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2. Bases defesa/"/>
    </mc:Choice>
  </mc:AlternateContent>
  <xr:revisionPtr revIDLastSave="789" documentId="8_{3E6B44EE-0657-4111-ACA0-A2584306FCA2}" xr6:coauthVersionLast="47" xr6:coauthVersionMax="47" xr10:uidLastSave="{D56F5033-9C3A-4084-99EC-12017C2AF0C2}"/>
  <bookViews>
    <workbookView xWindow="-110" yWindow="-110" windowWidth="19420" windowHeight="10300" firstSheet="3" activeTab="3" xr2:uid="{ADC7B7ED-1216-4CF3-859B-2E3CB90265C2}"/>
  </bookViews>
  <sheets>
    <sheet name="SAEB_original" sheetId="1" r:id="rId1"/>
    <sheet name="SAEB" sheetId="9" r:id="rId2"/>
    <sheet name="GASTO_original" sheetId="2" r:id="rId3"/>
    <sheet name="GASTO" sheetId="10" r:id="rId4"/>
    <sheet name="SICONFI" sheetId="4" r:id="rId5"/>
    <sheet name="SICONFI_calc" sheetId="3" r:id="rId6"/>
    <sheet name="INSE" sheetId="11" r:id="rId7"/>
    <sheet name="CENSO" sheetId="5" r:id="rId8"/>
    <sheet name="MATRÍCULAS" sheetId="13" r:id="rId9"/>
    <sheet name="IPCA" sheetId="7" r:id="rId10"/>
    <sheet name="TDI" sheetId="12" r:id="rId11"/>
  </sheets>
  <externalReferences>
    <externalReference r:id="rId12"/>
  </externalReferences>
  <definedNames>
    <definedName name="_xlnm._FilterDatabase" localSheetId="7" hidden="1">CENSO!$B$1:$G$2651</definedName>
    <definedName name="_xlnm._FilterDatabase" localSheetId="3" hidden="1">GASTO!$A$1:$H$1881</definedName>
    <definedName name="_xlnm._FilterDatabase" localSheetId="2" hidden="1">GASTO_original!$A$1:$I$2561</definedName>
    <definedName name="_xlnm._FilterDatabase" localSheetId="6" hidden="1">INSE!$A$1:$F$189</definedName>
    <definedName name="_xlnm._FilterDatabase" localSheetId="1" hidden="1">SAEB!$A$1:$J$189</definedName>
    <definedName name="_xlnm._FilterDatabase" localSheetId="0" hidden="1">SAEB_original!$A$1:$AA$261</definedName>
    <definedName name="_xlnm._FilterDatabase" localSheetId="4" hidden="1">SICONFI!$A$1:$H$2643</definedName>
    <definedName name="_xlnm._FilterDatabase" localSheetId="5" hidden="1">SICONFI_calc!$A$1:$M$13447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B1881" i="13"/>
  <c r="B1880" i="13"/>
  <c r="B1879" i="13"/>
  <c r="B1878" i="13"/>
  <c r="B1877" i="13"/>
  <c r="B1876" i="13"/>
  <c r="B1875" i="13"/>
  <c r="B1874" i="13"/>
  <c r="B1873" i="13"/>
  <c r="B1872" i="13"/>
  <c r="B1871" i="13"/>
  <c r="B1870" i="13"/>
  <c r="B1869" i="13"/>
  <c r="B1868" i="13"/>
  <c r="B1867" i="13"/>
  <c r="B1866" i="13"/>
  <c r="B1865" i="13"/>
  <c r="B1864" i="13"/>
  <c r="B1863" i="13"/>
  <c r="B1862" i="13"/>
  <c r="B1861" i="13"/>
  <c r="B1860" i="13"/>
  <c r="B1859" i="13"/>
  <c r="B1858" i="13"/>
  <c r="B1857" i="13"/>
  <c r="B1856" i="13"/>
  <c r="B1855" i="13"/>
  <c r="B1854" i="13"/>
  <c r="B1853" i="13"/>
  <c r="B1852" i="13"/>
  <c r="B1851" i="13"/>
  <c r="B1850" i="13"/>
  <c r="B1849" i="13"/>
  <c r="B1848" i="13"/>
  <c r="B1847" i="13"/>
  <c r="B1846" i="13"/>
  <c r="B1845" i="13"/>
  <c r="B1844" i="13"/>
  <c r="B1843" i="13"/>
  <c r="B1842" i="13"/>
  <c r="B1841" i="13"/>
  <c r="B1840" i="13"/>
  <c r="B1839" i="13"/>
  <c r="B1838" i="13"/>
  <c r="B1837" i="13"/>
  <c r="B1836" i="13"/>
  <c r="B1835" i="13"/>
  <c r="B1834" i="13"/>
  <c r="B1833" i="13"/>
  <c r="B1832" i="13"/>
  <c r="B1831" i="13"/>
  <c r="B1830" i="13"/>
  <c r="B1829" i="13"/>
  <c r="B1828" i="13"/>
  <c r="B1827" i="13"/>
  <c r="B1826" i="13"/>
  <c r="B1825" i="13"/>
  <c r="B1824" i="13"/>
  <c r="B1823" i="13"/>
  <c r="B1822" i="13"/>
  <c r="B1821" i="13"/>
  <c r="B1820" i="13"/>
  <c r="B1819" i="13"/>
  <c r="B1818" i="13"/>
  <c r="B1817" i="13"/>
  <c r="B1816" i="13"/>
  <c r="B1815" i="13"/>
  <c r="B1814" i="13"/>
  <c r="B1813" i="13"/>
  <c r="B1812" i="13"/>
  <c r="B1811" i="13"/>
  <c r="B1810" i="13"/>
  <c r="B1809" i="13"/>
  <c r="B1808" i="13"/>
  <c r="B1807" i="13"/>
  <c r="B1806" i="13"/>
  <c r="B1805" i="13"/>
  <c r="B1804" i="13"/>
  <c r="B1803" i="13"/>
  <c r="B1802" i="13"/>
  <c r="B1801" i="13"/>
  <c r="B1800" i="13"/>
  <c r="B1799" i="13"/>
  <c r="B1798" i="13"/>
  <c r="B1797" i="13"/>
  <c r="B1796" i="13"/>
  <c r="B1795" i="13"/>
  <c r="B1794" i="13"/>
  <c r="B1793" i="13"/>
  <c r="B1792" i="13"/>
  <c r="B1791" i="13"/>
  <c r="B1790" i="13"/>
  <c r="B1789" i="13"/>
  <c r="B1788" i="13"/>
  <c r="B1787" i="13"/>
  <c r="B1786" i="13"/>
  <c r="B1785" i="13"/>
  <c r="B1784" i="13"/>
  <c r="B1783" i="13"/>
  <c r="B1782" i="13"/>
  <c r="B1781" i="13"/>
  <c r="B1780" i="13"/>
  <c r="B1779" i="13"/>
  <c r="B1778" i="13"/>
  <c r="B1777" i="13"/>
  <c r="B1776" i="13"/>
  <c r="B1775" i="13"/>
  <c r="B1774" i="13"/>
  <c r="B1773" i="13"/>
  <c r="B1772" i="13"/>
  <c r="B1771" i="13"/>
  <c r="B1770" i="13"/>
  <c r="B1769" i="13"/>
  <c r="B1768" i="13"/>
  <c r="B1767" i="13"/>
  <c r="B1766" i="13"/>
  <c r="B1765" i="13"/>
  <c r="B1764" i="13"/>
  <c r="B1763" i="13"/>
  <c r="B1762" i="13"/>
  <c r="B1761" i="13"/>
  <c r="B1760" i="13"/>
  <c r="B1759" i="13"/>
  <c r="B1758" i="13"/>
  <c r="B1757" i="13"/>
  <c r="B1756" i="13"/>
  <c r="B1755" i="13"/>
  <c r="B1754" i="13"/>
  <c r="B1753" i="13"/>
  <c r="B1752" i="13"/>
  <c r="B1751" i="13"/>
  <c r="B1750" i="13"/>
  <c r="B1749" i="13"/>
  <c r="B1748" i="13"/>
  <c r="B1747" i="13"/>
  <c r="B1746" i="13"/>
  <c r="B1745" i="13"/>
  <c r="B1744" i="13"/>
  <c r="B1743" i="13"/>
  <c r="B1742" i="13"/>
  <c r="B1741" i="13"/>
  <c r="B1740" i="13"/>
  <c r="B1739" i="13"/>
  <c r="B1738" i="13"/>
  <c r="B1737" i="13"/>
  <c r="B1736" i="13"/>
  <c r="B1735" i="13"/>
  <c r="B1734" i="13"/>
  <c r="B1733" i="13"/>
  <c r="B1732" i="13"/>
  <c r="B1731" i="13"/>
  <c r="B1730" i="13"/>
  <c r="B1729" i="13"/>
  <c r="B1728" i="13"/>
  <c r="B1727" i="13"/>
  <c r="B1726" i="13"/>
  <c r="B1725" i="13"/>
  <c r="B1724" i="13"/>
  <c r="B1723" i="13"/>
  <c r="B1722" i="13"/>
  <c r="B1721" i="13"/>
  <c r="B1720" i="13"/>
  <c r="B1719" i="13"/>
  <c r="B1718" i="13"/>
  <c r="B1717" i="13"/>
  <c r="B1716" i="13"/>
  <c r="B1715" i="13"/>
  <c r="B1714" i="13"/>
  <c r="B1713" i="13"/>
  <c r="B1712" i="13"/>
  <c r="B1711" i="13"/>
  <c r="B1710" i="13"/>
  <c r="B1709" i="13"/>
  <c r="B1708" i="13"/>
  <c r="B1707" i="13"/>
  <c r="B1706" i="13"/>
  <c r="B1705" i="13"/>
  <c r="B1704" i="13"/>
  <c r="B1703" i="13"/>
  <c r="B1702" i="13"/>
  <c r="B1701" i="13"/>
  <c r="B1700" i="13"/>
  <c r="B1699" i="13"/>
  <c r="B1698" i="13"/>
  <c r="B1697" i="13"/>
  <c r="B1696" i="13"/>
  <c r="B1695" i="13"/>
  <c r="B1694" i="13"/>
  <c r="B1693" i="13"/>
  <c r="B1692" i="13"/>
  <c r="B1691" i="13"/>
  <c r="B1690" i="13"/>
  <c r="B1689" i="13"/>
  <c r="B1688" i="13"/>
  <c r="B1687" i="13"/>
  <c r="B1686" i="13"/>
  <c r="B1685" i="13"/>
  <c r="B1684" i="13"/>
  <c r="B1683" i="13"/>
  <c r="B1682" i="13"/>
  <c r="B1681" i="13"/>
  <c r="B1680" i="13"/>
  <c r="B1679" i="13"/>
  <c r="B1678" i="13"/>
  <c r="B1677" i="13"/>
  <c r="B1676" i="13"/>
  <c r="B1675" i="13"/>
  <c r="B1674" i="13"/>
  <c r="B1673" i="13"/>
  <c r="B1672" i="13"/>
  <c r="B1671" i="13"/>
  <c r="B1670" i="13"/>
  <c r="B1669" i="13"/>
  <c r="B1668" i="13"/>
  <c r="B1667" i="13"/>
  <c r="B1666" i="13"/>
  <c r="B1665" i="13"/>
  <c r="B1664" i="13"/>
  <c r="B1663" i="13"/>
  <c r="B1662" i="13"/>
  <c r="B1661" i="13"/>
  <c r="B1660" i="13"/>
  <c r="B1659" i="13"/>
  <c r="B1658" i="13"/>
  <c r="B1657" i="13"/>
  <c r="B1656" i="13"/>
  <c r="B1655" i="13"/>
  <c r="B1654" i="13"/>
  <c r="B1653" i="13"/>
  <c r="B1652" i="13"/>
  <c r="B1651" i="13"/>
  <c r="B1650" i="13"/>
  <c r="B1649" i="13"/>
  <c r="B1648" i="13"/>
  <c r="B1647" i="13"/>
  <c r="B1646" i="13"/>
  <c r="B1645" i="13"/>
  <c r="B1644" i="13"/>
  <c r="B1643" i="13"/>
  <c r="B1642" i="13"/>
  <c r="B1641" i="13"/>
  <c r="B1640" i="13"/>
  <c r="B1639" i="13"/>
  <c r="B1638" i="13"/>
  <c r="B1637" i="13"/>
  <c r="B1636" i="13"/>
  <c r="B1635" i="13"/>
  <c r="B1634" i="13"/>
  <c r="B1633" i="13"/>
  <c r="B1632" i="13"/>
  <c r="B1631" i="13"/>
  <c r="B1630" i="13"/>
  <c r="B1629" i="13"/>
  <c r="B1628" i="13"/>
  <c r="B1627" i="13"/>
  <c r="B1626" i="13"/>
  <c r="B1625" i="13"/>
  <c r="B1624" i="13"/>
  <c r="B1623" i="13"/>
  <c r="B1622" i="13"/>
  <c r="B1621" i="13"/>
  <c r="B1620" i="13"/>
  <c r="B1619" i="13"/>
  <c r="B1618" i="13"/>
  <c r="B1617" i="13"/>
  <c r="B1616" i="13"/>
  <c r="B1615" i="13"/>
  <c r="B1614" i="13"/>
  <c r="B1613" i="13"/>
  <c r="B1612" i="13"/>
  <c r="B1611" i="13"/>
  <c r="B1610" i="13"/>
  <c r="B1609" i="13"/>
  <c r="B1608" i="13"/>
  <c r="B1607" i="13"/>
  <c r="B1606" i="13"/>
  <c r="B1605" i="13"/>
  <c r="B1604" i="13"/>
  <c r="B1603" i="13"/>
  <c r="B1602" i="13"/>
  <c r="B1601" i="13"/>
  <c r="B1600" i="13"/>
  <c r="B1599" i="13"/>
  <c r="B1598" i="13"/>
  <c r="B1597" i="13"/>
  <c r="B1596" i="13"/>
  <c r="B1595" i="13"/>
  <c r="B1594" i="13"/>
  <c r="B1593" i="13"/>
  <c r="B1592" i="13"/>
  <c r="B1591" i="13"/>
  <c r="B1590" i="13"/>
  <c r="B1589" i="13"/>
  <c r="B1588" i="13"/>
  <c r="B1587" i="13"/>
  <c r="B1586" i="13"/>
  <c r="B1585" i="13"/>
  <c r="B1584" i="13"/>
  <c r="B1583" i="13"/>
  <c r="B1582" i="13"/>
  <c r="B1581" i="13"/>
  <c r="B1580" i="13"/>
  <c r="B1579" i="13"/>
  <c r="B1578" i="13"/>
  <c r="B1577" i="13"/>
  <c r="B1576" i="13"/>
  <c r="B1575" i="13"/>
  <c r="B1574" i="13"/>
  <c r="B1573" i="13"/>
  <c r="B1572" i="13"/>
  <c r="B1571" i="13"/>
  <c r="B1570" i="13"/>
  <c r="B1569" i="13"/>
  <c r="B1568" i="13"/>
  <c r="B1567" i="13"/>
  <c r="B1566" i="13"/>
  <c r="B1565" i="13"/>
  <c r="B1564" i="13"/>
  <c r="B1563" i="13"/>
  <c r="B1562" i="13"/>
  <c r="B1561" i="13"/>
  <c r="B1560" i="13"/>
  <c r="B1559" i="13"/>
  <c r="B1558" i="13"/>
  <c r="B1557" i="13"/>
  <c r="B1556" i="13"/>
  <c r="B1555" i="13"/>
  <c r="B1554" i="13"/>
  <c r="B1553" i="13"/>
  <c r="B1552" i="13"/>
  <c r="B1551" i="13"/>
  <c r="B1550" i="13"/>
  <c r="B1549" i="13"/>
  <c r="B1548" i="13"/>
  <c r="B1547" i="13"/>
  <c r="B1546" i="13"/>
  <c r="B1545" i="13"/>
  <c r="B1544" i="13"/>
  <c r="B1543" i="13"/>
  <c r="B1542" i="13"/>
  <c r="B1541" i="13"/>
  <c r="B1540" i="13"/>
  <c r="B1539" i="13"/>
  <c r="B1538" i="13"/>
  <c r="B1537" i="13"/>
  <c r="B1536" i="13"/>
  <c r="B1535" i="13"/>
  <c r="B1534" i="13"/>
  <c r="B1533" i="13"/>
  <c r="B1532" i="13"/>
  <c r="B1531" i="13"/>
  <c r="B1530" i="13"/>
  <c r="B1529" i="13"/>
  <c r="B1528" i="13"/>
  <c r="B1527" i="13"/>
  <c r="B1526" i="13"/>
  <c r="B1525" i="13"/>
  <c r="B1524" i="13"/>
  <c r="B1523" i="13"/>
  <c r="B1522" i="13"/>
  <c r="B1521" i="13"/>
  <c r="B1520" i="13"/>
  <c r="B1519" i="13"/>
  <c r="B1518" i="13"/>
  <c r="B1517" i="13"/>
  <c r="B1516" i="13"/>
  <c r="B1515" i="13"/>
  <c r="B1514" i="13"/>
  <c r="B1513" i="13"/>
  <c r="B1512" i="13"/>
  <c r="B1511" i="13"/>
  <c r="B1510" i="13"/>
  <c r="B1509" i="13"/>
  <c r="B1508" i="13"/>
  <c r="B1507" i="13"/>
  <c r="B1506" i="13"/>
  <c r="B1505" i="13"/>
  <c r="B1504" i="13"/>
  <c r="B1503" i="13"/>
  <c r="B1502" i="13"/>
  <c r="B1501" i="13"/>
  <c r="B1500" i="13"/>
  <c r="B1499" i="13"/>
  <c r="B1498" i="13"/>
  <c r="B1497" i="13"/>
  <c r="B1496" i="13"/>
  <c r="B1495" i="13"/>
  <c r="B1494" i="13"/>
  <c r="B1493" i="13"/>
  <c r="B1492" i="13"/>
  <c r="B1491" i="13"/>
  <c r="B1490" i="13"/>
  <c r="B1489" i="13"/>
  <c r="B1488" i="13"/>
  <c r="B1487" i="13"/>
  <c r="B1486" i="13"/>
  <c r="B1485" i="13"/>
  <c r="B1484" i="13"/>
  <c r="B1483" i="13"/>
  <c r="B1482" i="13"/>
  <c r="B1481" i="13"/>
  <c r="B1480" i="13"/>
  <c r="B1479" i="13"/>
  <c r="B1478" i="13"/>
  <c r="B1477" i="13"/>
  <c r="B1476" i="13"/>
  <c r="B1475" i="13"/>
  <c r="B1474" i="13"/>
  <c r="B1473" i="13"/>
  <c r="B1472" i="13"/>
  <c r="B1471" i="13"/>
  <c r="B1470" i="13"/>
  <c r="B1469" i="13"/>
  <c r="B1468" i="13"/>
  <c r="B1467" i="13"/>
  <c r="B1466" i="13"/>
  <c r="B1465" i="13"/>
  <c r="B1464" i="13"/>
  <c r="B1463" i="13"/>
  <c r="B1462" i="13"/>
  <c r="B1461" i="13"/>
  <c r="B1460" i="13"/>
  <c r="B1459" i="13"/>
  <c r="B1458" i="13"/>
  <c r="B1457" i="13"/>
  <c r="B1456" i="13"/>
  <c r="B1455" i="13"/>
  <c r="B1454" i="13"/>
  <c r="B1453" i="13"/>
  <c r="B1452" i="13"/>
  <c r="B1451" i="13"/>
  <c r="B1450" i="13"/>
  <c r="B1449" i="13"/>
  <c r="B1448" i="13"/>
  <c r="B1447" i="13"/>
  <c r="B1446" i="13"/>
  <c r="B1445" i="13"/>
  <c r="B1444" i="13"/>
  <c r="B1443" i="13"/>
  <c r="B1442" i="13"/>
  <c r="B1441" i="13"/>
  <c r="B1440" i="13"/>
  <c r="B1439" i="13"/>
  <c r="B1438" i="13"/>
  <c r="B1437" i="13"/>
  <c r="B1436" i="13"/>
  <c r="B1435" i="13"/>
  <c r="B1434" i="13"/>
  <c r="B1433" i="13"/>
  <c r="B1432" i="13"/>
  <c r="B1431" i="13"/>
  <c r="B1430" i="13"/>
  <c r="B1429" i="13"/>
  <c r="B1428" i="13"/>
  <c r="B1427" i="13"/>
  <c r="B1426" i="13"/>
  <c r="B1425" i="13"/>
  <c r="B1424" i="13"/>
  <c r="B1423" i="13"/>
  <c r="B1422" i="13"/>
  <c r="B1421" i="13"/>
  <c r="B1420" i="13"/>
  <c r="B1419" i="13"/>
  <c r="B1418" i="13"/>
  <c r="B1417" i="13"/>
  <c r="B1416" i="13"/>
  <c r="B1415" i="13"/>
  <c r="B1414" i="13"/>
  <c r="B1413" i="13"/>
  <c r="B1412" i="13"/>
  <c r="B1411" i="13"/>
  <c r="B1410" i="13"/>
  <c r="B1409" i="13"/>
  <c r="B1408" i="13"/>
  <c r="B1407" i="13"/>
  <c r="B1406" i="13"/>
  <c r="B1405" i="13"/>
  <c r="B1404" i="13"/>
  <c r="B1403" i="13"/>
  <c r="B1402" i="13"/>
  <c r="B1401" i="13"/>
  <c r="B1400" i="13"/>
  <c r="B1399" i="13"/>
  <c r="B1398" i="13"/>
  <c r="B1397" i="13"/>
  <c r="B1396" i="13"/>
  <c r="B1395" i="13"/>
  <c r="B1394" i="13"/>
  <c r="B1393" i="13"/>
  <c r="B1392" i="13"/>
  <c r="B1391" i="13"/>
  <c r="B1390" i="13"/>
  <c r="B1389" i="13"/>
  <c r="B1388" i="13"/>
  <c r="B1387" i="13"/>
  <c r="B1386" i="13"/>
  <c r="B1385" i="13"/>
  <c r="B1384" i="13"/>
  <c r="B1383" i="13"/>
  <c r="B1382" i="13"/>
  <c r="B1381" i="13"/>
  <c r="B1380" i="13"/>
  <c r="B1379" i="13"/>
  <c r="B1378" i="13"/>
  <c r="B1377" i="13"/>
  <c r="B1376" i="13"/>
  <c r="B1375" i="13"/>
  <c r="B1374" i="13"/>
  <c r="B1373" i="13"/>
  <c r="B1372" i="13"/>
  <c r="B1371" i="13"/>
  <c r="B1370" i="13"/>
  <c r="B1369" i="13"/>
  <c r="B1368" i="13"/>
  <c r="B1367" i="13"/>
  <c r="B1366" i="13"/>
  <c r="B1365" i="13"/>
  <c r="B1364" i="13"/>
  <c r="B1363" i="13"/>
  <c r="B1362" i="13"/>
  <c r="B1361" i="13"/>
  <c r="B1360" i="13"/>
  <c r="B1359" i="13"/>
  <c r="B1358" i="13"/>
  <c r="B1357" i="13"/>
  <c r="B1356" i="13"/>
  <c r="B1355" i="13"/>
  <c r="B1354" i="13"/>
  <c r="B1353" i="13"/>
  <c r="B1352" i="13"/>
  <c r="B1351" i="13"/>
  <c r="B1350" i="13"/>
  <c r="B1349" i="13"/>
  <c r="B1348" i="13"/>
  <c r="B1347" i="13"/>
  <c r="B1346" i="13"/>
  <c r="B1345" i="13"/>
  <c r="B1344" i="13"/>
  <c r="B1343" i="13"/>
  <c r="B1342" i="13"/>
  <c r="B1341" i="13"/>
  <c r="B1340" i="13"/>
  <c r="B1339" i="13"/>
  <c r="B1338" i="13"/>
  <c r="B1337" i="13"/>
  <c r="B1336" i="13"/>
  <c r="B1335" i="13"/>
  <c r="B1334" i="13"/>
  <c r="B1333" i="13"/>
  <c r="B1332" i="13"/>
  <c r="B1331" i="13"/>
  <c r="B1330" i="13"/>
  <c r="B1329" i="13"/>
  <c r="B1328" i="13"/>
  <c r="B1327" i="13"/>
  <c r="B1326" i="13"/>
  <c r="B1325" i="13"/>
  <c r="B1324" i="13"/>
  <c r="B1323" i="13"/>
  <c r="B1322" i="13"/>
  <c r="B1321" i="13"/>
  <c r="B1320" i="13"/>
  <c r="B1319" i="13"/>
  <c r="B1318" i="13"/>
  <c r="B1317" i="13"/>
  <c r="B1316" i="13"/>
  <c r="B1315" i="13"/>
  <c r="B1314" i="13"/>
  <c r="B1313" i="13"/>
  <c r="B1312" i="13"/>
  <c r="B1311" i="13"/>
  <c r="B1310" i="13"/>
  <c r="B1309" i="13"/>
  <c r="B1308" i="13"/>
  <c r="B1307" i="13"/>
  <c r="B1306" i="13"/>
  <c r="B1305" i="13"/>
  <c r="B1304" i="13"/>
  <c r="B1303" i="13"/>
  <c r="B1302" i="13"/>
  <c r="B1301" i="13"/>
  <c r="B1300" i="13"/>
  <c r="B1299" i="13"/>
  <c r="B1298" i="13"/>
  <c r="B1297" i="13"/>
  <c r="B1296" i="13"/>
  <c r="B1295" i="13"/>
  <c r="B1294" i="13"/>
  <c r="B1293" i="13"/>
  <c r="B1292" i="13"/>
  <c r="B1291" i="13"/>
  <c r="B1290" i="13"/>
  <c r="B1289" i="13"/>
  <c r="B1288" i="13"/>
  <c r="B1287" i="13"/>
  <c r="B1286" i="13"/>
  <c r="B1285" i="13"/>
  <c r="B1284" i="13"/>
  <c r="B1283" i="13"/>
  <c r="B1282" i="13"/>
  <c r="B1281" i="13"/>
  <c r="B1280" i="13"/>
  <c r="B1279" i="13"/>
  <c r="B1278" i="13"/>
  <c r="B1277" i="13"/>
  <c r="B1276" i="13"/>
  <c r="B1275" i="13"/>
  <c r="B1274" i="13"/>
  <c r="B1273" i="13"/>
  <c r="B1272" i="13"/>
  <c r="B1271" i="13"/>
  <c r="B1270" i="13"/>
  <c r="B1269" i="13"/>
  <c r="B1268" i="13"/>
  <c r="B1267" i="13"/>
  <c r="B1266" i="13"/>
  <c r="B1265" i="13"/>
  <c r="B1264" i="13"/>
  <c r="B1263" i="13"/>
  <c r="B1262" i="13"/>
  <c r="B1261" i="13"/>
  <c r="B1260" i="13"/>
  <c r="B1259" i="13"/>
  <c r="B1258" i="13"/>
  <c r="B1257" i="13"/>
  <c r="B1256" i="13"/>
  <c r="B1255" i="13"/>
  <c r="B1254" i="13"/>
  <c r="B1253" i="13"/>
  <c r="B1252" i="13"/>
  <c r="B1251" i="13"/>
  <c r="B1250" i="13"/>
  <c r="B1249" i="13"/>
  <c r="B1248" i="13"/>
  <c r="B1247" i="13"/>
  <c r="B1246" i="13"/>
  <c r="B1245" i="13"/>
  <c r="B1244" i="13"/>
  <c r="B1243" i="13"/>
  <c r="B1242" i="13"/>
  <c r="B1241" i="13"/>
  <c r="B1240" i="13"/>
  <c r="B1239" i="13"/>
  <c r="B1238" i="13"/>
  <c r="B1237" i="13"/>
  <c r="B1236" i="13"/>
  <c r="B1235" i="13"/>
  <c r="B1234" i="13"/>
  <c r="B1233" i="13"/>
  <c r="B1232" i="13"/>
  <c r="B1231" i="13"/>
  <c r="B1230" i="13"/>
  <c r="B1229" i="13"/>
  <c r="B1228" i="13"/>
  <c r="B1227" i="13"/>
  <c r="B1226" i="13"/>
  <c r="B1225" i="13"/>
  <c r="B1224" i="13"/>
  <c r="B1223" i="13"/>
  <c r="B1222" i="13"/>
  <c r="B1221" i="13"/>
  <c r="B1220" i="13"/>
  <c r="B1219" i="13"/>
  <c r="B1218" i="13"/>
  <c r="B1217" i="13"/>
  <c r="B1216" i="13"/>
  <c r="B1215" i="13"/>
  <c r="B1214" i="13"/>
  <c r="B1213" i="13"/>
  <c r="B1212" i="13"/>
  <c r="B1211" i="13"/>
  <c r="B1210" i="13"/>
  <c r="B1209" i="13"/>
  <c r="B1208" i="13"/>
  <c r="B1207" i="13"/>
  <c r="B1206" i="13"/>
  <c r="B1205" i="13"/>
  <c r="B1204" i="13"/>
  <c r="B1203" i="13"/>
  <c r="B1202" i="13"/>
  <c r="B1201" i="13"/>
  <c r="B1200" i="13"/>
  <c r="B1199" i="13"/>
  <c r="B1198" i="13"/>
  <c r="B1197" i="13"/>
  <c r="B1196" i="13"/>
  <c r="B1195" i="13"/>
  <c r="B1194" i="13"/>
  <c r="B1193" i="13"/>
  <c r="B1192" i="13"/>
  <c r="B1191" i="13"/>
  <c r="B1190" i="13"/>
  <c r="B1189" i="13"/>
  <c r="B1188" i="13"/>
  <c r="B1187" i="13"/>
  <c r="B1186" i="13"/>
  <c r="B1185" i="13"/>
  <c r="B1184" i="13"/>
  <c r="B1183" i="13"/>
  <c r="B1182" i="13"/>
  <c r="B1181" i="13"/>
  <c r="B1180" i="13"/>
  <c r="B1179" i="13"/>
  <c r="B1178" i="13"/>
  <c r="B1177" i="13"/>
  <c r="B1176" i="13"/>
  <c r="B1175" i="13"/>
  <c r="B1174" i="13"/>
  <c r="B1173" i="13"/>
  <c r="B1172" i="13"/>
  <c r="B1171" i="13"/>
  <c r="B1170" i="13"/>
  <c r="B1169" i="13"/>
  <c r="B1168" i="13"/>
  <c r="B1167" i="13"/>
  <c r="B1166" i="13"/>
  <c r="B1165" i="13"/>
  <c r="B1164" i="13"/>
  <c r="B1163" i="13"/>
  <c r="B1162" i="13"/>
  <c r="B1161" i="13"/>
  <c r="B1160" i="13"/>
  <c r="B1159" i="13"/>
  <c r="B1158" i="13"/>
  <c r="B1157" i="13"/>
  <c r="B1156" i="13"/>
  <c r="B1155" i="13"/>
  <c r="B1154" i="13"/>
  <c r="B1153" i="13"/>
  <c r="B1152" i="13"/>
  <c r="B1151" i="13"/>
  <c r="B1150" i="13"/>
  <c r="B1149" i="13"/>
  <c r="B1148" i="13"/>
  <c r="B1147" i="13"/>
  <c r="B1146" i="13"/>
  <c r="B1145" i="13"/>
  <c r="B1144" i="13"/>
  <c r="B1143" i="13"/>
  <c r="B1142" i="13"/>
  <c r="B1141" i="13"/>
  <c r="B1140" i="13"/>
  <c r="B1139" i="13"/>
  <c r="B1138" i="13"/>
  <c r="B1137" i="13"/>
  <c r="B1136" i="13"/>
  <c r="B1135" i="13"/>
  <c r="B1134" i="13"/>
  <c r="B1133" i="13"/>
  <c r="B1132" i="13"/>
  <c r="B1131" i="13"/>
  <c r="B1130" i="13"/>
  <c r="B1129" i="13"/>
  <c r="B1128" i="13"/>
  <c r="B1127" i="13"/>
  <c r="B1126" i="13"/>
  <c r="B1125" i="13"/>
  <c r="B1124" i="13"/>
  <c r="B1123" i="13"/>
  <c r="B1122" i="13"/>
  <c r="B1121" i="13"/>
  <c r="B1120" i="13"/>
  <c r="B1119" i="13"/>
  <c r="B1118" i="13"/>
  <c r="B1117" i="13"/>
  <c r="B1116" i="13"/>
  <c r="B1115" i="13"/>
  <c r="B1114" i="13"/>
  <c r="B1113" i="13"/>
  <c r="B1112" i="13"/>
  <c r="B1111" i="13"/>
  <c r="B1110" i="13"/>
  <c r="B1109" i="13"/>
  <c r="B1108" i="13"/>
  <c r="B1107" i="13"/>
  <c r="B1106" i="13"/>
  <c r="B1105" i="13"/>
  <c r="B1104" i="13"/>
  <c r="B1103" i="13"/>
  <c r="B1102" i="13"/>
  <c r="B1101" i="13"/>
  <c r="B1100" i="13"/>
  <c r="B1099" i="13"/>
  <c r="B1098" i="13"/>
  <c r="B1097" i="13"/>
  <c r="B1096" i="13"/>
  <c r="B1095" i="13"/>
  <c r="B1094" i="13"/>
  <c r="B1093" i="13"/>
  <c r="B1092" i="13"/>
  <c r="B1091" i="13"/>
  <c r="B1090" i="13"/>
  <c r="B1089" i="13"/>
  <c r="B1088" i="13"/>
  <c r="B1087" i="13"/>
  <c r="B1086" i="13"/>
  <c r="B1085" i="13"/>
  <c r="B1084" i="13"/>
  <c r="B1083" i="13"/>
  <c r="B1082" i="13"/>
  <c r="B1081" i="13"/>
  <c r="B1080" i="13"/>
  <c r="B1079" i="13"/>
  <c r="B1078" i="13"/>
  <c r="B1077" i="13"/>
  <c r="B1076" i="13"/>
  <c r="B1075" i="13"/>
  <c r="B1074" i="13"/>
  <c r="B1073" i="13"/>
  <c r="B1072" i="13"/>
  <c r="B1071" i="13"/>
  <c r="B1070" i="13"/>
  <c r="B1069" i="13"/>
  <c r="B1068" i="13"/>
  <c r="B1067" i="13"/>
  <c r="B1066" i="13"/>
  <c r="B1065" i="13"/>
  <c r="B1064" i="13"/>
  <c r="B1063" i="13"/>
  <c r="B1062" i="13"/>
  <c r="B1061" i="13"/>
  <c r="B1060" i="13"/>
  <c r="B1059" i="13"/>
  <c r="B1058" i="13"/>
  <c r="B1057" i="13"/>
  <c r="B1056" i="13"/>
  <c r="B1055" i="13"/>
  <c r="B1054" i="13"/>
  <c r="B1053" i="13"/>
  <c r="B1052" i="13"/>
  <c r="B1051" i="13"/>
  <c r="B1050" i="13"/>
  <c r="B1049" i="13"/>
  <c r="B1048" i="13"/>
  <c r="B1047" i="13"/>
  <c r="B1046" i="13"/>
  <c r="B1045" i="13"/>
  <c r="B1044" i="13"/>
  <c r="B1043" i="13"/>
  <c r="B1042" i="13"/>
  <c r="B1041" i="13"/>
  <c r="B1040" i="13"/>
  <c r="B1039" i="13"/>
  <c r="B1038" i="13"/>
  <c r="B1037" i="13"/>
  <c r="B1036" i="13"/>
  <c r="B1035" i="13"/>
  <c r="B1034" i="13"/>
  <c r="B1033" i="13"/>
  <c r="B1032" i="13"/>
  <c r="B1031" i="13"/>
  <c r="B1030" i="13"/>
  <c r="B1029" i="13"/>
  <c r="B1028" i="13"/>
  <c r="B1027" i="13"/>
  <c r="B1026" i="13"/>
  <c r="B1025" i="13"/>
  <c r="B1024" i="13"/>
  <c r="B1023" i="13"/>
  <c r="B1022" i="13"/>
  <c r="B1021" i="13"/>
  <c r="B1020" i="13"/>
  <c r="B1019" i="13"/>
  <c r="B1018" i="13"/>
  <c r="B1017" i="13"/>
  <c r="B1016" i="13"/>
  <c r="B1015" i="13"/>
  <c r="B1014" i="13"/>
  <c r="B1013" i="13"/>
  <c r="B1012" i="13"/>
  <c r="B1011" i="13"/>
  <c r="B1010" i="13"/>
  <c r="B1009" i="13"/>
  <c r="B1008" i="13"/>
  <c r="B1007" i="13"/>
  <c r="B1006" i="13"/>
  <c r="B1005" i="13"/>
  <c r="B1004" i="13"/>
  <c r="B1003" i="13"/>
  <c r="B1002" i="13"/>
  <c r="B1001" i="13"/>
  <c r="B1000" i="13"/>
  <c r="B999" i="13"/>
  <c r="B998" i="13"/>
  <c r="B997" i="13"/>
  <c r="B996" i="13"/>
  <c r="B995" i="13"/>
  <c r="B994" i="13"/>
  <c r="B993" i="13"/>
  <c r="B992" i="13"/>
  <c r="B991" i="13"/>
  <c r="B990" i="13"/>
  <c r="B989" i="13"/>
  <c r="B988" i="13"/>
  <c r="B987" i="13"/>
  <c r="B986" i="13"/>
  <c r="B985" i="13"/>
  <c r="B984" i="13"/>
  <c r="B983" i="13"/>
  <c r="B982" i="13"/>
  <c r="B981" i="13"/>
  <c r="B980" i="13"/>
  <c r="B979" i="13"/>
  <c r="B978" i="13"/>
  <c r="B977" i="13"/>
  <c r="B976" i="13"/>
  <c r="B975" i="13"/>
  <c r="B974" i="13"/>
  <c r="B973" i="13"/>
  <c r="B972" i="13"/>
  <c r="B971" i="13"/>
  <c r="B970" i="13"/>
  <c r="B969" i="13"/>
  <c r="B968" i="13"/>
  <c r="B967" i="13"/>
  <c r="B966" i="13"/>
  <c r="B965" i="13"/>
  <c r="B964" i="13"/>
  <c r="B963" i="13"/>
  <c r="B962" i="13"/>
  <c r="B961" i="13"/>
  <c r="B960" i="13"/>
  <c r="B959" i="13"/>
  <c r="B958" i="13"/>
  <c r="B957" i="13"/>
  <c r="B956" i="13"/>
  <c r="B955" i="13"/>
  <c r="B954" i="13"/>
  <c r="B953" i="13"/>
  <c r="B952" i="13"/>
  <c r="B951" i="13"/>
  <c r="B950" i="13"/>
  <c r="B949" i="13"/>
  <c r="B948" i="13"/>
  <c r="B947" i="13"/>
  <c r="B946" i="13"/>
  <c r="B945" i="13"/>
  <c r="B944" i="13"/>
  <c r="B943" i="13"/>
  <c r="B942" i="13"/>
  <c r="B941" i="13"/>
  <c r="B940" i="13"/>
  <c r="B939" i="13"/>
  <c r="B938" i="13"/>
  <c r="B937" i="13"/>
  <c r="B936" i="13"/>
  <c r="B935" i="13"/>
  <c r="B934" i="13"/>
  <c r="B933" i="13"/>
  <c r="B932" i="13"/>
  <c r="B931" i="13"/>
  <c r="B930" i="13"/>
  <c r="B929" i="13"/>
  <c r="B928" i="13"/>
  <c r="B927" i="13"/>
  <c r="B926" i="13"/>
  <c r="B925" i="13"/>
  <c r="B924" i="13"/>
  <c r="B923" i="13"/>
  <c r="B922" i="13"/>
  <c r="B921" i="13"/>
  <c r="B920" i="13"/>
  <c r="B919" i="13"/>
  <c r="B918" i="13"/>
  <c r="B917" i="13"/>
  <c r="B916" i="13"/>
  <c r="B915" i="13"/>
  <c r="B914" i="13"/>
  <c r="B913" i="13"/>
  <c r="B912" i="13"/>
  <c r="B911" i="13"/>
  <c r="B910" i="13"/>
  <c r="B909" i="13"/>
  <c r="B908" i="13"/>
  <c r="B907" i="13"/>
  <c r="B906" i="13"/>
  <c r="B905" i="13"/>
  <c r="B904" i="13"/>
  <c r="B903" i="13"/>
  <c r="B902" i="13"/>
  <c r="B901" i="13"/>
  <c r="B900" i="13"/>
  <c r="B899" i="13"/>
  <c r="B898" i="13"/>
  <c r="B897" i="13"/>
  <c r="B896" i="13"/>
  <c r="B895" i="13"/>
  <c r="B894" i="13"/>
  <c r="B893" i="13"/>
  <c r="B892" i="13"/>
  <c r="B891" i="13"/>
  <c r="B890" i="13"/>
  <c r="B889" i="13"/>
  <c r="B888" i="13"/>
  <c r="B887" i="13"/>
  <c r="B886" i="13"/>
  <c r="B885" i="13"/>
  <c r="B884" i="13"/>
  <c r="B883" i="13"/>
  <c r="B882" i="13"/>
  <c r="B881" i="13"/>
  <c r="B880" i="13"/>
  <c r="B879" i="13"/>
  <c r="B878" i="13"/>
  <c r="B877" i="13"/>
  <c r="B876" i="13"/>
  <c r="B875" i="13"/>
  <c r="B874" i="13"/>
  <c r="B873" i="13"/>
  <c r="B872" i="13"/>
  <c r="B871" i="13"/>
  <c r="B870" i="13"/>
  <c r="B869" i="13"/>
  <c r="B868" i="13"/>
  <c r="B867" i="13"/>
  <c r="B866" i="13"/>
  <c r="B865" i="13"/>
  <c r="B864" i="13"/>
  <c r="B863" i="13"/>
  <c r="B862" i="13"/>
  <c r="B861" i="13"/>
  <c r="B860" i="13"/>
  <c r="B859" i="13"/>
  <c r="B858" i="13"/>
  <c r="B857" i="13"/>
  <c r="B856" i="13"/>
  <c r="B855" i="13"/>
  <c r="B854" i="13"/>
  <c r="B853" i="13"/>
  <c r="B852" i="13"/>
  <c r="B851" i="13"/>
  <c r="B850" i="13"/>
  <c r="B849" i="13"/>
  <c r="B848" i="13"/>
  <c r="B847" i="13"/>
  <c r="B846" i="13"/>
  <c r="B845" i="13"/>
  <c r="B844" i="13"/>
  <c r="B843" i="13"/>
  <c r="B842" i="13"/>
  <c r="B841" i="13"/>
  <c r="B840" i="13"/>
  <c r="B839" i="13"/>
  <c r="B838" i="13"/>
  <c r="B837" i="13"/>
  <c r="B836" i="13"/>
  <c r="B835" i="13"/>
  <c r="B834" i="13"/>
  <c r="B833" i="13"/>
  <c r="B832" i="13"/>
  <c r="B831" i="13"/>
  <c r="B830" i="13"/>
  <c r="B829" i="13"/>
  <c r="B828" i="13"/>
  <c r="B827" i="13"/>
  <c r="B826" i="13"/>
  <c r="B825" i="13"/>
  <c r="B824" i="13"/>
  <c r="B823" i="13"/>
  <c r="B822" i="13"/>
  <c r="B821" i="13"/>
  <c r="B820" i="13"/>
  <c r="B819" i="13"/>
  <c r="B818" i="13"/>
  <c r="B817" i="13"/>
  <c r="B816" i="13"/>
  <c r="B815" i="13"/>
  <c r="B814" i="13"/>
  <c r="B813" i="13"/>
  <c r="B812" i="13"/>
  <c r="B811" i="13"/>
  <c r="B810" i="13"/>
  <c r="B809" i="13"/>
  <c r="B808" i="13"/>
  <c r="B807" i="13"/>
  <c r="B806" i="13"/>
  <c r="B805" i="13"/>
  <c r="B804" i="13"/>
  <c r="B803" i="13"/>
  <c r="B802" i="13"/>
  <c r="B801" i="13"/>
  <c r="B800" i="13"/>
  <c r="B799" i="13"/>
  <c r="B798" i="13"/>
  <c r="B797" i="13"/>
  <c r="B796" i="13"/>
  <c r="B795" i="13"/>
  <c r="B794" i="13"/>
  <c r="B793" i="13"/>
  <c r="B792" i="13"/>
  <c r="B791" i="13"/>
  <c r="B790" i="13"/>
  <c r="B789" i="13"/>
  <c r="B788" i="13"/>
  <c r="B787" i="13"/>
  <c r="B786" i="13"/>
  <c r="B785" i="13"/>
  <c r="B784" i="13"/>
  <c r="B783" i="13"/>
  <c r="B782" i="13"/>
  <c r="B781" i="13"/>
  <c r="B780" i="13"/>
  <c r="B779" i="13"/>
  <c r="B778" i="13"/>
  <c r="B777" i="13"/>
  <c r="B776" i="13"/>
  <c r="B775" i="13"/>
  <c r="B774" i="13"/>
  <c r="B773" i="13"/>
  <c r="B772" i="13"/>
  <c r="B771" i="13"/>
  <c r="B770" i="13"/>
  <c r="B769" i="13"/>
  <c r="B768" i="13"/>
  <c r="B767" i="13"/>
  <c r="B766" i="13"/>
  <c r="B765" i="13"/>
  <c r="B764" i="13"/>
  <c r="B763" i="13"/>
  <c r="B762" i="13"/>
  <c r="B761" i="13"/>
  <c r="B760" i="13"/>
  <c r="B759" i="13"/>
  <c r="B758" i="13"/>
  <c r="B757" i="13"/>
  <c r="B756" i="13"/>
  <c r="B755" i="13"/>
  <c r="B754" i="13"/>
  <c r="B753" i="13"/>
  <c r="B752" i="13"/>
  <c r="B751" i="13"/>
  <c r="B750" i="13"/>
  <c r="B749" i="13"/>
  <c r="B748" i="13"/>
  <c r="B747" i="13"/>
  <c r="B746" i="13"/>
  <c r="B745" i="13"/>
  <c r="B744" i="13"/>
  <c r="B743" i="13"/>
  <c r="B742" i="13"/>
  <c r="B741" i="13"/>
  <c r="B740" i="13"/>
  <c r="B739" i="13"/>
  <c r="B738" i="13"/>
  <c r="B737" i="13"/>
  <c r="B736" i="13"/>
  <c r="B735" i="13"/>
  <c r="B734" i="13"/>
  <c r="B733" i="13"/>
  <c r="B732" i="13"/>
  <c r="B731" i="13"/>
  <c r="B730" i="13"/>
  <c r="B729" i="13"/>
  <c r="B728" i="13"/>
  <c r="B727" i="13"/>
  <c r="B726" i="13"/>
  <c r="B725" i="13"/>
  <c r="B724" i="13"/>
  <c r="B723" i="13"/>
  <c r="B722" i="13"/>
  <c r="B721" i="13"/>
  <c r="B720" i="13"/>
  <c r="B719" i="13"/>
  <c r="B718" i="13"/>
  <c r="B717" i="13"/>
  <c r="B716" i="13"/>
  <c r="B715" i="13"/>
  <c r="B714" i="13"/>
  <c r="B713" i="13"/>
  <c r="B712" i="13"/>
  <c r="B711" i="13"/>
  <c r="B710" i="13"/>
  <c r="B709" i="13"/>
  <c r="B708" i="13"/>
  <c r="B707" i="13"/>
  <c r="B706" i="13"/>
  <c r="B705" i="13"/>
  <c r="B704" i="13"/>
  <c r="B703" i="13"/>
  <c r="B702" i="13"/>
  <c r="B701" i="13"/>
  <c r="B700" i="13"/>
  <c r="B699" i="13"/>
  <c r="B698" i="13"/>
  <c r="B697" i="13"/>
  <c r="B696" i="13"/>
  <c r="B695" i="13"/>
  <c r="B694" i="13"/>
  <c r="B693" i="13"/>
  <c r="B692" i="13"/>
  <c r="B691" i="13"/>
  <c r="B690" i="13"/>
  <c r="B689" i="13"/>
  <c r="B688" i="13"/>
  <c r="B687" i="13"/>
  <c r="B686" i="13"/>
  <c r="B685" i="13"/>
  <c r="B684" i="13"/>
  <c r="B683" i="13"/>
  <c r="B682" i="13"/>
  <c r="B681" i="13"/>
  <c r="B680" i="13"/>
  <c r="B679" i="13"/>
  <c r="B678" i="13"/>
  <c r="B677" i="13"/>
  <c r="B676" i="13"/>
  <c r="B675" i="13"/>
  <c r="B674" i="13"/>
  <c r="B673" i="13"/>
  <c r="B672" i="13"/>
  <c r="B671" i="13"/>
  <c r="B670" i="13"/>
  <c r="B669" i="13"/>
  <c r="B668" i="13"/>
  <c r="B667" i="13"/>
  <c r="B666" i="13"/>
  <c r="B665" i="13"/>
  <c r="B664" i="13"/>
  <c r="B663" i="13"/>
  <c r="B662" i="13"/>
  <c r="B661" i="13"/>
  <c r="B660" i="13"/>
  <c r="B659" i="13"/>
  <c r="B658" i="13"/>
  <c r="B657" i="13"/>
  <c r="B656" i="13"/>
  <c r="B655" i="13"/>
  <c r="B654" i="13"/>
  <c r="B653" i="13"/>
  <c r="B652" i="13"/>
  <c r="B651" i="13"/>
  <c r="B650" i="13"/>
  <c r="B649" i="13"/>
  <c r="B648" i="13"/>
  <c r="B647" i="13"/>
  <c r="B646" i="13"/>
  <c r="B645" i="13"/>
  <c r="B644" i="13"/>
  <c r="B643" i="13"/>
  <c r="B642" i="13"/>
  <c r="B641" i="13"/>
  <c r="B640" i="13"/>
  <c r="B639" i="13"/>
  <c r="B638" i="13"/>
  <c r="B637" i="13"/>
  <c r="B636" i="13"/>
  <c r="B635" i="13"/>
  <c r="B634" i="13"/>
  <c r="B633" i="13"/>
  <c r="B632" i="13"/>
  <c r="B631" i="13"/>
  <c r="B630" i="13"/>
  <c r="B629" i="13"/>
  <c r="B628" i="13"/>
  <c r="B627" i="13"/>
  <c r="B626" i="13"/>
  <c r="B625" i="13"/>
  <c r="B624" i="13"/>
  <c r="B623" i="13"/>
  <c r="B622" i="13"/>
  <c r="B621" i="13"/>
  <c r="B620" i="13"/>
  <c r="B619" i="13"/>
  <c r="B618" i="13"/>
  <c r="B617" i="13"/>
  <c r="B616" i="13"/>
  <c r="B615" i="13"/>
  <c r="B614" i="13"/>
  <c r="B613" i="13"/>
  <c r="B612" i="13"/>
  <c r="B611" i="13"/>
  <c r="B610" i="13"/>
  <c r="B609" i="13"/>
  <c r="B608" i="13"/>
  <c r="B607" i="13"/>
  <c r="B606" i="13"/>
  <c r="B605" i="13"/>
  <c r="B604" i="13"/>
  <c r="B603" i="13"/>
  <c r="B602" i="13"/>
  <c r="B601" i="13"/>
  <c r="B600" i="13"/>
  <c r="B599" i="13"/>
  <c r="B598" i="13"/>
  <c r="B597" i="13"/>
  <c r="B596" i="13"/>
  <c r="B595" i="13"/>
  <c r="B594" i="13"/>
  <c r="B593" i="13"/>
  <c r="B592" i="13"/>
  <c r="B591" i="13"/>
  <c r="B590" i="13"/>
  <c r="B589" i="13"/>
  <c r="B588" i="13"/>
  <c r="B587" i="13"/>
  <c r="B586" i="13"/>
  <c r="B585" i="13"/>
  <c r="B584" i="13"/>
  <c r="B583" i="13"/>
  <c r="B582" i="13"/>
  <c r="B581" i="13"/>
  <c r="B580" i="13"/>
  <c r="B579" i="13"/>
  <c r="B578" i="13"/>
  <c r="B577" i="13"/>
  <c r="B576" i="13"/>
  <c r="B575" i="13"/>
  <c r="B574" i="13"/>
  <c r="B573" i="13"/>
  <c r="B572" i="13"/>
  <c r="B571" i="13"/>
  <c r="B570" i="13"/>
  <c r="B569" i="13"/>
  <c r="B568" i="13"/>
  <c r="B567" i="13"/>
  <c r="B566" i="13"/>
  <c r="B565" i="13"/>
  <c r="B564" i="13"/>
  <c r="B563" i="13"/>
  <c r="B562" i="13"/>
  <c r="B561" i="13"/>
  <c r="B560" i="13"/>
  <c r="B559" i="13"/>
  <c r="B558" i="13"/>
  <c r="B557" i="13"/>
  <c r="B556" i="13"/>
  <c r="B555" i="13"/>
  <c r="B554" i="13"/>
  <c r="B553" i="13"/>
  <c r="B552" i="13"/>
  <c r="B551" i="13"/>
  <c r="B550" i="13"/>
  <c r="B549" i="13"/>
  <c r="B548" i="13"/>
  <c r="B547" i="13"/>
  <c r="B546" i="13"/>
  <c r="B545" i="13"/>
  <c r="B544" i="13"/>
  <c r="B543" i="13"/>
  <c r="B542" i="13"/>
  <c r="B541" i="13"/>
  <c r="B540" i="13"/>
  <c r="B539" i="13"/>
  <c r="B538" i="13"/>
  <c r="B537" i="13"/>
  <c r="B536" i="13"/>
  <c r="B535" i="13"/>
  <c r="B534" i="13"/>
  <c r="B533" i="13"/>
  <c r="B532" i="13"/>
  <c r="B531" i="13"/>
  <c r="B530" i="13"/>
  <c r="B529" i="13"/>
  <c r="B528" i="13"/>
  <c r="B527" i="13"/>
  <c r="B526" i="13"/>
  <c r="B525" i="13"/>
  <c r="B524" i="13"/>
  <c r="B523" i="13"/>
  <c r="B522" i="13"/>
  <c r="B521" i="13"/>
  <c r="B520" i="13"/>
  <c r="B519" i="13"/>
  <c r="B518" i="13"/>
  <c r="B517" i="13"/>
  <c r="B516" i="13"/>
  <c r="B515" i="13"/>
  <c r="B514" i="13"/>
  <c r="B513" i="13"/>
  <c r="B512" i="13"/>
  <c r="B511" i="13"/>
  <c r="B510" i="13"/>
  <c r="B509" i="13"/>
  <c r="B508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M2675" i="3"/>
  <c r="M2674" i="3"/>
  <c r="M3963" i="3" s="1"/>
  <c r="F2643" i="4"/>
  <c r="G2643" i="4" s="1"/>
  <c r="A2643" i="4"/>
  <c r="F2642" i="4"/>
  <c r="G2642" i="4" s="1"/>
  <c r="A2642" i="4"/>
  <c r="K9141" i="3"/>
  <c r="K7840" i="3"/>
  <c r="K6522" i="3"/>
  <c r="K3900" i="3"/>
  <c r="K2596" i="3"/>
  <c r="K1132" i="3"/>
  <c r="K7806" i="3"/>
  <c r="K6488" i="3"/>
  <c r="K3867" i="3"/>
  <c r="K2559" i="3"/>
  <c r="K1098" i="3"/>
  <c r="F2641" i="4"/>
  <c r="G2641" i="4" s="1"/>
  <c r="A2641" i="4"/>
  <c r="K13156" i="3"/>
  <c r="K11779" i="3"/>
  <c r="K9062" i="3"/>
  <c r="K7760" i="3"/>
  <c r="K6440" i="3"/>
  <c r="K5139" i="3"/>
  <c r="K3826" i="3"/>
  <c r="K2506" i="3"/>
  <c r="K1052" i="3"/>
  <c r="F2640" i="4"/>
  <c r="G2640" i="4" s="1"/>
  <c r="A2640" i="4"/>
  <c r="F2639" i="4"/>
  <c r="G2639" i="4" s="1"/>
  <c r="A2639" i="4"/>
  <c r="F2638" i="4"/>
  <c r="G2638" i="4" s="1"/>
  <c r="A2638" i="4"/>
  <c r="K4770" i="3"/>
  <c r="K3461" i="3"/>
  <c r="K2084" i="3"/>
  <c r="F2637" i="4"/>
  <c r="G2637" i="4" s="1"/>
  <c r="A2637" i="4"/>
  <c r="K8668" i="3"/>
  <c r="K7360" i="3"/>
  <c r="K6042" i="3"/>
  <c r="K3430" i="3"/>
  <c r="K4740" i="3" s="1"/>
  <c r="K2051" i="3"/>
  <c r="K656" i="3"/>
  <c r="F2636" i="4"/>
  <c r="G2636" i="4" s="1"/>
  <c r="A2636" i="4"/>
  <c r="K5895" i="3"/>
  <c r="K12591" i="3"/>
  <c r="K11214" i="3"/>
  <c r="K9844" i="3"/>
  <c r="K7215" i="3"/>
  <c r="K3299" i="3"/>
  <c r="K1895" i="3"/>
  <c r="K510" i="3"/>
  <c r="F2635" i="4"/>
  <c r="G2635" i="4" s="1"/>
  <c r="A2635" i="4"/>
  <c r="K12345" i="3"/>
  <c r="K10966" i="3"/>
  <c r="K9604" i="3"/>
  <c r="K8293" i="3"/>
  <c r="K6985" i="3"/>
  <c r="K4361" i="3"/>
  <c r="K3076" i="3"/>
  <c r="K1631" i="3"/>
  <c r="K274" i="3"/>
  <c r="K5210" i="3" l="1"/>
  <c r="K5179" i="3"/>
  <c r="K10407" i="3"/>
  <c r="M2085" i="3"/>
  <c r="K4597" i="3"/>
  <c r="F2634" i="4"/>
  <c r="G2634" i="4" s="1"/>
  <c r="A2634" i="4"/>
  <c r="K5613" i="3"/>
  <c r="K4304" i="3"/>
  <c r="K3023" i="3"/>
  <c r="K1570" i="3"/>
  <c r="F2633" i="4"/>
  <c r="G2633" i="4" s="1"/>
  <c r="A2633" i="4"/>
  <c r="K5524" i="3"/>
  <c r="K4221" i="3"/>
  <c r="K1473" i="3"/>
  <c r="K136" i="3"/>
  <c r="F2632" i="4"/>
  <c r="G2632" i="4" s="1"/>
  <c r="A2632" i="4"/>
  <c r="K12128" i="3"/>
  <c r="K10748" i="3"/>
  <c r="K8087" i="3"/>
  <c r="K6772" i="3"/>
  <c r="K5455" i="3"/>
  <c r="K4149" i="3"/>
  <c r="K2870" i="3"/>
  <c r="K1389" i="3"/>
  <c r="K64" i="3"/>
  <c r="F2631" i="4"/>
  <c r="G2631" i="4" s="1"/>
  <c r="A2631" i="4"/>
  <c r="F2630" i="4"/>
  <c r="G2630" i="4" s="1"/>
  <c r="A2630" i="4"/>
  <c r="K12617" i="3"/>
  <c r="K11243" i="3"/>
  <c r="K9871" i="3"/>
  <c r="K8550" i="3"/>
  <c r="K7242" i="3"/>
  <c r="K5925" i="3"/>
  <c r="K4625" i="3"/>
  <c r="K1923" i="3"/>
  <c r="K537" i="3"/>
  <c r="K217" i="3" l="1"/>
  <c r="L2943" i="3"/>
  <c r="K9384" i="3"/>
  <c r="L3326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" i="2"/>
  <c r="X3" i="1"/>
  <c r="Y3" i="1"/>
  <c r="Z3" i="1"/>
  <c r="AA3" i="1"/>
  <c r="X4" i="1"/>
  <c r="Y4" i="1"/>
  <c r="Z4" i="1"/>
  <c r="AA4" i="1"/>
  <c r="X5" i="1"/>
  <c r="Y5" i="1"/>
  <c r="Z5" i="1"/>
  <c r="AA5" i="1"/>
  <c r="X6" i="1"/>
  <c r="Y6" i="1"/>
  <c r="Z6" i="1"/>
  <c r="AA6" i="1"/>
  <c r="X7" i="1"/>
  <c r="Y7" i="1"/>
  <c r="Z7" i="1"/>
  <c r="AA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X44" i="1"/>
  <c r="Y44" i="1"/>
  <c r="Z44" i="1"/>
  <c r="AA44" i="1"/>
  <c r="X45" i="1"/>
  <c r="Y45" i="1"/>
  <c r="Z45" i="1"/>
  <c r="AA45" i="1"/>
  <c r="X46" i="1"/>
  <c r="Y46" i="1"/>
  <c r="Z46" i="1"/>
  <c r="AA46" i="1"/>
  <c r="X47" i="1"/>
  <c r="Y47" i="1"/>
  <c r="Z47" i="1"/>
  <c r="AA47" i="1"/>
  <c r="X48" i="1"/>
  <c r="Y48" i="1"/>
  <c r="Z48" i="1"/>
  <c r="AA48" i="1"/>
  <c r="X49" i="1"/>
  <c r="Y49" i="1"/>
  <c r="Z49" i="1"/>
  <c r="AA49" i="1"/>
  <c r="X50" i="1"/>
  <c r="Y50" i="1"/>
  <c r="Z50" i="1"/>
  <c r="AA50" i="1"/>
  <c r="X51" i="1"/>
  <c r="Y51" i="1"/>
  <c r="Z51" i="1"/>
  <c r="AA51" i="1"/>
  <c r="X52" i="1"/>
  <c r="Y52" i="1"/>
  <c r="Z52" i="1"/>
  <c r="AA52" i="1"/>
  <c r="X53" i="1"/>
  <c r="Y53" i="1"/>
  <c r="Z53" i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A65" i="1"/>
  <c r="X66" i="1"/>
  <c r="Y66" i="1"/>
  <c r="Z66" i="1"/>
  <c r="AA66" i="1"/>
  <c r="X67" i="1"/>
  <c r="Y67" i="1"/>
  <c r="Z67" i="1"/>
  <c r="AA67" i="1"/>
  <c r="X68" i="1"/>
  <c r="Y68" i="1"/>
  <c r="Z68" i="1"/>
  <c r="AA68" i="1"/>
  <c r="X69" i="1"/>
  <c r="Y69" i="1"/>
  <c r="Z69" i="1"/>
  <c r="AA69" i="1"/>
  <c r="X70" i="1"/>
  <c r="Y70" i="1"/>
  <c r="Z70" i="1"/>
  <c r="AA70" i="1"/>
  <c r="X71" i="1"/>
  <c r="Y71" i="1"/>
  <c r="Z71" i="1"/>
  <c r="AA71" i="1"/>
  <c r="X72" i="1"/>
  <c r="Y72" i="1"/>
  <c r="Z72" i="1"/>
  <c r="AA72" i="1"/>
  <c r="X73" i="1"/>
  <c r="Y73" i="1"/>
  <c r="Z73" i="1"/>
  <c r="AA73" i="1"/>
  <c r="X74" i="1"/>
  <c r="Y74" i="1"/>
  <c r="Z74" i="1"/>
  <c r="AA74" i="1"/>
  <c r="X75" i="1"/>
  <c r="Y75" i="1"/>
  <c r="Z75" i="1"/>
  <c r="AA75" i="1"/>
  <c r="X76" i="1"/>
  <c r="Y76" i="1"/>
  <c r="Z76" i="1"/>
  <c r="AA76" i="1"/>
  <c r="X77" i="1"/>
  <c r="Y77" i="1"/>
  <c r="Z77" i="1"/>
  <c r="AA77" i="1"/>
  <c r="X78" i="1"/>
  <c r="Y78" i="1"/>
  <c r="Z78" i="1"/>
  <c r="AA78" i="1"/>
  <c r="X79" i="1"/>
  <c r="Y79" i="1"/>
  <c r="Z79" i="1"/>
  <c r="AA79" i="1"/>
  <c r="X80" i="1"/>
  <c r="Y80" i="1"/>
  <c r="Z80" i="1"/>
  <c r="AA80" i="1"/>
  <c r="X81" i="1"/>
  <c r="Y81" i="1"/>
  <c r="Z81" i="1"/>
  <c r="AA81" i="1"/>
  <c r="X82" i="1"/>
  <c r="Y82" i="1"/>
  <c r="Z82" i="1"/>
  <c r="AA82" i="1"/>
  <c r="X83" i="1"/>
  <c r="Y83" i="1"/>
  <c r="Z83" i="1"/>
  <c r="AA83" i="1"/>
  <c r="X84" i="1"/>
  <c r="Y84" i="1"/>
  <c r="Z84" i="1"/>
  <c r="AA84" i="1"/>
  <c r="X85" i="1"/>
  <c r="Y85" i="1"/>
  <c r="Z85" i="1"/>
  <c r="AA85" i="1"/>
  <c r="X86" i="1"/>
  <c r="Y86" i="1"/>
  <c r="Z86" i="1"/>
  <c r="AA86" i="1"/>
  <c r="X87" i="1"/>
  <c r="Y87" i="1"/>
  <c r="Z87" i="1"/>
  <c r="AA87" i="1"/>
  <c r="X88" i="1"/>
  <c r="Y88" i="1"/>
  <c r="Z88" i="1"/>
  <c r="AA88" i="1"/>
  <c r="X89" i="1"/>
  <c r="Y89" i="1"/>
  <c r="Z89" i="1"/>
  <c r="AA89" i="1"/>
  <c r="X90" i="1"/>
  <c r="Y90" i="1"/>
  <c r="Z90" i="1"/>
  <c r="AA90" i="1"/>
  <c r="X91" i="1"/>
  <c r="Y91" i="1"/>
  <c r="Z91" i="1"/>
  <c r="AA91" i="1"/>
  <c r="X92" i="1"/>
  <c r="Y92" i="1"/>
  <c r="Z92" i="1"/>
  <c r="AA92" i="1"/>
  <c r="X93" i="1"/>
  <c r="Y93" i="1"/>
  <c r="Z93" i="1"/>
  <c r="AA93" i="1"/>
  <c r="X94" i="1"/>
  <c r="Y94" i="1"/>
  <c r="Z94" i="1"/>
  <c r="AA94" i="1"/>
  <c r="X95" i="1"/>
  <c r="Y95" i="1"/>
  <c r="Z95" i="1"/>
  <c r="AA95" i="1"/>
  <c r="X96" i="1"/>
  <c r="Y96" i="1"/>
  <c r="Z96" i="1"/>
  <c r="AA96" i="1"/>
  <c r="X97" i="1"/>
  <c r="Y97" i="1"/>
  <c r="Z97" i="1"/>
  <c r="AA97" i="1"/>
  <c r="X98" i="1"/>
  <c r="Y98" i="1"/>
  <c r="Z98" i="1"/>
  <c r="AA98" i="1"/>
  <c r="X99" i="1"/>
  <c r="Y99" i="1"/>
  <c r="Z99" i="1"/>
  <c r="AA99" i="1"/>
  <c r="X100" i="1"/>
  <c r="Y100" i="1"/>
  <c r="Z100" i="1"/>
  <c r="AA100" i="1"/>
  <c r="X101" i="1"/>
  <c r="Y101" i="1"/>
  <c r="Z101" i="1"/>
  <c r="AA101" i="1"/>
  <c r="X102" i="1"/>
  <c r="Y102" i="1"/>
  <c r="Z102" i="1"/>
  <c r="AA102" i="1"/>
  <c r="X103" i="1"/>
  <c r="Y103" i="1"/>
  <c r="Z103" i="1"/>
  <c r="AA103" i="1"/>
  <c r="X104" i="1"/>
  <c r="Y104" i="1"/>
  <c r="Z104" i="1"/>
  <c r="AA104" i="1"/>
  <c r="X105" i="1"/>
  <c r="Y105" i="1"/>
  <c r="Z105" i="1"/>
  <c r="AA105" i="1"/>
  <c r="X106" i="1"/>
  <c r="Y106" i="1"/>
  <c r="Z106" i="1"/>
  <c r="AA106" i="1"/>
  <c r="X107" i="1"/>
  <c r="Y107" i="1"/>
  <c r="Z107" i="1"/>
  <c r="AA107" i="1"/>
  <c r="X108" i="1"/>
  <c r="Y108" i="1"/>
  <c r="Z108" i="1"/>
  <c r="AA108" i="1"/>
  <c r="X109" i="1"/>
  <c r="Y109" i="1"/>
  <c r="Z109" i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X113" i="1"/>
  <c r="Y113" i="1"/>
  <c r="Z113" i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X117" i="1"/>
  <c r="Y117" i="1"/>
  <c r="Z117" i="1"/>
  <c r="AA117" i="1"/>
  <c r="X118" i="1"/>
  <c r="Y118" i="1"/>
  <c r="Z118" i="1"/>
  <c r="AA118" i="1"/>
  <c r="X119" i="1"/>
  <c r="Y119" i="1"/>
  <c r="Z119" i="1"/>
  <c r="AA119" i="1"/>
  <c r="X120" i="1"/>
  <c r="Y120" i="1"/>
  <c r="Z120" i="1"/>
  <c r="AA120" i="1"/>
  <c r="X121" i="1"/>
  <c r="Y121" i="1"/>
  <c r="Z121" i="1"/>
  <c r="AA121" i="1"/>
  <c r="X122" i="1"/>
  <c r="Y122" i="1"/>
  <c r="Z122" i="1"/>
  <c r="AA122" i="1"/>
  <c r="X123" i="1"/>
  <c r="Y123" i="1"/>
  <c r="Z123" i="1"/>
  <c r="AA123" i="1"/>
  <c r="X124" i="1"/>
  <c r="Y124" i="1"/>
  <c r="Z124" i="1"/>
  <c r="AA124" i="1"/>
  <c r="X125" i="1"/>
  <c r="Y125" i="1"/>
  <c r="Z125" i="1"/>
  <c r="AA125" i="1"/>
  <c r="X126" i="1"/>
  <c r="Y126" i="1"/>
  <c r="Z126" i="1"/>
  <c r="AA126" i="1"/>
  <c r="X127" i="1"/>
  <c r="Y127" i="1"/>
  <c r="Z127" i="1"/>
  <c r="AA127" i="1"/>
  <c r="X128" i="1"/>
  <c r="Y128" i="1"/>
  <c r="Z128" i="1"/>
  <c r="AA128" i="1"/>
  <c r="X129" i="1"/>
  <c r="Y129" i="1"/>
  <c r="Z129" i="1"/>
  <c r="AA129" i="1"/>
  <c r="X130" i="1"/>
  <c r="Y130" i="1"/>
  <c r="Z130" i="1"/>
  <c r="AA130" i="1"/>
  <c r="X131" i="1"/>
  <c r="Y131" i="1"/>
  <c r="Z131" i="1"/>
  <c r="AA131" i="1"/>
  <c r="X132" i="1"/>
  <c r="Y132" i="1"/>
  <c r="Z132" i="1"/>
  <c r="AA132" i="1"/>
  <c r="X133" i="1"/>
  <c r="Y133" i="1"/>
  <c r="Z133" i="1"/>
  <c r="AA133" i="1"/>
  <c r="X134" i="1"/>
  <c r="Y134" i="1"/>
  <c r="Z134" i="1"/>
  <c r="AA134" i="1"/>
  <c r="X135" i="1"/>
  <c r="Y135" i="1"/>
  <c r="Z135" i="1"/>
  <c r="AA135" i="1"/>
  <c r="X136" i="1"/>
  <c r="Y136" i="1"/>
  <c r="Z136" i="1"/>
  <c r="AA136" i="1"/>
  <c r="X137" i="1"/>
  <c r="Y137" i="1"/>
  <c r="Z137" i="1"/>
  <c r="AA137" i="1"/>
  <c r="X138" i="1"/>
  <c r="Y138" i="1"/>
  <c r="Z138" i="1"/>
  <c r="AA138" i="1"/>
  <c r="X139" i="1"/>
  <c r="Y139" i="1"/>
  <c r="Z139" i="1"/>
  <c r="AA139" i="1"/>
  <c r="X140" i="1"/>
  <c r="Y140" i="1"/>
  <c r="Z140" i="1"/>
  <c r="AA140" i="1"/>
  <c r="X141" i="1"/>
  <c r="Y141" i="1"/>
  <c r="Z141" i="1"/>
  <c r="AA141" i="1"/>
  <c r="X142" i="1"/>
  <c r="Y142" i="1"/>
  <c r="Z142" i="1"/>
  <c r="AA142" i="1"/>
  <c r="X143" i="1"/>
  <c r="Y143" i="1"/>
  <c r="Z143" i="1"/>
  <c r="AA143" i="1"/>
  <c r="X144" i="1"/>
  <c r="Y144" i="1"/>
  <c r="Z144" i="1"/>
  <c r="AA144" i="1"/>
  <c r="X145" i="1"/>
  <c r="Y145" i="1"/>
  <c r="Z145" i="1"/>
  <c r="AA145" i="1"/>
  <c r="X146" i="1"/>
  <c r="Y146" i="1"/>
  <c r="Z146" i="1"/>
  <c r="AA146" i="1"/>
  <c r="X147" i="1"/>
  <c r="Y147" i="1"/>
  <c r="Z147" i="1"/>
  <c r="AA147" i="1"/>
  <c r="X148" i="1"/>
  <c r="Y148" i="1"/>
  <c r="Z148" i="1"/>
  <c r="AA148" i="1"/>
  <c r="X149" i="1"/>
  <c r="Y149" i="1"/>
  <c r="Z149" i="1"/>
  <c r="AA149" i="1"/>
  <c r="X150" i="1"/>
  <c r="Y150" i="1"/>
  <c r="Z150" i="1"/>
  <c r="AA150" i="1"/>
  <c r="X151" i="1"/>
  <c r="Y151" i="1"/>
  <c r="Z151" i="1"/>
  <c r="AA151" i="1"/>
  <c r="X152" i="1"/>
  <c r="Y152" i="1"/>
  <c r="Z152" i="1"/>
  <c r="AA152" i="1"/>
  <c r="X153" i="1"/>
  <c r="Y153" i="1"/>
  <c r="Z153" i="1"/>
  <c r="AA153" i="1"/>
  <c r="X154" i="1"/>
  <c r="Y154" i="1"/>
  <c r="Z154" i="1"/>
  <c r="AA154" i="1"/>
  <c r="X155" i="1"/>
  <c r="Y155" i="1"/>
  <c r="Z155" i="1"/>
  <c r="AA155" i="1"/>
  <c r="X156" i="1"/>
  <c r="Y156" i="1"/>
  <c r="Z156" i="1"/>
  <c r="AA156" i="1"/>
  <c r="X157" i="1"/>
  <c r="Y157" i="1"/>
  <c r="Z157" i="1"/>
  <c r="AA157" i="1"/>
  <c r="X158" i="1"/>
  <c r="Y158" i="1"/>
  <c r="Z158" i="1"/>
  <c r="AA158" i="1"/>
  <c r="X159" i="1"/>
  <c r="Y159" i="1"/>
  <c r="Z159" i="1"/>
  <c r="AA159" i="1"/>
  <c r="X160" i="1"/>
  <c r="Y160" i="1"/>
  <c r="Z160" i="1"/>
  <c r="AA160" i="1"/>
  <c r="X161" i="1"/>
  <c r="Y161" i="1"/>
  <c r="Z161" i="1"/>
  <c r="AA161" i="1"/>
  <c r="X162" i="1"/>
  <c r="Y162" i="1"/>
  <c r="Z162" i="1"/>
  <c r="AA162" i="1"/>
  <c r="X163" i="1"/>
  <c r="Y163" i="1"/>
  <c r="Z163" i="1"/>
  <c r="AA163" i="1"/>
  <c r="X164" i="1"/>
  <c r="Y164" i="1"/>
  <c r="Z164" i="1"/>
  <c r="AA164" i="1"/>
  <c r="X165" i="1"/>
  <c r="Y165" i="1"/>
  <c r="Z165" i="1"/>
  <c r="AA165" i="1"/>
  <c r="X166" i="1"/>
  <c r="Y166" i="1"/>
  <c r="Z166" i="1"/>
  <c r="AA166" i="1"/>
  <c r="X167" i="1"/>
  <c r="Y167" i="1"/>
  <c r="Z167" i="1"/>
  <c r="AA167" i="1"/>
  <c r="X168" i="1"/>
  <c r="Y168" i="1"/>
  <c r="Z168" i="1"/>
  <c r="AA168" i="1"/>
  <c r="X169" i="1"/>
  <c r="Y169" i="1"/>
  <c r="Z169" i="1"/>
  <c r="AA169" i="1"/>
  <c r="X170" i="1"/>
  <c r="Y170" i="1"/>
  <c r="Z170" i="1"/>
  <c r="AA170" i="1"/>
  <c r="X171" i="1"/>
  <c r="Y171" i="1"/>
  <c r="Z171" i="1"/>
  <c r="AA171" i="1"/>
  <c r="X172" i="1"/>
  <c r="Y172" i="1"/>
  <c r="Z172" i="1"/>
  <c r="AA172" i="1"/>
  <c r="X173" i="1"/>
  <c r="Y173" i="1"/>
  <c r="Z173" i="1"/>
  <c r="AA173" i="1"/>
  <c r="X174" i="1"/>
  <c r="Y174" i="1"/>
  <c r="Z174" i="1"/>
  <c r="AA174" i="1"/>
  <c r="X175" i="1"/>
  <c r="Y175" i="1"/>
  <c r="Z175" i="1"/>
  <c r="AA175" i="1"/>
  <c r="X176" i="1"/>
  <c r="Y176" i="1"/>
  <c r="Z176" i="1"/>
  <c r="AA176" i="1"/>
  <c r="X177" i="1"/>
  <c r="Y177" i="1"/>
  <c r="Z177" i="1"/>
  <c r="AA177" i="1"/>
  <c r="X178" i="1"/>
  <c r="Y178" i="1"/>
  <c r="Z178" i="1"/>
  <c r="AA178" i="1"/>
  <c r="X179" i="1"/>
  <c r="Y179" i="1"/>
  <c r="Z179" i="1"/>
  <c r="AA179" i="1"/>
  <c r="X180" i="1"/>
  <c r="Y180" i="1"/>
  <c r="Z180" i="1"/>
  <c r="AA180" i="1"/>
  <c r="X181" i="1"/>
  <c r="Y181" i="1"/>
  <c r="Z181" i="1"/>
  <c r="AA181" i="1"/>
  <c r="X182" i="1"/>
  <c r="Y182" i="1"/>
  <c r="Z182" i="1"/>
  <c r="AA182" i="1"/>
  <c r="X183" i="1"/>
  <c r="Y183" i="1"/>
  <c r="Z183" i="1"/>
  <c r="AA183" i="1"/>
  <c r="X184" i="1"/>
  <c r="Y184" i="1"/>
  <c r="Z184" i="1"/>
  <c r="AA184" i="1"/>
  <c r="X185" i="1"/>
  <c r="Y185" i="1"/>
  <c r="Z185" i="1"/>
  <c r="AA185" i="1"/>
  <c r="X186" i="1"/>
  <c r="Y186" i="1"/>
  <c r="Z186" i="1"/>
  <c r="AA186" i="1"/>
  <c r="X187" i="1"/>
  <c r="Y187" i="1"/>
  <c r="Z187" i="1"/>
  <c r="AA187" i="1"/>
  <c r="X188" i="1"/>
  <c r="Y188" i="1"/>
  <c r="Z188" i="1"/>
  <c r="AA188" i="1"/>
  <c r="X189" i="1"/>
  <c r="Y189" i="1"/>
  <c r="Z189" i="1"/>
  <c r="AA189" i="1"/>
  <c r="X190" i="1"/>
  <c r="Y190" i="1"/>
  <c r="Z190" i="1"/>
  <c r="AA190" i="1"/>
  <c r="X191" i="1"/>
  <c r="Y191" i="1"/>
  <c r="Z191" i="1"/>
  <c r="AA191" i="1"/>
  <c r="X192" i="1"/>
  <c r="Y192" i="1"/>
  <c r="Z192" i="1"/>
  <c r="AA192" i="1"/>
  <c r="X193" i="1"/>
  <c r="Y193" i="1"/>
  <c r="Z193" i="1"/>
  <c r="AA193" i="1"/>
  <c r="X194" i="1"/>
  <c r="Y194" i="1"/>
  <c r="Z194" i="1"/>
  <c r="AA194" i="1"/>
  <c r="X195" i="1"/>
  <c r="Y195" i="1"/>
  <c r="Z195" i="1"/>
  <c r="AA195" i="1"/>
  <c r="X196" i="1"/>
  <c r="Y196" i="1"/>
  <c r="Z196" i="1"/>
  <c r="AA196" i="1"/>
  <c r="X197" i="1"/>
  <c r="Y197" i="1"/>
  <c r="Z197" i="1"/>
  <c r="AA197" i="1"/>
  <c r="X198" i="1"/>
  <c r="Y198" i="1"/>
  <c r="Z198" i="1"/>
  <c r="AA198" i="1"/>
  <c r="X199" i="1"/>
  <c r="Y199" i="1"/>
  <c r="Z199" i="1"/>
  <c r="AA199" i="1"/>
  <c r="X200" i="1"/>
  <c r="Y200" i="1"/>
  <c r="Z200" i="1"/>
  <c r="AA200" i="1"/>
  <c r="X201" i="1"/>
  <c r="Y201" i="1"/>
  <c r="Z201" i="1"/>
  <c r="AA201" i="1"/>
  <c r="X202" i="1"/>
  <c r="Y202" i="1"/>
  <c r="Z202" i="1"/>
  <c r="AA202" i="1"/>
  <c r="X203" i="1"/>
  <c r="Y203" i="1"/>
  <c r="Z203" i="1"/>
  <c r="AA203" i="1"/>
  <c r="X204" i="1"/>
  <c r="Y204" i="1"/>
  <c r="Z204" i="1"/>
  <c r="AA204" i="1"/>
  <c r="X205" i="1"/>
  <c r="Y205" i="1"/>
  <c r="Z205" i="1"/>
  <c r="AA205" i="1"/>
  <c r="X206" i="1"/>
  <c r="Y206" i="1"/>
  <c r="Z206" i="1"/>
  <c r="AA206" i="1"/>
  <c r="X207" i="1"/>
  <c r="Y207" i="1"/>
  <c r="Z207" i="1"/>
  <c r="AA207" i="1"/>
  <c r="X208" i="1"/>
  <c r="Y208" i="1"/>
  <c r="Z208" i="1"/>
  <c r="AA208" i="1"/>
  <c r="X209" i="1"/>
  <c r="Y209" i="1"/>
  <c r="Z209" i="1"/>
  <c r="AA209" i="1"/>
  <c r="X210" i="1"/>
  <c r="Y210" i="1"/>
  <c r="Z210" i="1"/>
  <c r="AA210" i="1"/>
  <c r="X211" i="1"/>
  <c r="Y211" i="1"/>
  <c r="Z211" i="1"/>
  <c r="AA211" i="1"/>
  <c r="X212" i="1"/>
  <c r="Y212" i="1"/>
  <c r="Z212" i="1"/>
  <c r="AA212" i="1"/>
  <c r="X213" i="1"/>
  <c r="Y213" i="1"/>
  <c r="Z213" i="1"/>
  <c r="AA213" i="1"/>
  <c r="X214" i="1"/>
  <c r="Y214" i="1"/>
  <c r="Z214" i="1"/>
  <c r="AA214" i="1"/>
  <c r="X215" i="1"/>
  <c r="Y215" i="1"/>
  <c r="Z215" i="1"/>
  <c r="AA215" i="1"/>
  <c r="X216" i="1"/>
  <c r="Y216" i="1"/>
  <c r="Z216" i="1"/>
  <c r="AA216" i="1"/>
  <c r="X217" i="1"/>
  <c r="Y217" i="1"/>
  <c r="Z217" i="1"/>
  <c r="AA217" i="1"/>
  <c r="X218" i="1"/>
  <c r="Y218" i="1"/>
  <c r="Z218" i="1"/>
  <c r="AA218" i="1"/>
  <c r="X219" i="1"/>
  <c r="Y219" i="1"/>
  <c r="Z219" i="1"/>
  <c r="AA219" i="1"/>
  <c r="X220" i="1"/>
  <c r="Y220" i="1"/>
  <c r="Z220" i="1"/>
  <c r="AA220" i="1"/>
  <c r="X221" i="1"/>
  <c r="Y221" i="1"/>
  <c r="Z221" i="1"/>
  <c r="AA221" i="1"/>
  <c r="X222" i="1"/>
  <c r="Y222" i="1"/>
  <c r="Z222" i="1"/>
  <c r="AA222" i="1"/>
  <c r="X223" i="1"/>
  <c r="Y223" i="1"/>
  <c r="Z223" i="1"/>
  <c r="AA223" i="1"/>
  <c r="X224" i="1"/>
  <c r="Y224" i="1"/>
  <c r="Z224" i="1"/>
  <c r="AA224" i="1"/>
  <c r="X225" i="1"/>
  <c r="Y225" i="1"/>
  <c r="Z225" i="1"/>
  <c r="AA225" i="1"/>
  <c r="X226" i="1"/>
  <c r="Y226" i="1"/>
  <c r="Z226" i="1"/>
  <c r="AA226" i="1"/>
  <c r="X227" i="1"/>
  <c r="Y227" i="1"/>
  <c r="Z227" i="1"/>
  <c r="AA227" i="1"/>
  <c r="X228" i="1"/>
  <c r="Y228" i="1"/>
  <c r="Z228" i="1"/>
  <c r="AA228" i="1"/>
  <c r="X229" i="1"/>
  <c r="Y229" i="1"/>
  <c r="Z229" i="1"/>
  <c r="AA229" i="1"/>
  <c r="X230" i="1"/>
  <c r="Y230" i="1"/>
  <c r="Z230" i="1"/>
  <c r="AA230" i="1"/>
  <c r="X231" i="1"/>
  <c r="Y231" i="1"/>
  <c r="Z231" i="1"/>
  <c r="AA231" i="1"/>
  <c r="X232" i="1"/>
  <c r="Y232" i="1"/>
  <c r="Z232" i="1"/>
  <c r="AA232" i="1"/>
  <c r="X233" i="1"/>
  <c r="Y233" i="1"/>
  <c r="Z233" i="1"/>
  <c r="AA233" i="1"/>
  <c r="X234" i="1"/>
  <c r="Y234" i="1"/>
  <c r="Z234" i="1"/>
  <c r="AA234" i="1"/>
  <c r="X235" i="1"/>
  <c r="Y235" i="1"/>
  <c r="Z235" i="1"/>
  <c r="AA235" i="1"/>
  <c r="X236" i="1"/>
  <c r="Y236" i="1"/>
  <c r="Z236" i="1"/>
  <c r="AA236" i="1"/>
  <c r="X237" i="1"/>
  <c r="Y237" i="1"/>
  <c r="Z237" i="1"/>
  <c r="AA237" i="1"/>
  <c r="X238" i="1"/>
  <c r="Y238" i="1"/>
  <c r="Z238" i="1"/>
  <c r="AA238" i="1"/>
  <c r="X239" i="1"/>
  <c r="Y239" i="1"/>
  <c r="Z239" i="1"/>
  <c r="AA239" i="1"/>
  <c r="X240" i="1"/>
  <c r="Y240" i="1"/>
  <c r="Z240" i="1"/>
  <c r="AA240" i="1"/>
  <c r="X241" i="1"/>
  <c r="Y241" i="1"/>
  <c r="Z241" i="1"/>
  <c r="AA241" i="1"/>
  <c r="X242" i="1"/>
  <c r="Y242" i="1"/>
  <c r="Z242" i="1"/>
  <c r="AA242" i="1"/>
  <c r="X243" i="1"/>
  <c r="Y243" i="1"/>
  <c r="Z243" i="1"/>
  <c r="AA243" i="1"/>
  <c r="X244" i="1"/>
  <c r="Y244" i="1"/>
  <c r="Z244" i="1"/>
  <c r="AA244" i="1"/>
  <c r="X245" i="1"/>
  <c r="Y245" i="1"/>
  <c r="Z245" i="1"/>
  <c r="AA245" i="1"/>
  <c r="X246" i="1"/>
  <c r="Y246" i="1"/>
  <c r="Z246" i="1"/>
  <c r="AA246" i="1"/>
  <c r="X247" i="1"/>
  <c r="Y247" i="1"/>
  <c r="Z247" i="1"/>
  <c r="AA247" i="1"/>
  <c r="X248" i="1"/>
  <c r="Y248" i="1"/>
  <c r="Z248" i="1"/>
  <c r="AA248" i="1"/>
  <c r="X249" i="1"/>
  <c r="Y249" i="1"/>
  <c r="Z249" i="1"/>
  <c r="AA249" i="1"/>
  <c r="X250" i="1"/>
  <c r="Y250" i="1"/>
  <c r="Z250" i="1"/>
  <c r="AA250" i="1"/>
  <c r="X251" i="1"/>
  <c r="Y251" i="1"/>
  <c r="Z251" i="1"/>
  <c r="AA251" i="1"/>
  <c r="X252" i="1"/>
  <c r="Y252" i="1"/>
  <c r="Z252" i="1"/>
  <c r="AA252" i="1"/>
  <c r="X253" i="1"/>
  <c r="Y253" i="1"/>
  <c r="Z253" i="1"/>
  <c r="AA253" i="1"/>
  <c r="X254" i="1"/>
  <c r="Y254" i="1"/>
  <c r="Z254" i="1"/>
  <c r="AA254" i="1"/>
  <c r="X255" i="1"/>
  <c r="Y255" i="1"/>
  <c r="Z255" i="1"/>
  <c r="AA255" i="1"/>
  <c r="X256" i="1"/>
  <c r="Y256" i="1"/>
  <c r="Z256" i="1"/>
  <c r="AA256" i="1"/>
  <c r="X257" i="1"/>
  <c r="Y257" i="1"/>
  <c r="Z257" i="1"/>
  <c r="AA257" i="1"/>
  <c r="X258" i="1"/>
  <c r="Y258" i="1"/>
  <c r="Z258" i="1"/>
  <c r="AA258" i="1"/>
  <c r="X259" i="1"/>
  <c r="Y259" i="1"/>
  <c r="Z259" i="1"/>
  <c r="AA259" i="1"/>
  <c r="X260" i="1"/>
  <c r="Y260" i="1"/>
  <c r="Z260" i="1"/>
  <c r="AA260" i="1"/>
  <c r="X261" i="1"/>
  <c r="Y261" i="1"/>
  <c r="Z261" i="1"/>
  <c r="AA261" i="1"/>
  <c r="AA2" i="1"/>
  <c r="Z2" i="1"/>
  <c r="Y2" i="1"/>
  <c r="X2" i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" i="4"/>
  <c r="F3" i="4" l="1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F439" i="4"/>
  <c r="G439" i="4" s="1"/>
  <c r="F440" i="4"/>
  <c r="G440" i="4" s="1"/>
  <c r="F441" i="4"/>
  <c r="G441" i="4" s="1"/>
  <c r="F442" i="4"/>
  <c r="G442" i="4" s="1"/>
  <c r="F443" i="4"/>
  <c r="G443" i="4" s="1"/>
  <c r="F444" i="4"/>
  <c r="G444" i="4" s="1"/>
  <c r="F445" i="4"/>
  <c r="G445" i="4" s="1"/>
  <c r="F446" i="4"/>
  <c r="G446" i="4" s="1"/>
  <c r="F447" i="4"/>
  <c r="G447" i="4" s="1"/>
  <c r="F448" i="4"/>
  <c r="G448" i="4" s="1"/>
  <c r="F449" i="4"/>
  <c r="G449" i="4" s="1"/>
  <c r="F450" i="4"/>
  <c r="G450" i="4" s="1"/>
  <c r="F451" i="4"/>
  <c r="G451" i="4" s="1"/>
  <c r="F452" i="4"/>
  <c r="G452" i="4" s="1"/>
  <c r="F453" i="4"/>
  <c r="G453" i="4" s="1"/>
  <c r="F454" i="4"/>
  <c r="G454" i="4" s="1"/>
  <c r="F455" i="4"/>
  <c r="G455" i="4" s="1"/>
  <c r="F456" i="4"/>
  <c r="G456" i="4" s="1"/>
  <c r="F457" i="4"/>
  <c r="G457" i="4" s="1"/>
  <c r="F458" i="4"/>
  <c r="G458" i="4" s="1"/>
  <c r="F459" i="4"/>
  <c r="G459" i="4" s="1"/>
  <c r="F460" i="4"/>
  <c r="G460" i="4" s="1"/>
  <c r="F461" i="4"/>
  <c r="G461" i="4" s="1"/>
  <c r="F462" i="4"/>
  <c r="G462" i="4" s="1"/>
  <c r="F463" i="4"/>
  <c r="G463" i="4" s="1"/>
  <c r="F464" i="4"/>
  <c r="G464" i="4" s="1"/>
  <c r="F465" i="4"/>
  <c r="G465" i="4" s="1"/>
  <c r="F466" i="4"/>
  <c r="G466" i="4" s="1"/>
  <c r="F467" i="4"/>
  <c r="G467" i="4" s="1"/>
  <c r="F468" i="4"/>
  <c r="G468" i="4" s="1"/>
  <c r="F469" i="4"/>
  <c r="G469" i="4" s="1"/>
  <c r="F470" i="4"/>
  <c r="G470" i="4" s="1"/>
  <c r="F471" i="4"/>
  <c r="G471" i="4" s="1"/>
  <c r="F472" i="4"/>
  <c r="G472" i="4" s="1"/>
  <c r="F473" i="4"/>
  <c r="G473" i="4" s="1"/>
  <c r="F474" i="4"/>
  <c r="G474" i="4" s="1"/>
  <c r="F475" i="4"/>
  <c r="G475" i="4" s="1"/>
  <c r="F476" i="4"/>
  <c r="G476" i="4" s="1"/>
  <c r="F477" i="4"/>
  <c r="G477" i="4" s="1"/>
  <c r="F478" i="4"/>
  <c r="G478" i="4" s="1"/>
  <c r="F479" i="4"/>
  <c r="G479" i="4" s="1"/>
  <c r="F480" i="4"/>
  <c r="G480" i="4" s="1"/>
  <c r="F481" i="4"/>
  <c r="G481" i="4" s="1"/>
  <c r="F482" i="4"/>
  <c r="G482" i="4" s="1"/>
  <c r="F483" i="4"/>
  <c r="G483" i="4" s="1"/>
  <c r="F484" i="4"/>
  <c r="G484" i="4" s="1"/>
  <c r="F485" i="4"/>
  <c r="G485" i="4" s="1"/>
  <c r="F486" i="4"/>
  <c r="G486" i="4" s="1"/>
  <c r="F487" i="4"/>
  <c r="G487" i="4" s="1"/>
  <c r="F488" i="4"/>
  <c r="G488" i="4" s="1"/>
  <c r="F489" i="4"/>
  <c r="G489" i="4" s="1"/>
  <c r="F490" i="4"/>
  <c r="G490" i="4" s="1"/>
  <c r="F491" i="4"/>
  <c r="G491" i="4" s="1"/>
  <c r="F492" i="4"/>
  <c r="G492" i="4" s="1"/>
  <c r="F493" i="4"/>
  <c r="G493" i="4" s="1"/>
  <c r="F494" i="4"/>
  <c r="G494" i="4" s="1"/>
  <c r="F495" i="4"/>
  <c r="G495" i="4" s="1"/>
  <c r="F496" i="4"/>
  <c r="G496" i="4" s="1"/>
  <c r="F497" i="4"/>
  <c r="G497" i="4" s="1"/>
  <c r="F498" i="4"/>
  <c r="G498" i="4" s="1"/>
  <c r="F499" i="4"/>
  <c r="G499" i="4" s="1"/>
  <c r="F500" i="4"/>
  <c r="G500" i="4" s="1"/>
  <c r="F501" i="4"/>
  <c r="G501" i="4" s="1"/>
  <c r="F502" i="4"/>
  <c r="G502" i="4" s="1"/>
  <c r="F503" i="4"/>
  <c r="G503" i="4" s="1"/>
  <c r="F504" i="4"/>
  <c r="G504" i="4" s="1"/>
  <c r="F505" i="4"/>
  <c r="G505" i="4" s="1"/>
  <c r="F506" i="4"/>
  <c r="G506" i="4" s="1"/>
  <c r="F507" i="4"/>
  <c r="G507" i="4" s="1"/>
  <c r="F508" i="4"/>
  <c r="G508" i="4" s="1"/>
  <c r="F509" i="4"/>
  <c r="G509" i="4" s="1"/>
  <c r="F510" i="4"/>
  <c r="G510" i="4" s="1"/>
  <c r="F511" i="4"/>
  <c r="G511" i="4" s="1"/>
  <c r="F512" i="4"/>
  <c r="G512" i="4" s="1"/>
  <c r="F513" i="4"/>
  <c r="G513" i="4" s="1"/>
  <c r="F514" i="4"/>
  <c r="G514" i="4" s="1"/>
  <c r="F515" i="4"/>
  <c r="G515" i="4" s="1"/>
  <c r="F516" i="4"/>
  <c r="G516" i="4" s="1"/>
  <c r="F517" i="4"/>
  <c r="G517" i="4" s="1"/>
  <c r="F518" i="4"/>
  <c r="G518" i="4" s="1"/>
  <c r="F519" i="4"/>
  <c r="G519" i="4" s="1"/>
  <c r="F520" i="4"/>
  <c r="G520" i="4" s="1"/>
  <c r="F521" i="4"/>
  <c r="G521" i="4" s="1"/>
  <c r="F522" i="4"/>
  <c r="G522" i="4" s="1"/>
  <c r="F523" i="4"/>
  <c r="G523" i="4" s="1"/>
  <c r="F524" i="4"/>
  <c r="G524" i="4" s="1"/>
  <c r="F525" i="4"/>
  <c r="G525" i="4" s="1"/>
  <c r="F526" i="4"/>
  <c r="G526" i="4" s="1"/>
  <c r="F527" i="4"/>
  <c r="G527" i="4" s="1"/>
  <c r="F528" i="4"/>
  <c r="G528" i="4" s="1"/>
  <c r="F529" i="4"/>
  <c r="G529" i="4" s="1"/>
  <c r="F530" i="4"/>
  <c r="G530" i="4" s="1"/>
  <c r="F531" i="4"/>
  <c r="G531" i="4" s="1"/>
  <c r="F532" i="4"/>
  <c r="G532" i="4" s="1"/>
  <c r="F533" i="4"/>
  <c r="G533" i="4" s="1"/>
  <c r="F534" i="4"/>
  <c r="G534" i="4" s="1"/>
  <c r="F535" i="4"/>
  <c r="G535" i="4" s="1"/>
  <c r="F536" i="4"/>
  <c r="G536" i="4" s="1"/>
  <c r="F537" i="4"/>
  <c r="G537" i="4" s="1"/>
  <c r="F538" i="4"/>
  <c r="G538" i="4" s="1"/>
  <c r="F539" i="4"/>
  <c r="G539" i="4" s="1"/>
  <c r="F540" i="4"/>
  <c r="G540" i="4" s="1"/>
  <c r="F541" i="4"/>
  <c r="G541" i="4" s="1"/>
  <c r="F542" i="4"/>
  <c r="G542" i="4" s="1"/>
  <c r="F543" i="4"/>
  <c r="G543" i="4" s="1"/>
  <c r="F544" i="4"/>
  <c r="G544" i="4" s="1"/>
  <c r="F545" i="4"/>
  <c r="G545" i="4" s="1"/>
  <c r="F546" i="4"/>
  <c r="G546" i="4" s="1"/>
  <c r="F547" i="4"/>
  <c r="G547" i="4" s="1"/>
  <c r="F548" i="4"/>
  <c r="G548" i="4" s="1"/>
  <c r="F549" i="4"/>
  <c r="G549" i="4" s="1"/>
  <c r="F550" i="4"/>
  <c r="G550" i="4" s="1"/>
  <c r="F551" i="4"/>
  <c r="G551" i="4" s="1"/>
  <c r="F552" i="4"/>
  <c r="G552" i="4" s="1"/>
  <c r="F553" i="4"/>
  <c r="G553" i="4" s="1"/>
  <c r="F554" i="4"/>
  <c r="G554" i="4" s="1"/>
  <c r="F555" i="4"/>
  <c r="G555" i="4" s="1"/>
  <c r="F556" i="4"/>
  <c r="G556" i="4" s="1"/>
  <c r="F557" i="4"/>
  <c r="G557" i="4" s="1"/>
  <c r="F558" i="4"/>
  <c r="G558" i="4" s="1"/>
  <c r="F559" i="4"/>
  <c r="G559" i="4" s="1"/>
  <c r="F560" i="4"/>
  <c r="G560" i="4" s="1"/>
  <c r="F561" i="4"/>
  <c r="G561" i="4" s="1"/>
  <c r="F562" i="4"/>
  <c r="G562" i="4" s="1"/>
  <c r="F563" i="4"/>
  <c r="G563" i="4" s="1"/>
  <c r="F564" i="4"/>
  <c r="G564" i="4" s="1"/>
  <c r="F565" i="4"/>
  <c r="G565" i="4" s="1"/>
  <c r="F566" i="4"/>
  <c r="G566" i="4" s="1"/>
  <c r="F567" i="4"/>
  <c r="G567" i="4" s="1"/>
  <c r="F568" i="4"/>
  <c r="G568" i="4" s="1"/>
  <c r="F569" i="4"/>
  <c r="G569" i="4" s="1"/>
  <c r="F570" i="4"/>
  <c r="G570" i="4" s="1"/>
  <c r="F571" i="4"/>
  <c r="G571" i="4" s="1"/>
  <c r="F572" i="4"/>
  <c r="G572" i="4" s="1"/>
  <c r="F573" i="4"/>
  <c r="G573" i="4" s="1"/>
  <c r="F574" i="4"/>
  <c r="G574" i="4" s="1"/>
  <c r="F575" i="4"/>
  <c r="G575" i="4" s="1"/>
  <c r="F576" i="4"/>
  <c r="G576" i="4" s="1"/>
  <c r="F577" i="4"/>
  <c r="G577" i="4" s="1"/>
  <c r="F578" i="4"/>
  <c r="G578" i="4" s="1"/>
  <c r="F579" i="4"/>
  <c r="G579" i="4" s="1"/>
  <c r="F580" i="4"/>
  <c r="G580" i="4" s="1"/>
  <c r="F581" i="4"/>
  <c r="G581" i="4" s="1"/>
  <c r="F582" i="4"/>
  <c r="G582" i="4" s="1"/>
  <c r="F583" i="4"/>
  <c r="G583" i="4" s="1"/>
  <c r="F584" i="4"/>
  <c r="G584" i="4" s="1"/>
  <c r="F585" i="4"/>
  <c r="G585" i="4" s="1"/>
  <c r="F586" i="4"/>
  <c r="G586" i="4" s="1"/>
  <c r="F587" i="4"/>
  <c r="G587" i="4" s="1"/>
  <c r="F588" i="4"/>
  <c r="G588" i="4" s="1"/>
  <c r="F589" i="4"/>
  <c r="G589" i="4" s="1"/>
  <c r="F590" i="4"/>
  <c r="G590" i="4" s="1"/>
  <c r="F591" i="4"/>
  <c r="G591" i="4" s="1"/>
  <c r="F592" i="4"/>
  <c r="G592" i="4" s="1"/>
  <c r="F593" i="4"/>
  <c r="G593" i="4" s="1"/>
  <c r="F594" i="4"/>
  <c r="G594" i="4" s="1"/>
  <c r="F595" i="4"/>
  <c r="G595" i="4" s="1"/>
  <c r="F596" i="4"/>
  <c r="G596" i="4" s="1"/>
  <c r="F597" i="4"/>
  <c r="G597" i="4" s="1"/>
  <c r="F598" i="4"/>
  <c r="G598" i="4" s="1"/>
  <c r="F599" i="4"/>
  <c r="G599" i="4" s="1"/>
  <c r="F600" i="4"/>
  <c r="G600" i="4" s="1"/>
  <c r="F601" i="4"/>
  <c r="G601" i="4" s="1"/>
  <c r="F602" i="4"/>
  <c r="G602" i="4" s="1"/>
  <c r="F603" i="4"/>
  <c r="G603" i="4" s="1"/>
  <c r="F604" i="4"/>
  <c r="G604" i="4" s="1"/>
  <c r="F605" i="4"/>
  <c r="G605" i="4" s="1"/>
  <c r="F606" i="4"/>
  <c r="G606" i="4" s="1"/>
  <c r="F607" i="4"/>
  <c r="G607" i="4" s="1"/>
  <c r="F608" i="4"/>
  <c r="G608" i="4" s="1"/>
  <c r="F609" i="4"/>
  <c r="G609" i="4" s="1"/>
  <c r="F610" i="4"/>
  <c r="G610" i="4" s="1"/>
  <c r="F611" i="4"/>
  <c r="G611" i="4" s="1"/>
  <c r="F612" i="4"/>
  <c r="G612" i="4" s="1"/>
  <c r="F613" i="4"/>
  <c r="G613" i="4" s="1"/>
  <c r="F614" i="4"/>
  <c r="G614" i="4" s="1"/>
  <c r="F615" i="4"/>
  <c r="G615" i="4" s="1"/>
  <c r="F616" i="4"/>
  <c r="G616" i="4" s="1"/>
  <c r="F617" i="4"/>
  <c r="G617" i="4" s="1"/>
  <c r="F618" i="4"/>
  <c r="G618" i="4" s="1"/>
  <c r="F619" i="4"/>
  <c r="G619" i="4" s="1"/>
  <c r="F620" i="4"/>
  <c r="G620" i="4" s="1"/>
  <c r="F621" i="4"/>
  <c r="G621" i="4" s="1"/>
  <c r="F622" i="4"/>
  <c r="G622" i="4" s="1"/>
  <c r="F623" i="4"/>
  <c r="G623" i="4" s="1"/>
  <c r="F624" i="4"/>
  <c r="G624" i="4" s="1"/>
  <c r="F625" i="4"/>
  <c r="G625" i="4" s="1"/>
  <c r="F626" i="4"/>
  <c r="G626" i="4" s="1"/>
  <c r="F627" i="4"/>
  <c r="G627" i="4" s="1"/>
  <c r="F628" i="4"/>
  <c r="G628" i="4" s="1"/>
  <c r="F629" i="4"/>
  <c r="G629" i="4" s="1"/>
  <c r="F630" i="4"/>
  <c r="G630" i="4" s="1"/>
  <c r="F631" i="4"/>
  <c r="G631" i="4" s="1"/>
  <c r="F632" i="4"/>
  <c r="G632" i="4" s="1"/>
  <c r="F633" i="4"/>
  <c r="G633" i="4" s="1"/>
  <c r="F634" i="4"/>
  <c r="G634" i="4" s="1"/>
  <c r="F635" i="4"/>
  <c r="G635" i="4" s="1"/>
  <c r="F636" i="4"/>
  <c r="G636" i="4" s="1"/>
  <c r="F637" i="4"/>
  <c r="G637" i="4" s="1"/>
  <c r="F638" i="4"/>
  <c r="G638" i="4" s="1"/>
  <c r="F639" i="4"/>
  <c r="G639" i="4" s="1"/>
  <c r="F640" i="4"/>
  <c r="G640" i="4" s="1"/>
  <c r="F641" i="4"/>
  <c r="G641" i="4" s="1"/>
  <c r="F642" i="4"/>
  <c r="G642" i="4" s="1"/>
  <c r="F643" i="4"/>
  <c r="G643" i="4" s="1"/>
  <c r="F644" i="4"/>
  <c r="G644" i="4" s="1"/>
  <c r="F645" i="4"/>
  <c r="G645" i="4" s="1"/>
  <c r="F646" i="4"/>
  <c r="G646" i="4" s="1"/>
  <c r="F647" i="4"/>
  <c r="G647" i="4" s="1"/>
  <c r="F648" i="4"/>
  <c r="G648" i="4" s="1"/>
  <c r="F649" i="4"/>
  <c r="G649" i="4" s="1"/>
  <c r="F650" i="4"/>
  <c r="G650" i="4" s="1"/>
  <c r="F651" i="4"/>
  <c r="G651" i="4" s="1"/>
  <c r="F652" i="4"/>
  <c r="G652" i="4" s="1"/>
  <c r="F653" i="4"/>
  <c r="G653" i="4" s="1"/>
  <c r="F654" i="4"/>
  <c r="G654" i="4" s="1"/>
  <c r="F655" i="4"/>
  <c r="G655" i="4" s="1"/>
  <c r="F656" i="4"/>
  <c r="G656" i="4" s="1"/>
  <c r="F657" i="4"/>
  <c r="G657" i="4" s="1"/>
  <c r="F658" i="4"/>
  <c r="G658" i="4" s="1"/>
  <c r="F659" i="4"/>
  <c r="G659" i="4" s="1"/>
  <c r="F660" i="4"/>
  <c r="G660" i="4" s="1"/>
  <c r="F661" i="4"/>
  <c r="G661" i="4" s="1"/>
  <c r="F662" i="4"/>
  <c r="G662" i="4" s="1"/>
  <c r="F663" i="4"/>
  <c r="G663" i="4" s="1"/>
  <c r="F664" i="4"/>
  <c r="G664" i="4" s="1"/>
  <c r="F665" i="4"/>
  <c r="G665" i="4" s="1"/>
  <c r="F666" i="4"/>
  <c r="G666" i="4" s="1"/>
  <c r="F667" i="4"/>
  <c r="G667" i="4" s="1"/>
  <c r="F668" i="4"/>
  <c r="G668" i="4" s="1"/>
  <c r="F669" i="4"/>
  <c r="G669" i="4" s="1"/>
  <c r="F670" i="4"/>
  <c r="G670" i="4" s="1"/>
  <c r="F671" i="4"/>
  <c r="G671" i="4" s="1"/>
  <c r="F672" i="4"/>
  <c r="G672" i="4" s="1"/>
  <c r="F673" i="4"/>
  <c r="G673" i="4" s="1"/>
  <c r="F674" i="4"/>
  <c r="G674" i="4" s="1"/>
  <c r="F675" i="4"/>
  <c r="G675" i="4" s="1"/>
  <c r="F676" i="4"/>
  <c r="G676" i="4" s="1"/>
  <c r="F677" i="4"/>
  <c r="G677" i="4" s="1"/>
  <c r="F678" i="4"/>
  <c r="G678" i="4" s="1"/>
  <c r="F679" i="4"/>
  <c r="G679" i="4" s="1"/>
  <c r="F680" i="4"/>
  <c r="G680" i="4" s="1"/>
  <c r="F681" i="4"/>
  <c r="G681" i="4" s="1"/>
  <c r="F682" i="4"/>
  <c r="G682" i="4" s="1"/>
  <c r="F683" i="4"/>
  <c r="G683" i="4" s="1"/>
  <c r="F684" i="4"/>
  <c r="G684" i="4" s="1"/>
  <c r="F685" i="4"/>
  <c r="G685" i="4" s="1"/>
  <c r="F686" i="4"/>
  <c r="G686" i="4" s="1"/>
  <c r="F687" i="4"/>
  <c r="G687" i="4" s="1"/>
  <c r="F688" i="4"/>
  <c r="G688" i="4" s="1"/>
  <c r="F689" i="4"/>
  <c r="G689" i="4" s="1"/>
  <c r="F690" i="4"/>
  <c r="G690" i="4" s="1"/>
  <c r="F691" i="4"/>
  <c r="G691" i="4" s="1"/>
  <c r="F692" i="4"/>
  <c r="G692" i="4" s="1"/>
  <c r="F693" i="4"/>
  <c r="G693" i="4" s="1"/>
  <c r="F694" i="4"/>
  <c r="G694" i="4" s="1"/>
  <c r="F695" i="4"/>
  <c r="G695" i="4" s="1"/>
  <c r="F696" i="4"/>
  <c r="G696" i="4" s="1"/>
  <c r="F697" i="4"/>
  <c r="G697" i="4" s="1"/>
  <c r="F698" i="4"/>
  <c r="G698" i="4" s="1"/>
  <c r="F699" i="4"/>
  <c r="G699" i="4" s="1"/>
  <c r="F700" i="4"/>
  <c r="G700" i="4" s="1"/>
  <c r="F701" i="4"/>
  <c r="G701" i="4" s="1"/>
  <c r="F702" i="4"/>
  <c r="G702" i="4" s="1"/>
  <c r="F703" i="4"/>
  <c r="G703" i="4" s="1"/>
  <c r="F704" i="4"/>
  <c r="G704" i="4" s="1"/>
  <c r="F705" i="4"/>
  <c r="G705" i="4" s="1"/>
  <c r="F706" i="4"/>
  <c r="G706" i="4" s="1"/>
  <c r="F707" i="4"/>
  <c r="G707" i="4" s="1"/>
  <c r="F708" i="4"/>
  <c r="G708" i="4" s="1"/>
  <c r="F709" i="4"/>
  <c r="G709" i="4" s="1"/>
  <c r="F710" i="4"/>
  <c r="G710" i="4" s="1"/>
  <c r="F711" i="4"/>
  <c r="G711" i="4" s="1"/>
  <c r="F712" i="4"/>
  <c r="G712" i="4" s="1"/>
  <c r="F713" i="4"/>
  <c r="G713" i="4" s="1"/>
  <c r="F714" i="4"/>
  <c r="G714" i="4" s="1"/>
  <c r="F715" i="4"/>
  <c r="G715" i="4" s="1"/>
  <c r="F716" i="4"/>
  <c r="G716" i="4" s="1"/>
  <c r="F717" i="4"/>
  <c r="G717" i="4" s="1"/>
  <c r="F718" i="4"/>
  <c r="G718" i="4" s="1"/>
  <c r="F719" i="4"/>
  <c r="G719" i="4" s="1"/>
  <c r="F720" i="4"/>
  <c r="G720" i="4" s="1"/>
  <c r="F721" i="4"/>
  <c r="G721" i="4" s="1"/>
  <c r="F722" i="4"/>
  <c r="G722" i="4" s="1"/>
  <c r="F723" i="4"/>
  <c r="G723" i="4" s="1"/>
  <c r="F724" i="4"/>
  <c r="G724" i="4" s="1"/>
  <c r="F725" i="4"/>
  <c r="G725" i="4" s="1"/>
  <c r="F726" i="4"/>
  <c r="G726" i="4" s="1"/>
  <c r="F727" i="4"/>
  <c r="G727" i="4" s="1"/>
  <c r="F728" i="4"/>
  <c r="G728" i="4" s="1"/>
  <c r="F729" i="4"/>
  <c r="G729" i="4" s="1"/>
  <c r="F730" i="4"/>
  <c r="G730" i="4" s="1"/>
  <c r="F731" i="4"/>
  <c r="G731" i="4" s="1"/>
  <c r="F732" i="4"/>
  <c r="G732" i="4" s="1"/>
  <c r="F733" i="4"/>
  <c r="G733" i="4" s="1"/>
  <c r="F734" i="4"/>
  <c r="G734" i="4" s="1"/>
  <c r="F735" i="4"/>
  <c r="G735" i="4" s="1"/>
  <c r="F736" i="4"/>
  <c r="G736" i="4" s="1"/>
  <c r="F737" i="4"/>
  <c r="G737" i="4" s="1"/>
  <c r="F738" i="4"/>
  <c r="G738" i="4" s="1"/>
  <c r="F739" i="4"/>
  <c r="G739" i="4" s="1"/>
  <c r="F740" i="4"/>
  <c r="G740" i="4" s="1"/>
  <c r="F741" i="4"/>
  <c r="G741" i="4" s="1"/>
  <c r="F742" i="4"/>
  <c r="G742" i="4" s="1"/>
  <c r="F743" i="4"/>
  <c r="G743" i="4" s="1"/>
  <c r="F744" i="4"/>
  <c r="G744" i="4" s="1"/>
  <c r="F745" i="4"/>
  <c r="G745" i="4" s="1"/>
  <c r="F746" i="4"/>
  <c r="G746" i="4" s="1"/>
  <c r="F747" i="4"/>
  <c r="G747" i="4" s="1"/>
  <c r="F748" i="4"/>
  <c r="G748" i="4" s="1"/>
  <c r="F749" i="4"/>
  <c r="G749" i="4" s="1"/>
  <c r="F750" i="4"/>
  <c r="G750" i="4" s="1"/>
  <c r="F751" i="4"/>
  <c r="G751" i="4" s="1"/>
  <c r="F752" i="4"/>
  <c r="G752" i="4" s="1"/>
  <c r="F753" i="4"/>
  <c r="G753" i="4" s="1"/>
  <c r="F754" i="4"/>
  <c r="G754" i="4" s="1"/>
  <c r="F755" i="4"/>
  <c r="G755" i="4" s="1"/>
  <c r="F756" i="4"/>
  <c r="G756" i="4" s="1"/>
  <c r="F757" i="4"/>
  <c r="G757" i="4" s="1"/>
  <c r="F758" i="4"/>
  <c r="G758" i="4" s="1"/>
  <c r="F759" i="4"/>
  <c r="G759" i="4" s="1"/>
  <c r="F760" i="4"/>
  <c r="G760" i="4" s="1"/>
  <c r="F761" i="4"/>
  <c r="G761" i="4" s="1"/>
  <c r="F762" i="4"/>
  <c r="G762" i="4" s="1"/>
  <c r="F763" i="4"/>
  <c r="G763" i="4" s="1"/>
  <c r="F764" i="4"/>
  <c r="G764" i="4" s="1"/>
  <c r="F765" i="4"/>
  <c r="G765" i="4" s="1"/>
  <c r="F766" i="4"/>
  <c r="G766" i="4" s="1"/>
  <c r="F767" i="4"/>
  <c r="G767" i="4" s="1"/>
  <c r="F768" i="4"/>
  <c r="G768" i="4" s="1"/>
  <c r="F769" i="4"/>
  <c r="G769" i="4" s="1"/>
  <c r="F770" i="4"/>
  <c r="G770" i="4" s="1"/>
  <c r="F771" i="4"/>
  <c r="G771" i="4" s="1"/>
  <c r="F772" i="4"/>
  <c r="G772" i="4" s="1"/>
  <c r="F773" i="4"/>
  <c r="G773" i="4" s="1"/>
  <c r="F774" i="4"/>
  <c r="G774" i="4" s="1"/>
  <c r="F775" i="4"/>
  <c r="G775" i="4" s="1"/>
  <c r="F776" i="4"/>
  <c r="G776" i="4" s="1"/>
  <c r="F777" i="4"/>
  <c r="G777" i="4" s="1"/>
  <c r="F778" i="4"/>
  <c r="G778" i="4" s="1"/>
  <c r="F779" i="4"/>
  <c r="G779" i="4" s="1"/>
  <c r="F780" i="4"/>
  <c r="G780" i="4" s="1"/>
  <c r="F781" i="4"/>
  <c r="G781" i="4" s="1"/>
  <c r="F782" i="4"/>
  <c r="G782" i="4" s="1"/>
  <c r="F783" i="4"/>
  <c r="G783" i="4" s="1"/>
  <c r="F784" i="4"/>
  <c r="G784" i="4" s="1"/>
  <c r="F785" i="4"/>
  <c r="G785" i="4" s="1"/>
  <c r="F786" i="4"/>
  <c r="G786" i="4" s="1"/>
  <c r="F787" i="4"/>
  <c r="G787" i="4" s="1"/>
  <c r="F788" i="4"/>
  <c r="G788" i="4" s="1"/>
  <c r="F789" i="4"/>
  <c r="G789" i="4" s="1"/>
  <c r="F790" i="4"/>
  <c r="G790" i="4" s="1"/>
  <c r="F791" i="4"/>
  <c r="G791" i="4" s="1"/>
  <c r="F792" i="4"/>
  <c r="G792" i="4" s="1"/>
  <c r="F793" i="4"/>
  <c r="G793" i="4" s="1"/>
  <c r="F794" i="4"/>
  <c r="G794" i="4" s="1"/>
  <c r="F795" i="4"/>
  <c r="G795" i="4" s="1"/>
  <c r="F796" i="4"/>
  <c r="G796" i="4" s="1"/>
  <c r="F797" i="4"/>
  <c r="G797" i="4" s="1"/>
  <c r="F798" i="4"/>
  <c r="G798" i="4" s="1"/>
  <c r="F799" i="4"/>
  <c r="G799" i="4" s="1"/>
  <c r="F800" i="4"/>
  <c r="G800" i="4" s="1"/>
  <c r="F801" i="4"/>
  <c r="G801" i="4" s="1"/>
  <c r="F802" i="4"/>
  <c r="G802" i="4" s="1"/>
  <c r="F803" i="4"/>
  <c r="G803" i="4" s="1"/>
  <c r="F804" i="4"/>
  <c r="G804" i="4" s="1"/>
  <c r="F805" i="4"/>
  <c r="G805" i="4" s="1"/>
  <c r="F806" i="4"/>
  <c r="G806" i="4" s="1"/>
  <c r="F807" i="4"/>
  <c r="G807" i="4" s="1"/>
  <c r="F808" i="4"/>
  <c r="G808" i="4" s="1"/>
  <c r="F809" i="4"/>
  <c r="G809" i="4" s="1"/>
  <c r="F810" i="4"/>
  <c r="G810" i="4" s="1"/>
  <c r="F811" i="4"/>
  <c r="G811" i="4" s="1"/>
  <c r="F812" i="4"/>
  <c r="G812" i="4" s="1"/>
  <c r="F813" i="4"/>
  <c r="G813" i="4" s="1"/>
  <c r="F814" i="4"/>
  <c r="G814" i="4" s="1"/>
  <c r="F815" i="4"/>
  <c r="G815" i="4" s="1"/>
  <c r="F816" i="4"/>
  <c r="G816" i="4" s="1"/>
  <c r="F817" i="4"/>
  <c r="G817" i="4" s="1"/>
  <c r="F818" i="4"/>
  <c r="G818" i="4" s="1"/>
  <c r="F819" i="4"/>
  <c r="G819" i="4" s="1"/>
  <c r="F820" i="4"/>
  <c r="G820" i="4" s="1"/>
  <c r="F821" i="4"/>
  <c r="G821" i="4" s="1"/>
  <c r="F822" i="4"/>
  <c r="G822" i="4" s="1"/>
  <c r="F823" i="4"/>
  <c r="G823" i="4" s="1"/>
  <c r="F824" i="4"/>
  <c r="G824" i="4" s="1"/>
  <c r="F825" i="4"/>
  <c r="G825" i="4" s="1"/>
  <c r="F826" i="4"/>
  <c r="G826" i="4" s="1"/>
  <c r="F827" i="4"/>
  <c r="G827" i="4" s="1"/>
  <c r="F828" i="4"/>
  <c r="G828" i="4" s="1"/>
  <c r="F829" i="4"/>
  <c r="G829" i="4" s="1"/>
  <c r="F830" i="4"/>
  <c r="G830" i="4" s="1"/>
  <c r="F831" i="4"/>
  <c r="G831" i="4" s="1"/>
  <c r="F832" i="4"/>
  <c r="G832" i="4" s="1"/>
  <c r="F833" i="4"/>
  <c r="G833" i="4" s="1"/>
  <c r="F834" i="4"/>
  <c r="G834" i="4" s="1"/>
  <c r="F835" i="4"/>
  <c r="G835" i="4" s="1"/>
  <c r="F836" i="4"/>
  <c r="G836" i="4" s="1"/>
  <c r="F837" i="4"/>
  <c r="G837" i="4" s="1"/>
  <c r="F838" i="4"/>
  <c r="G838" i="4" s="1"/>
  <c r="F839" i="4"/>
  <c r="G839" i="4" s="1"/>
  <c r="F840" i="4"/>
  <c r="G840" i="4" s="1"/>
  <c r="F841" i="4"/>
  <c r="G841" i="4" s="1"/>
  <c r="F842" i="4"/>
  <c r="G842" i="4" s="1"/>
  <c r="F843" i="4"/>
  <c r="G843" i="4" s="1"/>
  <c r="F844" i="4"/>
  <c r="G844" i="4" s="1"/>
  <c r="F845" i="4"/>
  <c r="G845" i="4" s="1"/>
  <c r="F846" i="4"/>
  <c r="G846" i="4" s="1"/>
  <c r="F847" i="4"/>
  <c r="G847" i="4" s="1"/>
  <c r="F848" i="4"/>
  <c r="G848" i="4" s="1"/>
  <c r="F849" i="4"/>
  <c r="G849" i="4" s="1"/>
  <c r="F850" i="4"/>
  <c r="G850" i="4" s="1"/>
  <c r="F851" i="4"/>
  <c r="G851" i="4" s="1"/>
  <c r="F852" i="4"/>
  <c r="G852" i="4" s="1"/>
  <c r="F853" i="4"/>
  <c r="G853" i="4" s="1"/>
  <c r="F854" i="4"/>
  <c r="G854" i="4" s="1"/>
  <c r="F855" i="4"/>
  <c r="G855" i="4" s="1"/>
  <c r="F856" i="4"/>
  <c r="G856" i="4" s="1"/>
  <c r="F857" i="4"/>
  <c r="G857" i="4" s="1"/>
  <c r="F858" i="4"/>
  <c r="G858" i="4" s="1"/>
  <c r="F859" i="4"/>
  <c r="G859" i="4" s="1"/>
  <c r="F860" i="4"/>
  <c r="G860" i="4" s="1"/>
  <c r="F861" i="4"/>
  <c r="G861" i="4" s="1"/>
  <c r="F862" i="4"/>
  <c r="G862" i="4" s="1"/>
  <c r="F863" i="4"/>
  <c r="G863" i="4" s="1"/>
  <c r="F864" i="4"/>
  <c r="G864" i="4" s="1"/>
  <c r="F865" i="4"/>
  <c r="G865" i="4" s="1"/>
  <c r="F866" i="4"/>
  <c r="G866" i="4" s="1"/>
  <c r="F867" i="4"/>
  <c r="G867" i="4" s="1"/>
  <c r="F868" i="4"/>
  <c r="G868" i="4" s="1"/>
  <c r="F869" i="4"/>
  <c r="G869" i="4" s="1"/>
  <c r="F870" i="4"/>
  <c r="G870" i="4" s="1"/>
  <c r="F871" i="4"/>
  <c r="G871" i="4" s="1"/>
  <c r="F872" i="4"/>
  <c r="G872" i="4" s="1"/>
  <c r="F873" i="4"/>
  <c r="G873" i="4" s="1"/>
  <c r="F874" i="4"/>
  <c r="G874" i="4" s="1"/>
  <c r="F875" i="4"/>
  <c r="G875" i="4" s="1"/>
  <c r="F876" i="4"/>
  <c r="G876" i="4" s="1"/>
  <c r="F877" i="4"/>
  <c r="G877" i="4" s="1"/>
  <c r="F878" i="4"/>
  <c r="G878" i="4" s="1"/>
  <c r="F879" i="4"/>
  <c r="G879" i="4" s="1"/>
  <c r="F880" i="4"/>
  <c r="G880" i="4" s="1"/>
  <c r="F881" i="4"/>
  <c r="G881" i="4" s="1"/>
  <c r="F882" i="4"/>
  <c r="G882" i="4" s="1"/>
  <c r="F883" i="4"/>
  <c r="G883" i="4" s="1"/>
  <c r="F884" i="4"/>
  <c r="G884" i="4" s="1"/>
  <c r="F885" i="4"/>
  <c r="G885" i="4" s="1"/>
  <c r="F886" i="4"/>
  <c r="G886" i="4" s="1"/>
  <c r="F887" i="4"/>
  <c r="G887" i="4" s="1"/>
  <c r="F888" i="4"/>
  <c r="G888" i="4" s="1"/>
  <c r="F889" i="4"/>
  <c r="G889" i="4" s="1"/>
  <c r="F890" i="4"/>
  <c r="G890" i="4" s="1"/>
  <c r="F891" i="4"/>
  <c r="G891" i="4" s="1"/>
  <c r="F892" i="4"/>
  <c r="G892" i="4" s="1"/>
  <c r="F893" i="4"/>
  <c r="G893" i="4" s="1"/>
  <c r="F894" i="4"/>
  <c r="G894" i="4" s="1"/>
  <c r="F895" i="4"/>
  <c r="G895" i="4" s="1"/>
  <c r="F896" i="4"/>
  <c r="G896" i="4" s="1"/>
  <c r="F897" i="4"/>
  <c r="G897" i="4" s="1"/>
  <c r="F898" i="4"/>
  <c r="G898" i="4" s="1"/>
  <c r="F899" i="4"/>
  <c r="G899" i="4" s="1"/>
  <c r="F900" i="4"/>
  <c r="G900" i="4" s="1"/>
  <c r="F901" i="4"/>
  <c r="G901" i="4" s="1"/>
  <c r="F902" i="4"/>
  <c r="G902" i="4" s="1"/>
  <c r="F903" i="4"/>
  <c r="G903" i="4" s="1"/>
  <c r="F904" i="4"/>
  <c r="G904" i="4" s="1"/>
  <c r="F905" i="4"/>
  <c r="G905" i="4" s="1"/>
  <c r="F906" i="4"/>
  <c r="G906" i="4" s="1"/>
  <c r="F907" i="4"/>
  <c r="G907" i="4" s="1"/>
  <c r="F908" i="4"/>
  <c r="G908" i="4" s="1"/>
  <c r="F909" i="4"/>
  <c r="G909" i="4" s="1"/>
  <c r="F910" i="4"/>
  <c r="G910" i="4" s="1"/>
  <c r="F911" i="4"/>
  <c r="G911" i="4" s="1"/>
  <c r="F912" i="4"/>
  <c r="G912" i="4" s="1"/>
  <c r="F913" i="4"/>
  <c r="G913" i="4" s="1"/>
  <c r="F914" i="4"/>
  <c r="G914" i="4" s="1"/>
  <c r="F915" i="4"/>
  <c r="G915" i="4" s="1"/>
  <c r="F916" i="4"/>
  <c r="G916" i="4" s="1"/>
  <c r="F917" i="4"/>
  <c r="G917" i="4" s="1"/>
  <c r="F918" i="4"/>
  <c r="G918" i="4" s="1"/>
  <c r="F919" i="4"/>
  <c r="G919" i="4" s="1"/>
  <c r="F920" i="4"/>
  <c r="G920" i="4" s="1"/>
  <c r="F921" i="4"/>
  <c r="G921" i="4" s="1"/>
  <c r="F922" i="4"/>
  <c r="G922" i="4" s="1"/>
  <c r="F923" i="4"/>
  <c r="G923" i="4" s="1"/>
  <c r="F924" i="4"/>
  <c r="G924" i="4" s="1"/>
  <c r="F925" i="4"/>
  <c r="G925" i="4" s="1"/>
  <c r="F926" i="4"/>
  <c r="G926" i="4" s="1"/>
  <c r="F927" i="4"/>
  <c r="G927" i="4" s="1"/>
  <c r="F928" i="4"/>
  <c r="G928" i="4" s="1"/>
  <c r="F929" i="4"/>
  <c r="G929" i="4" s="1"/>
  <c r="F930" i="4"/>
  <c r="G930" i="4" s="1"/>
  <c r="F931" i="4"/>
  <c r="G931" i="4" s="1"/>
  <c r="F932" i="4"/>
  <c r="G932" i="4" s="1"/>
  <c r="F933" i="4"/>
  <c r="G933" i="4" s="1"/>
  <c r="F934" i="4"/>
  <c r="G934" i="4" s="1"/>
  <c r="F935" i="4"/>
  <c r="G935" i="4" s="1"/>
  <c r="F936" i="4"/>
  <c r="G936" i="4" s="1"/>
  <c r="F937" i="4"/>
  <c r="G937" i="4" s="1"/>
  <c r="F938" i="4"/>
  <c r="G938" i="4" s="1"/>
  <c r="F939" i="4"/>
  <c r="G939" i="4" s="1"/>
  <c r="F940" i="4"/>
  <c r="G940" i="4" s="1"/>
  <c r="F941" i="4"/>
  <c r="G941" i="4" s="1"/>
  <c r="F942" i="4"/>
  <c r="G942" i="4" s="1"/>
  <c r="F943" i="4"/>
  <c r="G943" i="4" s="1"/>
  <c r="F944" i="4"/>
  <c r="G944" i="4" s="1"/>
  <c r="F945" i="4"/>
  <c r="G945" i="4" s="1"/>
  <c r="F946" i="4"/>
  <c r="G946" i="4" s="1"/>
  <c r="F947" i="4"/>
  <c r="G947" i="4" s="1"/>
  <c r="F948" i="4"/>
  <c r="G948" i="4" s="1"/>
  <c r="F949" i="4"/>
  <c r="G949" i="4" s="1"/>
  <c r="F950" i="4"/>
  <c r="G950" i="4" s="1"/>
  <c r="F951" i="4"/>
  <c r="G951" i="4" s="1"/>
  <c r="F952" i="4"/>
  <c r="G952" i="4" s="1"/>
  <c r="F953" i="4"/>
  <c r="G953" i="4" s="1"/>
  <c r="F954" i="4"/>
  <c r="G954" i="4" s="1"/>
  <c r="F955" i="4"/>
  <c r="G955" i="4" s="1"/>
  <c r="F956" i="4"/>
  <c r="G956" i="4" s="1"/>
  <c r="F957" i="4"/>
  <c r="G957" i="4" s="1"/>
  <c r="F958" i="4"/>
  <c r="G958" i="4" s="1"/>
  <c r="F959" i="4"/>
  <c r="G959" i="4" s="1"/>
  <c r="F960" i="4"/>
  <c r="G960" i="4" s="1"/>
  <c r="F961" i="4"/>
  <c r="G961" i="4" s="1"/>
  <c r="F962" i="4"/>
  <c r="G962" i="4" s="1"/>
  <c r="F963" i="4"/>
  <c r="G963" i="4" s="1"/>
  <c r="F964" i="4"/>
  <c r="G964" i="4" s="1"/>
  <c r="F965" i="4"/>
  <c r="G965" i="4" s="1"/>
  <c r="F966" i="4"/>
  <c r="G966" i="4" s="1"/>
  <c r="F967" i="4"/>
  <c r="G967" i="4" s="1"/>
  <c r="F968" i="4"/>
  <c r="G968" i="4" s="1"/>
  <c r="F969" i="4"/>
  <c r="G969" i="4" s="1"/>
  <c r="F970" i="4"/>
  <c r="G970" i="4" s="1"/>
  <c r="F971" i="4"/>
  <c r="G971" i="4" s="1"/>
  <c r="F972" i="4"/>
  <c r="G972" i="4" s="1"/>
  <c r="F973" i="4"/>
  <c r="G973" i="4" s="1"/>
  <c r="F974" i="4"/>
  <c r="G974" i="4" s="1"/>
  <c r="F975" i="4"/>
  <c r="G975" i="4" s="1"/>
  <c r="F976" i="4"/>
  <c r="G976" i="4" s="1"/>
  <c r="F977" i="4"/>
  <c r="G977" i="4" s="1"/>
  <c r="F978" i="4"/>
  <c r="G978" i="4" s="1"/>
  <c r="F979" i="4"/>
  <c r="G979" i="4" s="1"/>
  <c r="F980" i="4"/>
  <c r="G980" i="4" s="1"/>
  <c r="F981" i="4"/>
  <c r="G981" i="4" s="1"/>
  <c r="F982" i="4"/>
  <c r="G982" i="4" s="1"/>
  <c r="F983" i="4"/>
  <c r="G983" i="4" s="1"/>
  <c r="F984" i="4"/>
  <c r="G984" i="4" s="1"/>
  <c r="F985" i="4"/>
  <c r="G985" i="4" s="1"/>
  <c r="F986" i="4"/>
  <c r="G986" i="4" s="1"/>
  <c r="F987" i="4"/>
  <c r="G987" i="4" s="1"/>
  <c r="F988" i="4"/>
  <c r="G988" i="4" s="1"/>
  <c r="F989" i="4"/>
  <c r="G989" i="4" s="1"/>
  <c r="F990" i="4"/>
  <c r="G990" i="4" s="1"/>
  <c r="F991" i="4"/>
  <c r="G991" i="4" s="1"/>
  <c r="F992" i="4"/>
  <c r="G992" i="4" s="1"/>
  <c r="F993" i="4"/>
  <c r="G993" i="4" s="1"/>
  <c r="F994" i="4"/>
  <c r="G994" i="4" s="1"/>
  <c r="F995" i="4"/>
  <c r="G995" i="4" s="1"/>
  <c r="F996" i="4"/>
  <c r="G996" i="4" s="1"/>
  <c r="F997" i="4"/>
  <c r="G997" i="4" s="1"/>
  <c r="F998" i="4"/>
  <c r="G998" i="4" s="1"/>
  <c r="F999" i="4"/>
  <c r="G999" i="4" s="1"/>
  <c r="F1000" i="4"/>
  <c r="G1000" i="4" s="1"/>
  <c r="F1001" i="4"/>
  <c r="G1001" i="4" s="1"/>
  <c r="F1002" i="4"/>
  <c r="G1002" i="4" s="1"/>
  <c r="F1003" i="4"/>
  <c r="G1003" i="4" s="1"/>
  <c r="F1004" i="4"/>
  <c r="G1004" i="4" s="1"/>
  <c r="F1005" i="4"/>
  <c r="G1005" i="4" s="1"/>
  <c r="F1006" i="4"/>
  <c r="G1006" i="4" s="1"/>
  <c r="F1007" i="4"/>
  <c r="G1007" i="4" s="1"/>
  <c r="F1008" i="4"/>
  <c r="G1008" i="4" s="1"/>
  <c r="F1009" i="4"/>
  <c r="G1009" i="4" s="1"/>
  <c r="F1010" i="4"/>
  <c r="G1010" i="4" s="1"/>
  <c r="F1011" i="4"/>
  <c r="G1011" i="4" s="1"/>
  <c r="F1012" i="4"/>
  <c r="G1012" i="4" s="1"/>
  <c r="F1013" i="4"/>
  <c r="G1013" i="4" s="1"/>
  <c r="F1014" i="4"/>
  <c r="G1014" i="4" s="1"/>
  <c r="F1015" i="4"/>
  <c r="G1015" i="4" s="1"/>
  <c r="F1016" i="4"/>
  <c r="G1016" i="4" s="1"/>
  <c r="F1017" i="4"/>
  <c r="G1017" i="4" s="1"/>
  <c r="F1018" i="4"/>
  <c r="G1018" i="4" s="1"/>
  <c r="F1019" i="4"/>
  <c r="G1019" i="4" s="1"/>
  <c r="F1020" i="4"/>
  <c r="G1020" i="4" s="1"/>
  <c r="F1021" i="4"/>
  <c r="G1021" i="4" s="1"/>
  <c r="F1022" i="4"/>
  <c r="G1022" i="4" s="1"/>
  <c r="F1023" i="4"/>
  <c r="G1023" i="4" s="1"/>
  <c r="F1024" i="4"/>
  <c r="G1024" i="4" s="1"/>
  <c r="F1025" i="4"/>
  <c r="G1025" i="4" s="1"/>
  <c r="F1026" i="4"/>
  <c r="G1026" i="4" s="1"/>
  <c r="F1027" i="4"/>
  <c r="G1027" i="4" s="1"/>
  <c r="F1028" i="4"/>
  <c r="G1028" i="4" s="1"/>
  <c r="F1029" i="4"/>
  <c r="G1029" i="4" s="1"/>
  <c r="F1030" i="4"/>
  <c r="G1030" i="4" s="1"/>
  <c r="F1031" i="4"/>
  <c r="G1031" i="4" s="1"/>
  <c r="F1032" i="4"/>
  <c r="G1032" i="4" s="1"/>
  <c r="F1033" i="4"/>
  <c r="G1033" i="4" s="1"/>
  <c r="F1034" i="4"/>
  <c r="G1034" i="4" s="1"/>
  <c r="F1035" i="4"/>
  <c r="G1035" i="4" s="1"/>
  <c r="F1036" i="4"/>
  <c r="G1036" i="4" s="1"/>
  <c r="F1037" i="4"/>
  <c r="G1037" i="4" s="1"/>
  <c r="F1038" i="4"/>
  <c r="G1038" i="4" s="1"/>
  <c r="F1039" i="4"/>
  <c r="G1039" i="4" s="1"/>
  <c r="F1040" i="4"/>
  <c r="G1040" i="4" s="1"/>
  <c r="F1041" i="4"/>
  <c r="G1041" i="4" s="1"/>
  <c r="F1042" i="4"/>
  <c r="G1042" i="4" s="1"/>
  <c r="F1043" i="4"/>
  <c r="G1043" i="4" s="1"/>
  <c r="F1044" i="4"/>
  <c r="G1044" i="4" s="1"/>
  <c r="F1045" i="4"/>
  <c r="G1045" i="4" s="1"/>
  <c r="F1046" i="4"/>
  <c r="G1046" i="4" s="1"/>
  <c r="F1047" i="4"/>
  <c r="G1047" i="4" s="1"/>
  <c r="F1048" i="4"/>
  <c r="G1048" i="4" s="1"/>
  <c r="F1049" i="4"/>
  <c r="G1049" i="4" s="1"/>
  <c r="F1050" i="4"/>
  <c r="G1050" i="4" s="1"/>
  <c r="F1051" i="4"/>
  <c r="G1051" i="4" s="1"/>
  <c r="F1052" i="4"/>
  <c r="G1052" i="4" s="1"/>
  <c r="F1053" i="4"/>
  <c r="G1053" i="4" s="1"/>
  <c r="F1054" i="4"/>
  <c r="G1054" i="4" s="1"/>
  <c r="F1055" i="4"/>
  <c r="G1055" i="4" s="1"/>
  <c r="F1056" i="4"/>
  <c r="G1056" i="4" s="1"/>
  <c r="F1057" i="4"/>
  <c r="G1057" i="4" s="1"/>
  <c r="F1058" i="4"/>
  <c r="G1058" i="4" s="1"/>
  <c r="F1059" i="4"/>
  <c r="G1059" i="4" s="1"/>
  <c r="F1060" i="4"/>
  <c r="G1060" i="4" s="1"/>
  <c r="F1061" i="4"/>
  <c r="G1061" i="4" s="1"/>
  <c r="F1062" i="4"/>
  <c r="G1062" i="4" s="1"/>
  <c r="F1063" i="4"/>
  <c r="G1063" i="4" s="1"/>
  <c r="F1064" i="4"/>
  <c r="G1064" i="4" s="1"/>
  <c r="F1065" i="4"/>
  <c r="G1065" i="4" s="1"/>
  <c r="F1066" i="4"/>
  <c r="G1066" i="4" s="1"/>
  <c r="F1067" i="4"/>
  <c r="G1067" i="4" s="1"/>
  <c r="F1068" i="4"/>
  <c r="G1068" i="4" s="1"/>
  <c r="F1069" i="4"/>
  <c r="G1069" i="4" s="1"/>
  <c r="F1070" i="4"/>
  <c r="G1070" i="4" s="1"/>
  <c r="F1071" i="4"/>
  <c r="G1071" i="4" s="1"/>
  <c r="F1072" i="4"/>
  <c r="G1072" i="4" s="1"/>
  <c r="F1073" i="4"/>
  <c r="G1073" i="4" s="1"/>
  <c r="F1074" i="4"/>
  <c r="G1074" i="4" s="1"/>
  <c r="F1075" i="4"/>
  <c r="G1075" i="4" s="1"/>
  <c r="F1076" i="4"/>
  <c r="G1076" i="4" s="1"/>
  <c r="F1077" i="4"/>
  <c r="G1077" i="4" s="1"/>
  <c r="F1078" i="4"/>
  <c r="G1078" i="4" s="1"/>
  <c r="F1079" i="4"/>
  <c r="G1079" i="4" s="1"/>
  <c r="F1080" i="4"/>
  <c r="G1080" i="4" s="1"/>
  <c r="F1081" i="4"/>
  <c r="G1081" i="4" s="1"/>
  <c r="F1082" i="4"/>
  <c r="G1082" i="4" s="1"/>
  <c r="F1083" i="4"/>
  <c r="G1083" i="4" s="1"/>
  <c r="F1084" i="4"/>
  <c r="G1084" i="4" s="1"/>
  <c r="F1085" i="4"/>
  <c r="G1085" i="4" s="1"/>
  <c r="F1086" i="4"/>
  <c r="G1086" i="4" s="1"/>
  <c r="F1087" i="4"/>
  <c r="G1087" i="4" s="1"/>
  <c r="F1088" i="4"/>
  <c r="G1088" i="4" s="1"/>
  <c r="F1089" i="4"/>
  <c r="G1089" i="4" s="1"/>
  <c r="F1090" i="4"/>
  <c r="G1090" i="4" s="1"/>
  <c r="F1091" i="4"/>
  <c r="G1091" i="4" s="1"/>
  <c r="F1092" i="4"/>
  <c r="G1092" i="4" s="1"/>
  <c r="F1093" i="4"/>
  <c r="G1093" i="4" s="1"/>
  <c r="F1094" i="4"/>
  <c r="G1094" i="4" s="1"/>
  <c r="F1095" i="4"/>
  <c r="G1095" i="4" s="1"/>
  <c r="F1096" i="4"/>
  <c r="G1096" i="4" s="1"/>
  <c r="F1097" i="4"/>
  <c r="G1097" i="4" s="1"/>
  <c r="F1098" i="4"/>
  <c r="G1098" i="4" s="1"/>
  <c r="F1099" i="4"/>
  <c r="G1099" i="4" s="1"/>
  <c r="F1100" i="4"/>
  <c r="G1100" i="4" s="1"/>
  <c r="F1101" i="4"/>
  <c r="G1101" i="4" s="1"/>
  <c r="F1102" i="4"/>
  <c r="G1102" i="4" s="1"/>
  <c r="F1103" i="4"/>
  <c r="G1103" i="4" s="1"/>
  <c r="F1104" i="4"/>
  <c r="G1104" i="4" s="1"/>
  <c r="F1105" i="4"/>
  <c r="G1105" i="4" s="1"/>
  <c r="F1106" i="4"/>
  <c r="G1106" i="4" s="1"/>
  <c r="F1107" i="4"/>
  <c r="G1107" i="4" s="1"/>
  <c r="F1108" i="4"/>
  <c r="G1108" i="4" s="1"/>
  <c r="F1109" i="4"/>
  <c r="G1109" i="4" s="1"/>
  <c r="F1110" i="4"/>
  <c r="G1110" i="4" s="1"/>
  <c r="F1111" i="4"/>
  <c r="G1111" i="4" s="1"/>
  <c r="F1112" i="4"/>
  <c r="G1112" i="4" s="1"/>
  <c r="F1113" i="4"/>
  <c r="G1113" i="4" s="1"/>
  <c r="F1114" i="4"/>
  <c r="G1114" i="4" s="1"/>
  <c r="F1115" i="4"/>
  <c r="G1115" i="4" s="1"/>
  <c r="F1116" i="4"/>
  <c r="G1116" i="4" s="1"/>
  <c r="F1117" i="4"/>
  <c r="G1117" i="4" s="1"/>
  <c r="F1118" i="4"/>
  <c r="G1118" i="4" s="1"/>
  <c r="F1119" i="4"/>
  <c r="G1119" i="4" s="1"/>
  <c r="F1120" i="4"/>
  <c r="G1120" i="4" s="1"/>
  <c r="F1121" i="4"/>
  <c r="G1121" i="4" s="1"/>
  <c r="F1122" i="4"/>
  <c r="G1122" i="4" s="1"/>
  <c r="F1123" i="4"/>
  <c r="G1123" i="4" s="1"/>
  <c r="F1124" i="4"/>
  <c r="G1124" i="4" s="1"/>
  <c r="F1125" i="4"/>
  <c r="G1125" i="4" s="1"/>
  <c r="F1126" i="4"/>
  <c r="G1126" i="4" s="1"/>
  <c r="F1127" i="4"/>
  <c r="G1127" i="4" s="1"/>
  <c r="F1128" i="4"/>
  <c r="G1128" i="4" s="1"/>
  <c r="F1129" i="4"/>
  <c r="G1129" i="4" s="1"/>
  <c r="F1130" i="4"/>
  <c r="G1130" i="4" s="1"/>
  <c r="F1131" i="4"/>
  <c r="G1131" i="4" s="1"/>
  <c r="F1132" i="4"/>
  <c r="G1132" i="4" s="1"/>
  <c r="F1133" i="4"/>
  <c r="G1133" i="4" s="1"/>
  <c r="F1134" i="4"/>
  <c r="G1134" i="4" s="1"/>
  <c r="F1135" i="4"/>
  <c r="G1135" i="4" s="1"/>
  <c r="F1136" i="4"/>
  <c r="G1136" i="4" s="1"/>
  <c r="F1137" i="4"/>
  <c r="G1137" i="4" s="1"/>
  <c r="F1138" i="4"/>
  <c r="G1138" i="4" s="1"/>
  <c r="F1139" i="4"/>
  <c r="G1139" i="4" s="1"/>
  <c r="F1140" i="4"/>
  <c r="G1140" i="4" s="1"/>
  <c r="F1141" i="4"/>
  <c r="G1141" i="4" s="1"/>
  <c r="F1142" i="4"/>
  <c r="G1142" i="4" s="1"/>
  <c r="F1143" i="4"/>
  <c r="G1143" i="4" s="1"/>
  <c r="F1144" i="4"/>
  <c r="G1144" i="4" s="1"/>
  <c r="F1145" i="4"/>
  <c r="G1145" i="4" s="1"/>
  <c r="F1146" i="4"/>
  <c r="G1146" i="4" s="1"/>
  <c r="F1147" i="4"/>
  <c r="G1147" i="4" s="1"/>
  <c r="F1148" i="4"/>
  <c r="G1148" i="4" s="1"/>
  <c r="F1149" i="4"/>
  <c r="G1149" i="4" s="1"/>
  <c r="F1150" i="4"/>
  <c r="G1150" i="4" s="1"/>
  <c r="F1151" i="4"/>
  <c r="G1151" i="4" s="1"/>
  <c r="F1152" i="4"/>
  <c r="G1152" i="4" s="1"/>
  <c r="F1153" i="4"/>
  <c r="G1153" i="4" s="1"/>
  <c r="F1154" i="4"/>
  <c r="G1154" i="4" s="1"/>
  <c r="F1155" i="4"/>
  <c r="G1155" i="4" s="1"/>
  <c r="F1156" i="4"/>
  <c r="G1156" i="4" s="1"/>
  <c r="F1157" i="4"/>
  <c r="G1157" i="4" s="1"/>
  <c r="F1158" i="4"/>
  <c r="G1158" i="4" s="1"/>
  <c r="F1159" i="4"/>
  <c r="G1159" i="4" s="1"/>
  <c r="F1160" i="4"/>
  <c r="G1160" i="4" s="1"/>
  <c r="F1161" i="4"/>
  <c r="G1161" i="4" s="1"/>
  <c r="F1162" i="4"/>
  <c r="G1162" i="4" s="1"/>
  <c r="F1163" i="4"/>
  <c r="G1163" i="4" s="1"/>
  <c r="F1164" i="4"/>
  <c r="G1164" i="4" s="1"/>
  <c r="F1165" i="4"/>
  <c r="G1165" i="4" s="1"/>
  <c r="F1166" i="4"/>
  <c r="G1166" i="4" s="1"/>
  <c r="F1167" i="4"/>
  <c r="G1167" i="4" s="1"/>
  <c r="F1168" i="4"/>
  <c r="G1168" i="4" s="1"/>
  <c r="F1169" i="4"/>
  <c r="G1169" i="4" s="1"/>
  <c r="F1170" i="4"/>
  <c r="G1170" i="4" s="1"/>
  <c r="F1171" i="4"/>
  <c r="G1171" i="4" s="1"/>
  <c r="F1172" i="4"/>
  <c r="G1172" i="4" s="1"/>
  <c r="F1173" i="4"/>
  <c r="G1173" i="4" s="1"/>
  <c r="F1174" i="4"/>
  <c r="G1174" i="4" s="1"/>
  <c r="F1175" i="4"/>
  <c r="G1175" i="4" s="1"/>
  <c r="F1176" i="4"/>
  <c r="G1176" i="4" s="1"/>
  <c r="F1177" i="4"/>
  <c r="G1177" i="4" s="1"/>
  <c r="F1178" i="4"/>
  <c r="G1178" i="4" s="1"/>
  <c r="F1179" i="4"/>
  <c r="G1179" i="4" s="1"/>
  <c r="F1180" i="4"/>
  <c r="G1180" i="4" s="1"/>
  <c r="F1181" i="4"/>
  <c r="G1181" i="4" s="1"/>
  <c r="F1182" i="4"/>
  <c r="G1182" i="4" s="1"/>
  <c r="F1183" i="4"/>
  <c r="G1183" i="4" s="1"/>
  <c r="F1184" i="4"/>
  <c r="G1184" i="4" s="1"/>
  <c r="F1185" i="4"/>
  <c r="G1185" i="4" s="1"/>
  <c r="F1186" i="4"/>
  <c r="G1186" i="4" s="1"/>
  <c r="F1187" i="4"/>
  <c r="G1187" i="4" s="1"/>
  <c r="F1188" i="4"/>
  <c r="G1188" i="4" s="1"/>
  <c r="F1189" i="4"/>
  <c r="G1189" i="4" s="1"/>
  <c r="F1190" i="4"/>
  <c r="G1190" i="4" s="1"/>
  <c r="F1191" i="4"/>
  <c r="G1191" i="4" s="1"/>
  <c r="F1192" i="4"/>
  <c r="G1192" i="4" s="1"/>
  <c r="F1193" i="4"/>
  <c r="G1193" i="4" s="1"/>
  <c r="F1194" i="4"/>
  <c r="G1194" i="4" s="1"/>
  <c r="F1195" i="4"/>
  <c r="G1195" i="4" s="1"/>
  <c r="F1196" i="4"/>
  <c r="G1196" i="4" s="1"/>
  <c r="F1197" i="4"/>
  <c r="G1197" i="4" s="1"/>
  <c r="F1198" i="4"/>
  <c r="G1198" i="4" s="1"/>
  <c r="F1199" i="4"/>
  <c r="G1199" i="4" s="1"/>
  <c r="F1200" i="4"/>
  <c r="G1200" i="4" s="1"/>
  <c r="F1201" i="4"/>
  <c r="G1201" i="4" s="1"/>
  <c r="F1202" i="4"/>
  <c r="G1202" i="4" s="1"/>
  <c r="F1203" i="4"/>
  <c r="G1203" i="4" s="1"/>
  <c r="F1204" i="4"/>
  <c r="G1204" i="4" s="1"/>
  <c r="F1205" i="4"/>
  <c r="G1205" i="4" s="1"/>
  <c r="F1206" i="4"/>
  <c r="G1206" i="4" s="1"/>
  <c r="F1207" i="4"/>
  <c r="G1207" i="4" s="1"/>
  <c r="F1208" i="4"/>
  <c r="G1208" i="4" s="1"/>
  <c r="F1209" i="4"/>
  <c r="G1209" i="4" s="1"/>
  <c r="F1210" i="4"/>
  <c r="G1210" i="4" s="1"/>
  <c r="F1211" i="4"/>
  <c r="G1211" i="4" s="1"/>
  <c r="F1212" i="4"/>
  <c r="G1212" i="4" s="1"/>
  <c r="F1213" i="4"/>
  <c r="G1213" i="4" s="1"/>
  <c r="F1214" i="4"/>
  <c r="G1214" i="4" s="1"/>
  <c r="F1215" i="4"/>
  <c r="G1215" i="4" s="1"/>
  <c r="F1216" i="4"/>
  <c r="G1216" i="4" s="1"/>
  <c r="F1217" i="4"/>
  <c r="G1217" i="4" s="1"/>
  <c r="F1218" i="4"/>
  <c r="G1218" i="4" s="1"/>
  <c r="F1219" i="4"/>
  <c r="G1219" i="4" s="1"/>
  <c r="F1220" i="4"/>
  <c r="G1220" i="4" s="1"/>
  <c r="F1221" i="4"/>
  <c r="G1221" i="4" s="1"/>
  <c r="F1222" i="4"/>
  <c r="G1222" i="4" s="1"/>
  <c r="F1223" i="4"/>
  <c r="G1223" i="4" s="1"/>
  <c r="F1224" i="4"/>
  <c r="G1224" i="4" s="1"/>
  <c r="F1225" i="4"/>
  <c r="G1225" i="4" s="1"/>
  <c r="F1226" i="4"/>
  <c r="G1226" i="4" s="1"/>
  <c r="F1227" i="4"/>
  <c r="G1227" i="4" s="1"/>
  <c r="F1228" i="4"/>
  <c r="G1228" i="4" s="1"/>
  <c r="F1229" i="4"/>
  <c r="G1229" i="4" s="1"/>
  <c r="F1230" i="4"/>
  <c r="G1230" i="4" s="1"/>
  <c r="F1231" i="4"/>
  <c r="G1231" i="4" s="1"/>
  <c r="F1232" i="4"/>
  <c r="G1232" i="4" s="1"/>
  <c r="F1233" i="4"/>
  <c r="G1233" i="4" s="1"/>
  <c r="F1234" i="4"/>
  <c r="G1234" i="4" s="1"/>
  <c r="F1235" i="4"/>
  <c r="G1235" i="4" s="1"/>
  <c r="F1236" i="4"/>
  <c r="G1236" i="4" s="1"/>
  <c r="F1237" i="4"/>
  <c r="G1237" i="4" s="1"/>
  <c r="F1238" i="4"/>
  <c r="G1238" i="4" s="1"/>
  <c r="F1239" i="4"/>
  <c r="G1239" i="4" s="1"/>
  <c r="F1240" i="4"/>
  <c r="G1240" i="4" s="1"/>
  <c r="F1241" i="4"/>
  <c r="G1241" i="4" s="1"/>
  <c r="F1242" i="4"/>
  <c r="G1242" i="4" s="1"/>
  <c r="F1243" i="4"/>
  <c r="G1243" i="4" s="1"/>
  <c r="F1244" i="4"/>
  <c r="G1244" i="4" s="1"/>
  <c r="F1245" i="4"/>
  <c r="G1245" i="4" s="1"/>
  <c r="F1246" i="4"/>
  <c r="G1246" i="4" s="1"/>
  <c r="F1247" i="4"/>
  <c r="G1247" i="4" s="1"/>
  <c r="F1248" i="4"/>
  <c r="G1248" i="4" s="1"/>
  <c r="F1249" i="4"/>
  <c r="G1249" i="4" s="1"/>
  <c r="F1250" i="4"/>
  <c r="G1250" i="4" s="1"/>
  <c r="F1251" i="4"/>
  <c r="G1251" i="4" s="1"/>
  <c r="F1252" i="4"/>
  <c r="G1252" i="4" s="1"/>
  <c r="F1253" i="4"/>
  <c r="G1253" i="4" s="1"/>
  <c r="F1254" i="4"/>
  <c r="G1254" i="4" s="1"/>
  <c r="F1255" i="4"/>
  <c r="G1255" i="4" s="1"/>
  <c r="F1256" i="4"/>
  <c r="G1256" i="4" s="1"/>
  <c r="F1257" i="4"/>
  <c r="G1257" i="4" s="1"/>
  <c r="F1258" i="4"/>
  <c r="G1258" i="4" s="1"/>
  <c r="F1259" i="4"/>
  <c r="G1259" i="4" s="1"/>
  <c r="F1260" i="4"/>
  <c r="G1260" i="4" s="1"/>
  <c r="F1261" i="4"/>
  <c r="G1261" i="4" s="1"/>
  <c r="F1262" i="4"/>
  <c r="G1262" i="4" s="1"/>
  <c r="F1263" i="4"/>
  <c r="G1263" i="4" s="1"/>
  <c r="F1264" i="4"/>
  <c r="G1264" i="4" s="1"/>
  <c r="F1265" i="4"/>
  <c r="G1265" i="4" s="1"/>
  <c r="F1266" i="4"/>
  <c r="G1266" i="4" s="1"/>
  <c r="F1267" i="4"/>
  <c r="G1267" i="4" s="1"/>
  <c r="F1268" i="4"/>
  <c r="G1268" i="4" s="1"/>
  <c r="F1269" i="4"/>
  <c r="G1269" i="4" s="1"/>
  <c r="F1270" i="4"/>
  <c r="G1270" i="4" s="1"/>
  <c r="F1271" i="4"/>
  <c r="G1271" i="4" s="1"/>
  <c r="F1272" i="4"/>
  <c r="G1272" i="4" s="1"/>
  <c r="F1273" i="4"/>
  <c r="G1273" i="4" s="1"/>
  <c r="F1274" i="4"/>
  <c r="G1274" i="4" s="1"/>
  <c r="F1275" i="4"/>
  <c r="G1275" i="4" s="1"/>
  <c r="F1276" i="4"/>
  <c r="G1276" i="4" s="1"/>
  <c r="F1277" i="4"/>
  <c r="G1277" i="4" s="1"/>
  <c r="F1278" i="4"/>
  <c r="G1278" i="4" s="1"/>
  <c r="F1279" i="4"/>
  <c r="G1279" i="4" s="1"/>
  <c r="F1280" i="4"/>
  <c r="G1280" i="4" s="1"/>
  <c r="F1281" i="4"/>
  <c r="G1281" i="4" s="1"/>
  <c r="F1282" i="4"/>
  <c r="G1282" i="4" s="1"/>
  <c r="F1283" i="4"/>
  <c r="G1283" i="4" s="1"/>
  <c r="F1284" i="4"/>
  <c r="G1284" i="4" s="1"/>
  <c r="F1285" i="4"/>
  <c r="G1285" i="4" s="1"/>
  <c r="F1286" i="4"/>
  <c r="G1286" i="4" s="1"/>
  <c r="F1287" i="4"/>
  <c r="G1287" i="4" s="1"/>
  <c r="F1288" i="4"/>
  <c r="G1288" i="4" s="1"/>
  <c r="F1289" i="4"/>
  <c r="G1289" i="4" s="1"/>
  <c r="F1290" i="4"/>
  <c r="G1290" i="4" s="1"/>
  <c r="F1291" i="4"/>
  <c r="G1291" i="4" s="1"/>
  <c r="F1292" i="4"/>
  <c r="G1292" i="4" s="1"/>
  <c r="F1293" i="4"/>
  <c r="G1293" i="4" s="1"/>
  <c r="F1294" i="4"/>
  <c r="G1294" i="4" s="1"/>
  <c r="F1295" i="4"/>
  <c r="G1295" i="4" s="1"/>
  <c r="F1296" i="4"/>
  <c r="G1296" i="4" s="1"/>
  <c r="F1297" i="4"/>
  <c r="G1297" i="4" s="1"/>
  <c r="F1298" i="4"/>
  <c r="G1298" i="4" s="1"/>
  <c r="F1299" i="4"/>
  <c r="G1299" i="4" s="1"/>
  <c r="F1300" i="4"/>
  <c r="G1300" i="4" s="1"/>
  <c r="F1301" i="4"/>
  <c r="G1301" i="4" s="1"/>
  <c r="F1302" i="4"/>
  <c r="G1302" i="4" s="1"/>
  <c r="F1303" i="4"/>
  <c r="G1303" i="4" s="1"/>
  <c r="F1304" i="4"/>
  <c r="G1304" i="4" s="1"/>
  <c r="F1305" i="4"/>
  <c r="G1305" i="4" s="1"/>
  <c r="F1306" i="4"/>
  <c r="G1306" i="4" s="1"/>
  <c r="F1307" i="4"/>
  <c r="G1307" i="4" s="1"/>
  <c r="F1308" i="4"/>
  <c r="G1308" i="4" s="1"/>
  <c r="F1309" i="4"/>
  <c r="G1309" i="4" s="1"/>
  <c r="F1310" i="4"/>
  <c r="G1310" i="4" s="1"/>
  <c r="F1311" i="4"/>
  <c r="G1311" i="4" s="1"/>
  <c r="F1312" i="4"/>
  <c r="G1312" i="4" s="1"/>
  <c r="F1313" i="4"/>
  <c r="G1313" i="4" s="1"/>
  <c r="F1314" i="4"/>
  <c r="G1314" i="4" s="1"/>
  <c r="F1315" i="4"/>
  <c r="G1315" i="4" s="1"/>
  <c r="F1316" i="4"/>
  <c r="G1316" i="4" s="1"/>
  <c r="F1317" i="4"/>
  <c r="G1317" i="4" s="1"/>
  <c r="F1318" i="4"/>
  <c r="G1318" i="4" s="1"/>
  <c r="F1319" i="4"/>
  <c r="G1319" i="4" s="1"/>
  <c r="F1320" i="4"/>
  <c r="G1320" i="4" s="1"/>
  <c r="F1321" i="4"/>
  <c r="G1321" i="4" s="1"/>
  <c r="F1322" i="4"/>
  <c r="G1322" i="4" s="1"/>
  <c r="F1323" i="4"/>
  <c r="G1323" i="4" s="1"/>
  <c r="F1324" i="4"/>
  <c r="G1324" i="4" s="1"/>
  <c r="F1325" i="4"/>
  <c r="G1325" i="4" s="1"/>
  <c r="F1326" i="4"/>
  <c r="G1326" i="4" s="1"/>
  <c r="F1327" i="4"/>
  <c r="G1327" i="4" s="1"/>
  <c r="F1328" i="4"/>
  <c r="G1328" i="4" s="1"/>
  <c r="F1329" i="4"/>
  <c r="G1329" i="4" s="1"/>
  <c r="F1330" i="4"/>
  <c r="G1330" i="4" s="1"/>
  <c r="F1331" i="4"/>
  <c r="G1331" i="4" s="1"/>
  <c r="F1332" i="4"/>
  <c r="G1332" i="4" s="1"/>
  <c r="F1333" i="4"/>
  <c r="G1333" i="4" s="1"/>
  <c r="F1334" i="4"/>
  <c r="G1334" i="4" s="1"/>
  <c r="F1335" i="4"/>
  <c r="G1335" i="4" s="1"/>
  <c r="F1336" i="4"/>
  <c r="G1336" i="4" s="1"/>
  <c r="F1337" i="4"/>
  <c r="G1337" i="4" s="1"/>
  <c r="F1338" i="4"/>
  <c r="G1338" i="4" s="1"/>
  <c r="F1339" i="4"/>
  <c r="G1339" i="4" s="1"/>
  <c r="F1340" i="4"/>
  <c r="G1340" i="4" s="1"/>
  <c r="F1341" i="4"/>
  <c r="G1341" i="4" s="1"/>
  <c r="F1342" i="4"/>
  <c r="G1342" i="4" s="1"/>
  <c r="F1343" i="4"/>
  <c r="G1343" i="4" s="1"/>
  <c r="F1344" i="4"/>
  <c r="G1344" i="4" s="1"/>
  <c r="F1345" i="4"/>
  <c r="G1345" i="4" s="1"/>
  <c r="F1346" i="4"/>
  <c r="G1346" i="4" s="1"/>
  <c r="F1347" i="4"/>
  <c r="G1347" i="4" s="1"/>
  <c r="F1348" i="4"/>
  <c r="G1348" i="4" s="1"/>
  <c r="F1349" i="4"/>
  <c r="G1349" i="4" s="1"/>
  <c r="F1350" i="4"/>
  <c r="G1350" i="4" s="1"/>
  <c r="F1351" i="4"/>
  <c r="G1351" i="4" s="1"/>
  <c r="F1352" i="4"/>
  <c r="G1352" i="4" s="1"/>
  <c r="F1353" i="4"/>
  <c r="G1353" i="4" s="1"/>
  <c r="F1354" i="4"/>
  <c r="G1354" i="4" s="1"/>
  <c r="F1355" i="4"/>
  <c r="G1355" i="4" s="1"/>
  <c r="F1356" i="4"/>
  <c r="G1356" i="4" s="1"/>
  <c r="F1357" i="4"/>
  <c r="G1357" i="4" s="1"/>
  <c r="F1358" i="4"/>
  <c r="G1358" i="4" s="1"/>
  <c r="F1359" i="4"/>
  <c r="G1359" i="4" s="1"/>
  <c r="F1360" i="4"/>
  <c r="G1360" i="4" s="1"/>
  <c r="F1361" i="4"/>
  <c r="G1361" i="4" s="1"/>
  <c r="F1362" i="4"/>
  <c r="G1362" i="4" s="1"/>
  <c r="F1363" i="4"/>
  <c r="G1363" i="4" s="1"/>
  <c r="F1364" i="4"/>
  <c r="G1364" i="4" s="1"/>
  <c r="F1365" i="4"/>
  <c r="G1365" i="4" s="1"/>
  <c r="F1366" i="4"/>
  <c r="G1366" i="4" s="1"/>
  <c r="F1367" i="4"/>
  <c r="G1367" i="4" s="1"/>
  <c r="F1368" i="4"/>
  <c r="G1368" i="4" s="1"/>
  <c r="F1369" i="4"/>
  <c r="G1369" i="4" s="1"/>
  <c r="F1370" i="4"/>
  <c r="G1370" i="4" s="1"/>
  <c r="F1371" i="4"/>
  <c r="G1371" i="4" s="1"/>
  <c r="F1372" i="4"/>
  <c r="G1372" i="4" s="1"/>
  <c r="F1373" i="4"/>
  <c r="G1373" i="4" s="1"/>
  <c r="F1374" i="4"/>
  <c r="G1374" i="4" s="1"/>
  <c r="F1375" i="4"/>
  <c r="G1375" i="4" s="1"/>
  <c r="F1376" i="4"/>
  <c r="G1376" i="4" s="1"/>
  <c r="F1377" i="4"/>
  <c r="G1377" i="4" s="1"/>
  <c r="F1378" i="4"/>
  <c r="G1378" i="4" s="1"/>
  <c r="F1379" i="4"/>
  <c r="G1379" i="4" s="1"/>
  <c r="F1380" i="4"/>
  <c r="G1380" i="4" s="1"/>
  <c r="F1381" i="4"/>
  <c r="G1381" i="4" s="1"/>
  <c r="F1382" i="4"/>
  <c r="G1382" i="4" s="1"/>
  <c r="F1383" i="4"/>
  <c r="G1383" i="4" s="1"/>
  <c r="F1384" i="4"/>
  <c r="G1384" i="4" s="1"/>
  <c r="F1385" i="4"/>
  <c r="G1385" i="4" s="1"/>
  <c r="F1386" i="4"/>
  <c r="G1386" i="4" s="1"/>
  <c r="F1387" i="4"/>
  <c r="G1387" i="4" s="1"/>
  <c r="F1388" i="4"/>
  <c r="G1388" i="4" s="1"/>
  <c r="F1389" i="4"/>
  <c r="G1389" i="4" s="1"/>
  <c r="F1390" i="4"/>
  <c r="G1390" i="4" s="1"/>
  <c r="F1391" i="4"/>
  <c r="G1391" i="4" s="1"/>
  <c r="F1392" i="4"/>
  <c r="G1392" i="4" s="1"/>
  <c r="F1393" i="4"/>
  <c r="G1393" i="4" s="1"/>
  <c r="F1394" i="4"/>
  <c r="G1394" i="4" s="1"/>
  <c r="F1395" i="4"/>
  <c r="G1395" i="4" s="1"/>
  <c r="F1396" i="4"/>
  <c r="G1396" i="4" s="1"/>
  <c r="F1397" i="4"/>
  <c r="G1397" i="4" s="1"/>
  <c r="F1398" i="4"/>
  <c r="G1398" i="4" s="1"/>
  <c r="F1399" i="4"/>
  <c r="G1399" i="4" s="1"/>
  <c r="F1400" i="4"/>
  <c r="G1400" i="4" s="1"/>
  <c r="F1401" i="4"/>
  <c r="G1401" i="4" s="1"/>
  <c r="F1402" i="4"/>
  <c r="G1402" i="4" s="1"/>
  <c r="F1403" i="4"/>
  <c r="G1403" i="4" s="1"/>
  <c r="F1404" i="4"/>
  <c r="G1404" i="4" s="1"/>
  <c r="F1405" i="4"/>
  <c r="G1405" i="4" s="1"/>
  <c r="F1406" i="4"/>
  <c r="G1406" i="4" s="1"/>
  <c r="F1407" i="4"/>
  <c r="G1407" i="4" s="1"/>
  <c r="F1408" i="4"/>
  <c r="G1408" i="4" s="1"/>
  <c r="F1409" i="4"/>
  <c r="G1409" i="4" s="1"/>
  <c r="F1410" i="4"/>
  <c r="G1410" i="4" s="1"/>
  <c r="F1411" i="4"/>
  <c r="G1411" i="4" s="1"/>
  <c r="F1412" i="4"/>
  <c r="G1412" i="4" s="1"/>
  <c r="F1413" i="4"/>
  <c r="G1413" i="4" s="1"/>
  <c r="F1414" i="4"/>
  <c r="G1414" i="4" s="1"/>
  <c r="F1415" i="4"/>
  <c r="G1415" i="4" s="1"/>
  <c r="F1416" i="4"/>
  <c r="G1416" i="4" s="1"/>
  <c r="F1417" i="4"/>
  <c r="G1417" i="4" s="1"/>
  <c r="F1418" i="4"/>
  <c r="G1418" i="4" s="1"/>
  <c r="F1419" i="4"/>
  <c r="G1419" i="4" s="1"/>
  <c r="F1420" i="4"/>
  <c r="G1420" i="4" s="1"/>
  <c r="F1421" i="4"/>
  <c r="G1421" i="4" s="1"/>
  <c r="F1422" i="4"/>
  <c r="G1422" i="4" s="1"/>
  <c r="F1423" i="4"/>
  <c r="G1423" i="4" s="1"/>
  <c r="F1424" i="4"/>
  <c r="G1424" i="4" s="1"/>
  <c r="F1425" i="4"/>
  <c r="G1425" i="4" s="1"/>
  <c r="F1426" i="4"/>
  <c r="G1426" i="4" s="1"/>
  <c r="F1427" i="4"/>
  <c r="G1427" i="4" s="1"/>
  <c r="F1428" i="4"/>
  <c r="G1428" i="4" s="1"/>
  <c r="F1429" i="4"/>
  <c r="G1429" i="4" s="1"/>
  <c r="F1430" i="4"/>
  <c r="G1430" i="4" s="1"/>
  <c r="F1431" i="4"/>
  <c r="G1431" i="4" s="1"/>
  <c r="F1432" i="4"/>
  <c r="G1432" i="4" s="1"/>
  <c r="F1433" i="4"/>
  <c r="G1433" i="4" s="1"/>
  <c r="F1434" i="4"/>
  <c r="G1434" i="4" s="1"/>
  <c r="F1435" i="4"/>
  <c r="G1435" i="4" s="1"/>
  <c r="F1436" i="4"/>
  <c r="G1436" i="4" s="1"/>
  <c r="F1437" i="4"/>
  <c r="G1437" i="4" s="1"/>
  <c r="F1438" i="4"/>
  <c r="G1438" i="4" s="1"/>
  <c r="F1439" i="4"/>
  <c r="G1439" i="4" s="1"/>
  <c r="F1440" i="4"/>
  <c r="G1440" i="4" s="1"/>
  <c r="F1441" i="4"/>
  <c r="G1441" i="4" s="1"/>
  <c r="F1442" i="4"/>
  <c r="G1442" i="4" s="1"/>
  <c r="F1443" i="4"/>
  <c r="G1443" i="4" s="1"/>
  <c r="F1444" i="4"/>
  <c r="G1444" i="4" s="1"/>
  <c r="F1445" i="4"/>
  <c r="G1445" i="4" s="1"/>
  <c r="F1446" i="4"/>
  <c r="G1446" i="4" s="1"/>
  <c r="F1447" i="4"/>
  <c r="G1447" i="4" s="1"/>
  <c r="F1448" i="4"/>
  <c r="G1448" i="4" s="1"/>
  <c r="F1449" i="4"/>
  <c r="G1449" i="4" s="1"/>
  <c r="F1450" i="4"/>
  <c r="G1450" i="4" s="1"/>
  <c r="F1451" i="4"/>
  <c r="G1451" i="4" s="1"/>
  <c r="F1452" i="4"/>
  <c r="G1452" i="4" s="1"/>
  <c r="F1453" i="4"/>
  <c r="G1453" i="4" s="1"/>
  <c r="F1454" i="4"/>
  <c r="G1454" i="4" s="1"/>
  <c r="F1455" i="4"/>
  <c r="G1455" i="4" s="1"/>
  <c r="F1456" i="4"/>
  <c r="G1456" i="4" s="1"/>
  <c r="F1457" i="4"/>
  <c r="G1457" i="4" s="1"/>
  <c r="F1458" i="4"/>
  <c r="G1458" i="4" s="1"/>
  <c r="F1459" i="4"/>
  <c r="G1459" i="4" s="1"/>
  <c r="F1460" i="4"/>
  <c r="G1460" i="4" s="1"/>
  <c r="F1461" i="4"/>
  <c r="G1461" i="4" s="1"/>
  <c r="F1462" i="4"/>
  <c r="G1462" i="4" s="1"/>
  <c r="F1463" i="4"/>
  <c r="G1463" i="4" s="1"/>
  <c r="F1464" i="4"/>
  <c r="G1464" i="4" s="1"/>
  <c r="F1465" i="4"/>
  <c r="G1465" i="4" s="1"/>
  <c r="F1466" i="4"/>
  <c r="G1466" i="4" s="1"/>
  <c r="F1467" i="4"/>
  <c r="G1467" i="4" s="1"/>
  <c r="F1468" i="4"/>
  <c r="G1468" i="4" s="1"/>
  <c r="F1469" i="4"/>
  <c r="G1469" i="4" s="1"/>
  <c r="F1470" i="4"/>
  <c r="G1470" i="4" s="1"/>
  <c r="F1471" i="4"/>
  <c r="G1471" i="4" s="1"/>
  <c r="F1472" i="4"/>
  <c r="G1472" i="4" s="1"/>
  <c r="F1473" i="4"/>
  <c r="G1473" i="4" s="1"/>
  <c r="F1474" i="4"/>
  <c r="G1474" i="4" s="1"/>
  <c r="F1475" i="4"/>
  <c r="G1475" i="4" s="1"/>
  <c r="F1476" i="4"/>
  <c r="G1476" i="4" s="1"/>
  <c r="F1477" i="4"/>
  <c r="G1477" i="4" s="1"/>
  <c r="F1478" i="4"/>
  <c r="G1478" i="4" s="1"/>
  <c r="F1479" i="4"/>
  <c r="G1479" i="4" s="1"/>
  <c r="F1480" i="4"/>
  <c r="G1480" i="4" s="1"/>
  <c r="F1481" i="4"/>
  <c r="G1481" i="4" s="1"/>
  <c r="F1482" i="4"/>
  <c r="G1482" i="4" s="1"/>
  <c r="F1483" i="4"/>
  <c r="G1483" i="4" s="1"/>
  <c r="F1484" i="4"/>
  <c r="G1484" i="4" s="1"/>
  <c r="F1485" i="4"/>
  <c r="G1485" i="4" s="1"/>
  <c r="F1486" i="4"/>
  <c r="G1486" i="4" s="1"/>
  <c r="F1487" i="4"/>
  <c r="G1487" i="4" s="1"/>
  <c r="F1488" i="4"/>
  <c r="G1488" i="4" s="1"/>
  <c r="F1489" i="4"/>
  <c r="G1489" i="4" s="1"/>
  <c r="F1490" i="4"/>
  <c r="G1490" i="4" s="1"/>
  <c r="F1491" i="4"/>
  <c r="G1491" i="4" s="1"/>
  <c r="F1492" i="4"/>
  <c r="G1492" i="4" s="1"/>
  <c r="F1493" i="4"/>
  <c r="G1493" i="4" s="1"/>
  <c r="F1494" i="4"/>
  <c r="G1494" i="4" s="1"/>
  <c r="F1495" i="4"/>
  <c r="G1495" i="4" s="1"/>
  <c r="F1496" i="4"/>
  <c r="G1496" i="4" s="1"/>
  <c r="F1497" i="4"/>
  <c r="G1497" i="4" s="1"/>
  <c r="F1498" i="4"/>
  <c r="G1498" i="4" s="1"/>
  <c r="F1499" i="4"/>
  <c r="G1499" i="4" s="1"/>
  <c r="F1500" i="4"/>
  <c r="G1500" i="4" s="1"/>
  <c r="F1501" i="4"/>
  <c r="G1501" i="4" s="1"/>
  <c r="F1502" i="4"/>
  <c r="G1502" i="4" s="1"/>
  <c r="F1503" i="4"/>
  <c r="G1503" i="4" s="1"/>
  <c r="F1504" i="4"/>
  <c r="G1504" i="4" s="1"/>
  <c r="F1505" i="4"/>
  <c r="G1505" i="4" s="1"/>
  <c r="F1506" i="4"/>
  <c r="G1506" i="4" s="1"/>
  <c r="F1507" i="4"/>
  <c r="G1507" i="4" s="1"/>
  <c r="F1508" i="4"/>
  <c r="G1508" i="4" s="1"/>
  <c r="F1509" i="4"/>
  <c r="G1509" i="4" s="1"/>
  <c r="F1510" i="4"/>
  <c r="G1510" i="4" s="1"/>
  <c r="F1511" i="4"/>
  <c r="G1511" i="4" s="1"/>
  <c r="F1512" i="4"/>
  <c r="G1512" i="4" s="1"/>
  <c r="F1513" i="4"/>
  <c r="G1513" i="4" s="1"/>
  <c r="F1514" i="4"/>
  <c r="G1514" i="4" s="1"/>
  <c r="F1515" i="4"/>
  <c r="G1515" i="4" s="1"/>
  <c r="F1516" i="4"/>
  <c r="G1516" i="4" s="1"/>
  <c r="F1517" i="4"/>
  <c r="G1517" i="4" s="1"/>
  <c r="F1518" i="4"/>
  <c r="G1518" i="4" s="1"/>
  <c r="F1519" i="4"/>
  <c r="G1519" i="4" s="1"/>
  <c r="F1520" i="4"/>
  <c r="G1520" i="4" s="1"/>
  <c r="F1521" i="4"/>
  <c r="G1521" i="4" s="1"/>
  <c r="F1522" i="4"/>
  <c r="G1522" i="4" s="1"/>
  <c r="F1523" i="4"/>
  <c r="G1523" i="4" s="1"/>
  <c r="F1524" i="4"/>
  <c r="G1524" i="4" s="1"/>
  <c r="F1525" i="4"/>
  <c r="G1525" i="4" s="1"/>
  <c r="F1526" i="4"/>
  <c r="G1526" i="4" s="1"/>
  <c r="F1527" i="4"/>
  <c r="G1527" i="4" s="1"/>
  <c r="F1528" i="4"/>
  <c r="G1528" i="4" s="1"/>
  <c r="F1529" i="4"/>
  <c r="G1529" i="4" s="1"/>
  <c r="F1530" i="4"/>
  <c r="G1530" i="4" s="1"/>
  <c r="F1531" i="4"/>
  <c r="G1531" i="4" s="1"/>
  <c r="F1532" i="4"/>
  <c r="G1532" i="4" s="1"/>
  <c r="F1533" i="4"/>
  <c r="G1533" i="4" s="1"/>
  <c r="F1534" i="4"/>
  <c r="G1534" i="4" s="1"/>
  <c r="F1535" i="4"/>
  <c r="G1535" i="4" s="1"/>
  <c r="F1536" i="4"/>
  <c r="G1536" i="4" s="1"/>
  <c r="F1537" i="4"/>
  <c r="G1537" i="4" s="1"/>
  <c r="F1538" i="4"/>
  <c r="G1538" i="4" s="1"/>
  <c r="F1539" i="4"/>
  <c r="G1539" i="4" s="1"/>
  <c r="F1540" i="4"/>
  <c r="G1540" i="4" s="1"/>
  <c r="F1541" i="4"/>
  <c r="G1541" i="4" s="1"/>
  <c r="F1542" i="4"/>
  <c r="G1542" i="4" s="1"/>
  <c r="F1543" i="4"/>
  <c r="G1543" i="4" s="1"/>
  <c r="F1544" i="4"/>
  <c r="G1544" i="4" s="1"/>
  <c r="F1545" i="4"/>
  <c r="G1545" i="4" s="1"/>
  <c r="F1546" i="4"/>
  <c r="G1546" i="4" s="1"/>
  <c r="F1547" i="4"/>
  <c r="G1547" i="4" s="1"/>
  <c r="F1548" i="4"/>
  <c r="G1548" i="4" s="1"/>
  <c r="F1549" i="4"/>
  <c r="G1549" i="4" s="1"/>
  <c r="F1550" i="4"/>
  <c r="G1550" i="4" s="1"/>
  <c r="F1551" i="4"/>
  <c r="G1551" i="4" s="1"/>
  <c r="F1552" i="4"/>
  <c r="G1552" i="4" s="1"/>
  <c r="F1553" i="4"/>
  <c r="G1553" i="4" s="1"/>
  <c r="F1554" i="4"/>
  <c r="G1554" i="4" s="1"/>
  <c r="F1555" i="4"/>
  <c r="G1555" i="4" s="1"/>
  <c r="F1556" i="4"/>
  <c r="G1556" i="4" s="1"/>
  <c r="F1557" i="4"/>
  <c r="G1557" i="4" s="1"/>
  <c r="F1558" i="4"/>
  <c r="G1558" i="4" s="1"/>
  <c r="F1559" i="4"/>
  <c r="G1559" i="4" s="1"/>
  <c r="F1560" i="4"/>
  <c r="G1560" i="4" s="1"/>
  <c r="F1561" i="4"/>
  <c r="G1561" i="4" s="1"/>
  <c r="F1562" i="4"/>
  <c r="G1562" i="4" s="1"/>
  <c r="F1563" i="4"/>
  <c r="G1563" i="4" s="1"/>
  <c r="F1564" i="4"/>
  <c r="G1564" i="4" s="1"/>
  <c r="F1565" i="4"/>
  <c r="G1565" i="4" s="1"/>
  <c r="F1566" i="4"/>
  <c r="G1566" i="4" s="1"/>
  <c r="F1567" i="4"/>
  <c r="G1567" i="4" s="1"/>
  <c r="F1568" i="4"/>
  <c r="G1568" i="4" s="1"/>
  <c r="F1569" i="4"/>
  <c r="G1569" i="4" s="1"/>
  <c r="F1570" i="4"/>
  <c r="G1570" i="4" s="1"/>
  <c r="F1571" i="4"/>
  <c r="G1571" i="4" s="1"/>
  <c r="F1572" i="4"/>
  <c r="G1572" i="4" s="1"/>
  <c r="F1573" i="4"/>
  <c r="G1573" i="4" s="1"/>
  <c r="F1574" i="4"/>
  <c r="G1574" i="4" s="1"/>
  <c r="F1575" i="4"/>
  <c r="G1575" i="4" s="1"/>
  <c r="F1576" i="4"/>
  <c r="G1576" i="4" s="1"/>
  <c r="F1577" i="4"/>
  <c r="G1577" i="4" s="1"/>
  <c r="F1578" i="4"/>
  <c r="G1578" i="4" s="1"/>
  <c r="F1579" i="4"/>
  <c r="G1579" i="4" s="1"/>
  <c r="F1580" i="4"/>
  <c r="G1580" i="4" s="1"/>
  <c r="F1581" i="4"/>
  <c r="G1581" i="4" s="1"/>
  <c r="F1582" i="4"/>
  <c r="G1582" i="4" s="1"/>
  <c r="F1583" i="4"/>
  <c r="G1583" i="4" s="1"/>
  <c r="F1584" i="4"/>
  <c r="G1584" i="4" s="1"/>
  <c r="F1585" i="4"/>
  <c r="G1585" i="4" s="1"/>
  <c r="F1586" i="4"/>
  <c r="G1586" i="4" s="1"/>
  <c r="F1587" i="4"/>
  <c r="G1587" i="4" s="1"/>
  <c r="F1588" i="4"/>
  <c r="G1588" i="4" s="1"/>
  <c r="F1589" i="4"/>
  <c r="G1589" i="4" s="1"/>
  <c r="F1590" i="4"/>
  <c r="G1590" i="4" s="1"/>
  <c r="F1591" i="4"/>
  <c r="G1591" i="4" s="1"/>
  <c r="F1592" i="4"/>
  <c r="G1592" i="4" s="1"/>
  <c r="F1593" i="4"/>
  <c r="G1593" i="4" s="1"/>
  <c r="F1594" i="4"/>
  <c r="G1594" i="4" s="1"/>
  <c r="F1595" i="4"/>
  <c r="G1595" i="4" s="1"/>
  <c r="F1596" i="4"/>
  <c r="G1596" i="4" s="1"/>
  <c r="F1597" i="4"/>
  <c r="G1597" i="4" s="1"/>
  <c r="F1598" i="4"/>
  <c r="G1598" i="4" s="1"/>
  <c r="F1599" i="4"/>
  <c r="G1599" i="4" s="1"/>
  <c r="F1600" i="4"/>
  <c r="G1600" i="4" s="1"/>
  <c r="F1601" i="4"/>
  <c r="G1601" i="4" s="1"/>
  <c r="F1602" i="4"/>
  <c r="G1602" i="4" s="1"/>
  <c r="F1603" i="4"/>
  <c r="G1603" i="4" s="1"/>
  <c r="F1604" i="4"/>
  <c r="G1604" i="4" s="1"/>
  <c r="F1605" i="4"/>
  <c r="G1605" i="4" s="1"/>
  <c r="F1606" i="4"/>
  <c r="G1606" i="4" s="1"/>
  <c r="F1607" i="4"/>
  <c r="G1607" i="4" s="1"/>
  <c r="F1608" i="4"/>
  <c r="G1608" i="4" s="1"/>
  <c r="F1609" i="4"/>
  <c r="G1609" i="4" s="1"/>
  <c r="F1610" i="4"/>
  <c r="G1610" i="4" s="1"/>
  <c r="F1611" i="4"/>
  <c r="G1611" i="4" s="1"/>
  <c r="F1612" i="4"/>
  <c r="G1612" i="4" s="1"/>
  <c r="F1613" i="4"/>
  <c r="G1613" i="4" s="1"/>
  <c r="F1614" i="4"/>
  <c r="G1614" i="4" s="1"/>
  <c r="F1615" i="4"/>
  <c r="G1615" i="4" s="1"/>
  <c r="F1616" i="4"/>
  <c r="G1616" i="4" s="1"/>
  <c r="F1617" i="4"/>
  <c r="G1617" i="4" s="1"/>
  <c r="F1618" i="4"/>
  <c r="G1618" i="4" s="1"/>
  <c r="F1619" i="4"/>
  <c r="G1619" i="4" s="1"/>
  <c r="F1620" i="4"/>
  <c r="G1620" i="4" s="1"/>
  <c r="F1621" i="4"/>
  <c r="G1621" i="4" s="1"/>
  <c r="F1622" i="4"/>
  <c r="G1622" i="4" s="1"/>
  <c r="F1623" i="4"/>
  <c r="G1623" i="4" s="1"/>
  <c r="F1624" i="4"/>
  <c r="G1624" i="4" s="1"/>
  <c r="F1625" i="4"/>
  <c r="G1625" i="4" s="1"/>
  <c r="F1626" i="4"/>
  <c r="G1626" i="4" s="1"/>
  <c r="F1627" i="4"/>
  <c r="G1627" i="4" s="1"/>
  <c r="F1628" i="4"/>
  <c r="G1628" i="4" s="1"/>
  <c r="F1629" i="4"/>
  <c r="G1629" i="4" s="1"/>
  <c r="F1630" i="4"/>
  <c r="G1630" i="4" s="1"/>
  <c r="F1631" i="4"/>
  <c r="G1631" i="4" s="1"/>
  <c r="F1632" i="4"/>
  <c r="G1632" i="4" s="1"/>
  <c r="F1633" i="4"/>
  <c r="G1633" i="4" s="1"/>
  <c r="F1634" i="4"/>
  <c r="G1634" i="4" s="1"/>
  <c r="F1635" i="4"/>
  <c r="G1635" i="4" s="1"/>
  <c r="F1636" i="4"/>
  <c r="G1636" i="4" s="1"/>
  <c r="F1637" i="4"/>
  <c r="G1637" i="4" s="1"/>
  <c r="F1638" i="4"/>
  <c r="G1638" i="4" s="1"/>
  <c r="F1639" i="4"/>
  <c r="G1639" i="4" s="1"/>
  <c r="F1640" i="4"/>
  <c r="G1640" i="4" s="1"/>
  <c r="F1641" i="4"/>
  <c r="G1641" i="4" s="1"/>
  <c r="F1642" i="4"/>
  <c r="G1642" i="4" s="1"/>
  <c r="F1643" i="4"/>
  <c r="G1643" i="4" s="1"/>
  <c r="F1644" i="4"/>
  <c r="G1644" i="4" s="1"/>
  <c r="F1645" i="4"/>
  <c r="G1645" i="4" s="1"/>
  <c r="F1646" i="4"/>
  <c r="G1646" i="4" s="1"/>
  <c r="F1647" i="4"/>
  <c r="G1647" i="4" s="1"/>
  <c r="F1648" i="4"/>
  <c r="G1648" i="4" s="1"/>
  <c r="F1649" i="4"/>
  <c r="G1649" i="4" s="1"/>
  <c r="F1650" i="4"/>
  <c r="G1650" i="4" s="1"/>
  <c r="F1651" i="4"/>
  <c r="G1651" i="4" s="1"/>
  <c r="F1652" i="4"/>
  <c r="G1652" i="4" s="1"/>
  <c r="F1653" i="4"/>
  <c r="G1653" i="4" s="1"/>
  <c r="F1654" i="4"/>
  <c r="G1654" i="4" s="1"/>
  <c r="F1655" i="4"/>
  <c r="G1655" i="4" s="1"/>
  <c r="F1656" i="4"/>
  <c r="G1656" i="4" s="1"/>
  <c r="F1657" i="4"/>
  <c r="G1657" i="4" s="1"/>
  <c r="F1658" i="4"/>
  <c r="G1658" i="4" s="1"/>
  <c r="F1659" i="4"/>
  <c r="G1659" i="4" s="1"/>
  <c r="F1660" i="4"/>
  <c r="G1660" i="4" s="1"/>
  <c r="F1661" i="4"/>
  <c r="G1661" i="4" s="1"/>
  <c r="F1662" i="4"/>
  <c r="G1662" i="4" s="1"/>
  <c r="F1663" i="4"/>
  <c r="G1663" i="4" s="1"/>
  <c r="F1664" i="4"/>
  <c r="G1664" i="4" s="1"/>
  <c r="F1665" i="4"/>
  <c r="G1665" i="4" s="1"/>
  <c r="F1666" i="4"/>
  <c r="G1666" i="4" s="1"/>
  <c r="F1667" i="4"/>
  <c r="G1667" i="4" s="1"/>
  <c r="F1668" i="4"/>
  <c r="G1668" i="4" s="1"/>
  <c r="F1669" i="4"/>
  <c r="G1669" i="4" s="1"/>
  <c r="F1670" i="4"/>
  <c r="G1670" i="4" s="1"/>
  <c r="F1671" i="4"/>
  <c r="G1671" i="4" s="1"/>
  <c r="F1672" i="4"/>
  <c r="G1672" i="4" s="1"/>
  <c r="F1673" i="4"/>
  <c r="G1673" i="4" s="1"/>
  <c r="F1674" i="4"/>
  <c r="G1674" i="4" s="1"/>
  <c r="F1675" i="4"/>
  <c r="G1675" i="4" s="1"/>
  <c r="F1676" i="4"/>
  <c r="G1676" i="4" s="1"/>
  <c r="F1677" i="4"/>
  <c r="G1677" i="4" s="1"/>
  <c r="F1678" i="4"/>
  <c r="G1678" i="4" s="1"/>
  <c r="F1679" i="4"/>
  <c r="G1679" i="4" s="1"/>
  <c r="F1680" i="4"/>
  <c r="G1680" i="4" s="1"/>
  <c r="F1681" i="4"/>
  <c r="G1681" i="4" s="1"/>
  <c r="F1682" i="4"/>
  <c r="G1682" i="4" s="1"/>
  <c r="F1683" i="4"/>
  <c r="G1683" i="4" s="1"/>
  <c r="F1684" i="4"/>
  <c r="G1684" i="4" s="1"/>
  <c r="F1685" i="4"/>
  <c r="G1685" i="4" s="1"/>
  <c r="F1686" i="4"/>
  <c r="G1686" i="4" s="1"/>
  <c r="F1687" i="4"/>
  <c r="G1687" i="4" s="1"/>
  <c r="F1688" i="4"/>
  <c r="G1688" i="4" s="1"/>
  <c r="F1689" i="4"/>
  <c r="G1689" i="4" s="1"/>
  <c r="F1690" i="4"/>
  <c r="G1690" i="4" s="1"/>
  <c r="F1691" i="4"/>
  <c r="G1691" i="4" s="1"/>
  <c r="F1692" i="4"/>
  <c r="G1692" i="4" s="1"/>
  <c r="F1693" i="4"/>
  <c r="G1693" i="4" s="1"/>
  <c r="F1694" i="4"/>
  <c r="G1694" i="4" s="1"/>
  <c r="F1695" i="4"/>
  <c r="G1695" i="4" s="1"/>
  <c r="F1696" i="4"/>
  <c r="G1696" i="4" s="1"/>
  <c r="F1697" i="4"/>
  <c r="G1697" i="4" s="1"/>
  <c r="F1698" i="4"/>
  <c r="G1698" i="4" s="1"/>
  <c r="F1699" i="4"/>
  <c r="G1699" i="4" s="1"/>
  <c r="F1700" i="4"/>
  <c r="G1700" i="4" s="1"/>
  <c r="F1701" i="4"/>
  <c r="G1701" i="4" s="1"/>
  <c r="F1702" i="4"/>
  <c r="G1702" i="4" s="1"/>
  <c r="F1703" i="4"/>
  <c r="G1703" i="4" s="1"/>
  <c r="F1704" i="4"/>
  <c r="G1704" i="4" s="1"/>
  <c r="F1705" i="4"/>
  <c r="G1705" i="4" s="1"/>
  <c r="F1706" i="4"/>
  <c r="G1706" i="4" s="1"/>
  <c r="F1707" i="4"/>
  <c r="G1707" i="4" s="1"/>
  <c r="F1708" i="4"/>
  <c r="G1708" i="4" s="1"/>
  <c r="F1709" i="4"/>
  <c r="G1709" i="4" s="1"/>
  <c r="F1710" i="4"/>
  <c r="G1710" i="4" s="1"/>
  <c r="F1711" i="4"/>
  <c r="G1711" i="4" s="1"/>
  <c r="F1712" i="4"/>
  <c r="G1712" i="4" s="1"/>
  <c r="F1713" i="4"/>
  <c r="G1713" i="4" s="1"/>
  <c r="F1714" i="4"/>
  <c r="G1714" i="4" s="1"/>
  <c r="F1715" i="4"/>
  <c r="G1715" i="4" s="1"/>
  <c r="F1716" i="4"/>
  <c r="G1716" i="4" s="1"/>
  <c r="F1717" i="4"/>
  <c r="G1717" i="4" s="1"/>
  <c r="F1718" i="4"/>
  <c r="G1718" i="4" s="1"/>
  <c r="F1719" i="4"/>
  <c r="G1719" i="4" s="1"/>
  <c r="F1720" i="4"/>
  <c r="G1720" i="4" s="1"/>
  <c r="F1721" i="4"/>
  <c r="G1721" i="4" s="1"/>
  <c r="F1722" i="4"/>
  <c r="G1722" i="4" s="1"/>
  <c r="F1723" i="4"/>
  <c r="G1723" i="4" s="1"/>
  <c r="F1724" i="4"/>
  <c r="G1724" i="4" s="1"/>
  <c r="F1725" i="4"/>
  <c r="G1725" i="4" s="1"/>
  <c r="F1726" i="4"/>
  <c r="G1726" i="4" s="1"/>
  <c r="F1727" i="4"/>
  <c r="G1727" i="4" s="1"/>
  <c r="F1728" i="4"/>
  <c r="G1728" i="4" s="1"/>
  <c r="F1729" i="4"/>
  <c r="G1729" i="4" s="1"/>
  <c r="F1730" i="4"/>
  <c r="G1730" i="4" s="1"/>
  <c r="F1731" i="4"/>
  <c r="G1731" i="4" s="1"/>
  <c r="F1732" i="4"/>
  <c r="G1732" i="4" s="1"/>
  <c r="F1733" i="4"/>
  <c r="G1733" i="4" s="1"/>
  <c r="F1734" i="4"/>
  <c r="G1734" i="4" s="1"/>
  <c r="F1735" i="4"/>
  <c r="G1735" i="4" s="1"/>
  <c r="F1736" i="4"/>
  <c r="G1736" i="4" s="1"/>
  <c r="F1737" i="4"/>
  <c r="G1737" i="4" s="1"/>
  <c r="F1738" i="4"/>
  <c r="G1738" i="4" s="1"/>
  <c r="F1739" i="4"/>
  <c r="G1739" i="4" s="1"/>
  <c r="F1740" i="4"/>
  <c r="G1740" i="4" s="1"/>
  <c r="F1741" i="4"/>
  <c r="G1741" i="4" s="1"/>
  <c r="F1742" i="4"/>
  <c r="G1742" i="4" s="1"/>
  <c r="F1743" i="4"/>
  <c r="G1743" i="4" s="1"/>
  <c r="F1744" i="4"/>
  <c r="G1744" i="4" s="1"/>
  <c r="F1745" i="4"/>
  <c r="G1745" i="4" s="1"/>
  <c r="F1746" i="4"/>
  <c r="G1746" i="4" s="1"/>
  <c r="F1747" i="4"/>
  <c r="G1747" i="4" s="1"/>
  <c r="F1748" i="4"/>
  <c r="G1748" i="4" s="1"/>
  <c r="F1749" i="4"/>
  <c r="G1749" i="4" s="1"/>
  <c r="F1750" i="4"/>
  <c r="G1750" i="4" s="1"/>
  <c r="F1751" i="4"/>
  <c r="G1751" i="4" s="1"/>
  <c r="F1752" i="4"/>
  <c r="G1752" i="4" s="1"/>
  <c r="F1753" i="4"/>
  <c r="G1753" i="4" s="1"/>
  <c r="F1754" i="4"/>
  <c r="G1754" i="4" s="1"/>
  <c r="F1755" i="4"/>
  <c r="G1755" i="4" s="1"/>
  <c r="F1756" i="4"/>
  <c r="G1756" i="4" s="1"/>
  <c r="F1757" i="4"/>
  <c r="G1757" i="4" s="1"/>
  <c r="F1758" i="4"/>
  <c r="G1758" i="4" s="1"/>
  <c r="F1759" i="4"/>
  <c r="G1759" i="4" s="1"/>
  <c r="F1760" i="4"/>
  <c r="G1760" i="4" s="1"/>
  <c r="F1761" i="4"/>
  <c r="G1761" i="4" s="1"/>
  <c r="F1762" i="4"/>
  <c r="G1762" i="4" s="1"/>
  <c r="F1763" i="4"/>
  <c r="G1763" i="4" s="1"/>
  <c r="F1764" i="4"/>
  <c r="G1764" i="4" s="1"/>
  <c r="F1765" i="4"/>
  <c r="G1765" i="4" s="1"/>
  <c r="F1766" i="4"/>
  <c r="G1766" i="4" s="1"/>
  <c r="F1767" i="4"/>
  <c r="G1767" i="4" s="1"/>
  <c r="F1768" i="4"/>
  <c r="G1768" i="4" s="1"/>
  <c r="F1769" i="4"/>
  <c r="G1769" i="4" s="1"/>
  <c r="F1770" i="4"/>
  <c r="G1770" i="4" s="1"/>
  <c r="F1771" i="4"/>
  <c r="G1771" i="4" s="1"/>
  <c r="F1772" i="4"/>
  <c r="G1772" i="4" s="1"/>
  <c r="F1773" i="4"/>
  <c r="G1773" i="4" s="1"/>
  <c r="F1774" i="4"/>
  <c r="G1774" i="4" s="1"/>
  <c r="F1775" i="4"/>
  <c r="G1775" i="4" s="1"/>
  <c r="F1776" i="4"/>
  <c r="G1776" i="4" s="1"/>
  <c r="F1777" i="4"/>
  <c r="G1777" i="4" s="1"/>
  <c r="F1778" i="4"/>
  <c r="G1778" i="4" s="1"/>
  <c r="F1779" i="4"/>
  <c r="G1779" i="4" s="1"/>
  <c r="F1780" i="4"/>
  <c r="G1780" i="4" s="1"/>
  <c r="F1781" i="4"/>
  <c r="G1781" i="4" s="1"/>
  <c r="F1782" i="4"/>
  <c r="G1782" i="4" s="1"/>
  <c r="F1783" i="4"/>
  <c r="G1783" i="4" s="1"/>
  <c r="F1784" i="4"/>
  <c r="G1784" i="4" s="1"/>
  <c r="F1785" i="4"/>
  <c r="G1785" i="4" s="1"/>
  <c r="F1786" i="4"/>
  <c r="G1786" i="4" s="1"/>
  <c r="F1787" i="4"/>
  <c r="G1787" i="4" s="1"/>
  <c r="F1788" i="4"/>
  <c r="G1788" i="4" s="1"/>
  <c r="F1789" i="4"/>
  <c r="G1789" i="4" s="1"/>
  <c r="F1790" i="4"/>
  <c r="G1790" i="4" s="1"/>
  <c r="F1791" i="4"/>
  <c r="G1791" i="4" s="1"/>
  <c r="F1792" i="4"/>
  <c r="G1792" i="4" s="1"/>
  <c r="F1793" i="4"/>
  <c r="G1793" i="4" s="1"/>
  <c r="F1794" i="4"/>
  <c r="G1794" i="4" s="1"/>
  <c r="F1795" i="4"/>
  <c r="G1795" i="4" s="1"/>
  <c r="F1796" i="4"/>
  <c r="G1796" i="4" s="1"/>
  <c r="F1797" i="4"/>
  <c r="G1797" i="4" s="1"/>
  <c r="F1798" i="4"/>
  <c r="G1798" i="4" s="1"/>
  <c r="F1799" i="4"/>
  <c r="G1799" i="4" s="1"/>
  <c r="F1800" i="4"/>
  <c r="G1800" i="4" s="1"/>
  <c r="F1801" i="4"/>
  <c r="G1801" i="4" s="1"/>
  <c r="F1802" i="4"/>
  <c r="G1802" i="4" s="1"/>
  <c r="F1803" i="4"/>
  <c r="G1803" i="4" s="1"/>
  <c r="F1804" i="4"/>
  <c r="G1804" i="4" s="1"/>
  <c r="F1805" i="4"/>
  <c r="G1805" i="4" s="1"/>
  <c r="F1806" i="4"/>
  <c r="G1806" i="4" s="1"/>
  <c r="F1807" i="4"/>
  <c r="G1807" i="4" s="1"/>
  <c r="F1808" i="4"/>
  <c r="G1808" i="4" s="1"/>
  <c r="F1809" i="4"/>
  <c r="G1809" i="4" s="1"/>
  <c r="F1810" i="4"/>
  <c r="G1810" i="4" s="1"/>
  <c r="F1811" i="4"/>
  <c r="G1811" i="4" s="1"/>
  <c r="F1812" i="4"/>
  <c r="G1812" i="4" s="1"/>
  <c r="F1813" i="4"/>
  <c r="G1813" i="4" s="1"/>
  <c r="F1814" i="4"/>
  <c r="G1814" i="4" s="1"/>
  <c r="F1815" i="4"/>
  <c r="G1815" i="4" s="1"/>
  <c r="F1816" i="4"/>
  <c r="G1816" i="4" s="1"/>
  <c r="F1817" i="4"/>
  <c r="G1817" i="4" s="1"/>
  <c r="F1818" i="4"/>
  <c r="G1818" i="4" s="1"/>
  <c r="F1819" i="4"/>
  <c r="G1819" i="4" s="1"/>
  <c r="F1820" i="4"/>
  <c r="G1820" i="4" s="1"/>
  <c r="F1821" i="4"/>
  <c r="G1821" i="4" s="1"/>
  <c r="F1822" i="4"/>
  <c r="G1822" i="4" s="1"/>
  <c r="F1823" i="4"/>
  <c r="G1823" i="4" s="1"/>
  <c r="F1824" i="4"/>
  <c r="G1824" i="4" s="1"/>
  <c r="F1825" i="4"/>
  <c r="G1825" i="4" s="1"/>
  <c r="F1826" i="4"/>
  <c r="G1826" i="4" s="1"/>
  <c r="F1827" i="4"/>
  <c r="G1827" i="4" s="1"/>
  <c r="F1828" i="4"/>
  <c r="G1828" i="4" s="1"/>
  <c r="F1829" i="4"/>
  <c r="G1829" i="4" s="1"/>
  <c r="F1830" i="4"/>
  <c r="G1830" i="4" s="1"/>
  <c r="F1831" i="4"/>
  <c r="G1831" i="4" s="1"/>
  <c r="F1832" i="4"/>
  <c r="G1832" i="4" s="1"/>
  <c r="F1833" i="4"/>
  <c r="G1833" i="4" s="1"/>
  <c r="F1834" i="4"/>
  <c r="G1834" i="4" s="1"/>
  <c r="F1835" i="4"/>
  <c r="G1835" i="4" s="1"/>
  <c r="F1836" i="4"/>
  <c r="G1836" i="4" s="1"/>
  <c r="F1837" i="4"/>
  <c r="G1837" i="4" s="1"/>
  <c r="F1838" i="4"/>
  <c r="G1838" i="4" s="1"/>
  <c r="F1839" i="4"/>
  <c r="G1839" i="4" s="1"/>
  <c r="F1840" i="4"/>
  <c r="G1840" i="4" s="1"/>
  <c r="F1841" i="4"/>
  <c r="G1841" i="4" s="1"/>
  <c r="F1842" i="4"/>
  <c r="G1842" i="4" s="1"/>
  <c r="F1843" i="4"/>
  <c r="G1843" i="4" s="1"/>
  <c r="F1844" i="4"/>
  <c r="G1844" i="4" s="1"/>
  <c r="F1845" i="4"/>
  <c r="G1845" i="4" s="1"/>
  <c r="F1846" i="4"/>
  <c r="G1846" i="4" s="1"/>
  <c r="F1847" i="4"/>
  <c r="G1847" i="4" s="1"/>
  <c r="F1848" i="4"/>
  <c r="G1848" i="4" s="1"/>
  <c r="F1849" i="4"/>
  <c r="G1849" i="4" s="1"/>
  <c r="F1850" i="4"/>
  <c r="G1850" i="4" s="1"/>
  <c r="F1851" i="4"/>
  <c r="G1851" i="4" s="1"/>
  <c r="F1852" i="4"/>
  <c r="G1852" i="4" s="1"/>
  <c r="F1853" i="4"/>
  <c r="G1853" i="4" s="1"/>
  <c r="F1854" i="4"/>
  <c r="G1854" i="4" s="1"/>
  <c r="F1855" i="4"/>
  <c r="G1855" i="4" s="1"/>
  <c r="F1856" i="4"/>
  <c r="G1856" i="4" s="1"/>
  <c r="F1857" i="4"/>
  <c r="G1857" i="4" s="1"/>
  <c r="F1858" i="4"/>
  <c r="G1858" i="4" s="1"/>
  <c r="F1859" i="4"/>
  <c r="G1859" i="4" s="1"/>
  <c r="F1860" i="4"/>
  <c r="G1860" i="4" s="1"/>
  <c r="F1861" i="4"/>
  <c r="G1861" i="4" s="1"/>
  <c r="F1862" i="4"/>
  <c r="G1862" i="4" s="1"/>
  <c r="F1863" i="4"/>
  <c r="G1863" i="4" s="1"/>
  <c r="F1864" i="4"/>
  <c r="G1864" i="4" s="1"/>
  <c r="F1865" i="4"/>
  <c r="G1865" i="4" s="1"/>
  <c r="F1866" i="4"/>
  <c r="G1866" i="4" s="1"/>
  <c r="F1867" i="4"/>
  <c r="G1867" i="4" s="1"/>
  <c r="F1868" i="4"/>
  <c r="G1868" i="4" s="1"/>
  <c r="F1869" i="4"/>
  <c r="G1869" i="4" s="1"/>
  <c r="F1870" i="4"/>
  <c r="G1870" i="4" s="1"/>
  <c r="F1871" i="4"/>
  <c r="G1871" i="4" s="1"/>
  <c r="F1872" i="4"/>
  <c r="G1872" i="4" s="1"/>
  <c r="F1873" i="4"/>
  <c r="G1873" i="4" s="1"/>
  <c r="F1874" i="4"/>
  <c r="G1874" i="4" s="1"/>
  <c r="F1875" i="4"/>
  <c r="G1875" i="4" s="1"/>
  <c r="F1876" i="4"/>
  <c r="G1876" i="4" s="1"/>
  <c r="F1877" i="4"/>
  <c r="G1877" i="4" s="1"/>
  <c r="F1878" i="4"/>
  <c r="G1878" i="4" s="1"/>
  <c r="F1879" i="4"/>
  <c r="G1879" i="4" s="1"/>
  <c r="F1880" i="4"/>
  <c r="G1880" i="4" s="1"/>
  <c r="F1881" i="4"/>
  <c r="G1881" i="4" s="1"/>
  <c r="F1882" i="4"/>
  <c r="G1882" i="4" s="1"/>
  <c r="F1883" i="4"/>
  <c r="G1883" i="4" s="1"/>
  <c r="F1884" i="4"/>
  <c r="G1884" i="4" s="1"/>
  <c r="F1885" i="4"/>
  <c r="G1885" i="4" s="1"/>
  <c r="F1886" i="4"/>
  <c r="G1886" i="4" s="1"/>
  <c r="F1887" i="4"/>
  <c r="G1887" i="4" s="1"/>
  <c r="F1888" i="4"/>
  <c r="G1888" i="4" s="1"/>
  <c r="F1889" i="4"/>
  <c r="G1889" i="4" s="1"/>
  <c r="F1890" i="4"/>
  <c r="G1890" i="4" s="1"/>
  <c r="F1891" i="4"/>
  <c r="G1891" i="4" s="1"/>
  <c r="F1892" i="4"/>
  <c r="G1892" i="4" s="1"/>
  <c r="F1893" i="4"/>
  <c r="G1893" i="4" s="1"/>
  <c r="F1894" i="4"/>
  <c r="G1894" i="4" s="1"/>
  <c r="F1895" i="4"/>
  <c r="G1895" i="4" s="1"/>
  <c r="F1896" i="4"/>
  <c r="G1896" i="4" s="1"/>
  <c r="F1897" i="4"/>
  <c r="G1897" i="4" s="1"/>
  <c r="F1898" i="4"/>
  <c r="G1898" i="4" s="1"/>
  <c r="F1899" i="4"/>
  <c r="G1899" i="4" s="1"/>
  <c r="F1900" i="4"/>
  <c r="G1900" i="4" s="1"/>
  <c r="F1901" i="4"/>
  <c r="G1901" i="4" s="1"/>
  <c r="F1902" i="4"/>
  <c r="G1902" i="4" s="1"/>
  <c r="F1903" i="4"/>
  <c r="G1903" i="4" s="1"/>
  <c r="F1904" i="4"/>
  <c r="G1904" i="4" s="1"/>
  <c r="F1905" i="4"/>
  <c r="G1905" i="4" s="1"/>
  <c r="F1906" i="4"/>
  <c r="G1906" i="4" s="1"/>
  <c r="F1907" i="4"/>
  <c r="G1907" i="4" s="1"/>
  <c r="F1908" i="4"/>
  <c r="G1908" i="4" s="1"/>
  <c r="F1909" i="4"/>
  <c r="G1909" i="4" s="1"/>
  <c r="F1910" i="4"/>
  <c r="G1910" i="4" s="1"/>
  <c r="F1911" i="4"/>
  <c r="G1911" i="4" s="1"/>
  <c r="F1912" i="4"/>
  <c r="G1912" i="4" s="1"/>
  <c r="F1913" i="4"/>
  <c r="G1913" i="4" s="1"/>
  <c r="F1914" i="4"/>
  <c r="G1914" i="4" s="1"/>
  <c r="F1915" i="4"/>
  <c r="G1915" i="4" s="1"/>
  <c r="F1916" i="4"/>
  <c r="G1916" i="4" s="1"/>
  <c r="F1917" i="4"/>
  <c r="G1917" i="4" s="1"/>
  <c r="F1918" i="4"/>
  <c r="G1918" i="4" s="1"/>
  <c r="F1919" i="4"/>
  <c r="G1919" i="4" s="1"/>
  <c r="F1920" i="4"/>
  <c r="G1920" i="4" s="1"/>
  <c r="F1921" i="4"/>
  <c r="G1921" i="4" s="1"/>
  <c r="F1922" i="4"/>
  <c r="G1922" i="4" s="1"/>
  <c r="F1923" i="4"/>
  <c r="G1923" i="4" s="1"/>
  <c r="F1924" i="4"/>
  <c r="G1924" i="4" s="1"/>
  <c r="F1925" i="4"/>
  <c r="G1925" i="4" s="1"/>
  <c r="F1926" i="4"/>
  <c r="G1926" i="4" s="1"/>
  <c r="F1927" i="4"/>
  <c r="G1927" i="4" s="1"/>
  <c r="F1928" i="4"/>
  <c r="G1928" i="4" s="1"/>
  <c r="F1929" i="4"/>
  <c r="G1929" i="4" s="1"/>
  <c r="F1930" i="4"/>
  <c r="G1930" i="4" s="1"/>
  <c r="F1931" i="4"/>
  <c r="G1931" i="4" s="1"/>
  <c r="F1932" i="4"/>
  <c r="G1932" i="4" s="1"/>
  <c r="F1933" i="4"/>
  <c r="G1933" i="4" s="1"/>
  <c r="F1934" i="4"/>
  <c r="G1934" i="4" s="1"/>
  <c r="F1935" i="4"/>
  <c r="G1935" i="4" s="1"/>
  <c r="F1936" i="4"/>
  <c r="G1936" i="4" s="1"/>
  <c r="F1937" i="4"/>
  <c r="G1937" i="4" s="1"/>
  <c r="F1938" i="4"/>
  <c r="G1938" i="4" s="1"/>
  <c r="F1939" i="4"/>
  <c r="G1939" i="4" s="1"/>
  <c r="F1940" i="4"/>
  <c r="G1940" i="4" s="1"/>
  <c r="F1941" i="4"/>
  <c r="G1941" i="4" s="1"/>
  <c r="F1942" i="4"/>
  <c r="G1942" i="4" s="1"/>
  <c r="F1943" i="4"/>
  <c r="G1943" i="4" s="1"/>
  <c r="F1944" i="4"/>
  <c r="G1944" i="4" s="1"/>
  <c r="F1945" i="4"/>
  <c r="G1945" i="4" s="1"/>
  <c r="F1946" i="4"/>
  <c r="G1946" i="4" s="1"/>
  <c r="F1947" i="4"/>
  <c r="G1947" i="4" s="1"/>
  <c r="F1948" i="4"/>
  <c r="G1948" i="4" s="1"/>
  <c r="F1949" i="4"/>
  <c r="G1949" i="4" s="1"/>
  <c r="F1950" i="4"/>
  <c r="G1950" i="4" s="1"/>
  <c r="F1951" i="4"/>
  <c r="G1951" i="4" s="1"/>
  <c r="F1952" i="4"/>
  <c r="G1952" i="4" s="1"/>
  <c r="F1953" i="4"/>
  <c r="G1953" i="4" s="1"/>
  <c r="F1954" i="4"/>
  <c r="G1954" i="4" s="1"/>
  <c r="F1955" i="4"/>
  <c r="G1955" i="4" s="1"/>
  <c r="F1956" i="4"/>
  <c r="G1956" i="4" s="1"/>
  <c r="F1957" i="4"/>
  <c r="G1957" i="4" s="1"/>
  <c r="F1958" i="4"/>
  <c r="G1958" i="4" s="1"/>
  <c r="F1959" i="4"/>
  <c r="G1959" i="4" s="1"/>
  <c r="F1960" i="4"/>
  <c r="G1960" i="4" s="1"/>
  <c r="F1961" i="4"/>
  <c r="G1961" i="4" s="1"/>
  <c r="F1962" i="4"/>
  <c r="G1962" i="4" s="1"/>
  <c r="F1963" i="4"/>
  <c r="G1963" i="4" s="1"/>
  <c r="F1964" i="4"/>
  <c r="G1964" i="4" s="1"/>
  <c r="F1965" i="4"/>
  <c r="G1965" i="4" s="1"/>
  <c r="F1966" i="4"/>
  <c r="G1966" i="4" s="1"/>
  <c r="F1967" i="4"/>
  <c r="G1967" i="4" s="1"/>
  <c r="F1968" i="4"/>
  <c r="G1968" i="4" s="1"/>
  <c r="F1969" i="4"/>
  <c r="G1969" i="4" s="1"/>
  <c r="F1970" i="4"/>
  <c r="G1970" i="4" s="1"/>
  <c r="F1971" i="4"/>
  <c r="G1971" i="4" s="1"/>
  <c r="F1972" i="4"/>
  <c r="G1972" i="4" s="1"/>
  <c r="F1973" i="4"/>
  <c r="G1973" i="4" s="1"/>
  <c r="F1974" i="4"/>
  <c r="G1974" i="4" s="1"/>
  <c r="F1975" i="4"/>
  <c r="G1975" i="4" s="1"/>
  <c r="F1976" i="4"/>
  <c r="G1976" i="4" s="1"/>
  <c r="F1977" i="4"/>
  <c r="G1977" i="4" s="1"/>
  <c r="F1978" i="4"/>
  <c r="G1978" i="4" s="1"/>
  <c r="F1979" i="4"/>
  <c r="G1979" i="4" s="1"/>
  <c r="F1980" i="4"/>
  <c r="G1980" i="4" s="1"/>
  <c r="F1981" i="4"/>
  <c r="G1981" i="4" s="1"/>
  <c r="F1982" i="4"/>
  <c r="G1982" i="4" s="1"/>
  <c r="F1983" i="4"/>
  <c r="G1983" i="4" s="1"/>
  <c r="F1984" i="4"/>
  <c r="G1984" i="4" s="1"/>
  <c r="F1985" i="4"/>
  <c r="G1985" i="4" s="1"/>
  <c r="F1986" i="4"/>
  <c r="G1986" i="4" s="1"/>
  <c r="F1987" i="4"/>
  <c r="G1987" i="4" s="1"/>
  <c r="F1988" i="4"/>
  <c r="G1988" i="4" s="1"/>
  <c r="F1989" i="4"/>
  <c r="G1989" i="4" s="1"/>
  <c r="F1990" i="4"/>
  <c r="G1990" i="4" s="1"/>
  <c r="F1991" i="4"/>
  <c r="G1991" i="4" s="1"/>
  <c r="F1992" i="4"/>
  <c r="G1992" i="4" s="1"/>
  <c r="F1993" i="4"/>
  <c r="G1993" i="4" s="1"/>
  <c r="F1994" i="4"/>
  <c r="G1994" i="4" s="1"/>
  <c r="F1995" i="4"/>
  <c r="G1995" i="4" s="1"/>
  <c r="F1996" i="4"/>
  <c r="G1996" i="4" s="1"/>
  <c r="F1997" i="4"/>
  <c r="G1997" i="4" s="1"/>
  <c r="F1998" i="4"/>
  <c r="G1998" i="4" s="1"/>
  <c r="F1999" i="4"/>
  <c r="G1999" i="4" s="1"/>
  <c r="F2000" i="4"/>
  <c r="G2000" i="4" s="1"/>
  <c r="F2001" i="4"/>
  <c r="G2001" i="4" s="1"/>
  <c r="F2002" i="4"/>
  <c r="G2002" i="4" s="1"/>
  <c r="F2003" i="4"/>
  <c r="G2003" i="4" s="1"/>
  <c r="F2004" i="4"/>
  <c r="G2004" i="4" s="1"/>
  <c r="F2005" i="4"/>
  <c r="G2005" i="4" s="1"/>
  <c r="F2006" i="4"/>
  <c r="G2006" i="4" s="1"/>
  <c r="F2007" i="4"/>
  <c r="G2007" i="4" s="1"/>
  <c r="F2008" i="4"/>
  <c r="G2008" i="4" s="1"/>
  <c r="F2009" i="4"/>
  <c r="G2009" i="4" s="1"/>
  <c r="F2010" i="4"/>
  <c r="G2010" i="4" s="1"/>
  <c r="F2011" i="4"/>
  <c r="G2011" i="4" s="1"/>
  <c r="F2012" i="4"/>
  <c r="G2012" i="4" s="1"/>
  <c r="F2013" i="4"/>
  <c r="G2013" i="4" s="1"/>
  <c r="F2014" i="4"/>
  <c r="G2014" i="4" s="1"/>
  <c r="F2015" i="4"/>
  <c r="G2015" i="4" s="1"/>
  <c r="F2016" i="4"/>
  <c r="G2016" i="4" s="1"/>
  <c r="F2017" i="4"/>
  <c r="G2017" i="4" s="1"/>
  <c r="F2018" i="4"/>
  <c r="G2018" i="4" s="1"/>
  <c r="F2019" i="4"/>
  <c r="G2019" i="4" s="1"/>
  <c r="F2020" i="4"/>
  <c r="G2020" i="4" s="1"/>
  <c r="F2021" i="4"/>
  <c r="G2021" i="4" s="1"/>
  <c r="F2022" i="4"/>
  <c r="G2022" i="4" s="1"/>
  <c r="F2023" i="4"/>
  <c r="G2023" i="4" s="1"/>
  <c r="F2024" i="4"/>
  <c r="G2024" i="4" s="1"/>
  <c r="F2025" i="4"/>
  <c r="G2025" i="4" s="1"/>
  <c r="F2026" i="4"/>
  <c r="G2026" i="4" s="1"/>
  <c r="F2027" i="4"/>
  <c r="G2027" i="4" s="1"/>
  <c r="F2028" i="4"/>
  <c r="G2028" i="4" s="1"/>
  <c r="F2029" i="4"/>
  <c r="G2029" i="4" s="1"/>
  <c r="F2030" i="4"/>
  <c r="G2030" i="4" s="1"/>
  <c r="F2031" i="4"/>
  <c r="G2031" i="4" s="1"/>
  <c r="F2032" i="4"/>
  <c r="G2032" i="4" s="1"/>
  <c r="F2033" i="4"/>
  <c r="G2033" i="4" s="1"/>
  <c r="F2034" i="4"/>
  <c r="G2034" i="4" s="1"/>
  <c r="F2035" i="4"/>
  <c r="G2035" i="4" s="1"/>
  <c r="F2036" i="4"/>
  <c r="G2036" i="4" s="1"/>
  <c r="F2037" i="4"/>
  <c r="G2037" i="4" s="1"/>
  <c r="F2038" i="4"/>
  <c r="G2038" i="4" s="1"/>
  <c r="F2039" i="4"/>
  <c r="G2039" i="4" s="1"/>
  <c r="F2040" i="4"/>
  <c r="G2040" i="4" s="1"/>
  <c r="F2041" i="4"/>
  <c r="G2041" i="4" s="1"/>
  <c r="F2042" i="4"/>
  <c r="G2042" i="4" s="1"/>
  <c r="F2043" i="4"/>
  <c r="G2043" i="4" s="1"/>
  <c r="F2044" i="4"/>
  <c r="G2044" i="4" s="1"/>
  <c r="F2045" i="4"/>
  <c r="G2045" i="4" s="1"/>
  <c r="F2046" i="4"/>
  <c r="G2046" i="4" s="1"/>
  <c r="F2047" i="4"/>
  <c r="G2047" i="4" s="1"/>
  <c r="F2048" i="4"/>
  <c r="G2048" i="4" s="1"/>
  <c r="F2049" i="4"/>
  <c r="G2049" i="4" s="1"/>
  <c r="F2050" i="4"/>
  <c r="G2050" i="4" s="1"/>
  <c r="F2051" i="4"/>
  <c r="G2051" i="4" s="1"/>
  <c r="F2052" i="4"/>
  <c r="G2052" i="4" s="1"/>
  <c r="F2053" i="4"/>
  <c r="G2053" i="4" s="1"/>
  <c r="F2054" i="4"/>
  <c r="G2054" i="4" s="1"/>
  <c r="F2055" i="4"/>
  <c r="G2055" i="4" s="1"/>
  <c r="F2056" i="4"/>
  <c r="G2056" i="4" s="1"/>
  <c r="F2057" i="4"/>
  <c r="G2057" i="4" s="1"/>
  <c r="F2058" i="4"/>
  <c r="G2058" i="4" s="1"/>
  <c r="F2059" i="4"/>
  <c r="G2059" i="4" s="1"/>
  <c r="F2060" i="4"/>
  <c r="G2060" i="4" s="1"/>
  <c r="F2061" i="4"/>
  <c r="G2061" i="4" s="1"/>
  <c r="F2062" i="4"/>
  <c r="G2062" i="4" s="1"/>
  <c r="F2063" i="4"/>
  <c r="G2063" i="4" s="1"/>
  <c r="F2064" i="4"/>
  <c r="G2064" i="4" s="1"/>
  <c r="F2065" i="4"/>
  <c r="G2065" i="4" s="1"/>
  <c r="F2066" i="4"/>
  <c r="G2066" i="4" s="1"/>
  <c r="F2067" i="4"/>
  <c r="G2067" i="4" s="1"/>
  <c r="F2068" i="4"/>
  <c r="G2068" i="4" s="1"/>
  <c r="F2069" i="4"/>
  <c r="G2069" i="4" s="1"/>
  <c r="F2070" i="4"/>
  <c r="G2070" i="4" s="1"/>
  <c r="F2071" i="4"/>
  <c r="G2071" i="4" s="1"/>
  <c r="F2072" i="4"/>
  <c r="G2072" i="4" s="1"/>
  <c r="F2073" i="4"/>
  <c r="G2073" i="4" s="1"/>
  <c r="F2074" i="4"/>
  <c r="G2074" i="4" s="1"/>
  <c r="F2075" i="4"/>
  <c r="G2075" i="4" s="1"/>
  <c r="F2076" i="4"/>
  <c r="G2076" i="4" s="1"/>
  <c r="F2077" i="4"/>
  <c r="G2077" i="4" s="1"/>
  <c r="F2078" i="4"/>
  <c r="G2078" i="4" s="1"/>
  <c r="F2079" i="4"/>
  <c r="G2079" i="4" s="1"/>
  <c r="F2080" i="4"/>
  <c r="G2080" i="4" s="1"/>
  <c r="F2081" i="4"/>
  <c r="G2081" i="4" s="1"/>
  <c r="F2082" i="4"/>
  <c r="G2082" i="4" s="1"/>
  <c r="F2083" i="4"/>
  <c r="G2083" i="4" s="1"/>
  <c r="F2084" i="4"/>
  <c r="G2084" i="4" s="1"/>
  <c r="F2085" i="4"/>
  <c r="G2085" i="4" s="1"/>
  <c r="F2086" i="4"/>
  <c r="G2086" i="4" s="1"/>
  <c r="F2087" i="4"/>
  <c r="G2087" i="4" s="1"/>
  <c r="F2088" i="4"/>
  <c r="G2088" i="4" s="1"/>
  <c r="F2089" i="4"/>
  <c r="G2089" i="4" s="1"/>
  <c r="F2090" i="4"/>
  <c r="G2090" i="4" s="1"/>
  <c r="F2091" i="4"/>
  <c r="G2091" i="4" s="1"/>
  <c r="F2092" i="4"/>
  <c r="G2092" i="4" s="1"/>
  <c r="F2093" i="4"/>
  <c r="G2093" i="4" s="1"/>
  <c r="F2094" i="4"/>
  <c r="G2094" i="4" s="1"/>
  <c r="F2095" i="4"/>
  <c r="G2095" i="4" s="1"/>
  <c r="F2096" i="4"/>
  <c r="G2096" i="4" s="1"/>
  <c r="F2097" i="4"/>
  <c r="G2097" i="4" s="1"/>
  <c r="F2098" i="4"/>
  <c r="G2098" i="4" s="1"/>
  <c r="F2099" i="4"/>
  <c r="G2099" i="4" s="1"/>
  <c r="F2100" i="4"/>
  <c r="G2100" i="4" s="1"/>
  <c r="F2101" i="4"/>
  <c r="G2101" i="4" s="1"/>
  <c r="F2102" i="4"/>
  <c r="G2102" i="4" s="1"/>
  <c r="F2103" i="4"/>
  <c r="G2103" i="4" s="1"/>
  <c r="F2104" i="4"/>
  <c r="G2104" i="4" s="1"/>
  <c r="F2105" i="4"/>
  <c r="G2105" i="4" s="1"/>
  <c r="F2106" i="4"/>
  <c r="G2106" i="4" s="1"/>
  <c r="F2107" i="4"/>
  <c r="G2107" i="4" s="1"/>
  <c r="F2108" i="4"/>
  <c r="G2108" i="4" s="1"/>
  <c r="F2109" i="4"/>
  <c r="G2109" i="4" s="1"/>
  <c r="F2110" i="4"/>
  <c r="G2110" i="4" s="1"/>
  <c r="F2111" i="4"/>
  <c r="G2111" i="4" s="1"/>
  <c r="F2112" i="4"/>
  <c r="G2112" i="4" s="1"/>
  <c r="F2113" i="4"/>
  <c r="G2113" i="4" s="1"/>
  <c r="F2114" i="4"/>
  <c r="G2114" i="4" s="1"/>
  <c r="F2115" i="4"/>
  <c r="G2115" i="4" s="1"/>
  <c r="F2116" i="4"/>
  <c r="G2116" i="4" s="1"/>
  <c r="F2117" i="4"/>
  <c r="G2117" i="4" s="1"/>
  <c r="F2118" i="4"/>
  <c r="G2118" i="4" s="1"/>
  <c r="F2119" i="4"/>
  <c r="G2119" i="4" s="1"/>
  <c r="F2120" i="4"/>
  <c r="G2120" i="4" s="1"/>
  <c r="F2121" i="4"/>
  <c r="G2121" i="4" s="1"/>
  <c r="F2122" i="4"/>
  <c r="G2122" i="4" s="1"/>
  <c r="F2123" i="4"/>
  <c r="G2123" i="4" s="1"/>
  <c r="F2124" i="4"/>
  <c r="G2124" i="4" s="1"/>
  <c r="F2125" i="4"/>
  <c r="G2125" i="4" s="1"/>
  <c r="F2126" i="4"/>
  <c r="G2126" i="4" s="1"/>
  <c r="F2127" i="4"/>
  <c r="G2127" i="4" s="1"/>
  <c r="F2128" i="4"/>
  <c r="G2128" i="4" s="1"/>
  <c r="F2129" i="4"/>
  <c r="G2129" i="4" s="1"/>
  <c r="F2130" i="4"/>
  <c r="G2130" i="4" s="1"/>
  <c r="F2131" i="4"/>
  <c r="G2131" i="4" s="1"/>
  <c r="F2132" i="4"/>
  <c r="G2132" i="4" s="1"/>
  <c r="F2133" i="4"/>
  <c r="G2133" i="4" s="1"/>
  <c r="F2134" i="4"/>
  <c r="G2134" i="4" s="1"/>
  <c r="F2135" i="4"/>
  <c r="G2135" i="4" s="1"/>
  <c r="F2136" i="4"/>
  <c r="G2136" i="4" s="1"/>
  <c r="F2137" i="4"/>
  <c r="G2137" i="4" s="1"/>
  <c r="F2138" i="4"/>
  <c r="G2138" i="4" s="1"/>
  <c r="F2139" i="4"/>
  <c r="G2139" i="4" s="1"/>
  <c r="F2140" i="4"/>
  <c r="G2140" i="4" s="1"/>
  <c r="F2141" i="4"/>
  <c r="G2141" i="4" s="1"/>
  <c r="F2142" i="4"/>
  <c r="G2142" i="4" s="1"/>
  <c r="F2143" i="4"/>
  <c r="G2143" i="4" s="1"/>
  <c r="F2144" i="4"/>
  <c r="G2144" i="4" s="1"/>
  <c r="F2145" i="4"/>
  <c r="G2145" i="4" s="1"/>
  <c r="F2146" i="4"/>
  <c r="G2146" i="4" s="1"/>
  <c r="F2147" i="4"/>
  <c r="G2147" i="4" s="1"/>
  <c r="F2148" i="4"/>
  <c r="G2148" i="4" s="1"/>
  <c r="F2149" i="4"/>
  <c r="G2149" i="4" s="1"/>
  <c r="F2150" i="4"/>
  <c r="G2150" i="4" s="1"/>
  <c r="F2151" i="4"/>
  <c r="G2151" i="4" s="1"/>
  <c r="F2152" i="4"/>
  <c r="G2152" i="4" s="1"/>
  <c r="F2153" i="4"/>
  <c r="G2153" i="4" s="1"/>
  <c r="F2154" i="4"/>
  <c r="G2154" i="4" s="1"/>
  <c r="F2155" i="4"/>
  <c r="G2155" i="4" s="1"/>
  <c r="F2156" i="4"/>
  <c r="G2156" i="4" s="1"/>
  <c r="F2157" i="4"/>
  <c r="G2157" i="4" s="1"/>
  <c r="F2158" i="4"/>
  <c r="G2158" i="4" s="1"/>
  <c r="F2159" i="4"/>
  <c r="G2159" i="4" s="1"/>
  <c r="F2160" i="4"/>
  <c r="G2160" i="4" s="1"/>
  <c r="F2161" i="4"/>
  <c r="G2161" i="4" s="1"/>
  <c r="F2162" i="4"/>
  <c r="G2162" i="4" s="1"/>
  <c r="F2163" i="4"/>
  <c r="G2163" i="4" s="1"/>
  <c r="F2164" i="4"/>
  <c r="G2164" i="4" s="1"/>
  <c r="F2165" i="4"/>
  <c r="G2165" i="4" s="1"/>
  <c r="F2166" i="4"/>
  <c r="G2166" i="4" s="1"/>
  <c r="F2167" i="4"/>
  <c r="G2167" i="4" s="1"/>
  <c r="F2168" i="4"/>
  <c r="G2168" i="4" s="1"/>
  <c r="F2169" i="4"/>
  <c r="G2169" i="4" s="1"/>
  <c r="F2170" i="4"/>
  <c r="G2170" i="4" s="1"/>
  <c r="F2171" i="4"/>
  <c r="G2171" i="4" s="1"/>
  <c r="F2172" i="4"/>
  <c r="G2172" i="4" s="1"/>
  <c r="F2173" i="4"/>
  <c r="G2173" i="4" s="1"/>
  <c r="F2174" i="4"/>
  <c r="G2174" i="4" s="1"/>
  <c r="F2175" i="4"/>
  <c r="G2175" i="4" s="1"/>
  <c r="F2176" i="4"/>
  <c r="G2176" i="4" s="1"/>
  <c r="F2177" i="4"/>
  <c r="G2177" i="4" s="1"/>
  <c r="F2178" i="4"/>
  <c r="G2178" i="4" s="1"/>
  <c r="F2179" i="4"/>
  <c r="G2179" i="4" s="1"/>
  <c r="F2180" i="4"/>
  <c r="G2180" i="4" s="1"/>
  <c r="F2181" i="4"/>
  <c r="G2181" i="4" s="1"/>
  <c r="F2182" i="4"/>
  <c r="G2182" i="4" s="1"/>
  <c r="F2183" i="4"/>
  <c r="G2183" i="4" s="1"/>
  <c r="F2184" i="4"/>
  <c r="G2184" i="4" s="1"/>
  <c r="F2185" i="4"/>
  <c r="G2185" i="4" s="1"/>
  <c r="F2186" i="4"/>
  <c r="G2186" i="4" s="1"/>
  <c r="F2187" i="4"/>
  <c r="G2187" i="4" s="1"/>
  <c r="F2188" i="4"/>
  <c r="G2188" i="4" s="1"/>
  <c r="F2189" i="4"/>
  <c r="G2189" i="4" s="1"/>
  <c r="F2190" i="4"/>
  <c r="G2190" i="4" s="1"/>
  <c r="F2191" i="4"/>
  <c r="G2191" i="4" s="1"/>
  <c r="F2192" i="4"/>
  <c r="G2192" i="4" s="1"/>
  <c r="F2193" i="4"/>
  <c r="G2193" i="4" s="1"/>
  <c r="F2194" i="4"/>
  <c r="G2194" i="4" s="1"/>
  <c r="F2195" i="4"/>
  <c r="G2195" i="4" s="1"/>
  <c r="F2196" i="4"/>
  <c r="G2196" i="4" s="1"/>
  <c r="F2197" i="4"/>
  <c r="G2197" i="4" s="1"/>
  <c r="F2198" i="4"/>
  <c r="G2198" i="4" s="1"/>
  <c r="F2199" i="4"/>
  <c r="G2199" i="4" s="1"/>
  <c r="F2200" i="4"/>
  <c r="G2200" i="4" s="1"/>
  <c r="F2201" i="4"/>
  <c r="G2201" i="4" s="1"/>
  <c r="F2202" i="4"/>
  <c r="G2202" i="4" s="1"/>
  <c r="F2203" i="4"/>
  <c r="G2203" i="4" s="1"/>
  <c r="F2204" i="4"/>
  <c r="G2204" i="4" s="1"/>
  <c r="F2205" i="4"/>
  <c r="G2205" i="4" s="1"/>
  <c r="F2206" i="4"/>
  <c r="G2206" i="4" s="1"/>
  <c r="F2207" i="4"/>
  <c r="G2207" i="4" s="1"/>
  <c r="F2208" i="4"/>
  <c r="G2208" i="4" s="1"/>
  <c r="F2209" i="4"/>
  <c r="G2209" i="4" s="1"/>
  <c r="F2210" i="4"/>
  <c r="G2210" i="4" s="1"/>
  <c r="F2211" i="4"/>
  <c r="G2211" i="4" s="1"/>
  <c r="F2212" i="4"/>
  <c r="G2212" i="4" s="1"/>
  <c r="F2213" i="4"/>
  <c r="G2213" i="4" s="1"/>
  <c r="F2214" i="4"/>
  <c r="G2214" i="4" s="1"/>
  <c r="F2215" i="4"/>
  <c r="G2215" i="4" s="1"/>
  <c r="F2216" i="4"/>
  <c r="G2216" i="4" s="1"/>
  <c r="F2217" i="4"/>
  <c r="G2217" i="4" s="1"/>
  <c r="F2218" i="4"/>
  <c r="G2218" i="4" s="1"/>
  <c r="F2219" i="4"/>
  <c r="G2219" i="4" s="1"/>
  <c r="F2220" i="4"/>
  <c r="G2220" i="4" s="1"/>
  <c r="F2221" i="4"/>
  <c r="G2221" i="4" s="1"/>
  <c r="F2222" i="4"/>
  <c r="G2222" i="4" s="1"/>
  <c r="F2223" i="4"/>
  <c r="G2223" i="4" s="1"/>
  <c r="F2224" i="4"/>
  <c r="G2224" i="4" s="1"/>
  <c r="F2225" i="4"/>
  <c r="G2225" i="4" s="1"/>
  <c r="F2226" i="4"/>
  <c r="G2226" i="4" s="1"/>
  <c r="F2227" i="4"/>
  <c r="G2227" i="4" s="1"/>
  <c r="F2228" i="4"/>
  <c r="G2228" i="4" s="1"/>
  <c r="F2229" i="4"/>
  <c r="G2229" i="4" s="1"/>
  <c r="F2230" i="4"/>
  <c r="G2230" i="4" s="1"/>
  <c r="F2231" i="4"/>
  <c r="G2231" i="4" s="1"/>
  <c r="F2232" i="4"/>
  <c r="G2232" i="4" s="1"/>
  <c r="F2233" i="4"/>
  <c r="G2233" i="4" s="1"/>
  <c r="F2234" i="4"/>
  <c r="G2234" i="4" s="1"/>
  <c r="F2235" i="4"/>
  <c r="G2235" i="4" s="1"/>
  <c r="F2236" i="4"/>
  <c r="G2236" i="4" s="1"/>
  <c r="F2237" i="4"/>
  <c r="G2237" i="4" s="1"/>
  <c r="F2238" i="4"/>
  <c r="G2238" i="4" s="1"/>
  <c r="F2239" i="4"/>
  <c r="G2239" i="4" s="1"/>
  <c r="F2240" i="4"/>
  <c r="G2240" i="4" s="1"/>
  <c r="F2241" i="4"/>
  <c r="G2241" i="4" s="1"/>
  <c r="F2242" i="4"/>
  <c r="G2242" i="4" s="1"/>
  <c r="F2243" i="4"/>
  <c r="G2243" i="4" s="1"/>
  <c r="F2244" i="4"/>
  <c r="G2244" i="4" s="1"/>
  <c r="F2245" i="4"/>
  <c r="G2245" i="4" s="1"/>
  <c r="F2246" i="4"/>
  <c r="G2246" i="4" s="1"/>
  <c r="F2247" i="4"/>
  <c r="G2247" i="4" s="1"/>
  <c r="F2248" i="4"/>
  <c r="G2248" i="4" s="1"/>
  <c r="F2249" i="4"/>
  <c r="G2249" i="4" s="1"/>
  <c r="F2250" i="4"/>
  <c r="G2250" i="4" s="1"/>
  <c r="F2251" i="4"/>
  <c r="G2251" i="4" s="1"/>
  <c r="F2252" i="4"/>
  <c r="G2252" i="4" s="1"/>
  <c r="F2253" i="4"/>
  <c r="G2253" i="4" s="1"/>
  <c r="F2254" i="4"/>
  <c r="G2254" i="4" s="1"/>
  <c r="F2255" i="4"/>
  <c r="G2255" i="4" s="1"/>
  <c r="F2256" i="4"/>
  <c r="G2256" i="4" s="1"/>
  <c r="F2257" i="4"/>
  <c r="G2257" i="4" s="1"/>
  <c r="F2258" i="4"/>
  <c r="G2258" i="4" s="1"/>
  <c r="F2259" i="4"/>
  <c r="G2259" i="4" s="1"/>
  <c r="F2260" i="4"/>
  <c r="G2260" i="4" s="1"/>
  <c r="F2261" i="4"/>
  <c r="G2261" i="4" s="1"/>
  <c r="F2262" i="4"/>
  <c r="G2262" i="4" s="1"/>
  <c r="F2263" i="4"/>
  <c r="G2263" i="4" s="1"/>
  <c r="F2264" i="4"/>
  <c r="G2264" i="4" s="1"/>
  <c r="F2265" i="4"/>
  <c r="G2265" i="4" s="1"/>
  <c r="F2266" i="4"/>
  <c r="G2266" i="4" s="1"/>
  <c r="F2267" i="4"/>
  <c r="G2267" i="4" s="1"/>
  <c r="F2268" i="4"/>
  <c r="G2268" i="4" s="1"/>
  <c r="F2269" i="4"/>
  <c r="G2269" i="4" s="1"/>
  <c r="F2270" i="4"/>
  <c r="G2270" i="4" s="1"/>
  <c r="F2271" i="4"/>
  <c r="G2271" i="4" s="1"/>
  <c r="F2272" i="4"/>
  <c r="G2272" i="4" s="1"/>
  <c r="F2273" i="4"/>
  <c r="G2273" i="4" s="1"/>
  <c r="F2274" i="4"/>
  <c r="G2274" i="4" s="1"/>
  <c r="F2275" i="4"/>
  <c r="G2275" i="4" s="1"/>
  <c r="F2276" i="4"/>
  <c r="G2276" i="4" s="1"/>
  <c r="F2277" i="4"/>
  <c r="G2277" i="4" s="1"/>
  <c r="F2278" i="4"/>
  <c r="G2278" i="4" s="1"/>
  <c r="F2279" i="4"/>
  <c r="G2279" i="4" s="1"/>
  <c r="F2280" i="4"/>
  <c r="G2280" i="4" s="1"/>
  <c r="F2281" i="4"/>
  <c r="G2281" i="4" s="1"/>
  <c r="F2282" i="4"/>
  <c r="G2282" i="4" s="1"/>
  <c r="F2283" i="4"/>
  <c r="G2283" i="4" s="1"/>
  <c r="F2284" i="4"/>
  <c r="G2284" i="4" s="1"/>
  <c r="F2285" i="4"/>
  <c r="G2285" i="4" s="1"/>
  <c r="F2286" i="4"/>
  <c r="G2286" i="4" s="1"/>
  <c r="F2287" i="4"/>
  <c r="G2287" i="4" s="1"/>
  <c r="F2288" i="4"/>
  <c r="G2288" i="4" s="1"/>
  <c r="F2289" i="4"/>
  <c r="G2289" i="4" s="1"/>
  <c r="F2290" i="4"/>
  <c r="G2290" i="4" s="1"/>
  <c r="F2291" i="4"/>
  <c r="G2291" i="4" s="1"/>
  <c r="F2292" i="4"/>
  <c r="G2292" i="4" s="1"/>
  <c r="F2293" i="4"/>
  <c r="G2293" i="4" s="1"/>
  <c r="F2294" i="4"/>
  <c r="G2294" i="4" s="1"/>
  <c r="F2295" i="4"/>
  <c r="G2295" i="4" s="1"/>
  <c r="F2296" i="4"/>
  <c r="G2296" i="4" s="1"/>
  <c r="F2297" i="4"/>
  <c r="G2297" i="4" s="1"/>
  <c r="F2298" i="4"/>
  <c r="G2298" i="4" s="1"/>
  <c r="F2299" i="4"/>
  <c r="G2299" i="4" s="1"/>
  <c r="F2300" i="4"/>
  <c r="G2300" i="4" s="1"/>
  <c r="F2301" i="4"/>
  <c r="G2301" i="4" s="1"/>
  <c r="F2302" i="4"/>
  <c r="G2302" i="4" s="1"/>
  <c r="F2303" i="4"/>
  <c r="G2303" i="4" s="1"/>
  <c r="F2304" i="4"/>
  <c r="G2304" i="4" s="1"/>
  <c r="F2305" i="4"/>
  <c r="G2305" i="4" s="1"/>
  <c r="F2306" i="4"/>
  <c r="G2306" i="4" s="1"/>
  <c r="F2307" i="4"/>
  <c r="G2307" i="4" s="1"/>
  <c r="F2308" i="4"/>
  <c r="G2308" i="4" s="1"/>
  <c r="F2309" i="4"/>
  <c r="G2309" i="4" s="1"/>
  <c r="F2310" i="4"/>
  <c r="G2310" i="4" s="1"/>
  <c r="F2311" i="4"/>
  <c r="G2311" i="4" s="1"/>
  <c r="F2312" i="4"/>
  <c r="G2312" i="4" s="1"/>
  <c r="F2313" i="4"/>
  <c r="G2313" i="4" s="1"/>
  <c r="F2314" i="4"/>
  <c r="G2314" i="4" s="1"/>
  <c r="F2315" i="4"/>
  <c r="G2315" i="4" s="1"/>
  <c r="F2316" i="4"/>
  <c r="G2316" i="4" s="1"/>
  <c r="F2317" i="4"/>
  <c r="G2317" i="4" s="1"/>
  <c r="F2318" i="4"/>
  <c r="G2318" i="4" s="1"/>
  <c r="F2319" i="4"/>
  <c r="G2319" i="4" s="1"/>
  <c r="F2320" i="4"/>
  <c r="G2320" i="4" s="1"/>
  <c r="F2321" i="4"/>
  <c r="G2321" i="4" s="1"/>
  <c r="F2322" i="4"/>
  <c r="G2322" i="4" s="1"/>
  <c r="F2323" i="4"/>
  <c r="G2323" i="4" s="1"/>
  <c r="F2324" i="4"/>
  <c r="G2324" i="4" s="1"/>
  <c r="F2325" i="4"/>
  <c r="G2325" i="4" s="1"/>
  <c r="F2326" i="4"/>
  <c r="G2326" i="4" s="1"/>
  <c r="F2327" i="4"/>
  <c r="G2327" i="4" s="1"/>
  <c r="F2328" i="4"/>
  <c r="G2328" i="4" s="1"/>
  <c r="F2329" i="4"/>
  <c r="G2329" i="4" s="1"/>
  <c r="F2330" i="4"/>
  <c r="G2330" i="4" s="1"/>
  <c r="F2331" i="4"/>
  <c r="G2331" i="4" s="1"/>
  <c r="F2332" i="4"/>
  <c r="G2332" i="4" s="1"/>
  <c r="F2333" i="4"/>
  <c r="G2333" i="4" s="1"/>
  <c r="F2334" i="4"/>
  <c r="G2334" i="4" s="1"/>
  <c r="F2335" i="4"/>
  <c r="G2335" i="4" s="1"/>
  <c r="F2336" i="4"/>
  <c r="G2336" i="4" s="1"/>
  <c r="F2337" i="4"/>
  <c r="G2337" i="4" s="1"/>
  <c r="F2338" i="4"/>
  <c r="G2338" i="4" s="1"/>
  <c r="F2339" i="4"/>
  <c r="G2339" i="4" s="1"/>
  <c r="F2340" i="4"/>
  <c r="G2340" i="4" s="1"/>
  <c r="F2341" i="4"/>
  <c r="G2341" i="4" s="1"/>
  <c r="F2342" i="4"/>
  <c r="G2342" i="4" s="1"/>
  <c r="F2343" i="4"/>
  <c r="G2343" i="4" s="1"/>
  <c r="F2344" i="4"/>
  <c r="G2344" i="4" s="1"/>
  <c r="F2345" i="4"/>
  <c r="G2345" i="4" s="1"/>
  <c r="F2346" i="4"/>
  <c r="G2346" i="4" s="1"/>
  <c r="F2347" i="4"/>
  <c r="G2347" i="4" s="1"/>
  <c r="F2348" i="4"/>
  <c r="G2348" i="4" s="1"/>
  <c r="F2349" i="4"/>
  <c r="G2349" i="4" s="1"/>
  <c r="F2350" i="4"/>
  <c r="G2350" i="4" s="1"/>
  <c r="F2351" i="4"/>
  <c r="G2351" i="4" s="1"/>
  <c r="F2352" i="4"/>
  <c r="G2352" i="4" s="1"/>
  <c r="F2353" i="4"/>
  <c r="G2353" i="4" s="1"/>
  <c r="F2354" i="4"/>
  <c r="G2354" i="4" s="1"/>
  <c r="F2355" i="4"/>
  <c r="G2355" i="4" s="1"/>
  <c r="F2356" i="4"/>
  <c r="G2356" i="4" s="1"/>
  <c r="F2357" i="4"/>
  <c r="G2357" i="4" s="1"/>
  <c r="F2358" i="4"/>
  <c r="G2358" i="4" s="1"/>
  <c r="F2359" i="4"/>
  <c r="G2359" i="4" s="1"/>
  <c r="F2360" i="4"/>
  <c r="G2360" i="4" s="1"/>
  <c r="F2361" i="4"/>
  <c r="G2361" i="4" s="1"/>
  <c r="F2362" i="4"/>
  <c r="G2362" i="4" s="1"/>
  <c r="F2363" i="4"/>
  <c r="G2363" i="4" s="1"/>
  <c r="F2364" i="4"/>
  <c r="G2364" i="4" s="1"/>
  <c r="F2365" i="4"/>
  <c r="G2365" i="4" s="1"/>
  <c r="F2366" i="4"/>
  <c r="G2366" i="4" s="1"/>
  <c r="F2367" i="4"/>
  <c r="G2367" i="4" s="1"/>
  <c r="F2368" i="4"/>
  <c r="G2368" i="4" s="1"/>
  <c r="F2369" i="4"/>
  <c r="G2369" i="4" s="1"/>
  <c r="F2370" i="4"/>
  <c r="G2370" i="4" s="1"/>
  <c r="F2371" i="4"/>
  <c r="G2371" i="4" s="1"/>
  <c r="F2372" i="4"/>
  <c r="G2372" i="4" s="1"/>
  <c r="F2373" i="4"/>
  <c r="G2373" i="4" s="1"/>
  <c r="F2374" i="4"/>
  <c r="G2374" i="4" s="1"/>
  <c r="F2375" i="4"/>
  <c r="G2375" i="4" s="1"/>
  <c r="F2376" i="4"/>
  <c r="G2376" i="4" s="1"/>
  <c r="F2377" i="4"/>
  <c r="G2377" i="4" s="1"/>
  <c r="F2378" i="4"/>
  <c r="G2378" i="4" s="1"/>
  <c r="F2379" i="4"/>
  <c r="G2379" i="4" s="1"/>
  <c r="F2380" i="4"/>
  <c r="G2380" i="4" s="1"/>
  <c r="F2381" i="4"/>
  <c r="G2381" i="4" s="1"/>
  <c r="F2382" i="4"/>
  <c r="G2382" i="4" s="1"/>
  <c r="F2383" i="4"/>
  <c r="G2383" i="4" s="1"/>
  <c r="F2384" i="4"/>
  <c r="G2384" i="4" s="1"/>
  <c r="F2385" i="4"/>
  <c r="G2385" i="4" s="1"/>
  <c r="F2386" i="4"/>
  <c r="G2386" i="4" s="1"/>
  <c r="F2387" i="4"/>
  <c r="G2387" i="4" s="1"/>
  <c r="F2388" i="4"/>
  <c r="G2388" i="4" s="1"/>
  <c r="F2389" i="4"/>
  <c r="G2389" i="4" s="1"/>
  <c r="F2390" i="4"/>
  <c r="G2390" i="4" s="1"/>
  <c r="F2391" i="4"/>
  <c r="G2391" i="4" s="1"/>
  <c r="F2392" i="4"/>
  <c r="G2392" i="4" s="1"/>
  <c r="F2393" i="4"/>
  <c r="G2393" i="4" s="1"/>
  <c r="F2394" i="4"/>
  <c r="G2394" i="4" s="1"/>
  <c r="F2395" i="4"/>
  <c r="G2395" i="4" s="1"/>
  <c r="F2396" i="4"/>
  <c r="G2396" i="4" s="1"/>
  <c r="F2397" i="4"/>
  <c r="G2397" i="4" s="1"/>
  <c r="F2398" i="4"/>
  <c r="G2398" i="4" s="1"/>
  <c r="F2399" i="4"/>
  <c r="G2399" i="4" s="1"/>
  <c r="F2400" i="4"/>
  <c r="G2400" i="4" s="1"/>
  <c r="F2401" i="4"/>
  <c r="G2401" i="4" s="1"/>
  <c r="F2402" i="4"/>
  <c r="G2402" i="4" s="1"/>
  <c r="F2403" i="4"/>
  <c r="G2403" i="4" s="1"/>
  <c r="F2404" i="4"/>
  <c r="G2404" i="4" s="1"/>
  <c r="F2405" i="4"/>
  <c r="G2405" i="4" s="1"/>
  <c r="F2406" i="4"/>
  <c r="G2406" i="4" s="1"/>
  <c r="F2407" i="4"/>
  <c r="G2407" i="4" s="1"/>
  <c r="F2408" i="4"/>
  <c r="G2408" i="4" s="1"/>
  <c r="F2409" i="4"/>
  <c r="G2409" i="4" s="1"/>
  <c r="F2410" i="4"/>
  <c r="G2410" i="4" s="1"/>
  <c r="F2411" i="4"/>
  <c r="G2411" i="4" s="1"/>
  <c r="F2412" i="4"/>
  <c r="G2412" i="4" s="1"/>
  <c r="F2413" i="4"/>
  <c r="G2413" i="4" s="1"/>
  <c r="F2414" i="4"/>
  <c r="G2414" i="4" s="1"/>
  <c r="F2415" i="4"/>
  <c r="G2415" i="4" s="1"/>
  <c r="F2416" i="4"/>
  <c r="G2416" i="4" s="1"/>
  <c r="F2417" i="4"/>
  <c r="G2417" i="4" s="1"/>
  <c r="F2418" i="4"/>
  <c r="G2418" i="4" s="1"/>
  <c r="F2419" i="4"/>
  <c r="G2419" i="4" s="1"/>
  <c r="F2420" i="4"/>
  <c r="G2420" i="4" s="1"/>
  <c r="F2421" i="4"/>
  <c r="G2421" i="4" s="1"/>
  <c r="F2422" i="4"/>
  <c r="G2422" i="4" s="1"/>
  <c r="F2423" i="4"/>
  <c r="G2423" i="4" s="1"/>
  <c r="F2424" i="4"/>
  <c r="G2424" i="4" s="1"/>
  <c r="F2425" i="4"/>
  <c r="G2425" i="4" s="1"/>
  <c r="F2426" i="4"/>
  <c r="G2426" i="4" s="1"/>
  <c r="F2427" i="4"/>
  <c r="G2427" i="4" s="1"/>
  <c r="F2428" i="4"/>
  <c r="G2428" i="4" s="1"/>
  <c r="F2429" i="4"/>
  <c r="G2429" i="4" s="1"/>
  <c r="F2430" i="4"/>
  <c r="G2430" i="4" s="1"/>
  <c r="F2431" i="4"/>
  <c r="G2431" i="4" s="1"/>
  <c r="F2432" i="4"/>
  <c r="G2432" i="4" s="1"/>
  <c r="F2433" i="4"/>
  <c r="G2433" i="4" s="1"/>
  <c r="F2434" i="4"/>
  <c r="G2434" i="4" s="1"/>
  <c r="F2435" i="4"/>
  <c r="G2435" i="4" s="1"/>
  <c r="F2436" i="4"/>
  <c r="G2436" i="4" s="1"/>
  <c r="F2437" i="4"/>
  <c r="G2437" i="4" s="1"/>
  <c r="F2438" i="4"/>
  <c r="G2438" i="4" s="1"/>
  <c r="F2439" i="4"/>
  <c r="G2439" i="4" s="1"/>
  <c r="F2440" i="4"/>
  <c r="G2440" i="4" s="1"/>
  <c r="F2441" i="4"/>
  <c r="G2441" i="4" s="1"/>
  <c r="F2442" i="4"/>
  <c r="G2442" i="4" s="1"/>
  <c r="F2443" i="4"/>
  <c r="G2443" i="4" s="1"/>
  <c r="F2444" i="4"/>
  <c r="G2444" i="4" s="1"/>
  <c r="F2445" i="4"/>
  <c r="G2445" i="4" s="1"/>
  <c r="F2446" i="4"/>
  <c r="G2446" i="4" s="1"/>
  <c r="F2447" i="4"/>
  <c r="G2447" i="4" s="1"/>
  <c r="F2448" i="4"/>
  <c r="G2448" i="4" s="1"/>
  <c r="F2449" i="4"/>
  <c r="G2449" i="4" s="1"/>
  <c r="F2450" i="4"/>
  <c r="G2450" i="4" s="1"/>
  <c r="F2451" i="4"/>
  <c r="G2451" i="4" s="1"/>
  <c r="F2452" i="4"/>
  <c r="G2452" i="4" s="1"/>
  <c r="F2453" i="4"/>
  <c r="G2453" i="4" s="1"/>
  <c r="F2454" i="4"/>
  <c r="G2454" i="4" s="1"/>
  <c r="F2455" i="4"/>
  <c r="G2455" i="4" s="1"/>
  <c r="F2456" i="4"/>
  <c r="G2456" i="4" s="1"/>
  <c r="F2457" i="4"/>
  <c r="G2457" i="4" s="1"/>
  <c r="F2458" i="4"/>
  <c r="G2458" i="4" s="1"/>
  <c r="F2459" i="4"/>
  <c r="G2459" i="4" s="1"/>
  <c r="F2460" i="4"/>
  <c r="G2460" i="4" s="1"/>
  <c r="F2461" i="4"/>
  <c r="G2461" i="4" s="1"/>
  <c r="F2462" i="4"/>
  <c r="G2462" i="4" s="1"/>
  <c r="F2463" i="4"/>
  <c r="G2463" i="4" s="1"/>
  <c r="F2464" i="4"/>
  <c r="G2464" i="4" s="1"/>
  <c r="F2465" i="4"/>
  <c r="G2465" i="4" s="1"/>
  <c r="F2466" i="4"/>
  <c r="G2466" i="4" s="1"/>
  <c r="F2467" i="4"/>
  <c r="G2467" i="4" s="1"/>
  <c r="F2468" i="4"/>
  <c r="G2468" i="4" s="1"/>
  <c r="F2469" i="4"/>
  <c r="G2469" i="4" s="1"/>
  <c r="F2470" i="4"/>
  <c r="G2470" i="4" s="1"/>
  <c r="F2471" i="4"/>
  <c r="G2471" i="4" s="1"/>
  <c r="F2472" i="4"/>
  <c r="G2472" i="4" s="1"/>
  <c r="F2473" i="4"/>
  <c r="G2473" i="4" s="1"/>
  <c r="F2474" i="4"/>
  <c r="G2474" i="4" s="1"/>
  <c r="F2475" i="4"/>
  <c r="G2475" i="4" s="1"/>
  <c r="F2476" i="4"/>
  <c r="G2476" i="4" s="1"/>
  <c r="F2477" i="4"/>
  <c r="G2477" i="4" s="1"/>
  <c r="F2478" i="4"/>
  <c r="G2478" i="4" s="1"/>
  <c r="F2479" i="4"/>
  <c r="G2479" i="4" s="1"/>
  <c r="F2480" i="4"/>
  <c r="G2480" i="4" s="1"/>
  <c r="F2481" i="4"/>
  <c r="G2481" i="4" s="1"/>
  <c r="F2482" i="4"/>
  <c r="G2482" i="4" s="1"/>
  <c r="F2483" i="4"/>
  <c r="G2483" i="4" s="1"/>
  <c r="F2484" i="4"/>
  <c r="G2484" i="4" s="1"/>
  <c r="F2485" i="4"/>
  <c r="G2485" i="4" s="1"/>
  <c r="F2486" i="4"/>
  <c r="G2486" i="4" s="1"/>
  <c r="F2487" i="4"/>
  <c r="G2487" i="4" s="1"/>
  <c r="F2488" i="4"/>
  <c r="G2488" i="4" s="1"/>
  <c r="F2489" i="4"/>
  <c r="G2489" i="4" s="1"/>
  <c r="F2490" i="4"/>
  <c r="G2490" i="4" s="1"/>
  <c r="F2491" i="4"/>
  <c r="G2491" i="4" s="1"/>
  <c r="F2492" i="4"/>
  <c r="G2492" i="4" s="1"/>
  <c r="F2493" i="4"/>
  <c r="G2493" i="4" s="1"/>
  <c r="F2494" i="4"/>
  <c r="G2494" i="4" s="1"/>
  <c r="F2495" i="4"/>
  <c r="G2495" i="4" s="1"/>
  <c r="F2496" i="4"/>
  <c r="G2496" i="4" s="1"/>
  <c r="F2497" i="4"/>
  <c r="G2497" i="4" s="1"/>
  <c r="F2498" i="4"/>
  <c r="G2498" i="4" s="1"/>
  <c r="F2499" i="4"/>
  <c r="G2499" i="4" s="1"/>
  <c r="F2500" i="4"/>
  <c r="G2500" i="4" s="1"/>
  <c r="F2501" i="4"/>
  <c r="G2501" i="4" s="1"/>
  <c r="F2502" i="4"/>
  <c r="G2502" i="4" s="1"/>
  <c r="F2503" i="4"/>
  <c r="G2503" i="4" s="1"/>
  <c r="F2504" i="4"/>
  <c r="G2504" i="4" s="1"/>
  <c r="F2505" i="4"/>
  <c r="G2505" i="4" s="1"/>
  <c r="F2506" i="4"/>
  <c r="G2506" i="4" s="1"/>
  <c r="F2507" i="4"/>
  <c r="G2507" i="4" s="1"/>
  <c r="F2508" i="4"/>
  <c r="G2508" i="4" s="1"/>
  <c r="F2509" i="4"/>
  <c r="G2509" i="4" s="1"/>
  <c r="F2510" i="4"/>
  <c r="G2510" i="4" s="1"/>
  <c r="F2511" i="4"/>
  <c r="G2511" i="4" s="1"/>
  <c r="F2512" i="4"/>
  <c r="G2512" i="4" s="1"/>
  <c r="F2513" i="4"/>
  <c r="G2513" i="4" s="1"/>
  <c r="F2514" i="4"/>
  <c r="G2514" i="4" s="1"/>
  <c r="F2515" i="4"/>
  <c r="G2515" i="4" s="1"/>
  <c r="F2516" i="4"/>
  <c r="G2516" i="4" s="1"/>
  <c r="F2517" i="4"/>
  <c r="G2517" i="4" s="1"/>
  <c r="F2518" i="4"/>
  <c r="G2518" i="4" s="1"/>
  <c r="F2519" i="4"/>
  <c r="G2519" i="4" s="1"/>
  <c r="F2520" i="4"/>
  <c r="G2520" i="4" s="1"/>
  <c r="F2521" i="4"/>
  <c r="G2521" i="4" s="1"/>
  <c r="F2522" i="4"/>
  <c r="G2522" i="4" s="1"/>
  <c r="F2523" i="4"/>
  <c r="G2523" i="4" s="1"/>
  <c r="F2524" i="4"/>
  <c r="G2524" i="4" s="1"/>
  <c r="F2525" i="4"/>
  <c r="G2525" i="4" s="1"/>
  <c r="F2526" i="4"/>
  <c r="G2526" i="4" s="1"/>
  <c r="F2527" i="4"/>
  <c r="G2527" i="4" s="1"/>
  <c r="F2528" i="4"/>
  <c r="G2528" i="4" s="1"/>
  <c r="F2529" i="4"/>
  <c r="G2529" i="4" s="1"/>
  <c r="F2530" i="4"/>
  <c r="G2530" i="4" s="1"/>
  <c r="F2531" i="4"/>
  <c r="G2531" i="4" s="1"/>
  <c r="F2532" i="4"/>
  <c r="G2532" i="4" s="1"/>
  <c r="F2533" i="4"/>
  <c r="G2533" i="4" s="1"/>
  <c r="F2534" i="4"/>
  <c r="G2534" i="4" s="1"/>
  <c r="F2535" i="4"/>
  <c r="G2535" i="4" s="1"/>
  <c r="F2536" i="4"/>
  <c r="G2536" i="4" s="1"/>
  <c r="F2537" i="4"/>
  <c r="G2537" i="4" s="1"/>
  <c r="F2538" i="4"/>
  <c r="G2538" i="4" s="1"/>
  <c r="F2539" i="4"/>
  <c r="G2539" i="4" s="1"/>
  <c r="F2540" i="4"/>
  <c r="G2540" i="4" s="1"/>
  <c r="F2541" i="4"/>
  <c r="G2541" i="4" s="1"/>
  <c r="F2542" i="4"/>
  <c r="G2542" i="4" s="1"/>
  <c r="F2543" i="4"/>
  <c r="G2543" i="4" s="1"/>
  <c r="F2544" i="4"/>
  <c r="G2544" i="4" s="1"/>
  <c r="F2545" i="4"/>
  <c r="G2545" i="4" s="1"/>
  <c r="F2546" i="4"/>
  <c r="G2546" i="4" s="1"/>
  <c r="F2547" i="4"/>
  <c r="G2547" i="4" s="1"/>
  <c r="F2548" i="4"/>
  <c r="G2548" i="4" s="1"/>
  <c r="F2549" i="4"/>
  <c r="G2549" i="4" s="1"/>
  <c r="F2550" i="4"/>
  <c r="G2550" i="4" s="1"/>
  <c r="F2551" i="4"/>
  <c r="G2551" i="4" s="1"/>
  <c r="F2552" i="4"/>
  <c r="G2552" i="4" s="1"/>
  <c r="F2553" i="4"/>
  <c r="G2553" i="4" s="1"/>
  <c r="F2554" i="4"/>
  <c r="G2554" i="4" s="1"/>
  <c r="F2555" i="4"/>
  <c r="G2555" i="4" s="1"/>
  <c r="F2556" i="4"/>
  <c r="G2556" i="4" s="1"/>
  <c r="F2557" i="4"/>
  <c r="G2557" i="4" s="1"/>
  <c r="F2558" i="4"/>
  <c r="G2558" i="4" s="1"/>
  <c r="F2559" i="4"/>
  <c r="G2559" i="4" s="1"/>
  <c r="F2560" i="4"/>
  <c r="G2560" i="4" s="1"/>
  <c r="F2561" i="4"/>
  <c r="G2561" i="4" s="1"/>
  <c r="F2562" i="4"/>
  <c r="G2562" i="4" s="1"/>
  <c r="F2563" i="4"/>
  <c r="G2563" i="4" s="1"/>
  <c r="F2564" i="4"/>
  <c r="G2564" i="4" s="1"/>
  <c r="F2565" i="4"/>
  <c r="G2565" i="4" s="1"/>
  <c r="F2566" i="4"/>
  <c r="G2566" i="4" s="1"/>
  <c r="F2567" i="4"/>
  <c r="G2567" i="4" s="1"/>
  <c r="F2568" i="4"/>
  <c r="G2568" i="4" s="1"/>
  <c r="F2569" i="4"/>
  <c r="G2569" i="4" s="1"/>
  <c r="F2570" i="4"/>
  <c r="G2570" i="4" s="1"/>
  <c r="F2571" i="4"/>
  <c r="G2571" i="4" s="1"/>
  <c r="F2572" i="4"/>
  <c r="G2572" i="4" s="1"/>
  <c r="F2573" i="4"/>
  <c r="G2573" i="4" s="1"/>
  <c r="F2574" i="4"/>
  <c r="G2574" i="4" s="1"/>
  <c r="F2575" i="4"/>
  <c r="G2575" i="4" s="1"/>
  <c r="F2576" i="4"/>
  <c r="G2576" i="4" s="1"/>
  <c r="F2577" i="4"/>
  <c r="G2577" i="4" s="1"/>
  <c r="F2578" i="4"/>
  <c r="G2578" i="4" s="1"/>
  <c r="F2579" i="4"/>
  <c r="G2579" i="4" s="1"/>
  <c r="F2580" i="4"/>
  <c r="G2580" i="4" s="1"/>
  <c r="F2581" i="4"/>
  <c r="G2581" i="4" s="1"/>
  <c r="F2582" i="4"/>
  <c r="G2582" i="4" s="1"/>
  <c r="F2583" i="4"/>
  <c r="G2583" i="4" s="1"/>
  <c r="F2584" i="4"/>
  <c r="G2584" i="4" s="1"/>
  <c r="F2585" i="4"/>
  <c r="G2585" i="4" s="1"/>
  <c r="F2586" i="4"/>
  <c r="G2586" i="4" s="1"/>
  <c r="F2587" i="4"/>
  <c r="G2587" i="4" s="1"/>
  <c r="F2588" i="4"/>
  <c r="G2588" i="4" s="1"/>
  <c r="F2589" i="4"/>
  <c r="G2589" i="4" s="1"/>
  <c r="F2590" i="4"/>
  <c r="G2590" i="4" s="1"/>
  <c r="F2591" i="4"/>
  <c r="G2591" i="4" s="1"/>
  <c r="F2592" i="4"/>
  <c r="G2592" i="4" s="1"/>
  <c r="F2593" i="4"/>
  <c r="G2593" i="4" s="1"/>
  <c r="F2594" i="4"/>
  <c r="G2594" i="4" s="1"/>
  <c r="F2595" i="4"/>
  <c r="G2595" i="4" s="1"/>
  <c r="F2596" i="4"/>
  <c r="G2596" i="4" s="1"/>
  <c r="F2597" i="4"/>
  <c r="G2597" i="4" s="1"/>
  <c r="F2598" i="4"/>
  <c r="G2598" i="4" s="1"/>
  <c r="F2599" i="4"/>
  <c r="G2599" i="4" s="1"/>
  <c r="F2600" i="4"/>
  <c r="G2600" i="4" s="1"/>
  <c r="F2601" i="4"/>
  <c r="G2601" i="4" s="1"/>
  <c r="F2602" i="4"/>
  <c r="G2602" i="4" s="1"/>
  <c r="F2603" i="4"/>
  <c r="G2603" i="4" s="1"/>
  <c r="F2604" i="4"/>
  <c r="G2604" i="4" s="1"/>
  <c r="F2605" i="4"/>
  <c r="G2605" i="4" s="1"/>
  <c r="F2606" i="4"/>
  <c r="G2606" i="4" s="1"/>
  <c r="F2607" i="4"/>
  <c r="G2607" i="4" s="1"/>
  <c r="F2608" i="4"/>
  <c r="G2608" i="4" s="1"/>
  <c r="F2609" i="4"/>
  <c r="G2609" i="4" s="1"/>
  <c r="F2610" i="4"/>
  <c r="G2610" i="4" s="1"/>
  <c r="F2611" i="4"/>
  <c r="G2611" i="4" s="1"/>
  <c r="F2612" i="4"/>
  <c r="G2612" i="4" s="1"/>
  <c r="F2613" i="4"/>
  <c r="G2613" i="4" s="1"/>
  <c r="F2614" i="4"/>
  <c r="G2614" i="4" s="1"/>
  <c r="F2615" i="4"/>
  <c r="G2615" i="4" s="1"/>
  <c r="F2616" i="4"/>
  <c r="G2616" i="4" s="1"/>
  <c r="F2617" i="4"/>
  <c r="G2617" i="4" s="1"/>
  <c r="F2618" i="4"/>
  <c r="G2618" i="4" s="1"/>
  <c r="F2619" i="4"/>
  <c r="G2619" i="4" s="1"/>
  <c r="F2620" i="4"/>
  <c r="G2620" i="4" s="1"/>
  <c r="F2621" i="4"/>
  <c r="G2621" i="4" s="1"/>
  <c r="F2622" i="4"/>
  <c r="G2622" i="4" s="1"/>
  <c r="F2623" i="4"/>
  <c r="G2623" i="4" s="1"/>
  <c r="F2624" i="4"/>
  <c r="G2624" i="4" s="1"/>
  <c r="F2625" i="4"/>
  <c r="G2625" i="4" s="1"/>
  <c r="F2626" i="4"/>
  <c r="G2626" i="4" s="1"/>
  <c r="F2627" i="4"/>
  <c r="G2627" i="4" s="1"/>
  <c r="F2628" i="4"/>
  <c r="G2628" i="4" s="1"/>
  <c r="F2629" i="4"/>
  <c r="G2629" i="4" s="1"/>
  <c r="F2" i="4"/>
  <c r="G2" i="4" s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" i="5"/>
</calcChain>
</file>

<file path=xl/sharedStrings.xml><?xml version="1.0" encoding="utf-8"?>
<sst xmlns="http://schemas.openxmlformats.org/spreadsheetml/2006/main" count="54023" uniqueCount="352">
  <si>
    <t>Açucena</t>
  </si>
  <si>
    <t>Água Boa</t>
  </si>
  <si>
    <t>Águas Formosas</t>
  </si>
  <si>
    <t>Águas Vermelhas</t>
  </si>
  <si>
    <t>Aimorés</t>
  </si>
  <si>
    <t>Almenara</t>
  </si>
  <si>
    <t>Alpercata</t>
  </si>
  <si>
    <t>Alvarenga</t>
  </si>
  <si>
    <t>Angelândia</t>
  </si>
  <si>
    <t>Araçuaí</t>
  </si>
  <si>
    <t>Aricanduva</t>
  </si>
  <si>
    <t>Arinos</t>
  </si>
  <si>
    <t>Ataléia</t>
  </si>
  <si>
    <t>Augusto de Lima</t>
  </si>
  <si>
    <t>Bandeira</t>
  </si>
  <si>
    <t>Berilo</t>
  </si>
  <si>
    <t>Berizal</t>
  </si>
  <si>
    <t>Bertópolis</t>
  </si>
  <si>
    <t>Bocaiúva</t>
  </si>
  <si>
    <t>Bonfinópolis de Minas</t>
  </si>
  <si>
    <t>Bonito de Minas</t>
  </si>
  <si>
    <t>Botumirim</t>
  </si>
  <si>
    <t>Brasília de Minas</t>
  </si>
  <si>
    <t>Braúnas</t>
  </si>
  <si>
    <t>Buenópolis</t>
  </si>
  <si>
    <t>Buritizeiro</t>
  </si>
  <si>
    <t>Cachoeira de Pajeú</t>
  </si>
  <si>
    <t>Campanário</t>
  </si>
  <si>
    <t>Campo Azul</t>
  </si>
  <si>
    <t>Cantagalo</t>
  </si>
  <si>
    <t>Capelinha</t>
  </si>
  <si>
    <t>Capitão Andrade</t>
  </si>
  <si>
    <t>Capitão Enéas</t>
  </si>
  <si>
    <t>Caraí</t>
  </si>
  <si>
    <t>Carbonita</t>
  </si>
  <si>
    <t>Carlos Chagas</t>
  </si>
  <si>
    <t>Carmésia</t>
  </si>
  <si>
    <t>Catuji</t>
  </si>
  <si>
    <t>Catuti</t>
  </si>
  <si>
    <t>Central de Minas</t>
  </si>
  <si>
    <t>Chapada do Norte</t>
  </si>
  <si>
    <t>Chapada Gaúcha</t>
  </si>
  <si>
    <t>Claro dos Poções</t>
  </si>
  <si>
    <t>Coluna</t>
  </si>
  <si>
    <t>Comercinho</t>
  </si>
  <si>
    <t>Conceição de Ipanema</t>
  </si>
  <si>
    <t>Cônego Marinho</t>
  </si>
  <si>
    <t>Conselheiro Pena</t>
  </si>
  <si>
    <t>Coração de Jesus</t>
  </si>
  <si>
    <t>Corinto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</si>
  <si>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</si>
  <si>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</si>
  <si>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</si>
  <si>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</si>
  <si>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</si>
  <si>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</si>
  <si>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</si>
  <si>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Curvelo</t>
  </si>
  <si>
    <t>Datas</t>
  </si>
  <si>
    <t>Diamantina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</si>
  <si>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</si>
  <si>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</si>
  <si>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</si>
  <si>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</si>
  <si>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</si>
  <si>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</si>
  <si>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</si>
  <si>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</si>
  <si>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Espinosa</t>
  </si>
  <si>
    <t>Felício dos Santos</t>
  </si>
  <si>
    <t>Felisburgo</t>
  </si>
  <si>
    <t>Felixlândia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</si>
  <si>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</si>
  <si>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</si>
  <si>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</si>
  <si>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</si>
  <si>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</si>
  <si>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</si>
  <si>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</si>
  <si>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</si>
  <si>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</si>
  <si>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</si>
  <si>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</si>
  <si>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</si>
  <si>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</si>
  <si>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</si>
  <si>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</si>
  <si>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</si>
  <si>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Gouveia</t>
  </si>
  <si>
    <t>Governador Valadares</t>
  </si>
  <si>
    <t>Grão Mogol</t>
  </si>
  <si>
    <t>Guanhães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</si>
  <si>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</si>
  <si>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</si>
  <si>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</si>
  <si>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</si>
  <si>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</si>
  <si>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</si>
  <si>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</si>
  <si>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Inimutaba</t>
  </si>
  <si>
    <t>Ipanema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</si>
  <si>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</si>
  <si>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</si>
  <si>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</si>
  <si>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</si>
  <si>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</si>
  <si>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</si>
  <si>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</si>
  <si>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</si>
  <si>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</si>
  <si>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</si>
  <si>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</si>
  <si>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</si>
  <si>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Jampruca</t>
  </si>
  <si>
    <t>Janaúba</t>
  </si>
  <si>
    <t>Januária</t>
  </si>
  <si>
    <t>Japonvar</t>
  </si>
  <si>
    <t>Jenipapo de Minas</t>
  </si>
  <si>
    <t>Jequitaí</t>
  </si>
  <si>
    <t>Jequitinhonha</t>
  </si>
  <si>
    <t>Joaíma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</si>
  <si>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</si>
  <si>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</si>
  <si>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</si>
  <si>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</si>
  <si>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</si>
  <si>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</si>
  <si>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</si>
  <si>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</si>
  <si>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</si>
  <si>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</si>
  <si>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</si>
  <si>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</si>
  <si>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</si>
  <si>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</si>
  <si>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</si>
  <si>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</si>
  <si>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</si>
  <si>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Mantena</t>
  </si>
  <si>
    <t>Marilac</t>
  </si>
  <si>
    <t>Mata Verde</t>
  </si>
  <si>
    <t>Materlândia</t>
  </si>
  <si>
    <t>Mathias Lobato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</si>
  <si>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</si>
  <si>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</si>
  <si>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</si>
  <si>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</si>
  <si>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</si>
  <si>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</si>
  <si>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</si>
  <si>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Monjolos</t>
  </si>
  <si>
    <t>Montalvânia</t>
  </si>
  <si>
    <t>Monte Azul</t>
  </si>
  <si>
    <t>Monte Formoso</t>
  </si>
  <si>
    <t>Montes Claros</t>
  </si>
  <si>
    <t>Montezuma</t>
  </si>
  <si>
    <t>Morro da Garça</t>
  </si>
  <si>
    <t>Mutum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</si>
  <si>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</si>
  <si>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</si>
  <si>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</si>
  <si>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</si>
  <si>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</si>
  <si>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</si>
  <si>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</si>
  <si>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</si>
  <si>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</si>
  <si>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</si>
  <si>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</si>
  <si>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</si>
  <si>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</si>
  <si>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</si>
  <si>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</si>
  <si>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</si>
  <si>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</si>
  <si>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</si>
  <si>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</si>
  <si>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</si>
  <si>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</si>
  <si>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 Azul</t>
  </si>
  <si>
    <t>Pedras de Maria da Cruz</t>
  </si>
  <si>
    <t>Periquito</t>
  </si>
  <si>
    <t>Pescador</t>
  </si>
  <si>
    <t>Piedade de Caratinga</t>
  </si>
  <si>
    <t>Pintópolis</t>
  </si>
  <si>
    <t>Pirapora</t>
  </si>
  <si>
    <t>Pocrane</t>
  </si>
  <si>
    <t>Ponto Chique</t>
  </si>
  <si>
    <t>Ponto dos Volantes</t>
  </si>
  <si>
    <t>Porteirinha</t>
  </si>
  <si>
    <t>Poté</t>
  </si>
  <si>
    <t>Presidente Juscelino</t>
  </si>
  <si>
    <t>Presidente Kubitschek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</si>
  <si>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</si>
  <si>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</si>
  <si>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</si>
  <si>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</si>
  <si>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</si>
  <si>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</si>
  <si>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</si>
  <si>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</si>
  <si>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</si>
  <si>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Salinas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</si>
  <si>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</si>
  <si>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</si>
  <si>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</si>
  <si>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</si>
  <si>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</si>
  <si>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</si>
  <si>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</si>
  <si>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</si>
  <si>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</si>
  <si>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</si>
  <si>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</si>
  <si>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</si>
  <si>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</si>
  <si>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Santo Hipólito</t>
  </si>
  <si>
    <t>São Domingos das Dores</t>
  </si>
  <si>
    <t>São Félix de Minas</t>
  </si>
  <si>
    <t>São Francisco</t>
  </si>
  <si>
    <t>São Geraldo da Piedade</t>
  </si>
  <si>
    <t>São Geraldo do Baixio</t>
  </si>
  <si>
    <t>São Gonçalo do Rio Preto</t>
  </si>
  <si>
    <t>São João da Lagoa</t>
  </si>
  <si>
    <t>São João da Ponte</t>
  </si>
  <si>
    <t>São João das Missões</t>
  </si>
  <si>
    <t>São João do Manteninha</t>
  </si>
  <si>
    <t>São João do Pacuí</t>
  </si>
  <si>
    <t>São João do Paraíso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</si>
  <si>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</si>
  <si>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</si>
  <si>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</si>
  <si>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</si>
  <si>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</si>
  <si>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</si>
  <si>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</si>
  <si>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</si>
  <si>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</si>
  <si>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</si>
  <si>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</si>
  <si>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</si>
  <si>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</si>
  <si>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</si>
  <si>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</si>
  <si>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Setubinha</t>
  </si>
  <si>
    <t>Sobrália</t>
  </si>
  <si>
    <t>Taiobeiras</t>
  </si>
  <si>
    <t>Taparuba</t>
  </si>
  <si>
    <t>Tarumirim</t>
  </si>
  <si>
    <t>Teófilo Otoni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</si>
  <si>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</si>
  <si>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</si>
  <si>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</si>
  <si>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</si>
  <si>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</si>
  <si>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</si>
  <si>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</si>
  <si>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</si>
  <si>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</si>
  <si>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</si>
  <si>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</si>
  <si>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</si>
  <si>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Virgem da Lapa</t>
  </si>
  <si>
    <t>Virginópolis</t>
  </si>
  <si>
    <t>Virgolândia</t>
  </si>
  <si>
    <t>ID</t>
  </si>
  <si>
    <t>NOM_MUN</t>
  </si>
  <si>
    <t>COD_IBGE</t>
  </si>
  <si>
    <t>SAEB15_LP_5</t>
  </si>
  <si>
    <t>SAEB15_MT_5</t>
  </si>
  <si>
    <t>SAEB15_LP_9</t>
  </si>
  <si>
    <t>SAEB15_MT_9</t>
  </si>
  <si>
    <t>SAEB17_LP_5</t>
  </si>
  <si>
    <t>SAEB17_MT_5</t>
  </si>
  <si>
    <t>SAEB17_LP_9</t>
  </si>
  <si>
    <t>SAEB17_MT_9</t>
  </si>
  <si>
    <t>SAEB19_LP_5</t>
  </si>
  <si>
    <t>SAEB19_MT_5</t>
  </si>
  <si>
    <t>SAEB19_LP_9</t>
  </si>
  <si>
    <t>SAEB19_MT_9</t>
  </si>
  <si>
    <t>SAEB21_LP_5</t>
  </si>
  <si>
    <t>SAEB21_MT_5</t>
  </si>
  <si>
    <t>SAEB21_LP_9</t>
  </si>
  <si>
    <t>SAEB21_MT_9</t>
  </si>
  <si>
    <t>SAEB23_LP_5</t>
  </si>
  <si>
    <t>SAEB23_MT_5</t>
  </si>
  <si>
    <t>SAEB23_LP_9</t>
  </si>
  <si>
    <t>SAEB23_MT_9</t>
  </si>
  <si>
    <t>TOTAL_LP_5</t>
  </si>
  <si>
    <t>TOTAL_MT_5</t>
  </si>
  <si>
    <t>TOTAL_LP_9</t>
  </si>
  <si>
    <t>TOTAL_MT_9</t>
  </si>
  <si>
    <t>COD_ENTE</t>
  </si>
  <si>
    <t>NUM_ANO</t>
  </si>
  <si>
    <t>ano_exercicio</t>
  </si>
  <si>
    <t>id_ente</t>
  </si>
  <si>
    <t>coluna</t>
  </si>
  <si>
    <t>conta</t>
  </si>
  <si>
    <t>valor</t>
  </si>
  <si>
    <t>12 - Educação</t>
  </si>
  <si>
    <t>12.361 - Ensino Fundamental</t>
  </si>
  <si>
    <t>12.365 - Educação Infantil</t>
  </si>
  <si>
    <t>12.999 - Demais Subfunções Educação</t>
  </si>
  <si>
    <t>Despesas Liquidadas</t>
  </si>
  <si>
    <t>12.366 - Educação de Jovens e Adultos</t>
  </si>
  <si>
    <t>12.367 - Educação Especial</t>
  </si>
  <si>
    <t>12.364 - Ensino Superior</t>
  </si>
  <si>
    <t>12.362 - Ensino Médio</t>
  </si>
  <si>
    <t>12.363 - Ensino Profissional</t>
  </si>
  <si>
    <t>12.122 - Administração Geral</t>
  </si>
  <si>
    <t>12.368 - Educação Básica</t>
  </si>
  <si>
    <t>CDT</t>
  </si>
  <si>
    <t>Pef</t>
  </si>
  <si>
    <t>ente</t>
  </si>
  <si>
    <t>CIadm</t>
  </si>
  <si>
    <t>CTef</t>
  </si>
  <si>
    <t>QTD_est</t>
  </si>
  <si>
    <t>ANOS INICIAIS</t>
  </si>
  <si>
    <t>ANOS FINAIS</t>
  </si>
  <si>
    <t>TOTAL</t>
  </si>
  <si>
    <t>ANO</t>
  </si>
  <si>
    <t>KEY</t>
  </si>
  <si>
    <t>IPCA</t>
  </si>
  <si>
    <t>Custo_est_nom</t>
  </si>
  <si>
    <t>Custo_est_corr</t>
  </si>
  <si>
    <t>SIOPE_NOM</t>
  </si>
  <si>
    <t>SIOPE_CORR</t>
  </si>
  <si>
    <t>SICONFI_NOM</t>
  </si>
  <si>
    <t>SICONFI_CORR</t>
  </si>
  <si>
    <t>ENTRA?</t>
  </si>
  <si>
    <t>NU_ANO_SAEB</t>
  </si>
  <si>
    <t>CO_MUNICIPIO</t>
  </si>
  <si>
    <t>NO_MUNICIPIO</t>
  </si>
  <si>
    <t>MD_INSE_2019</t>
  </si>
  <si>
    <t>MD_INSE_2021</t>
  </si>
  <si>
    <t>MD_INSE_2023</t>
  </si>
  <si>
    <t>Ano</t>
  </si>
  <si>
    <t>Código do Município</t>
  </si>
  <si>
    <t xml:space="preserve"> Nome do Município</t>
  </si>
  <si>
    <t>Localização</t>
  </si>
  <si>
    <t>TDI</t>
  </si>
  <si>
    <t>Total</t>
  </si>
  <si>
    <t>Urbana</t>
  </si>
  <si>
    <t>Rural</t>
  </si>
  <si>
    <t>--</t>
  </si>
  <si>
    <t>codigo_ibge</t>
  </si>
  <si>
    <t>NOM_MUNIC</t>
  </si>
  <si>
    <t>ano</t>
  </si>
  <si>
    <t>matriculas_anos_iniciais_urbana</t>
  </si>
  <si>
    <t>matriculas_anos_finais_urbana</t>
  </si>
  <si>
    <t>matriculas_anos_iniciais_rural</t>
  </si>
  <si>
    <t>matriculas_anos_finais_rural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</si>
</sst>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MS Sans 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43" fontId="0" fillId="0" borderId="0" xfId="1" applyFont="1"/>
    <xf numFmtId="43" fontId="0" fillId="0" borderId="0" xfId="0" applyNumberFormat="1"/>
    <xf numFmtId="43" fontId="0" fillId="0" borderId="0" xfId="1" quotePrefix="1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43" fontId="2" fillId="0" borderId="1" xfId="1" applyFont="1" applyBorder="1"/>
    <xf numFmtId="0" fontId="2" fillId="0" borderId="1" xfId="0" applyFont="1" applyBorder="1"/>
    <xf numFmtId="2" fontId="0" fillId="0" borderId="0" xfId="0" applyNumberFormat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43" fontId="0" fillId="4" borderId="0" xfId="1" applyFont="1" applyFill="1"/>
    <xf numFmtId="43" fontId="0" fillId="4" borderId="0" xfId="0" applyNumberFormat="1" applyFill="1"/>
    <xf numFmtId="0" fontId="3" fillId="0" borderId="0" xfId="0" applyFont="1"/>
    <xf numFmtId="4" fontId="0" fillId="0" borderId="0" xfId="0" applyNumberFormat="1"/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left"/>
    </xf>
  </cellXfs>
  <cellStyles count="3">
    <cellStyle name="Normal" xfId="0" builtinId="0"/>
    <cellStyle name="Normal_Plan1" xfId="2" xr:uid="{FB480CE8-0647-46EC-B9DF-8CBBE53BD108}"/>
    <cellStyle name="Vírgula" xfId="1" builtinId="3"/>
  </cellStyles>
  <dxfs count="3"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nova_base.xlsx" TargetMode="External"/><Relationship Id="rId2" Type="http://schemas.openxmlformats.org/officeDocument/2006/relationships/externalLinkPath" Target="https://d.docs.live.net/4913f1a445cdf06c/Estudos/01.%20Mestrado%20UFVJM/00.%20Disserta&#231;&#227;o/nova_base.xlsx" TargetMode="External"/><Relationship Id="rId1" Type="http://schemas.openxmlformats.org/officeDocument/2006/relationships/externalLinkPath" Target="/4913f1a445cdf06c/Estudos/01.%20Mestrado%20UFVJM/00.%20Disserta&#231;&#227;o/nov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EB"/>
      <sheetName val="GASTO"/>
      <sheetName val="INSE"/>
      <sheetName val="MATRÍCULAS"/>
      <sheetName val="TDI"/>
    </sheetNames>
    <sheetDataSet>
      <sheetData sheetId="0">
        <row r="1">
          <cell r="A1" t="str">
            <v>COD_IBGE</v>
          </cell>
          <cell r="B1" t="str">
            <v>NOM_MUN</v>
          </cell>
        </row>
        <row r="2">
          <cell r="A2">
            <v>3101003</v>
          </cell>
          <cell r="B2" t="str">
            <v>Águas Vermelhas</v>
          </cell>
        </row>
        <row r="3">
          <cell r="A3">
            <v>3101102</v>
          </cell>
          <cell r="B3" t="str">
            <v>Aimorés</v>
          </cell>
        </row>
        <row r="4">
          <cell r="A4">
            <v>3101706</v>
          </cell>
          <cell r="B4" t="str">
            <v>Almenara</v>
          </cell>
        </row>
        <row r="5">
          <cell r="A5">
            <v>3101805</v>
          </cell>
          <cell r="B5" t="str">
            <v>Alpercata</v>
          </cell>
        </row>
        <row r="6">
          <cell r="A6">
            <v>3102852</v>
          </cell>
          <cell r="B6" t="str">
            <v>Angelândia</v>
          </cell>
        </row>
        <row r="7">
          <cell r="A7">
            <v>3103405</v>
          </cell>
          <cell r="B7" t="str">
            <v>Araçuaí</v>
          </cell>
        </row>
        <row r="8">
          <cell r="A8">
            <v>3104452</v>
          </cell>
          <cell r="B8" t="str">
            <v>Aricanduva</v>
          </cell>
        </row>
        <row r="9">
          <cell r="A9">
            <v>3104502</v>
          </cell>
          <cell r="B9" t="str">
            <v>Arinos</v>
          </cell>
        </row>
        <row r="10">
          <cell r="A10">
            <v>3104700</v>
          </cell>
          <cell r="B10" t="str">
            <v>Ataléia</v>
          </cell>
        </row>
        <row r="11">
          <cell r="A11">
            <v>3105202</v>
          </cell>
          <cell r="B11" t="str">
            <v>Bandeira</v>
          </cell>
        </row>
        <row r="12">
          <cell r="A12">
            <v>3106655</v>
          </cell>
          <cell r="B12" t="str">
            <v>Berizal</v>
          </cell>
        </row>
        <row r="13">
          <cell r="A13">
            <v>3107307</v>
          </cell>
          <cell r="B13" t="str">
            <v>Bocaiúva</v>
          </cell>
        </row>
        <row r="14">
          <cell r="A14">
            <v>3108206</v>
          </cell>
          <cell r="B14" t="str">
            <v>Bonfinópolis de Minas</v>
          </cell>
        </row>
        <row r="15">
          <cell r="A15">
            <v>3108602</v>
          </cell>
          <cell r="B15" t="str">
            <v>Brasília de Minas</v>
          </cell>
        </row>
        <row r="16">
          <cell r="A16">
            <v>3109204</v>
          </cell>
          <cell r="B16" t="str">
            <v>Buenópolis</v>
          </cell>
        </row>
        <row r="17">
          <cell r="A17">
            <v>3109402</v>
          </cell>
          <cell r="B17" t="str">
            <v>Buritizeiro</v>
          </cell>
        </row>
        <row r="18">
          <cell r="A18">
            <v>3102704</v>
          </cell>
          <cell r="B18" t="str">
            <v>Cachoeira de Pajeú</v>
          </cell>
        </row>
        <row r="19">
          <cell r="A19">
            <v>3110806</v>
          </cell>
          <cell r="B19" t="str">
            <v>Campanário</v>
          </cell>
        </row>
        <row r="20">
          <cell r="A20">
            <v>3111150</v>
          </cell>
          <cell r="B20" t="str">
            <v>Campo Azul</v>
          </cell>
        </row>
        <row r="21">
          <cell r="A21">
            <v>3112059</v>
          </cell>
          <cell r="B21" t="str">
            <v>Cantagalo</v>
          </cell>
        </row>
        <row r="22">
          <cell r="A22">
            <v>3112307</v>
          </cell>
          <cell r="B22" t="str">
            <v>Capelinha</v>
          </cell>
        </row>
        <row r="23">
          <cell r="A23">
            <v>3112703</v>
          </cell>
          <cell r="B23" t="str">
            <v>Capitão Enéas</v>
          </cell>
        </row>
        <row r="24">
          <cell r="A24">
            <v>3113008</v>
          </cell>
          <cell r="B24" t="str">
            <v>Caraí</v>
          </cell>
        </row>
        <row r="25">
          <cell r="A25">
            <v>3113503</v>
          </cell>
          <cell r="B25" t="str">
            <v>Carbonita</v>
          </cell>
        </row>
        <row r="26">
          <cell r="A26">
            <v>3113701</v>
          </cell>
          <cell r="B26" t="str">
            <v>Carlos Chagas</v>
          </cell>
        </row>
        <row r="27">
          <cell r="A27">
            <v>3113800</v>
          </cell>
          <cell r="B27" t="str">
            <v>Carmésia</v>
          </cell>
        </row>
        <row r="28">
          <cell r="A28">
            <v>3115458</v>
          </cell>
          <cell r="B28" t="str">
            <v>Catuji</v>
          </cell>
        </row>
        <row r="29">
          <cell r="A29">
            <v>3115474</v>
          </cell>
          <cell r="B29" t="str">
            <v>Catuti</v>
          </cell>
        </row>
        <row r="30">
          <cell r="A30">
            <v>3116100</v>
          </cell>
          <cell r="B30" t="str">
            <v>Chapada do Norte</v>
          </cell>
        </row>
        <row r="31">
          <cell r="A31">
            <v>3116159</v>
          </cell>
          <cell r="B31" t="str">
            <v>Chapada Gaúcha</v>
          </cell>
        </row>
        <row r="32">
          <cell r="A32">
            <v>3116506</v>
          </cell>
          <cell r="B32" t="str">
            <v>Claro dos Poções</v>
          </cell>
        </row>
        <row r="33">
          <cell r="A33">
            <v>3116803</v>
          </cell>
          <cell r="B33" t="str">
            <v>Coluna</v>
          </cell>
        </row>
        <row r="34">
          <cell r="A34">
            <v>3117009</v>
          </cell>
          <cell r="B34" t="str">
            <v>Comercinho</v>
          </cell>
        </row>
        <row r="35">
          <cell r="A35">
            <v>3118403</v>
          </cell>
          <cell r="B35" t="str">
            <v>Conselheiro Pena</v>
          </cell>
        </row>
        <row r="36">
          <cell r="A36">
            <v>3119104</v>
          </cell>
          <cell r="B36" t="str">
            <v>Corinto</v>
          </cell>
        </row>
        <row r="37">
          <cell r="A37">
            <v>3119203</v>
          </cell>
          <cell r="B37" t="str">
            <v>Coroaci</v>
          </cell>
        </row>
        <row r="38">
          <cell r="A38">
            <v>3119500</v>
          </cell>
          <cell r="B38" t="str">
            <v>Coronel Murta</v>
          </cell>
        </row>
        <row r="39">
          <cell r="A39">
            <v>3120151</v>
          </cell>
          <cell r="B39" t="str">
            <v>Crisólita</v>
          </cell>
        </row>
        <row r="40">
          <cell r="A40">
            <v>3120870</v>
          </cell>
          <cell r="B40" t="str">
            <v>Curral de Dentro</v>
          </cell>
        </row>
        <row r="41">
          <cell r="A41">
            <v>3120904</v>
          </cell>
          <cell r="B41" t="str">
            <v>Curvelo</v>
          </cell>
        </row>
        <row r="42">
          <cell r="A42">
            <v>3121001</v>
          </cell>
          <cell r="B42" t="str">
            <v>Datas</v>
          </cell>
        </row>
        <row r="43">
          <cell r="A43">
            <v>3121605</v>
          </cell>
          <cell r="B43" t="str">
            <v>Diamantina</v>
          </cell>
        </row>
        <row r="44">
          <cell r="A44">
            <v>3122108</v>
          </cell>
          <cell r="B44" t="str">
            <v>Divino das Laranjeiras</v>
          </cell>
        </row>
        <row r="45">
          <cell r="A45">
            <v>3122207</v>
          </cell>
          <cell r="B45" t="str">
            <v>Divinolândia de Minas</v>
          </cell>
        </row>
        <row r="46">
          <cell r="A46">
            <v>3122454</v>
          </cell>
          <cell r="B46" t="str">
            <v>Divisópolis</v>
          </cell>
        </row>
        <row r="47">
          <cell r="A47">
            <v>3122470</v>
          </cell>
          <cell r="B47" t="str">
            <v>Dom Bosco</v>
          </cell>
        </row>
        <row r="48">
          <cell r="A48">
            <v>3123106</v>
          </cell>
          <cell r="B48" t="str">
            <v>Dores de Guanhães</v>
          </cell>
        </row>
        <row r="49">
          <cell r="A49">
            <v>3123700</v>
          </cell>
          <cell r="B49" t="str">
            <v>Engenheiro Caldas</v>
          </cell>
        </row>
        <row r="50">
          <cell r="A50">
            <v>3123809</v>
          </cell>
          <cell r="B50" t="str">
            <v>Engenheiro Navarro</v>
          </cell>
        </row>
        <row r="51">
          <cell r="A51">
            <v>3124302</v>
          </cell>
          <cell r="B51" t="str">
            <v>Espinosa</v>
          </cell>
        </row>
        <row r="52">
          <cell r="A52">
            <v>3125408</v>
          </cell>
          <cell r="B52" t="str">
            <v>Felício dos Santos</v>
          </cell>
        </row>
        <row r="53">
          <cell r="A53">
            <v>3125705</v>
          </cell>
          <cell r="B53" t="str">
            <v>Felixlândia</v>
          </cell>
        </row>
        <row r="54">
          <cell r="A54">
            <v>3126604</v>
          </cell>
          <cell r="B54" t="str">
            <v>Francisco Dumont</v>
          </cell>
        </row>
        <row r="55">
          <cell r="A55">
            <v>3126703</v>
          </cell>
          <cell r="B55" t="str">
            <v>Francisco Sá</v>
          </cell>
        </row>
        <row r="56">
          <cell r="A56">
            <v>3126901</v>
          </cell>
          <cell r="B56" t="str">
            <v>Frei Inocêncio</v>
          </cell>
        </row>
        <row r="57">
          <cell r="A57">
            <v>3127073</v>
          </cell>
          <cell r="B57" t="str">
            <v>Fruta de Leite</v>
          </cell>
        </row>
        <row r="58">
          <cell r="A58">
            <v>3127354</v>
          </cell>
          <cell r="B58" t="str">
            <v>Glaucilândia</v>
          </cell>
        </row>
        <row r="59">
          <cell r="A59">
            <v>3127503</v>
          </cell>
          <cell r="B59" t="str">
            <v>Gonzaga</v>
          </cell>
        </row>
        <row r="60">
          <cell r="A60">
            <v>3127602</v>
          </cell>
          <cell r="B60" t="str">
            <v>Gouveia</v>
          </cell>
        </row>
        <row r="61">
          <cell r="A61">
            <v>3127701</v>
          </cell>
          <cell r="B61" t="str">
            <v>Governador Valadares</v>
          </cell>
        </row>
        <row r="62">
          <cell r="A62">
            <v>3128006</v>
          </cell>
          <cell r="B62" t="str">
            <v>Guanhães</v>
          </cell>
        </row>
        <row r="63">
          <cell r="A63">
            <v>3128253</v>
          </cell>
          <cell r="B63" t="str">
            <v>Guaraciama</v>
          </cell>
        </row>
        <row r="64">
          <cell r="A64">
            <v>3129657</v>
          </cell>
          <cell r="B64" t="str">
            <v>Ibiracatu</v>
          </cell>
        </row>
        <row r="65">
          <cell r="A65">
            <v>3130051</v>
          </cell>
          <cell r="B65" t="str">
            <v>Icaraí de Minas</v>
          </cell>
        </row>
        <row r="66">
          <cell r="A66">
            <v>3130556</v>
          </cell>
          <cell r="B66" t="str">
            <v>Imbé de Minas</v>
          </cell>
        </row>
        <row r="67">
          <cell r="A67">
            <v>3130655</v>
          </cell>
          <cell r="B67" t="str">
            <v>Indaiabira</v>
          </cell>
        </row>
        <row r="68">
          <cell r="A68">
            <v>3130903</v>
          </cell>
          <cell r="B68" t="str">
            <v>Inhapim</v>
          </cell>
        </row>
        <row r="69">
          <cell r="A69">
            <v>3131109</v>
          </cell>
          <cell r="B69" t="str">
            <v>Inimutaba</v>
          </cell>
        </row>
        <row r="70">
          <cell r="A70">
            <v>3131208</v>
          </cell>
          <cell r="B70" t="str">
            <v>Ipanema</v>
          </cell>
        </row>
        <row r="71">
          <cell r="A71">
            <v>3131802</v>
          </cell>
          <cell r="B71" t="str">
            <v>Itabirinha</v>
          </cell>
        </row>
        <row r="72">
          <cell r="A72">
            <v>3132107</v>
          </cell>
          <cell r="B72" t="str">
            <v>Itacarambi</v>
          </cell>
        </row>
        <row r="73">
          <cell r="A73">
            <v>3132305</v>
          </cell>
          <cell r="B73" t="str">
            <v>Itaipé</v>
          </cell>
        </row>
        <row r="74">
          <cell r="A74">
            <v>3132503</v>
          </cell>
          <cell r="B74" t="str">
            <v>Itamarandiba</v>
          </cell>
        </row>
        <row r="75">
          <cell r="A75">
            <v>3132701</v>
          </cell>
          <cell r="B75" t="str">
            <v>Itambacuri</v>
          </cell>
        </row>
        <row r="76">
          <cell r="A76">
            <v>3133204</v>
          </cell>
          <cell r="B76" t="str">
            <v>Itanhomi</v>
          </cell>
        </row>
        <row r="77">
          <cell r="A77">
            <v>3133303</v>
          </cell>
          <cell r="B77" t="str">
            <v>Itaobim</v>
          </cell>
        </row>
        <row r="78">
          <cell r="A78">
            <v>3134004</v>
          </cell>
          <cell r="B78" t="str">
            <v>Itinga</v>
          </cell>
        </row>
        <row r="79">
          <cell r="A79">
            <v>3134103</v>
          </cell>
          <cell r="B79" t="str">
            <v>Itueta</v>
          </cell>
        </row>
        <row r="80">
          <cell r="A80">
            <v>3134707</v>
          </cell>
          <cell r="B80" t="str">
            <v>Jacinto</v>
          </cell>
        </row>
        <row r="81">
          <cell r="A81">
            <v>3135050</v>
          </cell>
          <cell r="B81" t="str">
            <v>Jaíba</v>
          </cell>
        </row>
        <row r="82">
          <cell r="A82">
            <v>3135100</v>
          </cell>
          <cell r="B82" t="str">
            <v>Janaúba</v>
          </cell>
        </row>
        <row r="83">
          <cell r="A83">
            <v>3135209</v>
          </cell>
          <cell r="B83" t="str">
            <v>Januária</v>
          </cell>
        </row>
        <row r="84">
          <cell r="A84">
            <v>3135357</v>
          </cell>
          <cell r="B84" t="str">
            <v>Japonvar</v>
          </cell>
        </row>
        <row r="85">
          <cell r="A85">
            <v>3135605</v>
          </cell>
          <cell r="B85" t="str">
            <v>Jequitaí</v>
          </cell>
        </row>
        <row r="86">
          <cell r="A86">
            <v>3135803</v>
          </cell>
          <cell r="B86" t="str">
            <v>Jequitinhonha</v>
          </cell>
        </row>
        <row r="87">
          <cell r="A87">
            <v>3136009</v>
          </cell>
          <cell r="B87" t="str">
            <v>Joaíma</v>
          </cell>
        </row>
        <row r="88">
          <cell r="A88">
            <v>3136405</v>
          </cell>
          <cell r="B88" t="str">
            <v>Joaquim Felício</v>
          </cell>
        </row>
        <row r="89">
          <cell r="A89">
            <v>3136553</v>
          </cell>
          <cell r="B89" t="str">
            <v>José Raydan</v>
          </cell>
        </row>
        <row r="90">
          <cell r="A90">
            <v>3136801</v>
          </cell>
          <cell r="B90" t="str">
            <v>Juramento</v>
          </cell>
        </row>
        <row r="91">
          <cell r="A91">
            <v>3136959</v>
          </cell>
          <cell r="B91" t="str">
            <v>Juvenília</v>
          </cell>
        </row>
        <row r="92">
          <cell r="A92">
            <v>3137007</v>
          </cell>
          <cell r="B92" t="str">
            <v>Ladainha</v>
          </cell>
        </row>
        <row r="93">
          <cell r="A93">
            <v>3137304</v>
          </cell>
          <cell r="B93" t="str">
            <v>Lagoa dos Patos</v>
          </cell>
        </row>
        <row r="94">
          <cell r="A94">
            <v>3138104</v>
          </cell>
          <cell r="B94" t="str">
            <v>Lassance</v>
          </cell>
        </row>
        <row r="95">
          <cell r="A95">
            <v>3138351</v>
          </cell>
          <cell r="B95" t="str">
            <v>Leme do Prado</v>
          </cell>
        </row>
        <row r="96">
          <cell r="A96">
            <v>3138658</v>
          </cell>
          <cell r="B96" t="str">
            <v>Lontra</v>
          </cell>
        </row>
        <row r="97">
          <cell r="A97">
            <v>3138906</v>
          </cell>
          <cell r="B97" t="str">
            <v>Machacalis</v>
          </cell>
        </row>
        <row r="98">
          <cell r="A98">
            <v>3139201</v>
          </cell>
          <cell r="B98" t="str">
            <v>Malacacheta</v>
          </cell>
        </row>
        <row r="99">
          <cell r="A99">
            <v>3139250</v>
          </cell>
          <cell r="B99" t="str">
            <v>Mamonas</v>
          </cell>
        </row>
        <row r="100">
          <cell r="A100">
            <v>3139300</v>
          </cell>
          <cell r="B100" t="str">
            <v>Manga</v>
          </cell>
        </row>
        <row r="101">
          <cell r="A101">
            <v>3139607</v>
          </cell>
          <cell r="B101" t="str">
            <v>Mantena</v>
          </cell>
        </row>
        <row r="102">
          <cell r="A102">
            <v>3140100</v>
          </cell>
          <cell r="B102" t="str">
            <v>Marilac</v>
          </cell>
        </row>
        <row r="103">
          <cell r="A103">
            <v>3140605</v>
          </cell>
          <cell r="B103" t="str">
            <v>Materlândia</v>
          </cell>
        </row>
        <row r="104">
          <cell r="A104">
            <v>3171501</v>
          </cell>
          <cell r="B104" t="str">
            <v>Mathias Lobato</v>
          </cell>
        </row>
        <row r="105">
          <cell r="A105">
            <v>3140852</v>
          </cell>
          <cell r="B105" t="str">
            <v>Matias Cardoso</v>
          </cell>
        </row>
        <row r="106">
          <cell r="A106">
            <v>3141009</v>
          </cell>
          <cell r="B106" t="str">
            <v>Mato Verde</v>
          </cell>
        </row>
        <row r="107">
          <cell r="A107">
            <v>3141405</v>
          </cell>
          <cell r="B107" t="str">
            <v>Medina</v>
          </cell>
        </row>
        <row r="108">
          <cell r="A108">
            <v>3141504</v>
          </cell>
          <cell r="B108" t="str">
            <v>Mendes Pimentel</v>
          </cell>
        </row>
        <row r="109">
          <cell r="A109">
            <v>3141801</v>
          </cell>
          <cell r="B109" t="str">
            <v>Minas Novas</v>
          </cell>
        </row>
        <row r="110">
          <cell r="A110">
            <v>3142007</v>
          </cell>
          <cell r="B110" t="str">
            <v>Mirabela</v>
          </cell>
        </row>
        <row r="111">
          <cell r="A111">
            <v>3142254</v>
          </cell>
          <cell r="B111" t="str">
            <v>Miravânia</v>
          </cell>
        </row>
        <row r="112">
          <cell r="A112">
            <v>3142502</v>
          </cell>
          <cell r="B112" t="str">
            <v>Monjolos</v>
          </cell>
        </row>
        <row r="113">
          <cell r="A113">
            <v>3142700</v>
          </cell>
          <cell r="B113" t="str">
            <v>Montalvânia</v>
          </cell>
        </row>
        <row r="114">
          <cell r="A114">
            <v>3143153</v>
          </cell>
          <cell r="B114" t="str">
            <v>Monte Formoso</v>
          </cell>
        </row>
        <row r="115">
          <cell r="A115">
            <v>3143302</v>
          </cell>
          <cell r="B115" t="str">
            <v>Montes Claros</v>
          </cell>
        </row>
        <row r="116">
          <cell r="A116">
            <v>3143450</v>
          </cell>
          <cell r="B116" t="str">
            <v>Montezuma</v>
          </cell>
        </row>
        <row r="117">
          <cell r="A117">
            <v>3143609</v>
          </cell>
          <cell r="B117" t="str">
            <v>Morro da Garça</v>
          </cell>
        </row>
        <row r="118">
          <cell r="A118">
            <v>3144003</v>
          </cell>
          <cell r="B118" t="str">
            <v>Mutum</v>
          </cell>
        </row>
        <row r="119">
          <cell r="A119">
            <v>3144201</v>
          </cell>
          <cell r="B119" t="str">
            <v>Nacip Raydan</v>
          </cell>
        </row>
        <row r="120">
          <cell r="A120">
            <v>3144300</v>
          </cell>
          <cell r="B120" t="str">
            <v>Nanuque</v>
          </cell>
        </row>
        <row r="121">
          <cell r="A121">
            <v>3144359</v>
          </cell>
          <cell r="B121" t="str">
            <v>Naque</v>
          </cell>
        </row>
        <row r="122">
          <cell r="A122">
            <v>3144375</v>
          </cell>
          <cell r="B122" t="str">
            <v>Natalândia</v>
          </cell>
        </row>
        <row r="123">
          <cell r="A123">
            <v>3144656</v>
          </cell>
          <cell r="B123" t="str">
            <v>Ninheira</v>
          </cell>
        </row>
        <row r="124">
          <cell r="A124">
            <v>3144672</v>
          </cell>
          <cell r="B124" t="str">
            <v>Nova Belém</v>
          </cell>
        </row>
        <row r="125">
          <cell r="A125">
            <v>3145059</v>
          </cell>
          <cell r="B125" t="str">
            <v>Nova Porteirinha</v>
          </cell>
        </row>
        <row r="126">
          <cell r="A126">
            <v>3145356</v>
          </cell>
          <cell r="B126" t="str">
            <v>Novo Oriente de Minas</v>
          </cell>
        </row>
        <row r="127">
          <cell r="A127">
            <v>3145372</v>
          </cell>
          <cell r="B127" t="str">
            <v>Novorizonte</v>
          </cell>
        </row>
        <row r="128">
          <cell r="A128">
            <v>3145455</v>
          </cell>
          <cell r="B128" t="str">
            <v>Olhos-d'Água</v>
          </cell>
        </row>
        <row r="129">
          <cell r="A129">
            <v>3146305</v>
          </cell>
          <cell r="B129" t="str">
            <v>Padre Paraíso</v>
          </cell>
        </row>
        <row r="130">
          <cell r="A130">
            <v>3146552</v>
          </cell>
          <cell r="B130" t="str">
            <v>Pai Pedro</v>
          </cell>
        </row>
        <row r="131">
          <cell r="A131">
            <v>3146750</v>
          </cell>
          <cell r="B131" t="str">
            <v>Palmópolis</v>
          </cell>
        </row>
        <row r="132">
          <cell r="A132">
            <v>3147956</v>
          </cell>
          <cell r="B132" t="str">
            <v>Patis</v>
          </cell>
        </row>
        <row r="133">
          <cell r="A133">
            <v>3148608</v>
          </cell>
          <cell r="B133" t="str">
            <v>Peçanha</v>
          </cell>
        </row>
        <row r="134">
          <cell r="A134">
            <v>3148707</v>
          </cell>
          <cell r="B134" t="str">
            <v>Pedra Azul</v>
          </cell>
        </row>
        <row r="135">
          <cell r="A135">
            <v>3149952</v>
          </cell>
          <cell r="B135" t="str">
            <v>Periquito</v>
          </cell>
        </row>
        <row r="136">
          <cell r="A136">
            <v>3150158</v>
          </cell>
          <cell r="B136" t="str">
            <v>Piedade de Caratinga</v>
          </cell>
        </row>
        <row r="137">
          <cell r="A137">
            <v>3150570</v>
          </cell>
          <cell r="B137" t="str">
            <v>Pintópolis</v>
          </cell>
        </row>
        <row r="138">
          <cell r="A138">
            <v>3151206</v>
          </cell>
          <cell r="B138" t="str">
            <v>Pirapora</v>
          </cell>
        </row>
        <row r="139">
          <cell r="A139">
            <v>3152170</v>
          </cell>
          <cell r="B139" t="str">
            <v>Ponto dos Volantes</v>
          </cell>
        </row>
        <row r="140">
          <cell r="A140">
            <v>3152402</v>
          </cell>
          <cell r="B140" t="str">
            <v>Poté</v>
          </cell>
        </row>
        <row r="141">
          <cell r="A141">
            <v>3153301</v>
          </cell>
          <cell r="B141" t="str">
            <v>Presidente Kubitschek</v>
          </cell>
        </row>
        <row r="142">
          <cell r="A142">
            <v>3154309</v>
          </cell>
          <cell r="B142" t="str">
            <v>Resplendor</v>
          </cell>
        </row>
        <row r="143">
          <cell r="A143">
            <v>3155108</v>
          </cell>
          <cell r="B143" t="str">
            <v>Rio do Prado</v>
          </cell>
        </row>
        <row r="144">
          <cell r="A144">
            <v>3155603</v>
          </cell>
          <cell r="B144" t="str">
            <v>Rio Pardo de Minas</v>
          </cell>
        </row>
        <row r="145">
          <cell r="A145">
            <v>3156502</v>
          </cell>
          <cell r="B145" t="str">
            <v>Rubelita</v>
          </cell>
        </row>
        <row r="146">
          <cell r="A146">
            <v>3156601</v>
          </cell>
          <cell r="B146" t="str">
            <v>Rubim</v>
          </cell>
        </row>
        <row r="147">
          <cell r="A147">
            <v>3156809</v>
          </cell>
          <cell r="B147" t="str">
            <v>Sabinópolis</v>
          </cell>
        </row>
        <row r="148">
          <cell r="A148">
            <v>3157005</v>
          </cell>
          <cell r="B148" t="str">
            <v>Salinas</v>
          </cell>
        </row>
        <row r="149">
          <cell r="A149">
            <v>3157104</v>
          </cell>
          <cell r="B149" t="str">
            <v>Salto da Divisa</v>
          </cell>
        </row>
        <row r="150">
          <cell r="A150">
            <v>3157252</v>
          </cell>
          <cell r="B150" t="str">
            <v>Santa Bárbara do Leste</v>
          </cell>
        </row>
        <row r="151">
          <cell r="A151">
            <v>3157377</v>
          </cell>
          <cell r="B151" t="str">
            <v>Santa Cruz de Salinas</v>
          </cell>
        </row>
        <row r="152">
          <cell r="A152">
            <v>3157500</v>
          </cell>
          <cell r="B152" t="str">
            <v>Santa Efigênia de Minas</v>
          </cell>
        </row>
        <row r="153">
          <cell r="A153">
            <v>3157658</v>
          </cell>
          <cell r="B153" t="str">
            <v>Santa Helena de Minas</v>
          </cell>
        </row>
        <row r="154">
          <cell r="A154">
            <v>3158201</v>
          </cell>
          <cell r="B154" t="str">
            <v>Santa Maria do Suaçuí</v>
          </cell>
        </row>
        <row r="155">
          <cell r="A155">
            <v>3159357</v>
          </cell>
          <cell r="B155" t="str">
            <v>Santa Rita de Minas</v>
          </cell>
        </row>
        <row r="156">
          <cell r="A156">
            <v>3159506</v>
          </cell>
          <cell r="B156" t="str">
            <v>Santa Rita do Itueto</v>
          </cell>
        </row>
        <row r="157">
          <cell r="A157">
            <v>3160454</v>
          </cell>
          <cell r="B157" t="str">
            <v>Santo Antônio do Retiro</v>
          </cell>
        </row>
        <row r="158">
          <cell r="A158">
            <v>3160603</v>
          </cell>
          <cell r="B158" t="str">
            <v>Santo Hipólito</v>
          </cell>
        </row>
        <row r="159">
          <cell r="A159">
            <v>3160959</v>
          </cell>
          <cell r="B159" t="str">
            <v>São Domingos das Dores</v>
          </cell>
        </row>
        <row r="160">
          <cell r="A160">
            <v>3161601</v>
          </cell>
          <cell r="B160" t="str">
            <v>São Geraldo da Piedade</v>
          </cell>
        </row>
        <row r="161">
          <cell r="A161">
            <v>3125507</v>
          </cell>
          <cell r="B161" t="str">
            <v>São Gonçalo do Rio Preto</v>
          </cell>
        </row>
        <row r="162">
          <cell r="A162">
            <v>3162252</v>
          </cell>
          <cell r="B162" t="str">
            <v>São João da Lagoa</v>
          </cell>
        </row>
        <row r="163">
          <cell r="A163">
            <v>3162401</v>
          </cell>
          <cell r="B163" t="str">
            <v>São João da Ponte</v>
          </cell>
        </row>
        <row r="164">
          <cell r="A164">
            <v>3162575</v>
          </cell>
          <cell r="B164" t="str">
            <v>São João do Manteninha</v>
          </cell>
        </row>
        <row r="165">
          <cell r="A165">
            <v>3162807</v>
          </cell>
          <cell r="B165" t="str">
            <v>São João Evangelista</v>
          </cell>
        </row>
        <row r="166">
          <cell r="A166">
            <v>3163508</v>
          </cell>
          <cell r="B166" t="str">
            <v>São José do Jacuri</v>
          </cell>
        </row>
        <row r="167">
          <cell r="A167">
            <v>3164100</v>
          </cell>
          <cell r="B167" t="str">
            <v>São Pedro do Suaçuí</v>
          </cell>
        </row>
        <row r="168">
          <cell r="A168">
            <v>3164472</v>
          </cell>
          <cell r="B168" t="str">
            <v>São Sebastião do Anta</v>
          </cell>
        </row>
        <row r="169">
          <cell r="A169">
            <v>3165503</v>
          </cell>
          <cell r="B169" t="str">
            <v>Sardoá</v>
          </cell>
        </row>
        <row r="170">
          <cell r="A170">
            <v>3165909</v>
          </cell>
          <cell r="B170" t="str">
            <v>Senador Modestino Gonçalves</v>
          </cell>
        </row>
        <row r="171">
          <cell r="A171">
            <v>3166105</v>
          </cell>
          <cell r="B171" t="str">
            <v>Senhora do Porto</v>
          </cell>
        </row>
        <row r="172">
          <cell r="A172">
            <v>3166709</v>
          </cell>
          <cell r="B172" t="str">
            <v>Serra dos Aimorés</v>
          </cell>
        </row>
        <row r="173">
          <cell r="A173">
            <v>3166956</v>
          </cell>
          <cell r="B173" t="str">
            <v>Serranópolis de Minas</v>
          </cell>
        </row>
        <row r="174">
          <cell r="A174">
            <v>3168002</v>
          </cell>
          <cell r="B174" t="str">
            <v>Taiobeiras</v>
          </cell>
        </row>
        <row r="175">
          <cell r="A175">
            <v>3168051</v>
          </cell>
          <cell r="B175" t="str">
            <v>Taparuba</v>
          </cell>
        </row>
        <row r="176">
          <cell r="A176">
            <v>3168408</v>
          </cell>
          <cell r="B176" t="str">
            <v>Tarumirim</v>
          </cell>
        </row>
        <row r="177">
          <cell r="A177">
            <v>3168606</v>
          </cell>
          <cell r="B177" t="str">
            <v>Teófilo Otoni</v>
          </cell>
        </row>
        <row r="178">
          <cell r="A178">
            <v>3169505</v>
          </cell>
          <cell r="B178" t="str">
            <v>Tumiritinga</v>
          </cell>
        </row>
        <row r="179">
          <cell r="A179">
            <v>3169703</v>
          </cell>
          <cell r="B179" t="str">
            <v>Turmalina</v>
          </cell>
        </row>
        <row r="180">
          <cell r="A180">
            <v>3170057</v>
          </cell>
          <cell r="B180" t="str">
            <v>Ubaporanga</v>
          </cell>
        </row>
        <row r="181">
          <cell r="A181">
            <v>3170305</v>
          </cell>
          <cell r="B181" t="str">
            <v>Umburatiba</v>
          </cell>
        </row>
        <row r="182">
          <cell r="A182">
            <v>3170479</v>
          </cell>
          <cell r="B182" t="str">
            <v>Uruana de Minas</v>
          </cell>
        </row>
        <row r="183">
          <cell r="A183">
            <v>3170529</v>
          </cell>
          <cell r="B183" t="str">
            <v>Urucuia</v>
          </cell>
        </row>
        <row r="184">
          <cell r="A184">
            <v>3170651</v>
          </cell>
          <cell r="B184" t="str">
            <v>Vargem Grande do Rio Pardo</v>
          </cell>
        </row>
        <row r="185">
          <cell r="A185">
            <v>3170800</v>
          </cell>
          <cell r="B185" t="str">
            <v>Várzea da Palma</v>
          </cell>
        </row>
        <row r="186">
          <cell r="A186">
            <v>3171071</v>
          </cell>
          <cell r="B186" t="str">
            <v>Veredinha</v>
          </cell>
        </row>
        <row r="187">
          <cell r="A187">
            <v>3171600</v>
          </cell>
          <cell r="B187" t="str">
            <v>Virgem da Lapa</v>
          </cell>
        </row>
        <row r="188">
          <cell r="A188">
            <v>3171808</v>
          </cell>
          <cell r="B188" t="str">
            <v>Virginópolis</v>
          </cell>
        </row>
        <row r="189">
          <cell r="A189">
            <v>3171907</v>
          </cell>
          <cell r="B189" t="str">
            <v>Virgolândia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AF53-DEA0-40EA-8CA5-4D3B7D4EAA14}">
  <dimension ref="A1:AA261"/>
  <sheetViews>
    <sheetView workbookViewId="0">
      <selection activeCell="B1" sqref="B1"/>
    </sheetView>
  </sheetViews>
  <sheetFormatPr defaultRowHeight="14.5" x14ac:dyDescent="0.35"/>
  <cols>
    <col min="1" max="1" width="3.81640625" bestFit="1" customWidth="1"/>
    <col min="2" max="2" width="25.453125" bestFit="1" customWidth="1"/>
    <col min="3" max="3" width="11.81640625" style="5" bestFit="1" customWidth="1"/>
    <col min="4" max="4" width="11.6328125" style="5" customWidth="1"/>
    <col min="5" max="5" width="12" style="5" customWidth="1"/>
    <col min="6" max="6" width="11.6328125" style="5" customWidth="1"/>
    <col min="7" max="7" width="12" style="5" customWidth="1"/>
    <col min="8" max="8" width="11.6328125" style="5" bestFit="1" customWidth="1"/>
    <col min="9" max="9" width="12" style="5" bestFit="1" customWidth="1"/>
    <col min="10" max="10" width="11.6328125" style="5" customWidth="1"/>
    <col min="11" max="11" width="12" style="5" customWidth="1"/>
    <col min="12" max="12" width="11.6328125" style="5" bestFit="1" customWidth="1"/>
    <col min="13" max="13" width="12" style="5" bestFit="1" customWidth="1"/>
    <col min="14" max="14" width="11.6328125" style="5" customWidth="1"/>
    <col min="15" max="15" width="12" style="5" customWidth="1"/>
    <col min="16" max="16" width="11.6328125" style="5" bestFit="1" customWidth="1"/>
    <col min="17" max="17" width="12" style="5" bestFit="1" customWidth="1"/>
    <col min="18" max="18" width="11.6328125" style="5" customWidth="1"/>
    <col min="19" max="19" width="12" style="5" customWidth="1"/>
    <col min="20" max="20" width="11.6328125" style="5" bestFit="1" customWidth="1"/>
    <col min="21" max="21" width="12" style="5" bestFit="1" customWidth="1"/>
    <col min="22" max="22" width="11.6328125" style="5" customWidth="1"/>
    <col min="23" max="23" width="12" style="5" customWidth="1"/>
    <col min="24" max="24" width="10.6328125" bestFit="1" customWidth="1"/>
    <col min="25" max="25" width="11" bestFit="1" customWidth="1"/>
    <col min="26" max="26" width="10.6328125" bestFit="1" customWidth="1"/>
    <col min="27" max="27" width="11" bestFit="1" customWidth="1"/>
  </cols>
  <sheetData>
    <row r="1" spans="1:27" x14ac:dyDescent="0.35">
      <c r="A1" s="3" t="s">
        <v>265</v>
      </c>
      <c r="B1" s="3" t="s">
        <v>266</v>
      </c>
      <c r="C1" s="4" t="s">
        <v>267</v>
      </c>
      <c r="D1" s="4" t="s">
        <v>268</v>
      </c>
      <c r="E1" s="4" t="s">
        <v>269</v>
      </c>
      <c r="F1" s="4" t="s">
        <v>270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  <c r="P1" s="4" t="s">
        <v>280</v>
      </c>
      <c r="Q1" s="4" t="s">
        <v>281</v>
      </c>
      <c r="R1" s="4" t="s">
        <v>282</v>
      </c>
      <c r="S1" s="4" t="s">
        <v>283</v>
      </c>
      <c r="T1" s="4" t="s">
        <v>284</v>
      </c>
      <c r="U1" s="4" t="s">
        <v>285</v>
      </c>
      <c r="V1" s="4" t="s">
        <v>286</v>
      </c>
      <c r="W1" s="4" t="s">
        <v>287</v>
      </c>
      <c r="X1" s="6" t="s">
        <v>288</v>
      </c>
      <c r="Y1" s="6" t="s">
        <v>289</v>
      </c>
      <c r="Z1" s="7" t="s">
        <v>290</v>
      </c>
      <c r="AA1" s="7" t="s">
        <v>291</v>
      </c>
    </row>
    <row r="2" spans="1:27" x14ac:dyDescent="0.35">
      <c r="A2" s="2">
        <v>1</v>
      </c>
      <c r="B2" s="1" t="s">
        <v>0</v>
      </c>
      <c r="C2" s="5">
        <v>3100500</v>
      </c>
      <c r="D2" s="5" t="e">
        <v>#N/A</v>
      </c>
      <c r="E2" s="5" t="e">
        <v>#N/A</v>
      </c>
      <c r="F2" s="5" t="e">
        <v>#N/A</v>
      </c>
      <c r="G2" s="5" t="e">
        <v>#N/A</v>
      </c>
      <c r="H2" s="5">
        <v>201.03</v>
      </c>
      <c r="I2" s="5">
        <v>228.8</v>
      </c>
      <c r="J2" s="5">
        <v>266.95</v>
      </c>
      <c r="K2" s="5">
        <v>250.53</v>
      </c>
      <c r="L2" s="5">
        <v>217.6</v>
      </c>
      <c r="M2" s="5">
        <v>232.66</v>
      </c>
      <c r="N2" s="5">
        <v>268.55</v>
      </c>
      <c r="O2" s="5">
        <v>266.49</v>
      </c>
      <c r="P2" s="5">
        <v>183.35</v>
      </c>
      <c r="Q2" s="5">
        <v>184.5</v>
      </c>
      <c r="R2" s="5">
        <v>0</v>
      </c>
      <c r="S2" s="5">
        <v>0</v>
      </c>
      <c r="T2" s="5">
        <v>0</v>
      </c>
      <c r="U2" s="5">
        <v>0</v>
      </c>
      <c r="V2" s="5">
        <v>238.41</v>
      </c>
      <c r="W2" s="5">
        <v>247.05</v>
      </c>
      <c r="X2">
        <f>COUNTIFS(H2,"&gt;0",L2,"&gt;0",P2,"&gt;0",T2,"&gt;0")</f>
        <v>0</v>
      </c>
      <c r="Y2">
        <f>COUNTIFS(I2,"&gt;0",M2,"&gt;0",Q2,"&gt;0",U2,"&gt;0")</f>
        <v>0</v>
      </c>
      <c r="Z2">
        <f>COUNTIFS(J2,"&gt;0",N2,"&gt;0",R2,"&gt;0",V2,"&gt;0")</f>
        <v>0</v>
      </c>
      <c r="AA2">
        <f>COUNTIFS(K2,"&gt;0",O2,"&gt;0",S2,"&gt;0",W2,"&gt;0")</f>
        <v>0</v>
      </c>
    </row>
    <row r="3" spans="1:27" x14ac:dyDescent="0.35">
      <c r="A3" s="2">
        <v>2</v>
      </c>
      <c r="B3" s="1" t="s">
        <v>1</v>
      </c>
      <c r="C3" s="5">
        <v>3100609</v>
      </c>
      <c r="D3" s="5" t="e">
        <v>#N/A</v>
      </c>
      <c r="E3" s="5" t="e">
        <v>#N/A</v>
      </c>
      <c r="F3" s="5" t="e">
        <v>#N/A</v>
      </c>
      <c r="G3" s="5" t="e">
        <v>#N/A</v>
      </c>
      <c r="H3" s="5" t="e">
        <v>#N/A</v>
      </c>
      <c r="I3" s="5" t="e">
        <v>#N/A</v>
      </c>
      <c r="J3" s="5" t="e">
        <v>#N/A</v>
      </c>
      <c r="K3" s="5" t="e">
        <v>#N/A</v>
      </c>
      <c r="L3" s="5">
        <v>214.57</v>
      </c>
      <c r="M3" s="5">
        <v>243.88</v>
      </c>
      <c r="N3" s="5">
        <v>0</v>
      </c>
      <c r="O3" s="5">
        <v>0</v>
      </c>
      <c r="P3" s="5" t="e">
        <v>#N/A</v>
      </c>
      <c r="Q3" s="5" t="e">
        <v>#N/A</v>
      </c>
      <c r="R3" s="5" t="e">
        <v>#N/A</v>
      </c>
      <c r="S3" s="5" t="e">
        <v>#N/A</v>
      </c>
      <c r="T3" s="5">
        <v>187.28</v>
      </c>
      <c r="U3" s="5">
        <v>211.1</v>
      </c>
      <c r="V3" s="5">
        <v>0</v>
      </c>
      <c r="W3" s="5">
        <v>0</v>
      </c>
      <c r="X3">
        <f t="shared" ref="X3:X66" si="0">COUNTIFS(H3,"&gt;0",L3,"&gt;0",P3,"&gt;0",T3,"&gt;0")</f>
        <v>0</v>
      </c>
      <c r="Y3">
        <f t="shared" ref="Y3:Y66" si="1">COUNTIFS(I3,"&gt;0",M3,"&gt;0",Q3,"&gt;0",U3,"&gt;0")</f>
        <v>0</v>
      </c>
      <c r="Z3">
        <f t="shared" ref="Z3:Z66" si="2">COUNTIFS(J3,"&gt;0",N3,"&gt;0",R3,"&gt;0",V3,"&gt;0")</f>
        <v>0</v>
      </c>
      <c r="AA3">
        <f t="shared" ref="AA3:AA66" si="3">COUNTIFS(K3,"&gt;0",O3,"&gt;0",S3,"&gt;0",W3,"&gt;0")</f>
        <v>0</v>
      </c>
    </row>
    <row r="4" spans="1:27" x14ac:dyDescent="0.35">
      <c r="A4" s="2">
        <v>3</v>
      </c>
      <c r="B4" s="1" t="s">
        <v>2</v>
      </c>
      <c r="C4" s="5">
        <v>3100906</v>
      </c>
      <c r="D4" s="5">
        <v>0</v>
      </c>
      <c r="E4" s="5">
        <v>0</v>
      </c>
      <c r="F4" s="5">
        <v>233.65</v>
      </c>
      <c r="G4" s="5">
        <v>237.53</v>
      </c>
      <c r="H4" s="5">
        <v>194.22</v>
      </c>
      <c r="I4" s="5">
        <v>206.59</v>
      </c>
      <c r="J4" s="5">
        <v>248.51000000000002</v>
      </c>
      <c r="K4" s="5">
        <v>231.5</v>
      </c>
      <c r="L4" s="5">
        <v>189.35</v>
      </c>
      <c r="M4" s="5">
        <v>192.54</v>
      </c>
      <c r="N4" s="5">
        <v>243.02</v>
      </c>
      <c r="O4" s="5">
        <v>241.49</v>
      </c>
      <c r="P4" s="5" t="e">
        <v>#N/A</v>
      </c>
      <c r="Q4" s="5" t="e">
        <v>#N/A</v>
      </c>
      <c r="R4" s="5" t="e">
        <v>#N/A</v>
      </c>
      <c r="S4" s="5" t="e">
        <v>#N/A</v>
      </c>
      <c r="T4" s="5">
        <v>194.57</v>
      </c>
      <c r="U4" s="5">
        <v>185.96</v>
      </c>
      <c r="V4" s="5">
        <v>0</v>
      </c>
      <c r="W4" s="5">
        <v>0</v>
      </c>
      <c r="X4">
        <f t="shared" si="0"/>
        <v>0</v>
      </c>
      <c r="Y4">
        <f t="shared" si="1"/>
        <v>0</v>
      </c>
      <c r="Z4">
        <f t="shared" si="2"/>
        <v>0</v>
      </c>
      <c r="AA4">
        <f t="shared" si="3"/>
        <v>0</v>
      </c>
    </row>
    <row r="5" spans="1:27" x14ac:dyDescent="0.35">
      <c r="A5" s="2">
        <v>4</v>
      </c>
      <c r="B5" s="1" t="s">
        <v>3</v>
      </c>
      <c r="C5" s="5">
        <v>3101003</v>
      </c>
      <c r="D5" s="5">
        <v>190.53</v>
      </c>
      <c r="E5" s="5">
        <v>201.16</v>
      </c>
      <c r="F5" s="5">
        <v>0</v>
      </c>
      <c r="G5" s="5">
        <v>0</v>
      </c>
      <c r="H5" s="5">
        <v>213.62</v>
      </c>
      <c r="I5" s="5">
        <v>219.48000000000002</v>
      </c>
      <c r="J5" s="5">
        <v>0</v>
      </c>
      <c r="K5" s="5">
        <v>0</v>
      </c>
      <c r="L5" s="5">
        <v>224.73000000000002</v>
      </c>
      <c r="M5" s="5">
        <v>238.65</v>
      </c>
      <c r="N5" s="5">
        <v>0</v>
      </c>
      <c r="O5" s="5">
        <v>0</v>
      </c>
      <c r="P5" s="5">
        <v>189.56</v>
      </c>
      <c r="Q5" s="5">
        <v>196.52</v>
      </c>
      <c r="R5" s="5">
        <v>0</v>
      </c>
      <c r="S5" s="5">
        <v>0</v>
      </c>
      <c r="T5" s="5">
        <v>205.68</v>
      </c>
      <c r="U5" s="5">
        <v>214.12</v>
      </c>
      <c r="V5" s="5">
        <v>0</v>
      </c>
      <c r="W5" s="5">
        <v>0</v>
      </c>
      <c r="X5">
        <f t="shared" si="0"/>
        <v>1</v>
      </c>
      <c r="Y5">
        <f t="shared" si="1"/>
        <v>1</v>
      </c>
      <c r="Z5">
        <f t="shared" si="2"/>
        <v>0</v>
      </c>
      <c r="AA5">
        <f t="shared" si="3"/>
        <v>0</v>
      </c>
    </row>
    <row r="6" spans="1:27" x14ac:dyDescent="0.35">
      <c r="A6" s="2">
        <v>5</v>
      </c>
      <c r="B6" s="1" t="s">
        <v>4</v>
      </c>
      <c r="C6" s="5">
        <v>3101102</v>
      </c>
      <c r="D6" s="5">
        <v>216.28</v>
      </c>
      <c r="E6" s="5">
        <v>220.1</v>
      </c>
      <c r="F6" s="5">
        <v>271.5</v>
      </c>
      <c r="G6" s="5">
        <v>269.26</v>
      </c>
      <c r="H6" s="5">
        <v>220.05</v>
      </c>
      <c r="I6" s="5">
        <v>229.35</v>
      </c>
      <c r="J6" s="5">
        <v>253.67000000000002</v>
      </c>
      <c r="K6" s="5">
        <v>253.32</v>
      </c>
      <c r="L6" s="5">
        <v>224.19</v>
      </c>
      <c r="M6" s="5">
        <v>229.53</v>
      </c>
      <c r="N6" s="5">
        <v>251.44</v>
      </c>
      <c r="O6" s="5">
        <v>261.31</v>
      </c>
      <c r="P6" s="5">
        <v>208.12</v>
      </c>
      <c r="Q6" s="5">
        <v>211.47</v>
      </c>
      <c r="R6" s="5">
        <v>253.3</v>
      </c>
      <c r="S6" s="5">
        <v>253.68</v>
      </c>
      <c r="T6" s="5">
        <v>215.43</v>
      </c>
      <c r="U6" s="5">
        <v>219.95000000000002</v>
      </c>
      <c r="V6" s="5">
        <v>260.97000000000003</v>
      </c>
      <c r="W6" s="5">
        <v>253.11</v>
      </c>
      <c r="X6">
        <f t="shared" si="0"/>
        <v>1</v>
      </c>
      <c r="Y6">
        <f t="shared" si="1"/>
        <v>1</v>
      </c>
      <c r="Z6">
        <f t="shared" si="2"/>
        <v>1</v>
      </c>
      <c r="AA6">
        <f t="shared" si="3"/>
        <v>1</v>
      </c>
    </row>
    <row r="7" spans="1:27" x14ac:dyDescent="0.35">
      <c r="A7" s="2">
        <v>6</v>
      </c>
      <c r="B7" s="1" t="s">
        <v>5</v>
      </c>
      <c r="C7" s="5">
        <v>3101706</v>
      </c>
      <c r="D7" s="5">
        <v>187.96</v>
      </c>
      <c r="E7" s="5">
        <v>199.75</v>
      </c>
      <c r="F7" s="5">
        <v>253.03</v>
      </c>
      <c r="G7" s="5">
        <v>242.33</v>
      </c>
      <c r="H7" s="5">
        <v>192.82</v>
      </c>
      <c r="I7" s="5">
        <v>195.55</v>
      </c>
      <c r="J7" s="5">
        <v>252.04</v>
      </c>
      <c r="K7" s="5">
        <v>245.38</v>
      </c>
      <c r="L7" s="5">
        <v>190.15</v>
      </c>
      <c r="M7" s="5">
        <v>200.24</v>
      </c>
      <c r="N7" s="5">
        <v>257.31</v>
      </c>
      <c r="O7" s="5">
        <v>239.91</v>
      </c>
      <c r="P7" s="5">
        <v>191.34</v>
      </c>
      <c r="Q7" s="5">
        <v>199.1</v>
      </c>
      <c r="R7" s="5">
        <v>253.66</v>
      </c>
      <c r="S7" s="5">
        <v>237.69</v>
      </c>
      <c r="T7" s="5">
        <v>195.77</v>
      </c>
      <c r="U7" s="5">
        <v>204.06</v>
      </c>
      <c r="V7" s="5">
        <v>241.06</v>
      </c>
      <c r="W7" s="5">
        <v>229.53</v>
      </c>
      <c r="X7">
        <f t="shared" si="0"/>
        <v>1</v>
      </c>
      <c r="Y7">
        <f t="shared" si="1"/>
        <v>1</v>
      </c>
      <c r="Z7">
        <f t="shared" si="2"/>
        <v>1</v>
      </c>
      <c r="AA7">
        <f t="shared" si="3"/>
        <v>1</v>
      </c>
    </row>
    <row r="8" spans="1:27" x14ac:dyDescent="0.35">
      <c r="A8" s="2">
        <v>7</v>
      </c>
      <c r="B8" s="1" t="s">
        <v>6</v>
      </c>
      <c r="C8" s="5">
        <v>3101805</v>
      </c>
      <c r="D8" s="5">
        <v>199.05</v>
      </c>
      <c r="E8" s="5">
        <v>210.96</v>
      </c>
      <c r="F8" s="5">
        <v>226.71</v>
      </c>
      <c r="G8" s="5">
        <v>247.11</v>
      </c>
      <c r="H8" s="5">
        <v>177.33</v>
      </c>
      <c r="I8" s="5">
        <v>189.95000000000002</v>
      </c>
      <c r="J8" s="5">
        <v>259</v>
      </c>
      <c r="K8" s="5">
        <v>253.75</v>
      </c>
      <c r="L8" s="5">
        <v>199.27</v>
      </c>
      <c r="M8" s="5">
        <v>211.38</v>
      </c>
      <c r="N8" s="5">
        <v>233.06</v>
      </c>
      <c r="O8" s="5">
        <v>255.11</v>
      </c>
      <c r="P8" s="5">
        <v>191.83</v>
      </c>
      <c r="Q8" s="5">
        <v>205.35</v>
      </c>
      <c r="R8" s="5">
        <v>246.33</v>
      </c>
      <c r="S8" s="5">
        <v>250</v>
      </c>
      <c r="T8" s="5">
        <v>195.88</v>
      </c>
      <c r="U8" s="5">
        <v>198.73000000000002</v>
      </c>
      <c r="V8" s="5">
        <v>243.6</v>
      </c>
      <c r="W8" s="5">
        <v>246.09</v>
      </c>
      <c r="X8">
        <f t="shared" si="0"/>
        <v>1</v>
      </c>
      <c r="Y8">
        <f t="shared" si="1"/>
        <v>1</v>
      </c>
      <c r="Z8">
        <f t="shared" si="2"/>
        <v>1</v>
      </c>
      <c r="AA8">
        <f t="shared" si="3"/>
        <v>1</v>
      </c>
    </row>
    <row r="9" spans="1:27" x14ac:dyDescent="0.35">
      <c r="A9" s="2">
        <v>8</v>
      </c>
      <c r="B9" s="1" t="s">
        <v>7</v>
      </c>
      <c r="C9" s="5">
        <v>3102209</v>
      </c>
      <c r="D9" s="5">
        <v>181.79</v>
      </c>
      <c r="E9" s="5">
        <v>215.74</v>
      </c>
      <c r="F9" s="5">
        <v>0</v>
      </c>
      <c r="G9" s="5">
        <v>0</v>
      </c>
      <c r="H9" s="5">
        <v>213.14000000000001</v>
      </c>
      <c r="I9" s="5">
        <v>222.73000000000002</v>
      </c>
      <c r="J9" s="5">
        <v>0</v>
      </c>
      <c r="K9" s="5">
        <v>0</v>
      </c>
      <c r="L9" s="5">
        <v>201.97</v>
      </c>
      <c r="M9" s="5">
        <v>217.98000000000002</v>
      </c>
      <c r="N9" s="5">
        <v>0</v>
      </c>
      <c r="O9" s="5">
        <v>0</v>
      </c>
      <c r="P9" s="5" t="e">
        <v>#N/A</v>
      </c>
      <c r="Q9" s="5" t="e">
        <v>#N/A</v>
      </c>
      <c r="R9" s="5" t="e">
        <v>#N/A</v>
      </c>
      <c r="S9" s="5" t="e">
        <v>#N/A</v>
      </c>
      <c r="T9" s="5">
        <v>199.47</v>
      </c>
      <c r="U9" s="5">
        <v>211.1</v>
      </c>
      <c r="V9" s="5">
        <v>0</v>
      </c>
      <c r="W9" s="5">
        <v>0</v>
      </c>
      <c r="X9">
        <f t="shared" si="0"/>
        <v>0</v>
      </c>
      <c r="Y9">
        <f t="shared" si="1"/>
        <v>0</v>
      </c>
      <c r="Z9">
        <f t="shared" si="2"/>
        <v>0</v>
      </c>
      <c r="AA9">
        <f t="shared" si="3"/>
        <v>0</v>
      </c>
    </row>
    <row r="10" spans="1:27" x14ac:dyDescent="0.35">
      <c r="A10" s="2">
        <v>9</v>
      </c>
      <c r="B10" s="1" t="s">
        <v>8</v>
      </c>
      <c r="C10" s="5">
        <v>3102852</v>
      </c>
      <c r="D10" s="5">
        <v>214.97</v>
      </c>
      <c r="E10" s="5">
        <v>237.37</v>
      </c>
      <c r="F10" s="5">
        <v>0</v>
      </c>
      <c r="G10" s="5">
        <v>0</v>
      </c>
      <c r="H10" s="5">
        <v>205.97</v>
      </c>
      <c r="I10" s="5">
        <v>215.57</v>
      </c>
      <c r="J10" s="5">
        <v>0</v>
      </c>
      <c r="K10" s="5">
        <v>0</v>
      </c>
      <c r="L10" s="5">
        <v>214.58</v>
      </c>
      <c r="M10" s="5">
        <v>235.89000000000001</v>
      </c>
      <c r="N10" s="5">
        <v>0</v>
      </c>
      <c r="O10" s="5">
        <v>0</v>
      </c>
      <c r="P10" s="5">
        <v>181.85</v>
      </c>
      <c r="Q10" s="5">
        <v>208.94</v>
      </c>
      <c r="R10" s="5">
        <v>0</v>
      </c>
      <c r="S10" s="5">
        <v>0</v>
      </c>
      <c r="T10" s="5">
        <v>215.01</v>
      </c>
      <c r="U10" s="5">
        <v>227.73000000000002</v>
      </c>
      <c r="V10" s="5">
        <v>0</v>
      </c>
      <c r="W10" s="5">
        <v>0</v>
      </c>
      <c r="X10">
        <f t="shared" si="0"/>
        <v>1</v>
      </c>
      <c r="Y10">
        <f t="shared" si="1"/>
        <v>1</v>
      </c>
      <c r="Z10">
        <f t="shared" si="2"/>
        <v>0</v>
      </c>
      <c r="AA10">
        <f t="shared" si="3"/>
        <v>0</v>
      </c>
    </row>
    <row r="11" spans="1:27" x14ac:dyDescent="0.35">
      <c r="A11" s="2">
        <v>10</v>
      </c>
      <c r="B11" s="1" t="s">
        <v>9</v>
      </c>
      <c r="C11" s="5">
        <v>3103405</v>
      </c>
      <c r="D11" s="5">
        <v>188.82</v>
      </c>
      <c r="E11" s="5">
        <v>192.21</v>
      </c>
      <c r="F11" s="5">
        <v>228.91</v>
      </c>
      <c r="G11" s="5">
        <v>239.08</v>
      </c>
      <c r="H11" s="5">
        <v>201.51</v>
      </c>
      <c r="I11" s="5">
        <v>209.14000000000001</v>
      </c>
      <c r="J11" s="5">
        <v>245.28</v>
      </c>
      <c r="K11" s="5">
        <v>243.43</v>
      </c>
      <c r="L11" s="5">
        <v>195.62</v>
      </c>
      <c r="M11" s="5">
        <v>203.67000000000002</v>
      </c>
      <c r="N11" s="5">
        <v>241.91</v>
      </c>
      <c r="O11" s="5">
        <v>228.37</v>
      </c>
      <c r="P11" s="5">
        <v>180.92000000000002</v>
      </c>
      <c r="Q11" s="5">
        <v>188.92000000000002</v>
      </c>
      <c r="R11" s="5">
        <v>230.15</v>
      </c>
      <c r="S11" s="5">
        <v>222.58</v>
      </c>
      <c r="T11" s="5">
        <v>196.17000000000002</v>
      </c>
      <c r="U11" s="5">
        <v>205.92000000000002</v>
      </c>
      <c r="V11" s="5">
        <v>239.34</v>
      </c>
      <c r="W11" s="5">
        <v>220.47</v>
      </c>
      <c r="X11">
        <f t="shared" si="0"/>
        <v>1</v>
      </c>
      <c r="Y11">
        <f t="shared" si="1"/>
        <v>1</v>
      </c>
      <c r="Z11">
        <f t="shared" si="2"/>
        <v>1</v>
      </c>
      <c r="AA11">
        <f t="shared" si="3"/>
        <v>1</v>
      </c>
    </row>
    <row r="12" spans="1:27" x14ac:dyDescent="0.35">
      <c r="A12" s="2">
        <v>11</v>
      </c>
      <c r="B12" s="1" t="s">
        <v>10</v>
      </c>
      <c r="C12" s="5">
        <v>3104452</v>
      </c>
      <c r="D12" s="5">
        <v>211.97</v>
      </c>
      <c r="E12" s="5">
        <v>215.88</v>
      </c>
      <c r="F12" s="5">
        <v>0</v>
      </c>
      <c r="G12" s="5">
        <v>0</v>
      </c>
      <c r="H12" s="5">
        <v>222.21</v>
      </c>
      <c r="I12" s="5">
        <v>238.95000000000002</v>
      </c>
      <c r="J12" s="5">
        <v>0</v>
      </c>
      <c r="K12" s="5">
        <v>0</v>
      </c>
      <c r="L12" s="5">
        <v>228.01</v>
      </c>
      <c r="M12" s="5">
        <v>250.16</v>
      </c>
      <c r="N12" s="5">
        <v>0</v>
      </c>
      <c r="O12" s="5">
        <v>0</v>
      </c>
      <c r="P12" s="5">
        <v>197.66</v>
      </c>
      <c r="Q12" s="5">
        <v>197.69</v>
      </c>
      <c r="R12" s="5">
        <v>0</v>
      </c>
      <c r="S12" s="5">
        <v>0</v>
      </c>
      <c r="T12" s="5">
        <v>211.63</v>
      </c>
      <c r="U12" s="5">
        <v>226.58</v>
      </c>
      <c r="V12" s="5">
        <v>0</v>
      </c>
      <c r="W12" s="5">
        <v>0</v>
      </c>
      <c r="X12">
        <f t="shared" si="0"/>
        <v>1</v>
      </c>
      <c r="Y12">
        <f t="shared" si="1"/>
        <v>1</v>
      </c>
      <c r="Z12">
        <f t="shared" si="2"/>
        <v>0</v>
      </c>
      <c r="AA12">
        <f t="shared" si="3"/>
        <v>0</v>
      </c>
    </row>
    <row r="13" spans="1:27" x14ac:dyDescent="0.35">
      <c r="A13" s="2">
        <v>12</v>
      </c>
      <c r="B13" s="1" t="s">
        <v>11</v>
      </c>
      <c r="C13" s="5">
        <v>3104502</v>
      </c>
      <c r="D13" s="5">
        <v>203.92</v>
      </c>
      <c r="E13" s="5">
        <v>212.94</v>
      </c>
      <c r="F13" s="5">
        <v>0</v>
      </c>
      <c r="G13" s="5">
        <v>0</v>
      </c>
      <c r="H13" s="5">
        <v>200.62</v>
      </c>
      <c r="I13" s="5">
        <v>206.21</v>
      </c>
      <c r="J13" s="5">
        <v>227.81</v>
      </c>
      <c r="K13" s="5">
        <v>227.1</v>
      </c>
      <c r="L13" s="5">
        <v>204.26</v>
      </c>
      <c r="M13" s="5">
        <v>214.96</v>
      </c>
      <c r="N13" s="5">
        <v>264.56</v>
      </c>
      <c r="O13" s="5">
        <v>249.8</v>
      </c>
      <c r="P13" s="5">
        <v>186.49</v>
      </c>
      <c r="Q13" s="5">
        <v>187.20000000000002</v>
      </c>
      <c r="R13" s="5">
        <v>239.9</v>
      </c>
      <c r="S13" s="5">
        <v>235.17000000000002</v>
      </c>
      <c r="T13" s="5">
        <v>203</v>
      </c>
      <c r="U13" s="5">
        <v>203.34</v>
      </c>
      <c r="V13" s="5">
        <v>231.82</v>
      </c>
      <c r="W13" s="5">
        <v>225.52</v>
      </c>
      <c r="X13">
        <f t="shared" si="0"/>
        <v>1</v>
      </c>
      <c r="Y13">
        <f t="shared" si="1"/>
        <v>1</v>
      </c>
      <c r="Z13">
        <f t="shared" si="2"/>
        <v>1</v>
      </c>
      <c r="AA13">
        <f t="shared" si="3"/>
        <v>1</v>
      </c>
    </row>
    <row r="14" spans="1:27" x14ac:dyDescent="0.35">
      <c r="A14" s="2">
        <v>13</v>
      </c>
      <c r="B14" s="1" t="s">
        <v>12</v>
      </c>
      <c r="C14" s="5">
        <v>3104700</v>
      </c>
      <c r="D14" s="5">
        <v>198.89</v>
      </c>
      <c r="E14" s="5">
        <v>220.24</v>
      </c>
      <c r="F14" s="5">
        <v>0</v>
      </c>
      <c r="G14" s="5">
        <v>0</v>
      </c>
      <c r="H14" s="5">
        <v>209.45000000000002</v>
      </c>
      <c r="I14" s="5">
        <v>210.48000000000002</v>
      </c>
      <c r="J14" s="5">
        <v>240.31</v>
      </c>
      <c r="K14" s="5">
        <v>241.36</v>
      </c>
      <c r="L14" s="5">
        <v>199.69</v>
      </c>
      <c r="M14" s="5">
        <v>209.27</v>
      </c>
      <c r="N14" s="5">
        <v>0</v>
      </c>
      <c r="O14" s="5">
        <v>0</v>
      </c>
      <c r="P14" s="5">
        <v>181.38</v>
      </c>
      <c r="Q14" s="5">
        <v>190.36</v>
      </c>
      <c r="R14" s="5">
        <v>231.75</v>
      </c>
      <c r="S14" s="5">
        <v>232.05</v>
      </c>
      <c r="T14" s="5">
        <v>189.3</v>
      </c>
      <c r="U14" s="5">
        <v>206.4</v>
      </c>
      <c r="V14" s="5">
        <v>214.86</v>
      </c>
      <c r="W14" s="5">
        <v>212.43</v>
      </c>
      <c r="X14">
        <f t="shared" si="0"/>
        <v>1</v>
      </c>
      <c r="Y14">
        <f t="shared" si="1"/>
        <v>1</v>
      </c>
      <c r="Z14">
        <f t="shared" si="2"/>
        <v>0</v>
      </c>
      <c r="AA14">
        <f t="shared" si="3"/>
        <v>0</v>
      </c>
    </row>
    <row r="15" spans="1:27" x14ac:dyDescent="0.35">
      <c r="A15" s="2">
        <v>14</v>
      </c>
      <c r="B15" s="1" t="s">
        <v>13</v>
      </c>
      <c r="C15" s="5">
        <v>3104809</v>
      </c>
      <c r="D15" s="5">
        <v>200.62</v>
      </c>
      <c r="E15" s="5">
        <v>207.92</v>
      </c>
      <c r="F15" s="5">
        <v>233.69</v>
      </c>
      <c r="G15" s="5">
        <v>242.28</v>
      </c>
      <c r="H15" s="5">
        <v>191.25</v>
      </c>
      <c r="I15" s="5">
        <v>198.83</v>
      </c>
      <c r="J15" s="5">
        <v>274.75</v>
      </c>
      <c r="K15" s="5">
        <v>259.76</v>
      </c>
      <c r="L15" s="5">
        <v>205.97</v>
      </c>
      <c r="M15" s="5">
        <v>221.5</v>
      </c>
      <c r="N15" s="5">
        <v>261.03000000000003</v>
      </c>
      <c r="O15" s="5">
        <v>256.60000000000002</v>
      </c>
      <c r="P15" s="5" t="e">
        <v>#N/A</v>
      </c>
      <c r="Q15" s="5" t="e">
        <v>#N/A</v>
      </c>
      <c r="R15" s="5" t="e">
        <v>#N/A</v>
      </c>
      <c r="S15" s="5" t="e">
        <v>#N/A</v>
      </c>
      <c r="T15" s="5">
        <v>196.65</v>
      </c>
      <c r="U15" s="5">
        <v>210.84</v>
      </c>
      <c r="V15" s="5">
        <v>252.58</v>
      </c>
      <c r="W15" s="5">
        <v>252.04</v>
      </c>
      <c r="X15">
        <f t="shared" si="0"/>
        <v>0</v>
      </c>
      <c r="Y15">
        <f t="shared" si="1"/>
        <v>0</v>
      </c>
      <c r="Z15">
        <f t="shared" si="2"/>
        <v>0</v>
      </c>
      <c r="AA15">
        <f t="shared" si="3"/>
        <v>0</v>
      </c>
    </row>
    <row r="16" spans="1:27" x14ac:dyDescent="0.35">
      <c r="A16" s="2">
        <v>15</v>
      </c>
      <c r="B16" s="1" t="s">
        <v>14</v>
      </c>
      <c r="C16" s="5">
        <v>3105202</v>
      </c>
      <c r="D16" s="5">
        <v>206.42</v>
      </c>
      <c r="E16" s="5">
        <v>213.59</v>
      </c>
      <c r="F16" s="5">
        <v>0</v>
      </c>
      <c r="G16" s="5">
        <v>0</v>
      </c>
      <c r="H16" s="5">
        <v>221.48000000000002</v>
      </c>
      <c r="I16" s="5">
        <v>232.52</v>
      </c>
      <c r="J16" s="5">
        <v>249.66</v>
      </c>
      <c r="K16" s="5">
        <v>247.25</v>
      </c>
      <c r="L16" s="5">
        <v>202.24</v>
      </c>
      <c r="M16" s="5">
        <v>213.17000000000002</v>
      </c>
      <c r="N16" s="5">
        <v>0</v>
      </c>
      <c r="O16" s="5">
        <v>0</v>
      </c>
      <c r="P16" s="5">
        <v>191.48000000000002</v>
      </c>
      <c r="Q16" s="5">
        <v>205.92000000000002</v>
      </c>
      <c r="R16" s="5">
        <v>0</v>
      </c>
      <c r="S16" s="5">
        <v>0</v>
      </c>
      <c r="T16" s="5">
        <v>211.02</v>
      </c>
      <c r="U16" s="5">
        <v>223.46</v>
      </c>
      <c r="V16" s="5">
        <v>253.12</v>
      </c>
      <c r="W16" s="5">
        <v>242.8</v>
      </c>
      <c r="X16">
        <f t="shared" si="0"/>
        <v>1</v>
      </c>
      <c r="Y16">
        <f t="shared" si="1"/>
        <v>1</v>
      </c>
      <c r="Z16">
        <f t="shared" si="2"/>
        <v>0</v>
      </c>
      <c r="AA16">
        <f t="shared" si="3"/>
        <v>0</v>
      </c>
    </row>
    <row r="17" spans="1:27" x14ac:dyDescent="0.35">
      <c r="A17" s="2">
        <v>16</v>
      </c>
      <c r="B17" s="1" t="s">
        <v>15</v>
      </c>
      <c r="C17" s="5">
        <v>3106507</v>
      </c>
      <c r="D17" s="5" t="e">
        <v>#N/A</v>
      </c>
      <c r="E17" s="5" t="e">
        <v>#N/A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>
        <v>198.84</v>
      </c>
      <c r="M17" s="5">
        <v>212.22</v>
      </c>
      <c r="N17" s="5">
        <v>0</v>
      </c>
      <c r="O17" s="5">
        <v>0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>
        <f t="shared" si="0"/>
        <v>0</v>
      </c>
      <c r="Y17">
        <f t="shared" si="1"/>
        <v>0</v>
      </c>
      <c r="Z17">
        <f t="shared" si="2"/>
        <v>0</v>
      </c>
      <c r="AA17">
        <f t="shared" si="3"/>
        <v>0</v>
      </c>
    </row>
    <row r="18" spans="1:27" x14ac:dyDescent="0.35">
      <c r="A18" s="2">
        <v>17</v>
      </c>
      <c r="B18" s="1" t="s">
        <v>16</v>
      </c>
      <c r="C18" s="5">
        <v>3106655</v>
      </c>
      <c r="D18" s="5">
        <v>194.61</v>
      </c>
      <c r="E18" s="5">
        <v>202.95</v>
      </c>
      <c r="F18" s="5">
        <v>0</v>
      </c>
      <c r="G18" s="5">
        <v>0</v>
      </c>
      <c r="H18" s="5">
        <v>215.55</v>
      </c>
      <c r="I18" s="5">
        <v>212.05</v>
      </c>
      <c r="J18" s="5">
        <v>0</v>
      </c>
      <c r="K18" s="5">
        <v>0</v>
      </c>
      <c r="L18" s="5">
        <v>209.84</v>
      </c>
      <c r="M18" s="5">
        <v>225.58</v>
      </c>
      <c r="N18" s="5">
        <v>0</v>
      </c>
      <c r="O18" s="5">
        <v>0</v>
      </c>
      <c r="P18" s="5">
        <v>202.18</v>
      </c>
      <c r="Q18" s="5">
        <v>212.89000000000001</v>
      </c>
      <c r="R18" s="5">
        <v>0</v>
      </c>
      <c r="S18" s="5">
        <v>0</v>
      </c>
      <c r="T18" s="5">
        <v>209.71</v>
      </c>
      <c r="U18" s="5">
        <v>228.27</v>
      </c>
      <c r="V18" s="5">
        <v>0</v>
      </c>
      <c r="W18" s="5">
        <v>0</v>
      </c>
      <c r="X18">
        <f t="shared" si="0"/>
        <v>1</v>
      </c>
      <c r="Y18">
        <f t="shared" si="1"/>
        <v>1</v>
      </c>
      <c r="Z18">
        <f t="shared" si="2"/>
        <v>0</v>
      </c>
      <c r="AA18">
        <f t="shared" si="3"/>
        <v>0</v>
      </c>
    </row>
    <row r="19" spans="1:27" x14ac:dyDescent="0.35">
      <c r="A19" s="2">
        <v>18</v>
      </c>
      <c r="B19" s="1" t="s">
        <v>17</v>
      </c>
      <c r="C19" s="5">
        <v>3106606</v>
      </c>
      <c r="D19" s="5">
        <v>215.1</v>
      </c>
      <c r="E19" s="5">
        <v>223.2</v>
      </c>
      <c r="F19" s="5">
        <v>0</v>
      </c>
      <c r="G19" s="5">
        <v>0</v>
      </c>
      <c r="H19" s="5">
        <v>213.28</v>
      </c>
      <c r="I19" s="5">
        <v>216.07</v>
      </c>
      <c r="J19" s="5">
        <v>0</v>
      </c>
      <c r="K19" s="5">
        <v>0</v>
      </c>
      <c r="L19" s="5">
        <v>213.35</v>
      </c>
      <c r="M19" s="5">
        <v>225.79</v>
      </c>
      <c r="N19" s="5">
        <v>0</v>
      </c>
      <c r="O19" s="5">
        <v>0</v>
      </c>
      <c r="P19" s="5" t="e">
        <v>#N/A</v>
      </c>
      <c r="Q19" s="5" t="e">
        <v>#N/A</v>
      </c>
      <c r="R19" s="5" t="e">
        <v>#N/A</v>
      </c>
      <c r="S19" s="5" t="e">
        <v>#N/A</v>
      </c>
      <c r="T19" s="5">
        <v>207.88</v>
      </c>
      <c r="U19" s="5">
        <v>212.32</v>
      </c>
      <c r="V19" s="5">
        <v>0</v>
      </c>
      <c r="W19" s="5">
        <v>0</v>
      </c>
      <c r="X19">
        <f t="shared" si="0"/>
        <v>0</v>
      </c>
      <c r="Y19">
        <f t="shared" si="1"/>
        <v>0</v>
      </c>
      <c r="Z19">
        <f t="shared" si="2"/>
        <v>0</v>
      </c>
      <c r="AA19">
        <f t="shared" si="3"/>
        <v>0</v>
      </c>
    </row>
    <row r="20" spans="1:27" x14ac:dyDescent="0.35">
      <c r="A20" s="2">
        <v>19</v>
      </c>
      <c r="B20" s="1" t="s">
        <v>18</v>
      </c>
      <c r="C20" s="5">
        <v>3107307</v>
      </c>
      <c r="D20" s="5">
        <v>188.29</v>
      </c>
      <c r="E20" s="5">
        <v>202.76</v>
      </c>
      <c r="F20" s="5">
        <v>238.45</v>
      </c>
      <c r="G20" s="5">
        <v>240.66</v>
      </c>
      <c r="H20" s="5">
        <v>200.20000000000002</v>
      </c>
      <c r="I20" s="5">
        <v>211.93</v>
      </c>
      <c r="J20" s="5">
        <v>235.38</v>
      </c>
      <c r="K20" s="5">
        <v>235.91</v>
      </c>
      <c r="L20" s="5">
        <v>197.37</v>
      </c>
      <c r="M20" s="5">
        <v>207.88</v>
      </c>
      <c r="N20" s="5">
        <v>233.59</v>
      </c>
      <c r="O20" s="5">
        <v>240.32</v>
      </c>
      <c r="P20" s="5">
        <v>189.88</v>
      </c>
      <c r="Q20" s="5">
        <v>204.9</v>
      </c>
      <c r="R20" s="5">
        <v>236.96</v>
      </c>
      <c r="S20" s="5">
        <v>235.85</v>
      </c>
      <c r="T20" s="5">
        <v>190.3</v>
      </c>
      <c r="U20" s="5">
        <v>203.13</v>
      </c>
      <c r="V20" s="5">
        <v>239.62</v>
      </c>
      <c r="W20" s="5">
        <v>233.84</v>
      </c>
      <c r="X20">
        <f t="shared" si="0"/>
        <v>1</v>
      </c>
      <c r="Y20">
        <f t="shared" si="1"/>
        <v>1</v>
      </c>
      <c r="Z20">
        <f t="shared" si="2"/>
        <v>1</v>
      </c>
      <c r="AA20">
        <f t="shared" si="3"/>
        <v>1</v>
      </c>
    </row>
    <row r="21" spans="1:27" x14ac:dyDescent="0.35">
      <c r="A21" s="2">
        <v>20</v>
      </c>
      <c r="B21" s="1" t="s">
        <v>19</v>
      </c>
      <c r="C21" s="5">
        <v>3108206</v>
      </c>
      <c r="D21" s="5">
        <v>220.02</v>
      </c>
      <c r="E21" s="5">
        <v>229.66</v>
      </c>
      <c r="F21" s="5">
        <v>269.95</v>
      </c>
      <c r="G21" s="5">
        <v>270.3</v>
      </c>
      <c r="H21" s="5">
        <v>218.32</v>
      </c>
      <c r="I21" s="5">
        <v>234.51</v>
      </c>
      <c r="J21" s="5">
        <v>260.7</v>
      </c>
      <c r="K21" s="5">
        <v>252.85</v>
      </c>
      <c r="L21" s="5">
        <v>216.87</v>
      </c>
      <c r="M21" s="5">
        <v>220.35</v>
      </c>
      <c r="N21" s="5">
        <v>252.66</v>
      </c>
      <c r="O21" s="5">
        <v>266.72000000000003</v>
      </c>
      <c r="P21" s="5">
        <v>198.62</v>
      </c>
      <c r="Q21" s="5">
        <v>210.16</v>
      </c>
      <c r="R21" s="5">
        <v>259.67</v>
      </c>
      <c r="S21" s="5">
        <v>257.82</v>
      </c>
      <c r="T21" s="5">
        <v>210.08</v>
      </c>
      <c r="U21" s="5">
        <v>215.33</v>
      </c>
      <c r="V21" s="5">
        <v>275.34000000000003</v>
      </c>
      <c r="W21" s="5">
        <v>274.58</v>
      </c>
      <c r="X21">
        <f t="shared" si="0"/>
        <v>1</v>
      </c>
      <c r="Y21">
        <f t="shared" si="1"/>
        <v>1</v>
      </c>
      <c r="Z21">
        <f t="shared" si="2"/>
        <v>1</v>
      </c>
      <c r="AA21">
        <f t="shared" si="3"/>
        <v>1</v>
      </c>
    </row>
    <row r="22" spans="1:27" x14ac:dyDescent="0.35">
      <c r="A22" s="2">
        <v>21</v>
      </c>
      <c r="B22" s="1" t="s">
        <v>20</v>
      </c>
      <c r="C22" s="5">
        <v>3108255</v>
      </c>
      <c r="D22" s="5">
        <v>191.77</v>
      </c>
      <c r="E22" s="5">
        <v>193.92</v>
      </c>
      <c r="F22" s="5">
        <v>0</v>
      </c>
      <c r="G22" s="5">
        <v>0</v>
      </c>
      <c r="H22" s="5">
        <v>194.47</v>
      </c>
      <c r="I22" s="5">
        <v>191.09</v>
      </c>
      <c r="J22" s="5">
        <v>225</v>
      </c>
      <c r="K22" s="5">
        <v>216.37</v>
      </c>
      <c r="L22" s="5">
        <v>196.59</v>
      </c>
      <c r="M22" s="5">
        <v>202.04</v>
      </c>
      <c r="N22" s="5">
        <v>211.16</v>
      </c>
      <c r="O22" s="5">
        <v>199.20000000000002</v>
      </c>
      <c r="P22" s="5" t="e">
        <v>#N/A</v>
      </c>
      <c r="Q22" s="5" t="e">
        <v>#N/A</v>
      </c>
      <c r="R22" s="5" t="e">
        <v>#N/A</v>
      </c>
      <c r="S22" s="5" t="e">
        <v>#N/A</v>
      </c>
      <c r="T22" s="5">
        <v>198.67000000000002</v>
      </c>
      <c r="U22" s="5">
        <v>201.70000000000002</v>
      </c>
      <c r="V22" s="5">
        <v>214.6</v>
      </c>
      <c r="W22" s="5">
        <v>196.74</v>
      </c>
      <c r="X22">
        <f t="shared" si="0"/>
        <v>0</v>
      </c>
      <c r="Y22">
        <f t="shared" si="1"/>
        <v>0</v>
      </c>
      <c r="Z22">
        <f t="shared" si="2"/>
        <v>0</v>
      </c>
      <c r="AA22">
        <f t="shared" si="3"/>
        <v>0</v>
      </c>
    </row>
    <row r="23" spans="1:27" x14ac:dyDescent="0.35">
      <c r="A23" s="2">
        <v>22</v>
      </c>
      <c r="B23" s="1" t="s">
        <v>21</v>
      </c>
      <c r="C23" s="5">
        <v>3108503</v>
      </c>
      <c r="D23" s="5" t="e">
        <v>#N/A</v>
      </c>
      <c r="E23" s="5" t="e">
        <v>#N/A</v>
      </c>
      <c r="F23" s="5" t="e">
        <v>#N/A</v>
      </c>
      <c r="G23" s="5" t="e">
        <v>#N/A</v>
      </c>
      <c r="H23" s="5">
        <v>167.82</v>
      </c>
      <c r="I23" s="5">
        <v>177.47</v>
      </c>
      <c r="J23" s="5">
        <v>249.71</v>
      </c>
      <c r="K23" s="5">
        <v>240.34</v>
      </c>
      <c r="L23" s="5">
        <v>186.62</v>
      </c>
      <c r="M23" s="5">
        <v>211.91</v>
      </c>
      <c r="N23" s="5">
        <v>0</v>
      </c>
      <c r="O23" s="5">
        <v>0</v>
      </c>
      <c r="P23" s="5" t="e">
        <v>#N/A</v>
      </c>
      <c r="Q23" s="5" t="e">
        <v>#N/A</v>
      </c>
      <c r="R23" s="5" t="e">
        <v>#N/A</v>
      </c>
      <c r="S23" s="5" t="e">
        <v>#N/A</v>
      </c>
      <c r="T23" s="5">
        <v>160.26</v>
      </c>
      <c r="U23" s="5">
        <v>179.81</v>
      </c>
      <c r="V23" s="5">
        <v>231.36</v>
      </c>
      <c r="W23" s="5">
        <v>237.29</v>
      </c>
      <c r="X23">
        <f t="shared" si="0"/>
        <v>0</v>
      </c>
      <c r="Y23">
        <f t="shared" si="1"/>
        <v>0</v>
      </c>
      <c r="Z23">
        <f t="shared" si="2"/>
        <v>0</v>
      </c>
      <c r="AA23">
        <f t="shared" si="3"/>
        <v>0</v>
      </c>
    </row>
    <row r="24" spans="1:27" x14ac:dyDescent="0.35">
      <c r="A24" s="2">
        <v>23</v>
      </c>
      <c r="B24" s="1" t="s">
        <v>22</v>
      </c>
      <c r="C24" s="5">
        <v>3108602</v>
      </c>
      <c r="D24" s="5">
        <v>0</v>
      </c>
      <c r="E24" s="5">
        <v>0</v>
      </c>
      <c r="F24" s="5">
        <v>239.87</v>
      </c>
      <c r="G24" s="5">
        <v>244.05</v>
      </c>
      <c r="H24" s="5">
        <v>212.12</v>
      </c>
      <c r="I24" s="5">
        <v>204.97</v>
      </c>
      <c r="J24" s="5">
        <v>248.53</v>
      </c>
      <c r="K24" s="5">
        <v>247.70000000000002</v>
      </c>
      <c r="L24" s="5">
        <v>215.46</v>
      </c>
      <c r="M24" s="5">
        <v>216.56</v>
      </c>
      <c r="N24" s="5">
        <v>241.91</v>
      </c>
      <c r="O24" s="5">
        <v>245.68</v>
      </c>
      <c r="P24" s="5">
        <v>203.85</v>
      </c>
      <c r="Q24" s="5">
        <v>199.9</v>
      </c>
      <c r="R24" s="5">
        <v>244.77</v>
      </c>
      <c r="S24" s="5">
        <v>234.08</v>
      </c>
      <c r="T24" s="5">
        <v>192.66</v>
      </c>
      <c r="U24" s="5">
        <v>191.22</v>
      </c>
      <c r="V24" s="5">
        <v>246.88</v>
      </c>
      <c r="W24" s="5">
        <v>247.33</v>
      </c>
      <c r="X24">
        <f t="shared" si="0"/>
        <v>1</v>
      </c>
      <c r="Y24">
        <f t="shared" si="1"/>
        <v>1</v>
      </c>
      <c r="Z24">
        <f t="shared" si="2"/>
        <v>1</v>
      </c>
      <c r="AA24">
        <f t="shared" si="3"/>
        <v>1</v>
      </c>
    </row>
    <row r="25" spans="1:27" x14ac:dyDescent="0.35">
      <c r="A25" s="2">
        <v>24</v>
      </c>
      <c r="B25" s="1" t="s">
        <v>23</v>
      </c>
      <c r="C25" s="5">
        <v>3108800</v>
      </c>
      <c r="D25" s="5" t="e">
        <v>#N/A</v>
      </c>
      <c r="E25" s="5" t="e">
        <v>#N/A</v>
      </c>
      <c r="F25" s="5" t="e">
        <v>#N/A</v>
      </c>
      <c r="G25" s="5" t="e">
        <v>#N/A</v>
      </c>
      <c r="H25" s="5">
        <v>196.91</v>
      </c>
      <c r="I25" s="5">
        <v>213.57</v>
      </c>
      <c r="J25" s="5">
        <v>0</v>
      </c>
      <c r="K25" s="5">
        <v>0</v>
      </c>
      <c r="L25" s="5">
        <v>224.47</v>
      </c>
      <c r="M25" s="5">
        <v>238.5</v>
      </c>
      <c r="N25" s="5">
        <v>0</v>
      </c>
      <c r="O25" s="5">
        <v>0</v>
      </c>
      <c r="P25" s="5" t="e">
        <v>#N/A</v>
      </c>
      <c r="Q25" s="5" t="e">
        <v>#N/A</v>
      </c>
      <c r="R25" s="5" t="e">
        <v>#N/A</v>
      </c>
      <c r="S25" s="5" t="e">
        <v>#N/A</v>
      </c>
      <c r="T25" s="5">
        <v>197.6</v>
      </c>
      <c r="U25" s="5">
        <v>209.42000000000002</v>
      </c>
      <c r="V25" s="5">
        <v>0</v>
      </c>
      <c r="W25" s="5">
        <v>0</v>
      </c>
      <c r="X25">
        <f t="shared" si="0"/>
        <v>0</v>
      </c>
      <c r="Y25">
        <f t="shared" si="1"/>
        <v>0</v>
      </c>
      <c r="Z25">
        <f t="shared" si="2"/>
        <v>0</v>
      </c>
      <c r="AA25">
        <f t="shared" si="3"/>
        <v>0</v>
      </c>
    </row>
    <row r="26" spans="1:27" x14ac:dyDescent="0.35">
      <c r="A26" s="2">
        <v>25</v>
      </c>
      <c r="B26" s="1" t="s">
        <v>24</v>
      </c>
      <c r="C26" s="5">
        <v>3109204</v>
      </c>
      <c r="D26" s="5">
        <v>199.69</v>
      </c>
      <c r="E26" s="5">
        <v>210.27</v>
      </c>
      <c r="F26" s="5">
        <v>0</v>
      </c>
      <c r="G26" s="5">
        <v>0</v>
      </c>
      <c r="H26" s="5">
        <v>225.22</v>
      </c>
      <c r="I26" s="5">
        <v>233.17000000000002</v>
      </c>
      <c r="J26" s="5">
        <v>0</v>
      </c>
      <c r="K26" s="5">
        <v>0</v>
      </c>
      <c r="L26" s="5">
        <v>200.48000000000002</v>
      </c>
      <c r="M26" s="5">
        <v>210.86</v>
      </c>
      <c r="N26" s="5">
        <v>0</v>
      </c>
      <c r="O26" s="5">
        <v>0</v>
      </c>
      <c r="P26" s="5">
        <v>197.84</v>
      </c>
      <c r="Q26" s="5">
        <v>198.4</v>
      </c>
      <c r="R26" s="5">
        <v>0</v>
      </c>
      <c r="S26" s="5">
        <v>0</v>
      </c>
      <c r="T26" s="5">
        <v>210.49</v>
      </c>
      <c r="U26" s="5">
        <v>217.84</v>
      </c>
      <c r="V26" s="5">
        <v>0</v>
      </c>
      <c r="W26" s="5">
        <v>0</v>
      </c>
      <c r="X26">
        <f t="shared" si="0"/>
        <v>1</v>
      </c>
      <c r="Y26">
        <f t="shared" si="1"/>
        <v>1</v>
      </c>
      <c r="Z26">
        <f t="shared" si="2"/>
        <v>0</v>
      </c>
      <c r="AA26">
        <f t="shared" si="3"/>
        <v>0</v>
      </c>
    </row>
    <row r="27" spans="1:27" x14ac:dyDescent="0.35">
      <c r="A27" s="2">
        <v>26</v>
      </c>
      <c r="B27" s="1" t="s">
        <v>25</v>
      </c>
      <c r="C27" s="5">
        <v>3109402</v>
      </c>
      <c r="D27" s="5">
        <v>192.66</v>
      </c>
      <c r="E27" s="5">
        <v>199.82</v>
      </c>
      <c r="F27" s="5">
        <v>0</v>
      </c>
      <c r="G27" s="5">
        <v>0</v>
      </c>
      <c r="H27" s="5">
        <v>199.98000000000002</v>
      </c>
      <c r="I27" s="5">
        <v>204.22</v>
      </c>
      <c r="J27" s="5">
        <v>0</v>
      </c>
      <c r="K27" s="5">
        <v>0</v>
      </c>
      <c r="L27" s="5">
        <v>193.31</v>
      </c>
      <c r="M27" s="5">
        <v>202.18</v>
      </c>
      <c r="N27" s="5">
        <v>0</v>
      </c>
      <c r="O27" s="5">
        <v>0</v>
      </c>
      <c r="P27" s="5">
        <v>193.59</v>
      </c>
      <c r="Q27" s="5">
        <v>195.68</v>
      </c>
      <c r="R27" s="5">
        <v>0</v>
      </c>
      <c r="S27" s="5">
        <v>0</v>
      </c>
      <c r="T27" s="5">
        <v>190.89000000000001</v>
      </c>
      <c r="U27" s="5">
        <v>195.3</v>
      </c>
      <c r="V27" s="5">
        <v>0</v>
      </c>
      <c r="W27" s="5">
        <v>0</v>
      </c>
      <c r="X27">
        <f t="shared" si="0"/>
        <v>1</v>
      </c>
      <c r="Y27">
        <f t="shared" si="1"/>
        <v>1</v>
      </c>
      <c r="Z27">
        <f t="shared" si="2"/>
        <v>0</v>
      </c>
      <c r="AA27">
        <f t="shared" si="3"/>
        <v>0</v>
      </c>
    </row>
    <row r="28" spans="1:27" x14ac:dyDescent="0.35">
      <c r="A28" s="2">
        <v>27</v>
      </c>
      <c r="B28" s="1" t="s">
        <v>26</v>
      </c>
      <c r="C28" s="5">
        <v>3102704</v>
      </c>
      <c r="D28" s="5">
        <v>206.47</v>
      </c>
      <c r="E28" s="5">
        <v>212.68</v>
      </c>
      <c r="F28" s="5">
        <v>229.2</v>
      </c>
      <c r="G28" s="5">
        <v>244.43</v>
      </c>
      <c r="H28" s="5">
        <v>203.94</v>
      </c>
      <c r="I28" s="5">
        <v>212.68</v>
      </c>
      <c r="J28" s="5">
        <v>260.05</v>
      </c>
      <c r="K28" s="5">
        <v>254.24</v>
      </c>
      <c r="L28" s="5">
        <v>197.18</v>
      </c>
      <c r="M28" s="5">
        <v>211.45000000000002</v>
      </c>
      <c r="N28" s="5">
        <v>255.71</v>
      </c>
      <c r="O28" s="5">
        <v>253.59</v>
      </c>
      <c r="P28" s="5">
        <v>187.54</v>
      </c>
      <c r="Q28" s="5">
        <v>192.71</v>
      </c>
      <c r="R28" s="5">
        <v>246.29</v>
      </c>
      <c r="S28" s="5">
        <v>238.36</v>
      </c>
      <c r="T28" s="5">
        <v>198.23000000000002</v>
      </c>
      <c r="U28" s="5">
        <v>208.92000000000002</v>
      </c>
      <c r="V28" s="5">
        <v>0</v>
      </c>
      <c r="W28" s="5">
        <v>0</v>
      </c>
      <c r="X28">
        <f t="shared" si="0"/>
        <v>1</v>
      </c>
      <c r="Y28">
        <f t="shared" si="1"/>
        <v>1</v>
      </c>
      <c r="Z28">
        <f t="shared" si="2"/>
        <v>0</v>
      </c>
      <c r="AA28">
        <f t="shared" si="3"/>
        <v>0</v>
      </c>
    </row>
    <row r="29" spans="1:27" x14ac:dyDescent="0.35">
      <c r="A29" s="2">
        <v>28</v>
      </c>
      <c r="B29" s="1" t="s">
        <v>27</v>
      </c>
      <c r="C29" s="5">
        <v>3110806</v>
      </c>
      <c r="D29" s="5">
        <v>186.81</v>
      </c>
      <c r="E29" s="5">
        <v>195.47</v>
      </c>
      <c r="F29" s="5">
        <v>0</v>
      </c>
      <c r="G29" s="5">
        <v>0</v>
      </c>
      <c r="H29" s="5">
        <v>194.43</v>
      </c>
      <c r="I29" s="5">
        <v>198.4</v>
      </c>
      <c r="J29" s="5">
        <v>0</v>
      </c>
      <c r="K29" s="5">
        <v>0</v>
      </c>
      <c r="L29" s="5">
        <v>198.95000000000002</v>
      </c>
      <c r="M29" s="5">
        <v>212.64000000000001</v>
      </c>
      <c r="N29" s="5">
        <v>0</v>
      </c>
      <c r="O29" s="5">
        <v>0</v>
      </c>
      <c r="P29" s="5">
        <v>192.75</v>
      </c>
      <c r="Q29" s="5">
        <v>201.12</v>
      </c>
      <c r="R29" s="5">
        <v>0</v>
      </c>
      <c r="S29" s="5">
        <v>0</v>
      </c>
      <c r="T29" s="5">
        <v>195</v>
      </c>
      <c r="U29" s="5">
        <v>197.77</v>
      </c>
      <c r="V29" s="5">
        <v>0</v>
      </c>
      <c r="W29" s="5">
        <v>0</v>
      </c>
      <c r="X29">
        <f t="shared" si="0"/>
        <v>1</v>
      </c>
      <c r="Y29">
        <f t="shared" si="1"/>
        <v>1</v>
      </c>
      <c r="Z29">
        <f t="shared" si="2"/>
        <v>0</v>
      </c>
      <c r="AA29">
        <f t="shared" si="3"/>
        <v>0</v>
      </c>
    </row>
    <row r="30" spans="1:27" x14ac:dyDescent="0.35">
      <c r="A30" s="2">
        <v>29</v>
      </c>
      <c r="B30" s="1" t="s">
        <v>28</v>
      </c>
      <c r="C30" s="5">
        <v>3111150</v>
      </c>
      <c r="D30" s="5">
        <v>224.93</v>
      </c>
      <c r="E30" s="5">
        <v>226.04</v>
      </c>
      <c r="F30" s="5">
        <v>256.07</v>
      </c>
      <c r="G30" s="5">
        <v>255.08</v>
      </c>
      <c r="H30" s="5">
        <v>215.61</v>
      </c>
      <c r="I30" s="5">
        <v>213.34</v>
      </c>
      <c r="J30" s="5">
        <v>255.29</v>
      </c>
      <c r="K30" s="5">
        <v>255.99</v>
      </c>
      <c r="L30" s="5">
        <v>208.78</v>
      </c>
      <c r="M30" s="5">
        <v>217.16</v>
      </c>
      <c r="N30" s="5">
        <v>262.34000000000003</v>
      </c>
      <c r="O30" s="5">
        <v>254.84</v>
      </c>
      <c r="P30" s="5">
        <v>199.26</v>
      </c>
      <c r="Q30" s="5">
        <v>208.45000000000002</v>
      </c>
      <c r="R30" s="5">
        <v>0</v>
      </c>
      <c r="S30" s="5">
        <v>0</v>
      </c>
      <c r="T30" s="5">
        <v>205.25</v>
      </c>
      <c r="U30" s="5">
        <v>215.89000000000001</v>
      </c>
      <c r="V30" s="5">
        <v>244.95000000000002</v>
      </c>
      <c r="W30" s="5">
        <v>228.95000000000002</v>
      </c>
      <c r="X30">
        <f t="shared" si="0"/>
        <v>1</v>
      </c>
      <c r="Y30">
        <f t="shared" si="1"/>
        <v>1</v>
      </c>
      <c r="Z30">
        <f t="shared" si="2"/>
        <v>0</v>
      </c>
      <c r="AA30">
        <f t="shared" si="3"/>
        <v>0</v>
      </c>
    </row>
    <row r="31" spans="1:27" x14ac:dyDescent="0.35">
      <c r="A31" s="2">
        <v>30</v>
      </c>
      <c r="B31" s="1" t="s">
        <v>29</v>
      </c>
      <c r="C31" s="5">
        <v>3112059</v>
      </c>
      <c r="D31" s="5">
        <v>211.97</v>
      </c>
      <c r="E31" s="5">
        <v>220.62</v>
      </c>
      <c r="F31" s="5">
        <v>0</v>
      </c>
      <c r="G31" s="5">
        <v>0</v>
      </c>
      <c r="H31" s="5">
        <v>206.14000000000001</v>
      </c>
      <c r="I31" s="5">
        <v>216.4</v>
      </c>
      <c r="J31" s="5">
        <v>0</v>
      </c>
      <c r="K31" s="5">
        <v>0</v>
      </c>
      <c r="L31" s="5">
        <v>202.36</v>
      </c>
      <c r="M31" s="5">
        <v>210.26</v>
      </c>
      <c r="N31" s="5">
        <v>0</v>
      </c>
      <c r="O31" s="5">
        <v>0</v>
      </c>
      <c r="P31" s="5">
        <v>213.29</v>
      </c>
      <c r="Q31" s="5">
        <v>222.43</v>
      </c>
      <c r="R31" s="5">
        <v>0</v>
      </c>
      <c r="S31" s="5">
        <v>0</v>
      </c>
      <c r="T31" s="5">
        <v>193.89000000000001</v>
      </c>
      <c r="U31" s="5">
        <v>219.23000000000002</v>
      </c>
      <c r="V31" s="5">
        <v>0</v>
      </c>
      <c r="W31" s="5">
        <v>0</v>
      </c>
      <c r="X31">
        <f t="shared" si="0"/>
        <v>1</v>
      </c>
      <c r="Y31">
        <f t="shared" si="1"/>
        <v>1</v>
      </c>
      <c r="Z31">
        <f t="shared" si="2"/>
        <v>0</v>
      </c>
      <c r="AA31">
        <f t="shared" si="3"/>
        <v>0</v>
      </c>
    </row>
    <row r="32" spans="1:27" x14ac:dyDescent="0.35">
      <c r="A32" s="2">
        <v>31</v>
      </c>
      <c r="B32" s="1" t="s">
        <v>30</v>
      </c>
      <c r="C32" s="5">
        <v>3112307</v>
      </c>
      <c r="D32" s="5">
        <v>223.18</v>
      </c>
      <c r="E32" s="5">
        <v>253.14</v>
      </c>
      <c r="F32" s="5">
        <v>0</v>
      </c>
      <c r="G32" s="5">
        <v>0</v>
      </c>
      <c r="H32" s="5">
        <v>222.26</v>
      </c>
      <c r="I32" s="5">
        <v>240.86</v>
      </c>
      <c r="J32" s="5">
        <v>0</v>
      </c>
      <c r="K32" s="5">
        <v>0</v>
      </c>
      <c r="L32" s="5">
        <v>214.19</v>
      </c>
      <c r="M32" s="5">
        <v>233.47</v>
      </c>
      <c r="N32" s="5">
        <v>0</v>
      </c>
      <c r="O32" s="5">
        <v>0</v>
      </c>
      <c r="P32" s="5">
        <v>204.9</v>
      </c>
      <c r="Q32" s="5">
        <v>226.72</v>
      </c>
      <c r="R32" s="5">
        <v>0</v>
      </c>
      <c r="S32" s="5">
        <v>0</v>
      </c>
      <c r="T32" s="5">
        <v>223.95000000000002</v>
      </c>
      <c r="U32" s="5">
        <v>243.23000000000002</v>
      </c>
      <c r="V32" s="5">
        <v>0</v>
      </c>
      <c r="W32" s="5">
        <v>0</v>
      </c>
      <c r="X32">
        <f t="shared" si="0"/>
        <v>1</v>
      </c>
      <c r="Y32">
        <f t="shared" si="1"/>
        <v>1</v>
      </c>
      <c r="Z32">
        <f t="shared" si="2"/>
        <v>0</v>
      </c>
      <c r="AA32">
        <f t="shared" si="3"/>
        <v>0</v>
      </c>
    </row>
    <row r="33" spans="1:27" x14ac:dyDescent="0.35">
      <c r="A33" s="2">
        <v>32</v>
      </c>
      <c r="B33" s="1" t="s">
        <v>31</v>
      </c>
      <c r="C33" s="5">
        <v>3112653</v>
      </c>
      <c r="D33" s="5">
        <v>202.11</v>
      </c>
      <c r="E33" s="5">
        <v>217.49</v>
      </c>
      <c r="F33" s="5">
        <v>0</v>
      </c>
      <c r="G33" s="5">
        <v>0</v>
      </c>
      <c r="H33" s="5">
        <v>204.44</v>
      </c>
      <c r="I33" s="5">
        <v>217.25</v>
      </c>
      <c r="J33" s="5">
        <v>0</v>
      </c>
      <c r="K33" s="5">
        <v>0</v>
      </c>
      <c r="L33" s="5">
        <v>203.93</v>
      </c>
      <c r="M33" s="5">
        <v>221.84</v>
      </c>
      <c r="N33" s="5">
        <v>0</v>
      </c>
      <c r="O33" s="5">
        <v>0</v>
      </c>
      <c r="P33" s="5">
        <v>192.66</v>
      </c>
      <c r="Q33" s="5">
        <v>211.46</v>
      </c>
      <c r="R33" s="5">
        <v>0</v>
      </c>
      <c r="S33" s="5">
        <v>0</v>
      </c>
      <c r="T33" s="5" t="e">
        <v>#N/A</v>
      </c>
      <c r="U33" s="5" t="e">
        <v>#N/A</v>
      </c>
      <c r="V33" s="5" t="e">
        <v>#N/A</v>
      </c>
      <c r="W33" s="5" t="e">
        <v>#N/A</v>
      </c>
      <c r="X33">
        <f t="shared" si="0"/>
        <v>0</v>
      </c>
      <c r="Y33">
        <f t="shared" si="1"/>
        <v>0</v>
      </c>
      <c r="Z33">
        <f t="shared" si="2"/>
        <v>0</v>
      </c>
      <c r="AA33">
        <f t="shared" si="3"/>
        <v>0</v>
      </c>
    </row>
    <row r="34" spans="1:27" x14ac:dyDescent="0.35">
      <c r="A34" s="2">
        <v>33</v>
      </c>
      <c r="B34" s="1" t="s">
        <v>32</v>
      </c>
      <c r="C34" s="5">
        <v>3112703</v>
      </c>
      <c r="D34" s="5">
        <v>173.71</v>
      </c>
      <c r="E34" s="5">
        <v>182.25</v>
      </c>
      <c r="F34" s="5">
        <v>203.86</v>
      </c>
      <c r="G34" s="5">
        <v>215.11</v>
      </c>
      <c r="H34" s="5">
        <v>176.42000000000002</v>
      </c>
      <c r="I34" s="5">
        <v>183.02</v>
      </c>
      <c r="J34" s="5">
        <v>213.51</v>
      </c>
      <c r="K34" s="5">
        <v>206.3</v>
      </c>
      <c r="L34" s="5">
        <v>170.89000000000001</v>
      </c>
      <c r="M34" s="5">
        <v>180.12</v>
      </c>
      <c r="N34" s="5">
        <v>0</v>
      </c>
      <c r="O34" s="5">
        <v>0</v>
      </c>
      <c r="P34" s="5">
        <v>164.63</v>
      </c>
      <c r="Q34" s="5">
        <v>182.39000000000001</v>
      </c>
      <c r="R34" s="5">
        <v>0</v>
      </c>
      <c r="S34" s="5">
        <v>0</v>
      </c>
      <c r="T34" s="5">
        <v>189.02</v>
      </c>
      <c r="U34" s="5">
        <v>192.94</v>
      </c>
      <c r="V34" s="5">
        <v>206.12</v>
      </c>
      <c r="W34" s="5">
        <v>205.05</v>
      </c>
      <c r="X34">
        <f t="shared" si="0"/>
        <v>1</v>
      </c>
      <c r="Y34">
        <f t="shared" si="1"/>
        <v>1</v>
      </c>
      <c r="Z34">
        <f t="shared" si="2"/>
        <v>0</v>
      </c>
      <c r="AA34">
        <f t="shared" si="3"/>
        <v>0</v>
      </c>
    </row>
    <row r="35" spans="1:27" x14ac:dyDescent="0.35">
      <c r="A35" s="2">
        <v>34</v>
      </c>
      <c r="B35" s="1" t="s">
        <v>33</v>
      </c>
      <c r="C35" s="5">
        <v>3113008</v>
      </c>
      <c r="D35" s="5">
        <v>191.39</v>
      </c>
      <c r="E35" s="5">
        <v>205.97</v>
      </c>
      <c r="F35" s="5">
        <v>225.24</v>
      </c>
      <c r="G35" s="5">
        <v>234.21</v>
      </c>
      <c r="H35" s="5">
        <v>190.8</v>
      </c>
      <c r="I35" s="5">
        <v>203.18</v>
      </c>
      <c r="J35" s="5">
        <v>226.35</v>
      </c>
      <c r="K35" s="5">
        <v>233.89000000000001</v>
      </c>
      <c r="L35" s="5">
        <v>183.31</v>
      </c>
      <c r="M35" s="5">
        <v>196.71</v>
      </c>
      <c r="N35" s="5">
        <v>231.31</v>
      </c>
      <c r="O35" s="5">
        <v>234.99</v>
      </c>
      <c r="P35" s="5">
        <v>180.03</v>
      </c>
      <c r="Q35" s="5">
        <v>183.71</v>
      </c>
      <c r="R35" s="5">
        <v>221.3</v>
      </c>
      <c r="S35" s="5">
        <v>226.29</v>
      </c>
      <c r="T35" s="5">
        <v>184.08</v>
      </c>
      <c r="U35" s="5">
        <v>190.24</v>
      </c>
      <c r="V35" s="5">
        <v>241.88</v>
      </c>
      <c r="W35" s="5">
        <v>234.3</v>
      </c>
      <c r="X35">
        <f t="shared" si="0"/>
        <v>1</v>
      </c>
      <c r="Y35">
        <f t="shared" si="1"/>
        <v>1</v>
      </c>
      <c r="Z35">
        <f t="shared" si="2"/>
        <v>1</v>
      </c>
      <c r="AA35">
        <f t="shared" si="3"/>
        <v>1</v>
      </c>
    </row>
    <row r="36" spans="1:27" x14ac:dyDescent="0.35">
      <c r="A36" s="2">
        <v>35</v>
      </c>
      <c r="B36" s="1" t="s">
        <v>34</v>
      </c>
      <c r="C36" s="5">
        <v>3113503</v>
      </c>
      <c r="D36" s="5" t="e">
        <v>#N/A</v>
      </c>
      <c r="E36" s="5" t="e">
        <v>#N/A</v>
      </c>
      <c r="F36" s="5" t="e">
        <v>#N/A</v>
      </c>
      <c r="G36" s="5" t="e">
        <v>#N/A</v>
      </c>
      <c r="H36" s="5">
        <v>209.69</v>
      </c>
      <c r="I36" s="5">
        <v>217.5</v>
      </c>
      <c r="J36" s="5">
        <v>213.33</v>
      </c>
      <c r="K36" s="5">
        <v>217.54</v>
      </c>
      <c r="L36" s="5">
        <v>223.83</v>
      </c>
      <c r="M36" s="5">
        <v>227.22</v>
      </c>
      <c r="N36" s="5">
        <v>239.32</v>
      </c>
      <c r="O36" s="5">
        <v>252.29</v>
      </c>
      <c r="P36" s="5">
        <v>206.53</v>
      </c>
      <c r="Q36" s="5">
        <v>211.73000000000002</v>
      </c>
      <c r="R36" s="5">
        <v>236.11</v>
      </c>
      <c r="S36" s="5">
        <v>255.77</v>
      </c>
      <c r="T36" s="5">
        <v>192.29</v>
      </c>
      <c r="U36" s="5">
        <v>203.19</v>
      </c>
      <c r="V36" s="5">
        <v>0</v>
      </c>
      <c r="W36" s="5">
        <v>0</v>
      </c>
      <c r="X36">
        <f t="shared" si="0"/>
        <v>1</v>
      </c>
      <c r="Y36">
        <f t="shared" si="1"/>
        <v>1</v>
      </c>
      <c r="Z36">
        <f t="shared" si="2"/>
        <v>0</v>
      </c>
      <c r="AA36">
        <f t="shared" si="3"/>
        <v>0</v>
      </c>
    </row>
    <row r="37" spans="1:27" x14ac:dyDescent="0.35">
      <c r="A37" s="2">
        <v>36</v>
      </c>
      <c r="B37" s="1" t="s">
        <v>35</v>
      </c>
      <c r="C37" s="5">
        <v>3113701</v>
      </c>
      <c r="D37" s="5">
        <v>204.39</v>
      </c>
      <c r="E37" s="5">
        <v>217.38</v>
      </c>
      <c r="F37" s="5">
        <v>248.11</v>
      </c>
      <c r="G37" s="5">
        <v>248.1</v>
      </c>
      <c r="H37" s="5">
        <v>213.78</v>
      </c>
      <c r="I37" s="5">
        <v>220.81</v>
      </c>
      <c r="J37" s="5">
        <v>259.12</v>
      </c>
      <c r="K37" s="5">
        <v>247.48000000000002</v>
      </c>
      <c r="L37" s="5">
        <v>202.51</v>
      </c>
      <c r="M37" s="5">
        <v>213.23000000000002</v>
      </c>
      <c r="N37" s="5">
        <v>250.12</v>
      </c>
      <c r="O37" s="5">
        <v>255.8</v>
      </c>
      <c r="P37" s="5">
        <v>192.74</v>
      </c>
      <c r="Q37" s="5">
        <v>197.02</v>
      </c>
      <c r="R37" s="5">
        <v>243.54</v>
      </c>
      <c r="S37" s="5">
        <v>243.93</v>
      </c>
      <c r="T37" s="5">
        <v>198.82</v>
      </c>
      <c r="U37" s="5">
        <v>201.21</v>
      </c>
      <c r="V37" s="5">
        <v>232.87</v>
      </c>
      <c r="W37" s="5">
        <v>239.39000000000001</v>
      </c>
      <c r="X37">
        <f t="shared" si="0"/>
        <v>1</v>
      </c>
      <c r="Y37">
        <f t="shared" si="1"/>
        <v>1</v>
      </c>
      <c r="Z37">
        <f t="shared" si="2"/>
        <v>1</v>
      </c>
      <c r="AA37">
        <f t="shared" si="3"/>
        <v>1</v>
      </c>
    </row>
    <row r="38" spans="1:27" x14ac:dyDescent="0.35">
      <c r="A38" s="2">
        <v>37</v>
      </c>
      <c r="B38" s="1" t="s">
        <v>36</v>
      </c>
      <c r="C38" s="5">
        <v>3113800</v>
      </c>
      <c r="D38" s="5">
        <v>207.52</v>
      </c>
      <c r="E38" s="5">
        <v>210.25</v>
      </c>
      <c r="F38" s="5">
        <v>279.39999999999998</v>
      </c>
      <c r="G38" s="5">
        <v>273.73</v>
      </c>
      <c r="H38" s="5">
        <v>200.75</v>
      </c>
      <c r="I38" s="5">
        <v>207.69</v>
      </c>
      <c r="J38" s="5">
        <v>263.05</v>
      </c>
      <c r="K38" s="5">
        <v>267.89999999999998</v>
      </c>
      <c r="L38" s="5">
        <v>224.64000000000001</v>
      </c>
      <c r="M38" s="5">
        <v>240.54</v>
      </c>
      <c r="N38" s="5">
        <v>254.63</v>
      </c>
      <c r="O38" s="5">
        <v>270.23</v>
      </c>
      <c r="P38" s="5">
        <v>197.65</v>
      </c>
      <c r="Q38" s="5">
        <v>201.99</v>
      </c>
      <c r="R38" s="5">
        <v>0</v>
      </c>
      <c r="S38" s="5">
        <v>0</v>
      </c>
      <c r="T38" s="5">
        <v>203.75</v>
      </c>
      <c r="U38" s="5">
        <v>219.70000000000002</v>
      </c>
      <c r="V38" s="5">
        <v>262.81</v>
      </c>
      <c r="W38" s="5">
        <v>261.89999999999998</v>
      </c>
      <c r="X38">
        <f t="shared" si="0"/>
        <v>1</v>
      </c>
      <c r="Y38">
        <f t="shared" si="1"/>
        <v>1</v>
      </c>
      <c r="Z38">
        <f t="shared" si="2"/>
        <v>0</v>
      </c>
      <c r="AA38">
        <f t="shared" si="3"/>
        <v>0</v>
      </c>
    </row>
    <row r="39" spans="1:27" x14ac:dyDescent="0.35">
      <c r="A39" s="2">
        <v>38</v>
      </c>
      <c r="B39" s="1" t="s">
        <v>37</v>
      </c>
      <c r="C39" s="5">
        <v>3115458</v>
      </c>
      <c r="D39" s="5">
        <v>195.43</v>
      </c>
      <c r="E39" s="5">
        <v>210.98</v>
      </c>
      <c r="F39" s="5">
        <v>0</v>
      </c>
      <c r="G39" s="5">
        <v>0</v>
      </c>
      <c r="H39" s="5">
        <v>192.08</v>
      </c>
      <c r="I39" s="5">
        <v>202.41</v>
      </c>
      <c r="J39" s="5">
        <v>0</v>
      </c>
      <c r="K39" s="5">
        <v>0</v>
      </c>
      <c r="L39" s="5">
        <v>172.89000000000001</v>
      </c>
      <c r="M39" s="5">
        <v>188.62</v>
      </c>
      <c r="N39" s="5">
        <v>0</v>
      </c>
      <c r="O39" s="5">
        <v>0</v>
      </c>
      <c r="P39" s="5">
        <v>175.44</v>
      </c>
      <c r="Q39" s="5">
        <v>189.06</v>
      </c>
      <c r="R39" s="5">
        <v>0</v>
      </c>
      <c r="S39" s="5">
        <v>0</v>
      </c>
      <c r="T39" s="5">
        <v>189.4</v>
      </c>
      <c r="U39" s="5">
        <v>194.82</v>
      </c>
      <c r="V39" s="5">
        <v>0</v>
      </c>
      <c r="W39" s="5">
        <v>0</v>
      </c>
      <c r="X39">
        <f t="shared" si="0"/>
        <v>1</v>
      </c>
      <c r="Y39">
        <f t="shared" si="1"/>
        <v>1</v>
      </c>
      <c r="Z39">
        <f t="shared" si="2"/>
        <v>0</v>
      </c>
      <c r="AA39">
        <f t="shared" si="3"/>
        <v>0</v>
      </c>
    </row>
    <row r="40" spans="1:27" x14ac:dyDescent="0.35">
      <c r="A40" s="2">
        <v>39</v>
      </c>
      <c r="B40" s="1" t="s">
        <v>38</v>
      </c>
      <c r="C40" s="5">
        <v>3115474</v>
      </c>
      <c r="D40" s="5">
        <v>210.89</v>
      </c>
      <c r="E40" s="5">
        <v>221.29</v>
      </c>
      <c r="F40" s="5">
        <v>234.32</v>
      </c>
      <c r="G40" s="5">
        <v>246.17</v>
      </c>
      <c r="H40" s="5">
        <v>207.59</v>
      </c>
      <c r="I40" s="5">
        <v>214.59</v>
      </c>
      <c r="J40" s="5">
        <v>246.43</v>
      </c>
      <c r="K40" s="5">
        <v>248.76000000000002</v>
      </c>
      <c r="L40" s="5">
        <v>211.71</v>
      </c>
      <c r="M40" s="5">
        <v>218.1</v>
      </c>
      <c r="N40" s="5">
        <v>0</v>
      </c>
      <c r="O40" s="5">
        <v>0</v>
      </c>
      <c r="P40" s="5">
        <v>185.75</v>
      </c>
      <c r="Q40" s="5">
        <v>199.57</v>
      </c>
      <c r="R40" s="5">
        <v>227</v>
      </c>
      <c r="S40" s="5">
        <v>234.45000000000002</v>
      </c>
      <c r="T40" s="5">
        <v>206.23000000000002</v>
      </c>
      <c r="U40" s="5">
        <v>220.82</v>
      </c>
      <c r="V40" s="5">
        <v>269.95</v>
      </c>
      <c r="W40" s="5">
        <v>257.95</v>
      </c>
      <c r="X40">
        <f t="shared" si="0"/>
        <v>1</v>
      </c>
      <c r="Y40">
        <f t="shared" si="1"/>
        <v>1</v>
      </c>
      <c r="Z40">
        <f t="shared" si="2"/>
        <v>0</v>
      </c>
      <c r="AA40">
        <f t="shared" si="3"/>
        <v>0</v>
      </c>
    </row>
    <row r="41" spans="1:27" x14ac:dyDescent="0.35">
      <c r="A41" s="2">
        <v>40</v>
      </c>
      <c r="B41" s="1" t="s">
        <v>39</v>
      </c>
      <c r="C41" s="5">
        <v>3115706</v>
      </c>
      <c r="D41" s="5">
        <v>217.9</v>
      </c>
      <c r="E41" s="5">
        <v>228.45</v>
      </c>
      <c r="F41" s="5">
        <v>0</v>
      </c>
      <c r="G41" s="5">
        <v>0</v>
      </c>
      <c r="H41" s="5">
        <v>224.82</v>
      </c>
      <c r="I41" s="5">
        <v>236.97</v>
      </c>
      <c r="J41" s="5">
        <v>0</v>
      </c>
      <c r="K41" s="5">
        <v>0</v>
      </c>
      <c r="L41" s="5" t="e">
        <v>#N/A</v>
      </c>
      <c r="M41" s="5" t="e">
        <v>#N/A</v>
      </c>
      <c r="N41" s="5" t="e">
        <v>#N/A</v>
      </c>
      <c r="O41" s="5" t="e">
        <v>#N/A</v>
      </c>
      <c r="P41" s="5">
        <v>188.95000000000002</v>
      </c>
      <c r="Q41" s="5">
        <v>205.54</v>
      </c>
      <c r="R41" s="5">
        <v>0</v>
      </c>
      <c r="S41" s="5">
        <v>0</v>
      </c>
      <c r="T41" s="5">
        <v>220.76</v>
      </c>
      <c r="U41" s="5">
        <v>234.6</v>
      </c>
      <c r="V41" s="5">
        <v>0</v>
      </c>
      <c r="W41" s="5">
        <v>0</v>
      </c>
      <c r="X41">
        <f t="shared" si="0"/>
        <v>0</v>
      </c>
      <c r="Y41">
        <f t="shared" si="1"/>
        <v>0</v>
      </c>
      <c r="Z41">
        <f t="shared" si="2"/>
        <v>0</v>
      </c>
      <c r="AA41">
        <f t="shared" si="3"/>
        <v>0</v>
      </c>
    </row>
    <row r="42" spans="1:27" x14ac:dyDescent="0.35">
      <c r="A42" s="2">
        <v>41</v>
      </c>
      <c r="B42" s="1" t="s">
        <v>40</v>
      </c>
      <c r="C42" s="5">
        <v>3116100</v>
      </c>
      <c r="D42" s="5">
        <v>196.8</v>
      </c>
      <c r="E42" s="5">
        <v>213.46</v>
      </c>
      <c r="F42" s="5">
        <v>0</v>
      </c>
      <c r="G42" s="5">
        <v>0</v>
      </c>
      <c r="H42" s="5">
        <v>211.31</v>
      </c>
      <c r="I42" s="5">
        <v>214.18</v>
      </c>
      <c r="J42" s="5">
        <v>0</v>
      </c>
      <c r="K42" s="5">
        <v>0</v>
      </c>
      <c r="L42" s="5">
        <v>205.78</v>
      </c>
      <c r="M42" s="5">
        <v>221.3</v>
      </c>
      <c r="N42" s="5">
        <v>0</v>
      </c>
      <c r="O42" s="5">
        <v>0</v>
      </c>
      <c r="P42" s="5">
        <v>179.05</v>
      </c>
      <c r="Q42" s="5">
        <v>195.04</v>
      </c>
      <c r="R42" s="5">
        <v>0</v>
      </c>
      <c r="S42" s="5">
        <v>0</v>
      </c>
      <c r="T42" s="5">
        <v>196.70000000000002</v>
      </c>
      <c r="U42" s="5">
        <v>209.97</v>
      </c>
      <c r="V42" s="5">
        <v>0</v>
      </c>
      <c r="W42" s="5">
        <v>0</v>
      </c>
      <c r="X42">
        <f t="shared" si="0"/>
        <v>1</v>
      </c>
      <c r="Y42">
        <f t="shared" si="1"/>
        <v>1</v>
      </c>
      <c r="Z42">
        <f t="shared" si="2"/>
        <v>0</v>
      </c>
      <c r="AA42">
        <f t="shared" si="3"/>
        <v>0</v>
      </c>
    </row>
    <row r="43" spans="1:27" x14ac:dyDescent="0.35">
      <c r="A43" s="2">
        <v>42</v>
      </c>
      <c r="B43" s="1" t="s">
        <v>41</v>
      </c>
      <c r="C43" s="5">
        <v>3116159</v>
      </c>
      <c r="D43" s="5">
        <v>219.95</v>
      </c>
      <c r="E43" s="5">
        <v>233.89</v>
      </c>
      <c r="F43" s="5">
        <v>252.11</v>
      </c>
      <c r="G43" s="5">
        <v>244.2</v>
      </c>
      <c r="H43" s="5">
        <v>209.33</v>
      </c>
      <c r="I43" s="5">
        <v>215.55</v>
      </c>
      <c r="J43" s="5">
        <v>238.9</v>
      </c>
      <c r="K43" s="5">
        <v>239.37</v>
      </c>
      <c r="L43" s="5">
        <v>203.98000000000002</v>
      </c>
      <c r="M43" s="5">
        <v>217.57</v>
      </c>
      <c r="N43" s="5">
        <v>244.88</v>
      </c>
      <c r="O43" s="5">
        <v>247.24</v>
      </c>
      <c r="P43" s="5">
        <v>184</v>
      </c>
      <c r="Q43" s="5">
        <v>196.85</v>
      </c>
      <c r="R43" s="5">
        <v>251.70000000000002</v>
      </c>
      <c r="S43" s="5">
        <v>247.51000000000002</v>
      </c>
      <c r="T43" s="5">
        <v>187.72</v>
      </c>
      <c r="U43" s="5">
        <v>200.87</v>
      </c>
      <c r="V43" s="5">
        <v>242.82</v>
      </c>
      <c r="W43" s="5">
        <v>236.9</v>
      </c>
      <c r="X43">
        <f t="shared" si="0"/>
        <v>1</v>
      </c>
      <c r="Y43">
        <f t="shared" si="1"/>
        <v>1</v>
      </c>
      <c r="Z43">
        <f t="shared" si="2"/>
        <v>1</v>
      </c>
      <c r="AA43">
        <f t="shared" si="3"/>
        <v>1</v>
      </c>
    </row>
    <row r="44" spans="1:27" x14ac:dyDescent="0.35">
      <c r="A44" s="2">
        <v>43</v>
      </c>
      <c r="B44" s="1" t="s">
        <v>42</v>
      </c>
      <c r="C44" s="5">
        <v>3116506</v>
      </c>
      <c r="D44" s="5">
        <v>207.64</v>
      </c>
      <c r="E44" s="5">
        <v>215.72</v>
      </c>
      <c r="F44" s="5">
        <v>0</v>
      </c>
      <c r="G44" s="5">
        <v>0</v>
      </c>
      <c r="H44" s="5">
        <v>217.06</v>
      </c>
      <c r="I44" s="5">
        <v>224.52</v>
      </c>
      <c r="J44" s="5">
        <v>0</v>
      </c>
      <c r="K44" s="5">
        <v>0</v>
      </c>
      <c r="L44" s="5">
        <v>202.53</v>
      </c>
      <c r="M44" s="5">
        <v>215.58</v>
      </c>
      <c r="N44" s="5">
        <v>0</v>
      </c>
      <c r="O44" s="5">
        <v>0</v>
      </c>
      <c r="P44" s="5">
        <v>204.01</v>
      </c>
      <c r="Q44" s="5">
        <v>202.11</v>
      </c>
      <c r="R44" s="5">
        <v>0</v>
      </c>
      <c r="S44" s="5">
        <v>0</v>
      </c>
      <c r="T44" s="5">
        <v>212.62</v>
      </c>
      <c r="U44" s="5">
        <v>217.56</v>
      </c>
      <c r="V44" s="5">
        <v>0</v>
      </c>
      <c r="W44" s="5">
        <v>0</v>
      </c>
      <c r="X44">
        <f t="shared" si="0"/>
        <v>1</v>
      </c>
      <c r="Y44">
        <f t="shared" si="1"/>
        <v>1</v>
      </c>
      <c r="Z44">
        <f t="shared" si="2"/>
        <v>0</v>
      </c>
      <c r="AA44">
        <f t="shared" si="3"/>
        <v>0</v>
      </c>
    </row>
    <row r="45" spans="1:27" x14ac:dyDescent="0.35">
      <c r="A45" s="2">
        <v>44</v>
      </c>
      <c r="B45" s="1" t="s">
        <v>43</v>
      </c>
      <c r="C45" s="5">
        <v>3116803</v>
      </c>
      <c r="D45" s="5">
        <v>226.33</v>
      </c>
      <c r="E45" s="5">
        <v>241.24</v>
      </c>
      <c r="F45" s="5">
        <v>0</v>
      </c>
      <c r="G45" s="5">
        <v>0</v>
      </c>
      <c r="H45" s="5">
        <v>200.47</v>
      </c>
      <c r="I45" s="5">
        <v>205.77</v>
      </c>
      <c r="J45" s="5">
        <v>0</v>
      </c>
      <c r="K45" s="5">
        <v>0</v>
      </c>
      <c r="L45" s="5">
        <v>216.12</v>
      </c>
      <c r="M45" s="5">
        <v>229.53</v>
      </c>
      <c r="N45" s="5">
        <v>0</v>
      </c>
      <c r="O45" s="5">
        <v>0</v>
      </c>
      <c r="P45" s="5">
        <v>187.92000000000002</v>
      </c>
      <c r="Q45" s="5">
        <v>199.37</v>
      </c>
      <c r="R45" s="5">
        <v>0</v>
      </c>
      <c r="S45" s="5">
        <v>0</v>
      </c>
      <c r="T45" s="5">
        <v>193.88</v>
      </c>
      <c r="U45" s="5">
        <v>205.31</v>
      </c>
      <c r="V45" s="5">
        <v>0</v>
      </c>
      <c r="W45" s="5">
        <v>0</v>
      </c>
      <c r="X45">
        <f t="shared" si="0"/>
        <v>1</v>
      </c>
      <c r="Y45">
        <f t="shared" si="1"/>
        <v>1</v>
      </c>
      <c r="Z45">
        <f t="shared" si="2"/>
        <v>0</v>
      </c>
      <c r="AA45">
        <f t="shared" si="3"/>
        <v>0</v>
      </c>
    </row>
    <row r="46" spans="1:27" x14ac:dyDescent="0.35">
      <c r="A46" s="2">
        <v>45</v>
      </c>
      <c r="B46" s="1" t="s">
        <v>44</v>
      </c>
      <c r="C46" s="5">
        <v>3117009</v>
      </c>
      <c r="D46" s="5">
        <v>192.71</v>
      </c>
      <c r="E46" s="5">
        <v>208.33</v>
      </c>
      <c r="F46" s="5">
        <v>259.94</v>
      </c>
      <c r="G46" s="5">
        <v>270.85000000000002</v>
      </c>
      <c r="H46" s="5">
        <v>201.91</v>
      </c>
      <c r="I46" s="5">
        <v>206.76</v>
      </c>
      <c r="J46" s="5">
        <v>246.42000000000002</v>
      </c>
      <c r="K46" s="5">
        <v>252.33</v>
      </c>
      <c r="L46" s="5">
        <v>200.53</v>
      </c>
      <c r="M46" s="5">
        <v>212.88</v>
      </c>
      <c r="N46" s="5">
        <v>258.02</v>
      </c>
      <c r="O46" s="5">
        <v>258.45</v>
      </c>
      <c r="P46" s="5">
        <v>194.6</v>
      </c>
      <c r="Q46" s="5">
        <v>195.32</v>
      </c>
      <c r="R46" s="5">
        <v>228.20000000000002</v>
      </c>
      <c r="S46" s="5">
        <v>227.21</v>
      </c>
      <c r="T46" s="5">
        <v>183.29</v>
      </c>
      <c r="U46" s="5">
        <v>189.29</v>
      </c>
      <c r="V46" s="5">
        <v>232.95000000000002</v>
      </c>
      <c r="W46" s="5">
        <v>228.44</v>
      </c>
      <c r="X46">
        <f t="shared" si="0"/>
        <v>1</v>
      </c>
      <c r="Y46">
        <f t="shared" si="1"/>
        <v>1</v>
      </c>
      <c r="Z46">
        <f t="shared" si="2"/>
        <v>1</v>
      </c>
      <c r="AA46">
        <f t="shared" si="3"/>
        <v>1</v>
      </c>
    </row>
    <row r="47" spans="1:27" x14ac:dyDescent="0.35">
      <c r="A47" s="2">
        <v>46</v>
      </c>
      <c r="B47" s="1" t="s">
        <v>45</v>
      </c>
      <c r="C47" s="5">
        <v>3117405</v>
      </c>
      <c r="D47" s="5" t="e">
        <v>#N/A</v>
      </c>
      <c r="E47" s="5" t="e">
        <v>#N/A</v>
      </c>
      <c r="F47" s="5" t="e">
        <v>#N/A</v>
      </c>
      <c r="G47" s="5" t="e">
        <v>#N/A</v>
      </c>
      <c r="H47" s="5">
        <v>197.49</v>
      </c>
      <c r="I47" s="5">
        <v>221.37</v>
      </c>
      <c r="J47" s="5">
        <v>248.06</v>
      </c>
      <c r="K47" s="5">
        <v>239.23000000000002</v>
      </c>
      <c r="L47" s="5">
        <v>212.32</v>
      </c>
      <c r="M47" s="5">
        <v>225.67000000000002</v>
      </c>
      <c r="N47" s="5">
        <v>240.35</v>
      </c>
      <c r="O47" s="5">
        <v>229.88</v>
      </c>
      <c r="P47" s="5">
        <v>0</v>
      </c>
      <c r="Q47" s="5">
        <v>0</v>
      </c>
      <c r="R47" s="5">
        <v>228.59</v>
      </c>
      <c r="S47" s="5">
        <v>234.73000000000002</v>
      </c>
      <c r="T47" s="5">
        <v>0</v>
      </c>
      <c r="U47" s="5">
        <v>0</v>
      </c>
      <c r="V47" s="5">
        <v>219.92000000000002</v>
      </c>
      <c r="W47" s="5">
        <v>216.04</v>
      </c>
      <c r="X47">
        <f t="shared" si="0"/>
        <v>0</v>
      </c>
      <c r="Y47">
        <f t="shared" si="1"/>
        <v>0</v>
      </c>
      <c r="Z47">
        <f t="shared" si="2"/>
        <v>1</v>
      </c>
      <c r="AA47">
        <f t="shared" si="3"/>
        <v>1</v>
      </c>
    </row>
    <row r="48" spans="1:27" x14ac:dyDescent="0.35">
      <c r="A48" s="2">
        <v>47</v>
      </c>
      <c r="B48" s="1" t="s">
        <v>46</v>
      </c>
      <c r="C48" s="5">
        <v>3117836</v>
      </c>
      <c r="D48" s="5">
        <v>0</v>
      </c>
      <c r="E48" s="5">
        <v>0</v>
      </c>
      <c r="F48" s="5">
        <v>209.31</v>
      </c>
      <c r="G48" s="5">
        <v>214.52</v>
      </c>
      <c r="H48" s="5">
        <v>201.63</v>
      </c>
      <c r="I48" s="5">
        <v>193.89000000000001</v>
      </c>
      <c r="J48" s="5">
        <v>211.78</v>
      </c>
      <c r="K48" s="5">
        <v>208.38</v>
      </c>
      <c r="L48" s="5">
        <v>175.58</v>
      </c>
      <c r="M48" s="5">
        <v>186.27</v>
      </c>
      <c r="N48" s="5">
        <v>0</v>
      </c>
      <c r="O48" s="5">
        <v>0</v>
      </c>
      <c r="P48" s="5" t="e">
        <v>#N/A</v>
      </c>
      <c r="Q48" s="5" t="e">
        <v>#N/A</v>
      </c>
      <c r="R48" s="5" t="e">
        <v>#N/A</v>
      </c>
      <c r="S48" s="5" t="e">
        <v>#N/A</v>
      </c>
      <c r="T48" s="5">
        <v>195.9</v>
      </c>
      <c r="U48" s="5">
        <v>197.27</v>
      </c>
      <c r="V48" s="5">
        <v>230.95000000000002</v>
      </c>
      <c r="W48" s="5">
        <v>229.32</v>
      </c>
      <c r="X48">
        <f t="shared" si="0"/>
        <v>0</v>
      </c>
      <c r="Y48">
        <f t="shared" si="1"/>
        <v>0</v>
      </c>
      <c r="Z48">
        <f t="shared" si="2"/>
        <v>0</v>
      </c>
      <c r="AA48">
        <f t="shared" si="3"/>
        <v>0</v>
      </c>
    </row>
    <row r="49" spans="1:27" x14ac:dyDescent="0.35">
      <c r="A49" s="2">
        <v>48</v>
      </c>
      <c r="B49" s="1" t="s">
        <v>47</v>
      </c>
      <c r="C49" s="5">
        <v>3118403</v>
      </c>
      <c r="D49" s="5">
        <v>215.48</v>
      </c>
      <c r="E49" s="5">
        <v>227.65</v>
      </c>
      <c r="F49" s="5">
        <v>0</v>
      </c>
      <c r="G49" s="5">
        <v>0</v>
      </c>
      <c r="H49" s="5">
        <v>215.54</v>
      </c>
      <c r="I49" s="5">
        <v>231.76</v>
      </c>
      <c r="J49" s="5">
        <v>0</v>
      </c>
      <c r="K49" s="5">
        <v>0</v>
      </c>
      <c r="L49" s="5">
        <v>221.43</v>
      </c>
      <c r="M49" s="5">
        <v>233.09</v>
      </c>
      <c r="N49" s="5">
        <v>0</v>
      </c>
      <c r="O49" s="5">
        <v>0</v>
      </c>
      <c r="P49" s="5">
        <v>198.66</v>
      </c>
      <c r="Q49" s="5">
        <v>208.37</v>
      </c>
      <c r="R49" s="5">
        <v>0</v>
      </c>
      <c r="S49" s="5">
        <v>0</v>
      </c>
      <c r="T49" s="5">
        <v>198.54</v>
      </c>
      <c r="U49" s="5">
        <v>211.84</v>
      </c>
      <c r="V49" s="5">
        <v>0</v>
      </c>
      <c r="W49" s="5">
        <v>0</v>
      </c>
      <c r="X49">
        <f t="shared" si="0"/>
        <v>1</v>
      </c>
      <c r="Y49">
        <f t="shared" si="1"/>
        <v>1</v>
      </c>
      <c r="Z49">
        <f t="shared" si="2"/>
        <v>0</v>
      </c>
      <c r="AA49">
        <f t="shared" si="3"/>
        <v>0</v>
      </c>
    </row>
    <row r="50" spans="1:27" x14ac:dyDescent="0.35">
      <c r="A50" s="2">
        <v>49</v>
      </c>
      <c r="B50" s="1" t="s">
        <v>48</v>
      </c>
      <c r="C50" s="5">
        <v>3118809</v>
      </c>
      <c r="D50" s="5">
        <v>0</v>
      </c>
      <c r="E50" s="5">
        <v>0</v>
      </c>
      <c r="F50" s="5">
        <v>186.52</v>
      </c>
      <c r="G50" s="5">
        <v>200.8</v>
      </c>
      <c r="H50" s="5">
        <v>0</v>
      </c>
      <c r="I50" s="5">
        <v>0</v>
      </c>
      <c r="J50" s="5">
        <v>223.26</v>
      </c>
      <c r="K50" s="5">
        <v>218.64000000000001</v>
      </c>
      <c r="L50" s="5" t="e">
        <v>#N/A</v>
      </c>
      <c r="M50" s="5" t="e">
        <v>#N/A</v>
      </c>
      <c r="N50" s="5" t="e">
        <v>#N/A</v>
      </c>
      <c r="O50" s="5" t="e">
        <v>#N/A</v>
      </c>
      <c r="P50" s="5" t="e">
        <v>#N/A</v>
      </c>
      <c r="Q50" s="5" t="e">
        <v>#N/A</v>
      </c>
      <c r="R50" s="5" t="e">
        <v>#N/A</v>
      </c>
      <c r="S50" s="5" t="e">
        <v>#N/A</v>
      </c>
      <c r="T50" s="5">
        <v>192.04</v>
      </c>
      <c r="U50" s="5">
        <v>203.41</v>
      </c>
      <c r="V50" s="5">
        <v>0</v>
      </c>
      <c r="W50" s="5">
        <v>0</v>
      </c>
      <c r="X50">
        <f t="shared" si="0"/>
        <v>0</v>
      </c>
      <c r="Y50">
        <f t="shared" si="1"/>
        <v>0</v>
      </c>
      <c r="Z50">
        <f t="shared" si="2"/>
        <v>0</v>
      </c>
      <c r="AA50">
        <f t="shared" si="3"/>
        <v>0</v>
      </c>
    </row>
    <row r="51" spans="1:27" x14ac:dyDescent="0.35">
      <c r="A51" s="2">
        <v>50</v>
      </c>
      <c r="B51" s="1" t="s">
        <v>49</v>
      </c>
      <c r="C51" s="5">
        <v>3119104</v>
      </c>
      <c r="D51" s="5">
        <v>209.46</v>
      </c>
      <c r="E51" s="5">
        <v>223.95</v>
      </c>
      <c r="F51" s="5">
        <v>267.16000000000003</v>
      </c>
      <c r="G51" s="5">
        <v>259.27999999999997</v>
      </c>
      <c r="H51" s="5">
        <v>218.93</v>
      </c>
      <c r="I51" s="5">
        <v>231.9</v>
      </c>
      <c r="J51" s="5">
        <v>251.73000000000002</v>
      </c>
      <c r="K51" s="5">
        <v>262.49</v>
      </c>
      <c r="L51" s="5">
        <v>198.18</v>
      </c>
      <c r="M51" s="5">
        <v>214.65</v>
      </c>
      <c r="N51" s="5">
        <v>273.19</v>
      </c>
      <c r="O51" s="5">
        <v>274.67</v>
      </c>
      <c r="P51" s="5">
        <v>194.5</v>
      </c>
      <c r="Q51" s="5">
        <v>199.47</v>
      </c>
      <c r="R51" s="5">
        <v>262.41000000000003</v>
      </c>
      <c r="S51" s="5">
        <v>261.8</v>
      </c>
      <c r="T51" s="5">
        <v>198.26</v>
      </c>
      <c r="U51" s="5">
        <v>213.1</v>
      </c>
      <c r="V51" s="5">
        <v>248.9</v>
      </c>
      <c r="W51" s="5">
        <v>260.29000000000002</v>
      </c>
      <c r="X51">
        <f t="shared" si="0"/>
        <v>1</v>
      </c>
      <c r="Y51">
        <f t="shared" si="1"/>
        <v>1</v>
      </c>
      <c r="Z51">
        <f t="shared" si="2"/>
        <v>1</v>
      </c>
      <c r="AA51">
        <f t="shared" si="3"/>
        <v>1</v>
      </c>
    </row>
    <row r="52" spans="1:27" x14ac:dyDescent="0.35">
      <c r="A52" s="2">
        <v>51</v>
      </c>
      <c r="B52" s="1" t="s">
        <v>50</v>
      </c>
      <c r="C52" s="5">
        <v>3119203</v>
      </c>
      <c r="D52" s="5">
        <v>214.03</v>
      </c>
      <c r="E52" s="5">
        <v>230.02</v>
      </c>
      <c r="F52" s="5">
        <v>235.82</v>
      </c>
      <c r="G52" s="5">
        <v>244.53</v>
      </c>
      <c r="H52" s="5">
        <v>216.13</v>
      </c>
      <c r="I52" s="5">
        <v>226.17000000000002</v>
      </c>
      <c r="J52" s="5">
        <v>238.52</v>
      </c>
      <c r="K52" s="5">
        <v>244.12</v>
      </c>
      <c r="L52" s="5">
        <v>220.76</v>
      </c>
      <c r="M52" s="5">
        <v>233.57</v>
      </c>
      <c r="N52" s="5">
        <v>227.64000000000001</v>
      </c>
      <c r="O52" s="5">
        <v>250.37</v>
      </c>
      <c r="P52" s="5">
        <v>216.89000000000001</v>
      </c>
      <c r="Q52" s="5">
        <v>221.32</v>
      </c>
      <c r="R52" s="5">
        <v>262.8</v>
      </c>
      <c r="S52" s="5">
        <v>257.3</v>
      </c>
      <c r="T52" s="5">
        <v>206.07</v>
      </c>
      <c r="U52" s="5">
        <v>213.21</v>
      </c>
      <c r="V52" s="5">
        <v>243.07</v>
      </c>
      <c r="W52" s="5">
        <v>253.97</v>
      </c>
      <c r="X52">
        <f t="shared" si="0"/>
        <v>1</v>
      </c>
      <c r="Y52">
        <f t="shared" si="1"/>
        <v>1</v>
      </c>
      <c r="Z52">
        <f t="shared" si="2"/>
        <v>1</v>
      </c>
      <c r="AA52">
        <f t="shared" si="3"/>
        <v>1</v>
      </c>
    </row>
    <row r="53" spans="1:27" x14ac:dyDescent="0.35">
      <c r="A53" s="2">
        <v>52</v>
      </c>
      <c r="B53" s="1" t="s">
        <v>51</v>
      </c>
      <c r="C53" s="5">
        <v>3119500</v>
      </c>
      <c r="D53" s="5">
        <v>233.95</v>
      </c>
      <c r="E53" s="5">
        <v>242.1</v>
      </c>
      <c r="F53" s="5">
        <v>242.24</v>
      </c>
      <c r="G53" s="5">
        <v>252.9</v>
      </c>
      <c r="H53" s="5">
        <v>187.64000000000001</v>
      </c>
      <c r="I53" s="5">
        <v>205.55</v>
      </c>
      <c r="J53" s="5">
        <v>240.73000000000002</v>
      </c>
      <c r="K53" s="5">
        <v>233.35</v>
      </c>
      <c r="L53" s="5">
        <v>190.5</v>
      </c>
      <c r="M53" s="5">
        <v>206.43</v>
      </c>
      <c r="N53" s="5">
        <v>222.35</v>
      </c>
      <c r="O53" s="5">
        <v>220.92000000000002</v>
      </c>
      <c r="P53" s="5">
        <v>192.54</v>
      </c>
      <c r="Q53" s="5">
        <v>202.58</v>
      </c>
      <c r="R53" s="5">
        <v>224.09</v>
      </c>
      <c r="S53" s="5">
        <v>222.88</v>
      </c>
      <c r="T53" s="5">
        <v>195.28</v>
      </c>
      <c r="U53" s="5">
        <v>207.19</v>
      </c>
      <c r="V53" s="5">
        <v>230.31</v>
      </c>
      <c r="W53" s="5">
        <v>246.74</v>
      </c>
      <c r="X53">
        <f t="shared" si="0"/>
        <v>1</v>
      </c>
      <c r="Y53">
        <f t="shared" si="1"/>
        <v>1</v>
      </c>
      <c r="Z53">
        <f t="shared" si="2"/>
        <v>1</v>
      </c>
      <c r="AA53">
        <f t="shared" si="3"/>
        <v>1</v>
      </c>
    </row>
    <row r="54" spans="1:27" x14ac:dyDescent="0.35">
      <c r="A54" s="2">
        <v>53</v>
      </c>
      <c r="B54" s="1" t="s">
        <v>52</v>
      </c>
      <c r="C54" s="5">
        <v>3120102</v>
      </c>
      <c r="D54" s="5">
        <v>206.52</v>
      </c>
      <c r="E54" s="5">
        <v>214.88</v>
      </c>
      <c r="F54" s="5">
        <v>0</v>
      </c>
      <c r="G54" s="5">
        <v>0</v>
      </c>
      <c r="H54" s="5">
        <v>197.45000000000002</v>
      </c>
      <c r="I54" s="5">
        <v>209.3</v>
      </c>
      <c r="J54" s="5">
        <v>0</v>
      </c>
      <c r="K54" s="5">
        <v>0</v>
      </c>
      <c r="L54" s="5">
        <v>210.94</v>
      </c>
      <c r="M54" s="5">
        <v>221.85</v>
      </c>
      <c r="N54" s="5">
        <v>0</v>
      </c>
      <c r="O54" s="5">
        <v>0</v>
      </c>
      <c r="P54" s="5" t="e">
        <v>#N/A</v>
      </c>
      <c r="Q54" s="5" t="e">
        <v>#N/A</v>
      </c>
      <c r="R54" s="5" t="e">
        <v>#N/A</v>
      </c>
      <c r="S54" s="5" t="e">
        <v>#N/A</v>
      </c>
      <c r="T54" s="5">
        <v>188.24</v>
      </c>
      <c r="U54" s="5">
        <v>207.02</v>
      </c>
      <c r="V54" s="5">
        <v>0</v>
      </c>
      <c r="W54" s="5">
        <v>0</v>
      </c>
      <c r="X54">
        <f t="shared" si="0"/>
        <v>0</v>
      </c>
      <c r="Y54">
        <f t="shared" si="1"/>
        <v>0</v>
      </c>
      <c r="Z54">
        <f t="shared" si="2"/>
        <v>0</v>
      </c>
      <c r="AA54">
        <f t="shared" si="3"/>
        <v>0</v>
      </c>
    </row>
    <row r="55" spans="1:27" x14ac:dyDescent="0.35">
      <c r="A55" s="2">
        <v>54</v>
      </c>
      <c r="B55" s="1" t="s">
        <v>53</v>
      </c>
      <c r="C55" s="5">
        <v>3120151</v>
      </c>
      <c r="D55" s="5">
        <v>185.47</v>
      </c>
      <c r="E55" s="5">
        <v>201.67</v>
      </c>
      <c r="F55" s="5">
        <v>233.71</v>
      </c>
      <c r="G55" s="5">
        <v>242.42</v>
      </c>
      <c r="H55" s="5">
        <v>189.49</v>
      </c>
      <c r="I55" s="5">
        <v>197.43</v>
      </c>
      <c r="J55" s="5">
        <v>240.07</v>
      </c>
      <c r="K55" s="5">
        <v>228.82</v>
      </c>
      <c r="L55" s="5">
        <v>185.35</v>
      </c>
      <c r="M55" s="5">
        <v>192.62</v>
      </c>
      <c r="N55" s="5">
        <v>226.05</v>
      </c>
      <c r="O55" s="5">
        <v>232.96</v>
      </c>
      <c r="P55" s="5">
        <v>175.41</v>
      </c>
      <c r="Q55" s="5">
        <v>179.93</v>
      </c>
      <c r="R55" s="5">
        <v>229.62</v>
      </c>
      <c r="S55" s="5">
        <v>226.56</v>
      </c>
      <c r="T55" s="5">
        <v>183.25</v>
      </c>
      <c r="U55" s="5">
        <v>192.55</v>
      </c>
      <c r="V55" s="5">
        <v>230.89000000000001</v>
      </c>
      <c r="W55" s="5">
        <v>221.47</v>
      </c>
      <c r="X55">
        <f t="shared" si="0"/>
        <v>1</v>
      </c>
      <c r="Y55">
        <f t="shared" si="1"/>
        <v>1</v>
      </c>
      <c r="Z55">
        <f t="shared" si="2"/>
        <v>1</v>
      </c>
      <c r="AA55">
        <f t="shared" si="3"/>
        <v>1</v>
      </c>
    </row>
    <row r="56" spans="1:27" x14ac:dyDescent="0.35">
      <c r="A56" s="2">
        <v>55</v>
      </c>
      <c r="B56" s="1" t="s">
        <v>54</v>
      </c>
      <c r="C56" s="5">
        <v>3120300</v>
      </c>
      <c r="D56" s="5">
        <v>200.04</v>
      </c>
      <c r="E56" s="5">
        <v>211.76</v>
      </c>
      <c r="F56" s="5">
        <v>0</v>
      </c>
      <c r="G56" s="5">
        <v>0</v>
      </c>
      <c r="H56" s="5">
        <v>193.96</v>
      </c>
      <c r="I56" s="5">
        <v>204.38</v>
      </c>
      <c r="J56" s="5">
        <v>0</v>
      </c>
      <c r="K56" s="5">
        <v>0</v>
      </c>
      <c r="L56" s="5">
        <v>164.3</v>
      </c>
      <c r="M56" s="5">
        <v>188.74</v>
      </c>
      <c r="N56" s="5">
        <v>0</v>
      </c>
      <c r="O56" s="5">
        <v>0</v>
      </c>
      <c r="P56" s="5" t="e">
        <v>#N/A</v>
      </c>
      <c r="Q56" s="5" t="e">
        <v>#N/A</v>
      </c>
      <c r="R56" s="5" t="e">
        <v>#N/A</v>
      </c>
      <c r="S56" s="5" t="e">
        <v>#N/A</v>
      </c>
      <c r="T56" s="5">
        <v>202.14000000000001</v>
      </c>
      <c r="U56" s="5">
        <v>206.6</v>
      </c>
      <c r="V56" s="5">
        <v>0</v>
      </c>
      <c r="W56" s="5">
        <v>0</v>
      </c>
      <c r="X56">
        <f t="shared" si="0"/>
        <v>0</v>
      </c>
      <c r="Y56">
        <f t="shared" si="1"/>
        <v>0</v>
      </c>
      <c r="Z56">
        <f t="shared" si="2"/>
        <v>0</v>
      </c>
      <c r="AA56">
        <f t="shared" si="3"/>
        <v>0</v>
      </c>
    </row>
    <row r="57" spans="1:27" x14ac:dyDescent="0.35">
      <c r="A57" s="2">
        <v>56</v>
      </c>
      <c r="B57" s="1" t="s">
        <v>55</v>
      </c>
      <c r="C57" s="5">
        <v>3120839</v>
      </c>
      <c r="D57" s="5">
        <v>202.24</v>
      </c>
      <c r="E57" s="5">
        <v>215.59</v>
      </c>
      <c r="F57" s="5">
        <v>0</v>
      </c>
      <c r="G57" s="5">
        <v>0</v>
      </c>
      <c r="H57" s="5">
        <v>209.23000000000002</v>
      </c>
      <c r="I57" s="5">
        <v>214.96</v>
      </c>
      <c r="J57" s="5">
        <v>0</v>
      </c>
      <c r="K57" s="5">
        <v>0</v>
      </c>
      <c r="L57" s="5">
        <v>223.96</v>
      </c>
      <c r="M57" s="5">
        <v>240.01</v>
      </c>
      <c r="N57" s="5">
        <v>0</v>
      </c>
      <c r="O57" s="5">
        <v>0</v>
      </c>
      <c r="P57" s="5" t="e">
        <v>#N/A</v>
      </c>
      <c r="Q57" s="5" t="e">
        <v>#N/A</v>
      </c>
      <c r="R57" s="5" t="e">
        <v>#N/A</v>
      </c>
      <c r="S57" s="5" t="e">
        <v>#N/A</v>
      </c>
      <c r="T57" s="5">
        <v>239.65</v>
      </c>
      <c r="U57" s="5">
        <v>249.92000000000002</v>
      </c>
      <c r="V57" s="5">
        <v>0</v>
      </c>
      <c r="W57" s="5">
        <v>0</v>
      </c>
      <c r="X57">
        <f t="shared" si="0"/>
        <v>0</v>
      </c>
      <c r="Y57">
        <f t="shared" si="1"/>
        <v>0</v>
      </c>
      <c r="Z57">
        <f t="shared" si="2"/>
        <v>0</v>
      </c>
      <c r="AA57">
        <f t="shared" si="3"/>
        <v>0</v>
      </c>
    </row>
    <row r="58" spans="1:27" x14ac:dyDescent="0.35">
      <c r="A58" s="2">
        <v>57</v>
      </c>
      <c r="B58" s="1" t="s">
        <v>56</v>
      </c>
      <c r="C58" s="5">
        <v>3120870</v>
      </c>
      <c r="D58" s="5">
        <v>195.62</v>
      </c>
      <c r="E58" s="5">
        <v>215.83</v>
      </c>
      <c r="F58" s="5">
        <v>0</v>
      </c>
      <c r="G58" s="5">
        <v>0</v>
      </c>
      <c r="H58" s="5">
        <v>217.18</v>
      </c>
      <c r="I58" s="5">
        <v>233.46</v>
      </c>
      <c r="J58" s="5">
        <v>0</v>
      </c>
      <c r="K58" s="5">
        <v>0</v>
      </c>
      <c r="L58" s="5">
        <v>201.36</v>
      </c>
      <c r="M58" s="5">
        <v>225.82</v>
      </c>
      <c r="N58" s="5">
        <v>0</v>
      </c>
      <c r="O58" s="5">
        <v>0</v>
      </c>
      <c r="P58" s="5">
        <v>199.84</v>
      </c>
      <c r="Q58" s="5">
        <v>208.45000000000002</v>
      </c>
      <c r="R58" s="5">
        <v>0</v>
      </c>
      <c r="S58" s="5">
        <v>0</v>
      </c>
      <c r="T58" s="5">
        <v>217.46</v>
      </c>
      <c r="U58" s="5">
        <v>238.06</v>
      </c>
      <c r="V58" s="5">
        <v>0</v>
      </c>
      <c r="W58" s="5">
        <v>0</v>
      </c>
      <c r="X58">
        <f t="shared" si="0"/>
        <v>1</v>
      </c>
      <c r="Y58">
        <f t="shared" si="1"/>
        <v>1</v>
      </c>
      <c r="Z58">
        <f t="shared" si="2"/>
        <v>0</v>
      </c>
      <c r="AA58">
        <f t="shared" si="3"/>
        <v>0</v>
      </c>
    </row>
    <row r="59" spans="1:27" x14ac:dyDescent="0.35">
      <c r="A59" s="2">
        <v>58</v>
      </c>
      <c r="B59" s="1" t="s">
        <v>57</v>
      </c>
      <c r="C59" s="5">
        <v>3120904</v>
      </c>
      <c r="D59" s="5">
        <v>215.42</v>
      </c>
      <c r="E59" s="5">
        <v>228.39</v>
      </c>
      <c r="F59" s="5">
        <v>0</v>
      </c>
      <c r="G59" s="5">
        <v>0</v>
      </c>
      <c r="H59" s="5">
        <v>227.97</v>
      </c>
      <c r="I59" s="5">
        <v>235.78</v>
      </c>
      <c r="J59" s="5">
        <v>0</v>
      </c>
      <c r="K59" s="5">
        <v>0</v>
      </c>
      <c r="L59" s="5">
        <v>216.35</v>
      </c>
      <c r="M59" s="5">
        <v>230.68</v>
      </c>
      <c r="N59" s="5">
        <v>0</v>
      </c>
      <c r="O59" s="5">
        <v>0</v>
      </c>
      <c r="P59" s="5">
        <v>208.11</v>
      </c>
      <c r="Q59" s="5">
        <v>214.34</v>
      </c>
      <c r="R59" s="5">
        <v>0</v>
      </c>
      <c r="S59" s="5">
        <v>0</v>
      </c>
      <c r="T59" s="5">
        <v>213.25</v>
      </c>
      <c r="U59" s="5">
        <v>226.01</v>
      </c>
      <c r="V59" s="5">
        <v>0</v>
      </c>
      <c r="W59" s="5">
        <v>0</v>
      </c>
      <c r="X59">
        <f t="shared" si="0"/>
        <v>1</v>
      </c>
      <c r="Y59">
        <f t="shared" si="1"/>
        <v>1</v>
      </c>
      <c r="Z59">
        <f t="shared" si="2"/>
        <v>0</v>
      </c>
      <c r="AA59">
        <f t="shared" si="3"/>
        <v>0</v>
      </c>
    </row>
    <row r="60" spans="1:27" x14ac:dyDescent="0.35">
      <c r="A60" s="2">
        <v>59</v>
      </c>
      <c r="B60" s="1" t="s">
        <v>58</v>
      </c>
      <c r="C60" s="5">
        <v>3121001</v>
      </c>
      <c r="D60" s="5">
        <v>222.1</v>
      </c>
      <c r="E60" s="5">
        <v>224.82</v>
      </c>
      <c r="F60" s="5">
        <v>0</v>
      </c>
      <c r="G60" s="5">
        <v>0</v>
      </c>
      <c r="H60" s="5">
        <v>232.48000000000002</v>
      </c>
      <c r="I60" s="5">
        <v>240.67000000000002</v>
      </c>
      <c r="J60" s="5">
        <v>0</v>
      </c>
      <c r="K60" s="5">
        <v>0</v>
      </c>
      <c r="L60" s="5">
        <v>227.91</v>
      </c>
      <c r="M60" s="5">
        <v>243.03</v>
      </c>
      <c r="N60" s="5">
        <v>0</v>
      </c>
      <c r="O60" s="5">
        <v>0</v>
      </c>
      <c r="P60" s="5">
        <v>210.09</v>
      </c>
      <c r="Q60" s="5">
        <v>221.85</v>
      </c>
      <c r="R60" s="5">
        <v>0</v>
      </c>
      <c r="S60" s="5">
        <v>0</v>
      </c>
      <c r="T60" s="5">
        <v>232.6</v>
      </c>
      <c r="U60" s="5">
        <v>236.97</v>
      </c>
      <c r="V60" s="5">
        <v>0</v>
      </c>
      <c r="W60" s="5">
        <v>0</v>
      </c>
      <c r="X60">
        <f t="shared" si="0"/>
        <v>1</v>
      </c>
      <c r="Y60">
        <f t="shared" si="1"/>
        <v>1</v>
      </c>
      <c r="Z60">
        <f t="shared" si="2"/>
        <v>0</v>
      </c>
      <c r="AA60">
        <f t="shared" si="3"/>
        <v>0</v>
      </c>
    </row>
    <row r="61" spans="1:27" x14ac:dyDescent="0.35">
      <c r="A61" s="2">
        <v>60</v>
      </c>
      <c r="B61" s="1" t="s">
        <v>59</v>
      </c>
      <c r="C61" s="5">
        <v>3121605</v>
      </c>
      <c r="D61" s="5">
        <v>203.59</v>
      </c>
      <c r="E61" s="5">
        <v>216.41</v>
      </c>
      <c r="F61" s="5">
        <v>252.18</v>
      </c>
      <c r="G61" s="5">
        <v>250.49</v>
      </c>
      <c r="H61" s="5">
        <v>206.23000000000002</v>
      </c>
      <c r="I61" s="5">
        <v>211.57</v>
      </c>
      <c r="J61" s="5">
        <v>230.96</v>
      </c>
      <c r="K61" s="5">
        <v>230.45000000000002</v>
      </c>
      <c r="L61" s="5">
        <v>209.68</v>
      </c>
      <c r="M61" s="5">
        <v>220.79</v>
      </c>
      <c r="N61" s="5">
        <v>235.09</v>
      </c>
      <c r="O61" s="5">
        <v>235.87</v>
      </c>
      <c r="P61" s="5">
        <v>192.39000000000001</v>
      </c>
      <c r="Q61" s="5">
        <v>189.95000000000002</v>
      </c>
      <c r="R61" s="5">
        <v>244.92000000000002</v>
      </c>
      <c r="S61" s="5">
        <v>239.29</v>
      </c>
      <c r="T61" s="5">
        <v>216.24</v>
      </c>
      <c r="U61" s="5">
        <v>221.21</v>
      </c>
      <c r="V61" s="5">
        <v>249.58</v>
      </c>
      <c r="W61" s="5">
        <v>241.14000000000001</v>
      </c>
      <c r="X61">
        <f t="shared" si="0"/>
        <v>1</v>
      </c>
      <c r="Y61">
        <f t="shared" si="1"/>
        <v>1</v>
      </c>
      <c r="Z61">
        <f t="shared" si="2"/>
        <v>1</v>
      </c>
      <c r="AA61">
        <f t="shared" si="3"/>
        <v>1</v>
      </c>
    </row>
    <row r="62" spans="1:27" x14ac:dyDescent="0.35">
      <c r="A62" s="2">
        <v>61</v>
      </c>
      <c r="B62" s="1" t="s">
        <v>60</v>
      </c>
      <c r="C62" s="5">
        <v>3122108</v>
      </c>
      <c r="D62" s="5">
        <v>186.87</v>
      </c>
      <c r="E62" s="5">
        <v>208.58</v>
      </c>
      <c r="F62" s="5">
        <v>0</v>
      </c>
      <c r="G62" s="5">
        <v>0</v>
      </c>
      <c r="H62" s="5">
        <v>217.33</v>
      </c>
      <c r="I62" s="5">
        <v>224.37</v>
      </c>
      <c r="J62" s="5">
        <v>0</v>
      </c>
      <c r="K62" s="5">
        <v>0</v>
      </c>
      <c r="L62" s="5">
        <v>204.56</v>
      </c>
      <c r="M62" s="5">
        <v>213.79</v>
      </c>
      <c r="N62" s="5">
        <v>0</v>
      </c>
      <c r="O62" s="5">
        <v>0</v>
      </c>
      <c r="P62" s="5">
        <v>212.24</v>
      </c>
      <c r="Q62" s="5">
        <v>211.86</v>
      </c>
      <c r="R62" s="5">
        <v>0</v>
      </c>
      <c r="S62" s="5">
        <v>0</v>
      </c>
      <c r="T62" s="5">
        <v>209.95000000000002</v>
      </c>
      <c r="U62" s="5">
        <v>202.17000000000002</v>
      </c>
      <c r="V62" s="5">
        <v>0</v>
      </c>
      <c r="W62" s="5">
        <v>0</v>
      </c>
      <c r="X62">
        <f t="shared" si="0"/>
        <v>1</v>
      </c>
      <c r="Y62">
        <f t="shared" si="1"/>
        <v>1</v>
      </c>
      <c r="Z62">
        <f t="shared" si="2"/>
        <v>0</v>
      </c>
      <c r="AA62">
        <f t="shared" si="3"/>
        <v>0</v>
      </c>
    </row>
    <row r="63" spans="1:27" x14ac:dyDescent="0.35">
      <c r="A63" s="2">
        <v>62</v>
      </c>
      <c r="B63" s="1" t="s">
        <v>61</v>
      </c>
      <c r="C63" s="5">
        <v>3122207</v>
      </c>
      <c r="D63" s="5">
        <v>221.28</v>
      </c>
      <c r="E63" s="5">
        <v>242.28</v>
      </c>
      <c r="F63" s="5">
        <v>0</v>
      </c>
      <c r="G63" s="5">
        <v>0</v>
      </c>
      <c r="H63" s="5">
        <v>222.33</v>
      </c>
      <c r="I63" s="5">
        <v>234.38</v>
      </c>
      <c r="J63" s="5">
        <v>0</v>
      </c>
      <c r="K63" s="5">
        <v>0</v>
      </c>
      <c r="L63" s="5">
        <v>224.63</v>
      </c>
      <c r="M63" s="5">
        <v>243.54</v>
      </c>
      <c r="N63" s="5">
        <v>0</v>
      </c>
      <c r="O63" s="5">
        <v>0</v>
      </c>
      <c r="P63" s="5">
        <v>209.06</v>
      </c>
      <c r="Q63" s="5">
        <v>216.65</v>
      </c>
      <c r="R63" s="5">
        <v>0</v>
      </c>
      <c r="S63" s="5">
        <v>0</v>
      </c>
      <c r="T63" s="5">
        <v>216.19</v>
      </c>
      <c r="U63" s="5">
        <v>231.02</v>
      </c>
      <c r="V63" s="5">
        <v>0</v>
      </c>
      <c r="W63" s="5">
        <v>0</v>
      </c>
      <c r="X63">
        <f t="shared" si="0"/>
        <v>1</v>
      </c>
      <c r="Y63">
        <f t="shared" si="1"/>
        <v>1</v>
      </c>
      <c r="Z63">
        <f t="shared" si="2"/>
        <v>0</v>
      </c>
      <c r="AA63">
        <f t="shared" si="3"/>
        <v>0</v>
      </c>
    </row>
    <row r="64" spans="1:27" x14ac:dyDescent="0.35">
      <c r="A64" s="2">
        <v>63</v>
      </c>
      <c r="B64" s="1" t="s">
        <v>62</v>
      </c>
      <c r="C64" s="5">
        <v>3122355</v>
      </c>
      <c r="D64" s="5">
        <v>191.33</v>
      </c>
      <c r="E64" s="5">
        <v>207.81</v>
      </c>
      <c r="F64" s="5">
        <v>236.7</v>
      </c>
      <c r="G64" s="5">
        <v>231.36</v>
      </c>
      <c r="H64" s="5">
        <v>210.45000000000002</v>
      </c>
      <c r="I64" s="5">
        <v>218.79</v>
      </c>
      <c r="J64" s="5">
        <v>227.81</v>
      </c>
      <c r="K64" s="5">
        <v>230.27</v>
      </c>
      <c r="L64" s="5">
        <v>193.51</v>
      </c>
      <c r="M64" s="5">
        <v>214.86</v>
      </c>
      <c r="N64" s="5">
        <v>220.59</v>
      </c>
      <c r="O64" s="5">
        <v>229.97</v>
      </c>
      <c r="P64" s="5" t="e">
        <v>#N/A</v>
      </c>
      <c r="Q64" s="5" t="e">
        <v>#N/A</v>
      </c>
      <c r="R64" s="5" t="e">
        <v>#N/A</v>
      </c>
      <c r="S64" s="5" t="e">
        <v>#N/A</v>
      </c>
      <c r="T64" s="5">
        <v>0</v>
      </c>
      <c r="U64" s="5">
        <v>0</v>
      </c>
      <c r="V64" s="5">
        <v>225.66</v>
      </c>
      <c r="W64" s="5">
        <v>217.76</v>
      </c>
      <c r="X64">
        <f t="shared" si="0"/>
        <v>0</v>
      </c>
      <c r="Y64">
        <f t="shared" si="1"/>
        <v>0</v>
      </c>
      <c r="Z64">
        <f t="shared" si="2"/>
        <v>0</v>
      </c>
      <c r="AA64">
        <f t="shared" si="3"/>
        <v>0</v>
      </c>
    </row>
    <row r="65" spans="1:27" x14ac:dyDescent="0.35">
      <c r="A65" s="2">
        <v>64</v>
      </c>
      <c r="B65" s="1" t="s">
        <v>63</v>
      </c>
      <c r="C65" s="5">
        <v>3122454</v>
      </c>
      <c r="D65" s="5">
        <v>208.16</v>
      </c>
      <c r="E65" s="5">
        <v>219.01</v>
      </c>
      <c r="F65" s="5">
        <v>0</v>
      </c>
      <c r="G65" s="5">
        <v>0</v>
      </c>
      <c r="H65" s="5">
        <v>210.61</v>
      </c>
      <c r="I65" s="5">
        <v>222.64000000000001</v>
      </c>
      <c r="J65" s="5">
        <v>0</v>
      </c>
      <c r="K65" s="5">
        <v>0</v>
      </c>
      <c r="L65" s="5">
        <v>206.85</v>
      </c>
      <c r="M65" s="5">
        <v>223.48000000000002</v>
      </c>
      <c r="N65" s="5">
        <v>0</v>
      </c>
      <c r="O65" s="5">
        <v>0</v>
      </c>
      <c r="P65" s="5">
        <v>196.54</v>
      </c>
      <c r="Q65" s="5">
        <v>197.88</v>
      </c>
      <c r="R65" s="5">
        <v>0</v>
      </c>
      <c r="S65" s="5">
        <v>0</v>
      </c>
      <c r="T65" s="5">
        <v>223.03</v>
      </c>
      <c r="U65" s="5">
        <v>231.54</v>
      </c>
      <c r="V65" s="5">
        <v>0</v>
      </c>
      <c r="W65" s="5">
        <v>0</v>
      </c>
      <c r="X65">
        <f t="shared" si="0"/>
        <v>1</v>
      </c>
      <c r="Y65">
        <f t="shared" si="1"/>
        <v>1</v>
      </c>
      <c r="Z65">
        <f t="shared" si="2"/>
        <v>0</v>
      </c>
      <c r="AA65">
        <f t="shared" si="3"/>
        <v>0</v>
      </c>
    </row>
    <row r="66" spans="1:27" x14ac:dyDescent="0.35">
      <c r="A66" s="2">
        <v>65</v>
      </c>
      <c r="B66" s="1" t="s">
        <v>64</v>
      </c>
      <c r="C66" s="5">
        <v>3122470</v>
      </c>
      <c r="D66" s="5">
        <v>0</v>
      </c>
      <c r="E66" s="5">
        <v>0</v>
      </c>
      <c r="F66" s="5">
        <v>234.85</v>
      </c>
      <c r="G66" s="5">
        <v>242.96</v>
      </c>
      <c r="H66" s="5">
        <v>214.6</v>
      </c>
      <c r="I66" s="5">
        <v>222.24</v>
      </c>
      <c r="J66" s="5">
        <v>241.92000000000002</v>
      </c>
      <c r="K66" s="5">
        <v>226.82</v>
      </c>
      <c r="L66" s="5">
        <v>203.3</v>
      </c>
      <c r="M66" s="5">
        <v>219.99</v>
      </c>
      <c r="N66" s="5">
        <v>0</v>
      </c>
      <c r="O66" s="5">
        <v>0</v>
      </c>
      <c r="P66" s="5">
        <v>186.03</v>
      </c>
      <c r="Q66" s="5">
        <v>184.8</v>
      </c>
      <c r="R66" s="5">
        <v>0</v>
      </c>
      <c r="S66" s="5">
        <v>0</v>
      </c>
      <c r="T66" s="5">
        <v>198.8</v>
      </c>
      <c r="U66" s="5">
        <v>222.01</v>
      </c>
      <c r="V66" s="5">
        <v>237.72</v>
      </c>
      <c r="W66" s="5">
        <v>237.1</v>
      </c>
      <c r="X66">
        <f t="shared" si="0"/>
        <v>1</v>
      </c>
      <c r="Y66">
        <f t="shared" si="1"/>
        <v>1</v>
      </c>
      <c r="Z66">
        <f t="shared" si="2"/>
        <v>0</v>
      </c>
      <c r="AA66">
        <f t="shared" si="3"/>
        <v>0</v>
      </c>
    </row>
    <row r="67" spans="1:27" x14ac:dyDescent="0.35">
      <c r="A67" s="2">
        <v>66</v>
      </c>
      <c r="B67" s="1" t="s">
        <v>65</v>
      </c>
      <c r="C67" s="5">
        <v>3123106</v>
      </c>
      <c r="D67" s="5">
        <v>209.41</v>
      </c>
      <c r="E67" s="5">
        <v>223.12</v>
      </c>
      <c r="F67" s="5">
        <v>0</v>
      </c>
      <c r="G67" s="5">
        <v>0</v>
      </c>
      <c r="H67" s="5">
        <v>221.84</v>
      </c>
      <c r="I67" s="5">
        <v>240.28</v>
      </c>
      <c r="J67" s="5">
        <v>0</v>
      </c>
      <c r="K67" s="5">
        <v>0</v>
      </c>
      <c r="L67" s="5">
        <v>222.77</v>
      </c>
      <c r="M67" s="5">
        <v>242.59</v>
      </c>
      <c r="N67" s="5">
        <v>0</v>
      </c>
      <c r="O67" s="5">
        <v>0</v>
      </c>
      <c r="P67" s="5">
        <v>222.98000000000002</v>
      </c>
      <c r="Q67" s="5">
        <v>237.73000000000002</v>
      </c>
      <c r="R67" s="5">
        <v>0</v>
      </c>
      <c r="S67" s="5">
        <v>0</v>
      </c>
      <c r="T67" s="5">
        <v>216.35</v>
      </c>
      <c r="U67" s="5">
        <v>228.16</v>
      </c>
      <c r="V67" s="5">
        <v>0</v>
      </c>
      <c r="W67" s="5">
        <v>0</v>
      </c>
      <c r="X67">
        <f t="shared" ref="X67:X130" si="4">COUNTIFS(H67,"&gt;0",L67,"&gt;0",P67,"&gt;0",T67,"&gt;0")</f>
        <v>1</v>
      </c>
      <c r="Y67">
        <f t="shared" ref="Y67:Y130" si="5">COUNTIFS(I67,"&gt;0",M67,"&gt;0",Q67,"&gt;0",U67,"&gt;0")</f>
        <v>1</v>
      </c>
      <c r="Z67">
        <f t="shared" ref="Z67:Z130" si="6">COUNTIFS(J67,"&gt;0",N67,"&gt;0",R67,"&gt;0",V67,"&gt;0")</f>
        <v>0</v>
      </c>
      <c r="AA67">
        <f t="shared" ref="AA67:AA130" si="7">COUNTIFS(K67,"&gt;0",O67,"&gt;0",S67,"&gt;0",W67,"&gt;0")</f>
        <v>0</v>
      </c>
    </row>
    <row r="68" spans="1:27" x14ac:dyDescent="0.35">
      <c r="A68" s="2">
        <v>67</v>
      </c>
      <c r="B68" s="1" t="s">
        <v>66</v>
      </c>
      <c r="C68" s="5">
        <v>3123700</v>
      </c>
      <c r="D68" s="5">
        <v>212.5</v>
      </c>
      <c r="E68" s="5">
        <v>225.84</v>
      </c>
      <c r="F68" s="5">
        <v>268.18</v>
      </c>
      <c r="G68" s="5">
        <v>263.99</v>
      </c>
      <c r="H68" s="5">
        <v>215.41</v>
      </c>
      <c r="I68" s="5">
        <v>229.27</v>
      </c>
      <c r="J68" s="5">
        <v>263.43</v>
      </c>
      <c r="K68" s="5">
        <v>259.99</v>
      </c>
      <c r="L68" s="5">
        <v>212.71</v>
      </c>
      <c r="M68" s="5">
        <v>229.25</v>
      </c>
      <c r="N68" s="5">
        <v>249.43</v>
      </c>
      <c r="O68" s="5">
        <v>262.16000000000003</v>
      </c>
      <c r="P68" s="5">
        <v>209.46</v>
      </c>
      <c r="Q68" s="5">
        <v>219.20000000000002</v>
      </c>
      <c r="R68" s="5">
        <v>237.36</v>
      </c>
      <c r="S68" s="5">
        <v>244.01</v>
      </c>
      <c r="T68" s="5">
        <v>206.44</v>
      </c>
      <c r="U68" s="5">
        <v>216.85</v>
      </c>
      <c r="V68" s="5">
        <v>249.67000000000002</v>
      </c>
      <c r="W68" s="5">
        <v>258.2</v>
      </c>
      <c r="X68">
        <f t="shared" si="4"/>
        <v>1</v>
      </c>
      <c r="Y68">
        <f t="shared" si="5"/>
        <v>1</v>
      </c>
      <c r="Z68">
        <f t="shared" si="6"/>
        <v>1</v>
      </c>
      <c r="AA68">
        <f t="shared" si="7"/>
        <v>1</v>
      </c>
    </row>
    <row r="69" spans="1:27" x14ac:dyDescent="0.35">
      <c r="A69" s="2">
        <v>68</v>
      </c>
      <c r="B69" s="1" t="s">
        <v>67</v>
      </c>
      <c r="C69" s="5">
        <v>3123809</v>
      </c>
      <c r="D69" s="5">
        <v>202.55</v>
      </c>
      <c r="E69" s="5">
        <v>210.14</v>
      </c>
      <c r="F69" s="5">
        <v>0</v>
      </c>
      <c r="G69" s="5">
        <v>0</v>
      </c>
      <c r="H69" s="5">
        <v>220.46</v>
      </c>
      <c r="I69" s="5">
        <v>227.86</v>
      </c>
      <c r="J69" s="5">
        <v>0</v>
      </c>
      <c r="K69" s="5">
        <v>0</v>
      </c>
      <c r="L69" s="5">
        <v>203.37</v>
      </c>
      <c r="M69" s="5">
        <v>210.23000000000002</v>
      </c>
      <c r="N69" s="5">
        <v>0</v>
      </c>
      <c r="O69" s="5">
        <v>0</v>
      </c>
      <c r="P69" s="5">
        <v>187.44</v>
      </c>
      <c r="Q69" s="5">
        <v>202.08</v>
      </c>
      <c r="R69" s="5">
        <v>0</v>
      </c>
      <c r="S69" s="5">
        <v>0</v>
      </c>
      <c r="T69" s="5">
        <v>204.12</v>
      </c>
      <c r="U69" s="5">
        <v>220.66</v>
      </c>
      <c r="V69" s="5">
        <v>0</v>
      </c>
      <c r="W69" s="5">
        <v>0</v>
      </c>
      <c r="X69">
        <f t="shared" si="4"/>
        <v>1</v>
      </c>
      <c r="Y69">
        <f t="shared" si="5"/>
        <v>1</v>
      </c>
      <c r="Z69">
        <f t="shared" si="6"/>
        <v>0</v>
      </c>
      <c r="AA69">
        <f t="shared" si="7"/>
        <v>0</v>
      </c>
    </row>
    <row r="70" spans="1:27" x14ac:dyDescent="0.35">
      <c r="A70" s="2">
        <v>69</v>
      </c>
      <c r="B70" s="1" t="s">
        <v>68</v>
      </c>
      <c r="C70" s="5">
        <v>3124302</v>
      </c>
      <c r="D70" s="5">
        <v>233.19</v>
      </c>
      <c r="E70" s="5">
        <v>240.97</v>
      </c>
      <c r="F70" s="5">
        <v>0</v>
      </c>
      <c r="G70" s="5">
        <v>0</v>
      </c>
      <c r="H70" s="5">
        <v>204.6</v>
      </c>
      <c r="I70" s="5">
        <v>215.09</v>
      </c>
      <c r="J70" s="5">
        <v>0</v>
      </c>
      <c r="K70" s="5">
        <v>0</v>
      </c>
      <c r="L70" s="5">
        <v>210.49</v>
      </c>
      <c r="M70" s="5">
        <v>223.34</v>
      </c>
      <c r="N70" s="5">
        <v>0</v>
      </c>
      <c r="O70" s="5">
        <v>0</v>
      </c>
      <c r="P70" s="5">
        <v>195.26</v>
      </c>
      <c r="Q70" s="5">
        <v>203.35</v>
      </c>
      <c r="R70" s="5">
        <v>0</v>
      </c>
      <c r="S70" s="5">
        <v>0</v>
      </c>
      <c r="T70" s="5">
        <v>219.76</v>
      </c>
      <c r="U70" s="5">
        <v>233.88</v>
      </c>
      <c r="V70" s="5">
        <v>0</v>
      </c>
      <c r="W70" s="5">
        <v>0</v>
      </c>
      <c r="X70">
        <f t="shared" si="4"/>
        <v>1</v>
      </c>
      <c r="Y70">
        <f t="shared" si="5"/>
        <v>1</v>
      </c>
      <c r="Z70">
        <f t="shared" si="6"/>
        <v>0</v>
      </c>
      <c r="AA70">
        <f t="shared" si="7"/>
        <v>0</v>
      </c>
    </row>
    <row r="71" spans="1:27" x14ac:dyDescent="0.35">
      <c r="A71" s="2">
        <v>70</v>
      </c>
      <c r="B71" s="1" t="s">
        <v>69</v>
      </c>
      <c r="C71" s="5">
        <v>3125408</v>
      </c>
      <c r="D71" s="5">
        <v>197.92</v>
      </c>
      <c r="E71" s="5">
        <v>221.41</v>
      </c>
      <c r="F71" s="5">
        <v>0</v>
      </c>
      <c r="G71" s="5">
        <v>0</v>
      </c>
      <c r="H71" s="5">
        <v>195.41</v>
      </c>
      <c r="I71" s="5">
        <v>227.42000000000002</v>
      </c>
      <c r="J71" s="5">
        <v>0</v>
      </c>
      <c r="K71" s="5">
        <v>0</v>
      </c>
      <c r="L71" s="5">
        <v>212.66</v>
      </c>
      <c r="M71" s="5">
        <v>232.89000000000001</v>
      </c>
      <c r="N71" s="5">
        <v>0</v>
      </c>
      <c r="O71" s="5">
        <v>0</v>
      </c>
      <c r="P71" s="5">
        <v>200.20000000000002</v>
      </c>
      <c r="Q71" s="5">
        <v>216.70000000000002</v>
      </c>
      <c r="R71" s="5">
        <v>0</v>
      </c>
      <c r="S71" s="5">
        <v>0</v>
      </c>
      <c r="T71" s="5">
        <v>200.85</v>
      </c>
      <c r="U71" s="5">
        <v>209.98000000000002</v>
      </c>
      <c r="V71" s="5">
        <v>0</v>
      </c>
      <c r="W71" s="5">
        <v>0</v>
      </c>
      <c r="X71">
        <f t="shared" si="4"/>
        <v>1</v>
      </c>
      <c r="Y71">
        <f t="shared" si="5"/>
        <v>1</v>
      </c>
      <c r="Z71">
        <f t="shared" si="6"/>
        <v>0</v>
      </c>
      <c r="AA71">
        <f t="shared" si="7"/>
        <v>0</v>
      </c>
    </row>
    <row r="72" spans="1:27" x14ac:dyDescent="0.35">
      <c r="A72" s="2">
        <v>71</v>
      </c>
      <c r="B72" s="1" t="s">
        <v>70</v>
      </c>
      <c r="C72" s="5">
        <v>3125606</v>
      </c>
      <c r="D72" s="5">
        <v>201.46</v>
      </c>
      <c r="E72" s="5">
        <v>211</v>
      </c>
      <c r="F72" s="5">
        <v>0</v>
      </c>
      <c r="G72" s="5">
        <v>0</v>
      </c>
      <c r="H72" s="5">
        <v>209.71</v>
      </c>
      <c r="I72" s="5">
        <v>216.22</v>
      </c>
      <c r="J72" s="5">
        <v>0</v>
      </c>
      <c r="K72" s="5">
        <v>0</v>
      </c>
      <c r="L72" s="5">
        <v>206.45000000000002</v>
      </c>
      <c r="M72" s="5">
        <v>219.5</v>
      </c>
      <c r="N72" s="5">
        <v>0</v>
      </c>
      <c r="O72" s="5">
        <v>0</v>
      </c>
      <c r="P72" s="5" t="e">
        <v>#N/A</v>
      </c>
      <c r="Q72" s="5" t="e">
        <v>#N/A</v>
      </c>
      <c r="R72" s="5" t="e">
        <v>#N/A</v>
      </c>
      <c r="S72" s="5" t="e">
        <v>#N/A</v>
      </c>
      <c r="T72" s="5">
        <v>201.69</v>
      </c>
      <c r="U72" s="5">
        <v>207.11</v>
      </c>
      <c r="V72" s="5">
        <v>0</v>
      </c>
      <c r="W72" s="5">
        <v>0</v>
      </c>
      <c r="X72">
        <f t="shared" si="4"/>
        <v>0</v>
      </c>
      <c r="Y72">
        <f t="shared" si="5"/>
        <v>0</v>
      </c>
      <c r="Z72">
        <f t="shared" si="6"/>
        <v>0</v>
      </c>
      <c r="AA72">
        <f t="shared" si="7"/>
        <v>0</v>
      </c>
    </row>
    <row r="73" spans="1:27" x14ac:dyDescent="0.35">
      <c r="A73" s="2">
        <v>72</v>
      </c>
      <c r="B73" s="1" t="s">
        <v>71</v>
      </c>
      <c r="C73" s="5">
        <v>3125705</v>
      </c>
      <c r="D73" s="5">
        <v>195.62</v>
      </c>
      <c r="E73" s="5">
        <v>212.88</v>
      </c>
      <c r="F73" s="5">
        <v>246.01</v>
      </c>
      <c r="G73" s="5">
        <v>238.56</v>
      </c>
      <c r="H73" s="5">
        <v>215.56</v>
      </c>
      <c r="I73" s="5">
        <v>219.43</v>
      </c>
      <c r="J73" s="5">
        <v>238.35</v>
      </c>
      <c r="K73" s="5">
        <v>233.65</v>
      </c>
      <c r="L73" s="5">
        <v>217.92000000000002</v>
      </c>
      <c r="M73" s="5">
        <v>230.49</v>
      </c>
      <c r="N73" s="5">
        <v>270.68</v>
      </c>
      <c r="O73" s="5">
        <v>276.2</v>
      </c>
      <c r="P73" s="5">
        <v>203.58</v>
      </c>
      <c r="Q73" s="5">
        <v>208.75</v>
      </c>
      <c r="R73" s="5">
        <v>257.7</v>
      </c>
      <c r="S73" s="5">
        <v>258.64999999999998</v>
      </c>
      <c r="T73" s="5">
        <v>209.65</v>
      </c>
      <c r="U73" s="5">
        <v>220.42000000000002</v>
      </c>
      <c r="V73" s="5">
        <v>243.55</v>
      </c>
      <c r="W73" s="5">
        <v>246.96</v>
      </c>
      <c r="X73">
        <f t="shared" si="4"/>
        <v>1</v>
      </c>
      <c r="Y73">
        <f t="shared" si="5"/>
        <v>1</v>
      </c>
      <c r="Z73">
        <f t="shared" si="6"/>
        <v>1</v>
      </c>
      <c r="AA73">
        <f t="shared" si="7"/>
        <v>1</v>
      </c>
    </row>
    <row r="74" spans="1:27" x14ac:dyDescent="0.35">
      <c r="A74" s="2">
        <v>73</v>
      </c>
      <c r="B74" s="1" t="s">
        <v>72</v>
      </c>
      <c r="C74" s="5">
        <v>3125804</v>
      </c>
      <c r="D74" s="5">
        <v>213.3</v>
      </c>
      <c r="E74" s="5">
        <v>230.4</v>
      </c>
      <c r="F74" s="5">
        <v>0</v>
      </c>
      <c r="G74" s="5">
        <v>0</v>
      </c>
      <c r="H74" s="5">
        <v>225.36</v>
      </c>
      <c r="I74" s="5">
        <v>232.1</v>
      </c>
      <c r="J74" s="5">
        <v>0</v>
      </c>
      <c r="K74" s="5">
        <v>0</v>
      </c>
      <c r="L74" s="5">
        <v>216.61</v>
      </c>
      <c r="M74" s="5">
        <v>239.88</v>
      </c>
      <c r="N74" s="5">
        <v>0</v>
      </c>
      <c r="O74" s="5">
        <v>0</v>
      </c>
      <c r="P74" s="5" t="e">
        <v>#N/A</v>
      </c>
      <c r="Q74" s="5" t="e">
        <v>#N/A</v>
      </c>
      <c r="R74" s="5" t="e">
        <v>#N/A</v>
      </c>
      <c r="S74" s="5" t="e">
        <v>#N/A</v>
      </c>
      <c r="T74" s="5">
        <v>210.01</v>
      </c>
      <c r="U74" s="5">
        <v>216.97</v>
      </c>
      <c r="V74" s="5">
        <v>0</v>
      </c>
      <c r="W74" s="5">
        <v>0</v>
      </c>
      <c r="X74">
        <f t="shared" si="4"/>
        <v>0</v>
      </c>
      <c r="Y74">
        <f t="shared" si="5"/>
        <v>0</v>
      </c>
      <c r="Z74">
        <f t="shared" si="6"/>
        <v>0</v>
      </c>
      <c r="AA74">
        <f t="shared" si="7"/>
        <v>0</v>
      </c>
    </row>
    <row r="75" spans="1:27" x14ac:dyDescent="0.35">
      <c r="A75" s="2">
        <v>74</v>
      </c>
      <c r="B75" s="1" t="s">
        <v>73</v>
      </c>
      <c r="C75" s="5">
        <v>3126208</v>
      </c>
      <c r="D75" s="5">
        <v>204.45</v>
      </c>
      <c r="E75" s="5">
        <v>214.46</v>
      </c>
      <c r="F75" s="5">
        <v>0</v>
      </c>
      <c r="G75" s="5">
        <v>0</v>
      </c>
      <c r="H75" s="5">
        <v>205.53</v>
      </c>
      <c r="I75" s="5">
        <v>216.48000000000002</v>
      </c>
      <c r="J75" s="5">
        <v>281.45</v>
      </c>
      <c r="K75" s="5">
        <v>277.88</v>
      </c>
      <c r="L75" s="5">
        <v>208.64000000000001</v>
      </c>
      <c r="M75" s="5">
        <v>223.72</v>
      </c>
      <c r="N75" s="5">
        <v>263.42</v>
      </c>
      <c r="O75" s="5">
        <v>267.69</v>
      </c>
      <c r="P75" s="5" t="e">
        <v>#N/A</v>
      </c>
      <c r="Q75" s="5" t="e">
        <v>#N/A</v>
      </c>
      <c r="R75" s="5" t="e">
        <v>#N/A</v>
      </c>
      <c r="S75" s="5" t="e">
        <v>#N/A</v>
      </c>
      <c r="T75" s="5">
        <v>200.14000000000001</v>
      </c>
      <c r="U75" s="5">
        <v>213.85</v>
      </c>
      <c r="V75" s="5">
        <v>276.31</v>
      </c>
      <c r="W75" s="5">
        <v>276.95</v>
      </c>
      <c r="X75">
        <f t="shared" si="4"/>
        <v>0</v>
      </c>
      <c r="Y75">
        <f t="shared" si="5"/>
        <v>0</v>
      </c>
      <c r="Z75">
        <f t="shared" si="6"/>
        <v>0</v>
      </c>
      <c r="AA75">
        <f t="shared" si="7"/>
        <v>0</v>
      </c>
    </row>
    <row r="76" spans="1:27" x14ac:dyDescent="0.35">
      <c r="A76" s="2">
        <v>75</v>
      </c>
      <c r="B76" s="1" t="s">
        <v>74</v>
      </c>
      <c r="C76" s="5">
        <v>3126505</v>
      </c>
      <c r="D76" s="5" t="e">
        <v>#N/A</v>
      </c>
      <c r="E76" s="5" t="e">
        <v>#N/A</v>
      </c>
      <c r="F76" s="5" t="e">
        <v>#N/A</v>
      </c>
      <c r="G76" s="5" t="e">
        <v>#N/A</v>
      </c>
      <c r="H76" s="5">
        <v>192.76</v>
      </c>
      <c r="I76" s="5">
        <v>211.54</v>
      </c>
      <c r="J76" s="5">
        <v>0</v>
      </c>
      <c r="K76" s="5">
        <v>0</v>
      </c>
      <c r="L76" s="5" t="e">
        <v>#N/A</v>
      </c>
      <c r="M76" s="5" t="e">
        <v>#N/A</v>
      </c>
      <c r="N76" s="5" t="e">
        <v>#N/A</v>
      </c>
      <c r="O76" s="5" t="e">
        <v>#N/A</v>
      </c>
      <c r="P76" s="5" t="e">
        <v>#N/A</v>
      </c>
      <c r="Q76" s="5" t="e">
        <v>#N/A</v>
      </c>
      <c r="R76" s="5" t="e">
        <v>#N/A</v>
      </c>
      <c r="S76" s="5" t="e">
        <v>#N/A</v>
      </c>
      <c r="T76" s="5" t="e">
        <v>#N/A</v>
      </c>
      <c r="U76" s="5" t="e">
        <v>#N/A</v>
      </c>
      <c r="V76" s="5" t="e">
        <v>#N/A</v>
      </c>
      <c r="W76" s="5" t="e">
        <v>#N/A</v>
      </c>
      <c r="X76">
        <f t="shared" si="4"/>
        <v>0</v>
      </c>
      <c r="Y76">
        <f t="shared" si="5"/>
        <v>0</v>
      </c>
      <c r="Z76">
        <f t="shared" si="6"/>
        <v>0</v>
      </c>
      <c r="AA76">
        <f t="shared" si="7"/>
        <v>0</v>
      </c>
    </row>
    <row r="77" spans="1:27" x14ac:dyDescent="0.35">
      <c r="A77" s="2">
        <v>76</v>
      </c>
      <c r="B77" s="1" t="s">
        <v>75</v>
      </c>
      <c r="C77" s="5">
        <v>3126604</v>
      </c>
      <c r="D77" s="5">
        <v>193.71</v>
      </c>
      <c r="E77" s="5">
        <v>196.89</v>
      </c>
      <c r="F77" s="5">
        <v>256.51</v>
      </c>
      <c r="G77" s="5">
        <v>271.17</v>
      </c>
      <c r="H77" s="5">
        <v>203.58</v>
      </c>
      <c r="I77" s="5">
        <v>214.97</v>
      </c>
      <c r="J77" s="5">
        <v>0</v>
      </c>
      <c r="K77" s="5">
        <v>0</v>
      </c>
      <c r="L77" s="5">
        <v>193.49</v>
      </c>
      <c r="M77" s="5">
        <v>202.89000000000001</v>
      </c>
      <c r="N77" s="5">
        <v>240.01</v>
      </c>
      <c r="O77" s="5">
        <v>263.06</v>
      </c>
      <c r="P77" s="5">
        <v>166.86</v>
      </c>
      <c r="Q77" s="5">
        <v>176.6</v>
      </c>
      <c r="R77" s="5">
        <v>216.13</v>
      </c>
      <c r="S77" s="5">
        <v>218.1</v>
      </c>
      <c r="T77" s="5">
        <v>196.5</v>
      </c>
      <c r="U77" s="5">
        <v>214.91</v>
      </c>
      <c r="V77" s="5">
        <v>0</v>
      </c>
      <c r="W77" s="5">
        <v>0</v>
      </c>
      <c r="X77">
        <f t="shared" si="4"/>
        <v>1</v>
      </c>
      <c r="Y77">
        <f t="shared" si="5"/>
        <v>1</v>
      </c>
      <c r="Z77">
        <f t="shared" si="6"/>
        <v>0</v>
      </c>
      <c r="AA77">
        <f t="shared" si="7"/>
        <v>0</v>
      </c>
    </row>
    <row r="78" spans="1:27" x14ac:dyDescent="0.35">
      <c r="A78" s="2">
        <v>77</v>
      </c>
      <c r="B78" s="1" t="s">
        <v>76</v>
      </c>
      <c r="C78" s="5">
        <v>3126703</v>
      </c>
      <c r="D78" s="5">
        <v>0</v>
      </c>
      <c r="E78" s="5">
        <v>0</v>
      </c>
      <c r="F78" s="5">
        <v>222.74</v>
      </c>
      <c r="G78" s="5">
        <v>213.4</v>
      </c>
      <c r="H78" s="5">
        <v>190.44</v>
      </c>
      <c r="I78" s="5">
        <v>192.85</v>
      </c>
      <c r="J78" s="5">
        <v>223.75</v>
      </c>
      <c r="K78" s="5">
        <v>215.75</v>
      </c>
      <c r="L78" s="5">
        <v>186.83</v>
      </c>
      <c r="M78" s="5">
        <v>199.03</v>
      </c>
      <c r="N78" s="5">
        <v>0</v>
      </c>
      <c r="O78" s="5">
        <v>0</v>
      </c>
      <c r="P78" s="5">
        <v>191.51</v>
      </c>
      <c r="Q78" s="5">
        <v>197.65</v>
      </c>
      <c r="R78" s="5">
        <v>212.47</v>
      </c>
      <c r="S78" s="5">
        <v>208.96</v>
      </c>
      <c r="T78" s="5">
        <v>194.77</v>
      </c>
      <c r="U78" s="5">
        <v>202.53</v>
      </c>
      <c r="V78" s="5">
        <v>235.6</v>
      </c>
      <c r="W78" s="5">
        <v>222.54</v>
      </c>
      <c r="X78">
        <f t="shared" si="4"/>
        <v>1</v>
      </c>
      <c r="Y78">
        <f t="shared" si="5"/>
        <v>1</v>
      </c>
      <c r="Z78">
        <f t="shared" si="6"/>
        <v>0</v>
      </c>
      <c r="AA78">
        <f t="shared" si="7"/>
        <v>0</v>
      </c>
    </row>
    <row r="79" spans="1:27" x14ac:dyDescent="0.35">
      <c r="A79" s="2">
        <v>78</v>
      </c>
      <c r="B79" s="1" t="s">
        <v>77</v>
      </c>
      <c r="C79" s="5">
        <v>3126752</v>
      </c>
      <c r="D79" s="5">
        <v>216.83</v>
      </c>
      <c r="E79" s="5">
        <v>208.09</v>
      </c>
      <c r="F79" s="5">
        <v>0</v>
      </c>
      <c r="G79" s="5">
        <v>0</v>
      </c>
      <c r="H79" s="5">
        <v>195.47</v>
      </c>
      <c r="I79" s="5">
        <v>203.56</v>
      </c>
      <c r="J79" s="5">
        <v>0</v>
      </c>
      <c r="K79" s="5">
        <v>0</v>
      </c>
      <c r="L79" s="5">
        <v>190.78</v>
      </c>
      <c r="M79" s="5">
        <v>200.48000000000002</v>
      </c>
      <c r="N79" s="5">
        <v>0</v>
      </c>
      <c r="O79" s="5">
        <v>0</v>
      </c>
      <c r="P79" s="5" t="e">
        <v>#N/A</v>
      </c>
      <c r="Q79" s="5" t="e">
        <v>#N/A</v>
      </c>
      <c r="R79" s="5" t="e">
        <v>#N/A</v>
      </c>
      <c r="S79" s="5" t="e">
        <v>#N/A</v>
      </c>
      <c r="T79" s="5">
        <v>191.58</v>
      </c>
      <c r="U79" s="5">
        <v>208.9</v>
      </c>
      <c r="V79" s="5">
        <v>0</v>
      </c>
      <c r="W79" s="5">
        <v>0</v>
      </c>
      <c r="X79">
        <f t="shared" si="4"/>
        <v>0</v>
      </c>
      <c r="Y79">
        <f t="shared" si="5"/>
        <v>0</v>
      </c>
      <c r="Z79">
        <f t="shared" si="6"/>
        <v>0</v>
      </c>
      <c r="AA79">
        <f t="shared" si="7"/>
        <v>0</v>
      </c>
    </row>
    <row r="80" spans="1:27" x14ac:dyDescent="0.35">
      <c r="A80" s="2">
        <v>79</v>
      </c>
      <c r="B80" s="1" t="s">
        <v>78</v>
      </c>
      <c r="C80" s="5">
        <v>3126802</v>
      </c>
      <c r="D80" s="5">
        <v>189.98</v>
      </c>
      <c r="E80" s="5">
        <v>198.6</v>
      </c>
      <c r="F80" s="5">
        <v>230.38</v>
      </c>
      <c r="G80" s="5">
        <v>234.02</v>
      </c>
      <c r="H80" s="5">
        <v>191.41</v>
      </c>
      <c r="I80" s="5">
        <v>199.96</v>
      </c>
      <c r="J80" s="5">
        <v>262.89999999999998</v>
      </c>
      <c r="K80" s="5">
        <v>243.94</v>
      </c>
      <c r="L80" s="5">
        <v>188.69</v>
      </c>
      <c r="M80" s="5">
        <v>202.94</v>
      </c>
      <c r="N80" s="5">
        <v>231.36</v>
      </c>
      <c r="O80" s="5">
        <v>229.42000000000002</v>
      </c>
      <c r="P80" s="5" t="e">
        <v>#N/A</v>
      </c>
      <c r="Q80" s="5" t="e">
        <v>#N/A</v>
      </c>
      <c r="R80" s="5" t="e">
        <v>#N/A</v>
      </c>
      <c r="S80" s="5" t="e">
        <v>#N/A</v>
      </c>
      <c r="T80" s="5">
        <v>187.31</v>
      </c>
      <c r="U80" s="5">
        <v>198.79</v>
      </c>
      <c r="V80" s="5">
        <v>230.77</v>
      </c>
      <c r="W80" s="5">
        <v>228.49</v>
      </c>
      <c r="X80">
        <f t="shared" si="4"/>
        <v>0</v>
      </c>
      <c r="Y80">
        <f t="shared" si="5"/>
        <v>0</v>
      </c>
      <c r="Z80">
        <f t="shared" si="6"/>
        <v>0</v>
      </c>
      <c r="AA80">
        <f t="shared" si="7"/>
        <v>0</v>
      </c>
    </row>
    <row r="81" spans="1:27" x14ac:dyDescent="0.35">
      <c r="A81" s="2">
        <v>80</v>
      </c>
      <c r="B81" s="1" t="s">
        <v>79</v>
      </c>
      <c r="C81" s="5">
        <v>3126901</v>
      </c>
      <c r="D81" s="5">
        <v>189.94</v>
      </c>
      <c r="E81" s="5">
        <v>206.77</v>
      </c>
      <c r="F81" s="5">
        <v>0</v>
      </c>
      <c r="G81" s="5">
        <v>0</v>
      </c>
      <c r="H81" s="5">
        <v>193.62</v>
      </c>
      <c r="I81" s="5">
        <v>207</v>
      </c>
      <c r="J81" s="5">
        <v>0</v>
      </c>
      <c r="K81" s="5">
        <v>0</v>
      </c>
      <c r="L81" s="5">
        <v>200.07</v>
      </c>
      <c r="M81" s="5">
        <v>211.49</v>
      </c>
      <c r="N81" s="5">
        <v>0</v>
      </c>
      <c r="O81" s="5">
        <v>0</v>
      </c>
      <c r="P81" s="5">
        <v>177.9</v>
      </c>
      <c r="Q81" s="5">
        <v>175.35</v>
      </c>
      <c r="R81" s="5">
        <v>0</v>
      </c>
      <c r="S81" s="5">
        <v>0</v>
      </c>
      <c r="T81" s="5">
        <v>190.41</v>
      </c>
      <c r="U81" s="5">
        <v>196.69</v>
      </c>
      <c r="V81" s="5">
        <v>0</v>
      </c>
      <c r="W81" s="5">
        <v>0</v>
      </c>
      <c r="X81">
        <f t="shared" si="4"/>
        <v>1</v>
      </c>
      <c r="Y81">
        <f t="shared" si="5"/>
        <v>1</v>
      </c>
      <c r="Z81">
        <f t="shared" si="6"/>
        <v>0</v>
      </c>
      <c r="AA81">
        <f t="shared" si="7"/>
        <v>0</v>
      </c>
    </row>
    <row r="82" spans="1:27" x14ac:dyDescent="0.35">
      <c r="A82" s="2">
        <v>81</v>
      </c>
      <c r="B82" s="1" t="s">
        <v>80</v>
      </c>
      <c r="C82" s="5">
        <v>3126950</v>
      </c>
      <c r="D82" s="5">
        <v>0</v>
      </c>
      <c r="E82" s="5">
        <v>0</v>
      </c>
      <c r="F82" s="5">
        <v>288.97000000000003</v>
      </c>
      <c r="G82" s="5">
        <v>266.95</v>
      </c>
      <c r="H82" s="5">
        <v>0</v>
      </c>
      <c r="I82" s="5">
        <v>0</v>
      </c>
      <c r="J82" s="5">
        <v>264.47000000000003</v>
      </c>
      <c r="K82" s="5">
        <v>263.66000000000003</v>
      </c>
      <c r="L82" s="5">
        <v>206.75</v>
      </c>
      <c r="M82" s="5">
        <v>211.11</v>
      </c>
      <c r="N82" s="5">
        <v>287.72000000000003</v>
      </c>
      <c r="O82" s="5">
        <v>286.98</v>
      </c>
      <c r="P82" s="5">
        <v>0</v>
      </c>
      <c r="Q82" s="5">
        <v>0</v>
      </c>
      <c r="R82" s="5">
        <v>261.19</v>
      </c>
      <c r="S82" s="5">
        <v>265.98</v>
      </c>
      <c r="T82" s="5">
        <v>0</v>
      </c>
      <c r="U82" s="5">
        <v>0</v>
      </c>
      <c r="V82" s="5">
        <v>258.28000000000003</v>
      </c>
      <c r="W82" s="5">
        <v>249.98000000000002</v>
      </c>
      <c r="X82">
        <f t="shared" si="4"/>
        <v>0</v>
      </c>
      <c r="Y82">
        <f t="shared" si="5"/>
        <v>0</v>
      </c>
      <c r="Z82">
        <f t="shared" si="6"/>
        <v>1</v>
      </c>
      <c r="AA82">
        <f t="shared" si="7"/>
        <v>1</v>
      </c>
    </row>
    <row r="83" spans="1:27" x14ac:dyDescent="0.35">
      <c r="A83" s="2">
        <v>82</v>
      </c>
      <c r="B83" s="1" t="s">
        <v>81</v>
      </c>
      <c r="C83" s="5">
        <v>3127057</v>
      </c>
      <c r="D83" s="5" t="e">
        <v>#N/A</v>
      </c>
      <c r="E83" s="5" t="e">
        <v>#N/A</v>
      </c>
      <c r="F83" s="5" t="e">
        <v>#N/A</v>
      </c>
      <c r="G83" s="5" t="e">
        <v>#N/A</v>
      </c>
      <c r="H83" s="5">
        <v>209.3</v>
      </c>
      <c r="I83" s="5">
        <v>216.96</v>
      </c>
      <c r="J83" s="5">
        <v>259.31</v>
      </c>
      <c r="K83" s="5">
        <v>232.39000000000001</v>
      </c>
      <c r="L83" s="5">
        <v>199.68</v>
      </c>
      <c r="M83" s="5">
        <v>203.97</v>
      </c>
      <c r="N83" s="5">
        <v>0</v>
      </c>
      <c r="O83" s="5">
        <v>0</v>
      </c>
      <c r="P83" s="5" t="e">
        <v>#N/A</v>
      </c>
      <c r="Q83" s="5" t="e">
        <v>#N/A</v>
      </c>
      <c r="R83" s="5" t="e">
        <v>#N/A</v>
      </c>
      <c r="S83" s="5" t="e">
        <v>#N/A</v>
      </c>
      <c r="T83" s="5">
        <v>167.18</v>
      </c>
      <c r="U83" s="5">
        <v>174.16</v>
      </c>
      <c r="V83" s="5">
        <v>207.76</v>
      </c>
      <c r="W83" s="5">
        <v>213.35</v>
      </c>
      <c r="X83">
        <f t="shared" si="4"/>
        <v>0</v>
      </c>
      <c r="Y83">
        <f t="shared" si="5"/>
        <v>0</v>
      </c>
      <c r="Z83">
        <f t="shared" si="6"/>
        <v>0</v>
      </c>
      <c r="AA83">
        <f t="shared" si="7"/>
        <v>0</v>
      </c>
    </row>
    <row r="84" spans="1:27" x14ac:dyDescent="0.35">
      <c r="A84" s="2">
        <v>83</v>
      </c>
      <c r="B84" s="1" t="s">
        <v>82</v>
      </c>
      <c r="C84" s="5">
        <v>3127073</v>
      </c>
      <c r="D84" s="5">
        <v>171.41</v>
      </c>
      <c r="E84" s="5">
        <v>174.04</v>
      </c>
      <c r="F84" s="5">
        <v>0</v>
      </c>
      <c r="G84" s="5">
        <v>0</v>
      </c>
      <c r="H84" s="5">
        <v>186.58</v>
      </c>
      <c r="I84" s="5">
        <v>179.96</v>
      </c>
      <c r="J84" s="5">
        <v>0</v>
      </c>
      <c r="K84" s="5">
        <v>0</v>
      </c>
      <c r="L84" s="5">
        <v>177.62</v>
      </c>
      <c r="M84" s="5">
        <v>187.3</v>
      </c>
      <c r="N84" s="5">
        <v>0</v>
      </c>
      <c r="O84" s="5">
        <v>0</v>
      </c>
      <c r="P84" s="5">
        <v>147.05000000000001</v>
      </c>
      <c r="Q84" s="5">
        <v>158.71</v>
      </c>
      <c r="R84" s="5">
        <v>0</v>
      </c>
      <c r="S84" s="5">
        <v>0</v>
      </c>
      <c r="T84" s="5">
        <v>175.44</v>
      </c>
      <c r="U84" s="5">
        <v>182.37</v>
      </c>
      <c r="V84" s="5">
        <v>0</v>
      </c>
      <c r="W84" s="5">
        <v>0</v>
      </c>
      <c r="X84">
        <f t="shared" si="4"/>
        <v>1</v>
      </c>
      <c r="Y84">
        <f t="shared" si="5"/>
        <v>1</v>
      </c>
      <c r="Z84">
        <f t="shared" si="6"/>
        <v>0</v>
      </c>
      <c r="AA84">
        <f t="shared" si="7"/>
        <v>0</v>
      </c>
    </row>
    <row r="85" spans="1:27" x14ac:dyDescent="0.35">
      <c r="A85" s="2">
        <v>84</v>
      </c>
      <c r="B85" s="1" t="s">
        <v>83</v>
      </c>
      <c r="C85" s="5">
        <v>3127305</v>
      </c>
      <c r="D85" s="5">
        <v>212.39</v>
      </c>
      <c r="E85" s="5">
        <v>225.32</v>
      </c>
      <c r="F85" s="5">
        <v>0</v>
      </c>
      <c r="G85" s="5">
        <v>0</v>
      </c>
      <c r="H85" s="5">
        <v>212.75</v>
      </c>
      <c r="I85" s="5">
        <v>220.96</v>
      </c>
      <c r="J85" s="5">
        <v>0</v>
      </c>
      <c r="K85" s="5">
        <v>0</v>
      </c>
      <c r="L85" s="5">
        <v>207.47</v>
      </c>
      <c r="M85" s="5">
        <v>216.77</v>
      </c>
      <c r="N85" s="5">
        <v>0</v>
      </c>
      <c r="O85" s="5">
        <v>0</v>
      </c>
      <c r="P85" s="5" t="e">
        <v>#N/A</v>
      </c>
      <c r="Q85" s="5" t="e">
        <v>#N/A</v>
      </c>
      <c r="R85" s="5" t="e">
        <v>#N/A</v>
      </c>
      <c r="S85" s="5" t="e">
        <v>#N/A</v>
      </c>
      <c r="T85" s="5">
        <v>209.79</v>
      </c>
      <c r="U85" s="5">
        <v>214.45000000000002</v>
      </c>
      <c r="V85" s="5">
        <v>0</v>
      </c>
      <c r="W85" s="5">
        <v>0</v>
      </c>
      <c r="X85">
        <f t="shared" si="4"/>
        <v>0</v>
      </c>
      <c r="Y85">
        <f t="shared" si="5"/>
        <v>0</v>
      </c>
      <c r="Z85">
        <f t="shared" si="6"/>
        <v>0</v>
      </c>
      <c r="AA85">
        <f t="shared" si="7"/>
        <v>0</v>
      </c>
    </row>
    <row r="86" spans="1:27" x14ac:dyDescent="0.35">
      <c r="A86" s="2">
        <v>85</v>
      </c>
      <c r="B86" s="1" t="s">
        <v>84</v>
      </c>
      <c r="C86" s="5">
        <v>3127339</v>
      </c>
      <c r="D86" s="5">
        <v>0</v>
      </c>
      <c r="E86" s="5">
        <v>0</v>
      </c>
      <c r="F86" s="5">
        <v>232.01</v>
      </c>
      <c r="G86" s="5">
        <v>235.51</v>
      </c>
      <c r="H86" s="5">
        <v>0</v>
      </c>
      <c r="I86" s="5">
        <v>0</v>
      </c>
      <c r="J86" s="5">
        <v>222.51</v>
      </c>
      <c r="K86" s="5">
        <v>213</v>
      </c>
      <c r="L86" s="5">
        <v>187.92000000000002</v>
      </c>
      <c r="M86" s="5">
        <v>215.26</v>
      </c>
      <c r="N86" s="5">
        <v>251.11</v>
      </c>
      <c r="O86" s="5">
        <v>239.55</v>
      </c>
      <c r="P86" s="5">
        <v>219.62</v>
      </c>
      <c r="Q86" s="5">
        <v>222.02</v>
      </c>
      <c r="R86" s="5">
        <v>241.02</v>
      </c>
      <c r="S86" s="5">
        <v>230.89000000000001</v>
      </c>
      <c r="T86" s="5">
        <v>183.37</v>
      </c>
      <c r="U86" s="5">
        <v>206.19</v>
      </c>
      <c r="V86" s="5">
        <v>263.55</v>
      </c>
      <c r="W86" s="5">
        <v>245.49</v>
      </c>
      <c r="X86">
        <f t="shared" si="4"/>
        <v>0</v>
      </c>
      <c r="Y86">
        <f t="shared" si="5"/>
        <v>0</v>
      </c>
      <c r="Z86">
        <f t="shared" si="6"/>
        <v>1</v>
      </c>
      <c r="AA86">
        <f t="shared" si="7"/>
        <v>1</v>
      </c>
    </row>
    <row r="87" spans="1:27" x14ac:dyDescent="0.35">
      <c r="A87" s="2">
        <v>86</v>
      </c>
      <c r="B87" s="1" t="s">
        <v>85</v>
      </c>
      <c r="C87" s="5">
        <v>3127354</v>
      </c>
      <c r="D87" s="5">
        <v>202.28</v>
      </c>
      <c r="E87" s="5">
        <v>207.3</v>
      </c>
      <c r="F87" s="5">
        <v>0</v>
      </c>
      <c r="G87" s="5">
        <v>0</v>
      </c>
      <c r="H87" s="5">
        <v>210.8</v>
      </c>
      <c r="I87" s="5">
        <v>217.94</v>
      </c>
      <c r="J87" s="5">
        <v>0</v>
      </c>
      <c r="K87" s="5">
        <v>0</v>
      </c>
      <c r="L87" s="5">
        <v>204.66</v>
      </c>
      <c r="M87" s="5">
        <v>225.95000000000002</v>
      </c>
      <c r="N87" s="5">
        <v>0</v>
      </c>
      <c r="O87" s="5">
        <v>0</v>
      </c>
      <c r="P87" s="5">
        <v>203.65</v>
      </c>
      <c r="Q87" s="5">
        <v>218.58</v>
      </c>
      <c r="R87" s="5">
        <v>0</v>
      </c>
      <c r="S87" s="5">
        <v>0</v>
      </c>
      <c r="T87" s="5">
        <v>212.06</v>
      </c>
      <c r="U87" s="5">
        <v>215.8</v>
      </c>
      <c r="V87" s="5">
        <v>0</v>
      </c>
      <c r="W87" s="5">
        <v>0</v>
      </c>
      <c r="X87">
        <f t="shared" si="4"/>
        <v>1</v>
      </c>
      <c r="Y87">
        <f t="shared" si="5"/>
        <v>1</v>
      </c>
      <c r="Z87">
        <f t="shared" si="6"/>
        <v>0</v>
      </c>
      <c r="AA87">
        <f t="shared" si="7"/>
        <v>0</v>
      </c>
    </row>
    <row r="88" spans="1:27" x14ac:dyDescent="0.35">
      <c r="A88" s="2">
        <v>87</v>
      </c>
      <c r="B88" s="1" t="s">
        <v>86</v>
      </c>
      <c r="C88" s="5">
        <v>3127370</v>
      </c>
      <c r="D88" s="5">
        <v>206.28</v>
      </c>
      <c r="E88" s="5">
        <v>228.82</v>
      </c>
      <c r="F88" s="5">
        <v>0</v>
      </c>
      <c r="G88" s="5">
        <v>0</v>
      </c>
      <c r="H88" s="5">
        <v>224</v>
      </c>
      <c r="I88" s="5">
        <v>234.09</v>
      </c>
      <c r="J88" s="5">
        <v>0</v>
      </c>
      <c r="K88" s="5">
        <v>0</v>
      </c>
      <c r="L88" s="5">
        <v>215.93</v>
      </c>
      <c r="M88" s="5">
        <v>232.07</v>
      </c>
      <c r="N88" s="5">
        <v>0</v>
      </c>
      <c r="O88" s="5">
        <v>0</v>
      </c>
      <c r="P88" s="5" t="e">
        <v>#N/A</v>
      </c>
      <c r="Q88" s="5" t="e">
        <v>#N/A</v>
      </c>
      <c r="R88" s="5" t="e">
        <v>#N/A</v>
      </c>
      <c r="S88" s="5" t="e">
        <v>#N/A</v>
      </c>
      <c r="T88" s="5">
        <v>197.73000000000002</v>
      </c>
      <c r="U88" s="5">
        <v>227.1</v>
      </c>
      <c r="V88" s="5">
        <v>0</v>
      </c>
      <c r="W88" s="5">
        <v>0</v>
      </c>
      <c r="X88">
        <f t="shared" si="4"/>
        <v>0</v>
      </c>
      <c r="Y88">
        <f t="shared" si="5"/>
        <v>0</v>
      </c>
      <c r="Z88">
        <f t="shared" si="6"/>
        <v>0</v>
      </c>
      <c r="AA88">
        <f t="shared" si="7"/>
        <v>0</v>
      </c>
    </row>
    <row r="89" spans="1:27" x14ac:dyDescent="0.35">
      <c r="A89" s="2">
        <v>88</v>
      </c>
      <c r="B89" s="1" t="s">
        <v>87</v>
      </c>
      <c r="C89" s="5">
        <v>3127503</v>
      </c>
      <c r="D89" s="5" t="e">
        <v>#N/A</v>
      </c>
      <c r="E89" s="5" t="e">
        <v>#N/A</v>
      </c>
      <c r="F89" s="5" t="e">
        <v>#N/A</v>
      </c>
      <c r="G89" s="5" t="e">
        <v>#N/A</v>
      </c>
      <c r="H89" s="5">
        <v>222.84</v>
      </c>
      <c r="I89" s="5">
        <v>232.24</v>
      </c>
      <c r="J89" s="5">
        <v>0</v>
      </c>
      <c r="K89" s="5">
        <v>0</v>
      </c>
      <c r="L89" s="5">
        <v>213.42000000000002</v>
      </c>
      <c r="M89" s="5">
        <v>229.28</v>
      </c>
      <c r="N89" s="5">
        <v>0</v>
      </c>
      <c r="O89" s="5">
        <v>0</v>
      </c>
      <c r="P89" s="5">
        <v>208.1</v>
      </c>
      <c r="Q89" s="5">
        <v>215.62</v>
      </c>
      <c r="R89" s="5">
        <v>0</v>
      </c>
      <c r="S89" s="5">
        <v>0</v>
      </c>
      <c r="T89" s="5">
        <v>226.78</v>
      </c>
      <c r="U89" s="5">
        <v>234.33</v>
      </c>
      <c r="V89" s="5">
        <v>0</v>
      </c>
      <c r="W89" s="5">
        <v>0</v>
      </c>
      <c r="X89">
        <f t="shared" si="4"/>
        <v>1</v>
      </c>
      <c r="Y89">
        <f t="shared" si="5"/>
        <v>1</v>
      </c>
      <c r="Z89">
        <f t="shared" si="6"/>
        <v>0</v>
      </c>
      <c r="AA89">
        <f t="shared" si="7"/>
        <v>0</v>
      </c>
    </row>
    <row r="90" spans="1:27" x14ac:dyDescent="0.35">
      <c r="A90" s="2">
        <v>89</v>
      </c>
      <c r="B90" s="1" t="s">
        <v>88</v>
      </c>
      <c r="C90" s="5">
        <v>3127602</v>
      </c>
      <c r="D90" s="5" t="e">
        <v>#N/A</v>
      </c>
      <c r="E90" s="5" t="e">
        <v>#N/A</v>
      </c>
      <c r="F90" s="5" t="e">
        <v>#N/A</v>
      </c>
      <c r="G90" s="5" t="e">
        <v>#N/A</v>
      </c>
      <c r="H90" s="5">
        <v>209.17000000000002</v>
      </c>
      <c r="I90" s="5">
        <v>211.25</v>
      </c>
      <c r="J90" s="5">
        <v>253</v>
      </c>
      <c r="K90" s="5">
        <v>248.76000000000002</v>
      </c>
      <c r="L90" s="5">
        <v>219.18</v>
      </c>
      <c r="M90" s="5">
        <v>235.18</v>
      </c>
      <c r="N90" s="5">
        <v>0</v>
      </c>
      <c r="O90" s="5">
        <v>0</v>
      </c>
      <c r="P90" s="5">
        <v>222.91</v>
      </c>
      <c r="Q90" s="5">
        <v>242.84</v>
      </c>
      <c r="R90" s="5">
        <v>248.04</v>
      </c>
      <c r="S90" s="5">
        <v>269.02</v>
      </c>
      <c r="T90" s="5">
        <v>234.03</v>
      </c>
      <c r="U90" s="5">
        <v>256.20999999999998</v>
      </c>
      <c r="V90" s="5">
        <v>253.01000000000002</v>
      </c>
      <c r="W90" s="5">
        <v>250.73000000000002</v>
      </c>
      <c r="X90">
        <f t="shared" si="4"/>
        <v>1</v>
      </c>
      <c r="Y90">
        <f t="shared" si="5"/>
        <v>1</v>
      </c>
      <c r="Z90">
        <f t="shared" si="6"/>
        <v>0</v>
      </c>
      <c r="AA90">
        <f t="shared" si="7"/>
        <v>0</v>
      </c>
    </row>
    <row r="91" spans="1:27" x14ac:dyDescent="0.35">
      <c r="A91" s="2">
        <v>90</v>
      </c>
      <c r="B91" s="1" t="s">
        <v>89</v>
      </c>
      <c r="C91" s="5">
        <v>3127701</v>
      </c>
      <c r="D91" s="5">
        <v>201.76</v>
      </c>
      <c r="E91" s="5">
        <v>210.78</v>
      </c>
      <c r="F91" s="5">
        <v>245.07</v>
      </c>
      <c r="G91" s="5">
        <v>245.06</v>
      </c>
      <c r="H91" s="5">
        <v>204.54</v>
      </c>
      <c r="I91" s="5">
        <v>211.04</v>
      </c>
      <c r="J91" s="5">
        <v>245</v>
      </c>
      <c r="K91" s="5">
        <v>239.13</v>
      </c>
      <c r="L91" s="5">
        <v>205.77</v>
      </c>
      <c r="M91" s="5">
        <v>220.57</v>
      </c>
      <c r="N91" s="5">
        <v>253.48000000000002</v>
      </c>
      <c r="O91" s="5">
        <v>254.21</v>
      </c>
      <c r="P91" s="5">
        <v>200.07</v>
      </c>
      <c r="Q91" s="5">
        <v>209.94</v>
      </c>
      <c r="R91" s="5">
        <v>252.69</v>
      </c>
      <c r="S91" s="5">
        <v>257.8</v>
      </c>
      <c r="T91" s="5">
        <v>211.38</v>
      </c>
      <c r="U91" s="5">
        <v>223.66</v>
      </c>
      <c r="V91" s="5">
        <v>259.28000000000003</v>
      </c>
      <c r="W91" s="5">
        <v>254.17000000000002</v>
      </c>
      <c r="X91">
        <f t="shared" si="4"/>
        <v>1</v>
      </c>
      <c r="Y91">
        <f t="shared" si="5"/>
        <v>1</v>
      </c>
      <c r="Z91">
        <f t="shared" si="6"/>
        <v>1</v>
      </c>
      <c r="AA91">
        <f t="shared" si="7"/>
        <v>1</v>
      </c>
    </row>
    <row r="92" spans="1:27" x14ac:dyDescent="0.35">
      <c r="A92" s="2">
        <v>91</v>
      </c>
      <c r="B92" s="1" t="s">
        <v>90</v>
      </c>
      <c r="C92" s="5">
        <v>3127800</v>
      </c>
      <c r="D92" s="5" t="e">
        <v>#N/A</v>
      </c>
      <c r="E92" s="5" t="e">
        <v>#N/A</v>
      </c>
      <c r="F92" s="5" t="e">
        <v>#N/A</v>
      </c>
      <c r="G92" s="5" t="e">
        <v>#N/A</v>
      </c>
      <c r="H92" s="5">
        <v>212.5</v>
      </c>
      <c r="I92" s="5">
        <v>223.94</v>
      </c>
      <c r="J92" s="5">
        <v>240.95000000000002</v>
      </c>
      <c r="K92" s="5">
        <v>242.05</v>
      </c>
      <c r="L92" s="5">
        <v>191.41</v>
      </c>
      <c r="M92" s="5">
        <v>202.59</v>
      </c>
      <c r="N92" s="5">
        <v>252.82</v>
      </c>
      <c r="O92" s="5">
        <v>253.09</v>
      </c>
      <c r="P92" s="5" t="e">
        <v>#N/A</v>
      </c>
      <c r="Q92" s="5" t="e">
        <v>#N/A</v>
      </c>
      <c r="R92" s="5" t="e">
        <v>#N/A</v>
      </c>
      <c r="S92" s="5" t="e">
        <v>#N/A</v>
      </c>
      <c r="T92" s="5">
        <v>211.74</v>
      </c>
      <c r="U92" s="5">
        <v>229.14000000000001</v>
      </c>
      <c r="V92" s="5">
        <v>221.9</v>
      </c>
      <c r="W92" s="5">
        <v>224.88</v>
      </c>
      <c r="X92">
        <f t="shared" si="4"/>
        <v>0</v>
      </c>
      <c r="Y92">
        <f t="shared" si="5"/>
        <v>0</v>
      </c>
      <c r="Z92">
        <f t="shared" si="6"/>
        <v>0</v>
      </c>
      <c r="AA92">
        <f t="shared" si="7"/>
        <v>0</v>
      </c>
    </row>
    <row r="93" spans="1:27" x14ac:dyDescent="0.35">
      <c r="A93" s="2">
        <v>92</v>
      </c>
      <c r="B93" s="1" t="s">
        <v>91</v>
      </c>
      <c r="C93" s="5">
        <v>3128006</v>
      </c>
      <c r="D93" s="5">
        <v>222.19</v>
      </c>
      <c r="E93" s="5">
        <v>228.85</v>
      </c>
      <c r="F93" s="5">
        <v>0</v>
      </c>
      <c r="G93" s="5">
        <v>0</v>
      </c>
      <c r="H93" s="5">
        <v>224.63</v>
      </c>
      <c r="I93" s="5">
        <v>225.49</v>
      </c>
      <c r="J93" s="5">
        <v>0</v>
      </c>
      <c r="K93" s="5">
        <v>0</v>
      </c>
      <c r="L93" s="5">
        <v>225.14000000000001</v>
      </c>
      <c r="M93" s="5">
        <v>233.36</v>
      </c>
      <c r="N93" s="5">
        <v>0</v>
      </c>
      <c r="O93" s="5">
        <v>0</v>
      </c>
      <c r="P93" s="5">
        <v>211.46</v>
      </c>
      <c r="Q93" s="5">
        <v>217.76</v>
      </c>
      <c r="R93" s="5">
        <v>0</v>
      </c>
      <c r="S93" s="5">
        <v>0</v>
      </c>
      <c r="T93" s="5">
        <v>215.13</v>
      </c>
      <c r="U93" s="5">
        <v>226.58</v>
      </c>
      <c r="V93" s="5">
        <v>0</v>
      </c>
      <c r="W93" s="5">
        <v>0</v>
      </c>
      <c r="X93">
        <f t="shared" si="4"/>
        <v>1</v>
      </c>
      <c r="Y93">
        <f t="shared" si="5"/>
        <v>1</v>
      </c>
      <c r="Z93">
        <f t="shared" si="6"/>
        <v>0</v>
      </c>
      <c r="AA93">
        <f t="shared" si="7"/>
        <v>0</v>
      </c>
    </row>
    <row r="94" spans="1:27" x14ac:dyDescent="0.35">
      <c r="A94" s="2">
        <v>93</v>
      </c>
      <c r="B94" s="1" t="s">
        <v>92</v>
      </c>
      <c r="C94" s="5">
        <v>3128253</v>
      </c>
      <c r="D94" s="5">
        <v>197.59</v>
      </c>
      <c r="E94" s="5">
        <v>213.29</v>
      </c>
      <c r="F94" s="5">
        <v>0</v>
      </c>
      <c r="G94" s="5">
        <v>0</v>
      </c>
      <c r="H94" s="5">
        <v>214.32</v>
      </c>
      <c r="I94" s="5">
        <v>224.24</v>
      </c>
      <c r="J94" s="5">
        <v>0</v>
      </c>
      <c r="K94" s="5">
        <v>0</v>
      </c>
      <c r="L94" s="5">
        <v>213.33</v>
      </c>
      <c r="M94" s="5">
        <v>230.85</v>
      </c>
      <c r="N94" s="5">
        <v>0</v>
      </c>
      <c r="O94" s="5">
        <v>0</v>
      </c>
      <c r="P94" s="5">
        <v>207.99</v>
      </c>
      <c r="Q94" s="5">
        <v>209.26</v>
      </c>
      <c r="R94" s="5">
        <v>0</v>
      </c>
      <c r="S94" s="5">
        <v>0</v>
      </c>
      <c r="T94" s="5">
        <v>203.49</v>
      </c>
      <c r="U94" s="5">
        <v>207.4</v>
      </c>
      <c r="V94" s="5">
        <v>0</v>
      </c>
      <c r="W94" s="5">
        <v>0</v>
      </c>
      <c r="X94">
        <f t="shared" si="4"/>
        <v>1</v>
      </c>
      <c r="Y94">
        <f t="shared" si="5"/>
        <v>1</v>
      </c>
      <c r="Z94">
        <f t="shared" si="6"/>
        <v>0</v>
      </c>
      <c r="AA94">
        <f t="shared" si="7"/>
        <v>0</v>
      </c>
    </row>
    <row r="95" spans="1:27" x14ac:dyDescent="0.35">
      <c r="A95" s="2">
        <v>94</v>
      </c>
      <c r="B95" s="1" t="s">
        <v>93</v>
      </c>
      <c r="C95" s="5">
        <v>3129608</v>
      </c>
      <c r="D95" s="5">
        <v>193.02</v>
      </c>
      <c r="E95" s="5">
        <v>200.4</v>
      </c>
      <c r="F95" s="5">
        <v>0</v>
      </c>
      <c r="G95" s="5">
        <v>0</v>
      </c>
      <c r="H95" s="5">
        <v>192.98000000000002</v>
      </c>
      <c r="I95" s="5">
        <v>203.62</v>
      </c>
      <c r="J95" s="5">
        <v>0</v>
      </c>
      <c r="K95" s="5">
        <v>0</v>
      </c>
      <c r="L95" s="5">
        <v>183.19</v>
      </c>
      <c r="M95" s="5">
        <v>190.11</v>
      </c>
      <c r="N95" s="5">
        <v>0</v>
      </c>
      <c r="O95" s="5">
        <v>0</v>
      </c>
      <c r="P95" s="5" t="e">
        <v>#N/A</v>
      </c>
      <c r="Q95" s="5" t="e">
        <v>#N/A</v>
      </c>
      <c r="R95" s="5" t="e">
        <v>#N/A</v>
      </c>
      <c r="S95" s="5" t="e">
        <v>#N/A</v>
      </c>
      <c r="T95" s="5">
        <v>215.49</v>
      </c>
      <c r="U95" s="5">
        <v>217.75</v>
      </c>
      <c r="V95" s="5">
        <v>0</v>
      </c>
      <c r="W95" s="5">
        <v>0</v>
      </c>
      <c r="X95">
        <f t="shared" si="4"/>
        <v>0</v>
      </c>
      <c r="Y95">
        <f t="shared" si="5"/>
        <v>0</v>
      </c>
      <c r="Z95">
        <f t="shared" si="6"/>
        <v>0</v>
      </c>
      <c r="AA95">
        <f t="shared" si="7"/>
        <v>0</v>
      </c>
    </row>
    <row r="96" spans="1:27" x14ac:dyDescent="0.35">
      <c r="A96" s="2">
        <v>95</v>
      </c>
      <c r="B96" s="1" t="s">
        <v>94</v>
      </c>
      <c r="C96" s="5">
        <v>3129657</v>
      </c>
      <c r="D96" s="5">
        <v>171.66</v>
      </c>
      <c r="E96" s="5">
        <v>192.02</v>
      </c>
      <c r="F96" s="5">
        <v>206.33</v>
      </c>
      <c r="G96" s="5">
        <v>222.61</v>
      </c>
      <c r="H96" s="5">
        <v>194.79</v>
      </c>
      <c r="I96" s="5">
        <v>202.17000000000002</v>
      </c>
      <c r="J96" s="5">
        <v>225.04</v>
      </c>
      <c r="K96" s="5">
        <v>233.62</v>
      </c>
      <c r="L96" s="5">
        <v>186.27</v>
      </c>
      <c r="M96" s="5">
        <v>211.22</v>
      </c>
      <c r="N96" s="5">
        <v>232.26</v>
      </c>
      <c r="O96" s="5">
        <v>221.32</v>
      </c>
      <c r="P96" s="5">
        <v>177.78</v>
      </c>
      <c r="Q96" s="5">
        <v>183.71</v>
      </c>
      <c r="R96" s="5">
        <v>0</v>
      </c>
      <c r="S96" s="5">
        <v>0</v>
      </c>
      <c r="T96" s="5">
        <v>172.68</v>
      </c>
      <c r="U96" s="5">
        <v>176.08</v>
      </c>
      <c r="V96" s="5">
        <v>250.86</v>
      </c>
      <c r="W96" s="5">
        <v>245.20000000000002</v>
      </c>
      <c r="X96">
        <f t="shared" si="4"/>
        <v>1</v>
      </c>
      <c r="Y96">
        <f t="shared" si="5"/>
        <v>1</v>
      </c>
      <c r="Z96">
        <f t="shared" si="6"/>
        <v>0</v>
      </c>
      <c r="AA96">
        <f t="shared" si="7"/>
        <v>0</v>
      </c>
    </row>
    <row r="97" spans="1:27" x14ac:dyDescent="0.35">
      <c r="A97" s="2">
        <v>96</v>
      </c>
      <c r="B97" s="1" t="s">
        <v>95</v>
      </c>
      <c r="C97" s="5">
        <v>3130051</v>
      </c>
      <c r="D97" s="5">
        <v>206.35</v>
      </c>
      <c r="E97" s="5">
        <v>214.64</v>
      </c>
      <c r="F97" s="5">
        <v>0</v>
      </c>
      <c r="G97" s="5">
        <v>0</v>
      </c>
      <c r="H97" s="5">
        <v>189.57</v>
      </c>
      <c r="I97" s="5">
        <v>206.95000000000002</v>
      </c>
      <c r="J97" s="5">
        <v>0</v>
      </c>
      <c r="K97" s="5">
        <v>0</v>
      </c>
      <c r="L97" s="5">
        <v>210.61</v>
      </c>
      <c r="M97" s="5">
        <v>228.84</v>
      </c>
      <c r="N97" s="5">
        <v>0</v>
      </c>
      <c r="O97" s="5">
        <v>0</v>
      </c>
      <c r="P97" s="5">
        <v>197.23000000000002</v>
      </c>
      <c r="Q97" s="5">
        <v>205.48000000000002</v>
      </c>
      <c r="R97" s="5">
        <v>0</v>
      </c>
      <c r="S97" s="5">
        <v>0</v>
      </c>
      <c r="T97" s="5">
        <v>216.69</v>
      </c>
      <c r="U97" s="5">
        <v>226.68</v>
      </c>
      <c r="V97" s="5">
        <v>0</v>
      </c>
      <c r="W97" s="5">
        <v>0</v>
      </c>
      <c r="X97">
        <f t="shared" si="4"/>
        <v>1</v>
      </c>
      <c r="Y97">
        <f t="shared" si="5"/>
        <v>1</v>
      </c>
      <c r="Z97">
        <f t="shared" si="6"/>
        <v>0</v>
      </c>
      <c r="AA97">
        <f t="shared" si="7"/>
        <v>0</v>
      </c>
    </row>
    <row r="98" spans="1:27" x14ac:dyDescent="0.35">
      <c r="A98" s="2">
        <v>97</v>
      </c>
      <c r="B98" s="1" t="s">
        <v>96</v>
      </c>
      <c r="C98" s="5">
        <v>3130556</v>
      </c>
      <c r="D98" s="5">
        <v>207.7</v>
      </c>
      <c r="E98" s="5">
        <v>225.23</v>
      </c>
      <c r="F98" s="5">
        <v>0</v>
      </c>
      <c r="G98" s="5">
        <v>0</v>
      </c>
      <c r="H98" s="5">
        <v>209.94</v>
      </c>
      <c r="I98" s="5">
        <v>220.13</v>
      </c>
      <c r="J98" s="5">
        <v>0</v>
      </c>
      <c r="K98" s="5">
        <v>0</v>
      </c>
      <c r="L98" s="5">
        <v>206.47</v>
      </c>
      <c r="M98" s="5">
        <v>216.78</v>
      </c>
      <c r="N98" s="5">
        <v>0</v>
      </c>
      <c r="O98" s="5">
        <v>0</v>
      </c>
      <c r="P98" s="5">
        <v>185.72</v>
      </c>
      <c r="Q98" s="5">
        <v>203.45000000000002</v>
      </c>
      <c r="R98" s="5">
        <v>0</v>
      </c>
      <c r="S98" s="5">
        <v>0</v>
      </c>
      <c r="T98" s="5">
        <v>212.39000000000001</v>
      </c>
      <c r="U98" s="5">
        <v>213.07</v>
      </c>
      <c r="V98" s="5">
        <v>0</v>
      </c>
      <c r="W98" s="5">
        <v>0</v>
      </c>
      <c r="X98">
        <f t="shared" si="4"/>
        <v>1</v>
      </c>
      <c r="Y98">
        <f t="shared" si="5"/>
        <v>1</v>
      </c>
      <c r="Z98">
        <f t="shared" si="6"/>
        <v>0</v>
      </c>
      <c r="AA98">
        <f t="shared" si="7"/>
        <v>0</v>
      </c>
    </row>
    <row r="99" spans="1:27" x14ac:dyDescent="0.35">
      <c r="A99" s="2">
        <v>98</v>
      </c>
      <c r="B99" s="1" t="s">
        <v>97</v>
      </c>
      <c r="C99" s="5">
        <v>3130655</v>
      </c>
      <c r="D99" s="5">
        <v>217.18</v>
      </c>
      <c r="E99" s="5">
        <v>224.81</v>
      </c>
      <c r="F99" s="5">
        <v>252.78</v>
      </c>
      <c r="G99" s="5">
        <v>253.48</v>
      </c>
      <c r="H99" s="5">
        <v>222.87</v>
      </c>
      <c r="I99" s="5">
        <v>228.19</v>
      </c>
      <c r="J99" s="5">
        <v>234.71</v>
      </c>
      <c r="K99" s="5">
        <v>259.98</v>
      </c>
      <c r="L99" s="5">
        <v>214.68</v>
      </c>
      <c r="M99" s="5">
        <v>233.92000000000002</v>
      </c>
      <c r="N99" s="5">
        <v>244.76</v>
      </c>
      <c r="O99" s="5">
        <v>253.36</v>
      </c>
      <c r="P99" s="5">
        <v>210</v>
      </c>
      <c r="Q99" s="5">
        <v>217.55</v>
      </c>
      <c r="R99" s="5">
        <v>0</v>
      </c>
      <c r="S99" s="5">
        <v>0</v>
      </c>
      <c r="T99" s="5">
        <v>215.21</v>
      </c>
      <c r="U99" s="5">
        <v>222.34</v>
      </c>
      <c r="V99" s="5">
        <v>239.61</v>
      </c>
      <c r="W99" s="5">
        <v>243.54</v>
      </c>
      <c r="X99">
        <f t="shared" si="4"/>
        <v>1</v>
      </c>
      <c r="Y99">
        <f t="shared" si="5"/>
        <v>1</v>
      </c>
      <c r="Z99">
        <f t="shared" si="6"/>
        <v>0</v>
      </c>
      <c r="AA99">
        <f t="shared" si="7"/>
        <v>0</v>
      </c>
    </row>
    <row r="100" spans="1:27" x14ac:dyDescent="0.35">
      <c r="A100" s="2">
        <v>99</v>
      </c>
      <c r="B100" s="1" t="s">
        <v>98</v>
      </c>
      <c r="C100" s="5">
        <v>3130903</v>
      </c>
      <c r="D100" s="5">
        <v>234.7</v>
      </c>
      <c r="E100" s="5">
        <v>244.64</v>
      </c>
      <c r="F100" s="5">
        <v>0</v>
      </c>
      <c r="G100" s="5">
        <v>0</v>
      </c>
      <c r="H100" s="5">
        <v>226.49</v>
      </c>
      <c r="I100" s="5">
        <v>232.92000000000002</v>
      </c>
      <c r="J100" s="5">
        <v>0</v>
      </c>
      <c r="K100" s="5">
        <v>0</v>
      </c>
      <c r="L100" s="5">
        <v>217.61</v>
      </c>
      <c r="M100" s="5">
        <v>232.34</v>
      </c>
      <c r="N100" s="5">
        <v>247.41</v>
      </c>
      <c r="O100" s="5">
        <v>265.23</v>
      </c>
      <c r="P100" s="5">
        <v>210.53</v>
      </c>
      <c r="Q100" s="5">
        <v>227.56</v>
      </c>
      <c r="R100" s="5">
        <v>0</v>
      </c>
      <c r="S100" s="5">
        <v>0</v>
      </c>
      <c r="T100" s="5">
        <v>227.4</v>
      </c>
      <c r="U100" s="5">
        <v>235.22</v>
      </c>
      <c r="V100" s="5">
        <v>289.5</v>
      </c>
      <c r="W100" s="5">
        <v>283.93</v>
      </c>
      <c r="X100">
        <f t="shared" si="4"/>
        <v>1</v>
      </c>
      <c r="Y100">
        <f t="shared" si="5"/>
        <v>1</v>
      </c>
      <c r="Z100">
        <f t="shared" si="6"/>
        <v>0</v>
      </c>
      <c r="AA100">
        <f t="shared" si="7"/>
        <v>0</v>
      </c>
    </row>
    <row r="101" spans="1:27" x14ac:dyDescent="0.35">
      <c r="A101" s="2">
        <v>100</v>
      </c>
      <c r="B101" s="1" t="s">
        <v>99</v>
      </c>
      <c r="C101" s="5">
        <v>3131109</v>
      </c>
      <c r="D101" s="5">
        <v>211.45</v>
      </c>
      <c r="E101" s="5">
        <v>216.64</v>
      </c>
      <c r="F101" s="5">
        <v>0</v>
      </c>
      <c r="G101" s="5">
        <v>0</v>
      </c>
      <c r="H101" s="5">
        <v>213.1</v>
      </c>
      <c r="I101" s="5">
        <v>219.56</v>
      </c>
      <c r="J101" s="5">
        <v>0</v>
      </c>
      <c r="K101" s="5">
        <v>0</v>
      </c>
      <c r="L101" s="5">
        <v>208</v>
      </c>
      <c r="M101" s="5">
        <v>230.63</v>
      </c>
      <c r="N101" s="5">
        <v>0</v>
      </c>
      <c r="O101" s="5">
        <v>0</v>
      </c>
      <c r="P101" s="5">
        <v>202.98000000000002</v>
      </c>
      <c r="Q101" s="5">
        <v>197.74</v>
      </c>
      <c r="R101" s="5">
        <v>0</v>
      </c>
      <c r="S101" s="5">
        <v>0</v>
      </c>
      <c r="T101" s="5">
        <v>205.15</v>
      </c>
      <c r="U101" s="5">
        <v>210.45000000000002</v>
      </c>
      <c r="V101" s="5">
        <v>0</v>
      </c>
      <c r="W101" s="5">
        <v>0</v>
      </c>
      <c r="X101">
        <f t="shared" si="4"/>
        <v>1</v>
      </c>
      <c r="Y101">
        <f t="shared" si="5"/>
        <v>1</v>
      </c>
      <c r="Z101">
        <f t="shared" si="6"/>
        <v>0</v>
      </c>
      <c r="AA101">
        <f t="shared" si="7"/>
        <v>0</v>
      </c>
    </row>
    <row r="102" spans="1:27" x14ac:dyDescent="0.35">
      <c r="A102" s="2">
        <v>101</v>
      </c>
      <c r="B102" s="1" t="s">
        <v>100</v>
      </c>
      <c r="C102" s="5">
        <v>3131208</v>
      </c>
      <c r="D102" s="5">
        <v>229.01</v>
      </c>
      <c r="E102" s="5">
        <v>242.49</v>
      </c>
      <c r="F102" s="5">
        <v>0</v>
      </c>
      <c r="G102" s="5">
        <v>0</v>
      </c>
      <c r="H102" s="5">
        <v>243.61</v>
      </c>
      <c r="I102" s="5">
        <v>253.98000000000002</v>
      </c>
      <c r="J102" s="5">
        <v>265.14</v>
      </c>
      <c r="K102" s="5">
        <v>251.86</v>
      </c>
      <c r="L102" s="5">
        <v>218.27</v>
      </c>
      <c r="M102" s="5">
        <v>231.88</v>
      </c>
      <c r="N102" s="5">
        <v>259.67</v>
      </c>
      <c r="O102" s="5">
        <v>255.33</v>
      </c>
      <c r="P102" s="5">
        <v>208.03</v>
      </c>
      <c r="Q102" s="5">
        <v>221.04</v>
      </c>
      <c r="R102" s="5">
        <v>261.98</v>
      </c>
      <c r="S102" s="5">
        <v>267.05</v>
      </c>
      <c r="T102" s="5">
        <v>212.01</v>
      </c>
      <c r="U102" s="5">
        <v>225.88</v>
      </c>
      <c r="V102" s="5">
        <v>247.6</v>
      </c>
      <c r="W102" s="5">
        <v>250.01000000000002</v>
      </c>
      <c r="X102">
        <f t="shared" si="4"/>
        <v>1</v>
      </c>
      <c r="Y102">
        <f t="shared" si="5"/>
        <v>1</v>
      </c>
      <c r="Z102">
        <f t="shared" si="6"/>
        <v>1</v>
      </c>
      <c r="AA102">
        <f t="shared" si="7"/>
        <v>1</v>
      </c>
    </row>
    <row r="103" spans="1:27" x14ac:dyDescent="0.35">
      <c r="A103" s="2">
        <v>102</v>
      </c>
      <c r="B103" s="1" t="s">
        <v>101</v>
      </c>
      <c r="C103" s="5">
        <v>3131802</v>
      </c>
      <c r="D103" s="5">
        <v>205.3</v>
      </c>
      <c r="E103" s="5">
        <v>220.49</v>
      </c>
      <c r="F103" s="5">
        <v>0</v>
      </c>
      <c r="G103" s="5">
        <v>0</v>
      </c>
      <c r="H103" s="5">
        <v>207.64000000000001</v>
      </c>
      <c r="I103" s="5">
        <v>213.21</v>
      </c>
      <c r="J103" s="5">
        <v>0</v>
      </c>
      <c r="K103" s="5">
        <v>0</v>
      </c>
      <c r="L103" s="5">
        <v>216.41</v>
      </c>
      <c r="M103" s="5">
        <v>230.20000000000002</v>
      </c>
      <c r="N103" s="5">
        <v>0</v>
      </c>
      <c r="O103" s="5">
        <v>0</v>
      </c>
      <c r="P103" s="5">
        <v>208.51</v>
      </c>
      <c r="Q103" s="5">
        <v>224.09</v>
      </c>
      <c r="R103" s="5">
        <v>0</v>
      </c>
      <c r="S103" s="5">
        <v>0</v>
      </c>
      <c r="T103" s="5">
        <v>211.97</v>
      </c>
      <c r="U103" s="5">
        <v>218.1</v>
      </c>
      <c r="V103" s="5">
        <v>0</v>
      </c>
      <c r="W103" s="5">
        <v>0</v>
      </c>
      <c r="X103">
        <f t="shared" si="4"/>
        <v>1</v>
      </c>
      <c r="Y103">
        <f t="shared" si="5"/>
        <v>1</v>
      </c>
      <c r="Z103">
        <f t="shared" si="6"/>
        <v>0</v>
      </c>
      <c r="AA103">
        <f t="shared" si="7"/>
        <v>0</v>
      </c>
    </row>
    <row r="104" spans="1:27" x14ac:dyDescent="0.35">
      <c r="A104" s="2">
        <v>103</v>
      </c>
      <c r="B104" s="1" t="s">
        <v>102</v>
      </c>
      <c r="C104" s="5">
        <v>3132008</v>
      </c>
      <c r="D104" s="5">
        <v>226.66</v>
      </c>
      <c r="E104" s="5">
        <v>255.97</v>
      </c>
      <c r="F104" s="5">
        <v>0</v>
      </c>
      <c r="G104" s="5">
        <v>0</v>
      </c>
      <c r="H104" s="5">
        <v>233.73000000000002</v>
      </c>
      <c r="I104" s="5">
        <v>243.55</v>
      </c>
      <c r="J104" s="5">
        <v>0</v>
      </c>
      <c r="K104" s="5">
        <v>0</v>
      </c>
      <c r="L104" s="5">
        <v>235.17000000000002</v>
      </c>
      <c r="M104" s="5">
        <v>257.14</v>
      </c>
      <c r="N104" s="5">
        <v>0</v>
      </c>
      <c r="O104" s="5">
        <v>0</v>
      </c>
      <c r="P104" s="5" t="e">
        <v>#N/A</v>
      </c>
      <c r="Q104" s="5" t="e">
        <v>#N/A</v>
      </c>
      <c r="R104" s="5" t="e">
        <v>#N/A</v>
      </c>
      <c r="S104" s="5" t="e">
        <v>#N/A</v>
      </c>
      <c r="T104" s="5">
        <v>216.48000000000002</v>
      </c>
      <c r="U104" s="5">
        <v>229.39000000000001</v>
      </c>
      <c r="V104" s="5">
        <v>0</v>
      </c>
      <c r="W104" s="5">
        <v>0</v>
      </c>
      <c r="X104">
        <f t="shared" si="4"/>
        <v>0</v>
      </c>
      <c r="Y104">
        <f t="shared" si="5"/>
        <v>0</v>
      </c>
      <c r="Z104">
        <f t="shared" si="6"/>
        <v>0</v>
      </c>
      <c r="AA104">
        <f t="shared" si="7"/>
        <v>0</v>
      </c>
    </row>
    <row r="105" spans="1:27" x14ac:dyDescent="0.35">
      <c r="A105" s="2">
        <v>104</v>
      </c>
      <c r="B105" s="1" t="s">
        <v>103</v>
      </c>
      <c r="C105" s="5">
        <v>3132107</v>
      </c>
      <c r="D105" s="5">
        <v>192.3</v>
      </c>
      <c r="E105" s="5">
        <v>209.11</v>
      </c>
      <c r="F105" s="5">
        <v>246.56</v>
      </c>
      <c r="G105" s="5">
        <v>248.1</v>
      </c>
      <c r="H105" s="5">
        <v>202.88</v>
      </c>
      <c r="I105" s="5">
        <v>211.93</v>
      </c>
      <c r="J105" s="5">
        <v>246.32</v>
      </c>
      <c r="K105" s="5">
        <v>244.03</v>
      </c>
      <c r="L105" s="5">
        <v>189.46</v>
      </c>
      <c r="M105" s="5">
        <v>205.32</v>
      </c>
      <c r="N105" s="5">
        <v>253.19</v>
      </c>
      <c r="O105" s="5">
        <v>253.32</v>
      </c>
      <c r="P105" s="5">
        <v>193.32</v>
      </c>
      <c r="Q105" s="5">
        <v>196.85</v>
      </c>
      <c r="R105" s="5">
        <v>242.99</v>
      </c>
      <c r="S105" s="5">
        <v>236.98000000000002</v>
      </c>
      <c r="T105" s="5">
        <v>221.32</v>
      </c>
      <c r="U105" s="5">
        <v>234.16</v>
      </c>
      <c r="V105" s="5">
        <v>243.06</v>
      </c>
      <c r="W105" s="5">
        <v>243.19</v>
      </c>
      <c r="X105">
        <f t="shared" si="4"/>
        <v>1</v>
      </c>
      <c r="Y105">
        <f t="shared" si="5"/>
        <v>1</v>
      </c>
      <c r="Z105">
        <f t="shared" si="6"/>
        <v>1</v>
      </c>
      <c r="AA105">
        <f t="shared" si="7"/>
        <v>1</v>
      </c>
    </row>
    <row r="106" spans="1:27" x14ac:dyDescent="0.35">
      <c r="A106" s="2">
        <v>105</v>
      </c>
      <c r="B106" s="1" t="s">
        <v>104</v>
      </c>
      <c r="C106" s="5">
        <v>3132305</v>
      </c>
      <c r="D106" s="5">
        <v>184.28</v>
      </c>
      <c r="E106" s="5">
        <v>202.65</v>
      </c>
      <c r="F106" s="5">
        <v>0</v>
      </c>
      <c r="G106" s="5">
        <v>0</v>
      </c>
      <c r="H106" s="5">
        <v>189.47</v>
      </c>
      <c r="I106" s="5">
        <v>199.71</v>
      </c>
      <c r="J106" s="5">
        <v>254.01000000000002</v>
      </c>
      <c r="K106" s="5">
        <v>253.71</v>
      </c>
      <c r="L106" s="5">
        <v>171.07</v>
      </c>
      <c r="M106" s="5">
        <v>185.57</v>
      </c>
      <c r="N106" s="5">
        <v>249.70000000000002</v>
      </c>
      <c r="O106" s="5">
        <v>230.96</v>
      </c>
      <c r="P106" s="5">
        <v>171.88</v>
      </c>
      <c r="Q106" s="5">
        <v>176.62</v>
      </c>
      <c r="R106" s="5">
        <v>0</v>
      </c>
      <c r="S106" s="5">
        <v>0</v>
      </c>
      <c r="T106" s="5">
        <v>188.98</v>
      </c>
      <c r="U106" s="5">
        <v>200.67000000000002</v>
      </c>
      <c r="V106" s="5">
        <v>226.19</v>
      </c>
      <c r="W106" s="5">
        <v>227.73000000000002</v>
      </c>
      <c r="X106">
        <f t="shared" si="4"/>
        <v>1</v>
      </c>
      <c r="Y106">
        <f t="shared" si="5"/>
        <v>1</v>
      </c>
      <c r="Z106">
        <f t="shared" si="6"/>
        <v>0</v>
      </c>
      <c r="AA106">
        <f t="shared" si="7"/>
        <v>0</v>
      </c>
    </row>
    <row r="107" spans="1:27" x14ac:dyDescent="0.35">
      <c r="A107" s="2">
        <v>106</v>
      </c>
      <c r="B107" s="1" t="s">
        <v>105</v>
      </c>
      <c r="C107" s="5">
        <v>3132503</v>
      </c>
      <c r="D107" s="5">
        <v>223.39</v>
      </c>
      <c r="E107" s="5">
        <v>237.42</v>
      </c>
      <c r="F107" s="5">
        <v>277.23</v>
      </c>
      <c r="G107" s="5">
        <v>274.24</v>
      </c>
      <c r="H107" s="5">
        <v>227.32</v>
      </c>
      <c r="I107" s="5">
        <v>246.84</v>
      </c>
      <c r="J107" s="5">
        <v>285.79000000000002</v>
      </c>
      <c r="K107" s="5">
        <v>286.25</v>
      </c>
      <c r="L107" s="5">
        <v>239.68</v>
      </c>
      <c r="M107" s="5">
        <v>255.98000000000002</v>
      </c>
      <c r="N107" s="5">
        <v>277.14</v>
      </c>
      <c r="O107" s="5">
        <v>274.32</v>
      </c>
      <c r="P107" s="5">
        <v>217.98000000000002</v>
      </c>
      <c r="Q107" s="5">
        <v>226.44</v>
      </c>
      <c r="R107" s="5">
        <v>242.35</v>
      </c>
      <c r="S107" s="5">
        <v>241.99</v>
      </c>
      <c r="T107" s="5">
        <v>225.57</v>
      </c>
      <c r="U107" s="5">
        <v>240.08</v>
      </c>
      <c r="V107" s="5">
        <v>259.3</v>
      </c>
      <c r="W107" s="5">
        <v>263.41000000000003</v>
      </c>
      <c r="X107">
        <f t="shared" si="4"/>
        <v>1</v>
      </c>
      <c r="Y107">
        <f t="shared" si="5"/>
        <v>1</v>
      </c>
      <c r="Z107">
        <f t="shared" si="6"/>
        <v>1</v>
      </c>
      <c r="AA107">
        <f t="shared" si="7"/>
        <v>1</v>
      </c>
    </row>
    <row r="108" spans="1:27" x14ac:dyDescent="0.35">
      <c r="A108" s="2">
        <v>107</v>
      </c>
      <c r="B108" s="1" t="s">
        <v>106</v>
      </c>
      <c r="C108" s="5">
        <v>3132701</v>
      </c>
      <c r="D108" s="5">
        <v>182.05</v>
      </c>
      <c r="E108" s="5">
        <v>192.52</v>
      </c>
      <c r="F108" s="5">
        <v>235.72</v>
      </c>
      <c r="G108" s="5">
        <v>235.71</v>
      </c>
      <c r="H108" s="5">
        <v>198.25</v>
      </c>
      <c r="I108" s="5">
        <v>198.36</v>
      </c>
      <c r="J108" s="5">
        <v>241.81</v>
      </c>
      <c r="K108" s="5">
        <v>234.43</v>
      </c>
      <c r="L108" s="5">
        <v>181.35</v>
      </c>
      <c r="M108" s="5">
        <v>191.72</v>
      </c>
      <c r="N108" s="5">
        <v>234.72</v>
      </c>
      <c r="O108" s="5">
        <v>226.08</v>
      </c>
      <c r="P108" s="5">
        <v>165.03</v>
      </c>
      <c r="Q108" s="5">
        <v>180.08</v>
      </c>
      <c r="R108" s="5">
        <v>235.54</v>
      </c>
      <c r="S108" s="5">
        <v>224.69</v>
      </c>
      <c r="T108" s="5">
        <v>182.16</v>
      </c>
      <c r="U108" s="5">
        <v>193.44</v>
      </c>
      <c r="V108" s="5">
        <v>226.78</v>
      </c>
      <c r="W108" s="5">
        <v>227.22</v>
      </c>
      <c r="X108">
        <f t="shared" si="4"/>
        <v>1</v>
      </c>
      <c r="Y108">
        <f t="shared" si="5"/>
        <v>1</v>
      </c>
      <c r="Z108">
        <f t="shared" si="6"/>
        <v>1</v>
      </c>
      <c r="AA108">
        <f t="shared" si="7"/>
        <v>1</v>
      </c>
    </row>
    <row r="109" spans="1:27" x14ac:dyDescent="0.35">
      <c r="A109" s="2">
        <v>108</v>
      </c>
      <c r="B109" s="1" t="s">
        <v>107</v>
      </c>
      <c r="C109" s="5">
        <v>3133204</v>
      </c>
      <c r="D109" s="5">
        <v>209.53</v>
      </c>
      <c r="E109" s="5">
        <v>218.15</v>
      </c>
      <c r="F109" s="5">
        <v>0</v>
      </c>
      <c r="G109" s="5">
        <v>0</v>
      </c>
      <c r="H109" s="5">
        <v>213.16</v>
      </c>
      <c r="I109" s="5">
        <v>220.89000000000001</v>
      </c>
      <c r="J109" s="5">
        <v>0</v>
      </c>
      <c r="K109" s="5">
        <v>0</v>
      </c>
      <c r="L109" s="5">
        <v>212.8</v>
      </c>
      <c r="M109" s="5">
        <v>217.88</v>
      </c>
      <c r="N109" s="5">
        <v>0</v>
      </c>
      <c r="O109" s="5">
        <v>0</v>
      </c>
      <c r="P109" s="5">
        <v>215.06</v>
      </c>
      <c r="Q109" s="5">
        <v>230.08</v>
      </c>
      <c r="R109" s="5">
        <v>0</v>
      </c>
      <c r="S109" s="5">
        <v>0</v>
      </c>
      <c r="T109" s="5">
        <v>221.72</v>
      </c>
      <c r="U109" s="5">
        <v>233.06</v>
      </c>
      <c r="V109" s="5">
        <v>0</v>
      </c>
      <c r="W109" s="5">
        <v>0</v>
      </c>
      <c r="X109">
        <f t="shared" si="4"/>
        <v>1</v>
      </c>
      <c r="Y109">
        <f t="shared" si="5"/>
        <v>1</v>
      </c>
      <c r="Z109">
        <f t="shared" si="6"/>
        <v>0</v>
      </c>
      <c r="AA109">
        <f t="shared" si="7"/>
        <v>0</v>
      </c>
    </row>
    <row r="110" spans="1:27" x14ac:dyDescent="0.35">
      <c r="A110" s="2">
        <v>109</v>
      </c>
      <c r="B110" s="1" t="s">
        <v>108</v>
      </c>
      <c r="C110" s="5">
        <v>3133303</v>
      </c>
      <c r="D110" s="5">
        <v>197.03</v>
      </c>
      <c r="E110" s="5">
        <v>209.67</v>
      </c>
      <c r="F110" s="5">
        <v>236.9</v>
      </c>
      <c r="G110" s="5">
        <v>230.87</v>
      </c>
      <c r="H110" s="5">
        <v>198.55</v>
      </c>
      <c r="I110" s="5">
        <v>209.19</v>
      </c>
      <c r="J110" s="5">
        <v>247.68</v>
      </c>
      <c r="K110" s="5">
        <v>246.3</v>
      </c>
      <c r="L110" s="5">
        <v>183.73</v>
      </c>
      <c r="M110" s="5">
        <v>192.09</v>
      </c>
      <c r="N110" s="5">
        <v>259.69</v>
      </c>
      <c r="O110" s="5">
        <v>252.65</v>
      </c>
      <c r="P110" s="5">
        <v>174.47</v>
      </c>
      <c r="Q110" s="5">
        <v>181.37</v>
      </c>
      <c r="R110" s="5">
        <v>237</v>
      </c>
      <c r="S110" s="5">
        <v>225.94</v>
      </c>
      <c r="T110" s="5">
        <v>178.20000000000002</v>
      </c>
      <c r="U110" s="5">
        <v>188.24</v>
      </c>
      <c r="V110" s="5">
        <v>229.59</v>
      </c>
      <c r="W110" s="5">
        <v>213.52</v>
      </c>
      <c r="X110">
        <f t="shared" si="4"/>
        <v>1</v>
      </c>
      <c r="Y110">
        <f t="shared" si="5"/>
        <v>1</v>
      </c>
      <c r="Z110">
        <f t="shared" si="6"/>
        <v>1</v>
      </c>
      <c r="AA110">
        <f t="shared" si="7"/>
        <v>1</v>
      </c>
    </row>
    <row r="111" spans="1:27" x14ac:dyDescent="0.35">
      <c r="A111" s="2">
        <v>110</v>
      </c>
      <c r="B111" s="1" t="s">
        <v>109</v>
      </c>
      <c r="C111" s="5">
        <v>3134004</v>
      </c>
      <c r="D111" s="5">
        <v>165.88</v>
      </c>
      <c r="E111" s="5">
        <v>169.44</v>
      </c>
      <c r="F111" s="5">
        <v>245.24</v>
      </c>
      <c r="G111" s="5">
        <v>243.28</v>
      </c>
      <c r="H111" s="5">
        <v>203.9</v>
      </c>
      <c r="I111" s="5">
        <v>210.24</v>
      </c>
      <c r="J111" s="5">
        <v>227.35</v>
      </c>
      <c r="K111" s="5">
        <v>222.44</v>
      </c>
      <c r="L111" s="5">
        <v>206.95000000000002</v>
      </c>
      <c r="M111" s="5">
        <v>228.55</v>
      </c>
      <c r="N111" s="5">
        <v>227.63</v>
      </c>
      <c r="O111" s="5">
        <v>227.45000000000002</v>
      </c>
      <c r="P111" s="5">
        <v>202.81</v>
      </c>
      <c r="Q111" s="5">
        <v>215.52</v>
      </c>
      <c r="R111" s="5">
        <v>199.63</v>
      </c>
      <c r="S111" s="5">
        <v>212.43</v>
      </c>
      <c r="T111" s="5">
        <v>187.65</v>
      </c>
      <c r="U111" s="5">
        <v>203.04</v>
      </c>
      <c r="V111" s="5">
        <v>0</v>
      </c>
      <c r="W111" s="5">
        <v>0</v>
      </c>
      <c r="X111">
        <f t="shared" si="4"/>
        <v>1</v>
      </c>
      <c r="Y111">
        <f t="shared" si="5"/>
        <v>1</v>
      </c>
      <c r="Z111">
        <f t="shared" si="6"/>
        <v>0</v>
      </c>
      <c r="AA111">
        <f t="shared" si="7"/>
        <v>0</v>
      </c>
    </row>
    <row r="112" spans="1:27" x14ac:dyDescent="0.35">
      <c r="A112" s="2">
        <v>111</v>
      </c>
      <c r="B112" s="1" t="s">
        <v>110</v>
      </c>
      <c r="C112" s="5">
        <v>3134103</v>
      </c>
      <c r="D112" s="5">
        <v>237.62</v>
      </c>
      <c r="E112" s="5">
        <v>235.81</v>
      </c>
      <c r="F112" s="5">
        <v>258.69</v>
      </c>
      <c r="G112" s="5">
        <v>247.43</v>
      </c>
      <c r="H112" s="5">
        <v>206.27</v>
      </c>
      <c r="I112" s="5">
        <v>216.27</v>
      </c>
      <c r="J112" s="5">
        <v>238.59</v>
      </c>
      <c r="K112" s="5">
        <v>235.91</v>
      </c>
      <c r="L112" s="5">
        <v>206.53</v>
      </c>
      <c r="M112" s="5">
        <v>213.21</v>
      </c>
      <c r="N112" s="5">
        <v>256.63</v>
      </c>
      <c r="O112" s="5">
        <v>250.43</v>
      </c>
      <c r="P112" s="5">
        <v>200.11</v>
      </c>
      <c r="Q112" s="5">
        <v>205.35</v>
      </c>
      <c r="R112" s="5">
        <v>230.05</v>
      </c>
      <c r="S112" s="5">
        <v>237.53</v>
      </c>
      <c r="T112" s="5">
        <v>213.52</v>
      </c>
      <c r="U112" s="5">
        <v>208.95000000000002</v>
      </c>
      <c r="V112" s="5">
        <v>253.1</v>
      </c>
      <c r="W112" s="5">
        <v>249.3</v>
      </c>
      <c r="X112">
        <f t="shared" si="4"/>
        <v>1</v>
      </c>
      <c r="Y112">
        <f t="shared" si="5"/>
        <v>1</v>
      </c>
      <c r="Z112">
        <f t="shared" si="6"/>
        <v>1</v>
      </c>
      <c r="AA112">
        <f t="shared" si="7"/>
        <v>1</v>
      </c>
    </row>
    <row r="113" spans="1:27" x14ac:dyDescent="0.35">
      <c r="A113" s="2">
        <v>112</v>
      </c>
      <c r="B113" s="1" t="s">
        <v>111</v>
      </c>
      <c r="C113" s="5">
        <v>3134707</v>
      </c>
      <c r="D113" s="5">
        <v>184.08</v>
      </c>
      <c r="E113" s="5">
        <v>194.83</v>
      </c>
      <c r="F113" s="5">
        <v>0</v>
      </c>
      <c r="G113" s="5">
        <v>0</v>
      </c>
      <c r="H113" s="5">
        <v>201.87</v>
      </c>
      <c r="I113" s="5">
        <v>205.24</v>
      </c>
      <c r="J113" s="5">
        <v>0</v>
      </c>
      <c r="K113" s="5">
        <v>0</v>
      </c>
      <c r="L113" s="5">
        <v>196.24</v>
      </c>
      <c r="M113" s="5">
        <v>204.84</v>
      </c>
      <c r="N113" s="5">
        <v>0</v>
      </c>
      <c r="O113" s="5">
        <v>0</v>
      </c>
      <c r="P113" s="5">
        <v>182.3</v>
      </c>
      <c r="Q113" s="5">
        <v>189.97</v>
      </c>
      <c r="R113" s="5">
        <v>0</v>
      </c>
      <c r="S113" s="5">
        <v>0</v>
      </c>
      <c r="T113" s="5">
        <v>189.44</v>
      </c>
      <c r="U113" s="5">
        <v>192.57</v>
      </c>
      <c r="V113" s="5">
        <v>0</v>
      </c>
      <c r="W113" s="5">
        <v>0</v>
      </c>
      <c r="X113">
        <f t="shared" si="4"/>
        <v>1</v>
      </c>
      <c r="Y113">
        <f t="shared" si="5"/>
        <v>1</v>
      </c>
      <c r="Z113">
        <f t="shared" si="6"/>
        <v>0</v>
      </c>
      <c r="AA113">
        <f t="shared" si="7"/>
        <v>0</v>
      </c>
    </row>
    <row r="114" spans="1:27" x14ac:dyDescent="0.35">
      <c r="A114" s="2">
        <v>113</v>
      </c>
      <c r="B114" s="1" t="s">
        <v>112</v>
      </c>
      <c r="C114" s="5">
        <v>3135050</v>
      </c>
      <c r="D114" s="5">
        <v>191.34</v>
      </c>
      <c r="E114" s="5">
        <v>199.69</v>
      </c>
      <c r="F114" s="5">
        <v>207.57</v>
      </c>
      <c r="G114" s="5">
        <v>218.32</v>
      </c>
      <c r="H114" s="5">
        <v>208.01</v>
      </c>
      <c r="I114" s="5">
        <v>213.79</v>
      </c>
      <c r="J114" s="5">
        <v>227.36</v>
      </c>
      <c r="K114" s="5">
        <v>214.87</v>
      </c>
      <c r="L114" s="5">
        <v>195.76</v>
      </c>
      <c r="M114" s="5">
        <v>202.44</v>
      </c>
      <c r="N114" s="5">
        <v>219.9</v>
      </c>
      <c r="O114" s="5">
        <v>221.23000000000002</v>
      </c>
      <c r="P114" s="5">
        <v>188.82</v>
      </c>
      <c r="Q114" s="5">
        <v>188.24</v>
      </c>
      <c r="R114" s="5">
        <v>0</v>
      </c>
      <c r="S114" s="5">
        <v>0</v>
      </c>
      <c r="T114" s="5">
        <v>196.96</v>
      </c>
      <c r="U114" s="5">
        <v>199.06</v>
      </c>
      <c r="V114" s="5">
        <v>214.94</v>
      </c>
      <c r="W114" s="5">
        <v>224.78</v>
      </c>
      <c r="X114">
        <f t="shared" si="4"/>
        <v>1</v>
      </c>
      <c r="Y114">
        <f t="shared" si="5"/>
        <v>1</v>
      </c>
      <c r="Z114">
        <f t="shared" si="6"/>
        <v>0</v>
      </c>
      <c r="AA114">
        <f t="shared" si="7"/>
        <v>0</v>
      </c>
    </row>
    <row r="115" spans="1:27" x14ac:dyDescent="0.35">
      <c r="A115" s="2">
        <v>114</v>
      </c>
      <c r="B115" s="1" t="s">
        <v>113</v>
      </c>
      <c r="C115" s="5">
        <v>3135076</v>
      </c>
      <c r="D115" s="5">
        <v>186.47</v>
      </c>
      <c r="E115" s="5">
        <v>199.97</v>
      </c>
      <c r="F115" s="5">
        <v>0</v>
      </c>
      <c r="G115" s="5">
        <v>0</v>
      </c>
      <c r="H115" s="5">
        <v>180.62</v>
      </c>
      <c r="I115" s="5">
        <v>192.82</v>
      </c>
      <c r="J115" s="5">
        <v>0</v>
      </c>
      <c r="K115" s="5">
        <v>0</v>
      </c>
      <c r="L115" s="5">
        <v>178.69</v>
      </c>
      <c r="M115" s="5">
        <v>191</v>
      </c>
      <c r="N115" s="5">
        <v>0</v>
      </c>
      <c r="O115" s="5">
        <v>0</v>
      </c>
      <c r="P115" s="5" t="e">
        <v>#N/A</v>
      </c>
      <c r="Q115" s="5" t="e">
        <v>#N/A</v>
      </c>
      <c r="R115" s="5" t="e">
        <v>#N/A</v>
      </c>
      <c r="S115" s="5" t="e">
        <v>#N/A</v>
      </c>
      <c r="T115" s="5">
        <v>175.56</v>
      </c>
      <c r="U115" s="5">
        <v>184.45000000000002</v>
      </c>
      <c r="V115" s="5">
        <v>0</v>
      </c>
      <c r="W115" s="5">
        <v>0</v>
      </c>
      <c r="X115">
        <f t="shared" si="4"/>
        <v>0</v>
      </c>
      <c r="Y115">
        <f t="shared" si="5"/>
        <v>0</v>
      </c>
      <c r="Z115">
        <f t="shared" si="6"/>
        <v>0</v>
      </c>
      <c r="AA115">
        <f t="shared" si="7"/>
        <v>0</v>
      </c>
    </row>
    <row r="116" spans="1:27" x14ac:dyDescent="0.35">
      <c r="A116" s="2">
        <v>115</v>
      </c>
      <c r="B116" s="1" t="s">
        <v>114</v>
      </c>
      <c r="C116" s="5">
        <v>3135100</v>
      </c>
      <c r="D116" s="5">
        <v>196.98</v>
      </c>
      <c r="E116" s="5">
        <v>212.17</v>
      </c>
      <c r="F116" s="5">
        <v>236.8</v>
      </c>
      <c r="G116" s="5">
        <v>251.57</v>
      </c>
      <c r="H116" s="5">
        <v>216.61</v>
      </c>
      <c r="I116" s="5">
        <v>225.05</v>
      </c>
      <c r="J116" s="5">
        <v>236.67000000000002</v>
      </c>
      <c r="K116" s="5">
        <v>236.49</v>
      </c>
      <c r="L116" s="5">
        <v>210.43</v>
      </c>
      <c r="M116" s="5">
        <v>224.15</v>
      </c>
      <c r="N116" s="5">
        <v>242.3</v>
      </c>
      <c r="O116" s="5">
        <v>252.3</v>
      </c>
      <c r="P116" s="5">
        <v>184.56</v>
      </c>
      <c r="Q116" s="5">
        <v>193.12</v>
      </c>
      <c r="R116" s="5">
        <v>242.21</v>
      </c>
      <c r="S116" s="5">
        <v>244.70000000000002</v>
      </c>
      <c r="T116" s="5">
        <v>193.93</v>
      </c>
      <c r="U116" s="5">
        <v>204.81</v>
      </c>
      <c r="V116" s="5">
        <v>236.92000000000002</v>
      </c>
      <c r="W116" s="5">
        <v>248.38</v>
      </c>
      <c r="X116">
        <f t="shared" si="4"/>
        <v>1</v>
      </c>
      <c r="Y116">
        <f t="shared" si="5"/>
        <v>1</v>
      </c>
      <c r="Z116">
        <f t="shared" si="6"/>
        <v>1</v>
      </c>
      <c r="AA116">
        <f t="shared" si="7"/>
        <v>1</v>
      </c>
    </row>
    <row r="117" spans="1:27" x14ac:dyDescent="0.35">
      <c r="A117" s="2">
        <v>116</v>
      </c>
      <c r="B117" s="1" t="s">
        <v>115</v>
      </c>
      <c r="C117" s="5">
        <v>3135209</v>
      </c>
      <c r="D117" s="5">
        <v>176.82</v>
      </c>
      <c r="E117" s="5">
        <v>190.7</v>
      </c>
      <c r="F117" s="5">
        <v>236.44</v>
      </c>
      <c r="G117" s="5">
        <v>244.85</v>
      </c>
      <c r="H117" s="5">
        <v>177.68</v>
      </c>
      <c r="I117" s="5">
        <v>186.51</v>
      </c>
      <c r="J117" s="5">
        <v>228.95000000000002</v>
      </c>
      <c r="K117" s="5">
        <v>224.57</v>
      </c>
      <c r="L117" s="5">
        <v>179.41</v>
      </c>
      <c r="M117" s="5">
        <v>184.5</v>
      </c>
      <c r="N117" s="5">
        <v>227.57</v>
      </c>
      <c r="O117" s="5">
        <v>229.61</v>
      </c>
      <c r="P117" s="5">
        <v>178.15</v>
      </c>
      <c r="Q117" s="5">
        <v>186.39000000000001</v>
      </c>
      <c r="R117" s="5">
        <v>0</v>
      </c>
      <c r="S117" s="5">
        <v>0</v>
      </c>
      <c r="T117" s="5">
        <v>180.63</v>
      </c>
      <c r="U117" s="5">
        <v>182.3</v>
      </c>
      <c r="V117" s="5">
        <v>225.66</v>
      </c>
      <c r="W117" s="5">
        <v>222.51</v>
      </c>
      <c r="X117">
        <f t="shared" si="4"/>
        <v>1</v>
      </c>
      <c r="Y117">
        <f t="shared" si="5"/>
        <v>1</v>
      </c>
      <c r="Z117">
        <f t="shared" si="6"/>
        <v>0</v>
      </c>
      <c r="AA117">
        <f t="shared" si="7"/>
        <v>0</v>
      </c>
    </row>
    <row r="118" spans="1:27" x14ac:dyDescent="0.35">
      <c r="A118" s="2">
        <v>117</v>
      </c>
      <c r="B118" s="1" t="s">
        <v>116</v>
      </c>
      <c r="C118" s="5">
        <v>3135357</v>
      </c>
      <c r="D118" s="5">
        <v>189.64</v>
      </c>
      <c r="E118" s="5">
        <v>215.52</v>
      </c>
      <c r="F118" s="5">
        <v>227.75</v>
      </c>
      <c r="G118" s="5">
        <v>240.34</v>
      </c>
      <c r="H118" s="5">
        <v>239.29</v>
      </c>
      <c r="I118" s="5">
        <v>248.41</v>
      </c>
      <c r="J118" s="5">
        <v>244.94</v>
      </c>
      <c r="K118" s="5">
        <v>237.48000000000002</v>
      </c>
      <c r="L118" s="5">
        <v>202.01</v>
      </c>
      <c r="M118" s="5">
        <v>214.98000000000002</v>
      </c>
      <c r="N118" s="5">
        <v>237.93</v>
      </c>
      <c r="O118" s="5">
        <v>235.55</v>
      </c>
      <c r="P118" s="5">
        <v>184.20000000000002</v>
      </c>
      <c r="Q118" s="5">
        <v>197.85</v>
      </c>
      <c r="R118" s="5">
        <v>231.9</v>
      </c>
      <c r="S118" s="5">
        <v>230.78</v>
      </c>
      <c r="T118" s="5">
        <v>221.79</v>
      </c>
      <c r="U118" s="5">
        <v>236.27</v>
      </c>
      <c r="V118" s="5">
        <v>242.97</v>
      </c>
      <c r="W118" s="5">
        <v>244.49</v>
      </c>
      <c r="X118">
        <f t="shared" si="4"/>
        <v>1</v>
      </c>
      <c r="Y118">
        <f t="shared" si="5"/>
        <v>1</v>
      </c>
      <c r="Z118">
        <f t="shared" si="6"/>
        <v>1</v>
      </c>
      <c r="AA118">
        <f t="shared" si="7"/>
        <v>1</v>
      </c>
    </row>
    <row r="119" spans="1:27" x14ac:dyDescent="0.35">
      <c r="A119" s="2">
        <v>118</v>
      </c>
      <c r="B119" s="1" t="s">
        <v>117</v>
      </c>
      <c r="C119" s="5">
        <v>3135456</v>
      </c>
      <c r="D119" s="5" t="e">
        <v>#N/A</v>
      </c>
      <c r="E119" s="5" t="e">
        <v>#N/A</v>
      </c>
      <c r="F119" s="5" t="e">
        <v>#N/A</v>
      </c>
      <c r="G119" s="5" t="e">
        <v>#N/A</v>
      </c>
      <c r="H119" s="5">
        <v>203.49</v>
      </c>
      <c r="I119" s="5">
        <v>201.71</v>
      </c>
      <c r="J119" s="5">
        <v>0</v>
      </c>
      <c r="K119" s="5">
        <v>0</v>
      </c>
      <c r="L119" s="5" t="e">
        <v>#N/A</v>
      </c>
      <c r="M119" s="5" t="e">
        <v>#N/A</v>
      </c>
      <c r="N119" s="5" t="e">
        <v>#N/A</v>
      </c>
      <c r="O119" s="5" t="e">
        <v>#N/A</v>
      </c>
      <c r="P119" s="5" t="e">
        <v>#N/A</v>
      </c>
      <c r="Q119" s="5" t="e">
        <v>#N/A</v>
      </c>
      <c r="R119" s="5" t="e">
        <v>#N/A</v>
      </c>
      <c r="S119" s="5" t="e">
        <v>#N/A</v>
      </c>
      <c r="T119" s="5" t="e">
        <v>#N/A</v>
      </c>
      <c r="U119" s="5" t="e">
        <v>#N/A</v>
      </c>
      <c r="V119" s="5" t="e">
        <v>#N/A</v>
      </c>
      <c r="W119" s="5" t="e">
        <v>#N/A</v>
      </c>
      <c r="X119">
        <f t="shared" si="4"/>
        <v>0</v>
      </c>
      <c r="Y119">
        <f t="shared" si="5"/>
        <v>0</v>
      </c>
      <c r="Z119">
        <f t="shared" si="6"/>
        <v>0</v>
      </c>
      <c r="AA119">
        <f t="shared" si="7"/>
        <v>0</v>
      </c>
    </row>
    <row r="120" spans="1:27" x14ac:dyDescent="0.35">
      <c r="A120" s="2">
        <v>119</v>
      </c>
      <c r="B120" s="1" t="s">
        <v>118</v>
      </c>
      <c r="C120" s="5">
        <v>3135605</v>
      </c>
      <c r="D120" s="5">
        <v>223.82</v>
      </c>
      <c r="E120" s="5">
        <v>228.27</v>
      </c>
      <c r="F120" s="5">
        <v>0</v>
      </c>
      <c r="G120" s="5">
        <v>0</v>
      </c>
      <c r="H120" s="5">
        <v>223.24</v>
      </c>
      <c r="I120" s="5">
        <v>230.6</v>
      </c>
      <c r="J120" s="5">
        <v>0</v>
      </c>
      <c r="K120" s="5">
        <v>0</v>
      </c>
      <c r="L120" s="5">
        <v>219.6</v>
      </c>
      <c r="M120" s="5">
        <v>225.20000000000002</v>
      </c>
      <c r="N120" s="5">
        <v>0</v>
      </c>
      <c r="O120" s="5">
        <v>0</v>
      </c>
      <c r="P120" s="5">
        <v>205.87</v>
      </c>
      <c r="Q120" s="5">
        <v>198.19</v>
      </c>
      <c r="R120" s="5">
        <v>0</v>
      </c>
      <c r="S120" s="5">
        <v>0</v>
      </c>
      <c r="T120" s="5">
        <v>205.70000000000002</v>
      </c>
      <c r="U120" s="5">
        <v>209.88</v>
      </c>
      <c r="V120" s="5">
        <v>0</v>
      </c>
      <c r="W120" s="5">
        <v>0</v>
      </c>
      <c r="X120">
        <f t="shared" si="4"/>
        <v>1</v>
      </c>
      <c r="Y120">
        <f t="shared" si="5"/>
        <v>1</v>
      </c>
      <c r="Z120">
        <f t="shared" si="6"/>
        <v>0</v>
      </c>
      <c r="AA120">
        <f t="shared" si="7"/>
        <v>0</v>
      </c>
    </row>
    <row r="121" spans="1:27" x14ac:dyDescent="0.35">
      <c r="A121" s="2">
        <v>120</v>
      </c>
      <c r="B121" s="1" t="s">
        <v>119</v>
      </c>
      <c r="C121" s="5">
        <v>3135803</v>
      </c>
      <c r="D121" s="5">
        <v>176.15</v>
      </c>
      <c r="E121" s="5">
        <v>184.88</v>
      </c>
      <c r="F121" s="5">
        <v>243.94</v>
      </c>
      <c r="G121" s="5">
        <v>237.28</v>
      </c>
      <c r="H121" s="5">
        <v>192.74</v>
      </c>
      <c r="I121" s="5">
        <v>193.04</v>
      </c>
      <c r="J121" s="5">
        <v>242.49</v>
      </c>
      <c r="K121" s="5">
        <v>236.93</v>
      </c>
      <c r="L121" s="5">
        <v>200.23000000000002</v>
      </c>
      <c r="M121" s="5">
        <v>210.6</v>
      </c>
      <c r="N121" s="5">
        <v>218.06</v>
      </c>
      <c r="O121" s="5">
        <v>215.8</v>
      </c>
      <c r="P121" s="5">
        <v>173.14000000000001</v>
      </c>
      <c r="Q121" s="5">
        <v>181.36</v>
      </c>
      <c r="R121" s="5">
        <v>212.32</v>
      </c>
      <c r="S121" s="5">
        <v>201.52</v>
      </c>
      <c r="T121" s="5">
        <v>182.42000000000002</v>
      </c>
      <c r="U121" s="5">
        <v>190.4</v>
      </c>
      <c r="V121" s="5">
        <v>210.58</v>
      </c>
      <c r="W121" s="5">
        <v>211.69</v>
      </c>
      <c r="X121">
        <f t="shared" si="4"/>
        <v>1</v>
      </c>
      <c r="Y121">
        <f t="shared" si="5"/>
        <v>1</v>
      </c>
      <c r="Z121">
        <f t="shared" si="6"/>
        <v>1</v>
      </c>
      <c r="AA121">
        <f t="shared" si="7"/>
        <v>1</v>
      </c>
    </row>
    <row r="122" spans="1:27" x14ac:dyDescent="0.35">
      <c r="A122" s="2">
        <v>121</v>
      </c>
      <c r="B122" s="1" t="s">
        <v>120</v>
      </c>
      <c r="C122" s="5">
        <v>3136009</v>
      </c>
      <c r="D122" s="5">
        <v>178.67</v>
      </c>
      <c r="E122" s="5">
        <v>191.2</v>
      </c>
      <c r="F122" s="5">
        <v>249.49</v>
      </c>
      <c r="G122" s="5">
        <v>246.58</v>
      </c>
      <c r="H122" s="5">
        <v>209.68</v>
      </c>
      <c r="I122" s="5">
        <v>214.02</v>
      </c>
      <c r="J122" s="5">
        <v>240.26</v>
      </c>
      <c r="K122" s="5">
        <v>236.04</v>
      </c>
      <c r="L122" s="5">
        <v>186.04</v>
      </c>
      <c r="M122" s="5">
        <v>202.66</v>
      </c>
      <c r="N122" s="5">
        <v>230.09</v>
      </c>
      <c r="O122" s="5">
        <v>229.95000000000002</v>
      </c>
      <c r="P122" s="5">
        <v>173.95000000000002</v>
      </c>
      <c r="Q122" s="5">
        <v>187.05</v>
      </c>
      <c r="R122" s="5">
        <v>234.89000000000001</v>
      </c>
      <c r="S122" s="5">
        <v>231.71</v>
      </c>
      <c r="T122" s="5">
        <v>194.52</v>
      </c>
      <c r="U122" s="5">
        <v>203.55</v>
      </c>
      <c r="V122" s="5">
        <v>247.72</v>
      </c>
      <c r="W122" s="5">
        <v>244.44</v>
      </c>
      <c r="X122">
        <f t="shared" si="4"/>
        <v>1</v>
      </c>
      <c r="Y122">
        <f t="shared" si="5"/>
        <v>1</v>
      </c>
      <c r="Z122">
        <f t="shared" si="6"/>
        <v>1</v>
      </c>
      <c r="AA122">
        <f t="shared" si="7"/>
        <v>1</v>
      </c>
    </row>
    <row r="123" spans="1:27" x14ac:dyDescent="0.35">
      <c r="A123" s="2">
        <v>122</v>
      </c>
      <c r="B123" s="1" t="s">
        <v>121</v>
      </c>
      <c r="C123" s="5">
        <v>3136405</v>
      </c>
      <c r="D123" s="5">
        <v>188.8</v>
      </c>
      <c r="E123" s="5">
        <v>202.44</v>
      </c>
      <c r="F123" s="5">
        <v>250.39</v>
      </c>
      <c r="G123" s="5">
        <v>257</v>
      </c>
      <c r="H123" s="5">
        <v>237.59</v>
      </c>
      <c r="I123" s="5">
        <v>264.04000000000002</v>
      </c>
      <c r="J123" s="5">
        <v>278.08</v>
      </c>
      <c r="K123" s="5">
        <v>281.41000000000003</v>
      </c>
      <c r="L123" s="5">
        <v>214.47</v>
      </c>
      <c r="M123" s="5">
        <v>236.6</v>
      </c>
      <c r="N123" s="5">
        <v>256.18</v>
      </c>
      <c r="O123" s="5">
        <v>262.49</v>
      </c>
      <c r="P123" s="5">
        <v>184.04</v>
      </c>
      <c r="Q123" s="5">
        <v>192.21</v>
      </c>
      <c r="R123" s="5">
        <v>249.41</v>
      </c>
      <c r="S123" s="5">
        <v>265.48</v>
      </c>
      <c r="T123" s="5">
        <v>219.09</v>
      </c>
      <c r="U123" s="5">
        <v>227.92000000000002</v>
      </c>
      <c r="V123" s="5">
        <v>241.41</v>
      </c>
      <c r="W123" s="5">
        <v>240.46</v>
      </c>
      <c r="X123">
        <f t="shared" si="4"/>
        <v>1</v>
      </c>
      <c r="Y123">
        <f t="shared" si="5"/>
        <v>1</v>
      </c>
      <c r="Z123">
        <f t="shared" si="6"/>
        <v>1</v>
      </c>
      <c r="AA123">
        <f t="shared" si="7"/>
        <v>1</v>
      </c>
    </row>
    <row r="124" spans="1:27" x14ac:dyDescent="0.35">
      <c r="A124" s="2">
        <v>123</v>
      </c>
      <c r="B124" s="1" t="s">
        <v>122</v>
      </c>
      <c r="C124" s="5">
        <v>3136504</v>
      </c>
      <c r="D124" s="5">
        <v>0</v>
      </c>
      <c r="E124" s="5">
        <v>0</v>
      </c>
      <c r="F124" s="5">
        <v>225.7</v>
      </c>
      <c r="G124" s="5">
        <v>232.98</v>
      </c>
      <c r="H124" s="5">
        <v>182.86</v>
      </c>
      <c r="I124" s="5">
        <v>190.51</v>
      </c>
      <c r="J124" s="5">
        <v>191.94</v>
      </c>
      <c r="K124" s="5">
        <v>200.25</v>
      </c>
      <c r="L124" s="5">
        <v>161.35</v>
      </c>
      <c r="M124" s="5">
        <v>186.68</v>
      </c>
      <c r="N124" s="5">
        <v>222.55</v>
      </c>
      <c r="O124" s="5">
        <v>218.27</v>
      </c>
      <c r="P124" s="5" t="e">
        <v>#N/A</v>
      </c>
      <c r="Q124" s="5" t="e">
        <v>#N/A</v>
      </c>
      <c r="R124" s="5" t="e">
        <v>#N/A</v>
      </c>
      <c r="S124" s="5" t="e">
        <v>#N/A</v>
      </c>
      <c r="T124" s="5">
        <v>0</v>
      </c>
      <c r="U124" s="5">
        <v>0</v>
      </c>
      <c r="V124" s="5">
        <v>219.99</v>
      </c>
      <c r="W124" s="5">
        <v>208.93</v>
      </c>
      <c r="X124">
        <f t="shared" si="4"/>
        <v>0</v>
      </c>
      <c r="Y124">
        <f t="shared" si="5"/>
        <v>0</v>
      </c>
      <c r="Z124">
        <f t="shared" si="6"/>
        <v>0</v>
      </c>
      <c r="AA124">
        <f t="shared" si="7"/>
        <v>0</v>
      </c>
    </row>
    <row r="125" spans="1:27" x14ac:dyDescent="0.35">
      <c r="A125" s="2">
        <v>124</v>
      </c>
      <c r="B125" s="1" t="s">
        <v>123</v>
      </c>
      <c r="C125" s="5">
        <v>3136520</v>
      </c>
      <c r="D125" s="5" t="e">
        <v>#N/A</v>
      </c>
      <c r="E125" s="5" t="e">
        <v>#N/A</v>
      </c>
      <c r="F125" s="5" t="e">
        <v>#N/A</v>
      </c>
      <c r="G125" s="5" t="e">
        <v>#N/A</v>
      </c>
      <c r="H125" s="5" t="e">
        <v>#N/A</v>
      </c>
      <c r="I125" s="5" t="e">
        <v>#N/A</v>
      </c>
      <c r="J125" s="5" t="e">
        <v>#N/A</v>
      </c>
      <c r="K125" s="5" t="e">
        <v>#N/A</v>
      </c>
      <c r="L125" s="5">
        <v>211.12</v>
      </c>
      <c r="M125" s="5">
        <v>234.8</v>
      </c>
      <c r="N125" s="5">
        <v>0</v>
      </c>
      <c r="O125" s="5">
        <v>0</v>
      </c>
      <c r="P125" s="5">
        <v>205.4</v>
      </c>
      <c r="Q125" s="5">
        <v>213.1</v>
      </c>
      <c r="R125" s="5">
        <v>0</v>
      </c>
      <c r="S125" s="5">
        <v>0</v>
      </c>
      <c r="T125" s="5">
        <v>199.84</v>
      </c>
      <c r="U125" s="5">
        <v>216.52</v>
      </c>
      <c r="V125" s="5">
        <v>0</v>
      </c>
      <c r="W125" s="5">
        <v>0</v>
      </c>
      <c r="X125">
        <f t="shared" si="4"/>
        <v>0</v>
      </c>
      <c r="Y125">
        <f t="shared" si="5"/>
        <v>0</v>
      </c>
      <c r="Z125">
        <f t="shared" si="6"/>
        <v>0</v>
      </c>
      <c r="AA125">
        <f t="shared" si="7"/>
        <v>0</v>
      </c>
    </row>
    <row r="126" spans="1:27" x14ac:dyDescent="0.35">
      <c r="A126" s="2">
        <v>125</v>
      </c>
      <c r="B126" s="1" t="s">
        <v>124</v>
      </c>
      <c r="C126" s="5">
        <v>3136553</v>
      </c>
      <c r="D126" s="5">
        <v>227.48</v>
      </c>
      <c r="E126" s="5">
        <v>244</v>
      </c>
      <c r="F126" s="5">
        <v>0</v>
      </c>
      <c r="G126" s="5">
        <v>0</v>
      </c>
      <c r="H126" s="5">
        <v>211.09</v>
      </c>
      <c r="I126" s="5">
        <v>214.4</v>
      </c>
      <c r="J126" s="5">
        <v>0</v>
      </c>
      <c r="K126" s="5">
        <v>0</v>
      </c>
      <c r="L126" s="5">
        <v>224.75</v>
      </c>
      <c r="M126" s="5">
        <v>242.56</v>
      </c>
      <c r="N126" s="5">
        <v>0</v>
      </c>
      <c r="O126" s="5">
        <v>0</v>
      </c>
      <c r="P126" s="5">
        <v>201.85</v>
      </c>
      <c r="Q126" s="5">
        <v>207.77</v>
      </c>
      <c r="R126" s="5">
        <v>0</v>
      </c>
      <c r="S126" s="5">
        <v>0</v>
      </c>
      <c r="T126" s="5">
        <v>215.42000000000002</v>
      </c>
      <c r="U126" s="5">
        <v>241.01</v>
      </c>
      <c r="V126" s="5">
        <v>0</v>
      </c>
      <c r="W126" s="5">
        <v>0</v>
      </c>
      <c r="X126">
        <f t="shared" si="4"/>
        <v>1</v>
      </c>
      <c r="Y126">
        <f t="shared" si="5"/>
        <v>1</v>
      </c>
      <c r="Z126">
        <f t="shared" si="6"/>
        <v>0</v>
      </c>
      <c r="AA126">
        <f t="shared" si="7"/>
        <v>0</v>
      </c>
    </row>
    <row r="127" spans="1:27" x14ac:dyDescent="0.35">
      <c r="A127" s="2">
        <v>126</v>
      </c>
      <c r="B127" s="1" t="s">
        <v>125</v>
      </c>
      <c r="C127" s="5">
        <v>3136579</v>
      </c>
      <c r="D127" s="5">
        <v>187.52</v>
      </c>
      <c r="E127" s="5">
        <v>202.25</v>
      </c>
      <c r="F127" s="5">
        <v>0</v>
      </c>
      <c r="G127" s="5">
        <v>0</v>
      </c>
      <c r="H127" s="5">
        <v>191.48000000000002</v>
      </c>
      <c r="I127" s="5">
        <v>207.06</v>
      </c>
      <c r="J127" s="5">
        <v>0</v>
      </c>
      <c r="K127" s="5">
        <v>0</v>
      </c>
      <c r="L127" s="5">
        <v>201.87</v>
      </c>
      <c r="M127" s="5">
        <v>216.15</v>
      </c>
      <c r="N127" s="5">
        <v>0</v>
      </c>
      <c r="O127" s="5">
        <v>0</v>
      </c>
      <c r="P127" s="5" t="e">
        <v>#N/A</v>
      </c>
      <c r="Q127" s="5" t="e">
        <v>#N/A</v>
      </c>
      <c r="R127" s="5" t="e">
        <v>#N/A</v>
      </c>
      <c r="S127" s="5" t="e">
        <v>#N/A</v>
      </c>
      <c r="T127" s="5">
        <v>207.91</v>
      </c>
      <c r="U127" s="5">
        <v>212.89000000000001</v>
      </c>
      <c r="V127" s="5">
        <v>0</v>
      </c>
      <c r="W127" s="5">
        <v>0</v>
      </c>
      <c r="X127">
        <f t="shared" si="4"/>
        <v>0</v>
      </c>
      <c r="Y127">
        <f t="shared" si="5"/>
        <v>0</v>
      </c>
      <c r="Z127">
        <f t="shared" si="6"/>
        <v>0</v>
      </c>
      <c r="AA127">
        <f t="shared" si="7"/>
        <v>0</v>
      </c>
    </row>
    <row r="128" spans="1:27" x14ac:dyDescent="0.35">
      <c r="A128" s="2">
        <v>127</v>
      </c>
      <c r="B128" s="1" t="s">
        <v>126</v>
      </c>
      <c r="C128" s="5">
        <v>3136801</v>
      </c>
      <c r="D128" s="5">
        <v>199.24</v>
      </c>
      <c r="E128" s="5">
        <v>204.46</v>
      </c>
      <c r="F128" s="5">
        <v>0</v>
      </c>
      <c r="G128" s="5">
        <v>0</v>
      </c>
      <c r="H128" s="5">
        <v>220.32</v>
      </c>
      <c r="I128" s="5">
        <v>218.17000000000002</v>
      </c>
      <c r="J128" s="5">
        <v>0</v>
      </c>
      <c r="K128" s="5">
        <v>0</v>
      </c>
      <c r="L128" s="5">
        <v>206.07</v>
      </c>
      <c r="M128" s="5">
        <v>208.9</v>
      </c>
      <c r="N128" s="5">
        <v>0</v>
      </c>
      <c r="O128" s="5">
        <v>0</v>
      </c>
      <c r="P128" s="5">
        <v>222.16</v>
      </c>
      <c r="Q128" s="5">
        <v>221.3</v>
      </c>
      <c r="R128" s="5">
        <v>0</v>
      </c>
      <c r="S128" s="5">
        <v>0</v>
      </c>
      <c r="T128" s="5">
        <v>182.58</v>
      </c>
      <c r="U128" s="5">
        <v>197.71</v>
      </c>
      <c r="V128" s="5">
        <v>0</v>
      </c>
      <c r="W128" s="5">
        <v>0</v>
      </c>
      <c r="X128">
        <f t="shared" si="4"/>
        <v>1</v>
      </c>
      <c r="Y128">
        <f t="shared" si="5"/>
        <v>1</v>
      </c>
      <c r="Z128">
        <f t="shared" si="6"/>
        <v>0</v>
      </c>
      <c r="AA128">
        <f t="shared" si="7"/>
        <v>0</v>
      </c>
    </row>
    <row r="129" spans="1:27" x14ac:dyDescent="0.35">
      <c r="A129" s="2">
        <v>128</v>
      </c>
      <c r="B129" s="1" t="s">
        <v>127</v>
      </c>
      <c r="C129" s="5">
        <v>3136959</v>
      </c>
      <c r="D129" s="5">
        <v>173.41</v>
      </c>
      <c r="E129" s="5">
        <v>185.59</v>
      </c>
      <c r="F129" s="5">
        <v>221.68</v>
      </c>
      <c r="G129" s="5">
        <v>218.99</v>
      </c>
      <c r="H129" s="5">
        <v>179.07</v>
      </c>
      <c r="I129" s="5">
        <v>189.57</v>
      </c>
      <c r="J129" s="5">
        <v>214.08</v>
      </c>
      <c r="K129" s="5">
        <v>209.07</v>
      </c>
      <c r="L129" s="5">
        <v>172.65</v>
      </c>
      <c r="M129" s="5">
        <v>178.43</v>
      </c>
      <c r="N129" s="5">
        <v>0</v>
      </c>
      <c r="O129" s="5">
        <v>0</v>
      </c>
      <c r="P129" s="5">
        <v>165.57</v>
      </c>
      <c r="Q129" s="5">
        <v>172.02</v>
      </c>
      <c r="R129" s="5">
        <v>213.22</v>
      </c>
      <c r="S129" s="5">
        <v>192.01</v>
      </c>
      <c r="T129" s="5">
        <v>178.06</v>
      </c>
      <c r="U129" s="5">
        <v>188.86</v>
      </c>
      <c r="V129" s="5">
        <v>214.88</v>
      </c>
      <c r="W129" s="5">
        <v>209.05</v>
      </c>
      <c r="X129">
        <f t="shared" si="4"/>
        <v>1</v>
      </c>
      <c r="Y129">
        <f t="shared" si="5"/>
        <v>1</v>
      </c>
      <c r="Z129">
        <f t="shared" si="6"/>
        <v>0</v>
      </c>
      <c r="AA129">
        <f t="shared" si="7"/>
        <v>0</v>
      </c>
    </row>
    <row r="130" spans="1:27" x14ac:dyDescent="0.35">
      <c r="A130" s="2">
        <v>129</v>
      </c>
      <c r="B130" s="1" t="s">
        <v>128</v>
      </c>
      <c r="C130" s="5">
        <v>3137007</v>
      </c>
      <c r="D130" s="5">
        <v>171.95</v>
      </c>
      <c r="E130" s="5">
        <v>190.33</v>
      </c>
      <c r="F130" s="5">
        <v>229.92</v>
      </c>
      <c r="G130" s="5">
        <v>232.27</v>
      </c>
      <c r="H130" s="5">
        <v>199.32</v>
      </c>
      <c r="I130" s="5">
        <v>207.14000000000001</v>
      </c>
      <c r="J130" s="5">
        <v>243.45000000000002</v>
      </c>
      <c r="K130" s="5">
        <v>235.95000000000002</v>
      </c>
      <c r="L130" s="5">
        <v>160.92000000000002</v>
      </c>
      <c r="M130" s="5">
        <v>176.54</v>
      </c>
      <c r="N130" s="5">
        <v>218.63</v>
      </c>
      <c r="O130" s="5">
        <v>226.78</v>
      </c>
      <c r="P130" s="5">
        <v>163.09</v>
      </c>
      <c r="Q130" s="5">
        <v>173.08</v>
      </c>
      <c r="R130" s="5">
        <v>0</v>
      </c>
      <c r="S130" s="5">
        <v>0</v>
      </c>
      <c r="T130" s="5">
        <v>193.56</v>
      </c>
      <c r="U130" s="5">
        <v>204.33</v>
      </c>
      <c r="V130" s="5">
        <v>0</v>
      </c>
      <c r="W130" s="5">
        <v>0</v>
      </c>
      <c r="X130">
        <f t="shared" si="4"/>
        <v>1</v>
      </c>
      <c r="Y130">
        <f t="shared" si="5"/>
        <v>1</v>
      </c>
      <c r="Z130">
        <f t="shared" si="6"/>
        <v>0</v>
      </c>
      <c r="AA130">
        <f t="shared" si="7"/>
        <v>0</v>
      </c>
    </row>
    <row r="131" spans="1:27" x14ac:dyDescent="0.35">
      <c r="A131" s="2">
        <v>130</v>
      </c>
      <c r="B131" s="1" t="s">
        <v>129</v>
      </c>
      <c r="C131" s="5">
        <v>3137304</v>
      </c>
      <c r="D131" s="5">
        <v>196.24</v>
      </c>
      <c r="E131" s="5">
        <v>203.14</v>
      </c>
      <c r="F131" s="5">
        <v>0</v>
      </c>
      <c r="G131" s="5">
        <v>0</v>
      </c>
      <c r="H131" s="5">
        <v>202.95000000000002</v>
      </c>
      <c r="I131" s="5">
        <v>225.20000000000002</v>
      </c>
      <c r="J131" s="5">
        <v>0</v>
      </c>
      <c r="K131" s="5">
        <v>0</v>
      </c>
      <c r="L131" s="5">
        <v>213.78</v>
      </c>
      <c r="M131" s="5">
        <v>224.66</v>
      </c>
      <c r="N131" s="5">
        <v>0</v>
      </c>
      <c r="O131" s="5">
        <v>0</v>
      </c>
      <c r="P131" s="5">
        <v>184.75</v>
      </c>
      <c r="Q131" s="5">
        <v>191.95000000000002</v>
      </c>
      <c r="R131" s="5">
        <v>0</v>
      </c>
      <c r="S131" s="5">
        <v>0</v>
      </c>
      <c r="T131" s="5">
        <v>202.5</v>
      </c>
      <c r="U131" s="5">
        <v>210.47</v>
      </c>
      <c r="V131" s="5">
        <v>0</v>
      </c>
      <c r="W131" s="5">
        <v>0</v>
      </c>
      <c r="X131">
        <f t="shared" ref="X131:X193" si="8">COUNTIFS(H131,"&gt;0",L131,"&gt;0",P131,"&gt;0",T131,"&gt;0")</f>
        <v>1</v>
      </c>
      <c r="Y131">
        <f t="shared" ref="Y131:Y193" si="9">COUNTIFS(I131,"&gt;0",M131,"&gt;0",Q131,"&gt;0",U131,"&gt;0")</f>
        <v>1</v>
      </c>
      <c r="Z131">
        <f t="shared" ref="Z131:Z193" si="10">COUNTIFS(J131,"&gt;0",N131,"&gt;0",R131,"&gt;0",V131,"&gt;0")</f>
        <v>0</v>
      </c>
      <c r="AA131">
        <f t="shared" ref="AA131:AA193" si="11">COUNTIFS(K131,"&gt;0",O131,"&gt;0",S131,"&gt;0",W131,"&gt;0")</f>
        <v>0</v>
      </c>
    </row>
    <row r="132" spans="1:27" x14ac:dyDescent="0.35">
      <c r="A132" s="2">
        <v>131</v>
      </c>
      <c r="B132" s="1" t="s">
        <v>130</v>
      </c>
      <c r="C132" s="5">
        <v>3138104</v>
      </c>
      <c r="D132" s="5">
        <v>181.26</v>
      </c>
      <c r="E132" s="5">
        <v>192.74</v>
      </c>
      <c r="F132" s="5">
        <v>0</v>
      </c>
      <c r="G132" s="5">
        <v>0</v>
      </c>
      <c r="H132" s="5">
        <v>204.94</v>
      </c>
      <c r="I132" s="5">
        <v>213.74</v>
      </c>
      <c r="J132" s="5">
        <v>243.35</v>
      </c>
      <c r="K132" s="5">
        <v>241.95000000000002</v>
      </c>
      <c r="L132" s="5">
        <v>196.14000000000001</v>
      </c>
      <c r="M132" s="5">
        <v>209.17000000000002</v>
      </c>
      <c r="N132" s="5">
        <v>232.46</v>
      </c>
      <c r="O132" s="5">
        <v>258.38</v>
      </c>
      <c r="P132" s="5">
        <v>182.29</v>
      </c>
      <c r="Q132" s="5">
        <v>181.8</v>
      </c>
      <c r="R132" s="5">
        <v>255.46</v>
      </c>
      <c r="S132" s="5">
        <v>243.43</v>
      </c>
      <c r="T132" s="5">
        <v>178.57</v>
      </c>
      <c r="U132" s="5">
        <v>206.48000000000002</v>
      </c>
      <c r="V132" s="5">
        <v>248.51000000000002</v>
      </c>
      <c r="W132" s="5">
        <v>244.83</v>
      </c>
      <c r="X132">
        <f t="shared" si="8"/>
        <v>1</v>
      </c>
      <c r="Y132">
        <f t="shared" si="9"/>
        <v>1</v>
      </c>
      <c r="Z132">
        <f t="shared" si="10"/>
        <v>1</v>
      </c>
      <c r="AA132">
        <f t="shared" si="11"/>
        <v>1</v>
      </c>
    </row>
    <row r="133" spans="1:27" x14ac:dyDescent="0.35">
      <c r="A133" s="2">
        <v>132</v>
      </c>
      <c r="B133" s="1" t="s">
        <v>131</v>
      </c>
      <c r="C133" s="5">
        <v>3138351</v>
      </c>
      <c r="D133" s="5" t="e">
        <v>#N/A</v>
      </c>
      <c r="E133" s="5" t="e">
        <v>#N/A</v>
      </c>
      <c r="F133" s="5" t="e">
        <v>#N/A</v>
      </c>
      <c r="G133" s="5" t="e">
        <v>#N/A</v>
      </c>
      <c r="H133" s="5">
        <v>228.78</v>
      </c>
      <c r="I133" s="5">
        <v>224</v>
      </c>
      <c r="J133" s="5">
        <v>249.66</v>
      </c>
      <c r="K133" s="5">
        <v>258.75</v>
      </c>
      <c r="L133" s="5">
        <v>226.68</v>
      </c>
      <c r="M133" s="5">
        <v>240.9</v>
      </c>
      <c r="N133" s="5">
        <v>245.36</v>
      </c>
      <c r="O133" s="5">
        <v>254.14000000000001</v>
      </c>
      <c r="P133" s="5">
        <v>228.46</v>
      </c>
      <c r="Q133" s="5">
        <v>233.64000000000001</v>
      </c>
      <c r="R133" s="5">
        <v>259.98</v>
      </c>
      <c r="S133" s="5">
        <v>264.39</v>
      </c>
      <c r="T133" s="5">
        <v>220.65</v>
      </c>
      <c r="U133" s="5">
        <v>229.95000000000002</v>
      </c>
      <c r="V133" s="5">
        <v>247.21</v>
      </c>
      <c r="W133" s="5">
        <v>245.94</v>
      </c>
      <c r="X133">
        <f t="shared" si="8"/>
        <v>1</v>
      </c>
      <c r="Y133">
        <f t="shared" si="9"/>
        <v>1</v>
      </c>
      <c r="Z133">
        <f t="shared" si="10"/>
        <v>1</v>
      </c>
      <c r="AA133">
        <f t="shared" si="11"/>
        <v>1</v>
      </c>
    </row>
    <row r="134" spans="1:27" x14ac:dyDescent="0.35">
      <c r="A134" s="2">
        <v>133</v>
      </c>
      <c r="B134" s="1" t="s">
        <v>132</v>
      </c>
      <c r="C134" s="5">
        <v>3138658</v>
      </c>
      <c r="D134" s="5">
        <v>196.51</v>
      </c>
      <c r="E134" s="5">
        <v>209.68</v>
      </c>
      <c r="F134" s="5">
        <v>235.87</v>
      </c>
      <c r="G134" s="5">
        <v>238.29</v>
      </c>
      <c r="H134" s="5">
        <v>199.87</v>
      </c>
      <c r="I134" s="5">
        <v>209.01</v>
      </c>
      <c r="J134" s="5">
        <v>231.89000000000001</v>
      </c>
      <c r="K134" s="5">
        <v>234</v>
      </c>
      <c r="L134" s="5">
        <v>222.64000000000001</v>
      </c>
      <c r="M134" s="5">
        <v>229.41</v>
      </c>
      <c r="N134" s="5">
        <v>241.5</v>
      </c>
      <c r="O134" s="5">
        <v>236.19</v>
      </c>
      <c r="P134" s="5">
        <v>214.03</v>
      </c>
      <c r="Q134" s="5">
        <v>216.11</v>
      </c>
      <c r="R134" s="5">
        <v>258.86</v>
      </c>
      <c r="S134" s="5">
        <v>261.13</v>
      </c>
      <c r="T134" s="5">
        <v>217.41</v>
      </c>
      <c r="U134" s="5">
        <v>228.84</v>
      </c>
      <c r="V134" s="5">
        <v>252.41</v>
      </c>
      <c r="W134" s="5">
        <v>250.19</v>
      </c>
      <c r="X134">
        <f t="shared" si="8"/>
        <v>1</v>
      </c>
      <c r="Y134">
        <f t="shared" si="9"/>
        <v>1</v>
      </c>
      <c r="Z134">
        <f t="shared" si="10"/>
        <v>1</v>
      </c>
      <c r="AA134">
        <f t="shared" si="11"/>
        <v>1</v>
      </c>
    </row>
    <row r="135" spans="1:27" x14ac:dyDescent="0.35">
      <c r="A135" s="2">
        <v>134</v>
      </c>
      <c r="B135" s="1" t="s">
        <v>133</v>
      </c>
      <c r="C135" s="5">
        <v>3138682</v>
      </c>
      <c r="D135" s="5" t="e">
        <v>#N/A</v>
      </c>
      <c r="E135" s="5" t="e">
        <v>#N/A</v>
      </c>
      <c r="F135" s="5" t="e">
        <v>#N/A</v>
      </c>
      <c r="G135" s="5" t="e">
        <v>#N/A</v>
      </c>
      <c r="H135" s="5">
        <v>0</v>
      </c>
      <c r="I135" s="5">
        <v>0</v>
      </c>
      <c r="J135" s="5">
        <v>205.67000000000002</v>
      </c>
      <c r="K135" s="5">
        <v>205.99</v>
      </c>
      <c r="L135" s="5">
        <v>196.14000000000001</v>
      </c>
      <c r="M135" s="5">
        <v>206.74</v>
      </c>
      <c r="N135" s="5">
        <v>229.44</v>
      </c>
      <c r="O135" s="5">
        <v>223.94</v>
      </c>
      <c r="P135" s="5" t="e">
        <v>#N/A</v>
      </c>
      <c r="Q135" s="5" t="e">
        <v>#N/A</v>
      </c>
      <c r="R135" s="5" t="e">
        <v>#N/A</v>
      </c>
      <c r="S135" s="5" t="e">
        <v>#N/A</v>
      </c>
      <c r="T135" s="5">
        <v>202.24</v>
      </c>
      <c r="U135" s="5">
        <v>207.28</v>
      </c>
      <c r="V135" s="5">
        <v>0</v>
      </c>
      <c r="W135" s="5">
        <v>0</v>
      </c>
      <c r="X135">
        <f t="shared" si="8"/>
        <v>0</v>
      </c>
      <c r="Y135">
        <f t="shared" si="9"/>
        <v>0</v>
      </c>
      <c r="Z135">
        <f t="shared" si="10"/>
        <v>0</v>
      </c>
      <c r="AA135">
        <f t="shared" si="11"/>
        <v>0</v>
      </c>
    </row>
    <row r="136" spans="1:27" x14ac:dyDescent="0.35">
      <c r="A136" s="2">
        <v>135</v>
      </c>
      <c r="B136" s="1" t="s">
        <v>134</v>
      </c>
      <c r="C136" s="5">
        <v>3138906</v>
      </c>
      <c r="D136" s="5">
        <v>201.51</v>
      </c>
      <c r="E136" s="5">
        <v>217.65</v>
      </c>
      <c r="F136" s="5">
        <v>0</v>
      </c>
      <c r="G136" s="5">
        <v>0</v>
      </c>
      <c r="H136" s="5">
        <v>206.51</v>
      </c>
      <c r="I136" s="5">
        <v>214.89000000000001</v>
      </c>
      <c r="J136" s="5">
        <v>0</v>
      </c>
      <c r="K136" s="5">
        <v>0</v>
      </c>
      <c r="L136" s="5">
        <v>220.23000000000002</v>
      </c>
      <c r="M136" s="5">
        <v>232.18</v>
      </c>
      <c r="N136" s="5">
        <v>0</v>
      </c>
      <c r="O136" s="5">
        <v>0</v>
      </c>
      <c r="P136" s="5">
        <v>186.02</v>
      </c>
      <c r="Q136" s="5">
        <v>195.12</v>
      </c>
      <c r="R136" s="5">
        <v>0</v>
      </c>
      <c r="S136" s="5">
        <v>0</v>
      </c>
      <c r="T136" s="5">
        <v>203.25</v>
      </c>
      <c r="U136" s="5">
        <v>210.88</v>
      </c>
      <c r="V136" s="5">
        <v>0</v>
      </c>
      <c r="W136" s="5">
        <v>0</v>
      </c>
      <c r="X136">
        <f t="shared" si="8"/>
        <v>1</v>
      </c>
      <c r="Y136">
        <f t="shared" si="9"/>
        <v>1</v>
      </c>
      <c r="Z136">
        <f t="shared" si="10"/>
        <v>0</v>
      </c>
      <c r="AA136">
        <f t="shared" si="11"/>
        <v>0</v>
      </c>
    </row>
    <row r="137" spans="1:27" x14ac:dyDescent="0.35">
      <c r="A137" s="2">
        <v>136</v>
      </c>
      <c r="B137" s="1" t="s">
        <v>135</v>
      </c>
      <c r="C137" s="5">
        <v>3139201</v>
      </c>
      <c r="D137" s="5">
        <v>195.52</v>
      </c>
      <c r="E137" s="5">
        <v>193.59</v>
      </c>
      <c r="F137" s="5">
        <v>244.27</v>
      </c>
      <c r="G137" s="5">
        <v>235.9</v>
      </c>
      <c r="H137" s="5">
        <v>191.59</v>
      </c>
      <c r="I137" s="5">
        <v>190.72</v>
      </c>
      <c r="J137" s="5">
        <v>237.3</v>
      </c>
      <c r="K137" s="5">
        <v>248.62</v>
      </c>
      <c r="L137" s="5">
        <v>188.42000000000002</v>
      </c>
      <c r="M137" s="5">
        <v>198.62</v>
      </c>
      <c r="N137" s="5">
        <v>235.77</v>
      </c>
      <c r="O137" s="5">
        <v>245.32</v>
      </c>
      <c r="P137" s="5">
        <v>180.9</v>
      </c>
      <c r="Q137" s="5">
        <v>193.06</v>
      </c>
      <c r="R137" s="5">
        <v>232.18</v>
      </c>
      <c r="S137" s="5">
        <v>244.45000000000002</v>
      </c>
      <c r="T137" s="5">
        <v>192.70000000000002</v>
      </c>
      <c r="U137" s="5">
        <v>204.48000000000002</v>
      </c>
      <c r="V137" s="5">
        <v>221.13</v>
      </c>
      <c r="W137" s="5">
        <v>228.72</v>
      </c>
      <c r="X137">
        <f t="shared" si="8"/>
        <v>1</v>
      </c>
      <c r="Y137">
        <f t="shared" si="9"/>
        <v>1</v>
      </c>
      <c r="Z137">
        <f t="shared" si="10"/>
        <v>1</v>
      </c>
      <c r="AA137">
        <f t="shared" si="11"/>
        <v>1</v>
      </c>
    </row>
    <row r="138" spans="1:27" x14ac:dyDescent="0.35">
      <c r="A138" s="2">
        <v>137</v>
      </c>
      <c r="B138" s="1" t="s">
        <v>136</v>
      </c>
      <c r="C138" s="5">
        <v>3139250</v>
      </c>
      <c r="D138" s="5">
        <v>187.59</v>
      </c>
      <c r="E138" s="5">
        <v>201.98</v>
      </c>
      <c r="F138" s="5">
        <v>0</v>
      </c>
      <c r="G138" s="5">
        <v>0</v>
      </c>
      <c r="H138" s="5">
        <v>206.76</v>
      </c>
      <c r="I138" s="5">
        <v>221.58</v>
      </c>
      <c r="J138" s="5">
        <v>0</v>
      </c>
      <c r="K138" s="5">
        <v>0</v>
      </c>
      <c r="L138" s="5">
        <v>210.6</v>
      </c>
      <c r="M138" s="5">
        <v>223.51</v>
      </c>
      <c r="N138" s="5">
        <v>0</v>
      </c>
      <c r="O138" s="5">
        <v>0</v>
      </c>
      <c r="P138" s="5">
        <v>187.23</v>
      </c>
      <c r="Q138" s="5">
        <v>202.9</v>
      </c>
      <c r="R138" s="5">
        <v>0</v>
      </c>
      <c r="S138" s="5">
        <v>0</v>
      </c>
      <c r="T138" s="5">
        <v>198.12</v>
      </c>
      <c r="U138" s="5">
        <v>215.42000000000002</v>
      </c>
      <c r="V138" s="5">
        <v>0</v>
      </c>
      <c r="W138" s="5">
        <v>0</v>
      </c>
      <c r="X138">
        <f t="shared" si="8"/>
        <v>1</v>
      </c>
      <c r="Y138">
        <f t="shared" si="9"/>
        <v>1</v>
      </c>
      <c r="Z138">
        <f t="shared" si="10"/>
        <v>0</v>
      </c>
      <c r="AA138">
        <f t="shared" si="11"/>
        <v>0</v>
      </c>
    </row>
    <row r="139" spans="1:27" x14ac:dyDescent="0.35">
      <c r="A139" s="2">
        <v>138</v>
      </c>
      <c r="B139" s="1" t="s">
        <v>137</v>
      </c>
      <c r="C139" s="5">
        <v>3139300</v>
      </c>
      <c r="D139" s="5">
        <v>175.59</v>
      </c>
      <c r="E139" s="5">
        <v>190.84</v>
      </c>
      <c r="F139" s="5">
        <v>241.12</v>
      </c>
      <c r="G139" s="5">
        <v>239.46</v>
      </c>
      <c r="H139" s="5">
        <v>189.89000000000001</v>
      </c>
      <c r="I139" s="5">
        <v>194.25</v>
      </c>
      <c r="J139" s="5">
        <v>225.59</v>
      </c>
      <c r="K139" s="5">
        <v>228.54</v>
      </c>
      <c r="L139" s="5">
        <v>193.75</v>
      </c>
      <c r="M139" s="5">
        <v>207.21</v>
      </c>
      <c r="N139" s="5">
        <v>214.68</v>
      </c>
      <c r="O139" s="5">
        <v>218.71</v>
      </c>
      <c r="P139" s="5">
        <v>181.12</v>
      </c>
      <c r="Q139" s="5">
        <v>186.88</v>
      </c>
      <c r="R139" s="5">
        <v>214.31</v>
      </c>
      <c r="S139" s="5">
        <v>212.55</v>
      </c>
      <c r="T139" s="5">
        <v>175.77</v>
      </c>
      <c r="U139" s="5">
        <v>182.28</v>
      </c>
      <c r="V139" s="5">
        <v>216.17000000000002</v>
      </c>
      <c r="W139" s="5">
        <v>215.09</v>
      </c>
      <c r="X139">
        <f t="shared" si="8"/>
        <v>1</v>
      </c>
      <c r="Y139">
        <f t="shared" si="9"/>
        <v>1</v>
      </c>
      <c r="Z139">
        <f t="shared" si="10"/>
        <v>1</v>
      </c>
      <c r="AA139">
        <f t="shared" si="11"/>
        <v>1</v>
      </c>
    </row>
    <row r="140" spans="1:27" x14ac:dyDescent="0.35">
      <c r="A140" s="2">
        <v>139</v>
      </c>
      <c r="B140" s="1" t="s">
        <v>138</v>
      </c>
      <c r="C140" s="5">
        <v>3139607</v>
      </c>
      <c r="D140" s="5">
        <v>223.59</v>
      </c>
      <c r="E140" s="5">
        <v>232.8</v>
      </c>
      <c r="F140" s="5">
        <v>272.44</v>
      </c>
      <c r="G140" s="5">
        <v>273.62</v>
      </c>
      <c r="H140" s="5">
        <v>222.8</v>
      </c>
      <c r="I140" s="5">
        <v>232.96</v>
      </c>
      <c r="J140" s="5">
        <v>263.72000000000003</v>
      </c>
      <c r="K140" s="5">
        <v>261.2</v>
      </c>
      <c r="L140" s="5">
        <v>214.03</v>
      </c>
      <c r="M140" s="5">
        <v>226.47</v>
      </c>
      <c r="N140" s="5">
        <v>275.94</v>
      </c>
      <c r="O140" s="5">
        <v>270.66000000000003</v>
      </c>
      <c r="P140" s="5">
        <v>212.29</v>
      </c>
      <c r="Q140" s="5">
        <v>220.54</v>
      </c>
      <c r="R140" s="5">
        <v>261.61</v>
      </c>
      <c r="S140" s="5">
        <v>261.3</v>
      </c>
      <c r="T140" s="5">
        <v>217.23000000000002</v>
      </c>
      <c r="U140" s="5">
        <v>223.63</v>
      </c>
      <c r="V140" s="5">
        <v>262.75</v>
      </c>
      <c r="W140" s="5">
        <v>261.79000000000002</v>
      </c>
      <c r="X140">
        <f t="shared" si="8"/>
        <v>1</v>
      </c>
      <c r="Y140">
        <f t="shared" si="9"/>
        <v>1</v>
      </c>
      <c r="Z140">
        <f t="shared" si="10"/>
        <v>1</v>
      </c>
      <c r="AA140">
        <f t="shared" si="11"/>
        <v>1</v>
      </c>
    </row>
    <row r="141" spans="1:27" x14ac:dyDescent="0.35">
      <c r="A141" s="2">
        <v>140</v>
      </c>
      <c r="B141" s="1" t="s">
        <v>139</v>
      </c>
      <c r="C141" s="5">
        <v>3140100</v>
      </c>
      <c r="D141" s="5">
        <v>195.58</v>
      </c>
      <c r="E141" s="5">
        <v>204.6</v>
      </c>
      <c r="F141" s="5">
        <v>0</v>
      </c>
      <c r="G141" s="5">
        <v>0</v>
      </c>
      <c r="H141" s="5">
        <v>216.53</v>
      </c>
      <c r="I141" s="5">
        <v>218.37</v>
      </c>
      <c r="J141" s="5">
        <v>0</v>
      </c>
      <c r="K141" s="5">
        <v>0</v>
      </c>
      <c r="L141" s="5">
        <v>204.16</v>
      </c>
      <c r="M141" s="5">
        <v>215.82</v>
      </c>
      <c r="N141" s="5">
        <v>0</v>
      </c>
      <c r="O141" s="5">
        <v>0</v>
      </c>
      <c r="P141" s="5">
        <v>218.73000000000002</v>
      </c>
      <c r="Q141" s="5">
        <v>219.67000000000002</v>
      </c>
      <c r="R141" s="5">
        <v>0</v>
      </c>
      <c r="S141" s="5">
        <v>0</v>
      </c>
      <c r="T141" s="5">
        <v>207.31</v>
      </c>
      <c r="U141" s="5">
        <v>222.3</v>
      </c>
      <c r="V141" s="5">
        <v>0</v>
      </c>
      <c r="W141" s="5">
        <v>0</v>
      </c>
      <c r="X141">
        <f t="shared" si="8"/>
        <v>1</v>
      </c>
      <c r="Y141">
        <f t="shared" si="9"/>
        <v>1</v>
      </c>
      <c r="Z141">
        <f t="shared" si="10"/>
        <v>0</v>
      </c>
      <c r="AA141">
        <f t="shared" si="11"/>
        <v>0</v>
      </c>
    </row>
    <row r="142" spans="1:27" x14ac:dyDescent="0.35">
      <c r="A142" s="2">
        <v>141</v>
      </c>
      <c r="B142" s="1" t="s">
        <v>140</v>
      </c>
      <c r="C142" s="5">
        <v>3140555</v>
      </c>
      <c r="D142" s="5">
        <v>209.47</v>
      </c>
      <c r="E142" s="5">
        <v>211.2</v>
      </c>
      <c r="F142" s="5">
        <v>224.69</v>
      </c>
      <c r="G142" s="5">
        <v>224.44</v>
      </c>
      <c r="H142" s="5" t="e">
        <v>#N/A</v>
      </c>
      <c r="I142" s="5" t="e">
        <v>#N/A</v>
      </c>
      <c r="J142" s="5" t="e">
        <v>#N/A</v>
      </c>
      <c r="K142" s="5" t="e">
        <v>#N/A</v>
      </c>
      <c r="L142" s="5">
        <v>209.91</v>
      </c>
      <c r="M142" s="5">
        <v>208.86</v>
      </c>
      <c r="N142" s="5">
        <v>244.51</v>
      </c>
      <c r="O142" s="5">
        <v>240.6</v>
      </c>
      <c r="P142" s="5" t="e">
        <v>#N/A</v>
      </c>
      <c r="Q142" s="5" t="e">
        <v>#N/A</v>
      </c>
      <c r="R142" s="5" t="e">
        <v>#N/A</v>
      </c>
      <c r="S142" s="5" t="e">
        <v>#N/A</v>
      </c>
      <c r="T142" s="5">
        <v>209.25</v>
      </c>
      <c r="U142" s="5">
        <v>213.05</v>
      </c>
      <c r="V142" s="5">
        <v>260.38</v>
      </c>
      <c r="W142" s="5">
        <v>262.26</v>
      </c>
      <c r="X142">
        <f t="shared" si="8"/>
        <v>0</v>
      </c>
      <c r="Y142">
        <f t="shared" si="9"/>
        <v>0</v>
      </c>
      <c r="Z142">
        <f t="shared" si="10"/>
        <v>0</v>
      </c>
      <c r="AA142">
        <f t="shared" si="11"/>
        <v>0</v>
      </c>
    </row>
    <row r="143" spans="1:27" x14ac:dyDescent="0.35">
      <c r="A143" s="2">
        <v>142</v>
      </c>
      <c r="B143" s="1" t="s">
        <v>141</v>
      </c>
      <c r="C143" s="5">
        <v>3140605</v>
      </c>
      <c r="D143" s="5">
        <v>202.31</v>
      </c>
      <c r="E143" s="5">
        <v>213.5</v>
      </c>
      <c r="F143" s="5">
        <v>238.48</v>
      </c>
      <c r="G143" s="5">
        <v>237.03</v>
      </c>
      <c r="H143" s="5">
        <v>205.11</v>
      </c>
      <c r="I143" s="5">
        <v>216.88</v>
      </c>
      <c r="J143" s="5">
        <v>253.65</v>
      </c>
      <c r="K143" s="5">
        <v>249.26000000000002</v>
      </c>
      <c r="L143" s="5">
        <v>195.21</v>
      </c>
      <c r="M143" s="5">
        <v>207.25</v>
      </c>
      <c r="N143" s="5">
        <v>0</v>
      </c>
      <c r="O143" s="5">
        <v>0</v>
      </c>
      <c r="P143" s="5">
        <v>178.76</v>
      </c>
      <c r="Q143" s="5">
        <v>193.81</v>
      </c>
      <c r="R143" s="5">
        <v>0</v>
      </c>
      <c r="S143" s="5">
        <v>0</v>
      </c>
      <c r="T143" s="5">
        <v>210.21</v>
      </c>
      <c r="U143" s="5">
        <v>218.22</v>
      </c>
      <c r="V143" s="5">
        <v>0</v>
      </c>
      <c r="W143" s="5">
        <v>0</v>
      </c>
      <c r="X143">
        <f t="shared" si="8"/>
        <v>1</v>
      </c>
      <c r="Y143">
        <f t="shared" si="9"/>
        <v>1</v>
      </c>
      <c r="Z143">
        <f t="shared" si="10"/>
        <v>0</v>
      </c>
      <c r="AA143">
        <f t="shared" si="11"/>
        <v>0</v>
      </c>
    </row>
    <row r="144" spans="1:27" x14ac:dyDescent="0.35">
      <c r="A144" s="2">
        <v>143</v>
      </c>
      <c r="B144" s="1" t="s">
        <v>142</v>
      </c>
      <c r="C144" s="5">
        <v>3171501</v>
      </c>
      <c r="D144" s="5">
        <v>197.63</v>
      </c>
      <c r="E144" s="5">
        <v>211.26</v>
      </c>
      <c r="F144" s="5">
        <v>0</v>
      </c>
      <c r="G144" s="5">
        <v>0</v>
      </c>
      <c r="H144" s="5">
        <v>193.11</v>
      </c>
      <c r="I144" s="5">
        <v>209.24</v>
      </c>
      <c r="J144" s="5">
        <v>0</v>
      </c>
      <c r="K144" s="5">
        <v>0</v>
      </c>
      <c r="L144" s="5">
        <v>212.4</v>
      </c>
      <c r="M144" s="5">
        <v>230.3</v>
      </c>
      <c r="N144" s="5">
        <v>0</v>
      </c>
      <c r="O144" s="5">
        <v>0</v>
      </c>
      <c r="P144" s="5">
        <v>210.12</v>
      </c>
      <c r="Q144" s="5">
        <v>208.28</v>
      </c>
      <c r="R144" s="5">
        <v>0</v>
      </c>
      <c r="S144" s="5">
        <v>0</v>
      </c>
      <c r="T144" s="5">
        <v>193.24</v>
      </c>
      <c r="U144" s="5">
        <v>210.47</v>
      </c>
      <c r="V144" s="5">
        <v>230.44</v>
      </c>
      <c r="W144" s="5">
        <v>223.27</v>
      </c>
      <c r="X144">
        <f t="shared" si="8"/>
        <v>1</v>
      </c>
      <c r="Y144">
        <f t="shared" si="9"/>
        <v>1</v>
      </c>
      <c r="Z144">
        <f t="shared" si="10"/>
        <v>0</v>
      </c>
      <c r="AA144">
        <f t="shared" si="11"/>
        <v>0</v>
      </c>
    </row>
    <row r="145" spans="1:27" x14ac:dyDescent="0.35">
      <c r="A145" s="2">
        <v>144</v>
      </c>
      <c r="B145" s="1" t="s">
        <v>143</v>
      </c>
      <c r="C145" s="5">
        <v>3140852</v>
      </c>
      <c r="D145" s="5">
        <v>190.62</v>
      </c>
      <c r="E145" s="5">
        <v>186.59</v>
      </c>
      <c r="F145" s="5">
        <v>222.9</v>
      </c>
      <c r="G145" s="5">
        <v>219.59</v>
      </c>
      <c r="H145" s="5">
        <v>191.51</v>
      </c>
      <c r="I145" s="5">
        <v>193.33</v>
      </c>
      <c r="J145" s="5">
        <v>217.67000000000002</v>
      </c>
      <c r="K145" s="5">
        <v>215.01</v>
      </c>
      <c r="L145" s="5">
        <v>191.88</v>
      </c>
      <c r="M145" s="5">
        <v>192.93</v>
      </c>
      <c r="N145" s="5">
        <v>228.37</v>
      </c>
      <c r="O145" s="5">
        <v>226.86</v>
      </c>
      <c r="P145" s="5">
        <v>168.73</v>
      </c>
      <c r="Q145" s="5">
        <v>178.09</v>
      </c>
      <c r="R145" s="5">
        <v>222.9</v>
      </c>
      <c r="S145" s="5">
        <v>222.26</v>
      </c>
      <c r="T145" s="5">
        <v>173.82</v>
      </c>
      <c r="U145" s="5">
        <v>188.11</v>
      </c>
      <c r="V145" s="5">
        <v>221.16</v>
      </c>
      <c r="W145" s="5">
        <v>223.03</v>
      </c>
      <c r="X145">
        <f t="shared" si="8"/>
        <v>1</v>
      </c>
      <c r="Y145">
        <f t="shared" si="9"/>
        <v>1</v>
      </c>
      <c r="Z145">
        <f t="shared" si="10"/>
        <v>1</v>
      </c>
      <c r="AA145">
        <f t="shared" si="11"/>
        <v>1</v>
      </c>
    </row>
    <row r="146" spans="1:27" x14ac:dyDescent="0.35">
      <c r="A146" s="2">
        <v>145</v>
      </c>
      <c r="B146" s="1" t="s">
        <v>144</v>
      </c>
      <c r="C146" s="5">
        <v>3141009</v>
      </c>
      <c r="D146" s="5">
        <v>214.66</v>
      </c>
      <c r="E146" s="5">
        <v>220.45</v>
      </c>
      <c r="F146" s="5">
        <v>0</v>
      </c>
      <c r="G146" s="5">
        <v>0</v>
      </c>
      <c r="H146" s="5">
        <v>216.65</v>
      </c>
      <c r="I146" s="5">
        <v>220.79</v>
      </c>
      <c r="J146" s="5">
        <v>0</v>
      </c>
      <c r="K146" s="5">
        <v>0</v>
      </c>
      <c r="L146" s="5">
        <v>190.71</v>
      </c>
      <c r="M146" s="5">
        <v>202.70000000000002</v>
      </c>
      <c r="N146" s="5">
        <v>0</v>
      </c>
      <c r="O146" s="5">
        <v>0</v>
      </c>
      <c r="P146" s="5">
        <v>208.53</v>
      </c>
      <c r="Q146" s="5">
        <v>213.29</v>
      </c>
      <c r="R146" s="5">
        <v>0</v>
      </c>
      <c r="S146" s="5">
        <v>0</v>
      </c>
      <c r="T146" s="5">
        <v>199.15</v>
      </c>
      <c r="U146" s="5">
        <v>217.54</v>
      </c>
      <c r="V146" s="5">
        <v>0</v>
      </c>
      <c r="W146" s="5">
        <v>0</v>
      </c>
      <c r="X146">
        <f t="shared" si="8"/>
        <v>1</v>
      </c>
      <c r="Y146">
        <f t="shared" si="9"/>
        <v>1</v>
      </c>
      <c r="Z146">
        <f t="shared" si="10"/>
        <v>0</v>
      </c>
      <c r="AA146">
        <f t="shared" si="11"/>
        <v>0</v>
      </c>
    </row>
    <row r="147" spans="1:27" x14ac:dyDescent="0.35">
      <c r="A147" s="2">
        <v>146</v>
      </c>
      <c r="B147" s="1" t="s">
        <v>145</v>
      </c>
      <c r="C147" s="5">
        <v>3141405</v>
      </c>
      <c r="D147" s="5">
        <v>186.26</v>
      </c>
      <c r="E147" s="5">
        <v>205.58</v>
      </c>
      <c r="F147" s="5">
        <v>0</v>
      </c>
      <c r="G147" s="5">
        <v>0</v>
      </c>
      <c r="H147" s="5">
        <v>208.83</v>
      </c>
      <c r="I147" s="5">
        <v>217.04</v>
      </c>
      <c r="J147" s="5">
        <v>0</v>
      </c>
      <c r="K147" s="5">
        <v>0</v>
      </c>
      <c r="L147" s="5">
        <v>192.18</v>
      </c>
      <c r="M147" s="5">
        <v>210.12</v>
      </c>
      <c r="N147" s="5">
        <v>0</v>
      </c>
      <c r="O147" s="5">
        <v>0</v>
      </c>
      <c r="P147" s="5">
        <v>184.38</v>
      </c>
      <c r="Q147" s="5">
        <v>197.44</v>
      </c>
      <c r="R147" s="5">
        <v>0</v>
      </c>
      <c r="S147" s="5">
        <v>0</v>
      </c>
      <c r="T147" s="5">
        <v>201</v>
      </c>
      <c r="U147" s="5">
        <v>212.71</v>
      </c>
      <c r="V147" s="5">
        <v>0</v>
      </c>
      <c r="W147" s="5">
        <v>0</v>
      </c>
      <c r="X147">
        <f t="shared" si="8"/>
        <v>1</v>
      </c>
      <c r="Y147">
        <f t="shared" si="9"/>
        <v>1</v>
      </c>
      <c r="Z147">
        <f t="shared" si="10"/>
        <v>0</v>
      </c>
      <c r="AA147">
        <f t="shared" si="11"/>
        <v>0</v>
      </c>
    </row>
    <row r="148" spans="1:27" x14ac:dyDescent="0.35">
      <c r="A148" s="2">
        <v>147</v>
      </c>
      <c r="B148" s="1" t="s">
        <v>146</v>
      </c>
      <c r="C148" s="5">
        <v>3141504</v>
      </c>
      <c r="D148" s="5">
        <v>218.4</v>
      </c>
      <c r="E148" s="5">
        <v>235.14</v>
      </c>
      <c r="F148" s="5">
        <v>0</v>
      </c>
      <c r="G148" s="5">
        <v>0</v>
      </c>
      <c r="H148" s="5">
        <v>211.55</v>
      </c>
      <c r="I148" s="5">
        <v>218.09</v>
      </c>
      <c r="J148" s="5">
        <v>0</v>
      </c>
      <c r="K148" s="5">
        <v>0</v>
      </c>
      <c r="L148" s="5">
        <v>215.75</v>
      </c>
      <c r="M148" s="5">
        <v>227.72</v>
      </c>
      <c r="N148" s="5">
        <v>0</v>
      </c>
      <c r="O148" s="5">
        <v>0</v>
      </c>
      <c r="P148" s="5">
        <v>213.56</v>
      </c>
      <c r="Q148" s="5">
        <v>207.63</v>
      </c>
      <c r="R148" s="5">
        <v>0</v>
      </c>
      <c r="S148" s="5">
        <v>0</v>
      </c>
      <c r="T148" s="5">
        <v>214.29</v>
      </c>
      <c r="U148" s="5">
        <v>233.36</v>
      </c>
      <c r="V148" s="5">
        <v>0</v>
      </c>
      <c r="W148" s="5">
        <v>0</v>
      </c>
      <c r="X148">
        <f t="shared" si="8"/>
        <v>1</v>
      </c>
      <c r="Y148">
        <f t="shared" si="9"/>
        <v>1</v>
      </c>
      <c r="Z148">
        <f t="shared" si="10"/>
        <v>0</v>
      </c>
      <c r="AA148">
        <f t="shared" si="11"/>
        <v>0</v>
      </c>
    </row>
    <row r="149" spans="1:27" x14ac:dyDescent="0.35">
      <c r="A149" s="2">
        <v>148</v>
      </c>
      <c r="B149" s="1" t="s">
        <v>147</v>
      </c>
      <c r="C149" s="5">
        <v>3141801</v>
      </c>
      <c r="D149" s="5">
        <v>206.24</v>
      </c>
      <c r="E149" s="5">
        <v>218.68</v>
      </c>
      <c r="F149" s="5">
        <v>259.33</v>
      </c>
      <c r="G149" s="5">
        <v>259.94</v>
      </c>
      <c r="H149" s="5">
        <v>217.68</v>
      </c>
      <c r="I149" s="5">
        <v>225.83</v>
      </c>
      <c r="J149" s="5">
        <v>258.10000000000002</v>
      </c>
      <c r="K149" s="5">
        <v>257.39999999999998</v>
      </c>
      <c r="L149" s="5">
        <v>218.97</v>
      </c>
      <c r="M149" s="5">
        <v>235.95000000000002</v>
      </c>
      <c r="N149" s="5">
        <v>254.52</v>
      </c>
      <c r="O149" s="5">
        <v>257.34000000000003</v>
      </c>
      <c r="P149" s="5">
        <v>216.97</v>
      </c>
      <c r="Q149" s="5">
        <v>215.51</v>
      </c>
      <c r="R149" s="5">
        <v>246.95000000000002</v>
      </c>
      <c r="S149" s="5">
        <v>244.21</v>
      </c>
      <c r="T149" s="5">
        <v>224.37</v>
      </c>
      <c r="U149" s="5">
        <v>236.17000000000002</v>
      </c>
      <c r="V149" s="5">
        <v>243.37</v>
      </c>
      <c r="W149" s="5">
        <v>248.29</v>
      </c>
      <c r="X149">
        <f t="shared" si="8"/>
        <v>1</v>
      </c>
      <c r="Y149">
        <f t="shared" si="9"/>
        <v>1</v>
      </c>
      <c r="Z149">
        <f t="shared" si="10"/>
        <v>1</v>
      </c>
      <c r="AA149">
        <f t="shared" si="11"/>
        <v>1</v>
      </c>
    </row>
    <row r="150" spans="1:27" x14ac:dyDescent="0.35">
      <c r="A150" s="2">
        <v>149</v>
      </c>
      <c r="B150" s="1" t="s">
        <v>148</v>
      </c>
      <c r="C150" s="5">
        <v>3142007</v>
      </c>
      <c r="D150" s="5">
        <v>186.36</v>
      </c>
      <c r="E150" s="5">
        <v>188.85</v>
      </c>
      <c r="F150" s="5">
        <v>0</v>
      </c>
      <c r="G150" s="5">
        <v>0</v>
      </c>
      <c r="H150" s="5">
        <v>202.74</v>
      </c>
      <c r="I150" s="5">
        <v>203.64000000000001</v>
      </c>
      <c r="J150" s="5">
        <v>232.17000000000002</v>
      </c>
      <c r="K150" s="5">
        <v>223.70000000000002</v>
      </c>
      <c r="L150" s="5">
        <v>205.20000000000002</v>
      </c>
      <c r="M150" s="5">
        <v>215.88</v>
      </c>
      <c r="N150" s="5">
        <v>243.48000000000002</v>
      </c>
      <c r="O150" s="5">
        <v>228.5</v>
      </c>
      <c r="P150" s="5">
        <v>183.63</v>
      </c>
      <c r="Q150" s="5">
        <v>189.18</v>
      </c>
      <c r="R150" s="5">
        <v>232.43</v>
      </c>
      <c r="S150" s="5">
        <v>231.79</v>
      </c>
      <c r="T150" s="5">
        <v>201.03</v>
      </c>
      <c r="U150" s="5">
        <v>207.9</v>
      </c>
      <c r="V150" s="5">
        <v>238.94</v>
      </c>
      <c r="W150" s="5">
        <v>224.21</v>
      </c>
      <c r="X150">
        <f t="shared" si="8"/>
        <v>1</v>
      </c>
      <c r="Y150">
        <f t="shared" si="9"/>
        <v>1</v>
      </c>
      <c r="Z150">
        <f t="shared" si="10"/>
        <v>1</v>
      </c>
      <c r="AA150">
        <f t="shared" si="11"/>
        <v>1</v>
      </c>
    </row>
    <row r="151" spans="1:27" x14ac:dyDescent="0.35">
      <c r="A151" s="2">
        <v>150</v>
      </c>
      <c r="B151" s="1" t="s">
        <v>149</v>
      </c>
      <c r="C151" s="5">
        <v>3142254</v>
      </c>
      <c r="D151" s="5">
        <v>188.21</v>
      </c>
      <c r="E151" s="5">
        <v>204.95</v>
      </c>
      <c r="F151" s="5">
        <v>236.55</v>
      </c>
      <c r="G151" s="5">
        <v>237.32</v>
      </c>
      <c r="H151" s="5">
        <v>197.9</v>
      </c>
      <c r="I151" s="5">
        <v>226.83</v>
      </c>
      <c r="J151" s="5">
        <v>236.38</v>
      </c>
      <c r="K151" s="5">
        <v>230.77</v>
      </c>
      <c r="L151" s="5">
        <v>174.5</v>
      </c>
      <c r="M151" s="5">
        <v>185.59</v>
      </c>
      <c r="N151" s="5">
        <v>231.65</v>
      </c>
      <c r="O151" s="5">
        <v>228.06</v>
      </c>
      <c r="P151" s="5">
        <v>155</v>
      </c>
      <c r="Q151" s="5">
        <v>163.82</v>
      </c>
      <c r="R151" s="5">
        <v>0</v>
      </c>
      <c r="S151" s="5">
        <v>0</v>
      </c>
      <c r="T151" s="5">
        <v>181.07</v>
      </c>
      <c r="U151" s="5">
        <v>191</v>
      </c>
      <c r="V151" s="5">
        <v>236.71</v>
      </c>
      <c r="W151" s="5">
        <v>220.37</v>
      </c>
      <c r="X151">
        <f t="shared" si="8"/>
        <v>1</v>
      </c>
      <c r="Y151">
        <f t="shared" si="9"/>
        <v>1</v>
      </c>
      <c r="Z151">
        <f t="shared" si="10"/>
        <v>0</v>
      </c>
      <c r="AA151">
        <f t="shared" si="11"/>
        <v>0</v>
      </c>
    </row>
    <row r="152" spans="1:27" x14ac:dyDescent="0.35">
      <c r="A152" s="2">
        <v>151</v>
      </c>
      <c r="B152" s="1" t="s">
        <v>150</v>
      </c>
      <c r="C152" s="5">
        <v>3142502</v>
      </c>
      <c r="D152" s="5">
        <v>0</v>
      </c>
      <c r="E152" s="5">
        <v>0</v>
      </c>
      <c r="F152" s="5">
        <v>235.11</v>
      </c>
      <c r="G152" s="5">
        <v>234.54</v>
      </c>
      <c r="H152" s="5">
        <v>215.20000000000002</v>
      </c>
      <c r="I152" s="5">
        <v>232.69</v>
      </c>
      <c r="J152" s="5">
        <v>0</v>
      </c>
      <c r="K152" s="5">
        <v>0</v>
      </c>
      <c r="L152" s="5">
        <v>222.87</v>
      </c>
      <c r="M152" s="5">
        <v>229.58</v>
      </c>
      <c r="N152" s="5">
        <v>0</v>
      </c>
      <c r="O152" s="5">
        <v>0</v>
      </c>
      <c r="P152" s="5">
        <v>217.26</v>
      </c>
      <c r="Q152" s="5">
        <v>241.57</v>
      </c>
      <c r="R152" s="5">
        <v>0</v>
      </c>
      <c r="S152" s="5">
        <v>0</v>
      </c>
      <c r="T152" s="5">
        <v>229.21</v>
      </c>
      <c r="U152" s="5">
        <v>249.09</v>
      </c>
      <c r="V152" s="5">
        <v>0</v>
      </c>
      <c r="W152" s="5">
        <v>0</v>
      </c>
      <c r="X152">
        <f t="shared" si="8"/>
        <v>1</v>
      </c>
      <c r="Y152">
        <f t="shared" si="9"/>
        <v>1</v>
      </c>
      <c r="Z152">
        <f t="shared" si="10"/>
        <v>0</v>
      </c>
      <c r="AA152">
        <f t="shared" si="11"/>
        <v>0</v>
      </c>
    </row>
    <row r="153" spans="1:27" x14ac:dyDescent="0.35">
      <c r="A153" s="2">
        <v>152</v>
      </c>
      <c r="B153" s="1" t="s">
        <v>151</v>
      </c>
      <c r="C153" s="5">
        <v>3142700</v>
      </c>
      <c r="D153" s="5">
        <v>0</v>
      </c>
      <c r="E153" s="5">
        <v>0</v>
      </c>
      <c r="F153" s="5">
        <v>245</v>
      </c>
      <c r="G153" s="5">
        <v>253.23</v>
      </c>
      <c r="H153" s="5">
        <v>200.98000000000002</v>
      </c>
      <c r="I153" s="5">
        <v>208.66</v>
      </c>
      <c r="J153" s="5">
        <v>238.03</v>
      </c>
      <c r="K153" s="5">
        <v>253.74</v>
      </c>
      <c r="L153" s="5">
        <v>211.45000000000002</v>
      </c>
      <c r="M153" s="5">
        <v>220.83</v>
      </c>
      <c r="N153" s="5">
        <v>244.46</v>
      </c>
      <c r="O153" s="5">
        <v>249.52</v>
      </c>
      <c r="P153" s="5">
        <v>176.56</v>
      </c>
      <c r="Q153" s="5">
        <v>191.38</v>
      </c>
      <c r="R153" s="5">
        <v>222.16</v>
      </c>
      <c r="S153" s="5">
        <v>240.29</v>
      </c>
      <c r="T153" s="5">
        <v>195.32</v>
      </c>
      <c r="U153" s="5">
        <v>204.58</v>
      </c>
      <c r="V153" s="5">
        <v>255.12</v>
      </c>
      <c r="W153" s="5">
        <v>249.56</v>
      </c>
      <c r="X153">
        <f t="shared" si="8"/>
        <v>1</v>
      </c>
      <c r="Y153">
        <f t="shared" si="9"/>
        <v>1</v>
      </c>
      <c r="Z153">
        <f t="shared" si="10"/>
        <v>1</v>
      </c>
      <c r="AA153">
        <f t="shared" si="11"/>
        <v>1</v>
      </c>
    </row>
    <row r="154" spans="1:27" x14ac:dyDescent="0.35">
      <c r="A154" s="2">
        <v>153</v>
      </c>
      <c r="B154" s="1" t="s">
        <v>152</v>
      </c>
      <c r="C154" s="5">
        <v>3142908</v>
      </c>
      <c r="D154" s="5">
        <v>0</v>
      </c>
      <c r="E154" s="5">
        <v>0</v>
      </c>
      <c r="F154" s="5">
        <v>247.95</v>
      </c>
      <c r="G154" s="5">
        <v>248.86</v>
      </c>
      <c r="H154" s="5">
        <v>0</v>
      </c>
      <c r="I154" s="5">
        <v>0</v>
      </c>
      <c r="J154" s="5">
        <v>234.86</v>
      </c>
      <c r="K154" s="5">
        <v>231.71</v>
      </c>
      <c r="L154" s="5">
        <v>199.43</v>
      </c>
      <c r="M154" s="5">
        <v>210</v>
      </c>
      <c r="N154" s="5">
        <v>226.84</v>
      </c>
      <c r="O154" s="5">
        <v>247.70000000000002</v>
      </c>
      <c r="P154" s="5">
        <v>161.75</v>
      </c>
      <c r="Q154" s="5">
        <v>179.34</v>
      </c>
      <c r="R154" s="5">
        <v>235.88</v>
      </c>
      <c r="S154" s="5">
        <v>244.82</v>
      </c>
      <c r="T154" s="5">
        <v>183.55</v>
      </c>
      <c r="U154" s="5">
        <v>186.49</v>
      </c>
      <c r="V154" s="5">
        <v>220.84</v>
      </c>
      <c r="W154" s="5">
        <v>230.06</v>
      </c>
      <c r="X154">
        <f t="shared" si="8"/>
        <v>0</v>
      </c>
      <c r="Y154">
        <f t="shared" si="9"/>
        <v>0</v>
      </c>
      <c r="Z154">
        <f t="shared" si="10"/>
        <v>1</v>
      </c>
      <c r="AA154">
        <f t="shared" si="11"/>
        <v>1</v>
      </c>
    </row>
    <row r="155" spans="1:27" x14ac:dyDescent="0.35">
      <c r="A155" s="2">
        <v>154</v>
      </c>
      <c r="B155" s="1" t="s">
        <v>153</v>
      </c>
      <c r="C155" s="5">
        <v>3143153</v>
      </c>
      <c r="D155" s="5">
        <v>195.34</v>
      </c>
      <c r="E155" s="5">
        <v>216.71</v>
      </c>
      <c r="F155" s="5">
        <v>0</v>
      </c>
      <c r="G155" s="5">
        <v>0</v>
      </c>
      <c r="H155" s="5">
        <v>209.54</v>
      </c>
      <c r="I155" s="5">
        <v>215.74</v>
      </c>
      <c r="J155" s="5">
        <v>0</v>
      </c>
      <c r="K155" s="5">
        <v>0</v>
      </c>
      <c r="L155" s="5">
        <v>190.71</v>
      </c>
      <c r="M155" s="5">
        <v>206.77</v>
      </c>
      <c r="N155" s="5">
        <v>0</v>
      </c>
      <c r="O155" s="5">
        <v>0</v>
      </c>
      <c r="P155" s="5">
        <v>203.36</v>
      </c>
      <c r="Q155" s="5">
        <v>214.56</v>
      </c>
      <c r="R155" s="5">
        <v>0</v>
      </c>
      <c r="S155" s="5">
        <v>0</v>
      </c>
      <c r="T155" s="5">
        <v>212.71</v>
      </c>
      <c r="U155" s="5">
        <v>226.85</v>
      </c>
      <c r="V155" s="5">
        <v>0</v>
      </c>
      <c r="W155" s="5">
        <v>0</v>
      </c>
      <c r="X155">
        <f t="shared" si="8"/>
        <v>1</v>
      </c>
      <c r="Y155">
        <f t="shared" si="9"/>
        <v>1</v>
      </c>
      <c r="Z155">
        <f t="shared" si="10"/>
        <v>0</v>
      </c>
      <c r="AA155">
        <f t="shared" si="11"/>
        <v>0</v>
      </c>
    </row>
    <row r="156" spans="1:27" x14ac:dyDescent="0.35">
      <c r="A156" s="2">
        <v>155</v>
      </c>
      <c r="B156" s="1" t="s">
        <v>154</v>
      </c>
      <c r="C156" s="5">
        <v>3143302</v>
      </c>
      <c r="D156" s="5">
        <v>210.15</v>
      </c>
      <c r="E156" s="5">
        <v>223.01</v>
      </c>
      <c r="F156" s="5">
        <v>262.11</v>
      </c>
      <c r="G156" s="5">
        <v>264.64</v>
      </c>
      <c r="H156" s="5">
        <v>218.21</v>
      </c>
      <c r="I156" s="5">
        <v>231.18</v>
      </c>
      <c r="J156" s="5">
        <v>257.18</v>
      </c>
      <c r="K156" s="5">
        <v>258.84000000000003</v>
      </c>
      <c r="L156" s="5">
        <v>216.92000000000002</v>
      </c>
      <c r="M156" s="5">
        <v>235.33</v>
      </c>
      <c r="N156" s="5">
        <v>257.78000000000003</v>
      </c>
      <c r="O156" s="5">
        <v>262.08</v>
      </c>
      <c r="P156" s="5">
        <v>215.73000000000002</v>
      </c>
      <c r="Q156" s="5">
        <v>226.42000000000002</v>
      </c>
      <c r="R156" s="5">
        <v>263.59000000000003</v>
      </c>
      <c r="S156" s="5">
        <v>261.76</v>
      </c>
      <c r="T156" s="5">
        <v>222.99</v>
      </c>
      <c r="U156" s="5">
        <v>236.94</v>
      </c>
      <c r="V156" s="5">
        <v>257.32</v>
      </c>
      <c r="W156" s="5">
        <v>253.99</v>
      </c>
      <c r="X156">
        <f t="shared" si="8"/>
        <v>1</v>
      </c>
      <c r="Y156">
        <f t="shared" si="9"/>
        <v>1</v>
      </c>
      <c r="Z156">
        <f t="shared" si="10"/>
        <v>1</v>
      </c>
      <c r="AA156">
        <f t="shared" si="11"/>
        <v>1</v>
      </c>
    </row>
    <row r="157" spans="1:27" x14ac:dyDescent="0.35">
      <c r="A157" s="2">
        <v>156</v>
      </c>
      <c r="B157" s="1" t="s">
        <v>155</v>
      </c>
      <c r="C157" s="5">
        <v>3143450</v>
      </c>
      <c r="D157" s="5">
        <v>186.37</v>
      </c>
      <c r="E157" s="5">
        <v>196.31</v>
      </c>
      <c r="F157" s="5">
        <v>0</v>
      </c>
      <c r="G157" s="5">
        <v>0</v>
      </c>
      <c r="H157" s="5">
        <v>202.18</v>
      </c>
      <c r="I157" s="5">
        <v>207.98000000000002</v>
      </c>
      <c r="J157" s="5">
        <v>0</v>
      </c>
      <c r="K157" s="5">
        <v>0</v>
      </c>
      <c r="L157" s="5">
        <v>210.53</v>
      </c>
      <c r="M157" s="5">
        <v>211.8</v>
      </c>
      <c r="N157" s="5">
        <v>0</v>
      </c>
      <c r="O157" s="5">
        <v>0</v>
      </c>
      <c r="P157" s="5">
        <v>222.13</v>
      </c>
      <c r="Q157" s="5">
        <v>215.01</v>
      </c>
      <c r="R157" s="5">
        <v>0</v>
      </c>
      <c r="S157" s="5">
        <v>0</v>
      </c>
      <c r="T157" s="5">
        <v>217.09</v>
      </c>
      <c r="U157" s="5">
        <v>232.08</v>
      </c>
      <c r="V157" s="5">
        <v>0</v>
      </c>
      <c r="W157" s="5">
        <v>0</v>
      </c>
      <c r="X157">
        <f t="shared" si="8"/>
        <v>1</v>
      </c>
      <c r="Y157">
        <f t="shared" si="9"/>
        <v>1</v>
      </c>
      <c r="Z157">
        <f t="shared" si="10"/>
        <v>0</v>
      </c>
      <c r="AA157">
        <f t="shared" si="11"/>
        <v>0</v>
      </c>
    </row>
    <row r="158" spans="1:27" x14ac:dyDescent="0.35">
      <c r="A158" s="2">
        <v>157</v>
      </c>
      <c r="B158" s="1" t="s">
        <v>156</v>
      </c>
      <c r="C158" s="5">
        <v>3143609</v>
      </c>
      <c r="D158" s="5">
        <v>209.53</v>
      </c>
      <c r="E158" s="5">
        <v>226.46</v>
      </c>
      <c r="F158" s="5">
        <v>239.22</v>
      </c>
      <c r="G158" s="5">
        <v>242.89</v>
      </c>
      <c r="H158" s="5">
        <v>220.24</v>
      </c>
      <c r="I158" s="5">
        <v>232.39000000000001</v>
      </c>
      <c r="J158" s="5">
        <v>263.88</v>
      </c>
      <c r="K158" s="5">
        <v>276.34000000000003</v>
      </c>
      <c r="L158" s="5">
        <v>215.74</v>
      </c>
      <c r="M158" s="5">
        <v>231.52</v>
      </c>
      <c r="N158" s="5">
        <v>231.78</v>
      </c>
      <c r="O158" s="5">
        <v>267.61</v>
      </c>
      <c r="P158" s="5">
        <v>185.15</v>
      </c>
      <c r="Q158" s="5">
        <v>189.89000000000001</v>
      </c>
      <c r="R158" s="5">
        <v>231.83</v>
      </c>
      <c r="S158" s="5">
        <v>231.54</v>
      </c>
      <c r="T158" s="5">
        <v>200.67000000000002</v>
      </c>
      <c r="U158" s="5">
        <v>214.32</v>
      </c>
      <c r="V158" s="5">
        <v>238.87</v>
      </c>
      <c r="W158" s="5">
        <v>242.69</v>
      </c>
      <c r="X158">
        <f t="shared" si="8"/>
        <v>1</v>
      </c>
      <c r="Y158">
        <f t="shared" si="9"/>
        <v>1</v>
      </c>
      <c r="Z158">
        <f t="shared" si="10"/>
        <v>1</v>
      </c>
      <c r="AA158">
        <f t="shared" si="11"/>
        <v>1</v>
      </c>
    </row>
    <row r="159" spans="1:27" x14ac:dyDescent="0.35">
      <c r="A159" s="2">
        <v>158</v>
      </c>
      <c r="B159" s="1" t="s">
        <v>157</v>
      </c>
      <c r="C159" s="5">
        <v>3144003</v>
      </c>
      <c r="D159" s="5">
        <v>240.47</v>
      </c>
      <c r="E159" s="5">
        <v>250.59</v>
      </c>
      <c r="F159" s="5">
        <v>0</v>
      </c>
      <c r="G159" s="5">
        <v>0</v>
      </c>
      <c r="H159" s="5">
        <v>229.28</v>
      </c>
      <c r="I159" s="5">
        <v>230.61</v>
      </c>
      <c r="J159" s="5">
        <v>0</v>
      </c>
      <c r="K159" s="5">
        <v>0</v>
      </c>
      <c r="L159" s="5">
        <v>231.11</v>
      </c>
      <c r="M159" s="5">
        <v>236.59</v>
      </c>
      <c r="N159" s="5">
        <v>0</v>
      </c>
      <c r="O159" s="5">
        <v>0</v>
      </c>
      <c r="P159" s="5">
        <v>202.79</v>
      </c>
      <c r="Q159" s="5">
        <v>211.64000000000001</v>
      </c>
      <c r="R159" s="5">
        <v>228.14000000000001</v>
      </c>
      <c r="S159" s="5">
        <v>254.97</v>
      </c>
      <c r="T159" s="5">
        <v>227.43</v>
      </c>
      <c r="U159" s="5">
        <v>244.97</v>
      </c>
      <c r="V159" s="5">
        <v>241.12</v>
      </c>
      <c r="W159" s="5">
        <v>245.57</v>
      </c>
      <c r="X159">
        <f t="shared" si="8"/>
        <v>1</v>
      </c>
      <c r="Y159">
        <f t="shared" si="9"/>
        <v>1</v>
      </c>
      <c r="Z159">
        <f t="shared" si="10"/>
        <v>0</v>
      </c>
      <c r="AA159">
        <f t="shared" si="11"/>
        <v>0</v>
      </c>
    </row>
    <row r="160" spans="1:27" x14ac:dyDescent="0.35">
      <c r="A160" s="2">
        <v>159</v>
      </c>
      <c r="B160" s="1" t="s">
        <v>158</v>
      </c>
      <c r="C160" s="5">
        <v>3144201</v>
      </c>
      <c r="D160" s="5">
        <v>196.45</v>
      </c>
      <c r="E160" s="5">
        <v>211.08</v>
      </c>
      <c r="F160" s="5">
        <v>0</v>
      </c>
      <c r="G160" s="5">
        <v>0</v>
      </c>
      <c r="H160" s="5">
        <v>205.27</v>
      </c>
      <c r="I160" s="5">
        <v>221.49</v>
      </c>
      <c r="J160" s="5">
        <v>0</v>
      </c>
      <c r="K160" s="5">
        <v>0</v>
      </c>
      <c r="L160" s="5">
        <v>165.65</v>
      </c>
      <c r="M160" s="5">
        <v>188.88</v>
      </c>
      <c r="N160" s="5">
        <v>0</v>
      </c>
      <c r="O160" s="5">
        <v>0</v>
      </c>
      <c r="P160" s="5">
        <v>207.28</v>
      </c>
      <c r="Q160" s="5">
        <v>214.67000000000002</v>
      </c>
      <c r="R160" s="5">
        <v>0</v>
      </c>
      <c r="S160" s="5">
        <v>0</v>
      </c>
      <c r="T160" s="5">
        <v>210.03</v>
      </c>
      <c r="U160" s="5">
        <v>231.83</v>
      </c>
      <c r="V160" s="5">
        <v>0</v>
      </c>
      <c r="W160" s="5">
        <v>0</v>
      </c>
      <c r="X160">
        <f t="shared" si="8"/>
        <v>1</v>
      </c>
      <c r="Y160">
        <f t="shared" si="9"/>
        <v>1</v>
      </c>
      <c r="Z160">
        <f t="shared" si="10"/>
        <v>0</v>
      </c>
      <c r="AA160">
        <f t="shared" si="11"/>
        <v>0</v>
      </c>
    </row>
    <row r="161" spans="1:27" x14ac:dyDescent="0.35">
      <c r="A161" s="2">
        <v>160</v>
      </c>
      <c r="B161" s="1" t="s">
        <v>159</v>
      </c>
      <c r="C161" s="5">
        <v>3144300</v>
      </c>
      <c r="D161" s="5">
        <v>182.27</v>
      </c>
      <c r="E161" s="5">
        <v>195.68</v>
      </c>
      <c r="F161" s="5">
        <v>243.68</v>
      </c>
      <c r="G161" s="5">
        <v>243.74</v>
      </c>
      <c r="H161" s="5">
        <v>192.85</v>
      </c>
      <c r="I161" s="5">
        <v>196.28</v>
      </c>
      <c r="J161" s="5">
        <v>251.28</v>
      </c>
      <c r="K161" s="5">
        <v>242.37</v>
      </c>
      <c r="L161" s="5">
        <v>183.12</v>
      </c>
      <c r="M161" s="5">
        <v>191.56</v>
      </c>
      <c r="N161" s="5">
        <v>234.45000000000002</v>
      </c>
      <c r="O161" s="5">
        <v>235.29</v>
      </c>
      <c r="P161" s="5">
        <v>179.58</v>
      </c>
      <c r="Q161" s="5">
        <v>178.98</v>
      </c>
      <c r="R161" s="5">
        <v>0</v>
      </c>
      <c r="S161" s="5">
        <v>0</v>
      </c>
      <c r="T161" s="5">
        <v>176.83</v>
      </c>
      <c r="U161" s="5">
        <v>183.86</v>
      </c>
      <c r="V161" s="5">
        <v>222.75</v>
      </c>
      <c r="W161" s="5">
        <v>217.36</v>
      </c>
      <c r="X161">
        <f t="shared" si="8"/>
        <v>1</v>
      </c>
      <c r="Y161">
        <f t="shared" si="9"/>
        <v>1</v>
      </c>
      <c r="Z161">
        <f t="shared" si="10"/>
        <v>0</v>
      </c>
      <c r="AA161">
        <f t="shared" si="11"/>
        <v>0</v>
      </c>
    </row>
    <row r="162" spans="1:27" x14ac:dyDescent="0.35">
      <c r="A162" s="2">
        <v>161</v>
      </c>
      <c r="B162" s="1" t="s">
        <v>160</v>
      </c>
      <c r="C162" s="5">
        <v>3144359</v>
      </c>
      <c r="D162" s="5">
        <v>199.85</v>
      </c>
      <c r="E162" s="5">
        <v>212.21</v>
      </c>
      <c r="F162" s="5">
        <v>0</v>
      </c>
      <c r="G162" s="5">
        <v>0</v>
      </c>
      <c r="H162" s="5">
        <v>202.82</v>
      </c>
      <c r="I162" s="5">
        <v>208.85</v>
      </c>
      <c r="J162" s="5">
        <v>0</v>
      </c>
      <c r="K162" s="5">
        <v>0</v>
      </c>
      <c r="L162" s="5">
        <v>207.33</v>
      </c>
      <c r="M162" s="5">
        <v>220.09</v>
      </c>
      <c r="N162" s="5">
        <v>0</v>
      </c>
      <c r="O162" s="5">
        <v>0</v>
      </c>
      <c r="P162" s="5">
        <v>203.69</v>
      </c>
      <c r="Q162" s="5">
        <v>198.88</v>
      </c>
      <c r="R162" s="5">
        <v>0</v>
      </c>
      <c r="S162" s="5">
        <v>0</v>
      </c>
      <c r="T162" s="5">
        <v>199.53</v>
      </c>
      <c r="U162" s="5">
        <v>207.62</v>
      </c>
      <c r="V162" s="5">
        <v>0</v>
      </c>
      <c r="W162" s="5">
        <v>0</v>
      </c>
      <c r="X162">
        <f t="shared" si="8"/>
        <v>1</v>
      </c>
      <c r="Y162">
        <f t="shared" si="9"/>
        <v>1</v>
      </c>
      <c r="Z162">
        <f t="shared" si="10"/>
        <v>0</v>
      </c>
      <c r="AA162">
        <f t="shared" si="11"/>
        <v>0</v>
      </c>
    </row>
    <row r="163" spans="1:27" x14ac:dyDescent="0.35">
      <c r="A163" s="2">
        <v>162</v>
      </c>
      <c r="B163" s="1" t="s">
        <v>161</v>
      </c>
      <c r="C163" s="5">
        <v>3144375</v>
      </c>
      <c r="D163" s="5">
        <v>208.45</v>
      </c>
      <c r="E163" s="5">
        <v>230.02</v>
      </c>
      <c r="F163" s="5">
        <v>0</v>
      </c>
      <c r="G163" s="5">
        <v>0</v>
      </c>
      <c r="H163" s="5">
        <v>213.3</v>
      </c>
      <c r="I163" s="5">
        <v>224.62</v>
      </c>
      <c r="J163" s="5">
        <v>0</v>
      </c>
      <c r="K163" s="5">
        <v>0</v>
      </c>
      <c r="L163" s="5">
        <v>205.06</v>
      </c>
      <c r="M163" s="5">
        <v>217.42000000000002</v>
      </c>
      <c r="N163" s="5">
        <v>0</v>
      </c>
      <c r="O163" s="5">
        <v>0</v>
      </c>
      <c r="P163" s="5">
        <v>199.89000000000001</v>
      </c>
      <c r="Q163" s="5">
        <v>210.53</v>
      </c>
      <c r="R163" s="5">
        <v>0</v>
      </c>
      <c r="S163" s="5">
        <v>0</v>
      </c>
      <c r="T163" s="5">
        <v>204.77</v>
      </c>
      <c r="U163" s="5">
        <v>218.05</v>
      </c>
      <c r="V163" s="5">
        <v>0</v>
      </c>
      <c r="W163" s="5">
        <v>0</v>
      </c>
      <c r="X163">
        <f t="shared" si="8"/>
        <v>1</v>
      </c>
      <c r="Y163">
        <f t="shared" si="9"/>
        <v>1</v>
      </c>
      <c r="Z163">
        <f t="shared" si="10"/>
        <v>0</v>
      </c>
      <c r="AA163">
        <f t="shared" si="11"/>
        <v>0</v>
      </c>
    </row>
    <row r="164" spans="1:27" x14ac:dyDescent="0.35">
      <c r="A164" s="2">
        <v>163</v>
      </c>
      <c r="B164" s="1" t="s">
        <v>162</v>
      </c>
      <c r="C164" s="5">
        <v>3144656</v>
      </c>
      <c r="D164" s="5">
        <v>205.37</v>
      </c>
      <c r="E164" s="5">
        <v>208.12</v>
      </c>
      <c r="F164" s="5">
        <v>0</v>
      </c>
      <c r="G164" s="5">
        <v>0</v>
      </c>
      <c r="H164" s="5">
        <v>194.93</v>
      </c>
      <c r="I164" s="5">
        <v>203.35</v>
      </c>
      <c r="J164" s="5">
        <v>0</v>
      </c>
      <c r="K164" s="5">
        <v>0</v>
      </c>
      <c r="L164" s="5">
        <v>199.26</v>
      </c>
      <c r="M164" s="5">
        <v>208.37</v>
      </c>
      <c r="N164" s="5">
        <v>0</v>
      </c>
      <c r="O164" s="5">
        <v>0</v>
      </c>
      <c r="P164" s="5">
        <v>211.15</v>
      </c>
      <c r="Q164" s="5">
        <v>214.23000000000002</v>
      </c>
      <c r="R164" s="5">
        <v>0</v>
      </c>
      <c r="S164" s="5">
        <v>0</v>
      </c>
      <c r="T164" s="5">
        <v>199.44</v>
      </c>
      <c r="U164" s="5">
        <v>207.56</v>
      </c>
      <c r="V164" s="5">
        <v>0</v>
      </c>
      <c r="W164" s="5">
        <v>0</v>
      </c>
      <c r="X164">
        <f t="shared" si="8"/>
        <v>1</v>
      </c>
      <c r="Y164">
        <f t="shared" si="9"/>
        <v>1</v>
      </c>
      <c r="Z164">
        <f t="shared" si="10"/>
        <v>0</v>
      </c>
      <c r="AA164">
        <f t="shared" si="11"/>
        <v>0</v>
      </c>
    </row>
    <row r="165" spans="1:27" x14ac:dyDescent="0.35">
      <c r="A165" s="2">
        <v>164</v>
      </c>
      <c r="B165" s="1" t="s">
        <v>163</v>
      </c>
      <c r="C165" s="5">
        <v>3144672</v>
      </c>
      <c r="D165" s="5">
        <v>183.98</v>
      </c>
      <c r="E165" s="5">
        <v>218.37</v>
      </c>
      <c r="F165" s="5">
        <v>0</v>
      </c>
      <c r="G165" s="5">
        <v>0</v>
      </c>
      <c r="H165" s="5">
        <v>194.28</v>
      </c>
      <c r="I165" s="5">
        <v>220.96</v>
      </c>
      <c r="J165" s="5">
        <v>0</v>
      </c>
      <c r="K165" s="5">
        <v>0</v>
      </c>
      <c r="L165" s="5">
        <v>201.81</v>
      </c>
      <c r="M165" s="5">
        <v>222.55</v>
      </c>
      <c r="N165" s="5">
        <v>0</v>
      </c>
      <c r="O165" s="5">
        <v>0</v>
      </c>
      <c r="P165" s="5">
        <v>182.95000000000002</v>
      </c>
      <c r="Q165" s="5">
        <v>195.21</v>
      </c>
      <c r="R165" s="5">
        <v>0</v>
      </c>
      <c r="S165" s="5">
        <v>0</v>
      </c>
      <c r="T165" s="5">
        <v>199.35</v>
      </c>
      <c r="U165" s="5">
        <v>206.91</v>
      </c>
      <c r="V165" s="5">
        <v>0</v>
      </c>
      <c r="W165" s="5">
        <v>0</v>
      </c>
      <c r="X165">
        <f t="shared" si="8"/>
        <v>1</v>
      </c>
      <c r="Y165">
        <f t="shared" si="9"/>
        <v>1</v>
      </c>
      <c r="Z165">
        <f t="shared" si="10"/>
        <v>0</v>
      </c>
      <c r="AA165">
        <f t="shared" si="11"/>
        <v>0</v>
      </c>
    </row>
    <row r="166" spans="1:27" x14ac:dyDescent="0.35">
      <c r="A166" s="2">
        <v>165</v>
      </c>
      <c r="B166" s="1" t="s">
        <v>164</v>
      </c>
      <c r="C166" s="5">
        <v>3144904</v>
      </c>
      <c r="D166" s="5">
        <v>202.78</v>
      </c>
      <c r="E166" s="5">
        <v>212.07</v>
      </c>
      <c r="F166" s="5">
        <v>0</v>
      </c>
      <c r="G166" s="5">
        <v>0</v>
      </c>
      <c r="H166" s="5">
        <v>205.1</v>
      </c>
      <c r="I166" s="5">
        <v>216.83</v>
      </c>
      <c r="J166" s="5">
        <v>0</v>
      </c>
      <c r="K166" s="5">
        <v>0</v>
      </c>
      <c r="L166" s="5">
        <v>210.5</v>
      </c>
      <c r="M166" s="5">
        <v>220.16</v>
      </c>
      <c r="N166" s="5">
        <v>0</v>
      </c>
      <c r="O166" s="5">
        <v>0</v>
      </c>
      <c r="P166" s="5" t="e">
        <v>#N/A</v>
      </c>
      <c r="Q166" s="5" t="e">
        <v>#N/A</v>
      </c>
      <c r="R166" s="5" t="e">
        <v>#N/A</v>
      </c>
      <c r="S166" s="5" t="e">
        <v>#N/A</v>
      </c>
      <c r="T166" s="5">
        <v>201.53</v>
      </c>
      <c r="U166" s="5">
        <v>224.82</v>
      </c>
      <c r="V166" s="5">
        <v>0</v>
      </c>
      <c r="W166" s="5">
        <v>0</v>
      </c>
      <c r="X166">
        <f t="shared" si="8"/>
        <v>0</v>
      </c>
      <c r="Y166">
        <f t="shared" si="9"/>
        <v>0</v>
      </c>
      <c r="Z166">
        <f t="shared" si="10"/>
        <v>0</v>
      </c>
      <c r="AA166">
        <f t="shared" si="11"/>
        <v>0</v>
      </c>
    </row>
    <row r="167" spans="1:27" x14ac:dyDescent="0.35">
      <c r="A167" s="2">
        <v>166</v>
      </c>
      <c r="B167" s="1" t="s">
        <v>165</v>
      </c>
      <c r="C167" s="5">
        <v>3145059</v>
      </c>
      <c r="D167" s="5">
        <v>199.28</v>
      </c>
      <c r="E167" s="5">
        <v>199.22</v>
      </c>
      <c r="F167" s="5">
        <v>232.55</v>
      </c>
      <c r="G167" s="5">
        <v>249.29</v>
      </c>
      <c r="H167" s="5">
        <v>205.93</v>
      </c>
      <c r="I167" s="5">
        <v>207.83</v>
      </c>
      <c r="J167" s="5">
        <v>239.28</v>
      </c>
      <c r="K167" s="5">
        <v>238.43</v>
      </c>
      <c r="L167" s="5">
        <v>203.82</v>
      </c>
      <c r="M167" s="5">
        <v>219.31</v>
      </c>
      <c r="N167" s="5">
        <v>0</v>
      </c>
      <c r="O167" s="5">
        <v>0</v>
      </c>
      <c r="P167" s="5">
        <v>190.84</v>
      </c>
      <c r="Q167" s="5">
        <v>195.78</v>
      </c>
      <c r="R167" s="5">
        <v>231.8</v>
      </c>
      <c r="S167" s="5">
        <v>224.42000000000002</v>
      </c>
      <c r="T167" s="5">
        <v>188.98</v>
      </c>
      <c r="U167" s="5">
        <v>189.17000000000002</v>
      </c>
      <c r="V167" s="5">
        <v>0</v>
      </c>
      <c r="W167" s="5">
        <v>0</v>
      </c>
      <c r="X167">
        <f t="shared" si="8"/>
        <v>1</v>
      </c>
      <c r="Y167">
        <f t="shared" si="9"/>
        <v>1</v>
      </c>
      <c r="Z167">
        <f t="shared" si="10"/>
        <v>0</v>
      </c>
      <c r="AA167">
        <f t="shared" si="11"/>
        <v>0</v>
      </c>
    </row>
    <row r="168" spans="1:27" x14ac:dyDescent="0.35">
      <c r="A168" s="2">
        <v>167</v>
      </c>
      <c r="B168" s="1" t="s">
        <v>166</v>
      </c>
      <c r="C168" s="5">
        <v>3145307</v>
      </c>
      <c r="D168" s="5">
        <v>188.59</v>
      </c>
      <c r="E168" s="5">
        <v>208.65</v>
      </c>
      <c r="F168" s="5">
        <v>240.73</v>
      </c>
      <c r="G168" s="5">
        <v>242.34</v>
      </c>
      <c r="H168" s="5">
        <v>197.86</v>
      </c>
      <c r="I168" s="5">
        <v>199.35</v>
      </c>
      <c r="J168" s="5">
        <v>245.18</v>
      </c>
      <c r="K168" s="5">
        <v>239.24</v>
      </c>
      <c r="L168" s="5">
        <v>228.33</v>
      </c>
      <c r="M168" s="5">
        <v>239.93</v>
      </c>
      <c r="N168" s="5">
        <v>0</v>
      </c>
      <c r="O168" s="5">
        <v>0</v>
      </c>
      <c r="P168" s="5">
        <v>0</v>
      </c>
      <c r="Q168" s="5">
        <v>0</v>
      </c>
      <c r="R168" s="5">
        <v>243.89000000000001</v>
      </c>
      <c r="S168" s="5">
        <v>236.26</v>
      </c>
      <c r="T168" s="5">
        <v>209.83</v>
      </c>
      <c r="U168" s="5">
        <v>213.96</v>
      </c>
      <c r="V168" s="5">
        <v>250.61</v>
      </c>
      <c r="W168" s="5">
        <v>248.91</v>
      </c>
      <c r="X168">
        <f t="shared" si="8"/>
        <v>0</v>
      </c>
      <c r="Y168">
        <f t="shared" si="9"/>
        <v>0</v>
      </c>
      <c r="Z168">
        <f t="shared" si="10"/>
        <v>0</v>
      </c>
      <c r="AA168">
        <f t="shared" si="11"/>
        <v>0</v>
      </c>
    </row>
    <row r="169" spans="1:27" x14ac:dyDescent="0.35">
      <c r="A169" s="2">
        <v>168</v>
      </c>
      <c r="B169" s="1" t="s">
        <v>167</v>
      </c>
      <c r="C169" s="5">
        <v>3145356</v>
      </c>
      <c r="D169" s="5">
        <v>191.76</v>
      </c>
      <c r="E169" s="5">
        <v>196.84</v>
      </c>
      <c r="F169" s="5">
        <v>0</v>
      </c>
      <c r="G169" s="5">
        <v>0</v>
      </c>
      <c r="H169" s="5">
        <v>197.14000000000001</v>
      </c>
      <c r="I169" s="5">
        <v>202.12</v>
      </c>
      <c r="J169" s="5">
        <v>226</v>
      </c>
      <c r="K169" s="5">
        <v>224.26</v>
      </c>
      <c r="L169" s="5">
        <v>203.8</v>
      </c>
      <c r="M169" s="5">
        <v>205.6</v>
      </c>
      <c r="N169" s="5">
        <v>0</v>
      </c>
      <c r="O169" s="5">
        <v>0</v>
      </c>
      <c r="P169" s="5">
        <v>182.15</v>
      </c>
      <c r="Q169" s="5">
        <v>186.37</v>
      </c>
      <c r="R169" s="5">
        <v>0</v>
      </c>
      <c r="S169" s="5">
        <v>0</v>
      </c>
      <c r="T169" s="5">
        <v>184.17000000000002</v>
      </c>
      <c r="U169" s="5">
        <v>186.49</v>
      </c>
      <c r="V169" s="5">
        <v>207.76</v>
      </c>
      <c r="W169" s="5">
        <v>212.63</v>
      </c>
      <c r="X169">
        <f t="shared" si="8"/>
        <v>1</v>
      </c>
      <c r="Y169">
        <f t="shared" si="9"/>
        <v>1</v>
      </c>
      <c r="Z169">
        <f t="shared" si="10"/>
        <v>0</v>
      </c>
      <c r="AA169">
        <f t="shared" si="11"/>
        <v>0</v>
      </c>
    </row>
    <row r="170" spans="1:27" x14ac:dyDescent="0.35">
      <c r="A170" s="2">
        <v>169</v>
      </c>
      <c r="B170" s="1" t="s">
        <v>168</v>
      </c>
      <c r="C170" s="5">
        <v>3145372</v>
      </c>
      <c r="D170" s="5">
        <v>0</v>
      </c>
      <c r="E170" s="5">
        <v>0</v>
      </c>
      <c r="F170" s="5">
        <v>249.87</v>
      </c>
      <c r="G170" s="5">
        <v>271.79000000000002</v>
      </c>
      <c r="H170" s="5">
        <v>222.33</v>
      </c>
      <c r="I170" s="5">
        <v>231.97</v>
      </c>
      <c r="J170" s="5">
        <v>240.89000000000001</v>
      </c>
      <c r="K170" s="5">
        <v>267.48</v>
      </c>
      <c r="L170" s="5">
        <v>208.16</v>
      </c>
      <c r="M170" s="5">
        <v>221.09</v>
      </c>
      <c r="N170" s="5">
        <v>234.83</v>
      </c>
      <c r="O170" s="5">
        <v>243.09</v>
      </c>
      <c r="P170" s="5">
        <v>208.96</v>
      </c>
      <c r="Q170" s="5">
        <v>227.63</v>
      </c>
      <c r="R170" s="5">
        <v>245.42000000000002</v>
      </c>
      <c r="S170" s="5">
        <v>246.67000000000002</v>
      </c>
      <c r="T170" s="5">
        <v>221.66</v>
      </c>
      <c r="U170" s="5">
        <v>235.28</v>
      </c>
      <c r="V170" s="5">
        <v>0</v>
      </c>
      <c r="W170" s="5">
        <v>0</v>
      </c>
      <c r="X170">
        <f t="shared" si="8"/>
        <v>1</v>
      </c>
      <c r="Y170">
        <f t="shared" si="9"/>
        <v>1</v>
      </c>
      <c r="Z170">
        <f t="shared" si="10"/>
        <v>0</v>
      </c>
      <c r="AA170">
        <f t="shared" si="11"/>
        <v>0</v>
      </c>
    </row>
    <row r="171" spans="1:27" x14ac:dyDescent="0.35">
      <c r="A171" s="2">
        <v>170</v>
      </c>
      <c r="B171" s="1" t="s">
        <v>169</v>
      </c>
      <c r="C171" s="5">
        <v>3145455</v>
      </c>
      <c r="D171" s="5">
        <v>216.39</v>
      </c>
      <c r="E171" s="5">
        <v>223.23</v>
      </c>
      <c r="F171" s="5">
        <v>0</v>
      </c>
      <c r="G171" s="5">
        <v>0</v>
      </c>
      <c r="H171" s="5">
        <v>210.68</v>
      </c>
      <c r="I171" s="5">
        <v>221.24</v>
      </c>
      <c r="J171" s="5">
        <v>0</v>
      </c>
      <c r="K171" s="5">
        <v>0</v>
      </c>
      <c r="L171" s="5">
        <v>193.87</v>
      </c>
      <c r="M171" s="5">
        <v>208.54</v>
      </c>
      <c r="N171" s="5">
        <v>0</v>
      </c>
      <c r="O171" s="5">
        <v>0</v>
      </c>
      <c r="P171" s="5">
        <v>193.74</v>
      </c>
      <c r="Q171" s="5">
        <v>204.51</v>
      </c>
      <c r="R171" s="5">
        <v>0</v>
      </c>
      <c r="S171" s="5">
        <v>0</v>
      </c>
      <c r="T171" s="5">
        <v>184.27</v>
      </c>
      <c r="U171" s="5">
        <v>194.67000000000002</v>
      </c>
      <c r="V171" s="5">
        <v>0</v>
      </c>
      <c r="W171" s="5">
        <v>0</v>
      </c>
      <c r="X171">
        <f t="shared" si="8"/>
        <v>1</v>
      </c>
      <c r="Y171">
        <f t="shared" si="9"/>
        <v>1</v>
      </c>
      <c r="Z171">
        <f t="shared" si="10"/>
        <v>0</v>
      </c>
      <c r="AA171">
        <f t="shared" si="11"/>
        <v>0</v>
      </c>
    </row>
    <row r="172" spans="1:27" x14ac:dyDescent="0.35">
      <c r="A172" s="2">
        <v>171</v>
      </c>
      <c r="B172" s="1" t="s">
        <v>170</v>
      </c>
      <c r="C172" s="5">
        <v>3146206</v>
      </c>
      <c r="D172" s="5" t="e">
        <v>#N/A</v>
      </c>
      <c r="E172" s="5" t="e">
        <v>#N/A</v>
      </c>
      <c r="F172" s="5" t="e">
        <v>#N/A</v>
      </c>
      <c r="G172" s="5" t="e">
        <v>#N/A</v>
      </c>
      <c r="H172" s="5">
        <v>159.22999999999999</v>
      </c>
      <c r="I172" s="5">
        <v>179.36</v>
      </c>
      <c r="J172" s="5">
        <v>0</v>
      </c>
      <c r="K172" s="5">
        <v>0</v>
      </c>
      <c r="L172" s="5" t="e">
        <v>#N/A</v>
      </c>
      <c r="M172" s="5" t="e">
        <v>#N/A</v>
      </c>
      <c r="N172" s="5" t="e">
        <v>#N/A</v>
      </c>
      <c r="O172" s="5" t="e">
        <v>#N/A</v>
      </c>
      <c r="P172" s="5">
        <v>156.26</v>
      </c>
      <c r="Q172" s="5">
        <v>167.03</v>
      </c>
      <c r="R172" s="5">
        <v>0</v>
      </c>
      <c r="S172" s="5">
        <v>0</v>
      </c>
      <c r="T172" s="5">
        <v>201.78</v>
      </c>
      <c r="U172" s="5">
        <v>210.35</v>
      </c>
      <c r="V172" s="5">
        <v>0</v>
      </c>
      <c r="W172" s="5">
        <v>0</v>
      </c>
      <c r="X172">
        <f t="shared" si="8"/>
        <v>0</v>
      </c>
      <c r="Y172">
        <f t="shared" si="9"/>
        <v>0</v>
      </c>
      <c r="Z172">
        <f t="shared" si="10"/>
        <v>0</v>
      </c>
      <c r="AA172">
        <f t="shared" si="11"/>
        <v>0</v>
      </c>
    </row>
    <row r="173" spans="1:27" x14ac:dyDescent="0.35">
      <c r="A173" s="2">
        <v>172</v>
      </c>
      <c r="B173" s="1" t="s">
        <v>171</v>
      </c>
      <c r="C173" s="5">
        <v>3146255</v>
      </c>
      <c r="D173" s="5">
        <v>177.54</v>
      </c>
      <c r="E173" s="5">
        <v>195.55</v>
      </c>
      <c r="F173" s="5">
        <v>0</v>
      </c>
      <c r="G173" s="5">
        <v>0</v>
      </c>
      <c r="H173" s="5">
        <v>195.66</v>
      </c>
      <c r="I173" s="5">
        <v>207.39000000000001</v>
      </c>
      <c r="J173" s="5">
        <v>0</v>
      </c>
      <c r="K173" s="5">
        <v>0</v>
      </c>
      <c r="L173" s="5">
        <v>205.21</v>
      </c>
      <c r="M173" s="5">
        <v>211.16</v>
      </c>
      <c r="N173" s="5">
        <v>0</v>
      </c>
      <c r="O173" s="5">
        <v>0</v>
      </c>
      <c r="P173" s="5" t="e">
        <v>#N/A</v>
      </c>
      <c r="Q173" s="5" t="e">
        <v>#N/A</v>
      </c>
      <c r="R173" s="5" t="e">
        <v>#N/A</v>
      </c>
      <c r="S173" s="5" t="e">
        <v>#N/A</v>
      </c>
      <c r="T173" s="5">
        <v>190.42000000000002</v>
      </c>
      <c r="U173" s="5">
        <v>198.35</v>
      </c>
      <c r="V173" s="5">
        <v>0</v>
      </c>
      <c r="W173" s="5">
        <v>0</v>
      </c>
      <c r="X173">
        <f t="shared" si="8"/>
        <v>0</v>
      </c>
      <c r="Y173">
        <f t="shared" si="9"/>
        <v>0</v>
      </c>
      <c r="Z173">
        <f t="shared" si="10"/>
        <v>0</v>
      </c>
      <c r="AA173">
        <f t="shared" si="11"/>
        <v>0</v>
      </c>
    </row>
    <row r="174" spans="1:27" x14ac:dyDescent="0.35">
      <c r="A174" s="2">
        <v>173</v>
      </c>
      <c r="B174" s="1" t="s">
        <v>172</v>
      </c>
      <c r="C174" s="5">
        <v>3146305</v>
      </c>
      <c r="D174" s="5">
        <v>185.73</v>
      </c>
      <c r="E174" s="5">
        <v>203.87</v>
      </c>
      <c r="F174" s="5">
        <v>251.52</v>
      </c>
      <c r="G174" s="5">
        <v>252.79</v>
      </c>
      <c r="H174" s="5">
        <v>193.77</v>
      </c>
      <c r="I174" s="5">
        <v>207.12</v>
      </c>
      <c r="J174" s="5">
        <v>254.82</v>
      </c>
      <c r="K174" s="5">
        <v>253.04</v>
      </c>
      <c r="L174" s="5">
        <v>204.62</v>
      </c>
      <c r="M174" s="5">
        <v>212.6</v>
      </c>
      <c r="N174" s="5">
        <v>235.92000000000002</v>
      </c>
      <c r="O174" s="5">
        <v>237.75</v>
      </c>
      <c r="P174" s="5">
        <v>194.31</v>
      </c>
      <c r="Q174" s="5">
        <v>206.44</v>
      </c>
      <c r="R174" s="5">
        <v>0</v>
      </c>
      <c r="S174" s="5">
        <v>0</v>
      </c>
      <c r="T174" s="5">
        <v>191.61</v>
      </c>
      <c r="U174" s="5">
        <v>199.56</v>
      </c>
      <c r="V174" s="5">
        <v>236.59</v>
      </c>
      <c r="W174" s="5">
        <v>234.96</v>
      </c>
      <c r="X174">
        <f t="shared" si="8"/>
        <v>1</v>
      </c>
      <c r="Y174">
        <f t="shared" si="9"/>
        <v>1</v>
      </c>
      <c r="Z174">
        <f t="shared" si="10"/>
        <v>0</v>
      </c>
      <c r="AA174">
        <f t="shared" si="11"/>
        <v>0</v>
      </c>
    </row>
    <row r="175" spans="1:27" x14ac:dyDescent="0.35">
      <c r="A175" s="2">
        <v>174</v>
      </c>
      <c r="B175" s="1" t="s">
        <v>173</v>
      </c>
      <c r="C175" s="5">
        <v>3146552</v>
      </c>
      <c r="D175" s="5">
        <v>210.82</v>
      </c>
      <c r="E175" s="5">
        <v>226.6</v>
      </c>
      <c r="F175" s="5">
        <v>243</v>
      </c>
      <c r="G175" s="5">
        <v>241.35</v>
      </c>
      <c r="H175" s="5">
        <v>205.25</v>
      </c>
      <c r="I175" s="5">
        <v>213.98000000000002</v>
      </c>
      <c r="J175" s="5">
        <v>251.61</v>
      </c>
      <c r="K175" s="5">
        <v>249.01000000000002</v>
      </c>
      <c r="L175" s="5">
        <v>214.70000000000002</v>
      </c>
      <c r="M175" s="5">
        <v>222.23000000000002</v>
      </c>
      <c r="N175" s="5">
        <v>265.52</v>
      </c>
      <c r="O175" s="5">
        <v>269.10000000000002</v>
      </c>
      <c r="P175" s="5">
        <v>198.77</v>
      </c>
      <c r="Q175" s="5">
        <v>207.33</v>
      </c>
      <c r="R175" s="5">
        <v>231.31</v>
      </c>
      <c r="S175" s="5">
        <v>227.53</v>
      </c>
      <c r="T175" s="5">
        <v>217.5</v>
      </c>
      <c r="U175" s="5">
        <v>226.4</v>
      </c>
      <c r="V175" s="5">
        <v>234.34</v>
      </c>
      <c r="W175" s="5">
        <v>231.79</v>
      </c>
      <c r="X175">
        <f t="shared" si="8"/>
        <v>1</v>
      </c>
      <c r="Y175">
        <f t="shared" si="9"/>
        <v>1</v>
      </c>
      <c r="Z175">
        <f t="shared" si="10"/>
        <v>1</v>
      </c>
      <c r="AA175">
        <f t="shared" si="11"/>
        <v>1</v>
      </c>
    </row>
    <row r="176" spans="1:27" x14ac:dyDescent="0.35">
      <c r="A176" s="2">
        <v>175</v>
      </c>
      <c r="B176" s="1" t="s">
        <v>174</v>
      </c>
      <c r="C176" s="5">
        <v>3146750</v>
      </c>
      <c r="D176" s="5">
        <v>194.97</v>
      </c>
      <c r="E176" s="5">
        <v>204.52</v>
      </c>
      <c r="F176" s="5">
        <v>0</v>
      </c>
      <c r="G176" s="5">
        <v>0</v>
      </c>
      <c r="H176" s="5">
        <v>194.42000000000002</v>
      </c>
      <c r="I176" s="5">
        <v>200.45000000000002</v>
      </c>
      <c r="J176" s="5">
        <v>0</v>
      </c>
      <c r="K176" s="5">
        <v>0</v>
      </c>
      <c r="L176" s="5">
        <v>209.93</v>
      </c>
      <c r="M176" s="5">
        <v>211.56</v>
      </c>
      <c r="N176" s="5">
        <v>0</v>
      </c>
      <c r="O176" s="5">
        <v>0</v>
      </c>
      <c r="P176" s="5">
        <v>189.27</v>
      </c>
      <c r="Q176" s="5">
        <v>201.25</v>
      </c>
      <c r="R176" s="5">
        <v>0</v>
      </c>
      <c r="S176" s="5">
        <v>0</v>
      </c>
      <c r="T176" s="5">
        <v>200.6</v>
      </c>
      <c r="U176" s="5">
        <v>212.35</v>
      </c>
      <c r="V176" s="5">
        <v>0</v>
      </c>
      <c r="W176" s="5">
        <v>0</v>
      </c>
      <c r="X176">
        <f t="shared" si="8"/>
        <v>1</v>
      </c>
      <c r="Y176">
        <f t="shared" si="9"/>
        <v>1</v>
      </c>
      <c r="Z176">
        <f t="shared" si="10"/>
        <v>0</v>
      </c>
      <c r="AA176">
        <f t="shared" si="11"/>
        <v>0</v>
      </c>
    </row>
    <row r="177" spans="1:27" x14ac:dyDescent="0.35">
      <c r="A177" s="2">
        <v>176</v>
      </c>
      <c r="B177" s="1" t="s">
        <v>175</v>
      </c>
      <c r="C177" s="5">
        <v>3147956</v>
      </c>
      <c r="D177" s="5">
        <v>195.61</v>
      </c>
      <c r="E177" s="5">
        <v>210.17</v>
      </c>
      <c r="F177" s="5">
        <v>222.27</v>
      </c>
      <c r="G177" s="5">
        <v>234.84</v>
      </c>
      <c r="H177" s="5">
        <v>202.17000000000002</v>
      </c>
      <c r="I177" s="5">
        <v>215.8</v>
      </c>
      <c r="J177" s="5">
        <v>223.63</v>
      </c>
      <c r="K177" s="5">
        <v>230.62</v>
      </c>
      <c r="L177" s="5">
        <v>207.33</v>
      </c>
      <c r="M177" s="5">
        <v>215.69</v>
      </c>
      <c r="N177" s="5">
        <v>227.20000000000002</v>
      </c>
      <c r="O177" s="5">
        <v>228.94</v>
      </c>
      <c r="P177" s="5">
        <v>196.07</v>
      </c>
      <c r="Q177" s="5">
        <v>206.97</v>
      </c>
      <c r="R177" s="5">
        <v>246.48000000000002</v>
      </c>
      <c r="S177" s="5">
        <v>243.88</v>
      </c>
      <c r="T177" s="5">
        <v>210.84</v>
      </c>
      <c r="U177" s="5">
        <v>218.09</v>
      </c>
      <c r="V177" s="5">
        <v>260.28000000000003</v>
      </c>
      <c r="W177" s="5">
        <v>254.73000000000002</v>
      </c>
      <c r="X177">
        <f t="shared" si="8"/>
        <v>1</v>
      </c>
      <c r="Y177">
        <f t="shared" si="9"/>
        <v>1</v>
      </c>
      <c r="Z177">
        <f t="shared" si="10"/>
        <v>1</v>
      </c>
      <c r="AA177">
        <f t="shared" si="11"/>
        <v>1</v>
      </c>
    </row>
    <row r="178" spans="1:27" x14ac:dyDescent="0.35">
      <c r="A178" s="2">
        <v>177</v>
      </c>
      <c r="B178" s="1" t="s">
        <v>176</v>
      </c>
      <c r="C178" s="5">
        <v>3148400</v>
      </c>
      <c r="D178" s="5">
        <v>195.39</v>
      </c>
      <c r="E178" s="5">
        <v>204.83</v>
      </c>
      <c r="F178" s="5">
        <v>0</v>
      </c>
      <c r="G178" s="5">
        <v>0</v>
      </c>
      <c r="H178" s="5">
        <v>192.23000000000002</v>
      </c>
      <c r="I178" s="5">
        <v>203.19</v>
      </c>
      <c r="J178" s="5">
        <v>243.73000000000002</v>
      </c>
      <c r="K178" s="5">
        <v>238.89000000000001</v>
      </c>
      <c r="L178" s="5">
        <v>187.46</v>
      </c>
      <c r="M178" s="5">
        <v>195.26</v>
      </c>
      <c r="N178" s="5">
        <v>265.62</v>
      </c>
      <c r="O178" s="5">
        <v>266.54000000000002</v>
      </c>
      <c r="P178" s="5" t="e">
        <v>#N/A</v>
      </c>
      <c r="Q178" s="5" t="e">
        <v>#N/A</v>
      </c>
      <c r="R178" s="5" t="e">
        <v>#N/A</v>
      </c>
      <c r="S178" s="5" t="e">
        <v>#N/A</v>
      </c>
      <c r="T178" s="5">
        <v>200.64000000000001</v>
      </c>
      <c r="U178" s="5">
        <v>206</v>
      </c>
      <c r="V178" s="5">
        <v>247.67000000000002</v>
      </c>
      <c r="W178" s="5">
        <v>238.58</v>
      </c>
      <c r="X178">
        <f t="shared" si="8"/>
        <v>0</v>
      </c>
      <c r="Y178">
        <f t="shared" si="9"/>
        <v>0</v>
      </c>
      <c r="Z178">
        <f t="shared" si="10"/>
        <v>0</v>
      </c>
      <c r="AA178">
        <f t="shared" si="11"/>
        <v>0</v>
      </c>
    </row>
    <row r="179" spans="1:27" x14ac:dyDescent="0.35">
      <c r="A179" s="2">
        <v>178</v>
      </c>
      <c r="B179" s="1" t="s">
        <v>177</v>
      </c>
      <c r="C179" s="5">
        <v>3148509</v>
      </c>
      <c r="D179" s="5">
        <v>232.83</v>
      </c>
      <c r="E179" s="5">
        <v>234.14</v>
      </c>
      <c r="F179" s="5">
        <v>0</v>
      </c>
      <c r="G179" s="5">
        <v>0</v>
      </c>
      <c r="H179" s="5">
        <v>198.19</v>
      </c>
      <c r="I179" s="5">
        <v>209.8</v>
      </c>
      <c r="J179" s="5">
        <v>0</v>
      </c>
      <c r="K179" s="5">
        <v>0</v>
      </c>
      <c r="L179" s="5">
        <v>220.27</v>
      </c>
      <c r="M179" s="5">
        <v>228.12</v>
      </c>
      <c r="N179" s="5">
        <v>0</v>
      </c>
      <c r="O179" s="5">
        <v>0</v>
      </c>
      <c r="P179" s="5" t="e">
        <v>#N/A</v>
      </c>
      <c r="Q179" s="5" t="e">
        <v>#N/A</v>
      </c>
      <c r="R179" s="5" t="e">
        <v>#N/A</v>
      </c>
      <c r="S179" s="5" t="e">
        <v>#N/A</v>
      </c>
      <c r="T179" s="5">
        <v>202.06</v>
      </c>
      <c r="U179" s="5">
        <v>202.92000000000002</v>
      </c>
      <c r="V179" s="5">
        <v>0</v>
      </c>
      <c r="W179" s="5">
        <v>0</v>
      </c>
      <c r="X179">
        <f t="shared" si="8"/>
        <v>0</v>
      </c>
      <c r="Y179">
        <f t="shared" si="9"/>
        <v>0</v>
      </c>
      <c r="Z179">
        <f t="shared" si="10"/>
        <v>0</v>
      </c>
      <c r="AA179">
        <f t="shared" si="11"/>
        <v>0</v>
      </c>
    </row>
    <row r="180" spans="1:27" x14ac:dyDescent="0.35">
      <c r="A180" s="2">
        <v>179</v>
      </c>
      <c r="B180" s="1" t="s">
        <v>178</v>
      </c>
      <c r="C180" s="5">
        <v>3148608</v>
      </c>
      <c r="D180" s="5">
        <v>186.01</v>
      </c>
      <c r="E180" s="5">
        <v>193.86</v>
      </c>
      <c r="F180" s="5">
        <v>0</v>
      </c>
      <c r="G180" s="5">
        <v>0</v>
      </c>
      <c r="H180" s="5">
        <v>204.9</v>
      </c>
      <c r="I180" s="5">
        <v>212.99</v>
      </c>
      <c r="J180" s="5">
        <v>237.18</v>
      </c>
      <c r="K180" s="5">
        <v>228.62</v>
      </c>
      <c r="L180" s="5">
        <v>190.44</v>
      </c>
      <c r="M180" s="5">
        <v>204.51</v>
      </c>
      <c r="N180" s="5">
        <v>232.68</v>
      </c>
      <c r="O180" s="5">
        <v>232.59</v>
      </c>
      <c r="P180" s="5">
        <v>175.98</v>
      </c>
      <c r="Q180" s="5">
        <v>187.66</v>
      </c>
      <c r="R180" s="5">
        <v>227.05</v>
      </c>
      <c r="S180" s="5">
        <v>222.73000000000002</v>
      </c>
      <c r="T180" s="5">
        <v>171.76</v>
      </c>
      <c r="U180" s="5">
        <v>176.34</v>
      </c>
      <c r="V180" s="5">
        <v>231.67000000000002</v>
      </c>
      <c r="W180" s="5">
        <v>230.49</v>
      </c>
      <c r="X180">
        <f t="shared" si="8"/>
        <v>1</v>
      </c>
      <c r="Y180">
        <f t="shared" si="9"/>
        <v>1</v>
      </c>
      <c r="Z180">
        <f t="shared" si="10"/>
        <v>1</v>
      </c>
      <c r="AA180">
        <f t="shared" si="11"/>
        <v>1</v>
      </c>
    </row>
    <row r="181" spans="1:27" x14ac:dyDescent="0.35">
      <c r="A181" s="2">
        <v>180</v>
      </c>
      <c r="B181" s="1" t="s">
        <v>179</v>
      </c>
      <c r="C181" s="5">
        <v>3148707</v>
      </c>
      <c r="D181" s="5">
        <v>191.59</v>
      </c>
      <c r="E181" s="5">
        <v>201.31</v>
      </c>
      <c r="F181" s="5">
        <v>245.36</v>
      </c>
      <c r="G181" s="5">
        <v>236.12</v>
      </c>
      <c r="H181" s="5">
        <v>197.88</v>
      </c>
      <c r="I181" s="5">
        <v>202.67000000000002</v>
      </c>
      <c r="J181" s="5">
        <v>234.36</v>
      </c>
      <c r="K181" s="5">
        <v>224.96</v>
      </c>
      <c r="L181" s="5">
        <v>193.75</v>
      </c>
      <c r="M181" s="5">
        <v>206.28</v>
      </c>
      <c r="N181" s="5">
        <v>226.15</v>
      </c>
      <c r="O181" s="5">
        <v>230.70000000000002</v>
      </c>
      <c r="P181" s="5">
        <v>187.93</v>
      </c>
      <c r="Q181" s="5">
        <v>196.06</v>
      </c>
      <c r="R181" s="5">
        <v>225.11</v>
      </c>
      <c r="S181" s="5">
        <v>218.46</v>
      </c>
      <c r="T181" s="5">
        <v>201.12</v>
      </c>
      <c r="U181" s="5">
        <v>213.32</v>
      </c>
      <c r="V181" s="5">
        <v>234.66</v>
      </c>
      <c r="W181" s="5">
        <v>229.99</v>
      </c>
      <c r="X181">
        <f t="shared" si="8"/>
        <v>1</v>
      </c>
      <c r="Y181">
        <f t="shared" si="9"/>
        <v>1</v>
      </c>
      <c r="Z181">
        <f t="shared" si="10"/>
        <v>1</v>
      </c>
      <c r="AA181">
        <f t="shared" si="11"/>
        <v>1</v>
      </c>
    </row>
    <row r="182" spans="1:27" x14ac:dyDescent="0.35">
      <c r="A182" s="2">
        <v>181</v>
      </c>
      <c r="B182" s="1" t="s">
        <v>180</v>
      </c>
      <c r="C182" s="5">
        <v>3149150</v>
      </c>
      <c r="D182" s="5">
        <v>203.21</v>
      </c>
      <c r="E182" s="5">
        <v>216.45</v>
      </c>
      <c r="F182" s="5">
        <v>0</v>
      </c>
      <c r="G182" s="5">
        <v>0</v>
      </c>
      <c r="H182" s="5">
        <v>200.67000000000002</v>
      </c>
      <c r="I182" s="5">
        <v>207.07</v>
      </c>
      <c r="J182" s="5">
        <v>0</v>
      </c>
      <c r="K182" s="5">
        <v>0</v>
      </c>
      <c r="L182" s="5">
        <v>198.06</v>
      </c>
      <c r="M182" s="5">
        <v>213.84</v>
      </c>
      <c r="N182" s="5">
        <v>0</v>
      </c>
      <c r="O182" s="5">
        <v>0</v>
      </c>
      <c r="P182" s="5" t="e">
        <v>#N/A</v>
      </c>
      <c r="Q182" s="5" t="e">
        <v>#N/A</v>
      </c>
      <c r="R182" s="5" t="e">
        <v>#N/A</v>
      </c>
      <c r="S182" s="5" t="e">
        <v>#N/A</v>
      </c>
      <c r="T182" s="5">
        <v>192.43</v>
      </c>
      <c r="U182" s="5">
        <v>198.14000000000001</v>
      </c>
      <c r="V182" s="5">
        <v>0</v>
      </c>
      <c r="W182" s="5">
        <v>0</v>
      </c>
      <c r="X182">
        <f t="shared" si="8"/>
        <v>0</v>
      </c>
      <c r="Y182">
        <f t="shared" si="9"/>
        <v>0</v>
      </c>
      <c r="Z182">
        <f t="shared" si="10"/>
        <v>0</v>
      </c>
      <c r="AA182">
        <f t="shared" si="11"/>
        <v>0</v>
      </c>
    </row>
    <row r="183" spans="1:27" x14ac:dyDescent="0.35">
      <c r="A183" s="2">
        <v>182</v>
      </c>
      <c r="B183" s="1" t="s">
        <v>181</v>
      </c>
      <c r="C183" s="5">
        <v>3149952</v>
      </c>
      <c r="D183" s="5">
        <v>186.46</v>
      </c>
      <c r="E183" s="5">
        <v>202.91</v>
      </c>
      <c r="F183" s="5">
        <v>238.44</v>
      </c>
      <c r="G183" s="5">
        <v>239.8</v>
      </c>
      <c r="H183" s="5">
        <v>205.20000000000002</v>
      </c>
      <c r="I183" s="5">
        <v>209.65</v>
      </c>
      <c r="J183" s="5">
        <v>236.25</v>
      </c>
      <c r="K183" s="5">
        <v>222.77</v>
      </c>
      <c r="L183" s="5">
        <v>200.76</v>
      </c>
      <c r="M183" s="5">
        <v>214.22</v>
      </c>
      <c r="N183" s="5">
        <v>214.46</v>
      </c>
      <c r="O183" s="5">
        <v>229.61</v>
      </c>
      <c r="P183" s="5">
        <v>177.66</v>
      </c>
      <c r="Q183" s="5">
        <v>191.07</v>
      </c>
      <c r="R183" s="5">
        <v>237.36</v>
      </c>
      <c r="S183" s="5">
        <v>229.88</v>
      </c>
      <c r="T183" s="5">
        <v>198.72</v>
      </c>
      <c r="U183" s="5">
        <v>204.97</v>
      </c>
      <c r="V183" s="5">
        <v>241.41</v>
      </c>
      <c r="W183" s="5">
        <v>230.03</v>
      </c>
      <c r="X183">
        <f t="shared" si="8"/>
        <v>1</v>
      </c>
      <c r="Y183">
        <f t="shared" si="9"/>
        <v>1</v>
      </c>
      <c r="Z183">
        <f t="shared" si="10"/>
        <v>1</v>
      </c>
      <c r="AA183">
        <f t="shared" si="11"/>
        <v>1</v>
      </c>
    </row>
    <row r="184" spans="1:27" x14ac:dyDescent="0.35">
      <c r="A184" s="2">
        <v>183</v>
      </c>
      <c r="B184" s="1" t="s">
        <v>182</v>
      </c>
      <c r="C184" s="5">
        <v>3150000</v>
      </c>
      <c r="D184" s="5">
        <v>192.23</v>
      </c>
      <c r="E184" s="5">
        <v>210.07</v>
      </c>
      <c r="F184" s="5">
        <v>0</v>
      </c>
      <c r="G184" s="5">
        <v>0</v>
      </c>
      <c r="H184" s="5">
        <v>201.47</v>
      </c>
      <c r="I184" s="5">
        <v>212.42000000000002</v>
      </c>
      <c r="J184" s="5">
        <v>0</v>
      </c>
      <c r="K184" s="5">
        <v>0</v>
      </c>
      <c r="L184" s="5">
        <v>212.99</v>
      </c>
      <c r="M184" s="5">
        <v>223.84</v>
      </c>
      <c r="N184" s="5">
        <v>0</v>
      </c>
      <c r="O184" s="5">
        <v>0</v>
      </c>
      <c r="P184" s="5" t="e">
        <v>#N/A</v>
      </c>
      <c r="Q184" s="5" t="e">
        <v>#N/A</v>
      </c>
      <c r="R184" s="5" t="e">
        <v>#N/A</v>
      </c>
      <c r="S184" s="5" t="e">
        <v>#N/A</v>
      </c>
      <c r="T184" s="5">
        <v>194.91</v>
      </c>
      <c r="U184" s="5">
        <v>201.12</v>
      </c>
      <c r="V184" s="5">
        <v>0</v>
      </c>
      <c r="W184" s="5">
        <v>0</v>
      </c>
      <c r="X184">
        <f t="shared" si="8"/>
        <v>0</v>
      </c>
      <c r="Y184">
        <f t="shared" si="9"/>
        <v>0</v>
      </c>
      <c r="Z184">
        <f t="shared" si="10"/>
        <v>0</v>
      </c>
      <c r="AA184">
        <f t="shared" si="11"/>
        <v>0</v>
      </c>
    </row>
    <row r="185" spans="1:27" x14ac:dyDescent="0.35">
      <c r="A185" s="2">
        <v>184</v>
      </c>
      <c r="B185" s="1" t="s">
        <v>183</v>
      </c>
      <c r="C185" s="5">
        <v>3150158</v>
      </c>
      <c r="D185" s="5">
        <v>208.8</v>
      </c>
      <c r="E185" s="5">
        <v>222.5</v>
      </c>
      <c r="F185" s="5">
        <v>0</v>
      </c>
      <c r="G185" s="5">
        <v>0</v>
      </c>
      <c r="H185" s="5">
        <v>214.07</v>
      </c>
      <c r="I185" s="5">
        <v>220.23000000000002</v>
      </c>
      <c r="J185" s="5">
        <v>0</v>
      </c>
      <c r="K185" s="5">
        <v>0</v>
      </c>
      <c r="L185" s="5">
        <v>213.69</v>
      </c>
      <c r="M185" s="5">
        <v>222.82</v>
      </c>
      <c r="N185" s="5">
        <v>0</v>
      </c>
      <c r="O185" s="5">
        <v>0</v>
      </c>
      <c r="P185" s="5">
        <v>196.59</v>
      </c>
      <c r="Q185" s="5">
        <v>204.1</v>
      </c>
      <c r="R185" s="5">
        <v>0</v>
      </c>
      <c r="S185" s="5">
        <v>0</v>
      </c>
      <c r="T185" s="5">
        <v>202.35</v>
      </c>
      <c r="U185" s="5">
        <v>218.08</v>
      </c>
      <c r="V185" s="5">
        <v>0</v>
      </c>
      <c r="W185" s="5">
        <v>0</v>
      </c>
      <c r="X185">
        <f t="shared" si="8"/>
        <v>1</v>
      </c>
      <c r="Y185">
        <f t="shared" si="9"/>
        <v>1</v>
      </c>
      <c r="Z185">
        <f t="shared" si="10"/>
        <v>0</v>
      </c>
      <c r="AA185">
        <f t="shared" si="11"/>
        <v>0</v>
      </c>
    </row>
    <row r="186" spans="1:27" x14ac:dyDescent="0.35">
      <c r="A186" s="2">
        <v>185</v>
      </c>
      <c r="B186" s="1" t="s">
        <v>184</v>
      </c>
      <c r="C186" s="5">
        <v>3150570</v>
      </c>
      <c r="D186" s="5">
        <v>195.43</v>
      </c>
      <c r="E186" s="5">
        <v>199.26</v>
      </c>
      <c r="F186" s="5">
        <v>0</v>
      </c>
      <c r="G186" s="5">
        <v>0</v>
      </c>
      <c r="H186" s="5">
        <v>202.33</v>
      </c>
      <c r="I186" s="5">
        <v>206.75</v>
      </c>
      <c r="J186" s="5">
        <v>0</v>
      </c>
      <c r="K186" s="5">
        <v>0</v>
      </c>
      <c r="L186" s="5">
        <v>201.9</v>
      </c>
      <c r="M186" s="5">
        <v>215.46</v>
      </c>
      <c r="N186" s="5">
        <v>0</v>
      </c>
      <c r="O186" s="5">
        <v>0</v>
      </c>
      <c r="P186" s="5">
        <v>185.55</v>
      </c>
      <c r="Q186" s="5">
        <v>198.74</v>
      </c>
      <c r="R186" s="5">
        <v>0</v>
      </c>
      <c r="S186" s="5">
        <v>0</v>
      </c>
      <c r="T186" s="5">
        <v>185.29</v>
      </c>
      <c r="U186" s="5">
        <v>203.18</v>
      </c>
      <c r="V186" s="5">
        <v>0</v>
      </c>
      <c r="W186" s="5">
        <v>0</v>
      </c>
      <c r="X186">
        <f t="shared" si="8"/>
        <v>1</v>
      </c>
      <c r="Y186">
        <f t="shared" si="9"/>
        <v>1</v>
      </c>
      <c r="Z186">
        <f t="shared" si="10"/>
        <v>0</v>
      </c>
      <c r="AA186">
        <f t="shared" si="11"/>
        <v>0</v>
      </c>
    </row>
    <row r="187" spans="1:27" x14ac:dyDescent="0.35">
      <c r="A187" s="2">
        <v>186</v>
      </c>
      <c r="B187" s="1" t="s">
        <v>185</v>
      </c>
      <c r="C187" s="5">
        <v>3151206</v>
      </c>
      <c r="D187" s="5">
        <v>202</v>
      </c>
      <c r="E187" s="5">
        <v>212.07</v>
      </c>
      <c r="F187" s="5">
        <v>0</v>
      </c>
      <c r="G187" s="5">
        <v>0</v>
      </c>
      <c r="H187" s="5">
        <v>209.56</v>
      </c>
      <c r="I187" s="5">
        <v>213.97</v>
      </c>
      <c r="J187" s="5">
        <v>230.92000000000002</v>
      </c>
      <c r="K187" s="5">
        <v>238.3</v>
      </c>
      <c r="L187" s="5">
        <v>204.70000000000002</v>
      </c>
      <c r="M187" s="5">
        <v>216.25</v>
      </c>
      <c r="N187" s="5">
        <v>234.15</v>
      </c>
      <c r="O187" s="5">
        <v>232.91</v>
      </c>
      <c r="P187" s="5">
        <v>187.62</v>
      </c>
      <c r="Q187" s="5">
        <v>196.94</v>
      </c>
      <c r="R187" s="5">
        <v>229.17000000000002</v>
      </c>
      <c r="S187" s="5">
        <v>213.26</v>
      </c>
      <c r="T187" s="5">
        <v>189.18</v>
      </c>
      <c r="U187" s="5">
        <v>202.73000000000002</v>
      </c>
      <c r="V187" s="5">
        <v>250.86</v>
      </c>
      <c r="W187" s="5">
        <v>235.74</v>
      </c>
      <c r="X187">
        <f t="shared" si="8"/>
        <v>1</v>
      </c>
      <c r="Y187">
        <f t="shared" si="9"/>
        <v>1</v>
      </c>
      <c r="Z187">
        <f t="shared" si="10"/>
        <v>1</v>
      </c>
      <c r="AA187">
        <f t="shared" si="11"/>
        <v>1</v>
      </c>
    </row>
    <row r="188" spans="1:27" x14ac:dyDescent="0.35">
      <c r="A188" s="2">
        <v>187</v>
      </c>
      <c r="B188" s="1" t="s">
        <v>186</v>
      </c>
      <c r="C188" s="5">
        <v>3151909</v>
      </c>
      <c r="D188" s="5" t="e">
        <v>#N/A</v>
      </c>
      <c r="E188" s="5" t="e">
        <v>#N/A</v>
      </c>
      <c r="F188" s="5" t="e">
        <v>#N/A</v>
      </c>
      <c r="G188" s="5" t="e">
        <v>#N/A</v>
      </c>
      <c r="H188" s="5">
        <v>0</v>
      </c>
      <c r="I188" s="5">
        <v>0</v>
      </c>
      <c r="J188" s="5">
        <v>251.38</v>
      </c>
      <c r="K188" s="5">
        <v>250.57</v>
      </c>
      <c r="L188" s="5">
        <v>0</v>
      </c>
      <c r="M188" s="5">
        <v>0</v>
      </c>
      <c r="N188" s="5">
        <v>254.89000000000001</v>
      </c>
      <c r="O188" s="5">
        <v>259.14999999999998</v>
      </c>
      <c r="P188" s="5">
        <v>0</v>
      </c>
      <c r="Q188" s="5">
        <v>0</v>
      </c>
      <c r="R188" s="5">
        <v>233.32</v>
      </c>
      <c r="S188" s="5">
        <v>244.73000000000002</v>
      </c>
      <c r="T188" s="5" t="e">
        <v>#N/A</v>
      </c>
      <c r="U188" s="5" t="e">
        <v>#N/A</v>
      </c>
      <c r="V188" s="5" t="e">
        <v>#N/A</v>
      </c>
      <c r="W188" s="5" t="e">
        <v>#N/A</v>
      </c>
      <c r="X188">
        <f t="shared" si="8"/>
        <v>0</v>
      </c>
      <c r="Y188">
        <f t="shared" si="9"/>
        <v>0</v>
      </c>
      <c r="Z188">
        <f t="shared" si="10"/>
        <v>0</v>
      </c>
      <c r="AA188">
        <f t="shared" si="11"/>
        <v>0</v>
      </c>
    </row>
    <row r="189" spans="1:27" x14ac:dyDescent="0.35">
      <c r="A189" s="2">
        <v>188</v>
      </c>
      <c r="B189" s="1" t="s">
        <v>187</v>
      </c>
      <c r="C189" s="5">
        <v>3152131</v>
      </c>
      <c r="D189" s="5">
        <v>197.53</v>
      </c>
      <c r="E189" s="5">
        <v>212.63</v>
      </c>
      <c r="F189" s="5">
        <v>0</v>
      </c>
      <c r="G189" s="5">
        <v>0</v>
      </c>
      <c r="H189" s="5">
        <v>205.44</v>
      </c>
      <c r="I189" s="5">
        <v>220.11</v>
      </c>
      <c r="J189" s="5">
        <v>0</v>
      </c>
      <c r="K189" s="5">
        <v>0</v>
      </c>
      <c r="L189" s="5">
        <v>194.73000000000002</v>
      </c>
      <c r="M189" s="5">
        <v>217.74</v>
      </c>
      <c r="N189" s="5">
        <v>0</v>
      </c>
      <c r="O189" s="5">
        <v>0</v>
      </c>
      <c r="P189" s="5" t="e">
        <v>#N/A</v>
      </c>
      <c r="Q189" s="5" t="e">
        <v>#N/A</v>
      </c>
      <c r="R189" s="5" t="e">
        <v>#N/A</v>
      </c>
      <c r="S189" s="5" t="e">
        <v>#N/A</v>
      </c>
      <c r="T189" s="5">
        <v>206.81</v>
      </c>
      <c r="U189" s="5">
        <v>207.41</v>
      </c>
      <c r="V189" s="5">
        <v>0</v>
      </c>
      <c r="W189" s="5">
        <v>0</v>
      </c>
      <c r="X189">
        <f t="shared" si="8"/>
        <v>0</v>
      </c>
      <c r="Y189">
        <f t="shared" si="9"/>
        <v>0</v>
      </c>
      <c r="Z189">
        <f t="shared" si="10"/>
        <v>0</v>
      </c>
      <c r="AA189">
        <f t="shared" si="11"/>
        <v>0</v>
      </c>
    </row>
    <row r="190" spans="1:27" x14ac:dyDescent="0.35">
      <c r="A190" s="2">
        <v>189</v>
      </c>
      <c r="B190" s="1" t="s">
        <v>188</v>
      </c>
      <c r="C190" s="5">
        <v>3152170</v>
      </c>
      <c r="D190" s="5">
        <v>192.53</v>
      </c>
      <c r="E190" s="5">
        <v>208.29</v>
      </c>
      <c r="F190" s="5">
        <v>226.92</v>
      </c>
      <c r="G190" s="5">
        <v>238.51</v>
      </c>
      <c r="H190" s="5">
        <v>201.22</v>
      </c>
      <c r="I190" s="5">
        <v>209.55</v>
      </c>
      <c r="J190" s="5">
        <v>229.17000000000002</v>
      </c>
      <c r="K190" s="5">
        <v>227.29</v>
      </c>
      <c r="L190" s="5">
        <v>192.03</v>
      </c>
      <c r="M190" s="5">
        <v>202.33</v>
      </c>
      <c r="N190" s="5">
        <v>226</v>
      </c>
      <c r="O190" s="5">
        <v>224.85</v>
      </c>
      <c r="P190" s="5">
        <v>183.1</v>
      </c>
      <c r="Q190" s="5">
        <v>198.55</v>
      </c>
      <c r="R190" s="5">
        <v>0</v>
      </c>
      <c r="S190" s="5">
        <v>0</v>
      </c>
      <c r="T190" s="5">
        <v>198.38</v>
      </c>
      <c r="U190" s="5">
        <v>209.48000000000002</v>
      </c>
      <c r="V190" s="5">
        <v>233.19</v>
      </c>
      <c r="W190" s="5">
        <v>236.29</v>
      </c>
      <c r="X190">
        <f t="shared" si="8"/>
        <v>1</v>
      </c>
      <c r="Y190">
        <f t="shared" si="9"/>
        <v>1</v>
      </c>
      <c r="Z190">
        <f t="shared" si="10"/>
        <v>0</v>
      </c>
      <c r="AA190">
        <f t="shared" si="11"/>
        <v>0</v>
      </c>
    </row>
    <row r="191" spans="1:27" x14ac:dyDescent="0.35">
      <c r="A191" s="2">
        <v>190</v>
      </c>
      <c r="B191" s="1" t="s">
        <v>189</v>
      </c>
      <c r="C191" s="5">
        <v>3152204</v>
      </c>
      <c r="D191" s="5">
        <v>212.65</v>
      </c>
      <c r="E191" s="5">
        <v>216.19</v>
      </c>
      <c r="F191" s="5">
        <v>238.75</v>
      </c>
      <c r="G191" s="5">
        <v>248.91</v>
      </c>
      <c r="H191" s="5">
        <v>203.36</v>
      </c>
      <c r="I191" s="5">
        <v>216.94</v>
      </c>
      <c r="J191" s="5">
        <v>244.99</v>
      </c>
      <c r="K191" s="5">
        <v>249.61</v>
      </c>
      <c r="L191" s="5">
        <v>216.93</v>
      </c>
      <c r="M191" s="5">
        <v>228.13</v>
      </c>
      <c r="N191" s="5">
        <v>243.87</v>
      </c>
      <c r="O191" s="5">
        <v>246.54</v>
      </c>
      <c r="P191" s="5" t="e">
        <v>#N/A</v>
      </c>
      <c r="Q191" s="5" t="e">
        <v>#N/A</v>
      </c>
      <c r="R191" s="5" t="e">
        <v>#N/A</v>
      </c>
      <c r="S191" s="5" t="e">
        <v>#N/A</v>
      </c>
      <c r="T191" s="5">
        <v>211.72</v>
      </c>
      <c r="U191" s="5">
        <v>218.91</v>
      </c>
      <c r="V191" s="5">
        <v>237.6</v>
      </c>
      <c r="W191" s="5">
        <v>246.21</v>
      </c>
      <c r="X191">
        <f t="shared" si="8"/>
        <v>0</v>
      </c>
      <c r="Y191">
        <f t="shared" si="9"/>
        <v>0</v>
      </c>
      <c r="Z191">
        <f t="shared" si="10"/>
        <v>0</v>
      </c>
      <c r="AA191">
        <f t="shared" si="11"/>
        <v>0</v>
      </c>
    </row>
    <row r="192" spans="1:27" x14ac:dyDescent="0.35">
      <c r="A192" s="2">
        <v>191</v>
      </c>
      <c r="B192" s="1" t="s">
        <v>190</v>
      </c>
      <c r="C192" s="5">
        <v>3152402</v>
      </c>
      <c r="D192" s="5">
        <v>195.35</v>
      </c>
      <c r="E192" s="5">
        <v>210.59</v>
      </c>
      <c r="F192" s="5">
        <v>249.12</v>
      </c>
      <c r="G192" s="5">
        <v>243.79</v>
      </c>
      <c r="H192" s="5">
        <v>194.71</v>
      </c>
      <c r="I192" s="5">
        <v>204.20000000000002</v>
      </c>
      <c r="J192" s="5">
        <v>262.60000000000002</v>
      </c>
      <c r="K192" s="5">
        <v>254</v>
      </c>
      <c r="L192" s="5">
        <v>192.54</v>
      </c>
      <c r="M192" s="5">
        <v>202.38</v>
      </c>
      <c r="N192" s="5">
        <v>270.66000000000003</v>
      </c>
      <c r="O192" s="5">
        <v>264.09000000000003</v>
      </c>
      <c r="P192" s="5">
        <v>181.96</v>
      </c>
      <c r="Q192" s="5">
        <v>187.19</v>
      </c>
      <c r="R192" s="5">
        <v>0</v>
      </c>
      <c r="S192" s="5">
        <v>0</v>
      </c>
      <c r="T192" s="5">
        <v>196.45000000000002</v>
      </c>
      <c r="U192" s="5">
        <v>201.72</v>
      </c>
      <c r="V192" s="5">
        <v>247.65</v>
      </c>
      <c r="W192" s="5">
        <v>235.63</v>
      </c>
      <c r="X192">
        <f t="shared" si="8"/>
        <v>1</v>
      </c>
      <c r="Y192">
        <f t="shared" si="9"/>
        <v>1</v>
      </c>
      <c r="Z192">
        <f t="shared" si="10"/>
        <v>0</v>
      </c>
      <c r="AA192">
        <f t="shared" si="11"/>
        <v>0</v>
      </c>
    </row>
    <row r="193" spans="1:27" x14ac:dyDescent="0.35">
      <c r="A193" s="2">
        <v>192</v>
      </c>
      <c r="B193" s="1" t="s">
        <v>192</v>
      </c>
      <c r="C193" s="5">
        <v>3153301</v>
      </c>
      <c r="D193" s="5">
        <v>196.11</v>
      </c>
      <c r="E193" s="5">
        <v>211.96</v>
      </c>
      <c r="F193" s="5">
        <v>0</v>
      </c>
      <c r="G193" s="5">
        <v>0</v>
      </c>
      <c r="H193" s="5">
        <v>206.54</v>
      </c>
      <c r="I193" s="5">
        <v>217.08</v>
      </c>
      <c r="J193" s="5">
        <v>0</v>
      </c>
      <c r="K193" s="5">
        <v>0</v>
      </c>
      <c r="L193" s="5">
        <v>222.76</v>
      </c>
      <c r="M193" s="5">
        <v>235.64000000000001</v>
      </c>
      <c r="N193" s="5">
        <v>0</v>
      </c>
      <c r="O193" s="5">
        <v>0</v>
      </c>
      <c r="P193" s="5">
        <v>207.42000000000002</v>
      </c>
      <c r="Q193" s="5">
        <v>220.11</v>
      </c>
      <c r="R193" s="5">
        <v>0</v>
      </c>
      <c r="S193" s="5">
        <v>0</v>
      </c>
      <c r="T193" s="5">
        <v>201.36</v>
      </c>
      <c r="U193" s="5">
        <v>228.69</v>
      </c>
      <c r="V193" s="5">
        <v>0</v>
      </c>
      <c r="W193" s="5">
        <v>0</v>
      </c>
      <c r="X193">
        <f t="shared" si="8"/>
        <v>1</v>
      </c>
      <c r="Y193">
        <f t="shared" si="9"/>
        <v>1</v>
      </c>
      <c r="Z193">
        <f t="shared" si="10"/>
        <v>0</v>
      </c>
      <c r="AA193">
        <f t="shared" si="11"/>
        <v>0</v>
      </c>
    </row>
    <row r="194" spans="1:27" x14ac:dyDescent="0.35">
      <c r="A194" s="2">
        <v>193</v>
      </c>
      <c r="B194" s="1" t="s">
        <v>193</v>
      </c>
      <c r="C194" s="5">
        <v>3154309</v>
      </c>
      <c r="D194" s="5">
        <v>215.46</v>
      </c>
      <c r="E194" s="5">
        <v>223.08</v>
      </c>
      <c r="F194" s="5">
        <v>266.92</v>
      </c>
      <c r="G194" s="5">
        <v>266.17</v>
      </c>
      <c r="H194" s="5">
        <v>226.29</v>
      </c>
      <c r="I194" s="5">
        <v>228.49</v>
      </c>
      <c r="J194" s="5">
        <v>255.54</v>
      </c>
      <c r="K194" s="5">
        <v>253.79</v>
      </c>
      <c r="L194" s="5">
        <v>215.47</v>
      </c>
      <c r="M194" s="5">
        <v>226.78</v>
      </c>
      <c r="N194" s="5">
        <v>271.53000000000003</v>
      </c>
      <c r="O194" s="5">
        <v>266.60000000000002</v>
      </c>
      <c r="P194" s="5">
        <v>213.75</v>
      </c>
      <c r="Q194" s="5">
        <v>214.61</v>
      </c>
      <c r="R194" s="5">
        <v>245.83</v>
      </c>
      <c r="S194" s="5">
        <v>248.39000000000001</v>
      </c>
      <c r="T194" s="5">
        <v>205.66</v>
      </c>
      <c r="U194" s="5">
        <v>217.01</v>
      </c>
      <c r="V194" s="5">
        <v>256.44</v>
      </c>
      <c r="W194" s="5">
        <v>246.04</v>
      </c>
      <c r="X194">
        <f t="shared" ref="X194:X253" si="12">COUNTIFS(H194,"&gt;0",L194,"&gt;0",P194,"&gt;0",T194,"&gt;0")</f>
        <v>1</v>
      </c>
      <c r="Y194">
        <f t="shared" ref="Y194:Y253" si="13">COUNTIFS(I194,"&gt;0",M194,"&gt;0",Q194,"&gt;0",U194,"&gt;0")</f>
        <v>1</v>
      </c>
      <c r="Z194">
        <f t="shared" ref="Z194:Z253" si="14">COUNTIFS(J194,"&gt;0",N194,"&gt;0",R194,"&gt;0",V194,"&gt;0")</f>
        <v>1</v>
      </c>
      <c r="AA194">
        <f t="shared" ref="AA194:AA253" si="15">COUNTIFS(K194,"&gt;0",O194,"&gt;0",S194,"&gt;0",W194,"&gt;0")</f>
        <v>1</v>
      </c>
    </row>
    <row r="195" spans="1:27" x14ac:dyDescent="0.35">
      <c r="A195" s="2">
        <v>194</v>
      </c>
      <c r="B195" s="1" t="s">
        <v>195</v>
      </c>
      <c r="C195" s="5">
        <v>3154507</v>
      </c>
      <c r="D195" s="5">
        <v>195.18</v>
      </c>
      <c r="E195" s="5">
        <v>209.21</v>
      </c>
      <c r="F195" s="5">
        <v>233.69</v>
      </c>
      <c r="G195" s="5">
        <v>237.44</v>
      </c>
      <c r="H195" s="5">
        <v>214.61</v>
      </c>
      <c r="I195" s="5">
        <v>220.8</v>
      </c>
      <c r="J195" s="5">
        <v>241.31</v>
      </c>
      <c r="K195" s="5">
        <v>244.04</v>
      </c>
      <c r="L195" s="5">
        <v>203.53</v>
      </c>
      <c r="M195" s="5">
        <v>217.08</v>
      </c>
      <c r="N195" s="5">
        <v>231.79</v>
      </c>
      <c r="O195" s="5">
        <v>243.92000000000002</v>
      </c>
      <c r="P195" s="5" t="e">
        <v>#N/A</v>
      </c>
      <c r="Q195" s="5" t="e">
        <v>#N/A</v>
      </c>
      <c r="R195" s="5" t="e">
        <v>#N/A</v>
      </c>
      <c r="S195" s="5" t="e">
        <v>#N/A</v>
      </c>
      <c r="T195" s="5">
        <v>205.5</v>
      </c>
      <c r="U195" s="5">
        <v>212</v>
      </c>
      <c r="V195" s="5">
        <v>236.54</v>
      </c>
      <c r="W195" s="5">
        <v>237.07</v>
      </c>
      <c r="X195">
        <f t="shared" si="12"/>
        <v>0</v>
      </c>
      <c r="Y195">
        <f t="shared" si="13"/>
        <v>0</v>
      </c>
      <c r="Z195">
        <f t="shared" si="14"/>
        <v>0</v>
      </c>
      <c r="AA195">
        <f t="shared" si="15"/>
        <v>0</v>
      </c>
    </row>
    <row r="196" spans="1:27" x14ac:dyDescent="0.35">
      <c r="A196" s="2">
        <v>195</v>
      </c>
      <c r="B196" s="1" t="s">
        <v>196</v>
      </c>
      <c r="C196" s="5">
        <v>3155108</v>
      </c>
      <c r="D196" s="5">
        <v>0</v>
      </c>
      <c r="E196" s="5">
        <v>0</v>
      </c>
      <c r="F196" s="5">
        <v>255.3</v>
      </c>
      <c r="G196" s="5">
        <v>253.92</v>
      </c>
      <c r="H196" s="5">
        <v>197.02</v>
      </c>
      <c r="I196" s="5">
        <v>217.04</v>
      </c>
      <c r="J196" s="5">
        <v>258.91000000000003</v>
      </c>
      <c r="K196" s="5">
        <v>256.51</v>
      </c>
      <c r="L196" s="5">
        <v>189.92000000000002</v>
      </c>
      <c r="M196" s="5">
        <v>205.67000000000002</v>
      </c>
      <c r="N196" s="5">
        <v>254.77</v>
      </c>
      <c r="O196" s="5">
        <v>267.89</v>
      </c>
      <c r="P196" s="5">
        <v>206.73000000000002</v>
      </c>
      <c r="Q196" s="5">
        <v>221.92000000000002</v>
      </c>
      <c r="R196" s="5">
        <v>0</v>
      </c>
      <c r="S196" s="5">
        <v>0</v>
      </c>
      <c r="T196" s="5">
        <v>200.05</v>
      </c>
      <c r="U196" s="5">
        <v>195.19</v>
      </c>
      <c r="V196" s="5">
        <v>266.23</v>
      </c>
      <c r="W196" s="5">
        <v>252.12</v>
      </c>
      <c r="X196">
        <f t="shared" si="12"/>
        <v>1</v>
      </c>
      <c r="Y196">
        <f t="shared" si="13"/>
        <v>1</v>
      </c>
      <c r="Z196">
        <f t="shared" si="14"/>
        <v>0</v>
      </c>
      <c r="AA196">
        <f t="shared" si="15"/>
        <v>0</v>
      </c>
    </row>
    <row r="197" spans="1:27" x14ac:dyDescent="0.35">
      <c r="A197" s="2">
        <v>196</v>
      </c>
      <c r="B197" s="1" t="s">
        <v>197</v>
      </c>
      <c r="C197" s="5">
        <v>3155603</v>
      </c>
      <c r="D197" s="5">
        <v>209.46</v>
      </c>
      <c r="E197" s="5">
        <v>218.03</v>
      </c>
      <c r="F197" s="5">
        <v>234.22</v>
      </c>
      <c r="G197" s="5">
        <v>241.36</v>
      </c>
      <c r="H197" s="5">
        <v>216.82</v>
      </c>
      <c r="I197" s="5">
        <v>222.06</v>
      </c>
      <c r="J197" s="5">
        <v>239.26</v>
      </c>
      <c r="K197" s="5">
        <v>242.62</v>
      </c>
      <c r="L197" s="5">
        <v>216.31</v>
      </c>
      <c r="M197" s="5">
        <v>230.48000000000002</v>
      </c>
      <c r="N197" s="5">
        <v>238.08</v>
      </c>
      <c r="O197" s="5">
        <v>238.07</v>
      </c>
      <c r="P197" s="5">
        <v>204.54</v>
      </c>
      <c r="Q197" s="5">
        <v>210.82</v>
      </c>
      <c r="R197" s="5">
        <v>243.75</v>
      </c>
      <c r="S197" s="5">
        <v>243.23000000000002</v>
      </c>
      <c r="T197" s="5">
        <v>205.36</v>
      </c>
      <c r="U197" s="5">
        <v>219.33</v>
      </c>
      <c r="V197" s="5">
        <v>231.26</v>
      </c>
      <c r="W197" s="5">
        <v>225.67000000000002</v>
      </c>
      <c r="X197">
        <f t="shared" si="12"/>
        <v>1</v>
      </c>
      <c r="Y197">
        <f t="shared" si="13"/>
        <v>1</v>
      </c>
      <c r="Z197">
        <f t="shared" si="14"/>
        <v>1</v>
      </c>
      <c r="AA197">
        <f t="shared" si="15"/>
        <v>1</v>
      </c>
    </row>
    <row r="198" spans="1:27" x14ac:dyDescent="0.35">
      <c r="A198" s="2">
        <v>197</v>
      </c>
      <c r="B198" s="1" t="s">
        <v>198</v>
      </c>
      <c r="C198" s="5">
        <v>3156007</v>
      </c>
      <c r="D198" s="5">
        <v>167.15</v>
      </c>
      <c r="E198" s="5">
        <v>191.56</v>
      </c>
      <c r="F198" s="5">
        <v>249.3</v>
      </c>
      <c r="G198" s="5">
        <v>246.31</v>
      </c>
      <c r="H198" s="5">
        <v>197.01</v>
      </c>
      <c r="I198" s="5">
        <v>210.19</v>
      </c>
      <c r="J198" s="5">
        <v>251.4</v>
      </c>
      <c r="K198" s="5">
        <v>253.17000000000002</v>
      </c>
      <c r="L198" s="5">
        <v>192.89000000000001</v>
      </c>
      <c r="M198" s="5">
        <v>215.1</v>
      </c>
      <c r="N198" s="5">
        <v>230.94</v>
      </c>
      <c r="O198" s="5">
        <v>228.51</v>
      </c>
      <c r="P198" s="5">
        <v>170.20000000000002</v>
      </c>
      <c r="Q198" s="5">
        <v>190.33</v>
      </c>
      <c r="R198" s="5">
        <v>220.62</v>
      </c>
      <c r="S198" s="5">
        <v>231</v>
      </c>
      <c r="T198" s="5">
        <v>206.77</v>
      </c>
      <c r="U198" s="5">
        <v>217.45000000000002</v>
      </c>
      <c r="V198" s="5">
        <v>265.04000000000002</v>
      </c>
      <c r="W198" s="5">
        <v>247.31</v>
      </c>
      <c r="X198">
        <f t="shared" si="12"/>
        <v>1</v>
      </c>
      <c r="Y198">
        <f t="shared" si="13"/>
        <v>1</v>
      </c>
      <c r="Z198">
        <f t="shared" si="14"/>
        <v>1</v>
      </c>
      <c r="AA198">
        <f t="shared" si="15"/>
        <v>1</v>
      </c>
    </row>
    <row r="199" spans="1:27" x14ac:dyDescent="0.35">
      <c r="A199" s="2">
        <v>198</v>
      </c>
      <c r="B199" s="1" t="s">
        <v>199</v>
      </c>
      <c r="C199" s="5">
        <v>3156502</v>
      </c>
      <c r="D199" s="5" t="e">
        <v>#N/A</v>
      </c>
      <c r="E199" s="5" t="e">
        <v>#N/A</v>
      </c>
      <c r="F199" s="5" t="e">
        <v>#N/A</v>
      </c>
      <c r="G199" s="5" t="e">
        <v>#N/A</v>
      </c>
      <c r="H199" s="5">
        <v>202.11</v>
      </c>
      <c r="I199" s="5">
        <v>213.11</v>
      </c>
      <c r="J199" s="5">
        <v>0</v>
      </c>
      <c r="K199" s="5">
        <v>0</v>
      </c>
      <c r="L199" s="5">
        <v>192.05</v>
      </c>
      <c r="M199" s="5">
        <v>207.37</v>
      </c>
      <c r="N199" s="5">
        <v>0</v>
      </c>
      <c r="O199" s="5">
        <v>0</v>
      </c>
      <c r="P199" s="5">
        <v>192.15</v>
      </c>
      <c r="Q199" s="5">
        <v>207.52</v>
      </c>
      <c r="R199" s="5">
        <v>0</v>
      </c>
      <c r="S199" s="5">
        <v>0</v>
      </c>
      <c r="T199" s="5">
        <v>199.84</v>
      </c>
      <c r="U199" s="5">
        <v>213.29</v>
      </c>
      <c r="V199" s="5">
        <v>0</v>
      </c>
      <c r="W199" s="5">
        <v>0</v>
      </c>
      <c r="X199">
        <f t="shared" si="12"/>
        <v>1</v>
      </c>
      <c r="Y199">
        <f t="shared" si="13"/>
        <v>1</v>
      </c>
      <c r="Z199">
        <f t="shared" si="14"/>
        <v>0</v>
      </c>
      <c r="AA199">
        <f t="shared" si="15"/>
        <v>0</v>
      </c>
    </row>
    <row r="200" spans="1:27" x14ac:dyDescent="0.35">
      <c r="A200" s="2">
        <v>199</v>
      </c>
      <c r="B200" s="1" t="s">
        <v>200</v>
      </c>
      <c r="C200" s="5">
        <v>3156601</v>
      </c>
      <c r="D200" s="5">
        <v>194.78</v>
      </c>
      <c r="E200" s="5">
        <v>201.46</v>
      </c>
      <c r="F200" s="5">
        <v>236.74</v>
      </c>
      <c r="G200" s="5">
        <v>234.65</v>
      </c>
      <c r="H200" s="5">
        <v>213.11</v>
      </c>
      <c r="I200" s="5">
        <v>218.68</v>
      </c>
      <c r="J200" s="5">
        <v>220.66</v>
      </c>
      <c r="K200" s="5">
        <v>211.28</v>
      </c>
      <c r="L200" s="5">
        <v>188.78</v>
      </c>
      <c r="M200" s="5">
        <v>212.86</v>
      </c>
      <c r="N200" s="5">
        <v>239.91</v>
      </c>
      <c r="O200" s="5">
        <v>235.72</v>
      </c>
      <c r="P200" s="5">
        <v>193.26</v>
      </c>
      <c r="Q200" s="5">
        <v>202.85</v>
      </c>
      <c r="R200" s="5">
        <v>0</v>
      </c>
      <c r="S200" s="5">
        <v>0</v>
      </c>
      <c r="T200" s="5">
        <v>185.13</v>
      </c>
      <c r="U200" s="5">
        <v>205.43</v>
      </c>
      <c r="V200" s="5">
        <v>245.02</v>
      </c>
      <c r="W200" s="5">
        <v>247.96</v>
      </c>
      <c r="X200">
        <f t="shared" si="12"/>
        <v>1</v>
      </c>
      <c r="Y200">
        <f t="shared" si="13"/>
        <v>1</v>
      </c>
      <c r="Z200">
        <f t="shared" si="14"/>
        <v>0</v>
      </c>
      <c r="AA200">
        <f t="shared" si="15"/>
        <v>0</v>
      </c>
    </row>
    <row r="201" spans="1:27" x14ac:dyDescent="0.35">
      <c r="A201" s="2">
        <v>200</v>
      </c>
      <c r="B201" s="1" t="s">
        <v>201</v>
      </c>
      <c r="C201" s="5">
        <v>3156809</v>
      </c>
      <c r="D201" s="5">
        <v>194.17</v>
      </c>
      <c r="E201" s="5">
        <v>195.95</v>
      </c>
      <c r="F201" s="5">
        <v>0</v>
      </c>
      <c r="G201" s="5">
        <v>0</v>
      </c>
      <c r="H201" s="5">
        <v>197.17000000000002</v>
      </c>
      <c r="I201" s="5">
        <v>213.23000000000002</v>
      </c>
      <c r="J201" s="5">
        <v>0</v>
      </c>
      <c r="K201" s="5">
        <v>0</v>
      </c>
      <c r="L201" s="5">
        <v>199.18</v>
      </c>
      <c r="M201" s="5">
        <v>202.27</v>
      </c>
      <c r="N201" s="5">
        <v>0</v>
      </c>
      <c r="O201" s="5">
        <v>0</v>
      </c>
      <c r="P201" s="5">
        <v>176.85</v>
      </c>
      <c r="Q201" s="5">
        <v>186.47</v>
      </c>
      <c r="R201" s="5">
        <v>0</v>
      </c>
      <c r="S201" s="5">
        <v>0</v>
      </c>
      <c r="T201" s="5">
        <v>184.54</v>
      </c>
      <c r="U201" s="5">
        <v>184.85</v>
      </c>
      <c r="V201" s="5">
        <v>0</v>
      </c>
      <c r="W201" s="5">
        <v>0</v>
      </c>
      <c r="X201">
        <f t="shared" si="12"/>
        <v>1</v>
      </c>
      <c r="Y201">
        <f t="shared" si="13"/>
        <v>1</v>
      </c>
      <c r="Z201">
        <f t="shared" si="14"/>
        <v>0</v>
      </c>
      <c r="AA201">
        <f t="shared" si="15"/>
        <v>0</v>
      </c>
    </row>
    <row r="202" spans="1:27" x14ac:dyDescent="0.35">
      <c r="A202" s="2">
        <v>201</v>
      </c>
      <c r="B202" s="1" t="s">
        <v>202</v>
      </c>
      <c r="C202" s="5">
        <v>3157005</v>
      </c>
      <c r="D202" s="5">
        <v>213.49</v>
      </c>
      <c r="E202" s="5">
        <v>224.82</v>
      </c>
      <c r="F202" s="5">
        <v>0</v>
      </c>
      <c r="G202" s="5">
        <v>0</v>
      </c>
      <c r="H202" s="5">
        <v>207.57</v>
      </c>
      <c r="I202" s="5">
        <v>216.76</v>
      </c>
      <c r="J202" s="5">
        <v>233.39000000000001</v>
      </c>
      <c r="K202" s="5">
        <v>228.84</v>
      </c>
      <c r="L202" s="5">
        <v>217.56</v>
      </c>
      <c r="M202" s="5">
        <v>228.56</v>
      </c>
      <c r="N202" s="5">
        <v>0</v>
      </c>
      <c r="O202" s="5">
        <v>0</v>
      </c>
      <c r="P202" s="5">
        <v>200.26</v>
      </c>
      <c r="Q202" s="5">
        <v>209.12</v>
      </c>
      <c r="R202" s="5">
        <v>0</v>
      </c>
      <c r="S202" s="5">
        <v>0</v>
      </c>
      <c r="T202" s="5">
        <v>209.28</v>
      </c>
      <c r="U202" s="5">
        <v>221.44</v>
      </c>
      <c r="V202" s="5">
        <v>239.16</v>
      </c>
      <c r="W202" s="5">
        <v>247.67000000000002</v>
      </c>
      <c r="X202">
        <f t="shared" si="12"/>
        <v>1</v>
      </c>
      <c r="Y202">
        <f t="shared" si="13"/>
        <v>1</v>
      </c>
      <c r="Z202">
        <f t="shared" si="14"/>
        <v>0</v>
      </c>
      <c r="AA202">
        <f t="shared" si="15"/>
        <v>0</v>
      </c>
    </row>
    <row r="203" spans="1:27" x14ac:dyDescent="0.35">
      <c r="A203" s="2">
        <v>202</v>
      </c>
      <c r="B203" s="1" t="s">
        <v>203</v>
      </c>
      <c r="C203" s="5">
        <v>3157104</v>
      </c>
      <c r="D203" s="5">
        <v>189</v>
      </c>
      <c r="E203" s="5">
        <v>197.58</v>
      </c>
      <c r="F203" s="5">
        <v>0</v>
      </c>
      <c r="G203" s="5">
        <v>0</v>
      </c>
      <c r="H203" s="5">
        <v>186.8</v>
      </c>
      <c r="I203" s="5">
        <v>198.78</v>
      </c>
      <c r="J203" s="5">
        <v>0</v>
      </c>
      <c r="K203" s="5">
        <v>0</v>
      </c>
      <c r="L203" s="5">
        <v>195.44</v>
      </c>
      <c r="M203" s="5">
        <v>216.01</v>
      </c>
      <c r="N203" s="5">
        <v>0</v>
      </c>
      <c r="O203" s="5">
        <v>0</v>
      </c>
      <c r="P203" s="5">
        <v>181.08</v>
      </c>
      <c r="Q203" s="5">
        <v>184.91</v>
      </c>
      <c r="R203" s="5">
        <v>0</v>
      </c>
      <c r="S203" s="5">
        <v>0</v>
      </c>
      <c r="T203" s="5">
        <v>181.04</v>
      </c>
      <c r="U203" s="5">
        <v>191.95000000000002</v>
      </c>
      <c r="V203" s="5">
        <v>0</v>
      </c>
      <c r="W203" s="5">
        <v>0</v>
      </c>
      <c r="X203">
        <f t="shared" si="12"/>
        <v>1</v>
      </c>
      <c r="Y203">
        <f t="shared" si="13"/>
        <v>1</v>
      </c>
      <c r="Z203">
        <f t="shared" si="14"/>
        <v>0</v>
      </c>
      <c r="AA203">
        <f t="shared" si="15"/>
        <v>0</v>
      </c>
    </row>
    <row r="204" spans="1:27" x14ac:dyDescent="0.35">
      <c r="A204" s="2">
        <v>203</v>
      </c>
      <c r="B204" s="1" t="s">
        <v>204</v>
      </c>
      <c r="C204" s="5">
        <v>3157252</v>
      </c>
      <c r="D204" s="5">
        <v>202.34</v>
      </c>
      <c r="E204" s="5">
        <v>214.72</v>
      </c>
      <c r="F204" s="5">
        <v>275.16000000000003</v>
      </c>
      <c r="G204" s="5">
        <v>273.8</v>
      </c>
      <c r="H204" s="5">
        <v>207.55</v>
      </c>
      <c r="I204" s="5">
        <v>217.61</v>
      </c>
      <c r="J204" s="5">
        <v>272.49</v>
      </c>
      <c r="K204" s="5">
        <v>261.62</v>
      </c>
      <c r="L204" s="5">
        <v>196.49</v>
      </c>
      <c r="M204" s="5">
        <v>208.76</v>
      </c>
      <c r="N204" s="5">
        <v>254.96</v>
      </c>
      <c r="O204" s="5">
        <v>253.70000000000002</v>
      </c>
      <c r="P204" s="5">
        <v>168.71</v>
      </c>
      <c r="Q204" s="5">
        <v>185.66</v>
      </c>
      <c r="R204" s="5">
        <v>262.94</v>
      </c>
      <c r="S204" s="5">
        <v>255.29</v>
      </c>
      <c r="T204" s="5">
        <v>214.87</v>
      </c>
      <c r="U204" s="5">
        <v>221.48000000000002</v>
      </c>
      <c r="V204" s="5">
        <v>246.81</v>
      </c>
      <c r="W204" s="5">
        <v>239.42000000000002</v>
      </c>
      <c r="X204">
        <f t="shared" si="12"/>
        <v>1</v>
      </c>
      <c r="Y204">
        <f t="shared" si="13"/>
        <v>1</v>
      </c>
      <c r="Z204">
        <f t="shared" si="14"/>
        <v>1</v>
      </c>
      <c r="AA204">
        <f t="shared" si="15"/>
        <v>1</v>
      </c>
    </row>
    <row r="205" spans="1:27" x14ac:dyDescent="0.35">
      <c r="A205" s="2">
        <v>204</v>
      </c>
      <c r="B205" s="1" t="s">
        <v>205</v>
      </c>
      <c r="C205" s="5">
        <v>3157377</v>
      </c>
      <c r="D205" s="5">
        <v>213.61</v>
      </c>
      <c r="E205" s="5">
        <v>221.79</v>
      </c>
      <c r="F205" s="5">
        <v>0</v>
      </c>
      <c r="G205" s="5">
        <v>0</v>
      </c>
      <c r="H205" s="5">
        <v>198.94</v>
      </c>
      <c r="I205" s="5">
        <v>208.63</v>
      </c>
      <c r="J205" s="5">
        <v>0</v>
      </c>
      <c r="K205" s="5">
        <v>0</v>
      </c>
      <c r="L205" s="5">
        <v>198.44</v>
      </c>
      <c r="M205" s="5">
        <v>222.49</v>
      </c>
      <c r="N205" s="5">
        <v>0</v>
      </c>
      <c r="O205" s="5">
        <v>0</v>
      </c>
      <c r="P205" s="5">
        <v>193.75</v>
      </c>
      <c r="Q205" s="5">
        <v>203.70000000000002</v>
      </c>
      <c r="R205" s="5">
        <v>0</v>
      </c>
      <c r="S205" s="5">
        <v>0</v>
      </c>
      <c r="T205" s="5">
        <v>203.32</v>
      </c>
      <c r="U205" s="5">
        <v>203.72</v>
      </c>
      <c r="V205" s="5">
        <v>0</v>
      </c>
      <c r="W205" s="5">
        <v>0</v>
      </c>
      <c r="X205">
        <f t="shared" si="12"/>
        <v>1</v>
      </c>
      <c r="Y205">
        <f t="shared" si="13"/>
        <v>1</v>
      </c>
      <c r="Z205">
        <f t="shared" si="14"/>
        <v>0</v>
      </c>
      <c r="AA205">
        <f t="shared" si="15"/>
        <v>0</v>
      </c>
    </row>
    <row r="206" spans="1:27" x14ac:dyDescent="0.35">
      <c r="A206" s="2">
        <v>205</v>
      </c>
      <c r="B206" s="1" t="s">
        <v>206</v>
      </c>
      <c r="C206" s="5">
        <v>3157500</v>
      </c>
      <c r="D206" s="5">
        <v>207.84</v>
      </c>
      <c r="E206" s="5">
        <v>235.28</v>
      </c>
      <c r="F206" s="5">
        <v>0</v>
      </c>
      <c r="G206" s="5">
        <v>0</v>
      </c>
      <c r="H206" s="5">
        <v>204</v>
      </c>
      <c r="I206" s="5">
        <v>221.07</v>
      </c>
      <c r="J206" s="5">
        <v>0</v>
      </c>
      <c r="K206" s="5">
        <v>0</v>
      </c>
      <c r="L206" s="5">
        <v>206.96</v>
      </c>
      <c r="M206" s="5">
        <v>219.08</v>
      </c>
      <c r="N206" s="5">
        <v>0</v>
      </c>
      <c r="O206" s="5">
        <v>0</v>
      </c>
      <c r="P206" s="5">
        <v>210.01</v>
      </c>
      <c r="Q206" s="5">
        <v>223.23000000000002</v>
      </c>
      <c r="R206" s="5">
        <v>0</v>
      </c>
      <c r="S206" s="5">
        <v>0</v>
      </c>
      <c r="T206" s="5">
        <v>189.28</v>
      </c>
      <c r="U206" s="5">
        <v>201.85</v>
      </c>
      <c r="V206" s="5">
        <v>0</v>
      </c>
      <c r="W206" s="5">
        <v>0</v>
      </c>
      <c r="X206">
        <f t="shared" si="12"/>
        <v>1</v>
      </c>
      <c r="Y206">
        <f t="shared" si="13"/>
        <v>1</v>
      </c>
      <c r="Z206">
        <f t="shared" si="14"/>
        <v>0</v>
      </c>
      <c r="AA206">
        <f t="shared" si="15"/>
        <v>0</v>
      </c>
    </row>
    <row r="207" spans="1:27" x14ac:dyDescent="0.35">
      <c r="A207" s="2">
        <v>206</v>
      </c>
      <c r="B207" s="1" t="s">
        <v>207</v>
      </c>
      <c r="C207" s="5">
        <v>3157609</v>
      </c>
      <c r="D207" s="5">
        <v>207.55</v>
      </c>
      <c r="E207" s="5">
        <v>213.1</v>
      </c>
      <c r="F207" s="5">
        <v>0</v>
      </c>
      <c r="G207" s="5">
        <v>0</v>
      </c>
      <c r="H207" s="5">
        <v>183.29</v>
      </c>
      <c r="I207" s="5">
        <v>189.13</v>
      </c>
      <c r="J207" s="5">
        <v>0</v>
      </c>
      <c r="K207" s="5">
        <v>0</v>
      </c>
      <c r="L207" s="5">
        <v>183.37</v>
      </c>
      <c r="M207" s="5">
        <v>195.98000000000002</v>
      </c>
      <c r="N207" s="5">
        <v>0</v>
      </c>
      <c r="O207" s="5">
        <v>0</v>
      </c>
      <c r="P207" s="5" t="e">
        <v>#N/A</v>
      </c>
      <c r="Q207" s="5" t="e">
        <v>#N/A</v>
      </c>
      <c r="R207" s="5" t="e">
        <v>#N/A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>
        <f t="shared" si="12"/>
        <v>0</v>
      </c>
      <c r="Y207">
        <f t="shared" si="13"/>
        <v>0</v>
      </c>
      <c r="Z207">
        <f t="shared" si="14"/>
        <v>0</v>
      </c>
      <c r="AA207">
        <f t="shared" si="15"/>
        <v>0</v>
      </c>
    </row>
    <row r="208" spans="1:27" x14ac:dyDescent="0.35">
      <c r="A208" s="2">
        <v>207</v>
      </c>
      <c r="B208" s="1" t="s">
        <v>208</v>
      </c>
      <c r="C208" s="5">
        <v>3157658</v>
      </c>
      <c r="D208" s="5">
        <v>198.41</v>
      </c>
      <c r="E208" s="5">
        <v>222.98</v>
      </c>
      <c r="F208" s="5">
        <v>229.89</v>
      </c>
      <c r="G208" s="5">
        <v>234.52</v>
      </c>
      <c r="H208" s="5">
        <v>206.66</v>
      </c>
      <c r="I208" s="5">
        <v>212.5</v>
      </c>
      <c r="J208" s="5">
        <v>238.8</v>
      </c>
      <c r="K208" s="5">
        <v>244.47</v>
      </c>
      <c r="L208" s="5">
        <v>207.20000000000002</v>
      </c>
      <c r="M208" s="5">
        <v>225.24</v>
      </c>
      <c r="N208" s="5">
        <v>262.78000000000003</v>
      </c>
      <c r="O208" s="5">
        <v>252.24</v>
      </c>
      <c r="P208" s="5">
        <v>217.99</v>
      </c>
      <c r="Q208" s="5">
        <v>219.42000000000002</v>
      </c>
      <c r="R208" s="5">
        <v>224.38</v>
      </c>
      <c r="S208" s="5">
        <v>219.42000000000002</v>
      </c>
      <c r="T208" s="5">
        <v>225.15</v>
      </c>
      <c r="U208" s="5">
        <v>234.6</v>
      </c>
      <c r="V208" s="5">
        <v>278.17</v>
      </c>
      <c r="W208" s="5">
        <v>268.79000000000002</v>
      </c>
      <c r="X208">
        <f t="shared" si="12"/>
        <v>1</v>
      </c>
      <c r="Y208">
        <f t="shared" si="13"/>
        <v>1</v>
      </c>
      <c r="Z208">
        <f t="shared" si="14"/>
        <v>1</v>
      </c>
      <c r="AA208">
        <f t="shared" si="15"/>
        <v>1</v>
      </c>
    </row>
    <row r="209" spans="1:27" x14ac:dyDescent="0.35">
      <c r="A209" s="2">
        <v>208</v>
      </c>
      <c r="B209" s="1" t="s">
        <v>209</v>
      </c>
      <c r="C209" s="5">
        <v>3158102</v>
      </c>
      <c r="D209" s="5">
        <v>191.61</v>
      </c>
      <c r="E209" s="5">
        <v>210.14</v>
      </c>
      <c r="F209" s="5">
        <v>0</v>
      </c>
      <c r="G209" s="5">
        <v>0</v>
      </c>
      <c r="H209" s="5">
        <v>194.42000000000002</v>
      </c>
      <c r="I209" s="5">
        <v>202.1</v>
      </c>
      <c r="J209" s="5">
        <v>238.13</v>
      </c>
      <c r="K209" s="5">
        <v>235.36</v>
      </c>
      <c r="L209" s="5">
        <v>197.27</v>
      </c>
      <c r="M209" s="5">
        <v>215.70000000000002</v>
      </c>
      <c r="N209" s="5">
        <v>243.11</v>
      </c>
      <c r="O209" s="5">
        <v>271.01</v>
      </c>
      <c r="P209" s="5" t="e">
        <v>#N/A</v>
      </c>
      <c r="Q209" s="5" t="e">
        <v>#N/A</v>
      </c>
      <c r="R209" s="5" t="e">
        <v>#N/A</v>
      </c>
      <c r="S209" s="5" t="e">
        <v>#N/A</v>
      </c>
      <c r="T209" s="5">
        <v>211.85</v>
      </c>
      <c r="U209" s="5">
        <v>231.54</v>
      </c>
      <c r="V209" s="5">
        <v>218.3</v>
      </c>
      <c r="W209" s="5">
        <v>232.16</v>
      </c>
      <c r="X209">
        <f t="shared" si="12"/>
        <v>0</v>
      </c>
      <c r="Y209">
        <f t="shared" si="13"/>
        <v>0</v>
      </c>
      <c r="Z209">
        <f t="shared" si="14"/>
        <v>0</v>
      </c>
      <c r="AA209">
        <f t="shared" si="15"/>
        <v>0</v>
      </c>
    </row>
    <row r="210" spans="1:27" x14ac:dyDescent="0.35">
      <c r="A210" s="2">
        <v>209</v>
      </c>
      <c r="B210" s="1" t="s">
        <v>210</v>
      </c>
      <c r="C210" s="5">
        <v>3158201</v>
      </c>
      <c r="D210" s="5">
        <v>205.4</v>
      </c>
      <c r="E210" s="5">
        <v>204.43</v>
      </c>
      <c r="F210" s="5">
        <v>0</v>
      </c>
      <c r="G210" s="5">
        <v>0</v>
      </c>
      <c r="H210" s="5">
        <v>195.35</v>
      </c>
      <c r="I210" s="5">
        <v>201.53</v>
      </c>
      <c r="J210" s="5">
        <v>0</v>
      </c>
      <c r="K210" s="5">
        <v>0</v>
      </c>
      <c r="L210" s="5">
        <v>194.85</v>
      </c>
      <c r="M210" s="5">
        <v>214.52</v>
      </c>
      <c r="N210" s="5">
        <v>0</v>
      </c>
      <c r="O210" s="5">
        <v>0</v>
      </c>
      <c r="P210" s="5">
        <v>188.79</v>
      </c>
      <c r="Q210" s="5">
        <v>198.52</v>
      </c>
      <c r="R210" s="5">
        <v>0</v>
      </c>
      <c r="S210" s="5">
        <v>0</v>
      </c>
      <c r="T210" s="5">
        <v>194.96</v>
      </c>
      <c r="U210" s="5">
        <v>213.38</v>
      </c>
      <c r="V210" s="5">
        <v>0</v>
      </c>
      <c r="W210" s="5">
        <v>0</v>
      </c>
      <c r="X210">
        <f t="shared" si="12"/>
        <v>1</v>
      </c>
      <c r="Y210">
        <f t="shared" si="13"/>
        <v>1</v>
      </c>
      <c r="Z210">
        <f t="shared" si="14"/>
        <v>0</v>
      </c>
      <c r="AA210">
        <f t="shared" si="15"/>
        <v>0</v>
      </c>
    </row>
    <row r="211" spans="1:27" x14ac:dyDescent="0.35">
      <c r="A211" s="2">
        <v>210</v>
      </c>
      <c r="B211" s="1" t="s">
        <v>211</v>
      </c>
      <c r="C211" s="5">
        <v>3159357</v>
      </c>
      <c r="D211" s="5">
        <v>218.52</v>
      </c>
      <c r="E211" s="5">
        <v>228.22</v>
      </c>
      <c r="F211" s="5">
        <v>0</v>
      </c>
      <c r="G211" s="5">
        <v>0</v>
      </c>
      <c r="H211" s="5">
        <v>217.02</v>
      </c>
      <c r="I211" s="5">
        <v>229.43</v>
      </c>
      <c r="J211" s="5">
        <v>0</v>
      </c>
      <c r="K211" s="5">
        <v>0</v>
      </c>
      <c r="L211" s="5">
        <v>209.44</v>
      </c>
      <c r="M211" s="5">
        <v>228.73000000000002</v>
      </c>
      <c r="N211" s="5">
        <v>0</v>
      </c>
      <c r="O211" s="5">
        <v>0</v>
      </c>
      <c r="P211" s="5">
        <v>188.65</v>
      </c>
      <c r="Q211" s="5">
        <v>205.72</v>
      </c>
      <c r="R211" s="5">
        <v>0</v>
      </c>
      <c r="S211" s="5">
        <v>0</v>
      </c>
      <c r="T211" s="5">
        <v>215.39000000000001</v>
      </c>
      <c r="U211" s="5">
        <v>226.75</v>
      </c>
      <c r="V211" s="5">
        <v>0</v>
      </c>
      <c r="W211" s="5">
        <v>0</v>
      </c>
      <c r="X211">
        <f t="shared" si="12"/>
        <v>1</v>
      </c>
      <c r="Y211">
        <f t="shared" si="13"/>
        <v>1</v>
      </c>
      <c r="Z211">
        <f t="shared" si="14"/>
        <v>0</v>
      </c>
      <c r="AA211">
        <f t="shared" si="15"/>
        <v>0</v>
      </c>
    </row>
    <row r="212" spans="1:27" x14ac:dyDescent="0.35">
      <c r="A212" s="2">
        <v>211</v>
      </c>
      <c r="B212" s="1" t="s">
        <v>212</v>
      </c>
      <c r="C212" s="5">
        <v>3159506</v>
      </c>
      <c r="D212" s="5">
        <v>230.46</v>
      </c>
      <c r="E212" s="5">
        <v>241.03</v>
      </c>
      <c r="F212" s="5">
        <v>0</v>
      </c>
      <c r="G212" s="5">
        <v>0</v>
      </c>
      <c r="H212" s="5">
        <v>228.43</v>
      </c>
      <c r="I212" s="5">
        <v>234.38</v>
      </c>
      <c r="J212" s="5">
        <v>0</v>
      </c>
      <c r="K212" s="5">
        <v>0</v>
      </c>
      <c r="L212" s="5">
        <v>226.48000000000002</v>
      </c>
      <c r="M212" s="5">
        <v>245.32</v>
      </c>
      <c r="N212" s="5">
        <v>0</v>
      </c>
      <c r="O212" s="5">
        <v>0</v>
      </c>
      <c r="P212" s="5">
        <v>211.21</v>
      </c>
      <c r="Q212" s="5">
        <v>238.52</v>
      </c>
      <c r="R212" s="5">
        <v>259.02</v>
      </c>
      <c r="S212" s="5">
        <v>260.13</v>
      </c>
      <c r="T212" s="5">
        <v>217.11</v>
      </c>
      <c r="U212" s="5">
        <v>229.25</v>
      </c>
      <c r="V212" s="5">
        <v>257.68</v>
      </c>
      <c r="W212" s="5">
        <v>257.76</v>
      </c>
      <c r="X212">
        <f t="shared" si="12"/>
        <v>1</v>
      </c>
      <c r="Y212">
        <f t="shared" si="13"/>
        <v>1</v>
      </c>
      <c r="Z212">
        <f t="shared" si="14"/>
        <v>0</v>
      </c>
      <c r="AA212">
        <f t="shared" si="15"/>
        <v>0</v>
      </c>
    </row>
    <row r="213" spans="1:27" x14ac:dyDescent="0.35">
      <c r="A213" s="2">
        <v>212</v>
      </c>
      <c r="B213" s="1" t="s">
        <v>213</v>
      </c>
      <c r="C213" s="5">
        <v>3160207</v>
      </c>
      <c r="D213" s="5">
        <v>182.67</v>
      </c>
      <c r="E213" s="5">
        <v>194.99</v>
      </c>
      <c r="F213" s="5">
        <v>0</v>
      </c>
      <c r="G213" s="5">
        <v>0</v>
      </c>
      <c r="H213" s="5">
        <v>201.18</v>
      </c>
      <c r="I213" s="5">
        <v>208.19</v>
      </c>
      <c r="J213" s="5">
        <v>0</v>
      </c>
      <c r="K213" s="5">
        <v>0</v>
      </c>
      <c r="L213" s="5">
        <v>189.35</v>
      </c>
      <c r="M213" s="5">
        <v>198.55</v>
      </c>
      <c r="N213" s="5">
        <v>0</v>
      </c>
      <c r="O213" s="5">
        <v>0</v>
      </c>
      <c r="P213" s="5" t="e">
        <v>#N/A</v>
      </c>
      <c r="Q213" s="5" t="e">
        <v>#N/A</v>
      </c>
      <c r="R213" s="5" t="e">
        <v>#N/A</v>
      </c>
      <c r="S213" s="5" t="e">
        <v>#N/A</v>
      </c>
      <c r="T213" s="5">
        <v>188.43</v>
      </c>
      <c r="U213" s="5">
        <v>201.75</v>
      </c>
      <c r="V213" s="5">
        <v>0</v>
      </c>
      <c r="W213" s="5">
        <v>0</v>
      </c>
      <c r="X213">
        <f t="shared" si="12"/>
        <v>0</v>
      </c>
      <c r="Y213">
        <f t="shared" si="13"/>
        <v>0</v>
      </c>
      <c r="Z213">
        <f t="shared" si="14"/>
        <v>0</v>
      </c>
      <c r="AA213">
        <f t="shared" si="15"/>
        <v>0</v>
      </c>
    </row>
    <row r="214" spans="1:27" x14ac:dyDescent="0.35">
      <c r="A214" s="2">
        <v>213</v>
      </c>
      <c r="B214" s="1" t="s">
        <v>214</v>
      </c>
      <c r="C214" s="5">
        <v>3160306</v>
      </c>
      <c r="D214" s="5">
        <v>182.85</v>
      </c>
      <c r="E214" s="5">
        <v>195.22</v>
      </c>
      <c r="F214" s="5">
        <v>0</v>
      </c>
      <c r="G214" s="5">
        <v>0</v>
      </c>
      <c r="H214" s="5">
        <v>196.33</v>
      </c>
      <c r="I214" s="5">
        <v>208.29</v>
      </c>
      <c r="J214" s="5">
        <v>0</v>
      </c>
      <c r="K214" s="5">
        <v>0</v>
      </c>
      <c r="L214" s="5">
        <v>192.1</v>
      </c>
      <c r="M214" s="5">
        <v>205.9</v>
      </c>
      <c r="N214" s="5">
        <v>0</v>
      </c>
      <c r="O214" s="5">
        <v>0</v>
      </c>
      <c r="P214" s="5" t="e">
        <v>#N/A</v>
      </c>
      <c r="Q214" s="5" t="e">
        <v>#N/A</v>
      </c>
      <c r="R214" s="5" t="e">
        <v>#N/A</v>
      </c>
      <c r="S214" s="5" t="e">
        <v>#N/A</v>
      </c>
      <c r="T214" s="5">
        <v>196.87</v>
      </c>
      <c r="U214" s="5">
        <v>206.35</v>
      </c>
      <c r="V214" s="5">
        <v>0</v>
      </c>
      <c r="W214" s="5">
        <v>0</v>
      </c>
      <c r="X214">
        <f t="shared" si="12"/>
        <v>0</v>
      </c>
      <c r="Y214">
        <f t="shared" si="13"/>
        <v>0</v>
      </c>
      <c r="Z214">
        <f t="shared" si="14"/>
        <v>0</v>
      </c>
      <c r="AA214">
        <f t="shared" si="15"/>
        <v>0</v>
      </c>
    </row>
    <row r="215" spans="1:27" x14ac:dyDescent="0.35">
      <c r="A215" s="2">
        <v>214</v>
      </c>
      <c r="B215" s="1" t="s">
        <v>215</v>
      </c>
      <c r="C215" s="5">
        <v>3160454</v>
      </c>
      <c r="D215" s="5">
        <v>197.69</v>
      </c>
      <c r="E215" s="5">
        <v>215.27</v>
      </c>
      <c r="F215" s="5">
        <v>218.71</v>
      </c>
      <c r="G215" s="5">
        <v>234.08</v>
      </c>
      <c r="H215" s="5">
        <v>206.20000000000002</v>
      </c>
      <c r="I215" s="5">
        <v>219.63</v>
      </c>
      <c r="J215" s="5">
        <v>234.86</v>
      </c>
      <c r="K215" s="5">
        <v>238.5</v>
      </c>
      <c r="L215" s="5">
        <v>182.24</v>
      </c>
      <c r="M215" s="5">
        <v>194.76</v>
      </c>
      <c r="N215" s="5">
        <v>227.35</v>
      </c>
      <c r="O215" s="5">
        <v>237.20000000000002</v>
      </c>
      <c r="P215" s="5">
        <v>184.96</v>
      </c>
      <c r="Q215" s="5">
        <v>191.03</v>
      </c>
      <c r="R215" s="5">
        <v>218.38</v>
      </c>
      <c r="S215" s="5">
        <v>232.55</v>
      </c>
      <c r="T215" s="5">
        <v>194.64000000000001</v>
      </c>
      <c r="U215" s="5">
        <v>209.88</v>
      </c>
      <c r="V215" s="5">
        <v>231.91</v>
      </c>
      <c r="W215" s="5">
        <v>228.47</v>
      </c>
      <c r="X215">
        <f t="shared" si="12"/>
        <v>1</v>
      </c>
      <c r="Y215">
        <f t="shared" si="13"/>
        <v>1</v>
      </c>
      <c r="Z215">
        <f t="shared" si="14"/>
        <v>1</v>
      </c>
      <c r="AA215">
        <f t="shared" si="15"/>
        <v>1</v>
      </c>
    </row>
    <row r="216" spans="1:27" x14ac:dyDescent="0.35">
      <c r="A216" s="2">
        <v>215</v>
      </c>
      <c r="B216" s="1" t="s">
        <v>216</v>
      </c>
      <c r="C216" s="5">
        <v>3160603</v>
      </c>
      <c r="D216" s="5">
        <v>202.72</v>
      </c>
      <c r="E216" s="5">
        <v>223.35</v>
      </c>
      <c r="F216" s="5">
        <v>0</v>
      </c>
      <c r="G216" s="5">
        <v>0</v>
      </c>
      <c r="H216" s="5">
        <v>222.22</v>
      </c>
      <c r="I216" s="5">
        <v>233.83</v>
      </c>
      <c r="J216" s="5">
        <v>0</v>
      </c>
      <c r="K216" s="5">
        <v>0</v>
      </c>
      <c r="L216" s="5">
        <v>214.93</v>
      </c>
      <c r="M216" s="5">
        <v>229.52</v>
      </c>
      <c r="N216" s="5">
        <v>0</v>
      </c>
      <c r="O216" s="5">
        <v>0</v>
      </c>
      <c r="P216" s="5">
        <v>200.41</v>
      </c>
      <c r="Q216" s="5">
        <v>203.47</v>
      </c>
      <c r="R216" s="5">
        <v>0</v>
      </c>
      <c r="S216" s="5">
        <v>0</v>
      </c>
      <c r="T216" s="5">
        <v>201.92000000000002</v>
      </c>
      <c r="U216" s="5">
        <v>220.02</v>
      </c>
      <c r="V216" s="5">
        <v>0</v>
      </c>
      <c r="W216" s="5">
        <v>0</v>
      </c>
      <c r="X216">
        <f t="shared" si="12"/>
        <v>1</v>
      </c>
      <c r="Y216">
        <f t="shared" si="13"/>
        <v>1</v>
      </c>
      <c r="Z216">
        <f t="shared" si="14"/>
        <v>0</v>
      </c>
      <c r="AA216">
        <f t="shared" si="15"/>
        <v>0</v>
      </c>
    </row>
    <row r="217" spans="1:27" x14ac:dyDescent="0.35">
      <c r="A217" s="2">
        <v>216</v>
      </c>
      <c r="B217" s="1" t="s">
        <v>217</v>
      </c>
      <c r="C217" s="5">
        <v>3160959</v>
      </c>
      <c r="D217" s="5">
        <v>247.9</v>
      </c>
      <c r="E217" s="5">
        <v>252.47</v>
      </c>
      <c r="F217" s="5">
        <v>254.52</v>
      </c>
      <c r="G217" s="5">
        <v>258.37</v>
      </c>
      <c r="H217" s="5">
        <v>236.57</v>
      </c>
      <c r="I217" s="5">
        <v>248.09</v>
      </c>
      <c r="J217" s="5">
        <v>266.92</v>
      </c>
      <c r="K217" s="5">
        <v>280.53000000000003</v>
      </c>
      <c r="L217" s="5">
        <v>241.08</v>
      </c>
      <c r="M217" s="5">
        <v>248.36</v>
      </c>
      <c r="N217" s="5">
        <v>269.37</v>
      </c>
      <c r="O217" s="5">
        <v>290.20999999999998</v>
      </c>
      <c r="P217" s="5">
        <v>222.19</v>
      </c>
      <c r="Q217" s="5">
        <v>245.28</v>
      </c>
      <c r="R217" s="5">
        <v>278.87</v>
      </c>
      <c r="S217" s="5">
        <v>285.85000000000002</v>
      </c>
      <c r="T217" s="5">
        <v>240.21</v>
      </c>
      <c r="U217" s="5">
        <v>257.77</v>
      </c>
      <c r="V217" s="5">
        <v>272.82</v>
      </c>
      <c r="W217" s="5">
        <v>270.49</v>
      </c>
      <c r="X217">
        <f t="shared" si="12"/>
        <v>1</v>
      </c>
      <c r="Y217">
        <f t="shared" si="13"/>
        <v>1</v>
      </c>
      <c r="Z217">
        <f t="shared" si="14"/>
        <v>1</v>
      </c>
      <c r="AA217">
        <f t="shared" si="15"/>
        <v>1</v>
      </c>
    </row>
    <row r="218" spans="1:27" x14ac:dyDescent="0.35">
      <c r="A218" s="2">
        <v>217</v>
      </c>
      <c r="B218" s="1" t="s">
        <v>218</v>
      </c>
      <c r="C218" s="5">
        <v>3161056</v>
      </c>
      <c r="D218" s="5">
        <v>206.79</v>
      </c>
      <c r="E218" s="5">
        <v>216.11</v>
      </c>
      <c r="F218" s="5">
        <v>0</v>
      </c>
      <c r="G218" s="5">
        <v>0</v>
      </c>
      <c r="H218" s="5">
        <v>199.6</v>
      </c>
      <c r="I218" s="5">
        <v>209.79</v>
      </c>
      <c r="J218" s="5">
        <v>0</v>
      </c>
      <c r="K218" s="5">
        <v>0</v>
      </c>
      <c r="L218" s="5" t="e">
        <v>#N/A</v>
      </c>
      <c r="M218" s="5" t="e">
        <v>#N/A</v>
      </c>
      <c r="N218" s="5" t="e">
        <v>#N/A</v>
      </c>
      <c r="O218" s="5" t="e">
        <v>#N/A</v>
      </c>
      <c r="P218" s="5">
        <v>188.56</v>
      </c>
      <c r="Q218" s="5">
        <v>206.4</v>
      </c>
      <c r="R218" s="5">
        <v>0</v>
      </c>
      <c r="S218" s="5">
        <v>0</v>
      </c>
      <c r="T218" s="5">
        <v>203.57</v>
      </c>
      <c r="U218" s="5">
        <v>207.56</v>
      </c>
      <c r="V218" s="5">
        <v>0</v>
      </c>
      <c r="W218" s="5">
        <v>0</v>
      </c>
      <c r="X218">
        <f t="shared" si="12"/>
        <v>0</v>
      </c>
      <c r="Y218">
        <f t="shared" si="13"/>
        <v>0</v>
      </c>
      <c r="Z218">
        <f t="shared" si="14"/>
        <v>0</v>
      </c>
      <c r="AA218">
        <f t="shared" si="15"/>
        <v>0</v>
      </c>
    </row>
    <row r="219" spans="1:27" x14ac:dyDescent="0.35">
      <c r="A219" s="2">
        <v>218</v>
      </c>
      <c r="B219" s="1" t="s">
        <v>220</v>
      </c>
      <c r="C219" s="5">
        <v>3161601</v>
      </c>
      <c r="D219" s="5">
        <v>216.61</v>
      </c>
      <c r="E219" s="5">
        <v>221.07</v>
      </c>
      <c r="F219" s="5">
        <v>240.08</v>
      </c>
      <c r="G219" s="5">
        <v>247.93</v>
      </c>
      <c r="H219" s="5">
        <v>220.16</v>
      </c>
      <c r="I219" s="5">
        <v>231.56</v>
      </c>
      <c r="J219" s="5">
        <v>201.99</v>
      </c>
      <c r="K219" s="5">
        <v>202.74</v>
      </c>
      <c r="L219" s="5">
        <v>205.64000000000001</v>
      </c>
      <c r="M219" s="5">
        <v>229.22</v>
      </c>
      <c r="N219" s="5">
        <v>227.23000000000002</v>
      </c>
      <c r="O219" s="5">
        <v>246.20000000000002</v>
      </c>
      <c r="P219" s="5">
        <v>207.22</v>
      </c>
      <c r="Q219" s="5">
        <v>228.37</v>
      </c>
      <c r="R219" s="5">
        <v>235.14000000000001</v>
      </c>
      <c r="S219" s="5">
        <v>239.05</v>
      </c>
      <c r="T219" s="5">
        <v>213.3</v>
      </c>
      <c r="U219" s="5">
        <v>232.82</v>
      </c>
      <c r="V219" s="5">
        <v>227.85</v>
      </c>
      <c r="W219" s="5">
        <v>233.95000000000002</v>
      </c>
      <c r="X219">
        <f t="shared" si="12"/>
        <v>1</v>
      </c>
      <c r="Y219">
        <f t="shared" si="13"/>
        <v>1</v>
      </c>
      <c r="Z219">
        <f t="shared" si="14"/>
        <v>1</v>
      </c>
      <c r="AA219">
        <f t="shared" si="15"/>
        <v>1</v>
      </c>
    </row>
    <row r="220" spans="1:27" x14ac:dyDescent="0.35">
      <c r="A220" s="2">
        <v>219</v>
      </c>
      <c r="B220" s="1" t="s">
        <v>221</v>
      </c>
      <c r="C220" s="5">
        <v>3161650</v>
      </c>
      <c r="D220" s="5">
        <v>203.4</v>
      </c>
      <c r="E220" s="5">
        <v>213.94</v>
      </c>
      <c r="F220" s="5">
        <v>0</v>
      </c>
      <c r="G220" s="5">
        <v>0</v>
      </c>
      <c r="H220" s="5">
        <v>207.83</v>
      </c>
      <c r="I220" s="5">
        <v>218.53</v>
      </c>
      <c r="J220" s="5">
        <v>0</v>
      </c>
      <c r="K220" s="5">
        <v>0</v>
      </c>
      <c r="L220" s="5">
        <v>212.20000000000002</v>
      </c>
      <c r="M220" s="5">
        <v>216.76</v>
      </c>
      <c r="N220" s="5">
        <v>0</v>
      </c>
      <c r="O220" s="5">
        <v>0</v>
      </c>
      <c r="P220" s="5" t="e">
        <v>#N/A</v>
      </c>
      <c r="Q220" s="5" t="e">
        <v>#N/A</v>
      </c>
      <c r="R220" s="5" t="e">
        <v>#N/A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>
        <f t="shared" si="12"/>
        <v>0</v>
      </c>
      <c r="Y220">
        <f t="shared" si="13"/>
        <v>0</v>
      </c>
      <c r="Z220">
        <f t="shared" si="14"/>
        <v>0</v>
      </c>
      <c r="AA220">
        <f t="shared" si="15"/>
        <v>0</v>
      </c>
    </row>
    <row r="221" spans="1:27" x14ac:dyDescent="0.35">
      <c r="A221" s="2">
        <v>220</v>
      </c>
      <c r="B221" s="1" t="s">
        <v>222</v>
      </c>
      <c r="C221" s="5">
        <v>3125507</v>
      </c>
      <c r="D221" s="5">
        <v>200.18</v>
      </c>
      <c r="E221" s="5">
        <v>216.06</v>
      </c>
      <c r="F221" s="5">
        <v>0</v>
      </c>
      <c r="G221" s="5">
        <v>0</v>
      </c>
      <c r="H221" s="5">
        <v>228.5</v>
      </c>
      <c r="I221" s="5">
        <v>252.59</v>
      </c>
      <c r="J221" s="5">
        <v>0</v>
      </c>
      <c r="K221" s="5">
        <v>0</v>
      </c>
      <c r="L221" s="5">
        <v>222.41</v>
      </c>
      <c r="M221" s="5">
        <v>241.42000000000002</v>
      </c>
      <c r="N221" s="5">
        <v>0</v>
      </c>
      <c r="O221" s="5">
        <v>0</v>
      </c>
      <c r="P221" s="5">
        <v>203.56</v>
      </c>
      <c r="Q221" s="5">
        <v>213.69</v>
      </c>
      <c r="R221" s="5">
        <v>0</v>
      </c>
      <c r="S221" s="5">
        <v>0</v>
      </c>
      <c r="T221" s="5">
        <v>241.94</v>
      </c>
      <c r="U221" s="5">
        <v>254.48000000000002</v>
      </c>
      <c r="V221" s="5">
        <v>0</v>
      </c>
      <c r="W221" s="5">
        <v>0</v>
      </c>
      <c r="X221">
        <f t="shared" si="12"/>
        <v>1</v>
      </c>
      <c r="Y221">
        <f t="shared" si="13"/>
        <v>1</v>
      </c>
      <c r="Z221">
        <f t="shared" si="14"/>
        <v>0</v>
      </c>
      <c r="AA221">
        <f t="shared" si="15"/>
        <v>0</v>
      </c>
    </row>
    <row r="222" spans="1:27" x14ac:dyDescent="0.35">
      <c r="A222" s="2">
        <v>221</v>
      </c>
      <c r="B222" s="1" t="s">
        <v>223</v>
      </c>
      <c r="C222" s="5">
        <v>3162252</v>
      </c>
      <c r="D222" s="5">
        <v>225.29</v>
      </c>
      <c r="E222" s="5">
        <v>239.93</v>
      </c>
      <c r="F222" s="5">
        <v>0</v>
      </c>
      <c r="G222" s="5">
        <v>0</v>
      </c>
      <c r="H222" s="5">
        <v>227.29</v>
      </c>
      <c r="I222" s="5">
        <v>235.54</v>
      </c>
      <c r="J222" s="5">
        <v>224.85</v>
      </c>
      <c r="K222" s="5">
        <v>232.54</v>
      </c>
      <c r="L222" s="5">
        <v>216.5</v>
      </c>
      <c r="M222" s="5">
        <v>231.47</v>
      </c>
      <c r="N222" s="5">
        <v>237.13</v>
      </c>
      <c r="O222" s="5">
        <v>260.08</v>
      </c>
      <c r="P222" s="5">
        <v>198.08</v>
      </c>
      <c r="Q222" s="5">
        <v>197.03</v>
      </c>
      <c r="R222" s="5">
        <v>0</v>
      </c>
      <c r="S222" s="5">
        <v>0</v>
      </c>
      <c r="T222" s="5">
        <v>210.78</v>
      </c>
      <c r="U222" s="5">
        <v>214.34</v>
      </c>
      <c r="V222" s="5">
        <v>241.13</v>
      </c>
      <c r="W222" s="5">
        <v>240.05</v>
      </c>
      <c r="X222">
        <f t="shared" si="12"/>
        <v>1</v>
      </c>
      <c r="Y222">
        <f t="shared" si="13"/>
        <v>1</v>
      </c>
      <c r="Z222">
        <f t="shared" si="14"/>
        <v>0</v>
      </c>
      <c r="AA222">
        <f t="shared" si="15"/>
        <v>0</v>
      </c>
    </row>
    <row r="223" spans="1:27" x14ac:dyDescent="0.35">
      <c r="A223" s="2">
        <v>222</v>
      </c>
      <c r="B223" s="1" t="s">
        <v>224</v>
      </c>
      <c r="C223" s="5">
        <v>3162401</v>
      </c>
      <c r="D223" s="5">
        <v>213.59</v>
      </c>
      <c r="E223" s="5">
        <v>227.17</v>
      </c>
      <c r="F223" s="5">
        <v>245.85</v>
      </c>
      <c r="G223" s="5">
        <v>248.41</v>
      </c>
      <c r="H223" s="5">
        <v>196.87</v>
      </c>
      <c r="I223" s="5">
        <v>207.15</v>
      </c>
      <c r="J223" s="5">
        <v>259.43</v>
      </c>
      <c r="K223" s="5">
        <v>250.42000000000002</v>
      </c>
      <c r="L223" s="5">
        <v>210.22</v>
      </c>
      <c r="M223" s="5">
        <v>226.78</v>
      </c>
      <c r="N223" s="5">
        <v>254.59</v>
      </c>
      <c r="O223" s="5">
        <v>255.96</v>
      </c>
      <c r="P223" s="5">
        <v>202.02</v>
      </c>
      <c r="Q223" s="5">
        <v>212.9</v>
      </c>
      <c r="R223" s="5">
        <v>253.61</v>
      </c>
      <c r="S223" s="5">
        <v>252.84</v>
      </c>
      <c r="T223" s="5">
        <v>216.92000000000002</v>
      </c>
      <c r="U223" s="5">
        <v>225.08</v>
      </c>
      <c r="V223" s="5">
        <v>249.75</v>
      </c>
      <c r="W223" s="5">
        <v>251.42000000000002</v>
      </c>
      <c r="X223">
        <f t="shared" si="12"/>
        <v>1</v>
      </c>
      <c r="Y223">
        <f t="shared" si="13"/>
        <v>1</v>
      </c>
      <c r="Z223">
        <f t="shared" si="14"/>
        <v>1</v>
      </c>
      <c r="AA223">
        <f t="shared" si="15"/>
        <v>1</v>
      </c>
    </row>
    <row r="224" spans="1:27" x14ac:dyDescent="0.35">
      <c r="A224" s="2">
        <v>223</v>
      </c>
      <c r="B224" s="1" t="s">
        <v>225</v>
      </c>
      <c r="C224" s="5">
        <v>3162450</v>
      </c>
      <c r="D224" s="5">
        <v>192.43</v>
      </c>
      <c r="E224" s="5">
        <v>206.23</v>
      </c>
      <c r="F224" s="5">
        <v>240.67</v>
      </c>
      <c r="G224" s="5">
        <v>246.22</v>
      </c>
      <c r="H224" s="5">
        <v>197.33</v>
      </c>
      <c r="I224" s="5">
        <v>209.39000000000001</v>
      </c>
      <c r="J224" s="5">
        <v>241.16</v>
      </c>
      <c r="K224" s="5">
        <v>244.23000000000002</v>
      </c>
      <c r="L224" s="5">
        <v>216.96</v>
      </c>
      <c r="M224" s="5">
        <v>224.44</v>
      </c>
      <c r="N224" s="5">
        <v>248.95000000000002</v>
      </c>
      <c r="O224" s="5">
        <v>249.27</v>
      </c>
      <c r="P224" s="5" t="e">
        <v>#N/A</v>
      </c>
      <c r="Q224" s="5" t="e">
        <v>#N/A</v>
      </c>
      <c r="R224" s="5" t="e">
        <v>#N/A</v>
      </c>
      <c r="S224" s="5" t="e">
        <v>#N/A</v>
      </c>
      <c r="T224" s="5">
        <v>189.64000000000001</v>
      </c>
      <c r="U224" s="5">
        <v>198.08</v>
      </c>
      <c r="V224" s="5">
        <v>253.85</v>
      </c>
      <c r="W224" s="5">
        <v>256.81</v>
      </c>
      <c r="X224">
        <f t="shared" si="12"/>
        <v>0</v>
      </c>
      <c r="Y224">
        <f t="shared" si="13"/>
        <v>0</v>
      </c>
      <c r="Z224">
        <f t="shared" si="14"/>
        <v>0</v>
      </c>
      <c r="AA224">
        <f t="shared" si="15"/>
        <v>0</v>
      </c>
    </row>
    <row r="225" spans="1:27" x14ac:dyDescent="0.35">
      <c r="A225" s="2">
        <v>224</v>
      </c>
      <c r="B225" s="1" t="s">
        <v>226</v>
      </c>
      <c r="C225" s="5">
        <v>3162575</v>
      </c>
      <c r="D225" s="5">
        <v>227.27</v>
      </c>
      <c r="E225" s="5">
        <v>239.16</v>
      </c>
      <c r="F225" s="5">
        <v>0</v>
      </c>
      <c r="G225" s="5">
        <v>0</v>
      </c>
      <c r="H225" s="5">
        <v>245.4</v>
      </c>
      <c r="I225" s="5">
        <v>251.78</v>
      </c>
      <c r="J225" s="5">
        <v>0</v>
      </c>
      <c r="K225" s="5">
        <v>0</v>
      </c>
      <c r="L225" s="5">
        <v>230.11</v>
      </c>
      <c r="M225" s="5">
        <v>246.73000000000002</v>
      </c>
      <c r="N225" s="5">
        <v>0</v>
      </c>
      <c r="O225" s="5">
        <v>0</v>
      </c>
      <c r="P225" s="5">
        <v>226.29</v>
      </c>
      <c r="Q225" s="5">
        <v>236.96</v>
      </c>
      <c r="R225" s="5">
        <v>0</v>
      </c>
      <c r="S225" s="5">
        <v>0</v>
      </c>
      <c r="T225" s="5">
        <v>192.25</v>
      </c>
      <c r="U225" s="5">
        <v>212.69</v>
      </c>
      <c r="V225" s="5">
        <v>0</v>
      </c>
      <c r="W225" s="5">
        <v>0</v>
      </c>
      <c r="X225">
        <f t="shared" si="12"/>
        <v>1</v>
      </c>
      <c r="Y225">
        <f t="shared" si="13"/>
        <v>1</v>
      </c>
      <c r="Z225">
        <f t="shared" si="14"/>
        <v>0</v>
      </c>
      <c r="AA225">
        <f t="shared" si="15"/>
        <v>0</v>
      </c>
    </row>
    <row r="226" spans="1:27" x14ac:dyDescent="0.35">
      <c r="A226" s="2">
        <v>225</v>
      </c>
      <c r="B226" s="1" t="s">
        <v>227</v>
      </c>
      <c r="C226" s="5">
        <v>3162658</v>
      </c>
      <c r="D226" s="5">
        <v>213.9</v>
      </c>
      <c r="E226" s="5">
        <v>218.69</v>
      </c>
      <c r="F226" s="5">
        <v>0</v>
      </c>
      <c r="G226" s="5">
        <v>0</v>
      </c>
      <c r="H226" s="5">
        <v>200.4</v>
      </c>
      <c r="I226" s="5">
        <v>202.06</v>
      </c>
      <c r="J226" s="5">
        <v>0</v>
      </c>
      <c r="K226" s="5">
        <v>0</v>
      </c>
      <c r="L226" s="5">
        <v>204.19</v>
      </c>
      <c r="M226" s="5">
        <v>217.42000000000002</v>
      </c>
      <c r="N226" s="5">
        <v>0</v>
      </c>
      <c r="O226" s="5">
        <v>0</v>
      </c>
      <c r="P226" s="5">
        <v>162.74</v>
      </c>
      <c r="Q226" s="5">
        <v>174.20000000000002</v>
      </c>
      <c r="R226" s="5">
        <v>0</v>
      </c>
      <c r="S226" s="5">
        <v>0</v>
      </c>
      <c r="T226" s="5" t="e">
        <v>#N/A</v>
      </c>
      <c r="U226" s="5" t="e">
        <v>#N/A</v>
      </c>
      <c r="V226" s="5" t="e">
        <v>#N/A</v>
      </c>
      <c r="W226" s="5" t="e">
        <v>#N/A</v>
      </c>
      <c r="X226">
        <f t="shared" si="12"/>
        <v>0</v>
      </c>
      <c r="Y226">
        <f t="shared" si="13"/>
        <v>0</v>
      </c>
      <c r="Z226">
        <f t="shared" si="14"/>
        <v>0</v>
      </c>
      <c r="AA226">
        <f t="shared" si="15"/>
        <v>0</v>
      </c>
    </row>
    <row r="227" spans="1:27" x14ac:dyDescent="0.35">
      <c r="A227" s="2">
        <v>226</v>
      </c>
      <c r="B227" s="1" t="s">
        <v>229</v>
      </c>
      <c r="C227" s="5">
        <v>3162807</v>
      </c>
      <c r="D227" s="5">
        <v>218.65</v>
      </c>
      <c r="E227" s="5">
        <v>230.44</v>
      </c>
      <c r="F227" s="5">
        <v>254.88</v>
      </c>
      <c r="G227" s="5">
        <v>257.68</v>
      </c>
      <c r="H227" s="5">
        <v>212.81</v>
      </c>
      <c r="I227" s="5">
        <v>222.02</v>
      </c>
      <c r="J227" s="5">
        <v>255.15</v>
      </c>
      <c r="K227" s="5">
        <v>246.63</v>
      </c>
      <c r="L227" s="5">
        <v>215.47</v>
      </c>
      <c r="M227" s="5">
        <v>232.57</v>
      </c>
      <c r="N227" s="5">
        <v>232.53</v>
      </c>
      <c r="O227" s="5">
        <v>235.43</v>
      </c>
      <c r="P227" s="5">
        <v>201.91</v>
      </c>
      <c r="Q227" s="5">
        <v>211.56</v>
      </c>
      <c r="R227" s="5">
        <v>266.20999999999998</v>
      </c>
      <c r="S227" s="5">
        <v>248.72</v>
      </c>
      <c r="T227" s="5">
        <v>204</v>
      </c>
      <c r="U227" s="5">
        <v>215.05</v>
      </c>
      <c r="V227" s="5">
        <v>262.89</v>
      </c>
      <c r="W227" s="5">
        <v>247.70000000000002</v>
      </c>
      <c r="X227">
        <f t="shared" si="12"/>
        <v>1</v>
      </c>
      <c r="Y227">
        <f t="shared" si="13"/>
        <v>1</v>
      </c>
      <c r="Z227">
        <f t="shared" si="14"/>
        <v>1</v>
      </c>
      <c r="AA227">
        <f t="shared" si="15"/>
        <v>1</v>
      </c>
    </row>
    <row r="228" spans="1:27" x14ac:dyDescent="0.35">
      <c r="A228" s="2">
        <v>227</v>
      </c>
      <c r="B228" s="1" t="s">
        <v>230</v>
      </c>
      <c r="C228" s="5">
        <v>3163003</v>
      </c>
      <c r="D228" s="5">
        <v>182.57</v>
      </c>
      <c r="E228" s="5">
        <v>192.52</v>
      </c>
      <c r="F228" s="5">
        <v>0</v>
      </c>
      <c r="G228" s="5">
        <v>0</v>
      </c>
      <c r="H228" s="5">
        <v>211.85</v>
      </c>
      <c r="I228" s="5">
        <v>225.79</v>
      </c>
      <c r="J228" s="5">
        <v>219.57</v>
      </c>
      <c r="K228" s="5">
        <v>225.66</v>
      </c>
      <c r="L228" s="5" t="e">
        <v>#N/A</v>
      </c>
      <c r="M228" s="5" t="e">
        <v>#N/A</v>
      </c>
      <c r="N228" s="5" t="e">
        <v>#N/A</v>
      </c>
      <c r="O228" s="5" t="e">
        <v>#N/A</v>
      </c>
      <c r="P228" s="5" t="e">
        <v>#N/A</v>
      </c>
      <c r="Q228" s="5" t="e">
        <v>#N/A</v>
      </c>
      <c r="R228" s="5" t="e">
        <v>#N/A</v>
      </c>
      <c r="S228" s="5" t="e">
        <v>#N/A</v>
      </c>
      <c r="T228" s="5">
        <v>196.4</v>
      </c>
      <c r="U228" s="5">
        <v>220.11</v>
      </c>
      <c r="V228" s="5">
        <v>0</v>
      </c>
      <c r="W228" s="5">
        <v>0</v>
      </c>
      <c r="X228">
        <f t="shared" si="12"/>
        <v>0</v>
      </c>
      <c r="Y228">
        <f t="shared" si="13"/>
        <v>0</v>
      </c>
      <c r="Z228">
        <f t="shared" si="14"/>
        <v>0</v>
      </c>
      <c r="AA228">
        <f t="shared" si="15"/>
        <v>0</v>
      </c>
    </row>
    <row r="229" spans="1:27" x14ac:dyDescent="0.35">
      <c r="A229" s="2">
        <v>228</v>
      </c>
      <c r="B229" s="1" t="s">
        <v>232</v>
      </c>
      <c r="C229" s="5">
        <v>3163508</v>
      </c>
      <c r="D229" s="5">
        <v>0</v>
      </c>
      <c r="E229" s="5">
        <v>0</v>
      </c>
      <c r="F229" s="5">
        <v>262.3</v>
      </c>
      <c r="G229" s="5">
        <v>271.51</v>
      </c>
      <c r="H229" s="5">
        <v>200.45000000000002</v>
      </c>
      <c r="I229" s="5">
        <v>219.69</v>
      </c>
      <c r="J229" s="5">
        <v>248.45000000000002</v>
      </c>
      <c r="K229" s="5">
        <v>245.63</v>
      </c>
      <c r="L229" s="5">
        <v>244.54</v>
      </c>
      <c r="M229" s="5">
        <v>253.78</v>
      </c>
      <c r="N229" s="5">
        <v>262.93</v>
      </c>
      <c r="O229" s="5">
        <v>243.92000000000002</v>
      </c>
      <c r="P229" s="5">
        <v>180.29</v>
      </c>
      <c r="Q229" s="5">
        <v>188.56</v>
      </c>
      <c r="R229" s="5">
        <v>0</v>
      </c>
      <c r="S229" s="5">
        <v>0</v>
      </c>
      <c r="T229" s="5">
        <v>210.81</v>
      </c>
      <c r="U229" s="5">
        <v>217.58</v>
      </c>
      <c r="V229" s="5">
        <v>225.02</v>
      </c>
      <c r="W229" s="5">
        <v>232.11</v>
      </c>
      <c r="X229">
        <f t="shared" si="12"/>
        <v>1</v>
      </c>
      <c r="Y229">
        <f t="shared" si="13"/>
        <v>1</v>
      </c>
      <c r="Z229">
        <f t="shared" si="14"/>
        <v>0</v>
      </c>
      <c r="AA229">
        <f t="shared" si="15"/>
        <v>0</v>
      </c>
    </row>
    <row r="230" spans="1:27" x14ac:dyDescent="0.35">
      <c r="A230" s="2">
        <v>229</v>
      </c>
      <c r="B230" s="1" t="s">
        <v>233</v>
      </c>
      <c r="C230" s="5">
        <v>3164100</v>
      </c>
      <c r="D230" s="5">
        <v>220.82</v>
      </c>
      <c r="E230" s="5">
        <v>231.13</v>
      </c>
      <c r="F230" s="5">
        <v>0</v>
      </c>
      <c r="G230" s="5">
        <v>0</v>
      </c>
      <c r="H230" s="5">
        <v>215.61</v>
      </c>
      <c r="I230" s="5">
        <v>236.51</v>
      </c>
      <c r="J230" s="5">
        <v>0</v>
      </c>
      <c r="K230" s="5">
        <v>0</v>
      </c>
      <c r="L230" s="5">
        <v>222.46</v>
      </c>
      <c r="M230" s="5">
        <v>236.23000000000002</v>
      </c>
      <c r="N230" s="5">
        <v>0</v>
      </c>
      <c r="O230" s="5">
        <v>0</v>
      </c>
      <c r="P230" s="5">
        <v>192.86</v>
      </c>
      <c r="Q230" s="5">
        <v>196.42000000000002</v>
      </c>
      <c r="R230" s="5">
        <v>0</v>
      </c>
      <c r="S230" s="5">
        <v>0</v>
      </c>
      <c r="T230" s="5">
        <v>213.79</v>
      </c>
      <c r="U230" s="5">
        <v>230.59</v>
      </c>
      <c r="V230" s="5">
        <v>0</v>
      </c>
      <c r="W230" s="5">
        <v>0</v>
      </c>
      <c r="X230">
        <f t="shared" si="12"/>
        <v>1</v>
      </c>
      <c r="Y230">
        <f t="shared" si="13"/>
        <v>1</v>
      </c>
      <c r="Z230">
        <f t="shared" si="14"/>
        <v>0</v>
      </c>
      <c r="AA230">
        <f t="shared" si="15"/>
        <v>0</v>
      </c>
    </row>
    <row r="231" spans="1:27" x14ac:dyDescent="0.35">
      <c r="A231" s="2">
        <v>230</v>
      </c>
      <c r="B231" s="1" t="s">
        <v>234</v>
      </c>
      <c r="C231" s="5">
        <v>3164209</v>
      </c>
      <c r="D231" s="5">
        <v>205.55</v>
      </c>
      <c r="E231" s="5">
        <v>216.37</v>
      </c>
      <c r="F231" s="5">
        <v>0</v>
      </c>
      <c r="G231" s="5">
        <v>0</v>
      </c>
      <c r="H231" s="5">
        <v>203.01</v>
      </c>
      <c r="I231" s="5">
        <v>217.55</v>
      </c>
      <c r="J231" s="5">
        <v>0</v>
      </c>
      <c r="K231" s="5">
        <v>0</v>
      </c>
      <c r="L231" s="5">
        <v>203.39000000000001</v>
      </c>
      <c r="M231" s="5">
        <v>217.79</v>
      </c>
      <c r="N231" s="5">
        <v>0</v>
      </c>
      <c r="O231" s="5">
        <v>0</v>
      </c>
      <c r="P231" s="5" t="e">
        <v>#N/A</v>
      </c>
      <c r="Q231" s="5" t="e">
        <v>#N/A</v>
      </c>
      <c r="R231" s="5" t="e">
        <v>#N/A</v>
      </c>
      <c r="S231" s="5" t="e">
        <v>#N/A</v>
      </c>
      <c r="T231" s="5">
        <v>213.58</v>
      </c>
      <c r="U231" s="5">
        <v>224.99</v>
      </c>
      <c r="V231" s="5">
        <v>0</v>
      </c>
      <c r="W231" s="5">
        <v>0</v>
      </c>
      <c r="X231">
        <f t="shared" si="12"/>
        <v>0</v>
      </c>
      <c r="Y231">
        <f t="shared" si="13"/>
        <v>0</v>
      </c>
      <c r="Z231">
        <f t="shared" si="14"/>
        <v>0</v>
      </c>
      <c r="AA231">
        <f t="shared" si="15"/>
        <v>0</v>
      </c>
    </row>
    <row r="232" spans="1:27" x14ac:dyDescent="0.35">
      <c r="A232" s="2">
        <v>231</v>
      </c>
      <c r="B232" s="1" t="s">
        <v>235</v>
      </c>
      <c r="C232" s="5">
        <v>3164472</v>
      </c>
      <c r="D232" s="5">
        <v>207.22</v>
      </c>
      <c r="E232" s="5">
        <v>226.08</v>
      </c>
      <c r="F232" s="5">
        <v>257.66000000000003</v>
      </c>
      <c r="G232" s="5">
        <v>253.81</v>
      </c>
      <c r="H232" s="5">
        <v>215.81</v>
      </c>
      <c r="I232" s="5">
        <v>232.4</v>
      </c>
      <c r="J232" s="5">
        <v>234.46</v>
      </c>
      <c r="K232" s="5">
        <v>239.24</v>
      </c>
      <c r="L232" s="5">
        <v>224.74</v>
      </c>
      <c r="M232" s="5">
        <v>238.35</v>
      </c>
      <c r="N232" s="5">
        <v>246.6</v>
      </c>
      <c r="O232" s="5">
        <v>256.03000000000003</v>
      </c>
      <c r="P232" s="5">
        <v>201.65</v>
      </c>
      <c r="Q232" s="5">
        <v>211.34</v>
      </c>
      <c r="R232" s="5">
        <v>239.49</v>
      </c>
      <c r="S232" s="5">
        <v>249.49</v>
      </c>
      <c r="T232" s="5">
        <v>205.67000000000002</v>
      </c>
      <c r="U232" s="5">
        <v>221.86</v>
      </c>
      <c r="V232" s="5">
        <v>257.76</v>
      </c>
      <c r="W232" s="5">
        <v>258.87</v>
      </c>
      <c r="X232">
        <f t="shared" si="12"/>
        <v>1</v>
      </c>
      <c r="Y232">
        <f t="shared" si="13"/>
        <v>1</v>
      </c>
      <c r="Z232">
        <f t="shared" si="14"/>
        <v>1</v>
      </c>
      <c r="AA232">
        <f t="shared" si="15"/>
        <v>1</v>
      </c>
    </row>
    <row r="233" spans="1:27" x14ac:dyDescent="0.35">
      <c r="A233" s="2">
        <v>232</v>
      </c>
      <c r="B233" s="1" t="s">
        <v>236</v>
      </c>
      <c r="C233" s="5">
        <v>3164506</v>
      </c>
      <c r="D233" s="5" t="e">
        <v>#N/A</v>
      </c>
      <c r="E233" s="5" t="e">
        <v>#N/A</v>
      </c>
      <c r="F233" s="5" t="e">
        <v>#N/A</v>
      </c>
      <c r="G233" s="5" t="e">
        <v>#N/A</v>
      </c>
      <c r="H233" s="5" t="e">
        <v>#N/A</v>
      </c>
      <c r="I233" s="5" t="e">
        <v>#N/A</v>
      </c>
      <c r="J233" s="5" t="e">
        <v>#N/A</v>
      </c>
      <c r="K233" s="5" t="e">
        <v>#N/A</v>
      </c>
      <c r="L233" s="5" t="e">
        <v>#N/A</v>
      </c>
      <c r="M233" s="5" t="e">
        <v>#N/A</v>
      </c>
      <c r="N233" s="5" t="e">
        <v>#N/A</v>
      </c>
      <c r="O233" s="5" t="e">
        <v>#N/A</v>
      </c>
      <c r="P233" s="5" t="e">
        <v>#N/A</v>
      </c>
      <c r="Q233" s="5" t="e">
        <v>#N/A</v>
      </c>
      <c r="R233" s="5" t="e">
        <v>#N/A</v>
      </c>
      <c r="S233" s="5" t="e">
        <v>#N/A</v>
      </c>
      <c r="T233" s="5" t="e">
        <v>#N/A</v>
      </c>
      <c r="U233" s="5" t="e">
        <v>#N/A</v>
      </c>
      <c r="V233" s="5" t="e">
        <v>#N/A</v>
      </c>
      <c r="W233" s="5" t="e">
        <v>#N/A</v>
      </c>
      <c r="X233">
        <f t="shared" si="12"/>
        <v>0</v>
      </c>
      <c r="Y233">
        <f t="shared" si="13"/>
        <v>0</v>
      </c>
      <c r="Z233">
        <f t="shared" si="14"/>
        <v>0</v>
      </c>
      <c r="AA233">
        <f t="shared" si="15"/>
        <v>0</v>
      </c>
    </row>
    <row r="234" spans="1:27" x14ac:dyDescent="0.35">
      <c r="A234" s="2">
        <v>233</v>
      </c>
      <c r="B234" s="1" t="s">
        <v>237</v>
      </c>
      <c r="C234" s="5">
        <v>3165503</v>
      </c>
      <c r="D234" s="5">
        <v>195.68</v>
      </c>
      <c r="E234" s="5">
        <v>212.34</v>
      </c>
      <c r="F234" s="5">
        <v>254.53</v>
      </c>
      <c r="G234" s="5">
        <v>237.11</v>
      </c>
      <c r="H234" s="5">
        <v>222.04</v>
      </c>
      <c r="I234" s="5">
        <v>224.35</v>
      </c>
      <c r="J234" s="5">
        <v>234.81</v>
      </c>
      <c r="K234" s="5">
        <v>235.49</v>
      </c>
      <c r="L234" s="5">
        <v>212.49</v>
      </c>
      <c r="M234" s="5">
        <v>225.88</v>
      </c>
      <c r="N234" s="5">
        <v>222.95000000000002</v>
      </c>
      <c r="O234" s="5">
        <v>227.70000000000002</v>
      </c>
      <c r="P234" s="5">
        <v>196.17000000000002</v>
      </c>
      <c r="Q234" s="5">
        <v>199.17000000000002</v>
      </c>
      <c r="R234" s="5">
        <v>273.61</v>
      </c>
      <c r="S234" s="5">
        <v>275.65000000000003</v>
      </c>
      <c r="T234" s="5">
        <v>222.58</v>
      </c>
      <c r="U234" s="5">
        <v>236.92000000000002</v>
      </c>
      <c r="V234" s="5">
        <v>252.64000000000001</v>
      </c>
      <c r="W234" s="5">
        <v>256.48</v>
      </c>
      <c r="X234">
        <f t="shared" si="12"/>
        <v>1</v>
      </c>
      <c r="Y234">
        <f t="shared" si="13"/>
        <v>1</v>
      </c>
      <c r="Z234">
        <f t="shared" si="14"/>
        <v>1</v>
      </c>
      <c r="AA234">
        <f t="shared" si="15"/>
        <v>1</v>
      </c>
    </row>
    <row r="235" spans="1:27" x14ac:dyDescent="0.35">
      <c r="A235" s="2">
        <v>234</v>
      </c>
      <c r="B235" s="1" t="s">
        <v>238</v>
      </c>
      <c r="C235" s="5">
        <v>3165909</v>
      </c>
      <c r="D235" s="5">
        <v>219.53</v>
      </c>
      <c r="E235" s="5">
        <v>229.63</v>
      </c>
      <c r="F235" s="5">
        <v>0</v>
      </c>
      <c r="G235" s="5">
        <v>0</v>
      </c>
      <c r="H235" s="5">
        <v>231.99</v>
      </c>
      <c r="I235" s="5">
        <v>250.5</v>
      </c>
      <c r="J235" s="5">
        <v>0</v>
      </c>
      <c r="K235" s="5">
        <v>0</v>
      </c>
      <c r="L235" s="5">
        <v>213.19</v>
      </c>
      <c r="M235" s="5">
        <v>229.33</v>
      </c>
      <c r="N235" s="5">
        <v>0</v>
      </c>
      <c r="O235" s="5">
        <v>0</v>
      </c>
      <c r="P235" s="5">
        <v>225.61</v>
      </c>
      <c r="Q235" s="5">
        <v>223.86</v>
      </c>
      <c r="R235" s="5">
        <v>0</v>
      </c>
      <c r="S235" s="5">
        <v>0</v>
      </c>
      <c r="T235" s="5">
        <v>212.59</v>
      </c>
      <c r="U235" s="5">
        <v>221.66</v>
      </c>
      <c r="V235" s="5">
        <v>0</v>
      </c>
      <c r="W235" s="5">
        <v>0</v>
      </c>
      <c r="X235">
        <f t="shared" si="12"/>
        <v>1</v>
      </c>
      <c r="Y235">
        <f t="shared" si="13"/>
        <v>1</v>
      </c>
      <c r="Z235">
        <f t="shared" si="14"/>
        <v>0</v>
      </c>
      <c r="AA235">
        <f t="shared" si="15"/>
        <v>0</v>
      </c>
    </row>
    <row r="236" spans="1:27" x14ac:dyDescent="0.35">
      <c r="A236" s="2">
        <v>235</v>
      </c>
      <c r="B236" s="1" t="s">
        <v>239</v>
      </c>
      <c r="C236" s="5">
        <v>3166105</v>
      </c>
      <c r="D236" s="5">
        <v>201.07</v>
      </c>
      <c r="E236" s="5">
        <v>214.02</v>
      </c>
      <c r="F236" s="5">
        <v>0</v>
      </c>
      <c r="G236" s="5">
        <v>0</v>
      </c>
      <c r="H236" s="5">
        <v>194.04</v>
      </c>
      <c r="I236" s="5">
        <v>209.45000000000002</v>
      </c>
      <c r="J236" s="5">
        <v>0</v>
      </c>
      <c r="K236" s="5">
        <v>0</v>
      </c>
      <c r="L236" s="5">
        <v>179.84</v>
      </c>
      <c r="M236" s="5">
        <v>203.05</v>
      </c>
      <c r="N236" s="5">
        <v>0</v>
      </c>
      <c r="O236" s="5">
        <v>0</v>
      </c>
      <c r="P236" s="5">
        <v>194.37</v>
      </c>
      <c r="Q236" s="5">
        <v>207.51</v>
      </c>
      <c r="R236" s="5">
        <v>0</v>
      </c>
      <c r="S236" s="5">
        <v>0</v>
      </c>
      <c r="T236" s="5">
        <v>205.09</v>
      </c>
      <c r="U236" s="5">
        <v>204.91</v>
      </c>
      <c r="V236" s="5">
        <v>0</v>
      </c>
      <c r="W236" s="5">
        <v>0</v>
      </c>
      <c r="X236">
        <f t="shared" si="12"/>
        <v>1</v>
      </c>
      <c r="Y236">
        <f t="shared" si="13"/>
        <v>1</v>
      </c>
      <c r="Z236">
        <f t="shared" si="14"/>
        <v>0</v>
      </c>
      <c r="AA236">
        <f t="shared" si="15"/>
        <v>0</v>
      </c>
    </row>
    <row r="237" spans="1:27" x14ac:dyDescent="0.35">
      <c r="A237" s="2">
        <v>236</v>
      </c>
      <c r="B237" s="1" t="s">
        <v>240</v>
      </c>
      <c r="C237" s="5">
        <v>3166501</v>
      </c>
      <c r="D237" s="5" t="e">
        <v>#N/A</v>
      </c>
      <c r="E237" s="5" t="e">
        <v>#N/A</v>
      </c>
      <c r="F237" s="5" t="e">
        <v>#N/A</v>
      </c>
      <c r="G237" s="5" t="e">
        <v>#N/A</v>
      </c>
      <c r="H237" s="5">
        <v>202.49</v>
      </c>
      <c r="I237" s="5">
        <v>216.3</v>
      </c>
      <c r="J237" s="5">
        <v>0</v>
      </c>
      <c r="K237" s="5">
        <v>0</v>
      </c>
      <c r="L237" s="5">
        <v>192.98000000000002</v>
      </c>
      <c r="M237" s="5">
        <v>190.26</v>
      </c>
      <c r="N237" s="5">
        <v>0</v>
      </c>
      <c r="O237" s="5">
        <v>0</v>
      </c>
      <c r="P237" s="5" t="e">
        <v>#N/A</v>
      </c>
      <c r="Q237" s="5" t="e">
        <v>#N/A</v>
      </c>
      <c r="R237" s="5" t="e">
        <v>#N/A</v>
      </c>
      <c r="S237" s="5" t="e">
        <v>#N/A</v>
      </c>
      <c r="T237" s="5">
        <v>190.96</v>
      </c>
      <c r="U237" s="5">
        <v>204.02</v>
      </c>
      <c r="V237" s="5">
        <v>0</v>
      </c>
      <c r="W237" s="5">
        <v>0</v>
      </c>
      <c r="X237">
        <f t="shared" si="12"/>
        <v>0</v>
      </c>
      <c r="Y237">
        <f t="shared" si="13"/>
        <v>0</v>
      </c>
      <c r="Z237">
        <f t="shared" si="14"/>
        <v>0</v>
      </c>
      <c r="AA237">
        <f t="shared" si="15"/>
        <v>0</v>
      </c>
    </row>
    <row r="238" spans="1:27" x14ac:dyDescent="0.35">
      <c r="A238" s="2">
        <v>237</v>
      </c>
      <c r="B238" s="1" t="s">
        <v>241</v>
      </c>
      <c r="C238" s="5">
        <v>3166709</v>
      </c>
      <c r="D238" s="5">
        <v>208.78</v>
      </c>
      <c r="E238" s="5">
        <v>211.5</v>
      </c>
      <c r="F238" s="5">
        <v>0</v>
      </c>
      <c r="G238" s="5">
        <v>0</v>
      </c>
      <c r="H238" s="5">
        <v>207.27</v>
      </c>
      <c r="I238" s="5">
        <v>214.28</v>
      </c>
      <c r="J238" s="5">
        <v>0</v>
      </c>
      <c r="K238" s="5">
        <v>0</v>
      </c>
      <c r="L238" s="5">
        <v>203.22</v>
      </c>
      <c r="M238" s="5">
        <v>206.58</v>
      </c>
      <c r="N238" s="5">
        <v>0</v>
      </c>
      <c r="O238" s="5">
        <v>0</v>
      </c>
      <c r="P238" s="5">
        <v>195.78</v>
      </c>
      <c r="Q238" s="5">
        <v>205.3</v>
      </c>
      <c r="R238" s="5">
        <v>0</v>
      </c>
      <c r="S238" s="5">
        <v>0</v>
      </c>
      <c r="T238" s="5">
        <v>210.88</v>
      </c>
      <c r="U238" s="5">
        <v>215.56</v>
      </c>
      <c r="V238" s="5">
        <v>0</v>
      </c>
      <c r="W238" s="5">
        <v>0</v>
      </c>
      <c r="X238">
        <f t="shared" si="12"/>
        <v>1</v>
      </c>
      <c r="Y238">
        <f t="shared" si="13"/>
        <v>1</v>
      </c>
      <c r="Z238">
        <f t="shared" si="14"/>
        <v>0</v>
      </c>
      <c r="AA238">
        <f t="shared" si="15"/>
        <v>0</v>
      </c>
    </row>
    <row r="239" spans="1:27" x14ac:dyDescent="0.35">
      <c r="A239" s="2">
        <v>238</v>
      </c>
      <c r="B239" s="1" t="s">
        <v>242</v>
      </c>
      <c r="C239" s="5">
        <v>3166956</v>
      </c>
      <c r="D239" s="5" t="e">
        <v>#N/A</v>
      </c>
      <c r="E239" s="5" t="e">
        <v>#N/A</v>
      </c>
      <c r="F239" s="5" t="e">
        <v>#N/A</v>
      </c>
      <c r="G239" s="5" t="e">
        <v>#N/A</v>
      </c>
      <c r="H239" s="5">
        <v>162.6</v>
      </c>
      <c r="I239" s="5">
        <v>187.43</v>
      </c>
      <c r="J239" s="5">
        <v>234.66</v>
      </c>
      <c r="K239" s="5">
        <v>234.34</v>
      </c>
      <c r="L239" s="5">
        <v>203.84</v>
      </c>
      <c r="M239" s="5">
        <v>202.1</v>
      </c>
      <c r="N239" s="5">
        <v>243.70000000000002</v>
      </c>
      <c r="O239" s="5">
        <v>243.09</v>
      </c>
      <c r="P239" s="5">
        <v>182.73</v>
      </c>
      <c r="Q239" s="5">
        <v>199.84</v>
      </c>
      <c r="R239" s="5">
        <v>212.74</v>
      </c>
      <c r="S239" s="5">
        <v>220.26</v>
      </c>
      <c r="T239" s="5">
        <v>212.35</v>
      </c>
      <c r="U239" s="5">
        <v>216.8</v>
      </c>
      <c r="V239" s="5">
        <v>234.35</v>
      </c>
      <c r="W239" s="5">
        <v>221.46</v>
      </c>
      <c r="X239">
        <f t="shared" si="12"/>
        <v>1</v>
      </c>
      <c r="Y239">
        <f t="shared" si="13"/>
        <v>1</v>
      </c>
      <c r="Z239">
        <f t="shared" si="14"/>
        <v>1</v>
      </c>
      <c r="AA239">
        <f t="shared" si="15"/>
        <v>1</v>
      </c>
    </row>
    <row r="240" spans="1:27" x14ac:dyDescent="0.35">
      <c r="A240" s="2">
        <v>239</v>
      </c>
      <c r="B240" s="1" t="s">
        <v>243</v>
      </c>
      <c r="C240" s="5">
        <v>3167103</v>
      </c>
      <c r="D240" s="5" t="e">
        <v>#N/A</v>
      </c>
      <c r="E240" s="5" t="e">
        <v>#N/A</v>
      </c>
      <c r="F240" s="5" t="e">
        <v>#N/A</v>
      </c>
      <c r="G240" s="5" t="e">
        <v>#N/A</v>
      </c>
      <c r="H240" s="5">
        <v>187.95000000000002</v>
      </c>
      <c r="I240" s="5">
        <v>190.95000000000002</v>
      </c>
      <c r="J240" s="5">
        <v>0</v>
      </c>
      <c r="K240" s="5">
        <v>0</v>
      </c>
      <c r="L240" s="5">
        <v>203.81</v>
      </c>
      <c r="M240" s="5">
        <v>227.07</v>
      </c>
      <c r="N240" s="5">
        <v>0</v>
      </c>
      <c r="O240" s="5">
        <v>0</v>
      </c>
      <c r="P240" s="5" t="e">
        <v>#N/A</v>
      </c>
      <c r="Q240" s="5" t="e">
        <v>#N/A</v>
      </c>
      <c r="R240" s="5" t="e">
        <v>#N/A</v>
      </c>
      <c r="S240" s="5" t="e">
        <v>#N/A</v>
      </c>
      <c r="T240" s="5">
        <v>174.86</v>
      </c>
      <c r="U240" s="5">
        <v>173.34</v>
      </c>
      <c r="V240" s="5">
        <v>0</v>
      </c>
      <c r="W240" s="5">
        <v>0</v>
      </c>
      <c r="X240">
        <f t="shared" si="12"/>
        <v>0</v>
      </c>
      <c r="Y240">
        <f t="shared" si="13"/>
        <v>0</v>
      </c>
      <c r="Z240">
        <f t="shared" si="14"/>
        <v>0</v>
      </c>
      <c r="AA240">
        <f t="shared" si="15"/>
        <v>0</v>
      </c>
    </row>
    <row r="241" spans="1:27" x14ac:dyDescent="0.35">
      <c r="A241" s="2">
        <v>240</v>
      </c>
      <c r="B241" s="1" t="s">
        <v>244</v>
      </c>
      <c r="C241" s="5">
        <v>3165552</v>
      </c>
      <c r="D241" s="5" t="e">
        <v>#N/A</v>
      </c>
      <c r="E241" s="5" t="e">
        <v>#N/A</v>
      </c>
      <c r="F241" s="5" t="e">
        <v>#N/A</v>
      </c>
      <c r="G241" s="5" t="e">
        <v>#N/A</v>
      </c>
      <c r="H241" s="5">
        <v>206.03</v>
      </c>
      <c r="I241" s="5">
        <v>217.55</v>
      </c>
      <c r="J241" s="5">
        <v>0</v>
      </c>
      <c r="K241" s="5">
        <v>0</v>
      </c>
      <c r="L241" s="5">
        <v>191.24</v>
      </c>
      <c r="M241" s="5">
        <v>216.56</v>
      </c>
      <c r="N241" s="5">
        <v>0</v>
      </c>
      <c r="O241" s="5">
        <v>0</v>
      </c>
      <c r="P241" s="5" t="e">
        <v>#N/A</v>
      </c>
      <c r="Q241" s="5" t="e">
        <v>#N/A</v>
      </c>
      <c r="R241" s="5" t="e">
        <v>#N/A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>
        <f t="shared" si="12"/>
        <v>0</v>
      </c>
      <c r="Y241">
        <f t="shared" si="13"/>
        <v>0</v>
      </c>
      <c r="Z241">
        <f t="shared" si="14"/>
        <v>0</v>
      </c>
      <c r="AA241">
        <f t="shared" si="15"/>
        <v>0</v>
      </c>
    </row>
    <row r="242" spans="1:27" x14ac:dyDescent="0.35">
      <c r="A242" s="2">
        <v>241</v>
      </c>
      <c r="B242" s="1" t="s">
        <v>245</v>
      </c>
      <c r="C242" s="5">
        <v>3167707</v>
      </c>
      <c r="D242" s="5" t="e">
        <v>#N/A</v>
      </c>
      <c r="E242" s="5" t="e">
        <v>#N/A</v>
      </c>
      <c r="F242" s="5" t="e">
        <v>#N/A</v>
      </c>
      <c r="G242" s="5" t="e">
        <v>#N/A</v>
      </c>
      <c r="H242" s="5">
        <v>214.39000000000001</v>
      </c>
      <c r="I242" s="5">
        <v>205.63</v>
      </c>
      <c r="J242" s="5">
        <v>0</v>
      </c>
      <c r="K242" s="5">
        <v>0</v>
      </c>
      <c r="L242" s="5">
        <v>204.41</v>
      </c>
      <c r="M242" s="5">
        <v>222.1</v>
      </c>
      <c r="N242" s="5">
        <v>0</v>
      </c>
      <c r="O242" s="5">
        <v>0</v>
      </c>
      <c r="P242" s="5" t="e">
        <v>#N/A</v>
      </c>
      <c r="Q242" s="5" t="e">
        <v>#N/A</v>
      </c>
      <c r="R242" s="5" t="e">
        <v>#N/A</v>
      </c>
      <c r="S242" s="5" t="e">
        <v>#N/A</v>
      </c>
      <c r="T242" s="5">
        <v>212.1</v>
      </c>
      <c r="U242" s="5">
        <v>224.96</v>
      </c>
      <c r="V242" s="5">
        <v>242.8</v>
      </c>
      <c r="W242" s="5">
        <v>248.6</v>
      </c>
      <c r="X242">
        <f t="shared" si="12"/>
        <v>0</v>
      </c>
      <c r="Y242">
        <f t="shared" si="13"/>
        <v>0</v>
      </c>
      <c r="Z242">
        <f t="shared" si="14"/>
        <v>0</v>
      </c>
      <c r="AA242">
        <f t="shared" si="15"/>
        <v>0</v>
      </c>
    </row>
    <row r="243" spans="1:27" x14ac:dyDescent="0.35">
      <c r="A243" s="2">
        <v>242</v>
      </c>
      <c r="B243" s="1" t="s">
        <v>246</v>
      </c>
      <c r="C243" s="5">
        <v>3168002</v>
      </c>
      <c r="D243" s="5">
        <v>221.47</v>
      </c>
      <c r="E243" s="5">
        <v>240.06</v>
      </c>
      <c r="F243" s="5">
        <v>245.46</v>
      </c>
      <c r="G243" s="5">
        <v>259.81</v>
      </c>
      <c r="H243" s="5">
        <v>228.15</v>
      </c>
      <c r="I243" s="5">
        <v>236.01</v>
      </c>
      <c r="J243" s="5">
        <v>249.95000000000002</v>
      </c>
      <c r="K243" s="5">
        <v>252.73000000000002</v>
      </c>
      <c r="L243" s="5">
        <v>228.21</v>
      </c>
      <c r="M243" s="5">
        <v>240.39000000000001</v>
      </c>
      <c r="N243" s="5">
        <v>254.79</v>
      </c>
      <c r="O243" s="5">
        <v>256.27</v>
      </c>
      <c r="P243" s="5">
        <v>219.45000000000002</v>
      </c>
      <c r="Q243" s="5">
        <v>223.87</v>
      </c>
      <c r="R243" s="5">
        <v>247.28</v>
      </c>
      <c r="S243" s="5">
        <v>240.66</v>
      </c>
      <c r="T243" s="5">
        <v>218.44</v>
      </c>
      <c r="U243" s="5">
        <v>233.36</v>
      </c>
      <c r="V243" s="5">
        <v>254.62</v>
      </c>
      <c r="W243" s="5">
        <v>262.38</v>
      </c>
      <c r="X243">
        <f t="shared" si="12"/>
        <v>1</v>
      </c>
      <c r="Y243">
        <f t="shared" si="13"/>
        <v>1</v>
      </c>
      <c r="Z243">
        <f t="shared" si="14"/>
        <v>1</v>
      </c>
      <c r="AA243">
        <f t="shared" si="15"/>
        <v>1</v>
      </c>
    </row>
    <row r="244" spans="1:27" x14ac:dyDescent="0.35">
      <c r="A244" s="2">
        <v>243</v>
      </c>
      <c r="B244" s="1" t="s">
        <v>247</v>
      </c>
      <c r="C244" s="5">
        <v>3168051</v>
      </c>
      <c r="D244" s="5">
        <v>190.19</v>
      </c>
      <c r="E244" s="5">
        <v>195.9</v>
      </c>
      <c r="F244" s="5">
        <v>0</v>
      </c>
      <c r="G244" s="5">
        <v>0</v>
      </c>
      <c r="H244" s="5">
        <v>228.62</v>
      </c>
      <c r="I244" s="5">
        <v>243.15</v>
      </c>
      <c r="J244" s="5">
        <v>286.69</v>
      </c>
      <c r="K244" s="5">
        <v>298.84000000000003</v>
      </c>
      <c r="L244" s="5">
        <v>210.49</v>
      </c>
      <c r="M244" s="5">
        <v>229.8</v>
      </c>
      <c r="N244" s="5">
        <v>0</v>
      </c>
      <c r="O244" s="5">
        <v>0</v>
      </c>
      <c r="P244" s="5">
        <v>216.22</v>
      </c>
      <c r="Q244" s="5">
        <v>225.35</v>
      </c>
      <c r="R244" s="5">
        <v>0</v>
      </c>
      <c r="S244" s="5">
        <v>0</v>
      </c>
      <c r="T244" s="5">
        <v>229.98000000000002</v>
      </c>
      <c r="U244" s="5">
        <v>241.33</v>
      </c>
      <c r="V244" s="5">
        <v>226.54</v>
      </c>
      <c r="W244" s="5">
        <v>245.06</v>
      </c>
      <c r="X244">
        <f t="shared" si="12"/>
        <v>1</v>
      </c>
      <c r="Y244">
        <f t="shared" si="13"/>
        <v>1</v>
      </c>
      <c r="Z244">
        <f t="shared" si="14"/>
        <v>0</v>
      </c>
      <c r="AA244">
        <f t="shared" si="15"/>
        <v>0</v>
      </c>
    </row>
    <row r="245" spans="1:27" x14ac:dyDescent="0.35">
      <c r="A245" s="2">
        <v>244</v>
      </c>
      <c r="B245" s="1" t="s">
        <v>248</v>
      </c>
      <c r="C245" s="5">
        <v>3168408</v>
      </c>
      <c r="D245" s="5">
        <v>204.14</v>
      </c>
      <c r="E245" s="5">
        <v>217.67</v>
      </c>
      <c r="F245" s="5">
        <v>262.56</v>
      </c>
      <c r="G245" s="5">
        <v>253.42</v>
      </c>
      <c r="H245" s="5">
        <v>210.13</v>
      </c>
      <c r="I245" s="5">
        <v>216.3</v>
      </c>
      <c r="J245" s="5">
        <v>245.56</v>
      </c>
      <c r="K245" s="5">
        <v>233.44</v>
      </c>
      <c r="L245" s="5">
        <v>207.43</v>
      </c>
      <c r="M245" s="5">
        <v>225.44</v>
      </c>
      <c r="N245" s="5">
        <v>0</v>
      </c>
      <c r="O245" s="5">
        <v>0</v>
      </c>
      <c r="P245" s="5">
        <v>194.59</v>
      </c>
      <c r="Q245" s="5">
        <v>199.51</v>
      </c>
      <c r="R245" s="5">
        <v>257.79000000000002</v>
      </c>
      <c r="S245" s="5">
        <v>251.62</v>
      </c>
      <c r="T245" s="5">
        <v>229.83</v>
      </c>
      <c r="U245" s="5">
        <v>254.67000000000002</v>
      </c>
      <c r="V245" s="5">
        <v>0</v>
      </c>
      <c r="W245" s="5">
        <v>0</v>
      </c>
      <c r="X245">
        <f t="shared" si="12"/>
        <v>1</v>
      </c>
      <c r="Y245">
        <f t="shared" si="13"/>
        <v>1</v>
      </c>
      <c r="Z245">
        <f t="shared" si="14"/>
        <v>0</v>
      </c>
      <c r="AA245">
        <f t="shared" si="15"/>
        <v>0</v>
      </c>
    </row>
    <row r="246" spans="1:27" x14ac:dyDescent="0.35">
      <c r="A246" s="2">
        <v>245</v>
      </c>
      <c r="B246" s="1" t="s">
        <v>249</v>
      </c>
      <c r="C246" s="5">
        <v>3168606</v>
      </c>
      <c r="D246" s="5">
        <v>220.51</v>
      </c>
      <c r="E246" s="5">
        <v>225.94</v>
      </c>
      <c r="F246" s="5">
        <v>277.25</v>
      </c>
      <c r="G246" s="5">
        <v>284.16000000000003</v>
      </c>
      <c r="H246" s="5">
        <v>216.59</v>
      </c>
      <c r="I246" s="5">
        <v>221.6</v>
      </c>
      <c r="J246" s="5">
        <v>277.40000000000003</v>
      </c>
      <c r="K246" s="5">
        <v>279.56</v>
      </c>
      <c r="L246" s="5">
        <v>212.72</v>
      </c>
      <c r="M246" s="5">
        <v>222.84</v>
      </c>
      <c r="N246" s="5">
        <v>276.61</v>
      </c>
      <c r="O246" s="5">
        <v>282.07</v>
      </c>
      <c r="P246" s="5">
        <v>204.27</v>
      </c>
      <c r="Q246" s="5">
        <v>211.81</v>
      </c>
      <c r="R246" s="5">
        <v>269.09000000000003</v>
      </c>
      <c r="S246" s="5">
        <v>267.16000000000003</v>
      </c>
      <c r="T246" s="5">
        <v>211.92000000000002</v>
      </c>
      <c r="U246" s="5">
        <v>220.20000000000002</v>
      </c>
      <c r="V246" s="5">
        <v>267.43</v>
      </c>
      <c r="W246" s="5">
        <v>273.56</v>
      </c>
      <c r="X246">
        <f t="shared" si="12"/>
        <v>1</v>
      </c>
      <c r="Y246">
        <f t="shared" si="13"/>
        <v>1</v>
      </c>
      <c r="Z246">
        <f t="shared" si="14"/>
        <v>1</v>
      </c>
      <c r="AA246">
        <f t="shared" si="15"/>
        <v>1</v>
      </c>
    </row>
    <row r="247" spans="1:27" x14ac:dyDescent="0.35">
      <c r="A247" s="2">
        <v>246</v>
      </c>
      <c r="B247" s="1" t="s">
        <v>250</v>
      </c>
      <c r="C247" s="5">
        <v>3169505</v>
      </c>
      <c r="D247" s="5">
        <v>195.73</v>
      </c>
      <c r="E247" s="5">
        <v>209.43</v>
      </c>
      <c r="F247" s="5">
        <v>0</v>
      </c>
      <c r="G247" s="5">
        <v>0</v>
      </c>
      <c r="H247" s="5">
        <v>197.17000000000002</v>
      </c>
      <c r="I247" s="5">
        <v>217.59</v>
      </c>
      <c r="J247" s="5">
        <v>0</v>
      </c>
      <c r="K247" s="5">
        <v>0</v>
      </c>
      <c r="L247" s="5">
        <v>191.45000000000002</v>
      </c>
      <c r="M247" s="5">
        <v>216.75</v>
      </c>
      <c r="N247" s="5">
        <v>0</v>
      </c>
      <c r="O247" s="5">
        <v>0</v>
      </c>
      <c r="P247" s="5">
        <v>193.04</v>
      </c>
      <c r="Q247" s="5">
        <v>201.66</v>
      </c>
      <c r="R247" s="5">
        <v>0</v>
      </c>
      <c r="S247" s="5">
        <v>0</v>
      </c>
      <c r="T247" s="5">
        <v>201.31</v>
      </c>
      <c r="U247" s="5">
        <v>209.34</v>
      </c>
      <c r="V247" s="5">
        <v>0</v>
      </c>
      <c r="W247" s="5">
        <v>0</v>
      </c>
      <c r="X247">
        <f t="shared" si="12"/>
        <v>1</v>
      </c>
      <c r="Y247">
        <f t="shared" si="13"/>
        <v>1</v>
      </c>
      <c r="Z247">
        <f t="shared" si="14"/>
        <v>0</v>
      </c>
      <c r="AA247">
        <f t="shared" si="15"/>
        <v>0</v>
      </c>
    </row>
    <row r="248" spans="1:27" x14ac:dyDescent="0.35">
      <c r="A248" s="2">
        <v>247</v>
      </c>
      <c r="B248" s="1" t="s">
        <v>251</v>
      </c>
      <c r="C248" s="5">
        <v>3169703</v>
      </c>
      <c r="D248" s="5">
        <v>211.58</v>
      </c>
      <c r="E248" s="5">
        <v>237.03</v>
      </c>
      <c r="F248" s="5">
        <v>264.83999999999997</v>
      </c>
      <c r="G248" s="5">
        <v>269.58999999999997</v>
      </c>
      <c r="H248" s="5">
        <v>217.47</v>
      </c>
      <c r="I248" s="5">
        <v>237.9</v>
      </c>
      <c r="J248" s="5">
        <v>255.71</v>
      </c>
      <c r="K248" s="5">
        <v>264.87</v>
      </c>
      <c r="L248" s="5">
        <v>217.87</v>
      </c>
      <c r="M248" s="5">
        <v>242.25</v>
      </c>
      <c r="N248" s="5">
        <v>255.24</v>
      </c>
      <c r="O248" s="5">
        <v>260.70999999999998</v>
      </c>
      <c r="P248" s="5">
        <v>196.44</v>
      </c>
      <c r="Q248" s="5">
        <v>208.64000000000001</v>
      </c>
      <c r="R248" s="5">
        <v>255.04</v>
      </c>
      <c r="S248" s="5">
        <v>252.69</v>
      </c>
      <c r="T248" s="5">
        <v>209.56</v>
      </c>
      <c r="U248" s="5">
        <v>215.98000000000002</v>
      </c>
      <c r="V248" s="5">
        <v>243.37</v>
      </c>
      <c r="W248" s="5">
        <v>253.42000000000002</v>
      </c>
      <c r="X248">
        <f t="shared" si="12"/>
        <v>1</v>
      </c>
      <c r="Y248">
        <f t="shared" si="13"/>
        <v>1</v>
      </c>
      <c r="Z248">
        <f t="shared" si="14"/>
        <v>1</v>
      </c>
      <c r="AA248">
        <f t="shared" si="15"/>
        <v>1</v>
      </c>
    </row>
    <row r="249" spans="1:27" x14ac:dyDescent="0.35">
      <c r="A249" s="2">
        <v>248</v>
      </c>
      <c r="B249" s="1" t="s">
        <v>252</v>
      </c>
      <c r="C249" s="5">
        <v>3170008</v>
      </c>
      <c r="D249" s="5">
        <v>196.48</v>
      </c>
      <c r="E249" s="5">
        <v>203.31</v>
      </c>
      <c r="F249" s="5">
        <v>0</v>
      </c>
      <c r="G249" s="5">
        <v>0</v>
      </c>
      <c r="H249" s="5">
        <v>200.4</v>
      </c>
      <c r="I249" s="5">
        <v>203.57</v>
      </c>
      <c r="J249" s="5">
        <v>0</v>
      </c>
      <c r="K249" s="5">
        <v>0</v>
      </c>
      <c r="L249" s="5">
        <v>194.47</v>
      </c>
      <c r="M249" s="5">
        <v>206.72</v>
      </c>
      <c r="N249" s="5">
        <v>0</v>
      </c>
      <c r="O249" s="5">
        <v>0</v>
      </c>
      <c r="P249" s="5" t="e">
        <v>#N/A</v>
      </c>
      <c r="Q249" s="5" t="e">
        <v>#N/A</v>
      </c>
      <c r="R249" s="5" t="e">
        <v>#N/A</v>
      </c>
      <c r="S249" s="5" t="e">
        <v>#N/A</v>
      </c>
      <c r="T249" s="5">
        <v>187.13</v>
      </c>
      <c r="U249" s="5">
        <v>194.75</v>
      </c>
      <c r="V249" s="5">
        <v>0</v>
      </c>
      <c r="W249" s="5">
        <v>0</v>
      </c>
      <c r="X249">
        <f t="shared" si="12"/>
        <v>0</v>
      </c>
      <c r="Y249">
        <f t="shared" si="13"/>
        <v>0</v>
      </c>
      <c r="Z249">
        <f t="shared" si="14"/>
        <v>0</v>
      </c>
      <c r="AA249">
        <f t="shared" si="15"/>
        <v>0</v>
      </c>
    </row>
    <row r="250" spans="1:27" x14ac:dyDescent="0.35">
      <c r="A250" s="2">
        <v>249</v>
      </c>
      <c r="B250" s="1" t="s">
        <v>253</v>
      </c>
      <c r="C250" s="5">
        <v>3170057</v>
      </c>
      <c r="D250" s="5">
        <v>217.56</v>
      </c>
      <c r="E250" s="5">
        <v>228.44</v>
      </c>
      <c r="F250" s="5">
        <v>0</v>
      </c>
      <c r="G250" s="5">
        <v>0</v>
      </c>
      <c r="H250" s="5">
        <v>225</v>
      </c>
      <c r="I250" s="5">
        <v>221.27</v>
      </c>
      <c r="J250" s="5">
        <v>0</v>
      </c>
      <c r="K250" s="5">
        <v>0</v>
      </c>
      <c r="L250" s="5">
        <v>211.6</v>
      </c>
      <c r="M250" s="5">
        <v>223.93</v>
      </c>
      <c r="N250" s="5">
        <v>0</v>
      </c>
      <c r="O250" s="5">
        <v>0</v>
      </c>
      <c r="P250" s="5">
        <v>207.81</v>
      </c>
      <c r="Q250" s="5">
        <v>209.31</v>
      </c>
      <c r="R250" s="5">
        <v>0</v>
      </c>
      <c r="S250" s="5">
        <v>0</v>
      </c>
      <c r="T250" s="5">
        <v>222.14000000000001</v>
      </c>
      <c r="U250" s="5">
        <v>231.1</v>
      </c>
      <c r="V250" s="5">
        <v>0</v>
      </c>
      <c r="W250" s="5">
        <v>0</v>
      </c>
      <c r="X250">
        <f t="shared" si="12"/>
        <v>1</v>
      </c>
      <c r="Y250">
        <f t="shared" si="13"/>
        <v>1</v>
      </c>
      <c r="Z250">
        <f t="shared" si="14"/>
        <v>0</v>
      </c>
      <c r="AA250">
        <f t="shared" si="15"/>
        <v>0</v>
      </c>
    </row>
    <row r="251" spans="1:27" x14ac:dyDescent="0.35">
      <c r="A251" s="2">
        <v>250</v>
      </c>
      <c r="B251" s="1" t="s">
        <v>254</v>
      </c>
      <c r="C251" s="5">
        <v>3170305</v>
      </c>
      <c r="D251" s="5">
        <v>194.09</v>
      </c>
      <c r="E251" s="5">
        <v>202.38</v>
      </c>
      <c r="F251" s="5">
        <v>245.07</v>
      </c>
      <c r="G251" s="5">
        <v>242.95</v>
      </c>
      <c r="H251" s="5">
        <v>198.11</v>
      </c>
      <c r="I251" s="5">
        <v>210.37</v>
      </c>
      <c r="J251" s="5">
        <v>252.81</v>
      </c>
      <c r="K251" s="5">
        <v>233.01</v>
      </c>
      <c r="L251" s="5">
        <v>189.07</v>
      </c>
      <c r="M251" s="5">
        <v>201.52</v>
      </c>
      <c r="N251" s="5">
        <v>235.03</v>
      </c>
      <c r="O251" s="5">
        <v>228.91</v>
      </c>
      <c r="P251" s="5">
        <v>177.97</v>
      </c>
      <c r="Q251" s="5">
        <v>180.5</v>
      </c>
      <c r="R251" s="5">
        <v>0</v>
      </c>
      <c r="S251" s="5">
        <v>0</v>
      </c>
      <c r="T251" s="5">
        <v>185</v>
      </c>
      <c r="U251" s="5">
        <v>191.13</v>
      </c>
      <c r="V251" s="5">
        <v>218.26</v>
      </c>
      <c r="W251" s="5">
        <v>232.62</v>
      </c>
      <c r="X251">
        <f t="shared" si="12"/>
        <v>1</v>
      </c>
      <c r="Y251">
        <f t="shared" si="13"/>
        <v>1</v>
      </c>
      <c r="Z251">
        <f t="shared" si="14"/>
        <v>0</v>
      </c>
      <c r="AA251">
        <f t="shared" si="15"/>
        <v>0</v>
      </c>
    </row>
    <row r="252" spans="1:27" x14ac:dyDescent="0.35">
      <c r="A252" s="2">
        <v>251</v>
      </c>
      <c r="B252" s="1" t="s">
        <v>255</v>
      </c>
      <c r="C252" s="5">
        <v>3170479</v>
      </c>
      <c r="D252" s="5">
        <v>208.78</v>
      </c>
      <c r="E252" s="5">
        <v>215.45</v>
      </c>
      <c r="F252" s="5">
        <v>268.05</v>
      </c>
      <c r="G252" s="5">
        <v>268.86</v>
      </c>
      <c r="H252" s="5">
        <v>215.13</v>
      </c>
      <c r="I252" s="5">
        <v>224.70000000000002</v>
      </c>
      <c r="J252" s="5">
        <v>244.16</v>
      </c>
      <c r="K252" s="5">
        <v>240.52</v>
      </c>
      <c r="L252" s="5">
        <v>212.32</v>
      </c>
      <c r="M252" s="5">
        <v>227.84</v>
      </c>
      <c r="N252" s="5">
        <v>244.87</v>
      </c>
      <c r="O252" s="5">
        <v>245.49</v>
      </c>
      <c r="P252" s="5">
        <v>194.71</v>
      </c>
      <c r="Q252" s="5">
        <v>195.28</v>
      </c>
      <c r="R252" s="5">
        <v>258.44</v>
      </c>
      <c r="S252" s="5">
        <v>256.31</v>
      </c>
      <c r="T252" s="5">
        <v>206.37</v>
      </c>
      <c r="U252" s="5">
        <v>223.19</v>
      </c>
      <c r="V252" s="5">
        <v>255.02</v>
      </c>
      <c r="W252" s="5">
        <v>258.39999999999998</v>
      </c>
      <c r="X252">
        <f t="shared" si="12"/>
        <v>1</v>
      </c>
      <c r="Y252">
        <f t="shared" si="13"/>
        <v>1</v>
      </c>
      <c r="Z252">
        <f t="shared" si="14"/>
        <v>1</v>
      </c>
      <c r="AA252">
        <f t="shared" si="15"/>
        <v>1</v>
      </c>
    </row>
    <row r="253" spans="1:27" x14ac:dyDescent="0.35">
      <c r="A253" s="2">
        <v>252</v>
      </c>
      <c r="B253" s="1" t="s">
        <v>256</v>
      </c>
      <c r="C253" s="5">
        <v>3170529</v>
      </c>
      <c r="D253" s="5">
        <v>183.34</v>
      </c>
      <c r="E253" s="5">
        <v>204.94</v>
      </c>
      <c r="F253" s="5">
        <v>228.97</v>
      </c>
      <c r="G253" s="5">
        <v>233.87</v>
      </c>
      <c r="H253" s="5">
        <v>192.08</v>
      </c>
      <c r="I253" s="5">
        <v>200.01</v>
      </c>
      <c r="J253" s="5">
        <v>239.07</v>
      </c>
      <c r="K253" s="5">
        <v>242.37</v>
      </c>
      <c r="L253" s="5">
        <v>191.88</v>
      </c>
      <c r="M253" s="5">
        <v>203.09</v>
      </c>
      <c r="N253" s="5">
        <v>241.52</v>
      </c>
      <c r="O253" s="5">
        <v>248.3</v>
      </c>
      <c r="P253" s="5">
        <v>184.78</v>
      </c>
      <c r="Q253" s="5">
        <v>195.78</v>
      </c>
      <c r="R253" s="5">
        <v>242.23000000000002</v>
      </c>
      <c r="S253" s="5">
        <v>245.81</v>
      </c>
      <c r="T253" s="5">
        <v>191.74</v>
      </c>
      <c r="U253" s="5">
        <v>206.35</v>
      </c>
      <c r="V253" s="5">
        <v>250.46</v>
      </c>
      <c r="W253" s="5">
        <v>241.12</v>
      </c>
      <c r="X253">
        <f t="shared" si="12"/>
        <v>1</v>
      </c>
      <c r="Y253">
        <f t="shared" si="13"/>
        <v>1</v>
      </c>
      <c r="Z253">
        <f t="shared" si="14"/>
        <v>1</v>
      </c>
      <c r="AA253">
        <f t="shared" si="15"/>
        <v>1</v>
      </c>
    </row>
    <row r="254" spans="1:27" x14ac:dyDescent="0.35">
      <c r="A254" s="2">
        <v>253</v>
      </c>
      <c r="B254" s="1" t="s">
        <v>257</v>
      </c>
      <c r="C254" s="5">
        <v>3170651</v>
      </c>
      <c r="D254" s="5">
        <v>213.79</v>
      </c>
      <c r="E254" s="5">
        <v>208.35</v>
      </c>
      <c r="F254" s="5">
        <v>0</v>
      </c>
      <c r="G254" s="5">
        <v>0</v>
      </c>
      <c r="H254" s="5">
        <v>231.51</v>
      </c>
      <c r="I254" s="5">
        <v>248.13</v>
      </c>
      <c r="J254" s="5">
        <v>0</v>
      </c>
      <c r="K254" s="5">
        <v>0</v>
      </c>
      <c r="L254" s="5">
        <v>228.43</v>
      </c>
      <c r="M254" s="5">
        <v>248.12</v>
      </c>
      <c r="N254" s="5">
        <v>0</v>
      </c>
      <c r="O254" s="5">
        <v>0</v>
      </c>
      <c r="P254" s="5">
        <v>210.55</v>
      </c>
      <c r="Q254" s="5">
        <v>229.78</v>
      </c>
      <c r="R254" s="5">
        <v>0</v>
      </c>
      <c r="S254" s="5">
        <v>0</v>
      </c>
      <c r="T254" s="5">
        <v>230.5</v>
      </c>
      <c r="U254" s="5">
        <v>254.39000000000001</v>
      </c>
      <c r="V254" s="5">
        <v>0</v>
      </c>
      <c r="W254" s="5">
        <v>0</v>
      </c>
      <c r="X254">
        <f t="shared" ref="X254:X261" si="16">COUNTIFS(H254,"&gt;0",L254,"&gt;0",P254,"&gt;0",T254,"&gt;0")</f>
        <v>1</v>
      </c>
      <c r="Y254">
        <f t="shared" ref="Y254:Y261" si="17">COUNTIFS(I254,"&gt;0",M254,"&gt;0",Q254,"&gt;0",U254,"&gt;0")</f>
        <v>1</v>
      </c>
      <c r="Z254">
        <f t="shared" ref="Z254:Z261" si="18">COUNTIFS(J254,"&gt;0",N254,"&gt;0",R254,"&gt;0",V254,"&gt;0")</f>
        <v>0</v>
      </c>
      <c r="AA254">
        <f t="shared" ref="AA254:AA261" si="19">COUNTIFS(K254,"&gt;0",O254,"&gt;0",S254,"&gt;0",W254,"&gt;0")</f>
        <v>0</v>
      </c>
    </row>
    <row r="255" spans="1:27" x14ac:dyDescent="0.35">
      <c r="A255" s="2">
        <v>254</v>
      </c>
      <c r="B255" s="1" t="s">
        <v>258</v>
      </c>
      <c r="C255" s="5">
        <v>3170800</v>
      </c>
      <c r="D255" s="5">
        <v>196.7</v>
      </c>
      <c r="E255" s="5">
        <v>209.27</v>
      </c>
      <c r="F255" s="5">
        <v>226.95</v>
      </c>
      <c r="G255" s="5">
        <v>236.98</v>
      </c>
      <c r="H255" s="5">
        <v>208.77</v>
      </c>
      <c r="I255" s="5">
        <v>220.34</v>
      </c>
      <c r="J255" s="5">
        <v>254.78</v>
      </c>
      <c r="K255" s="5">
        <v>237.68</v>
      </c>
      <c r="L255" s="5">
        <v>205.04</v>
      </c>
      <c r="M255" s="5">
        <v>216.81</v>
      </c>
      <c r="N255" s="5">
        <v>245.33</v>
      </c>
      <c r="O255" s="5">
        <v>238.68</v>
      </c>
      <c r="P255" s="5">
        <v>195.42000000000002</v>
      </c>
      <c r="Q255" s="5">
        <v>202.67000000000002</v>
      </c>
      <c r="R255" s="5">
        <v>228.42000000000002</v>
      </c>
      <c r="S255" s="5">
        <v>228.20000000000002</v>
      </c>
      <c r="T255" s="5">
        <v>200.85</v>
      </c>
      <c r="U255" s="5">
        <v>212.99</v>
      </c>
      <c r="V255" s="5">
        <v>232.51</v>
      </c>
      <c r="W255" s="5">
        <v>225.82</v>
      </c>
      <c r="X255">
        <f t="shared" si="16"/>
        <v>1</v>
      </c>
      <c r="Y255">
        <f t="shared" si="17"/>
        <v>1</v>
      </c>
      <c r="Z255">
        <f t="shared" si="18"/>
        <v>1</v>
      </c>
      <c r="AA255">
        <f t="shared" si="19"/>
        <v>1</v>
      </c>
    </row>
    <row r="256" spans="1:27" x14ac:dyDescent="0.35">
      <c r="A256" s="2">
        <v>255</v>
      </c>
      <c r="B256" s="1" t="s">
        <v>259</v>
      </c>
      <c r="C256" s="5">
        <v>3170909</v>
      </c>
      <c r="D256" s="5">
        <v>0</v>
      </c>
      <c r="E256" s="5">
        <v>0</v>
      </c>
      <c r="F256" s="5">
        <v>217.99</v>
      </c>
      <c r="G256" s="5">
        <v>232.45</v>
      </c>
      <c r="H256" s="5">
        <v>189.49</v>
      </c>
      <c r="I256" s="5">
        <v>198.19</v>
      </c>
      <c r="J256" s="5">
        <v>240.27</v>
      </c>
      <c r="K256" s="5">
        <v>238.18</v>
      </c>
      <c r="L256" s="5">
        <v>175.98</v>
      </c>
      <c r="M256" s="5">
        <v>191.85</v>
      </c>
      <c r="N256" s="5">
        <v>232.38</v>
      </c>
      <c r="O256" s="5">
        <v>223.61</v>
      </c>
      <c r="P256" s="5" t="e">
        <v>#N/A</v>
      </c>
      <c r="Q256" s="5" t="e">
        <v>#N/A</v>
      </c>
      <c r="R256" s="5" t="e">
        <v>#N/A</v>
      </c>
      <c r="S256" s="5" t="e">
        <v>#N/A</v>
      </c>
      <c r="T256" s="5">
        <v>193.51</v>
      </c>
      <c r="U256" s="5">
        <v>199.49</v>
      </c>
      <c r="V256" s="5">
        <v>241.58</v>
      </c>
      <c r="W256" s="5">
        <v>228.08</v>
      </c>
      <c r="X256">
        <f t="shared" si="16"/>
        <v>0</v>
      </c>
      <c r="Y256">
        <f t="shared" si="17"/>
        <v>0</v>
      </c>
      <c r="Z256">
        <f t="shared" si="18"/>
        <v>0</v>
      </c>
      <c r="AA256">
        <f t="shared" si="19"/>
        <v>0</v>
      </c>
    </row>
    <row r="257" spans="1:27" x14ac:dyDescent="0.35">
      <c r="A257" s="2">
        <v>256</v>
      </c>
      <c r="B257" s="1" t="s">
        <v>260</v>
      </c>
      <c r="C257" s="5">
        <v>3171030</v>
      </c>
      <c r="D257" s="5">
        <v>0</v>
      </c>
      <c r="E257" s="5">
        <v>0</v>
      </c>
      <c r="F257" s="5">
        <v>220.18</v>
      </c>
      <c r="G257" s="5">
        <v>223.84</v>
      </c>
      <c r="H257" s="5">
        <v>186.51</v>
      </c>
      <c r="I257" s="5">
        <v>192.38</v>
      </c>
      <c r="J257" s="5">
        <v>219.81</v>
      </c>
      <c r="K257" s="5">
        <v>218.32</v>
      </c>
      <c r="L257" s="5">
        <v>0</v>
      </c>
      <c r="M257" s="5">
        <v>0</v>
      </c>
      <c r="N257" s="5">
        <v>232.09</v>
      </c>
      <c r="O257" s="5">
        <v>225.63</v>
      </c>
      <c r="P257" s="5">
        <v>0</v>
      </c>
      <c r="Q257" s="5">
        <v>0</v>
      </c>
      <c r="R257" s="5">
        <v>226.18</v>
      </c>
      <c r="S257" s="5">
        <v>220.32</v>
      </c>
      <c r="T257" s="5">
        <v>163.17000000000002</v>
      </c>
      <c r="U257" s="5">
        <v>164.48</v>
      </c>
      <c r="V257" s="5">
        <v>191.05</v>
      </c>
      <c r="W257" s="5">
        <v>211.36</v>
      </c>
      <c r="X257">
        <f t="shared" si="16"/>
        <v>0</v>
      </c>
      <c r="Y257">
        <f t="shared" si="17"/>
        <v>0</v>
      </c>
      <c r="Z257">
        <f t="shared" si="18"/>
        <v>1</v>
      </c>
      <c r="AA257">
        <f t="shared" si="19"/>
        <v>1</v>
      </c>
    </row>
    <row r="258" spans="1:27" x14ac:dyDescent="0.35">
      <c r="A258" s="2">
        <v>257</v>
      </c>
      <c r="B258" s="1" t="s">
        <v>261</v>
      </c>
      <c r="C258" s="5">
        <v>3171071</v>
      </c>
      <c r="D258" s="5">
        <v>227.05</v>
      </c>
      <c r="E258" s="5">
        <v>248.94</v>
      </c>
      <c r="F258" s="5">
        <v>0</v>
      </c>
      <c r="G258" s="5">
        <v>0</v>
      </c>
      <c r="H258" s="5">
        <v>242.77</v>
      </c>
      <c r="I258" s="5">
        <v>264.69</v>
      </c>
      <c r="J258" s="5">
        <v>0</v>
      </c>
      <c r="K258" s="5">
        <v>0</v>
      </c>
      <c r="L258" s="5">
        <v>229.18</v>
      </c>
      <c r="M258" s="5">
        <v>255.22</v>
      </c>
      <c r="N258" s="5">
        <v>0</v>
      </c>
      <c r="O258" s="5">
        <v>0</v>
      </c>
      <c r="P258" s="5">
        <v>207.01</v>
      </c>
      <c r="Q258" s="5">
        <v>217.18</v>
      </c>
      <c r="R258" s="5">
        <v>0</v>
      </c>
      <c r="S258" s="5">
        <v>0</v>
      </c>
      <c r="T258" s="5">
        <v>228.18</v>
      </c>
      <c r="U258" s="5">
        <v>238.02</v>
      </c>
      <c r="V258" s="5">
        <v>0</v>
      </c>
      <c r="W258" s="5">
        <v>0</v>
      </c>
      <c r="X258">
        <f t="shared" si="16"/>
        <v>1</v>
      </c>
      <c r="Y258">
        <f t="shared" si="17"/>
        <v>1</v>
      </c>
      <c r="Z258">
        <f t="shared" si="18"/>
        <v>0</v>
      </c>
      <c r="AA258">
        <f t="shared" si="19"/>
        <v>0</v>
      </c>
    </row>
    <row r="259" spans="1:27" x14ac:dyDescent="0.35">
      <c r="A259" s="2">
        <v>258</v>
      </c>
      <c r="B259" s="1" t="s">
        <v>262</v>
      </c>
      <c r="C259" s="5">
        <v>3171600</v>
      </c>
      <c r="D259" s="5">
        <v>202.88</v>
      </c>
      <c r="E259" s="5">
        <v>215.47</v>
      </c>
      <c r="F259" s="5">
        <v>0</v>
      </c>
      <c r="G259" s="5">
        <v>0</v>
      </c>
      <c r="H259" s="5">
        <v>211.63</v>
      </c>
      <c r="I259" s="5">
        <v>203.54</v>
      </c>
      <c r="J259" s="5">
        <v>0</v>
      </c>
      <c r="K259" s="5">
        <v>0</v>
      </c>
      <c r="L259" s="5">
        <v>203.92000000000002</v>
      </c>
      <c r="M259" s="5">
        <v>211.81</v>
      </c>
      <c r="N259" s="5">
        <v>0</v>
      </c>
      <c r="O259" s="5">
        <v>0</v>
      </c>
      <c r="P259" s="5">
        <v>188.42000000000002</v>
      </c>
      <c r="Q259" s="5">
        <v>201.74</v>
      </c>
      <c r="R259" s="5">
        <v>0</v>
      </c>
      <c r="S259" s="5">
        <v>0</v>
      </c>
      <c r="T259" s="5">
        <v>216.24</v>
      </c>
      <c r="U259" s="5">
        <v>231.04</v>
      </c>
      <c r="V259" s="5">
        <v>246.79</v>
      </c>
      <c r="W259" s="5">
        <v>237.46</v>
      </c>
      <c r="X259">
        <f t="shared" si="16"/>
        <v>1</v>
      </c>
      <c r="Y259">
        <f t="shared" si="17"/>
        <v>1</v>
      </c>
      <c r="Z259">
        <f t="shared" si="18"/>
        <v>0</v>
      </c>
      <c r="AA259">
        <f t="shared" si="19"/>
        <v>0</v>
      </c>
    </row>
    <row r="260" spans="1:27" x14ac:dyDescent="0.35">
      <c r="A260" s="2">
        <v>259</v>
      </c>
      <c r="B260" s="1" t="s">
        <v>263</v>
      </c>
      <c r="C260" s="5">
        <v>3171808</v>
      </c>
      <c r="D260" s="5">
        <v>208.88</v>
      </c>
      <c r="E260" s="5">
        <v>221.37</v>
      </c>
      <c r="F260" s="5">
        <v>0</v>
      </c>
      <c r="G260" s="5">
        <v>0</v>
      </c>
      <c r="H260" s="5">
        <v>229.67000000000002</v>
      </c>
      <c r="I260" s="5">
        <v>243.18</v>
      </c>
      <c r="J260" s="5">
        <v>0</v>
      </c>
      <c r="K260" s="5">
        <v>0</v>
      </c>
      <c r="L260" s="5">
        <v>225.38</v>
      </c>
      <c r="M260" s="5">
        <v>237.97</v>
      </c>
      <c r="N260" s="5">
        <v>0</v>
      </c>
      <c r="O260" s="5">
        <v>0</v>
      </c>
      <c r="P260" s="5">
        <v>195.85</v>
      </c>
      <c r="Q260" s="5">
        <v>202.53</v>
      </c>
      <c r="R260" s="5">
        <v>0</v>
      </c>
      <c r="S260" s="5">
        <v>0</v>
      </c>
      <c r="T260" s="5">
        <v>217.85</v>
      </c>
      <c r="U260" s="5">
        <v>232.6</v>
      </c>
      <c r="V260" s="5">
        <v>0</v>
      </c>
      <c r="W260" s="5">
        <v>0</v>
      </c>
      <c r="X260">
        <f t="shared" si="16"/>
        <v>1</v>
      </c>
      <c r="Y260">
        <f t="shared" si="17"/>
        <v>1</v>
      </c>
      <c r="Z260">
        <f t="shared" si="18"/>
        <v>0</v>
      </c>
      <c r="AA260">
        <f t="shared" si="19"/>
        <v>0</v>
      </c>
    </row>
    <row r="261" spans="1:27" x14ac:dyDescent="0.35">
      <c r="A261" s="2">
        <v>260</v>
      </c>
      <c r="B261" s="1" t="s">
        <v>264</v>
      </c>
      <c r="C261" s="5">
        <v>3171907</v>
      </c>
      <c r="D261" s="5">
        <v>218.72</v>
      </c>
      <c r="E261" s="5">
        <v>227.56</v>
      </c>
      <c r="F261" s="5">
        <v>0</v>
      </c>
      <c r="G261" s="5">
        <v>0</v>
      </c>
      <c r="H261" s="5">
        <v>221</v>
      </c>
      <c r="I261" s="5">
        <v>233.34</v>
      </c>
      <c r="J261" s="5">
        <v>0</v>
      </c>
      <c r="K261" s="5">
        <v>0</v>
      </c>
      <c r="L261" s="5">
        <v>200.75</v>
      </c>
      <c r="M261" s="5">
        <v>214.49</v>
      </c>
      <c r="N261" s="5">
        <v>0</v>
      </c>
      <c r="O261" s="5">
        <v>0</v>
      </c>
      <c r="P261" s="5">
        <v>196.58</v>
      </c>
      <c r="Q261" s="5">
        <v>198.09</v>
      </c>
      <c r="R261" s="5">
        <v>0</v>
      </c>
      <c r="S261" s="5">
        <v>0</v>
      </c>
      <c r="T261" s="5">
        <v>222.66</v>
      </c>
      <c r="U261" s="5">
        <v>224.88</v>
      </c>
      <c r="V261" s="5">
        <v>0</v>
      </c>
      <c r="W261" s="5">
        <v>0</v>
      </c>
      <c r="X261">
        <f t="shared" si="16"/>
        <v>1</v>
      </c>
      <c r="Y261">
        <f t="shared" si="17"/>
        <v>1</v>
      </c>
      <c r="Z261">
        <f t="shared" si="18"/>
        <v>0</v>
      </c>
      <c r="AA261">
        <f t="shared" si="19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0909-D9A5-4F19-B8C9-25B8F9C23ABB}">
  <dimension ref="A1:J189"/>
  <sheetViews>
    <sheetView workbookViewId="0">
      <selection activeCell="C11" sqref="C11"/>
    </sheetView>
  </sheetViews>
  <sheetFormatPr defaultRowHeight="14.5" x14ac:dyDescent="0.35"/>
  <cols>
    <col min="1" max="1" width="9.36328125" bestFit="1" customWidth="1"/>
    <col min="2" max="2" width="25.453125" bestFit="1" customWidth="1"/>
    <col min="3" max="3" width="11.6328125" bestFit="1" customWidth="1"/>
    <col min="4" max="4" width="12" bestFit="1" customWidth="1"/>
    <col min="5" max="5" width="11.6328125" bestFit="1" customWidth="1"/>
    <col min="6" max="6" width="12" bestFit="1" customWidth="1"/>
    <col min="7" max="7" width="11.6328125" bestFit="1" customWidth="1"/>
    <col min="8" max="8" width="12" bestFit="1" customWidth="1"/>
    <col min="9" max="9" width="11.6328125" bestFit="1" customWidth="1"/>
    <col min="10" max="10" width="12" bestFit="1" customWidth="1"/>
  </cols>
  <sheetData>
    <row r="1" spans="1:10" x14ac:dyDescent="0.35">
      <c r="A1" s="4" t="s">
        <v>267</v>
      </c>
      <c r="B1" s="3" t="s">
        <v>266</v>
      </c>
      <c r="C1" s="4" t="s">
        <v>272</v>
      </c>
      <c r="D1" s="4" t="s">
        <v>273</v>
      </c>
      <c r="E1" s="4" t="s">
        <v>276</v>
      </c>
      <c r="F1" s="4" t="s">
        <v>277</v>
      </c>
      <c r="G1" s="4" t="s">
        <v>280</v>
      </c>
      <c r="H1" s="4" t="s">
        <v>281</v>
      </c>
      <c r="I1" s="4" t="s">
        <v>284</v>
      </c>
      <c r="J1" s="4" t="s">
        <v>285</v>
      </c>
    </row>
    <row r="2" spans="1:10" x14ac:dyDescent="0.35">
      <c r="A2" s="5">
        <v>3101003</v>
      </c>
      <c r="B2" s="1" t="s">
        <v>3</v>
      </c>
      <c r="C2" s="15">
        <v>213.62</v>
      </c>
      <c r="D2" s="15">
        <v>219.48000000000002</v>
      </c>
      <c r="E2" s="15">
        <v>224.73000000000002</v>
      </c>
      <c r="F2" s="15">
        <v>238.65</v>
      </c>
      <c r="G2" s="15">
        <v>189.56</v>
      </c>
      <c r="H2" s="15">
        <v>196.52</v>
      </c>
      <c r="I2" s="15">
        <v>205.68</v>
      </c>
      <c r="J2" s="15">
        <v>214.12</v>
      </c>
    </row>
    <row r="3" spans="1:10" x14ac:dyDescent="0.35">
      <c r="A3" s="5">
        <v>3101102</v>
      </c>
      <c r="B3" s="1" t="s">
        <v>4</v>
      </c>
      <c r="C3" s="15">
        <v>220.05</v>
      </c>
      <c r="D3" s="15">
        <v>229.35</v>
      </c>
      <c r="E3" s="15">
        <v>224.19</v>
      </c>
      <c r="F3" s="15">
        <v>229.53</v>
      </c>
      <c r="G3" s="15">
        <v>208.12</v>
      </c>
      <c r="H3" s="15">
        <v>211.47</v>
      </c>
      <c r="I3" s="15">
        <v>215.43</v>
      </c>
      <c r="J3" s="15">
        <v>219.95000000000002</v>
      </c>
    </row>
    <row r="4" spans="1:10" x14ac:dyDescent="0.35">
      <c r="A4" s="5">
        <v>3101706</v>
      </c>
      <c r="B4" s="1" t="s">
        <v>5</v>
      </c>
      <c r="C4" s="15">
        <v>192.82</v>
      </c>
      <c r="D4" s="15">
        <v>195.55</v>
      </c>
      <c r="E4" s="15">
        <v>190.15</v>
      </c>
      <c r="F4" s="15">
        <v>200.24</v>
      </c>
      <c r="G4" s="15">
        <v>191.34</v>
      </c>
      <c r="H4" s="15">
        <v>199.1</v>
      </c>
      <c r="I4" s="15">
        <v>195.77</v>
      </c>
      <c r="J4" s="15">
        <v>204.06</v>
      </c>
    </row>
    <row r="5" spans="1:10" x14ac:dyDescent="0.35">
      <c r="A5" s="5">
        <v>3101805</v>
      </c>
      <c r="B5" s="1" t="s">
        <v>6</v>
      </c>
      <c r="C5" s="15">
        <v>177.33</v>
      </c>
      <c r="D5" s="15">
        <v>189.95000000000002</v>
      </c>
      <c r="E5" s="15">
        <v>199.27</v>
      </c>
      <c r="F5" s="15">
        <v>211.38</v>
      </c>
      <c r="G5" s="15">
        <v>191.83</v>
      </c>
      <c r="H5" s="15">
        <v>205.35</v>
      </c>
      <c r="I5" s="15">
        <v>195.88</v>
      </c>
      <c r="J5" s="15">
        <v>198.73000000000002</v>
      </c>
    </row>
    <row r="6" spans="1:10" x14ac:dyDescent="0.35">
      <c r="A6" s="5">
        <v>3102852</v>
      </c>
      <c r="B6" s="1" t="s">
        <v>8</v>
      </c>
      <c r="C6" s="15">
        <v>205.97</v>
      </c>
      <c r="D6" s="15">
        <v>215.57</v>
      </c>
      <c r="E6" s="15">
        <v>214.58</v>
      </c>
      <c r="F6" s="15">
        <v>235.89000000000001</v>
      </c>
      <c r="G6" s="15">
        <v>181.85</v>
      </c>
      <c r="H6" s="15">
        <v>208.94</v>
      </c>
      <c r="I6" s="15">
        <v>215.01</v>
      </c>
      <c r="J6" s="15">
        <v>227.73000000000002</v>
      </c>
    </row>
    <row r="7" spans="1:10" x14ac:dyDescent="0.35">
      <c r="A7" s="5">
        <v>3103405</v>
      </c>
      <c r="B7" s="1" t="s">
        <v>9</v>
      </c>
      <c r="C7" s="15">
        <v>201.51</v>
      </c>
      <c r="D7" s="15">
        <v>209.14000000000001</v>
      </c>
      <c r="E7" s="15">
        <v>195.62</v>
      </c>
      <c r="F7" s="15">
        <v>203.67000000000002</v>
      </c>
      <c r="G7" s="15">
        <v>180.92000000000002</v>
      </c>
      <c r="H7" s="15">
        <v>188.92000000000002</v>
      </c>
      <c r="I7" s="15">
        <v>196.17000000000002</v>
      </c>
      <c r="J7" s="15">
        <v>205.92000000000002</v>
      </c>
    </row>
    <row r="8" spans="1:10" x14ac:dyDescent="0.35">
      <c r="A8" s="5">
        <v>3104452</v>
      </c>
      <c r="B8" s="1" t="s">
        <v>10</v>
      </c>
      <c r="C8" s="15">
        <v>222.21</v>
      </c>
      <c r="D8" s="15">
        <v>238.95000000000002</v>
      </c>
      <c r="E8" s="15">
        <v>228.01</v>
      </c>
      <c r="F8" s="15">
        <v>250.16</v>
      </c>
      <c r="G8" s="15">
        <v>197.66</v>
      </c>
      <c r="H8" s="15">
        <v>197.69</v>
      </c>
      <c r="I8" s="15">
        <v>211.63</v>
      </c>
      <c r="J8" s="15">
        <v>226.58</v>
      </c>
    </row>
    <row r="9" spans="1:10" x14ac:dyDescent="0.35">
      <c r="A9" s="5">
        <v>3104502</v>
      </c>
      <c r="B9" s="1" t="s">
        <v>11</v>
      </c>
      <c r="C9" s="15">
        <v>200.62</v>
      </c>
      <c r="D9" s="15">
        <v>206.21</v>
      </c>
      <c r="E9" s="15">
        <v>204.26</v>
      </c>
      <c r="F9" s="15">
        <v>214.96</v>
      </c>
      <c r="G9" s="15">
        <v>186.49</v>
      </c>
      <c r="H9" s="15">
        <v>187.20000000000002</v>
      </c>
      <c r="I9" s="15">
        <v>203</v>
      </c>
      <c r="J9" s="15">
        <v>203.34</v>
      </c>
    </row>
    <row r="10" spans="1:10" x14ac:dyDescent="0.35">
      <c r="A10" s="5">
        <v>3104700</v>
      </c>
      <c r="B10" s="1" t="s">
        <v>12</v>
      </c>
      <c r="C10" s="15">
        <v>209.45000000000002</v>
      </c>
      <c r="D10" s="15">
        <v>210.48000000000002</v>
      </c>
      <c r="E10" s="15">
        <v>199.69</v>
      </c>
      <c r="F10" s="15">
        <v>209.27</v>
      </c>
      <c r="G10" s="15">
        <v>181.38</v>
      </c>
      <c r="H10" s="15">
        <v>190.36</v>
      </c>
      <c r="I10" s="15">
        <v>189.3</v>
      </c>
      <c r="J10" s="15">
        <v>206.4</v>
      </c>
    </row>
    <row r="11" spans="1:10" x14ac:dyDescent="0.35">
      <c r="A11" s="5">
        <v>3105202</v>
      </c>
      <c r="B11" s="1" t="s">
        <v>14</v>
      </c>
      <c r="C11" s="15">
        <v>221.48000000000002</v>
      </c>
      <c r="D11" s="15">
        <v>232.52</v>
      </c>
      <c r="E11" s="15">
        <v>202.24</v>
      </c>
      <c r="F11" s="15">
        <v>213.17000000000002</v>
      </c>
      <c r="G11" s="15">
        <v>191.48000000000002</v>
      </c>
      <c r="H11" s="15">
        <v>205.92000000000002</v>
      </c>
      <c r="I11" s="15">
        <v>211.02</v>
      </c>
      <c r="J11" s="15">
        <v>223.46</v>
      </c>
    </row>
    <row r="12" spans="1:10" x14ac:dyDescent="0.35">
      <c r="A12" s="5">
        <v>3106655</v>
      </c>
      <c r="B12" s="1" t="s">
        <v>16</v>
      </c>
      <c r="C12" s="15">
        <v>215.55</v>
      </c>
      <c r="D12" s="15">
        <v>212.05</v>
      </c>
      <c r="E12" s="15">
        <v>209.84</v>
      </c>
      <c r="F12" s="15">
        <v>225.58</v>
      </c>
      <c r="G12" s="15">
        <v>202.18</v>
      </c>
      <c r="H12" s="15">
        <v>212.89000000000001</v>
      </c>
      <c r="I12" s="15">
        <v>209.71</v>
      </c>
      <c r="J12" s="15">
        <v>228.27</v>
      </c>
    </row>
    <row r="13" spans="1:10" x14ac:dyDescent="0.35">
      <c r="A13" s="5">
        <v>3107307</v>
      </c>
      <c r="B13" s="1" t="s">
        <v>18</v>
      </c>
      <c r="C13" s="15">
        <v>200.20000000000002</v>
      </c>
      <c r="D13" s="15">
        <v>211.93</v>
      </c>
      <c r="E13" s="15">
        <v>197.37</v>
      </c>
      <c r="F13" s="15">
        <v>207.88</v>
      </c>
      <c r="G13" s="15">
        <v>189.88</v>
      </c>
      <c r="H13" s="15">
        <v>204.9</v>
      </c>
      <c r="I13" s="15">
        <v>190.3</v>
      </c>
      <c r="J13" s="15">
        <v>203.13</v>
      </c>
    </row>
    <row r="14" spans="1:10" x14ac:dyDescent="0.35">
      <c r="A14" s="5">
        <v>3108206</v>
      </c>
      <c r="B14" s="1" t="s">
        <v>19</v>
      </c>
      <c r="C14" s="15">
        <v>218.32</v>
      </c>
      <c r="D14" s="15">
        <v>234.51</v>
      </c>
      <c r="E14" s="15">
        <v>216.87</v>
      </c>
      <c r="F14" s="15">
        <v>220.35</v>
      </c>
      <c r="G14" s="15">
        <v>198.62</v>
      </c>
      <c r="H14" s="15">
        <v>210.16</v>
      </c>
      <c r="I14" s="15">
        <v>210.08</v>
      </c>
      <c r="J14" s="15">
        <v>215.33</v>
      </c>
    </row>
    <row r="15" spans="1:10" x14ac:dyDescent="0.35">
      <c r="A15" s="5">
        <v>3108602</v>
      </c>
      <c r="B15" s="1" t="s">
        <v>22</v>
      </c>
      <c r="C15" s="15">
        <v>212.12</v>
      </c>
      <c r="D15" s="15">
        <v>204.97</v>
      </c>
      <c r="E15" s="15">
        <v>215.46</v>
      </c>
      <c r="F15" s="15">
        <v>216.56</v>
      </c>
      <c r="G15" s="15">
        <v>203.85</v>
      </c>
      <c r="H15" s="15">
        <v>199.9</v>
      </c>
      <c r="I15" s="15">
        <v>192.66</v>
      </c>
      <c r="J15" s="15">
        <v>191.22</v>
      </c>
    </row>
    <row r="16" spans="1:10" x14ac:dyDescent="0.35">
      <c r="A16" s="5">
        <v>3109204</v>
      </c>
      <c r="B16" s="1" t="s">
        <v>24</v>
      </c>
      <c r="C16" s="15">
        <v>225.22</v>
      </c>
      <c r="D16" s="15">
        <v>233.17000000000002</v>
      </c>
      <c r="E16" s="15">
        <v>200.48000000000002</v>
      </c>
      <c r="F16" s="15">
        <v>210.86</v>
      </c>
      <c r="G16" s="15">
        <v>197.84</v>
      </c>
      <c r="H16" s="15">
        <v>198.4</v>
      </c>
      <c r="I16" s="15">
        <v>210.49</v>
      </c>
      <c r="J16" s="15">
        <v>217.84</v>
      </c>
    </row>
    <row r="17" spans="1:10" x14ac:dyDescent="0.35">
      <c r="A17" s="5">
        <v>3109402</v>
      </c>
      <c r="B17" s="1" t="s">
        <v>25</v>
      </c>
      <c r="C17" s="15">
        <v>199.98000000000002</v>
      </c>
      <c r="D17" s="15">
        <v>204.22</v>
      </c>
      <c r="E17" s="15">
        <v>193.31</v>
      </c>
      <c r="F17" s="15">
        <v>202.18</v>
      </c>
      <c r="G17" s="15">
        <v>193.59</v>
      </c>
      <c r="H17" s="15">
        <v>195.68</v>
      </c>
      <c r="I17" s="15">
        <v>190.89000000000001</v>
      </c>
      <c r="J17" s="15">
        <v>195.3</v>
      </c>
    </row>
    <row r="18" spans="1:10" x14ac:dyDescent="0.35">
      <c r="A18" s="5">
        <v>3102704</v>
      </c>
      <c r="B18" s="1" t="s">
        <v>26</v>
      </c>
      <c r="C18" s="15">
        <v>203.94</v>
      </c>
      <c r="D18" s="15">
        <v>212.68</v>
      </c>
      <c r="E18" s="15">
        <v>197.18</v>
      </c>
      <c r="F18" s="15">
        <v>211.45000000000002</v>
      </c>
      <c r="G18" s="15">
        <v>187.54</v>
      </c>
      <c r="H18" s="15">
        <v>192.71</v>
      </c>
      <c r="I18" s="15">
        <v>198.23000000000002</v>
      </c>
      <c r="J18" s="15">
        <v>208.92000000000002</v>
      </c>
    </row>
    <row r="19" spans="1:10" x14ac:dyDescent="0.35">
      <c r="A19" s="5">
        <v>3110806</v>
      </c>
      <c r="B19" s="1" t="s">
        <v>27</v>
      </c>
      <c r="C19" s="15">
        <v>194.43</v>
      </c>
      <c r="D19" s="15">
        <v>198.4</v>
      </c>
      <c r="E19" s="15">
        <v>198.95000000000002</v>
      </c>
      <c r="F19" s="15">
        <v>212.64000000000001</v>
      </c>
      <c r="G19" s="15">
        <v>192.75</v>
      </c>
      <c r="H19" s="15">
        <v>201.12</v>
      </c>
      <c r="I19" s="15">
        <v>195</v>
      </c>
      <c r="J19" s="15">
        <v>197.77</v>
      </c>
    </row>
    <row r="20" spans="1:10" x14ac:dyDescent="0.35">
      <c r="A20" s="5">
        <v>3111150</v>
      </c>
      <c r="B20" s="1" t="s">
        <v>28</v>
      </c>
      <c r="C20" s="15">
        <v>215.61</v>
      </c>
      <c r="D20" s="15">
        <v>213.34</v>
      </c>
      <c r="E20" s="15">
        <v>208.78</v>
      </c>
      <c r="F20" s="15">
        <v>217.16</v>
      </c>
      <c r="G20" s="15">
        <v>199.26</v>
      </c>
      <c r="H20" s="15">
        <v>208.45000000000002</v>
      </c>
      <c r="I20" s="15">
        <v>205.25</v>
      </c>
      <c r="J20" s="15">
        <v>215.89000000000001</v>
      </c>
    </row>
    <row r="21" spans="1:10" x14ac:dyDescent="0.35">
      <c r="A21" s="5">
        <v>3112059</v>
      </c>
      <c r="B21" s="1" t="s">
        <v>29</v>
      </c>
      <c r="C21" s="15">
        <v>206.14000000000001</v>
      </c>
      <c r="D21" s="15">
        <v>216.4</v>
      </c>
      <c r="E21" s="15">
        <v>202.36</v>
      </c>
      <c r="F21" s="15">
        <v>210.26</v>
      </c>
      <c r="G21" s="15">
        <v>213.29</v>
      </c>
      <c r="H21" s="15">
        <v>222.43</v>
      </c>
      <c r="I21" s="15">
        <v>193.89000000000001</v>
      </c>
      <c r="J21" s="15">
        <v>219.23000000000002</v>
      </c>
    </row>
    <row r="22" spans="1:10" x14ac:dyDescent="0.35">
      <c r="A22" s="5">
        <v>3112307</v>
      </c>
      <c r="B22" s="1" t="s">
        <v>30</v>
      </c>
      <c r="C22" s="15">
        <v>222.26</v>
      </c>
      <c r="D22" s="15">
        <v>240.86</v>
      </c>
      <c r="E22" s="15">
        <v>214.19</v>
      </c>
      <c r="F22" s="15">
        <v>233.47</v>
      </c>
      <c r="G22" s="15">
        <v>204.9</v>
      </c>
      <c r="H22" s="15">
        <v>226.72</v>
      </c>
      <c r="I22" s="15">
        <v>223.95000000000002</v>
      </c>
      <c r="J22" s="15">
        <v>243.23000000000002</v>
      </c>
    </row>
    <row r="23" spans="1:10" x14ac:dyDescent="0.35">
      <c r="A23" s="5">
        <v>3112703</v>
      </c>
      <c r="B23" s="1" t="s">
        <v>32</v>
      </c>
      <c r="C23" s="15">
        <v>176.42000000000002</v>
      </c>
      <c r="D23" s="15">
        <v>183.02</v>
      </c>
      <c r="E23" s="15">
        <v>170.89000000000001</v>
      </c>
      <c r="F23" s="15">
        <v>180.12</v>
      </c>
      <c r="G23" s="15">
        <v>164.63</v>
      </c>
      <c r="H23" s="15">
        <v>182.39000000000001</v>
      </c>
      <c r="I23" s="15">
        <v>189.02</v>
      </c>
      <c r="J23" s="15">
        <v>192.94</v>
      </c>
    </row>
    <row r="24" spans="1:10" x14ac:dyDescent="0.35">
      <c r="A24" s="5">
        <v>3113008</v>
      </c>
      <c r="B24" s="1" t="s">
        <v>33</v>
      </c>
      <c r="C24" s="15">
        <v>190.8</v>
      </c>
      <c r="D24" s="15">
        <v>203.18</v>
      </c>
      <c r="E24" s="15">
        <v>183.31</v>
      </c>
      <c r="F24" s="15">
        <v>196.71</v>
      </c>
      <c r="G24" s="15">
        <v>180.03</v>
      </c>
      <c r="H24" s="15">
        <v>183.71</v>
      </c>
      <c r="I24" s="15">
        <v>184.08</v>
      </c>
      <c r="J24" s="15">
        <v>190.24</v>
      </c>
    </row>
    <row r="25" spans="1:10" x14ac:dyDescent="0.35">
      <c r="A25" s="5">
        <v>3113503</v>
      </c>
      <c r="B25" s="1" t="s">
        <v>34</v>
      </c>
      <c r="C25" s="15">
        <v>209.69</v>
      </c>
      <c r="D25" s="15">
        <v>217.5</v>
      </c>
      <c r="E25" s="15">
        <v>223.83</v>
      </c>
      <c r="F25" s="15">
        <v>227.22</v>
      </c>
      <c r="G25" s="15">
        <v>206.53</v>
      </c>
      <c r="H25" s="15">
        <v>211.73000000000002</v>
      </c>
      <c r="I25" s="15">
        <v>192.29</v>
      </c>
      <c r="J25" s="15">
        <v>203.19</v>
      </c>
    </row>
    <row r="26" spans="1:10" x14ac:dyDescent="0.35">
      <c r="A26" s="5">
        <v>3113701</v>
      </c>
      <c r="B26" s="1" t="s">
        <v>35</v>
      </c>
      <c r="C26" s="15">
        <v>213.78</v>
      </c>
      <c r="D26" s="15">
        <v>220.81</v>
      </c>
      <c r="E26" s="15">
        <v>202.51</v>
      </c>
      <c r="F26" s="15">
        <v>213.23000000000002</v>
      </c>
      <c r="G26" s="15">
        <v>192.74</v>
      </c>
      <c r="H26" s="15">
        <v>197.02</v>
      </c>
      <c r="I26" s="15">
        <v>198.82</v>
      </c>
      <c r="J26" s="15">
        <v>201.21</v>
      </c>
    </row>
    <row r="27" spans="1:10" x14ac:dyDescent="0.35">
      <c r="A27" s="5">
        <v>3113800</v>
      </c>
      <c r="B27" s="1" t="s">
        <v>36</v>
      </c>
      <c r="C27" s="15">
        <v>200.75</v>
      </c>
      <c r="D27" s="15">
        <v>207.69</v>
      </c>
      <c r="E27" s="15">
        <v>224.64000000000001</v>
      </c>
      <c r="F27" s="15">
        <v>240.54</v>
      </c>
      <c r="G27" s="15">
        <v>197.65</v>
      </c>
      <c r="H27" s="15">
        <v>201.99</v>
      </c>
      <c r="I27" s="15">
        <v>203.75</v>
      </c>
      <c r="J27" s="15">
        <v>219.70000000000002</v>
      </c>
    </row>
    <row r="28" spans="1:10" x14ac:dyDescent="0.35">
      <c r="A28" s="5">
        <v>3115458</v>
      </c>
      <c r="B28" s="1" t="s">
        <v>37</v>
      </c>
      <c r="C28" s="15">
        <v>192.08</v>
      </c>
      <c r="D28" s="15">
        <v>202.41</v>
      </c>
      <c r="E28" s="15">
        <v>172.89000000000001</v>
      </c>
      <c r="F28" s="15">
        <v>188.62</v>
      </c>
      <c r="G28" s="15">
        <v>175.44</v>
      </c>
      <c r="H28" s="15">
        <v>189.06</v>
      </c>
      <c r="I28" s="15">
        <v>189.4</v>
      </c>
      <c r="J28" s="15">
        <v>194.82</v>
      </c>
    </row>
    <row r="29" spans="1:10" x14ac:dyDescent="0.35">
      <c r="A29" s="5">
        <v>3115474</v>
      </c>
      <c r="B29" s="1" t="s">
        <v>38</v>
      </c>
      <c r="C29" s="15">
        <v>207.59</v>
      </c>
      <c r="D29" s="15">
        <v>214.59</v>
      </c>
      <c r="E29" s="15">
        <v>211.71</v>
      </c>
      <c r="F29" s="15">
        <v>218.1</v>
      </c>
      <c r="G29" s="15">
        <v>185.75</v>
      </c>
      <c r="H29" s="15">
        <v>199.57</v>
      </c>
      <c r="I29" s="15">
        <v>206.23000000000002</v>
      </c>
      <c r="J29" s="15">
        <v>220.82</v>
      </c>
    </row>
    <row r="30" spans="1:10" x14ac:dyDescent="0.35">
      <c r="A30" s="5">
        <v>3116100</v>
      </c>
      <c r="B30" s="1" t="s">
        <v>40</v>
      </c>
      <c r="C30" s="15">
        <v>211.31</v>
      </c>
      <c r="D30" s="15">
        <v>214.18</v>
      </c>
      <c r="E30" s="15">
        <v>205.78</v>
      </c>
      <c r="F30" s="15">
        <v>221.3</v>
      </c>
      <c r="G30" s="15">
        <v>179.05</v>
      </c>
      <c r="H30" s="15">
        <v>195.04</v>
      </c>
      <c r="I30" s="15">
        <v>196.70000000000002</v>
      </c>
      <c r="J30" s="15">
        <v>209.97</v>
      </c>
    </row>
    <row r="31" spans="1:10" x14ac:dyDescent="0.35">
      <c r="A31" s="5">
        <v>3116159</v>
      </c>
      <c r="B31" s="1" t="s">
        <v>41</v>
      </c>
      <c r="C31" s="15">
        <v>209.33</v>
      </c>
      <c r="D31" s="15">
        <v>215.55</v>
      </c>
      <c r="E31" s="15">
        <v>203.98000000000002</v>
      </c>
      <c r="F31" s="15">
        <v>217.57</v>
      </c>
      <c r="G31" s="15">
        <v>184</v>
      </c>
      <c r="H31" s="15">
        <v>196.85</v>
      </c>
      <c r="I31" s="15">
        <v>187.72</v>
      </c>
      <c r="J31" s="15">
        <v>200.87</v>
      </c>
    </row>
    <row r="32" spans="1:10" x14ac:dyDescent="0.35">
      <c r="A32" s="5">
        <v>3116506</v>
      </c>
      <c r="B32" s="1" t="s">
        <v>42</v>
      </c>
      <c r="C32" s="15">
        <v>217.06</v>
      </c>
      <c r="D32" s="15">
        <v>224.52</v>
      </c>
      <c r="E32" s="15">
        <v>202.53</v>
      </c>
      <c r="F32" s="15">
        <v>215.58</v>
      </c>
      <c r="G32" s="15">
        <v>204.01</v>
      </c>
      <c r="H32" s="15">
        <v>202.11</v>
      </c>
      <c r="I32" s="15">
        <v>212.62</v>
      </c>
      <c r="J32" s="15">
        <v>217.56</v>
      </c>
    </row>
    <row r="33" spans="1:10" x14ac:dyDescent="0.35">
      <c r="A33" s="5">
        <v>3116803</v>
      </c>
      <c r="B33" s="1" t="s">
        <v>43</v>
      </c>
      <c r="C33" s="15">
        <v>200.47</v>
      </c>
      <c r="D33" s="15">
        <v>205.77</v>
      </c>
      <c r="E33" s="15">
        <v>216.12</v>
      </c>
      <c r="F33" s="15">
        <v>229.53</v>
      </c>
      <c r="G33" s="15">
        <v>187.92000000000002</v>
      </c>
      <c r="H33" s="15">
        <v>199.37</v>
      </c>
      <c r="I33" s="15">
        <v>193.88</v>
      </c>
      <c r="J33" s="15">
        <v>205.31</v>
      </c>
    </row>
    <row r="34" spans="1:10" x14ac:dyDescent="0.35">
      <c r="A34" s="5">
        <v>3117009</v>
      </c>
      <c r="B34" s="1" t="s">
        <v>44</v>
      </c>
      <c r="C34" s="15">
        <v>201.91</v>
      </c>
      <c r="D34" s="15">
        <v>206.76</v>
      </c>
      <c r="E34" s="15">
        <v>200.53</v>
      </c>
      <c r="F34" s="15">
        <v>212.88</v>
      </c>
      <c r="G34" s="15">
        <v>194.6</v>
      </c>
      <c r="H34" s="15">
        <v>195.32</v>
      </c>
      <c r="I34" s="15">
        <v>183.29</v>
      </c>
      <c r="J34" s="15">
        <v>189.29</v>
      </c>
    </row>
    <row r="35" spans="1:10" x14ac:dyDescent="0.35">
      <c r="A35" s="5">
        <v>3118403</v>
      </c>
      <c r="B35" s="1" t="s">
        <v>47</v>
      </c>
      <c r="C35" s="15">
        <v>215.54</v>
      </c>
      <c r="D35" s="15">
        <v>231.76</v>
      </c>
      <c r="E35" s="15">
        <v>221.43</v>
      </c>
      <c r="F35" s="15">
        <v>233.09</v>
      </c>
      <c r="G35" s="15">
        <v>198.66</v>
      </c>
      <c r="H35" s="15">
        <v>208.37</v>
      </c>
      <c r="I35" s="15">
        <v>198.54</v>
      </c>
      <c r="J35" s="15">
        <v>211.84</v>
      </c>
    </row>
    <row r="36" spans="1:10" x14ac:dyDescent="0.35">
      <c r="A36" s="5">
        <v>3119104</v>
      </c>
      <c r="B36" s="1" t="s">
        <v>49</v>
      </c>
      <c r="C36" s="15">
        <v>218.93</v>
      </c>
      <c r="D36" s="15">
        <v>231.9</v>
      </c>
      <c r="E36" s="15">
        <v>198.18</v>
      </c>
      <c r="F36" s="15">
        <v>214.65</v>
      </c>
      <c r="G36" s="15">
        <v>194.5</v>
      </c>
      <c r="H36" s="15">
        <v>199.47</v>
      </c>
      <c r="I36" s="15">
        <v>198.26</v>
      </c>
      <c r="J36" s="15">
        <v>213.1</v>
      </c>
    </row>
    <row r="37" spans="1:10" x14ac:dyDescent="0.35">
      <c r="A37" s="5">
        <v>3119203</v>
      </c>
      <c r="B37" s="1" t="s">
        <v>50</v>
      </c>
      <c r="C37" s="15">
        <v>216.13</v>
      </c>
      <c r="D37" s="15">
        <v>226.17000000000002</v>
      </c>
      <c r="E37" s="15">
        <v>220.76</v>
      </c>
      <c r="F37" s="15">
        <v>233.57</v>
      </c>
      <c r="G37" s="15">
        <v>216.89000000000001</v>
      </c>
      <c r="H37" s="15">
        <v>221.32</v>
      </c>
      <c r="I37" s="15">
        <v>206.07</v>
      </c>
      <c r="J37" s="15">
        <v>213.21</v>
      </c>
    </row>
    <row r="38" spans="1:10" x14ac:dyDescent="0.35">
      <c r="A38" s="5">
        <v>3119500</v>
      </c>
      <c r="B38" s="1" t="s">
        <v>51</v>
      </c>
      <c r="C38" s="15">
        <v>187.64000000000001</v>
      </c>
      <c r="D38" s="15">
        <v>205.55</v>
      </c>
      <c r="E38" s="15">
        <v>190.5</v>
      </c>
      <c r="F38" s="15">
        <v>206.43</v>
      </c>
      <c r="G38" s="15">
        <v>192.54</v>
      </c>
      <c r="H38" s="15">
        <v>202.58</v>
      </c>
      <c r="I38" s="15">
        <v>195.28</v>
      </c>
      <c r="J38" s="15">
        <v>207.19</v>
      </c>
    </row>
    <row r="39" spans="1:10" x14ac:dyDescent="0.35">
      <c r="A39" s="5">
        <v>3120151</v>
      </c>
      <c r="B39" s="1" t="s">
        <v>53</v>
      </c>
      <c r="C39" s="15">
        <v>189.49</v>
      </c>
      <c r="D39" s="15">
        <v>197.43</v>
      </c>
      <c r="E39" s="15">
        <v>185.35</v>
      </c>
      <c r="F39" s="15">
        <v>192.62</v>
      </c>
      <c r="G39" s="15">
        <v>175.41</v>
      </c>
      <c r="H39" s="15">
        <v>179.93</v>
      </c>
      <c r="I39" s="15">
        <v>183.25</v>
      </c>
      <c r="J39" s="15">
        <v>192.55</v>
      </c>
    </row>
    <row r="40" spans="1:10" x14ac:dyDescent="0.35">
      <c r="A40" s="5">
        <v>3120870</v>
      </c>
      <c r="B40" s="1" t="s">
        <v>56</v>
      </c>
      <c r="C40" s="15">
        <v>217.18</v>
      </c>
      <c r="D40" s="15">
        <v>233.46</v>
      </c>
      <c r="E40" s="15">
        <v>201.36</v>
      </c>
      <c r="F40" s="15">
        <v>225.82</v>
      </c>
      <c r="G40" s="15">
        <v>199.84</v>
      </c>
      <c r="H40" s="15">
        <v>208.45000000000002</v>
      </c>
      <c r="I40" s="15">
        <v>217.46</v>
      </c>
      <c r="J40" s="15">
        <v>238.06</v>
      </c>
    </row>
    <row r="41" spans="1:10" x14ac:dyDescent="0.35">
      <c r="A41" s="5">
        <v>3120904</v>
      </c>
      <c r="B41" s="1" t="s">
        <v>57</v>
      </c>
      <c r="C41" s="15">
        <v>227.97</v>
      </c>
      <c r="D41" s="15">
        <v>235.78</v>
      </c>
      <c r="E41" s="15">
        <v>216.35</v>
      </c>
      <c r="F41" s="15">
        <v>230.68</v>
      </c>
      <c r="G41" s="15">
        <v>208.11</v>
      </c>
      <c r="H41" s="15">
        <v>214.34</v>
      </c>
      <c r="I41" s="15">
        <v>213.25</v>
      </c>
      <c r="J41" s="15">
        <v>226.01</v>
      </c>
    </row>
    <row r="42" spans="1:10" x14ac:dyDescent="0.35">
      <c r="A42" s="5">
        <v>3121001</v>
      </c>
      <c r="B42" s="1" t="s">
        <v>58</v>
      </c>
      <c r="C42" s="15">
        <v>232.48000000000002</v>
      </c>
      <c r="D42" s="15">
        <v>240.67000000000002</v>
      </c>
      <c r="E42" s="15">
        <v>227.91</v>
      </c>
      <c r="F42" s="15">
        <v>243.03</v>
      </c>
      <c r="G42" s="15">
        <v>210.09</v>
      </c>
      <c r="H42" s="15">
        <v>221.85</v>
      </c>
      <c r="I42" s="15">
        <v>232.6</v>
      </c>
      <c r="J42" s="15">
        <v>236.97</v>
      </c>
    </row>
    <row r="43" spans="1:10" x14ac:dyDescent="0.35">
      <c r="A43" s="5">
        <v>3121605</v>
      </c>
      <c r="B43" s="1" t="s">
        <v>59</v>
      </c>
      <c r="C43" s="15">
        <v>206.23000000000002</v>
      </c>
      <c r="D43" s="15">
        <v>211.57</v>
      </c>
      <c r="E43" s="15">
        <v>209.68</v>
      </c>
      <c r="F43" s="15">
        <v>220.79</v>
      </c>
      <c r="G43" s="15">
        <v>192.39000000000001</v>
      </c>
      <c r="H43" s="15">
        <v>189.95000000000002</v>
      </c>
      <c r="I43" s="15">
        <v>216.24</v>
      </c>
      <c r="J43" s="15">
        <v>221.21</v>
      </c>
    </row>
    <row r="44" spans="1:10" x14ac:dyDescent="0.35">
      <c r="A44" s="5">
        <v>3122108</v>
      </c>
      <c r="B44" s="1" t="s">
        <v>60</v>
      </c>
      <c r="C44" s="15">
        <v>217.33</v>
      </c>
      <c r="D44" s="15">
        <v>224.37</v>
      </c>
      <c r="E44" s="15">
        <v>204.56</v>
      </c>
      <c r="F44" s="15">
        <v>213.79</v>
      </c>
      <c r="G44" s="15">
        <v>212.24</v>
      </c>
      <c r="H44" s="15">
        <v>211.86</v>
      </c>
      <c r="I44" s="15">
        <v>209.95000000000002</v>
      </c>
      <c r="J44" s="15">
        <v>202.17000000000002</v>
      </c>
    </row>
    <row r="45" spans="1:10" x14ac:dyDescent="0.35">
      <c r="A45" s="5">
        <v>3122207</v>
      </c>
      <c r="B45" s="1" t="s">
        <v>61</v>
      </c>
      <c r="C45" s="15">
        <v>222.33</v>
      </c>
      <c r="D45" s="15">
        <v>234.38</v>
      </c>
      <c r="E45" s="15">
        <v>224.63</v>
      </c>
      <c r="F45" s="15">
        <v>243.54</v>
      </c>
      <c r="G45" s="15">
        <v>209.06</v>
      </c>
      <c r="H45" s="15">
        <v>216.65</v>
      </c>
      <c r="I45" s="15">
        <v>216.19</v>
      </c>
      <c r="J45" s="15">
        <v>231.02</v>
      </c>
    </row>
    <row r="46" spans="1:10" x14ac:dyDescent="0.35">
      <c r="A46" s="5">
        <v>3122454</v>
      </c>
      <c r="B46" s="1" t="s">
        <v>63</v>
      </c>
      <c r="C46" s="15">
        <v>210.61</v>
      </c>
      <c r="D46" s="15">
        <v>222.64000000000001</v>
      </c>
      <c r="E46" s="15">
        <v>206.85</v>
      </c>
      <c r="F46" s="15">
        <v>223.48000000000002</v>
      </c>
      <c r="G46" s="15">
        <v>196.54</v>
      </c>
      <c r="H46" s="15">
        <v>197.88</v>
      </c>
      <c r="I46" s="15">
        <v>223.03</v>
      </c>
      <c r="J46" s="15">
        <v>231.54</v>
      </c>
    </row>
    <row r="47" spans="1:10" x14ac:dyDescent="0.35">
      <c r="A47" s="5">
        <v>3122470</v>
      </c>
      <c r="B47" s="1" t="s">
        <v>64</v>
      </c>
      <c r="C47" s="15">
        <v>214.6</v>
      </c>
      <c r="D47" s="15">
        <v>222.24</v>
      </c>
      <c r="E47" s="15">
        <v>203.3</v>
      </c>
      <c r="F47" s="15">
        <v>219.99</v>
      </c>
      <c r="G47" s="15">
        <v>186.03</v>
      </c>
      <c r="H47" s="15">
        <v>184.8</v>
      </c>
      <c r="I47" s="15">
        <v>198.8</v>
      </c>
      <c r="J47" s="15">
        <v>222.01</v>
      </c>
    </row>
    <row r="48" spans="1:10" x14ac:dyDescent="0.35">
      <c r="A48" s="5">
        <v>3123106</v>
      </c>
      <c r="B48" s="1" t="s">
        <v>65</v>
      </c>
      <c r="C48" s="15">
        <v>221.84</v>
      </c>
      <c r="D48" s="15">
        <v>240.28</v>
      </c>
      <c r="E48" s="15">
        <v>222.77</v>
      </c>
      <c r="F48" s="15">
        <v>242.59</v>
      </c>
      <c r="G48" s="15">
        <v>222.98000000000002</v>
      </c>
      <c r="H48" s="15">
        <v>237.73000000000002</v>
      </c>
      <c r="I48" s="15">
        <v>216.35</v>
      </c>
      <c r="J48" s="15">
        <v>228.16</v>
      </c>
    </row>
    <row r="49" spans="1:10" x14ac:dyDescent="0.35">
      <c r="A49" s="5">
        <v>3123700</v>
      </c>
      <c r="B49" s="1" t="s">
        <v>66</v>
      </c>
      <c r="C49" s="15">
        <v>215.41</v>
      </c>
      <c r="D49" s="15">
        <v>229.27</v>
      </c>
      <c r="E49" s="15">
        <v>212.71</v>
      </c>
      <c r="F49" s="15">
        <v>229.25</v>
      </c>
      <c r="G49" s="15">
        <v>209.46</v>
      </c>
      <c r="H49" s="15">
        <v>219.20000000000002</v>
      </c>
      <c r="I49" s="15">
        <v>206.44</v>
      </c>
      <c r="J49" s="15">
        <v>216.85</v>
      </c>
    </row>
    <row r="50" spans="1:10" x14ac:dyDescent="0.35">
      <c r="A50" s="5">
        <v>3123809</v>
      </c>
      <c r="B50" s="1" t="s">
        <v>67</v>
      </c>
      <c r="C50" s="15">
        <v>220.46</v>
      </c>
      <c r="D50" s="15">
        <v>227.86</v>
      </c>
      <c r="E50" s="15">
        <v>203.37</v>
      </c>
      <c r="F50" s="15">
        <v>210.23000000000002</v>
      </c>
      <c r="G50" s="15">
        <v>187.44</v>
      </c>
      <c r="H50" s="15">
        <v>202.08</v>
      </c>
      <c r="I50" s="15">
        <v>204.12</v>
      </c>
      <c r="J50" s="15">
        <v>220.66</v>
      </c>
    </row>
    <row r="51" spans="1:10" x14ac:dyDescent="0.35">
      <c r="A51" s="5">
        <v>3124302</v>
      </c>
      <c r="B51" s="1" t="s">
        <v>68</v>
      </c>
      <c r="C51" s="15">
        <v>204.6</v>
      </c>
      <c r="D51" s="15">
        <v>215.09</v>
      </c>
      <c r="E51" s="15">
        <v>210.49</v>
      </c>
      <c r="F51" s="15">
        <v>223.34</v>
      </c>
      <c r="G51" s="15">
        <v>195.26</v>
      </c>
      <c r="H51" s="15">
        <v>203.35</v>
      </c>
      <c r="I51" s="15">
        <v>219.76</v>
      </c>
      <c r="J51" s="15">
        <v>233.88</v>
      </c>
    </row>
    <row r="52" spans="1:10" x14ac:dyDescent="0.35">
      <c r="A52" s="5">
        <v>3125408</v>
      </c>
      <c r="B52" s="1" t="s">
        <v>69</v>
      </c>
      <c r="C52" s="15">
        <v>195.41</v>
      </c>
      <c r="D52" s="15">
        <v>227.42000000000002</v>
      </c>
      <c r="E52" s="15">
        <v>212.66</v>
      </c>
      <c r="F52" s="15">
        <v>232.89000000000001</v>
      </c>
      <c r="G52" s="15">
        <v>200.20000000000002</v>
      </c>
      <c r="H52" s="15">
        <v>216.70000000000002</v>
      </c>
      <c r="I52" s="15">
        <v>200.85</v>
      </c>
      <c r="J52" s="15">
        <v>209.98000000000002</v>
      </c>
    </row>
    <row r="53" spans="1:10" x14ac:dyDescent="0.35">
      <c r="A53" s="5">
        <v>3125705</v>
      </c>
      <c r="B53" s="1" t="s">
        <v>71</v>
      </c>
      <c r="C53" s="15">
        <v>215.56</v>
      </c>
      <c r="D53" s="15">
        <v>219.43</v>
      </c>
      <c r="E53" s="15">
        <v>217.92000000000002</v>
      </c>
      <c r="F53" s="15">
        <v>230.49</v>
      </c>
      <c r="G53" s="15">
        <v>203.58</v>
      </c>
      <c r="H53" s="15">
        <v>208.75</v>
      </c>
      <c r="I53" s="15">
        <v>209.65</v>
      </c>
      <c r="J53" s="15">
        <v>220.42000000000002</v>
      </c>
    </row>
    <row r="54" spans="1:10" x14ac:dyDescent="0.35">
      <c r="A54" s="5">
        <v>3126604</v>
      </c>
      <c r="B54" s="1" t="s">
        <v>75</v>
      </c>
      <c r="C54" s="15">
        <v>203.58</v>
      </c>
      <c r="D54" s="15">
        <v>214.97</v>
      </c>
      <c r="E54" s="15">
        <v>193.49</v>
      </c>
      <c r="F54" s="15">
        <v>202.89000000000001</v>
      </c>
      <c r="G54" s="15">
        <v>166.86</v>
      </c>
      <c r="H54" s="15">
        <v>176.6</v>
      </c>
      <c r="I54" s="15">
        <v>196.5</v>
      </c>
      <c r="J54" s="15">
        <v>214.91</v>
      </c>
    </row>
    <row r="55" spans="1:10" x14ac:dyDescent="0.35">
      <c r="A55" s="5">
        <v>3126703</v>
      </c>
      <c r="B55" s="1" t="s">
        <v>76</v>
      </c>
      <c r="C55" s="15">
        <v>190.44</v>
      </c>
      <c r="D55" s="15">
        <v>192.85</v>
      </c>
      <c r="E55" s="15">
        <v>186.83</v>
      </c>
      <c r="F55" s="15">
        <v>199.03</v>
      </c>
      <c r="G55" s="15">
        <v>191.51</v>
      </c>
      <c r="H55" s="15">
        <v>197.65</v>
      </c>
      <c r="I55" s="15">
        <v>194.77</v>
      </c>
      <c r="J55" s="15">
        <v>202.53</v>
      </c>
    </row>
    <row r="56" spans="1:10" x14ac:dyDescent="0.35">
      <c r="A56" s="5">
        <v>3126901</v>
      </c>
      <c r="B56" s="1" t="s">
        <v>79</v>
      </c>
      <c r="C56" s="15">
        <v>193.62</v>
      </c>
      <c r="D56" s="15">
        <v>207</v>
      </c>
      <c r="E56" s="15">
        <v>200.07</v>
      </c>
      <c r="F56" s="15">
        <v>211.49</v>
      </c>
      <c r="G56" s="15">
        <v>177.9</v>
      </c>
      <c r="H56" s="15">
        <v>175.35</v>
      </c>
      <c r="I56" s="15">
        <v>190.41</v>
      </c>
      <c r="J56" s="15">
        <v>196.69</v>
      </c>
    </row>
    <row r="57" spans="1:10" x14ac:dyDescent="0.35">
      <c r="A57" s="5">
        <v>3127073</v>
      </c>
      <c r="B57" s="1" t="s">
        <v>82</v>
      </c>
      <c r="C57" s="15">
        <v>186.58</v>
      </c>
      <c r="D57" s="15">
        <v>179.96</v>
      </c>
      <c r="E57" s="15">
        <v>177.62</v>
      </c>
      <c r="F57" s="15">
        <v>187.3</v>
      </c>
      <c r="G57" s="15">
        <v>147.05000000000001</v>
      </c>
      <c r="H57" s="15">
        <v>158.71</v>
      </c>
      <c r="I57" s="15">
        <v>175.44</v>
      </c>
      <c r="J57" s="15">
        <v>182.37</v>
      </c>
    </row>
    <row r="58" spans="1:10" x14ac:dyDescent="0.35">
      <c r="A58" s="5">
        <v>3127354</v>
      </c>
      <c r="B58" s="1" t="s">
        <v>85</v>
      </c>
      <c r="C58" s="15">
        <v>210.8</v>
      </c>
      <c r="D58" s="15">
        <v>217.94</v>
      </c>
      <c r="E58" s="15">
        <v>204.66</v>
      </c>
      <c r="F58" s="15">
        <v>225.95000000000002</v>
      </c>
      <c r="G58" s="15">
        <v>203.65</v>
      </c>
      <c r="H58" s="15">
        <v>218.58</v>
      </c>
      <c r="I58" s="15">
        <v>212.06</v>
      </c>
      <c r="J58" s="15">
        <v>215.8</v>
      </c>
    </row>
    <row r="59" spans="1:10" x14ac:dyDescent="0.35">
      <c r="A59" s="5">
        <v>3127503</v>
      </c>
      <c r="B59" s="1" t="s">
        <v>87</v>
      </c>
      <c r="C59" s="15">
        <v>222.84</v>
      </c>
      <c r="D59" s="15">
        <v>232.24</v>
      </c>
      <c r="E59" s="15">
        <v>213.42000000000002</v>
      </c>
      <c r="F59" s="15">
        <v>229.28</v>
      </c>
      <c r="G59" s="15">
        <v>208.1</v>
      </c>
      <c r="H59" s="15">
        <v>215.62</v>
      </c>
      <c r="I59" s="15">
        <v>226.78</v>
      </c>
      <c r="J59" s="15">
        <v>234.33</v>
      </c>
    </row>
    <row r="60" spans="1:10" x14ac:dyDescent="0.35">
      <c r="A60" s="5">
        <v>3127602</v>
      </c>
      <c r="B60" s="1" t="s">
        <v>88</v>
      </c>
      <c r="C60" s="15">
        <v>209.17000000000002</v>
      </c>
      <c r="D60" s="15">
        <v>211.25</v>
      </c>
      <c r="E60" s="15">
        <v>219.18</v>
      </c>
      <c r="F60" s="15">
        <v>235.18</v>
      </c>
      <c r="G60" s="15">
        <v>222.91</v>
      </c>
      <c r="H60" s="15">
        <v>242.84</v>
      </c>
      <c r="I60" s="15">
        <v>234.03</v>
      </c>
      <c r="J60" s="15">
        <v>256.20999999999998</v>
      </c>
    </row>
    <row r="61" spans="1:10" x14ac:dyDescent="0.35">
      <c r="A61" s="5">
        <v>3127701</v>
      </c>
      <c r="B61" s="1" t="s">
        <v>89</v>
      </c>
      <c r="C61" s="15">
        <v>204.54</v>
      </c>
      <c r="D61" s="15">
        <v>211.04</v>
      </c>
      <c r="E61" s="15">
        <v>205.77</v>
      </c>
      <c r="F61" s="15">
        <v>220.57</v>
      </c>
      <c r="G61" s="15">
        <v>200.07</v>
      </c>
      <c r="H61" s="15">
        <v>209.94</v>
      </c>
      <c r="I61" s="15">
        <v>211.38</v>
      </c>
      <c r="J61" s="15">
        <v>223.66</v>
      </c>
    </row>
    <row r="62" spans="1:10" x14ac:dyDescent="0.35">
      <c r="A62" s="5">
        <v>3128006</v>
      </c>
      <c r="B62" s="1" t="s">
        <v>91</v>
      </c>
      <c r="C62" s="15">
        <v>224.63</v>
      </c>
      <c r="D62" s="15">
        <v>225.49</v>
      </c>
      <c r="E62" s="15">
        <v>225.14000000000001</v>
      </c>
      <c r="F62" s="15">
        <v>233.36</v>
      </c>
      <c r="G62" s="15">
        <v>211.46</v>
      </c>
      <c r="H62" s="15">
        <v>217.76</v>
      </c>
      <c r="I62" s="15">
        <v>215.13</v>
      </c>
      <c r="J62" s="15">
        <v>226.58</v>
      </c>
    </row>
    <row r="63" spans="1:10" x14ac:dyDescent="0.35">
      <c r="A63" s="5">
        <v>3128253</v>
      </c>
      <c r="B63" s="1" t="s">
        <v>92</v>
      </c>
      <c r="C63" s="15">
        <v>214.32</v>
      </c>
      <c r="D63" s="15">
        <v>224.24</v>
      </c>
      <c r="E63" s="15">
        <v>213.33</v>
      </c>
      <c r="F63" s="15">
        <v>230.85</v>
      </c>
      <c r="G63" s="15">
        <v>207.99</v>
      </c>
      <c r="H63" s="15">
        <v>209.26</v>
      </c>
      <c r="I63" s="15">
        <v>203.49</v>
      </c>
      <c r="J63" s="15">
        <v>207.4</v>
      </c>
    </row>
    <row r="64" spans="1:10" x14ac:dyDescent="0.35">
      <c r="A64" s="5">
        <v>3129657</v>
      </c>
      <c r="B64" s="1" t="s">
        <v>94</v>
      </c>
      <c r="C64" s="15">
        <v>194.79</v>
      </c>
      <c r="D64" s="15">
        <v>202.17000000000002</v>
      </c>
      <c r="E64" s="15">
        <v>186.27</v>
      </c>
      <c r="F64" s="15">
        <v>211.22</v>
      </c>
      <c r="G64" s="15">
        <v>177.78</v>
      </c>
      <c r="H64" s="15">
        <v>183.71</v>
      </c>
      <c r="I64" s="15">
        <v>172.68</v>
      </c>
      <c r="J64" s="15">
        <v>176.08</v>
      </c>
    </row>
    <row r="65" spans="1:10" x14ac:dyDescent="0.35">
      <c r="A65" s="5">
        <v>3130051</v>
      </c>
      <c r="B65" s="1" t="s">
        <v>95</v>
      </c>
      <c r="C65" s="15">
        <v>189.57</v>
      </c>
      <c r="D65" s="15">
        <v>206.95000000000002</v>
      </c>
      <c r="E65" s="15">
        <v>210.61</v>
      </c>
      <c r="F65" s="15">
        <v>228.84</v>
      </c>
      <c r="G65" s="15">
        <v>197.23000000000002</v>
      </c>
      <c r="H65" s="15">
        <v>205.48000000000002</v>
      </c>
      <c r="I65" s="15">
        <v>216.69</v>
      </c>
      <c r="J65" s="15">
        <v>226.68</v>
      </c>
    </row>
    <row r="66" spans="1:10" x14ac:dyDescent="0.35">
      <c r="A66" s="5">
        <v>3130556</v>
      </c>
      <c r="B66" s="1" t="s">
        <v>96</v>
      </c>
      <c r="C66" s="15">
        <v>209.94</v>
      </c>
      <c r="D66" s="15">
        <v>220.13</v>
      </c>
      <c r="E66" s="15">
        <v>206.47</v>
      </c>
      <c r="F66" s="15">
        <v>216.78</v>
      </c>
      <c r="G66" s="15">
        <v>185.72</v>
      </c>
      <c r="H66" s="15">
        <v>203.45000000000002</v>
      </c>
      <c r="I66" s="15">
        <v>212.39000000000001</v>
      </c>
      <c r="J66" s="15">
        <v>213.07</v>
      </c>
    </row>
    <row r="67" spans="1:10" x14ac:dyDescent="0.35">
      <c r="A67" s="5">
        <v>3130655</v>
      </c>
      <c r="B67" s="1" t="s">
        <v>97</v>
      </c>
      <c r="C67" s="15">
        <v>222.87</v>
      </c>
      <c r="D67" s="15">
        <v>228.19</v>
      </c>
      <c r="E67" s="15">
        <v>214.68</v>
      </c>
      <c r="F67" s="15">
        <v>233.92000000000002</v>
      </c>
      <c r="G67" s="15">
        <v>210</v>
      </c>
      <c r="H67" s="15">
        <v>217.55</v>
      </c>
      <c r="I67" s="15">
        <v>215.21</v>
      </c>
      <c r="J67" s="15">
        <v>222.34</v>
      </c>
    </row>
    <row r="68" spans="1:10" x14ac:dyDescent="0.35">
      <c r="A68" s="5">
        <v>3130903</v>
      </c>
      <c r="B68" s="1" t="s">
        <v>98</v>
      </c>
      <c r="C68" s="15">
        <v>226.49</v>
      </c>
      <c r="D68" s="15">
        <v>232.92000000000002</v>
      </c>
      <c r="E68" s="15">
        <v>217.61</v>
      </c>
      <c r="F68" s="15">
        <v>232.34</v>
      </c>
      <c r="G68" s="15">
        <v>210.53</v>
      </c>
      <c r="H68" s="15">
        <v>227.56</v>
      </c>
      <c r="I68" s="15">
        <v>227.4</v>
      </c>
      <c r="J68" s="15">
        <v>235.22</v>
      </c>
    </row>
    <row r="69" spans="1:10" x14ac:dyDescent="0.35">
      <c r="A69" s="5">
        <v>3131109</v>
      </c>
      <c r="B69" s="1" t="s">
        <v>99</v>
      </c>
      <c r="C69" s="15">
        <v>213.1</v>
      </c>
      <c r="D69" s="15">
        <v>219.56</v>
      </c>
      <c r="E69" s="15">
        <v>208</v>
      </c>
      <c r="F69" s="15">
        <v>230.63</v>
      </c>
      <c r="G69" s="15">
        <v>202.98000000000002</v>
      </c>
      <c r="H69" s="15">
        <v>197.74</v>
      </c>
      <c r="I69" s="15">
        <v>205.15</v>
      </c>
      <c r="J69" s="15">
        <v>210.45000000000002</v>
      </c>
    </row>
    <row r="70" spans="1:10" x14ac:dyDescent="0.35">
      <c r="A70" s="5">
        <v>3131208</v>
      </c>
      <c r="B70" s="1" t="s">
        <v>100</v>
      </c>
      <c r="C70" s="15">
        <v>243.61</v>
      </c>
      <c r="D70" s="15">
        <v>253.98000000000002</v>
      </c>
      <c r="E70" s="15">
        <v>218.27</v>
      </c>
      <c r="F70" s="15">
        <v>231.88</v>
      </c>
      <c r="G70" s="15">
        <v>208.03</v>
      </c>
      <c r="H70" s="15">
        <v>221.04</v>
      </c>
      <c r="I70" s="15">
        <v>212.01</v>
      </c>
      <c r="J70" s="15">
        <v>225.88</v>
      </c>
    </row>
    <row r="71" spans="1:10" x14ac:dyDescent="0.35">
      <c r="A71" s="5">
        <v>3131802</v>
      </c>
      <c r="B71" s="1" t="s">
        <v>101</v>
      </c>
      <c r="C71" s="15">
        <v>207.64000000000001</v>
      </c>
      <c r="D71" s="15">
        <v>213.21</v>
      </c>
      <c r="E71" s="15">
        <v>216.41</v>
      </c>
      <c r="F71" s="15">
        <v>230.20000000000002</v>
      </c>
      <c r="G71" s="15">
        <v>208.51</v>
      </c>
      <c r="H71" s="15">
        <v>224.09</v>
      </c>
      <c r="I71" s="15">
        <v>211.97</v>
      </c>
      <c r="J71" s="15">
        <v>218.1</v>
      </c>
    </row>
    <row r="72" spans="1:10" x14ac:dyDescent="0.35">
      <c r="A72" s="5">
        <v>3132107</v>
      </c>
      <c r="B72" s="1" t="s">
        <v>103</v>
      </c>
      <c r="C72" s="15">
        <v>202.88</v>
      </c>
      <c r="D72" s="15">
        <v>211.93</v>
      </c>
      <c r="E72" s="15">
        <v>189.46</v>
      </c>
      <c r="F72" s="15">
        <v>205.32</v>
      </c>
      <c r="G72" s="15">
        <v>193.32</v>
      </c>
      <c r="H72" s="15">
        <v>196.85</v>
      </c>
      <c r="I72" s="15">
        <v>221.32</v>
      </c>
      <c r="J72" s="15">
        <v>234.16</v>
      </c>
    </row>
    <row r="73" spans="1:10" x14ac:dyDescent="0.35">
      <c r="A73" s="5">
        <v>3132305</v>
      </c>
      <c r="B73" s="1" t="s">
        <v>104</v>
      </c>
      <c r="C73" s="15">
        <v>189.47</v>
      </c>
      <c r="D73" s="15">
        <v>199.71</v>
      </c>
      <c r="E73" s="15">
        <v>171.07</v>
      </c>
      <c r="F73" s="15">
        <v>185.57</v>
      </c>
      <c r="G73" s="15">
        <v>171.88</v>
      </c>
      <c r="H73" s="15">
        <v>176.62</v>
      </c>
      <c r="I73" s="15">
        <v>188.98</v>
      </c>
      <c r="J73" s="15">
        <v>200.67000000000002</v>
      </c>
    </row>
    <row r="74" spans="1:10" x14ac:dyDescent="0.35">
      <c r="A74" s="5">
        <v>3132503</v>
      </c>
      <c r="B74" s="1" t="s">
        <v>105</v>
      </c>
      <c r="C74" s="15">
        <v>227.32</v>
      </c>
      <c r="D74" s="15">
        <v>246.84</v>
      </c>
      <c r="E74" s="15">
        <v>239.68</v>
      </c>
      <c r="F74" s="15">
        <v>255.98000000000002</v>
      </c>
      <c r="G74" s="15">
        <v>217.98000000000002</v>
      </c>
      <c r="H74" s="15">
        <v>226.44</v>
      </c>
      <c r="I74" s="15">
        <v>225.57</v>
      </c>
      <c r="J74" s="15">
        <v>240.08</v>
      </c>
    </row>
    <row r="75" spans="1:10" x14ac:dyDescent="0.35">
      <c r="A75" s="5">
        <v>3132701</v>
      </c>
      <c r="B75" s="1" t="s">
        <v>106</v>
      </c>
      <c r="C75" s="15">
        <v>198.25</v>
      </c>
      <c r="D75" s="15">
        <v>198.36</v>
      </c>
      <c r="E75" s="15">
        <v>181.35</v>
      </c>
      <c r="F75" s="15">
        <v>191.72</v>
      </c>
      <c r="G75" s="15">
        <v>165.03</v>
      </c>
      <c r="H75" s="15">
        <v>180.08</v>
      </c>
      <c r="I75" s="15">
        <v>182.16</v>
      </c>
      <c r="J75" s="15">
        <v>193.44</v>
      </c>
    </row>
    <row r="76" spans="1:10" x14ac:dyDescent="0.35">
      <c r="A76" s="5">
        <v>3133204</v>
      </c>
      <c r="B76" s="1" t="s">
        <v>107</v>
      </c>
      <c r="C76" s="15">
        <v>213.16</v>
      </c>
      <c r="D76" s="15">
        <v>220.89000000000001</v>
      </c>
      <c r="E76" s="15">
        <v>212.8</v>
      </c>
      <c r="F76" s="15">
        <v>217.88</v>
      </c>
      <c r="G76" s="15">
        <v>215.06</v>
      </c>
      <c r="H76" s="15">
        <v>230.08</v>
      </c>
      <c r="I76" s="15">
        <v>221.72</v>
      </c>
      <c r="J76" s="15">
        <v>233.06</v>
      </c>
    </row>
    <row r="77" spans="1:10" x14ac:dyDescent="0.35">
      <c r="A77" s="5">
        <v>3133303</v>
      </c>
      <c r="B77" s="1" t="s">
        <v>108</v>
      </c>
      <c r="C77" s="15">
        <v>198.55</v>
      </c>
      <c r="D77" s="15">
        <v>209.19</v>
      </c>
      <c r="E77" s="15">
        <v>183.73</v>
      </c>
      <c r="F77" s="15">
        <v>192.09</v>
      </c>
      <c r="G77" s="15">
        <v>174.47</v>
      </c>
      <c r="H77" s="15">
        <v>181.37</v>
      </c>
      <c r="I77" s="15">
        <v>178.20000000000002</v>
      </c>
      <c r="J77" s="15">
        <v>188.24</v>
      </c>
    </row>
    <row r="78" spans="1:10" x14ac:dyDescent="0.35">
      <c r="A78" s="5">
        <v>3134004</v>
      </c>
      <c r="B78" s="1" t="s">
        <v>109</v>
      </c>
      <c r="C78" s="15">
        <v>203.9</v>
      </c>
      <c r="D78" s="15">
        <v>210.24</v>
      </c>
      <c r="E78" s="15">
        <v>206.95000000000002</v>
      </c>
      <c r="F78" s="15">
        <v>228.55</v>
      </c>
      <c r="G78" s="15">
        <v>202.81</v>
      </c>
      <c r="H78" s="15">
        <v>215.52</v>
      </c>
      <c r="I78" s="15">
        <v>187.65</v>
      </c>
      <c r="J78" s="15">
        <v>203.04</v>
      </c>
    </row>
    <row r="79" spans="1:10" x14ac:dyDescent="0.35">
      <c r="A79" s="5">
        <v>3134103</v>
      </c>
      <c r="B79" s="1" t="s">
        <v>110</v>
      </c>
      <c r="C79" s="15">
        <v>206.27</v>
      </c>
      <c r="D79" s="15">
        <v>216.27</v>
      </c>
      <c r="E79" s="15">
        <v>206.53</v>
      </c>
      <c r="F79" s="15">
        <v>213.21</v>
      </c>
      <c r="G79" s="15">
        <v>200.11</v>
      </c>
      <c r="H79" s="15">
        <v>205.35</v>
      </c>
      <c r="I79" s="15">
        <v>213.52</v>
      </c>
      <c r="J79" s="15">
        <v>208.95000000000002</v>
      </c>
    </row>
    <row r="80" spans="1:10" x14ac:dyDescent="0.35">
      <c r="A80" s="5">
        <v>3134707</v>
      </c>
      <c r="B80" s="1" t="s">
        <v>111</v>
      </c>
      <c r="C80" s="15">
        <v>201.87</v>
      </c>
      <c r="D80" s="15">
        <v>205.24</v>
      </c>
      <c r="E80" s="15">
        <v>196.24</v>
      </c>
      <c r="F80" s="15">
        <v>204.84</v>
      </c>
      <c r="G80" s="15">
        <v>182.3</v>
      </c>
      <c r="H80" s="15">
        <v>189.97</v>
      </c>
      <c r="I80" s="15">
        <v>189.44</v>
      </c>
      <c r="J80" s="15">
        <v>192.57</v>
      </c>
    </row>
    <row r="81" spans="1:10" x14ac:dyDescent="0.35">
      <c r="A81" s="5">
        <v>3135050</v>
      </c>
      <c r="B81" s="1" t="s">
        <v>112</v>
      </c>
      <c r="C81" s="15">
        <v>208.01</v>
      </c>
      <c r="D81" s="15">
        <v>213.79</v>
      </c>
      <c r="E81" s="15">
        <v>195.76</v>
      </c>
      <c r="F81" s="15">
        <v>202.44</v>
      </c>
      <c r="G81" s="15">
        <v>188.82</v>
      </c>
      <c r="H81" s="15">
        <v>188.24</v>
      </c>
      <c r="I81" s="15">
        <v>196.96</v>
      </c>
      <c r="J81" s="15">
        <v>199.06</v>
      </c>
    </row>
    <row r="82" spans="1:10" x14ac:dyDescent="0.35">
      <c r="A82" s="5">
        <v>3135100</v>
      </c>
      <c r="B82" s="1" t="s">
        <v>114</v>
      </c>
      <c r="C82" s="15">
        <v>216.61</v>
      </c>
      <c r="D82" s="15">
        <v>225.05</v>
      </c>
      <c r="E82" s="15">
        <v>210.43</v>
      </c>
      <c r="F82" s="15">
        <v>224.15</v>
      </c>
      <c r="G82" s="15">
        <v>184.56</v>
      </c>
      <c r="H82" s="15">
        <v>193.12</v>
      </c>
      <c r="I82" s="15">
        <v>193.93</v>
      </c>
      <c r="J82" s="15">
        <v>204.81</v>
      </c>
    </row>
    <row r="83" spans="1:10" x14ac:dyDescent="0.35">
      <c r="A83" s="5">
        <v>3135209</v>
      </c>
      <c r="B83" s="1" t="s">
        <v>115</v>
      </c>
      <c r="C83" s="15">
        <v>177.68</v>
      </c>
      <c r="D83" s="15">
        <v>186.51</v>
      </c>
      <c r="E83" s="15">
        <v>179.41</v>
      </c>
      <c r="F83" s="15">
        <v>184.5</v>
      </c>
      <c r="G83" s="15">
        <v>178.15</v>
      </c>
      <c r="H83" s="15">
        <v>186.39000000000001</v>
      </c>
      <c r="I83" s="15">
        <v>180.63</v>
      </c>
      <c r="J83" s="15">
        <v>182.3</v>
      </c>
    </row>
    <row r="84" spans="1:10" x14ac:dyDescent="0.35">
      <c r="A84" s="5">
        <v>3135357</v>
      </c>
      <c r="B84" s="1" t="s">
        <v>116</v>
      </c>
      <c r="C84" s="15">
        <v>239.29</v>
      </c>
      <c r="D84" s="15">
        <v>248.41</v>
      </c>
      <c r="E84" s="15">
        <v>202.01</v>
      </c>
      <c r="F84" s="15">
        <v>214.98000000000002</v>
      </c>
      <c r="G84" s="15">
        <v>184.20000000000002</v>
      </c>
      <c r="H84" s="15">
        <v>197.85</v>
      </c>
      <c r="I84" s="15">
        <v>221.79</v>
      </c>
      <c r="J84" s="15">
        <v>236.27</v>
      </c>
    </row>
    <row r="85" spans="1:10" x14ac:dyDescent="0.35">
      <c r="A85" s="5">
        <v>3135605</v>
      </c>
      <c r="B85" s="1" t="s">
        <v>118</v>
      </c>
      <c r="C85" s="15">
        <v>223.24</v>
      </c>
      <c r="D85" s="15">
        <v>230.6</v>
      </c>
      <c r="E85" s="15">
        <v>219.6</v>
      </c>
      <c r="F85" s="15">
        <v>225.20000000000002</v>
      </c>
      <c r="G85" s="15">
        <v>205.87</v>
      </c>
      <c r="H85" s="15">
        <v>198.19</v>
      </c>
      <c r="I85" s="15">
        <v>205.70000000000002</v>
      </c>
      <c r="J85" s="15">
        <v>209.88</v>
      </c>
    </row>
    <row r="86" spans="1:10" x14ac:dyDescent="0.35">
      <c r="A86" s="5">
        <v>3135803</v>
      </c>
      <c r="B86" s="1" t="s">
        <v>119</v>
      </c>
      <c r="C86" s="15">
        <v>192.74</v>
      </c>
      <c r="D86" s="15">
        <v>193.04</v>
      </c>
      <c r="E86" s="15">
        <v>200.23000000000002</v>
      </c>
      <c r="F86" s="15">
        <v>210.6</v>
      </c>
      <c r="G86" s="15">
        <v>173.14000000000001</v>
      </c>
      <c r="H86" s="15">
        <v>181.36</v>
      </c>
      <c r="I86" s="15">
        <v>182.42000000000002</v>
      </c>
      <c r="J86" s="15">
        <v>190.4</v>
      </c>
    </row>
    <row r="87" spans="1:10" x14ac:dyDescent="0.35">
      <c r="A87" s="5">
        <v>3136009</v>
      </c>
      <c r="B87" s="1" t="s">
        <v>120</v>
      </c>
      <c r="C87" s="15">
        <v>209.68</v>
      </c>
      <c r="D87" s="15">
        <v>214.02</v>
      </c>
      <c r="E87" s="15">
        <v>186.04</v>
      </c>
      <c r="F87" s="15">
        <v>202.66</v>
      </c>
      <c r="G87" s="15">
        <v>173.95000000000002</v>
      </c>
      <c r="H87" s="15">
        <v>187.05</v>
      </c>
      <c r="I87" s="15">
        <v>194.52</v>
      </c>
      <c r="J87" s="15">
        <v>203.55</v>
      </c>
    </row>
    <row r="88" spans="1:10" x14ac:dyDescent="0.35">
      <c r="A88" s="5">
        <v>3136405</v>
      </c>
      <c r="B88" s="1" t="s">
        <v>121</v>
      </c>
      <c r="C88" s="15">
        <v>237.59</v>
      </c>
      <c r="D88" s="15">
        <v>264.04000000000002</v>
      </c>
      <c r="E88" s="15">
        <v>214.47</v>
      </c>
      <c r="F88" s="15">
        <v>236.6</v>
      </c>
      <c r="G88" s="15">
        <v>184.04</v>
      </c>
      <c r="H88" s="15">
        <v>192.21</v>
      </c>
      <c r="I88" s="15">
        <v>219.09</v>
      </c>
      <c r="J88" s="15">
        <v>227.92000000000002</v>
      </c>
    </row>
    <row r="89" spans="1:10" x14ac:dyDescent="0.35">
      <c r="A89" s="5">
        <v>3136553</v>
      </c>
      <c r="B89" s="1" t="s">
        <v>124</v>
      </c>
      <c r="C89" s="15">
        <v>211.09</v>
      </c>
      <c r="D89" s="15">
        <v>214.4</v>
      </c>
      <c r="E89" s="15">
        <v>224.75</v>
      </c>
      <c r="F89" s="15">
        <v>242.56</v>
      </c>
      <c r="G89" s="15">
        <v>201.85</v>
      </c>
      <c r="H89" s="15">
        <v>207.77</v>
      </c>
      <c r="I89" s="15">
        <v>215.42000000000002</v>
      </c>
      <c r="J89" s="15">
        <v>241.01</v>
      </c>
    </row>
    <row r="90" spans="1:10" x14ac:dyDescent="0.35">
      <c r="A90" s="5">
        <v>3136801</v>
      </c>
      <c r="B90" s="1" t="s">
        <v>126</v>
      </c>
      <c r="C90" s="15">
        <v>220.32</v>
      </c>
      <c r="D90" s="15">
        <v>218.17000000000002</v>
      </c>
      <c r="E90" s="15">
        <v>206.07</v>
      </c>
      <c r="F90" s="15">
        <v>208.9</v>
      </c>
      <c r="G90" s="15">
        <v>222.16</v>
      </c>
      <c r="H90" s="15">
        <v>221.3</v>
      </c>
      <c r="I90" s="15">
        <v>182.58</v>
      </c>
      <c r="J90" s="15">
        <v>197.71</v>
      </c>
    </row>
    <row r="91" spans="1:10" x14ac:dyDescent="0.35">
      <c r="A91" s="5">
        <v>3136959</v>
      </c>
      <c r="B91" s="1" t="s">
        <v>127</v>
      </c>
      <c r="C91" s="15">
        <v>179.07</v>
      </c>
      <c r="D91" s="15">
        <v>189.57</v>
      </c>
      <c r="E91" s="15">
        <v>172.65</v>
      </c>
      <c r="F91" s="15">
        <v>178.43</v>
      </c>
      <c r="G91" s="15">
        <v>165.57</v>
      </c>
      <c r="H91" s="15">
        <v>172.02</v>
      </c>
      <c r="I91" s="15">
        <v>178.06</v>
      </c>
      <c r="J91" s="15">
        <v>188.86</v>
      </c>
    </row>
    <row r="92" spans="1:10" x14ac:dyDescent="0.35">
      <c r="A92" s="5">
        <v>3137007</v>
      </c>
      <c r="B92" s="1" t="s">
        <v>128</v>
      </c>
      <c r="C92" s="15">
        <v>199.32</v>
      </c>
      <c r="D92" s="15">
        <v>207.14000000000001</v>
      </c>
      <c r="E92" s="15">
        <v>160.92000000000002</v>
      </c>
      <c r="F92" s="15">
        <v>176.54</v>
      </c>
      <c r="G92" s="15">
        <v>163.09</v>
      </c>
      <c r="H92" s="15">
        <v>173.08</v>
      </c>
      <c r="I92" s="15">
        <v>193.56</v>
      </c>
      <c r="J92" s="15">
        <v>204.33</v>
      </c>
    </row>
    <row r="93" spans="1:10" x14ac:dyDescent="0.35">
      <c r="A93" s="5">
        <v>3137304</v>
      </c>
      <c r="B93" s="1" t="s">
        <v>129</v>
      </c>
      <c r="C93" s="15">
        <v>202.95000000000002</v>
      </c>
      <c r="D93" s="15">
        <v>225.20000000000002</v>
      </c>
      <c r="E93" s="15">
        <v>213.78</v>
      </c>
      <c r="F93" s="15">
        <v>224.66</v>
      </c>
      <c r="G93" s="15">
        <v>184.75</v>
      </c>
      <c r="H93" s="15">
        <v>191.95000000000002</v>
      </c>
      <c r="I93" s="15">
        <v>202.5</v>
      </c>
      <c r="J93" s="15">
        <v>210.47</v>
      </c>
    </row>
    <row r="94" spans="1:10" x14ac:dyDescent="0.35">
      <c r="A94" s="5">
        <v>3138104</v>
      </c>
      <c r="B94" s="1" t="s">
        <v>130</v>
      </c>
      <c r="C94" s="15">
        <v>204.94</v>
      </c>
      <c r="D94" s="15">
        <v>213.74</v>
      </c>
      <c r="E94" s="15">
        <v>196.14000000000001</v>
      </c>
      <c r="F94" s="15">
        <v>209.17000000000002</v>
      </c>
      <c r="G94" s="15">
        <v>182.29</v>
      </c>
      <c r="H94" s="15">
        <v>181.8</v>
      </c>
      <c r="I94" s="15">
        <v>178.57</v>
      </c>
      <c r="J94" s="15">
        <v>206.48000000000002</v>
      </c>
    </row>
    <row r="95" spans="1:10" x14ac:dyDescent="0.35">
      <c r="A95" s="5">
        <v>3138351</v>
      </c>
      <c r="B95" s="1" t="s">
        <v>131</v>
      </c>
      <c r="C95" s="15">
        <v>228.78</v>
      </c>
      <c r="D95" s="15">
        <v>224</v>
      </c>
      <c r="E95" s="15">
        <v>226.68</v>
      </c>
      <c r="F95" s="15">
        <v>240.9</v>
      </c>
      <c r="G95" s="15">
        <v>228.46</v>
      </c>
      <c r="H95" s="15">
        <v>233.64000000000001</v>
      </c>
      <c r="I95" s="15">
        <v>220.65</v>
      </c>
      <c r="J95" s="15">
        <v>229.95000000000002</v>
      </c>
    </row>
    <row r="96" spans="1:10" x14ac:dyDescent="0.35">
      <c r="A96" s="5">
        <v>3138658</v>
      </c>
      <c r="B96" s="1" t="s">
        <v>132</v>
      </c>
      <c r="C96" s="15">
        <v>199.87</v>
      </c>
      <c r="D96" s="15">
        <v>209.01</v>
      </c>
      <c r="E96" s="15">
        <v>222.64000000000001</v>
      </c>
      <c r="F96" s="15">
        <v>229.41</v>
      </c>
      <c r="G96" s="15">
        <v>214.03</v>
      </c>
      <c r="H96" s="15">
        <v>216.11</v>
      </c>
      <c r="I96" s="15">
        <v>217.41</v>
      </c>
      <c r="J96" s="15">
        <v>228.84</v>
      </c>
    </row>
    <row r="97" spans="1:10" x14ac:dyDescent="0.35">
      <c r="A97" s="5">
        <v>3138906</v>
      </c>
      <c r="B97" s="1" t="s">
        <v>134</v>
      </c>
      <c r="C97" s="15">
        <v>206.51</v>
      </c>
      <c r="D97" s="15">
        <v>214.89000000000001</v>
      </c>
      <c r="E97" s="15">
        <v>220.23000000000002</v>
      </c>
      <c r="F97" s="15">
        <v>232.18</v>
      </c>
      <c r="G97" s="15">
        <v>186.02</v>
      </c>
      <c r="H97" s="15">
        <v>195.12</v>
      </c>
      <c r="I97" s="15">
        <v>203.25</v>
      </c>
      <c r="J97" s="15">
        <v>210.88</v>
      </c>
    </row>
    <row r="98" spans="1:10" x14ac:dyDescent="0.35">
      <c r="A98" s="5">
        <v>3139201</v>
      </c>
      <c r="B98" s="1" t="s">
        <v>135</v>
      </c>
      <c r="C98" s="15">
        <v>191.59</v>
      </c>
      <c r="D98" s="15">
        <v>190.72</v>
      </c>
      <c r="E98" s="15">
        <v>188.42000000000002</v>
      </c>
      <c r="F98" s="15">
        <v>198.62</v>
      </c>
      <c r="G98" s="15">
        <v>180.9</v>
      </c>
      <c r="H98" s="15">
        <v>193.06</v>
      </c>
      <c r="I98" s="15">
        <v>192.70000000000002</v>
      </c>
      <c r="J98" s="15">
        <v>204.48000000000002</v>
      </c>
    </row>
    <row r="99" spans="1:10" x14ac:dyDescent="0.35">
      <c r="A99" s="5">
        <v>3139250</v>
      </c>
      <c r="B99" s="1" t="s">
        <v>136</v>
      </c>
      <c r="C99" s="15">
        <v>206.76</v>
      </c>
      <c r="D99" s="15">
        <v>221.58</v>
      </c>
      <c r="E99" s="15">
        <v>210.6</v>
      </c>
      <c r="F99" s="15">
        <v>223.51</v>
      </c>
      <c r="G99" s="15">
        <v>187.23</v>
      </c>
      <c r="H99" s="15">
        <v>202.9</v>
      </c>
      <c r="I99" s="15">
        <v>198.12</v>
      </c>
      <c r="J99" s="15">
        <v>215.42000000000002</v>
      </c>
    </row>
    <row r="100" spans="1:10" x14ac:dyDescent="0.35">
      <c r="A100" s="5">
        <v>3139300</v>
      </c>
      <c r="B100" s="1" t="s">
        <v>137</v>
      </c>
      <c r="C100" s="15">
        <v>189.89000000000001</v>
      </c>
      <c r="D100" s="15">
        <v>194.25</v>
      </c>
      <c r="E100" s="15">
        <v>193.75</v>
      </c>
      <c r="F100" s="15">
        <v>207.21</v>
      </c>
      <c r="G100" s="15">
        <v>181.12</v>
      </c>
      <c r="H100" s="15">
        <v>186.88</v>
      </c>
      <c r="I100" s="15">
        <v>175.77</v>
      </c>
      <c r="J100" s="15">
        <v>182.28</v>
      </c>
    </row>
    <row r="101" spans="1:10" x14ac:dyDescent="0.35">
      <c r="A101" s="5">
        <v>3139607</v>
      </c>
      <c r="B101" s="1" t="s">
        <v>138</v>
      </c>
      <c r="C101" s="15">
        <v>222.8</v>
      </c>
      <c r="D101" s="15">
        <v>232.96</v>
      </c>
      <c r="E101" s="15">
        <v>214.03</v>
      </c>
      <c r="F101" s="15">
        <v>226.47</v>
      </c>
      <c r="G101" s="15">
        <v>212.29</v>
      </c>
      <c r="H101" s="15">
        <v>220.54</v>
      </c>
      <c r="I101" s="15">
        <v>217.23000000000002</v>
      </c>
      <c r="J101" s="15">
        <v>223.63</v>
      </c>
    </row>
    <row r="102" spans="1:10" x14ac:dyDescent="0.35">
      <c r="A102" s="5">
        <v>3140100</v>
      </c>
      <c r="B102" s="1" t="s">
        <v>139</v>
      </c>
      <c r="C102" s="15">
        <v>216.53</v>
      </c>
      <c r="D102" s="15">
        <v>218.37</v>
      </c>
      <c r="E102" s="15">
        <v>204.16</v>
      </c>
      <c r="F102" s="15">
        <v>215.82</v>
      </c>
      <c r="G102" s="15">
        <v>218.73000000000002</v>
      </c>
      <c r="H102" s="15">
        <v>219.67000000000002</v>
      </c>
      <c r="I102" s="15">
        <v>207.31</v>
      </c>
      <c r="J102" s="15">
        <v>222.3</v>
      </c>
    </row>
    <row r="103" spans="1:10" x14ac:dyDescent="0.35">
      <c r="A103" s="5">
        <v>3140605</v>
      </c>
      <c r="B103" s="1" t="s">
        <v>141</v>
      </c>
      <c r="C103" s="15">
        <v>205.11</v>
      </c>
      <c r="D103" s="15">
        <v>216.88</v>
      </c>
      <c r="E103" s="15">
        <v>195.21</v>
      </c>
      <c r="F103" s="15">
        <v>207.25</v>
      </c>
      <c r="G103" s="15">
        <v>178.76</v>
      </c>
      <c r="H103" s="15">
        <v>193.81</v>
      </c>
      <c r="I103" s="15">
        <v>210.21</v>
      </c>
      <c r="J103" s="15">
        <v>218.22</v>
      </c>
    </row>
    <row r="104" spans="1:10" x14ac:dyDescent="0.35">
      <c r="A104" s="5">
        <v>3171501</v>
      </c>
      <c r="B104" s="1" t="s">
        <v>142</v>
      </c>
      <c r="C104" s="15">
        <v>193.11</v>
      </c>
      <c r="D104" s="15">
        <v>209.24</v>
      </c>
      <c r="E104" s="15">
        <v>212.4</v>
      </c>
      <c r="F104" s="15">
        <v>230.3</v>
      </c>
      <c r="G104" s="15">
        <v>210.12</v>
      </c>
      <c r="H104" s="15">
        <v>208.28</v>
      </c>
      <c r="I104" s="15">
        <v>193.24</v>
      </c>
      <c r="J104" s="15">
        <v>210.47</v>
      </c>
    </row>
    <row r="105" spans="1:10" x14ac:dyDescent="0.35">
      <c r="A105" s="5">
        <v>3140852</v>
      </c>
      <c r="B105" s="1" t="s">
        <v>143</v>
      </c>
      <c r="C105" s="15">
        <v>191.51</v>
      </c>
      <c r="D105" s="15">
        <v>193.33</v>
      </c>
      <c r="E105" s="15">
        <v>191.88</v>
      </c>
      <c r="F105" s="15">
        <v>192.93</v>
      </c>
      <c r="G105" s="15">
        <v>168.73</v>
      </c>
      <c r="H105" s="15">
        <v>178.09</v>
      </c>
      <c r="I105" s="15">
        <v>173.82</v>
      </c>
      <c r="J105" s="15">
        <v>188.11</v>
      </c>
    </row>
    <row r="106" spans="1:10" x14ac:dyDescent="0.35">
      <c r="A106" s="5">
        <v>3141009</v>
      </c>
      <c r="B106" s="1" t="s">
        <v>144</v>
      </c>
      <c r="C106" s="15">
        <v>216.65</v>
      </c>
      <c r="D106" s="15">
        <v>220.79</v>
      </c>
      <c r="E106" s="15">
        <v>190.71</v>
      </c>
      <c r="F106" s="15">
        <v>202.70000000000002</v>
      </c>
      <c r="G106" s="15">
        <v>208.53</v>
      </c>
      <c r="H106" s="15">
        <v>213.29</v>
      </c>
      <c r="I106" s="15">
        <v>199.15</v>
      </c>
      <c r="J106" s="15">
        <v>217.54</v>
      </c>
    </row>
    <row r="107" spans="1:10" x14ac:dyDescent="0.35">
      <c r="A107" s="5">
        <v>3141405</v>
      </c>
      <c r="B107" s="1" t="s">
        <v>145</v>
      </c>
      <c r="C107" s="15">
        <v>208.83</v>
      </c>
      <c r="D107" s="15">
        <v>217.04</v>
      </c>
      <c r="E107" s="15">
        <v>192.18</v>
      </c>
      <c r="F107" s="15">
        <v>210.12</v>
      </c>
      <c r="G107" s="15">
        <v>184.38</v>
      </c>
      <c r="H107" s="15">
        <v>197.44</v>
      </c>
      <c r="I107" s="15">
        <v>201</v>
      </c>
      <c r="J107" s="15">
        <v>212.71</v>
      </c>
    </row>
    <row r="108" spans="1:10" x14ac:dyDescent="0.35">
      <c r="A108" s="5">
        <v>3141504</v>
      </c>
      <c r="B108" s="1" t="s">
        <v>146</v>
      </c>
      <c r="C108" s="15">
        <v>211.55</v>
      </c>
      <c r="D108" s="15">
        <v>218.09</v>
      </c>
      <c r="E108" s="15">
        <v>215.75</v>
      </c>
      <c r="F108" s="15">
        <v>227.72</v>
      </c>
      <c r="G108" s="15">
        <v>213.56</v>
      </c>
      <c r="H108" s="15">
        <v>207.63</v>
      </c>
      <c r="I108" s="15">
        <v>214.29</v>
      </c>
      <c r="J108" s="15">
        <v>233.36</v>
      </c>
    </row>
    <row r="109" spans="1:10" x14ac:dyDescent="0.35">
      <c r="A109" s="5">
        <v>3141801</v>
      </c>
      <c r="B109" s="1" t="s">
        <v>147</v>
      </c>
      <c r="C109" s="15">
        <v>217.68</v>
      </c>
      <c r="D109" s="15">
        <v>225.83</v>
      </c>
      <c r="E109" s="15">
        <v>218.97</v>
      </c>
      <c r="F109" s="15">
        <v>235.95000000000002</v>
      </c>
      <c r="G109" s="15">
        <v>216.97</v>
      </c>
      <c r="H109" s="15">
        <v>215.51</v>
      </c>
      <c r="I109" s="15">
        <v>224.37</v>
      </c>
      <c r="J109" s="15">
        <v>236.17000000000002</v>
      </c>
    </row>
    <row r="110" spans="1:10" x14ac:dyDescent="0.35">
      <c r="A110" s="5">
        <v>3142007</v>
      </c>
      <c r="B110" s="1" t="s">
        <v>148</v>
      </c>
      <c r="C110" s="15">
        <v>202.74</v>
      </c>
      <c r="D110" s="15">
        <v>203.64000000000001</v>
      </c>
      <c r="E110" s="15">
        <v>205.20000000000002</v>
      </c>
      <c r="F110" s="15">
        <v>215.88</v>
      </c>
      <c r="G110" s="15">
        <v>183.63</v>
      </c>
      <c r="H110" s="15">
        <v>189.18</v>
      </c>
      <c r="I110" s="15">
        <v>201.03</v>
      </c>
      <c r="J110" s="15">
        <v>207.9</v>
      </c>
    </row>
    <row r="111" spans="1:10" x14ac:dyDescent="0.35">
      <c r="A111" s="5">
        <v>3142254</v>
      </c>
      <c r="B111" s="1" t="s">
        <v>149</v>
      </c>
      <c r="C111" s="15">
        <v>197.9</v>
      </c>
      <c r="D111" s="15">
        <v>226.83</v>
      </c>
      <c r="E111" s="15">
        <v>174.5</v>
      </c>
      <c r="F111" s="15">
        <v>185.59</v>
      </c>
      <c r="G111" s="15">
        <v>155</v>
      </c>
      <c r="H111" s="15">
        <v>163.82</v>
      </c>
      <c r="I111" s="15">
        <v>181.07</v>
      </c>
      <c r="J111" s="15">
        <v>191</v>
      </c>
    </row>
    <row r="112" spans="1:10" x14ac:dyDescent="0.35">
      <c r="A112" s="5">
        <v>3142502</v>
      </c>
      <c r="B112" s="1" t="s">
        <v>150</v>
      </c>
      <c r="C112" s="15">
        <v>215.20000000000002</v>
      </c>
      <c r="D112" s="15">
        <v>232.69</v>
      </c>
      <c r="E112" s="15">
        <v>222.87</v>
      </c>
      <c r="F112" s="15">
        <v>229.58</v>
      </c>
      <c r="G112" s="15">
        <v>217.26</v>
      </c>
      <c r="H112" s="15">
        <v>241.57</v>
      </c>
      <c r="I112" s="15">
        <v>229.21</v>
      </c>
      <c r="J112" s="15">
        <v>249.09</v>
      </c>
    </row>
    <row r="113" spans="1:10" x14ac:dyDescent="0.35">
      <c r="A113" s="5">
        <v>3142700</v>
      </c>
      <c r="B113" s="1" t="s">
        <v>151</v>
      </c>
      <c r="C113" s="15">
        <v>200.98000000000002</v>
      </c>
      <c r="D113" s="15">
        <v>208.66</v>
      </c>
      <c r="E113" s="15">
        <v>211.45000000000002</v>
      </c>
      <c r="F113" s="15">
        <v>220.83</v>
      </c>
      <c r="G113" s="15">
        <v>176.56</v>
      </c>
      <c r="H113" s="15">
        <v>191.38</v>
      </c>
      <c r="I113" s="15">
        <v>195.32</v>
      </c>
      <c r="J113" s="15">
        <v>204.58</v>
      </c>
    </row>
    <row r="114" spans="1:10" x14ac:dyDescent="0.35">
      <c r="A114" s="5">
        <v>3143153</v>
      </c>
      <c r="B114" s="1" t="s">
        <v>153</v>
      </c>
      <c r="C114" s="15">
        <v>209.54</v>
      </c>
      <c r="D114" s="15">
        <v>215.74</v>
      </c>
      <c r="E114" s="15">
        <v>190.71</v>
      </c>
      <c r="F114" s="15">
        <v>206.77</v>
      </c>
      <c r="G114" s="15">
        <v>203.36</v>
      </c>
      <c r="H114" s="15">
        <v>214.56</v>
      </c>
      <c r="I114" s="15">
        <v>212.71</v>
      </c>
      <c r="J114" s="15">
        <v>226.85</v>
      </c>
    </row>
    <row r="115" spans="1:10" x14ac:dyDescent="0.35">
      <c r="A115" s="5">
        <v>3143302</v>
      </c>
      <c r="B115" s="1" t="s">
        <v>154</v>
      </c>
      <c r="C115" s="15">
        <v>218.21</v>
      </c>
      <c r="D115" s="15">
        <v>231.18</v>
      </c>
      <c r="E115" s="15">
        <v>216.92000000000002</v>
      </c>
      <c r="F115" s="15">
        <v>235.33</v>
      </c>
      <c r="G115" s="15">
        <v>215.73000000000002</v>
      </c>
      <c r="H115" s="15">
        <v>226.42000000000002</v>
      </c>
      <c r="I115" s="15">
        <v>222.99</v>
      </c>
      <c r="J115" s="15">
        <v>236.94</v>
      </c>
    </row>
    <row r="116" spans="1:10" x14ac:dyDescent="0.35">
      <c r="A116" s="5">
        <v>3143450</v>
      </c>
      <c r="B116" s="1" t="s">
        <v>155</v>
      </c>
      <c r="C116" s="15">
        <v>202.18</v>
      </c>
      <c r="D116" s="15">
        <v>207.98000000000002</v>
      </c>
      <c r="E116" s="15">
        <v>210.53</v>
      </c>
      <c r="F116" s="15">
        <v>211.8</v>
      </c>
      <c r="G116" s="15">
        <v>222.13</v>
      </c>
      <c r="H116" s="15">
        <v>215.01</v>
      </c>
      <c r="I116" s="15">
        <v>217.09</v>
      </c>
      <c r="J116" s="15">
        <v>232.08</v>
      </c>
    </row>
    <row r="117" spans="1:10" x14ac:dyDescent="0.35">
      <c r="A117" s="5">
        <v>3143609</v>
      </c>
      <c r="B117" s="1" t="s">
        <v>156</v>
      </c>
      <c r="C117" s="15">
        <v>220.24</v>
      </c>
      <c r="D117" s="15">
        <v>232.39000000000001</v>
      </c>
      <c r="E117" s="15">
        <v>215.74</v>
      </c>
      <c r="F117" s="15">
        <v>231.52</v>
      </c>
      <c r="G117" s="15">
        <v>185.15</v>
      </c>
      <c r="H117" s="15">
        <v>189.89000000000001</v>
      </c>
      <c r="I117" s="15">
        <v>200.67000000000002</v>
      </c>
      <c r="J117" s="15">
        <v>214.32</v>
      </c>
    </row>
    <row r="118" spans="1:10" x14ac:dyDescent="0.35">
      <c r="A118" s="5">
        <v>3144003</v>
      </c>
      <c r="B118" s="1" t="s">
        <v>157</v>
      </c>
      <c r="C118" s="15">
        <v>229.28</v>
      </c>
      <c r="D118" s="15">
        <v>230.61</v>
      </c>
      <c r="E118" s="15">
        <v>231.11</v>
      </c>
      <c r="F118" s="15">
        <v>236.59</v>
      </c>
      <c r="G118" s="15">
        <v>202.79</v>
      </c>
      <c r="H118" s="15">
        <v>211.64000000000001</v>
      </c>
      <c r="I118" s="15">
        <v>227.43</v>
      </c>
      <c r="J118" s="15">
        <v>244.97</v>
      </c>
    </row>
    <row r="119" spans="1:10" x14ac:dyDescent="0.35">
      <c r="A119" s="5">
        <v>3144201</v>
      </c>
      <c r="B119" s="1" t="s">
        <v>158</v>
      </c>
      <c r="C119" s="15">
        <v>205.27</v>
      </c>
      <c r="D119" s="15">
        <v>221.49</v>
      </c>
      <c r="E119" s="15">
        <v>165.65</v>
      </c>
      <c r="F119" s="15">
        <v>188.88</v>
      </c>
      <c r="G119" s="15">
        <v>207.28</v>
      </c>
      <c r="H119" s="15">
        <v>214.67000000000002</v>
      </c>
      <c r="I119" s="15">
        <v>210.03</v>
      </c>
      <c r="J119" s="15">
        <v>231.83</v>
      </c>
    </row>
    <row r="120" spans="1:10" x14ac:dyDescent="0.35">
      <c r="A120" s="5">
        <v>3144300</v>
      </c>
      <c r="B120" s="1" t="s">
        <v>159</v>
      </c>
      <c r="C120" s="15">
        <v>192.85</v>
      </c>
      <c r="D120" s="15">
        <v>196.28</v>
      </c>
      <c r="E120" s="15">
        <v>183.12</v>
      </c>
      <c r="F120" s="15">
        <v>191.56</v>
      </c>
      <c r="G120" s="15">
        <v>179.58</v>
      </c>
      <c r="H120" s="15">
        <v>178.98</v>
      </c>
      <c r="I120" s="15">
        <v>176.83</v>
      </c>
      <c r="J120" s="15">
        <v>183.86</v>
      </c>
    </row>
    <row r="121" spans="1:10" x14ac:dyDescent="0.35">
      <c r="A121" s="5">
        <v>3144359</v>
      </c>
      <c r="B121" s="1" t="s">
        <v>160</v>
      </c>
      <c r="C121" s="15">
        <v>202.82</v>
      </c>
      <c r="D121" s="15">
        <v>208.85</v>
      </c>
      <c r="E121" s="15">
        <v>207.33</v>
      </c>
      <c r="F121" s="15">
        <v>220.09</v>
      </c>
      <c r="G121" s="15">
        <v>203.69</v>
      </c>
      <c r="H121" s="15">
        <v>198.88</v>
      </c>
      <c r="I121" s="15">
        <v>199.53</v>
      </c>
      <c r="J121" s="15">
        <v>207.62</v>
      </c>
    </row>
    <row r="122" spans="1:10" x14ac:dyDescent="0.35">
      <c r="A122" s="5">
        <v>3144375</v>
      </c>
      <c r="B122" s="1" t="s">
        <v>161</v>
      </c>
      <c r="C122" s="15">
        <v>213.3</v>
      </c>
      <c r="D122" s="15">
        <v>224.62</v>
      </c>
      <c r="E122" s="15">
        <v>205.06</v>
      </c>
      <c r="F122" s="15">
        <v>217.42000000000002</v>
      </c>
      <c r="G122" s="15">
        <v>199.89000000000001</v>
      </c>
      <c r="H122" s="15">
        <v>210.53</v>
      </c>
      <c r="I122" s="15">
        <v>204.77</v>
      </c>
      <c r="J122" s="15">
        <v>218.05</v>
      </c>
    </row>
    <row r="123" spans="1:10" x14ac:dyDescent="0.35">
      <c r="A123" s="5">
        <v>3144656</v>
      </c>
      <c r="B123" s="1" t="s">
        <v>162</v>
      </c>
      <c r="C123" s="15">
        <v>194.93</v>
      </c>
      <c r="D123" s="15">
        <v>203.35</v>
      </c>
      <c r="E123" s="15">
        <v>199.26</v>
      </c>
      <c r="F123" s="15">
        <v>208.37</v>
      </c>
      <c r="G123" s="15">
        <v>211.15</v>
      </c>
      <c r="H123" s="15">
        <v>214.23000000000002</v>
      </c>
      <c r="I123" s="15">
        <v>199.44</v>
      </c>
      <c r="J123" s="15">
        <v>207.56</v>
      </c>
    </row>
    <row r="124" spans="1:10" x14ac:dyDescent="0.35">
      <c r="A124" s="5">
        <v>3144672</v>
      </c>
      <c r="B124" s="1" t="s">
        <v>163</v>
      </c>
      <c r="C124" s="15">
        <v>194.28</v>
      </c>
      <c r="D124" s="15">
        <v>220.96</v>
      </c>
      <c r="E124" s="15">
        <v>201.81</v>
      </c>
      <c r="F124" s="15">
        <v>222.55</v>
      </c>
      <c r="G124" s="15">
        <v>182.95000000000002</v>
      </c>
      <c r="H124" s="15">
        <v>195.21</v>
      </c>
      <c r="I124" s="15">
        <v>199.35</v>
      </c>
      <c r="J124" s="15">
        <v>206.91</v>
      </c>
    </row>
    <row r="125" spans="1:10" x14ac:dyDescent="0.35">
      <c r="A125" s="5">
        <v>3145059</v>
      </c>
      <c r="B125" s="1" t="s">
        <v>165</v>
      </c>
      <c r="C125" s="15">
        <v>205.93</v>
      </c>
      <c r="D125" s="15">
        <v>207.83</v>
      </c>
      <c r="E125" s="15">
        <v>203.82</v>
      </c>
      <c r="F125" s="15">
        <v>219.31</v>
      </c>
      <c r="G125" s="15">
        <v>190.84</v>
      </c>
      <c r="H125" s="15">
        <v>195.78</v>
      </c>
      <c r="I125" s="15">
        <v>188.98</v>
      </c>
      <c r="J125" s="15">
        <v>189.17000000000002</v>
      </c>
    </row>
    <row r="126" spans="1:10" x14ac:dyDescent="0.35">
      <c r="A126" s="5">
        <v>3145356</v>
      </c>
      <c r="B126" s="1" t="s">
        <v>167</v>
      </c>
      <c r="C126" s="15">
        <v>197.14000000000001</v>
      </c>
      <c r="D126" s="15">
        <v>202.12</v>
      </c>
      <c r="E126" s="15">
        <v>203.8</v>
      </c>
      <c r="F126" s="15">
        <v>205.6</v>
      </c>
      <c r="G126" s="15">
        <v>182.15</v>
      </c>
      <c r="H126" s="15">
        <v>186.37</v>
      </c>
      <c r="I126" s="15">
        <v>184.17000000000002</v>
      </c>
      <c r="J126" s="15">
        <v>186.49</v>
      </c>
    </row>
    <row r="127" spans="1:10" x14ac:dyDescent="0.35">
      <c r="A127" s="5">
        <v>3145372</v>
      </c>
      <c r="B127" s="1" t="s">
        <v>168</v>
      </c>
      <c r="C127" s="15">
        <v>222.33</v>
      </c>
      <c r="D127" s="15">
        <v>231.97</v>
      </c>
      <c r="E127" s="15">
        <v>208.16</v>
      </c>
      <c r="F127" s="15">
        <v>221.09</v>
      </c>
      <c r="G127" s="15">
        <v>208.96</v>
      </c>
      <c r="H127" s="15">
        <v>227.63</v>
      </c>
      <c r="I127" s="15">
        <v>221.66</v>
      </c>
      <c r="J127" s="15">
        <v>235.28</v>
      </c>
    </row>
    <row r="128" spans="1:10" x14ac:dyDescent="0.35">
      <c r="A128" s="5">
        <v>3145455</v>
      </c>
      <c r="B128" s="1" t="s">
        <v>169</v>
      </c>
      <c r="C128" s="15">
        <v>210.68</v>
      </c>
      <c r="D128" s="15">
        <v>221.24</v>
      </c>
      <c r="E128" s="15">
        <v>193.87</v>
      </c>
      <c r="F128" s="15">
        <v>208.54</v>
      </c>
      <c r="G128" s="15">
        <v>193.74</v>
      </c>
      <c r="H128" s="15">
        <v>204.51</v>
      </c>
      <c r="I128" s="15">
        <v>184.27</v>
      </c>
      <c r="J128" s="15">
        <v>194.67000000000002</v>
      </c>
    </row>
    <row r="129" spans="1:10" x14ac:dyDescent="0.35">
      <c r="A129" s="5">
        <v>3146305</v>
      </c>
      <c r="B129" s="1" t="s">
        <v>172</v>
      </c>
      <c r="C129" s="15">
        <v>193.77</v>
      </c>
      <c r="D129" s="15">
        <v>207.12</v>
      </c>
      <c r="E129" s="15">
        <v>204.62</v>
      </c>
      <c r="F129" s="15">
        <v>212.6</v>
      </c>
      <c r="G129" s="15">
        <v>194.31</v>
      </c>
      <c r="H129" s="15">
        <v>206.44</v>
      </c>
      <c r="I129" s="15">
        <v>191.61</v>
      </c>
      <c r="J129" s="15">
        <v>199.56</v>
      </c>
    </row>
    <row r="130" spans="1:10" x14ac:dyDescent="0.35">
      <c r="A130" s="5">
        <v>3146552</v>
      </c>
      <c r="B130" s="1" t="s">
        <v>173</v>
      </c>
      <c r="C130" s="15">
        <v>205.25</v>
      </c>
      <c r="D130" s="15">
        <v>213.98000000000002</v>
      </c>
      <c r="E130" s="15">
        <v>214.70000000000002</v>
      </c>
      <c r="F130" s="15">
        <v>222.23000000000002</v>
      </c>
      <c r="G130" s="15">
        <v>198.77</v>
      </c>
      <c r="H130" s="15">
        <v>207.33</v>
      </c>
      <c r="I130" s="15">
        <v>217.5</v>
      </c>
      <c r="J130" s="15">
        <v>226.4</v>
      </c>
    </row>
    <row r="131" spans="1:10" x14ac:dyDescent="0.35">
      <c r="A131" s="5">
        <v>3146750</v>
      </c>
      <c r="B131" s="1" t="s">
        <v>174</v>
      </c>
      <c r="C131" s="15">
        <v>194.42000000000002</v>
      </c>
      <c r="D131" s="15">
        <v>200.45000000000002</v>
      </c>
      <c r="E131" s="15">
        <v>209.93</v>
      </c>
      <c r="F131" s="15">
        <v>211.56</v>
      </c>
      <c r="G131" s="15">
        <v>189.27</v>
      </c>
      <c r="H131" s="15">
        <v>201.25</v>
      </c>
      <c r="I131" s="15">
        <v>200.6</v>
      </c>
      <c r="J131" s="15">
        <v>212.35</v>
      </c>
    </row>
    <row r="132" spans="1:10" x14ac:dyDescent="0.35">
      <c r="A132" s="5">
        <v>3147956</v>
      </c>
      <c r="B132" s="1" t="s">
        <v>175</v>
      </c>
      <c r="C132" s="15">
        <v>202.17000000000002</v>
      </c>
      <c r="D132" s="15">
        <v>215.8</v>
      </c>
      <c r="E132" s="15">
        <v>207.33</v>
      </c>
      <c r="F132" s="15">
        <v>215.69</v>
      </c>
      <c r="G132" s="15">
        <v>196.07</v>
      </c>
      <c r="H132" s="15">
        <v>206.97</v>
      </c>
      <c r="I132" s="15">
        <v>210.84</v>
      </c>
      <c r="J132" s="15">
        <v>218.09</v>
      </c>
    </row>
    <row r="133" spans="1:10" x14ac:dyDescent="0.35">
      <c r="A133" s="5">
        <v>3148608</v>
      </c>
      <c r="B133" s="1" t="s">
        <v>178</v>
      </c>
      <c r="C133" s="15">
        <v>204.9</v>
      </c>
      <c r="D133" s="15">
        <v>212.99</v>
      </c>
      <c r="E133" s="15">
        <v>190.44</v>
      </c>
      <c r="F133" s="15">
        <v>204.51</v>
      </c>
      <c r="G133" s="15">
        <v>175.98</v>
      </c>
      <c r="H133" s="15">
        <v>187.66</v>
      </c>
      <c r="I133" s="15">
        <v>171.76</v>
      </c>
      <c r="J133" s="15">
        <v>176.34</v>
      </c>
    </row>
    <row r="134" spans="1:10" x14ac:dyDescent="0.35">
      <c r="A134" s="5">
        <v>3148707</v>
      </c>
      <c r="B134" s="1" t="s">
        <v>179</v>
      </c>
      <c r="C134" s="15">
        <v>197.88</v>
      </c>
      <c r="D134" s="15">
        <v>202.67000000000002</v>
      </c>
      <c r="E134" s="15">
        <v>193.75</v>
      </c>
      <c r="F134" s="15">
        <v>206.28</v>
      </c>
      <c r="G134" s="15">
        <v>187.93</v>
      </c>
      <c r="H134" s="15">
        <v>196.06</v>
      </c>
      <c r="I134" s="15">
        <v>201.12</v>
      </c>
      <c r="J134" s="15">
        <v>213.32</v>
      </c>
    </row>
    <row r="135" spans="1:10" x14ac:dyDescent="0.35">
      <c r="A135" s="5">
        <v>3149952</v>
      </c>
      <c r="B135" s="1" t="s">
        <v>181</v>
      </c>
      <c r="C135" s="15">
        <v>205.20000000000002</v>
      </c>
      <c r="D135" s="15">
        <v>209.65</v>
      </c>
      <c r="E135" s="15">
        <v>200.76</v>
      </c>
      <c r="F135" s="15">
        <v>214.22</v>
      </c>
      <c r="G135" s="15">
        <v>177.66</v>
      </c>
      <c r="H135" s="15">
        <v>191.07</v>
      </c>
      <c r="I135" s="15">
        <v>198.72</v>
      </c>
      <c r="J135" s="15">
        <v>204.97</v>
      </c>
    </row>
    <row r="136" spans="1:10" x14ac:dyDescent="0.35">
      <c r="A136" s="5">
        <v>3150158</v>
      </c>
      <c r="B136" s="1" t="s">
        <v>183</v>
      </c>
      <c r="C136" s="15">
        <v>214.07</v>
      </c>
      <c r="D136" s="15">
        <v>220.23000000000002</v>
      </c>
      <c r="E136" s="15">
        <v>213.69</v>
      </c>
      <c r="F136" s="15">
        <v>222.82</v>
      </c>
      <c r="G136" s="15">
        <v>196.59</v>
      </c>
      <c r="H136" s="15">
        <v>204.1</v>
      </c>
      <c r="I136" s="15">
        <v>202.35</v>
      </c>
      <c r="J136" s="15">
        <v>218.08</v>
      </c>
    </row>
    <row r="137" spans="1:10" x14ac:dyDescent="0.35">
      <c r="A137" s="5">
        <v>3150570</v>
      </c>
      <c r="B137" s="1" t="s">
        <v>184</v>
      </c>
      <c r="C137" s="15">
        <v>202.33</v>
      </c>
      <c r="D137" s="15">
        <v>206.75</v>
      </c>
      <c r="E137" s="15">
        <v>201.9</v>
      </c>
      <c r="F137" s="15">
        <v>215.46</v>
      </c>
      <c r="G137" s="15">
        <v>185.55</v>
      </c>
      <c r="H137" s="15">
        <v>198.74</v>
      </c>
      <c r="I137" s="15">
        <v>185.29</v>
      </c>
      <c r="J137" s="15">
        <v>203.18</v>
      </c>
    </row>
    <row r="138" spans="1:10" x14ac:dyDescent="0.35">
      <c r="A138" s="5">
        <v>3151206</v>
      </c>
      <c r="B138" s="1" t="s">
        <v>185</v>
      </c>
      <c r="C138" s="15">
        <v>209.56</v>
      </c>
      <c r="D138" s="15">
        <v>213.97</v>
      </c>
      <c r="E138" s="15">
        <v>204.70000000000002</v>
      </c>
      <c r="F138" s="15">
        <v>216.25</v>
      </c>
      <c r="G138" s="15">
        <v>187.62</v>
      </c>
      <c r="H138" s="15">
        <v>196.94</v>
      </c>
      <c r="I138" s="15">
        <v>189.18</v>
      </c>
      <c r="J138" s="15">
        <v>202.73000000000002</v>
      </c>
    </row>
    <row r="139" spans="1:10" x14ac:dyDescent="0.35">
      <c r="A139" s="5">
        <v>3152170</v>
      </c>
      <c r="B139" s="1" t="s">
        <v>188</v>
      </c>
      <c r="C139" s="15">
        <v>201.22</v>
      </c>
      <c r="D139" s="15">
        <v>209.55</v>
      </c>
      <c r="E139" s="15">
        <v>192.03</v>
      </c>
      <c r="F139" s="15">
        <v>202.33</v>
      </c>
      <c r="G139" s="15">
        <v>183.1</v>
      </c>
      <c r="H139" s="15">
        <v>198.55</v>
      </c>
      <c r="I139" s="15">
        <v>198.38</v>
      </c>
      <c r="J139" s="15">
        <v>209.48000000000002</v>
      </c>
    </row>
    <row r="140" spans="1:10" x14ac:dyDescent="0.35">
      <c r="A140" s="5">
        <v>3152402</v>
      </c>
      <c r="B140" s="1" t="s">
        <v>190</v>
      </c>
      <c r="C140" s="15">
        <v>194.71</v>
      </c>
      <c r="D140" s="15">
        <v>204.20000000000002</v>
      </c>
      <c r="E140" s="15">
        <v>192.54</v>
      </c>
      <c r="F140" s="15">
        <v>202.38</v>
      </c>
      <c r="G140" s="15">
        <v>181.96</v>
      </c>
      <c r="H140" s="15">
        <v>187.19</v>
      </c>
      <c r="I140" s="15">
        <v>196.45000000000002</v>
      </c>
      <c r="J140" s="15">
        <v>201.72</v>
      </c>
    </row>
    <row r="141" spans="1:10" x14ac:dyDescent="0.35">
      <c r="A141" s="5">
        <v>3153301</v>
      </c>
      <c r="B141" s="1" t="s">
        <v>192</v>
      </c>
      <c r="C141" s="15">
        <v>206.54</v>
      </c>
      <c r="D141" s="15">
        <v>217.08</v>
      </c>
      <c r="E141" s="15">
        <v>222.76</v>
      </c>
      <c r="F141" s="15">
        <v>235.64000000000001</v>
      </c>
      <c r="G141" s="15">
        <v>207.42000000000002</v>
      </c>
      <c r="H141" s="15">
        <v>220.11</v>
      </c>
      <c r="I141" s="15">
        <v>201.36</v>
      </c>
      <c r="J141" s="15">
        <v>228.69</v>
      </c>
    </row>
    <row r="142" spans="1:10" x14ac:dyDescent="0.35">
      <c r="A142" s="5">
        <v>3154309</v>
      </c>
      <c r="B142" s="1" t="s">
        <v>193</v>
      </c>
      <c r="C142" s="15">
        <v>226.29</v>
      </c>
      <c r="D142" s="15">
        <v>228.49</v>
      </c>
      <c r="E142" s="15">
        <v>215.47</v>
      </c>
      <c r="F142" s="15">
        <v>226.78</v>
      </c>
      <c r="G142" s="15">
        <v>213.75</v>
      </c>
      <c r="H142" s="15">
        <v>214.61</v>
      </c>
      <c r="I142" s="15">
        <v>205.66</v>
      </c>
      <c r="J142" s="15">
        <v>217.01</v>
      </c>
    </row>
    <row r="143" spans="1:10" x14ac:dyDescent="0.35">
      <c r="A143" s="5">
        <v>3155108</v>
      </c>
      <c r="B143" s="1" t="s">
        <v>196</v>
      </c>
      <c r="C143" s="15">
        <v>197.02</v>
      </c>
      <c r="D143" s="15">
        <v>217.04</v>
      </c>
      <c r="E143" s="15">
        <v>189.92000000000002</v>
      </c>
      <c r="F143" s="15">
        <v>205.67000000000002</v>
      </c>
      <c r="G143" s="15">
        <v>206.73000000000002</v>
      </c>
      <c r="H143" s="15">
        <v>221.92000000000002</v>
      </c>
      <c r="I143" s="15">
        <v>200.05</v>
      </c>
      <c r="J143" s="15">
        <v>195.19</v>
      </c>
    </row>
    <row r="144" spans="1:10" x14ac:dyDescent="0.35">
      <c r="A144" s="5">
        <v>3155603</v>
      </c>
      <c r="B144" s="1" t="s">
        <v>197</v>
      </c>
      <c r="C144" s="15">
        <v>216.82</v>
      </c>
      <c r="D144" s="15">
        <v>222.06</v>
      </c>
      <c r="E144" s="15">
        <v>216.31</v>
      </c>
      <c r="F144" s="15">
        <v>230.48000000000002</v>
      </c>
      <c r="G144" s="15">
        <v>204.54</v>
      </c>
      <c r="H144" s="15">
        <v>210.82</v>
      </c>
      <c r="I144" s="15">
        <v>205.36</v>
      </c>
      <c r="J144" s="15">
        <v>219.33</v>
      </c>
    </row>
    <row r="145" spans="1:10" x14ac:dyDescent="0.35">
      <c r="A145" s="5">
        <v>3156502</v>
      </c>
      <c r="B145" s="1" t="s">
        <v>199</v>
      </c>
      <c r="C145" s="15">
        <v>202.11</v>
      </c>
      <c r="D145" s="15">
        <v>213.11</v>
      </c>
      <c r="E145" s="15">
        <v>192.05</v>
      </c>
      <c r="F145" s="15">
        <v>207.37</v>
      </c>
      <c r="G145" s="15">
        <v>192.15</v>
      </c>
      <c r="H145" s="15">
        <v>207.52</v>
      </c>
      <c r="I145" s="15">
        <v>199.84</v>
      </c>
      <c r="J145" s="15">
        <v>213.29</v>
      </c>
    </row>
    <row r="146" spans="1:10" x14ac:dyDescent="0.35">
      <c r="A146" s="5">
        <v>3156601</v>
      </c>
      <c r="B146" s="1" t="s">
        <v>200</v>
      </c>
      <c r="C146" s="15">
        <v>213.11</v>
      </c>
      <c r="D146" s="15">
        <v>218.68</v>
      </c>
      <c r="E146" s="15">
        <v>188.78</v>
      </c>
      <c r="F146" s="15">
        <v>212.86</v>
      </c>
      <c r="G146" s="15">
        <v>193.26</v>
      </c>
      <c r="H146" s="15">
        <v>202.85</v>
      </c>
      <c r="I146" s="15">
        <v>185.13</v>
      </c>
      <c r="J146" s="15">
        <v>205.43</v>
      </c>
    </row>
    <row r="147" spans="1:10" x14ac:dyDescent="0.35">
      <c r="A147" s="5">
        <v>3156809</v>
      </c>
      <c r="B147" s="1" t="s">
        <v>201</v>
      </c>
      <c r="C147" s="15">
        <v>197.17000000000002</v>
      </c>
      <c r="D147" s="15">
        <v>213.23000000000002</v>
      </c>
      <c r="E147" s="15">
        <v>199.18</v>
      </c>
      <c r="F147" s="15">
        <v>202.27</v>
      </c>
      <c r="G147" s="15">
        <v>176.85</v>
      </c>
      <c r="H147" s="15">
        <v>186.47</v>
      </c>
      <c r="I147" s="15">
        <v>184.54</v>
      </c>
      <c r="J147" s="15">
        <v>184.85</v>
      </c>
    </row>
    <row r="148" spans="1:10" x14ac:dyDescent="0.35">
      <c r="A148" s="5">
        <v>3157005</v>
      </c>
      <c r="B148" s="1" t="s">
        <v>202</v>
      </c>
      <c r="C148" s="15">
        <v>207.57</v>
      </c>
      <c r="D148" s="15">
        <v>216.76</v>
      </c>
      <c r="E148" s="15">
        <v>217.56</v>
      </c>
      <c r="F148" s="15">
        <v>228.56</v>
      </c>
      <c r="G148" s="15">
        <v>200.26</v>
      </c>
      <c r="H148" s="15">
        <v>209.12</v>
      </c>
      <c r="I148" s="15">
        <v>209.28</v>
      </c>
      <c r="J148" s="15">
        <v>221.44</v>
      </c>
    </row>
    <row r="149" spans="1:10" x14ac:dyDescent="0.35">
      <c r="A149" s="5">
        <v>3157104</v>
      </c>
      <c r="B149" s="1" t="s">
        <v>203</v>
      </c>
      <c r="C149" s="15">
        <v>186.8</v>
      </c>
      <c r="D149" s="15">
        <v>198.78</v>
      </c>
      <c r="E149" s="15">
        <v>195.44</v>
      </c>
      <c r="F149" s="15">
        <v>216.01</v>
      </c>
      <c r="G149" s="15">
        <v>181.08</v>
      </c>
      <c r="H149" s="15">
        <v>184.91</v>
      </c>
      <c r="I149" s="15">
        <v>181.04</v>
      </c>
      <c r="J149" s="15">
        <v>191.95000000000002</v>
      </c>
    </row>
    <row r="150" spans="1:10" x14ac:dyDescent="0.35">
      <c r="A150" s="5">
        <v>3157252</v>
      </c>
      <c r="B150" s="1" t="s">
        <v>204</v>
      </c>
      <c r="C150" s="15">
        <v>207.55</v>
      </c>
      <c r="D150" s="15">
        <v>217.61</v>
      </c>
      <c r="E150" s="15">
        <v>196.49</v>
      </c>
      <c r="F150" s="15">
        <v>208.76</v>
      </c>
      <c r="G150" s="15">
        <v>168.71</v>
      </c>
      <c r="H150" s="15">
        <v>185.66</v>
      </c>
      <c r="I150" s="15">
        <v>214.87</v>
      </c>
      <c r="J150" s="15">
        <v>221.48000000000002</v>
      </c>
    </row>
    <row r="151" spans="1:10" x14ac:dyDescent="0.35">
      <c r="A151" s="5">
        <v>3157377</v>
      </c>
      <c r="B151" s="1" t="s">
        <v>205</v>
      </c>
      <c r="C151" s="15">
        <v>198.94</v>
      </c>
      <c r="D151" s="15">
        <v>208.63</v>
      </c>
      <c r="E151" s="15">
        <v>198.44</v>
      </c>
      <c r="F151" s="15">
        <v>222.49</v>
      </c>
      <c r="G151" s="15">
        <v>193.75</v>
      </c>
      <c r="H151" s="15">
        <v>203.70000000000002</v>
      </c>
      <c r="I151" s="15">
        <v>203.32</v>
      </c>
      <c r="J151" s="15">
        <v>203.72</v>
      </c>
    </row>
    <row r="152" spans="1:10" x14ac:dyDescent="0.35">
      <c r="A152" s="5">
        <v>3157500</v>
      </c>
      <c r="B152" s="1" t="s">
        <v>206</v>
      </c>
      <c r="C152" s="15">
        <v>204</v>
      </c>
      <c r="D152" s="15">
        <v>221.07</v>
      </c>
      <c r="E152" s="15">
        <v>206.96</v>
      </c>
      <c r="F152" s="15">
        <v>219.08</v>
      </c>
      <c r="G152" s="15">
        <v>210.01</v>
      </c>
      <c r="H152" s="15">
        <v>223.23000000000002</v>
      </c>
      <c r="I152" s="15">
        <v>189.28</v>
      </c>
      <c r="J152" s="15">
        <v>201.85</v>
      </c>
    </row>
    <row r="153" spans="1:10" x14ac:dyDescent="0.35">
      <c r="A153" s="5">
        <v>3157658</v>
      </c>
      <c r="B153" s="1" t="s">
        <v>208</v>
      </c>
      <c r="C153" s="15">
        <v>206.66</v>
      </c>
      <c r="D153" s="15">
        <v>212.5</v>
      </c>
      <c r="E153" s="15">
        <v>207.20000000000002</v>
      </c>
      <c r="F153" s="15">
        <v>225.24</v>
      </c>
      <c r="G153" s="15">
        <v>217.99</v>
      </c>
      <c r="H153" s="15">
        <v>219.42000000000002</v>
      </c>
      <c r="I153" s="15">
        <v>225.15</v>
      </c>
      <c r="J153" s="15">
        <v>234.6</v>
      </c>
    </row>
    <row r="154" spans="1:10" x14ac:dyDescent="0.35">
      <c r="A154" s="5">
        <v>3158201</v>
      </c>
      <c r="B154" s="1" t="s">
        <v>210</v>
      </c>
      <c r="C154" s="15">
        <v>195.35</v>
      </c>
      <c r="D154" s="15">
        <v>201.53</v>
      </c>
      <c r="E154" s="15">
        <v>194.85</v>
      </c>
      <c r="F154" s="15">
        <v>214.52</v>
      </c>
      <c r="G154" s="15">
        <v>188.79</v>
      </c>
      <c r="H154" s="15">
        <v>198.52</v>
      </c>
      <c r="I154" s="15">
        <v>194.96</v>
      </c>
      <c r="J154" s="15">
        <v>213.38</v>
      </c>
    </row>
    <row r="155" spans="1:10" x14ac:dyDescent="0.35">
      <c r="A155" s="5">
        <v>3159357</v>
      </c>
      <c r="B155" s="1" t="s">
        <v>211</v>
      </c>
      <c r="C155" s="15">
        <v>217.02</v>
      </c>
      <c r="D155" s="15">
        <v>229.43</v>
      </c>
      <c r="E155" s="15">
        <v>209.44</v>
      </c>
      <c r="F155" s="15">
        <v>228.73000000000002</v>
      </c>
      <c r="G155" s="15">
        <v>188.65</v>
      </c>
      <c r="H155" s="15">
        <v>205.72</v>
      </c>
      <c r="I155" s="15">
        <v>215.39000000000001</v>
      </c>
      <c r="J155" s="15">
        <v>226.75</v>
      </c>
    </row>
    <row r="156" spans="1:10" x14ac:dyDescent="0.35">
      <c r="A156" s="5">
        <v>3159506</v>
      </c>
      <c r="B156" s="1" t="s">
        <v>212</v>
      </c>
      <c r="C156" s="15">
        <v>228.43</v>
      </c>
      <c r="D156" s="15">
        <v>234.38</v>
      </c>
      <c r="E156" s="15">
        <v>226.48000000000002</v>
      </c>
      <c r="F156" s="15">
        <v>245.32</v>
      </c>
      <c r="G156" s="15">
        <v>211.21</v>
      </c>
      <c r="H156" s="15">
        <v>238.52</v>
      </c>
      <c r="I156" s="15">
        <v>217.11</v>
      </c>
      <c r="J156" s="15">
        <v>229.25</v>
      </c>
    </row>
    <row r="157" spans="1:10" x14ac:dyDescent="0.35">
      <c r="A157" s="5">
        <v>3160454</v>
      </c>
      <c r="B157" s="1" t="s">
        <v>215</v>
      </c>
      <c r="C157" s="15">
        <v>206.20000000000002</v>
      </c>
      <c r="D157" s="15">
        <v>219.63</v>
      </c>
      <c r="E157" s="15">
        <v>182.24</v>
      </c>
      <c r="F157" s="15">
        <v>194.76</v>
      </c>
      <c r="G157" s="15">
        <v>184.96</v>
      </c>
      <c r="H157" s="15">
        <v>191.03</v>
      </c>
      <c r="I157" s="15">
        <v>194.64000000000001</v>
      </c>
      <c r="J157" s="15">
        <v>209.88</v>
      </c>
    </row>
    <row r="158" spans="1:10" x14ac:dyDescent="0.35">
      <c r="A158" s="5">
        <v>3160603</v>
      </c>
      <c r="B158" s="1" t="s">
        <v>216</v>
      </c>
      <c r="C158" s="15">
        <v>222.22</v>
      </c>
      <c r="D158" s="15">
        <v>233.83</v>
      </c>
      <c r="E158" s="15">
        <v>214.93</v>
      </c>
      <c r="F158" s="15">
        <v>229.52</v>
      </c>
      <c r="G158" s="15">
        <v>200.41</v>
      </c>
      <c r="H158" s="15">
        <v>203.47</v>
      </c>
      <c r="I158" s="15">
        <v>201.92000000000002</v>
      </c>
      <c r="J158" s="15">
        <v>220.02</v>
      </c>
    </row>
    <row r="159" spans="1:10" x14ac:dyDescent="0.35">
      <c r="A159" s="5">
        <v>3160959</v>
      </c>
      <c r="B159" s="1" t="s">
        <v>217</v>
      </c>
      <c r="C159" s="15">
        <v>236.57</v>
      </c>
      <c r="D159" s="15">
        <v>248.09</v>
      </c>
      <c r="E159" s="15">
        <v>241.08</v>
      </c>
      <c r="F159" s="15">
        <v>248.36</v>
      </c>
      <c r="G159" s="15">
        <v>222.19</v>
      </c>
      <c r="H159" s="15">
        <v>245.28</v>
      </c>
      <c r="I159" s="15">
        <v>240.21</v>
      </c>
      <c r="J159" s="15">
        <v>257.77</v>
      </c>
    </row>
    <row r="160" spans="1:10" x14ac:dyDescent="0.35">
      <c r="A160" s="5">
        <v>3161601</v>
      </c>
      <c r="B160" s="1" t="s">
        <v>220</v>
      </c>
      <c r="C160" s="15">
        <v>220.16</v>
      </c>
      <c r="D160" s="15">
        <v>231.56</v>
      </c>
      <c r="E160" s="15">
        <v>205.64000000000001</v>
      </c>
      <c r="F160" s="15">
        <v>229.22</v>
      </c>
      <c r="G160" s="15">
        <v>207.22</v>
      </c>
      <c r="H160" s="15">
        <v>228.37</v>
      </c>
      <c r="I160" s="15">
        <v>213.3</v>
      </c>
      <c r="J160" s="15">
        <v>232.82</v>
      </c>
    </row>
    <row r="161" spans="1:10" x14ac:dyDescent="0.35">
      <c r="A161" s="5">
        <v>3125507</v>
      </c>
      <c r="B161" s="1" t="s">
        <v>222</v>
      </c>
      <c r="C161" s="15">
        <v>228.5</v>
      </c>
      <c r="D161" s="15">
        <v>252.59</v>
      </c>
      <c r="E161" s="15">
        <v>222.41</v>
      </c>
      <c r="F161" s="15">
        <v>241.42000000000002</v>
      </c>
      <c r="G161" s="15">
        <v>203.56</v>
      </c>
      <c r="H161" s="15">
        <v>213.69</v>
      </c>
      <c r="I161" s="15">
        <v>241.94</v>
      </c>
      <c r="J161" s="15">
        <v>254.48000000000002</v>
      </c>
    </row>
    <row r="162" spans="1:10" x14ac:dyDescent="0.35">
      <c r="A162" s="5">
        <v>3162252</v>
      </c>
      <c r="B162" s="1" t="s">
        <v>223</v>
      </c>
      <c r="C162" s="15">
        <v>227.29</v>
      </c>
      <c r="D162" s="15">
        <v>235.54</v>
      </c>
      <c r="E162" s="15">
        <v>216.5</v>
      </c>
      <c r="F162" s="15">
        <v>231.47</v>
      </c>
      <c r="G162" s="15">
        <v>198.08</v>
      </c>
      <c r="H162" s="15">
        <v>197.03</v>
      </c>
      <c r="I162" s="15">
        <v>210.78</v>
      </c>
      <c r="J162" s="15">
        <v>214.34</v>
      </c>
    </row>
    <row r="163" spans="1:10" x14ac:dyDescent="0.35">
      <c r="A163" s="5">
        <v>3162401</v>
      </c>
      <c r="B163" s="1" t="s">
        <v>224</v>
      </c>
      <c r="C163" s="15">
        <v>196.87</v>
      </c>
      <c r="D163" s="15">
        <v>207.15</v>
      </c>
      <c r="E163" s="15">
        <v>210.22</v>
      </c>
      <c r="F163" s="15">
        <v>226.78</v>
      </c>
      <c r="G163" s="15">
        <v>202.02</v>
      </c>
      <c r="H163" s="15">
        <v>212.9</v>
      </c>
      <c r="I163" s="15">
        <v>216.92000000000002</v>
      </c>
      <c r="J163" s="15">
        <v>225.08</v>
      </c>
    </row>
    <row r="164" spans="1:10" x14ac:dyDescent="0.35">
      <c r="A164" s="5">
        <v>3162575</v>
      </c>
      <c r="B164" s="1" t="s">
        <v>226</v>
      </c>
      <c r="C164" s="15">
        <v>245.4</v>
      </c>
      <c r="D164" s="15">
        <v>251.78</v>
      </c>
      <c r="E164" s="15">
        <v>230.11</v>
      </c>
      <c r="F164" s="15">
        <v>246.73000000000002</v>
      </c>
      <c r="G164" s="15">
        <v>226.29</v>
      </c>
      <c r="H164" s="15">
        <v>236.96</v>
      </c>
      <c r="I164" s="15">
        <v>192.25</v>
      </c>
      <c r="J164" s="15">
        <v>212.69</v>
      </c>
    </row>
    <row r="165" spans="1:10" x14ac:dyDescent="0.35">
      <c r="A165" s="5">
        <v>3162807</v>
      </c>
      <c r="B165" s="1" t="s">
        <v>229</v>
      </c>
      <c r="C165" s="15">
        <v>212.81</v>
      </c>
      <c r="D165" s="15">
        <v>222.02</v>
      </c>
      <c r="E165" s="15">
        <v>215.47</v>
      </c>
      <c r="F165" s="15">
        <v>232.57</v>
      </c>
      <c r="G165" s="15">
        <v>201.91</v>
      </c>
      <c r="H165" s="15">
        <v>211.56</v>
      </c>
      <c r="I165" s="15">
        <v>204</v>
      </c>
      <c r="J165" s="15">
        <v>215.05</v>
      </c>
    </row>
    <row r="166" spans="1:10" x14ac:dyDescent="0.35">
      <c r="A166" s="5">
        <v>3163508</v>
      </c>
      <c r="B166" s="1" t="s">
        <v>232</v>
      </c>
      <c r="C166" s="15">
        <v>200.45000000000002</v>
      </c>
      <c r="D166" s="15">
        <v>219.69</v>
      </c>
      <c r="E166" s="15">
        <v>244.54</v>
      </c>
      <c r="F166" s="15">
        <v>253.78</v>
      </c>
      <c r="G166" s="15">
        <v>180.29</v>
      </c>
      <c r="H166" s="15">
        <v>188.56</v>
      </c>
      <c r="I166" s="15">
        <v>210.81</v>
      </c>
      <c r="J166" s="15">
        <v>217.58</v>
      </c>
    </row>
    <row r="167" spans="1:10" x14ac:dyDescent="0.35">
      <c r="A167" s="5">
        <v>3164100</v>
      </c>
      <c r="B167" s="1" t="s">
        <v>233</v>
      </c>
      <c r="C167" s="15">
        <v>215.61</v>
      </c>
      <c r="D167" s="15">
        <v>236.51</v>
      </c>
      <c r="E167" s="15">
        <v>222.46</v>
      </c>
      <c r="F167" s="15">
        <v>236.23000000000002</v>
      </c>
      <c r="G167" s="15">
        <v>192.86</v>
      </c>
      <c r="H167" s="15">
        <v>196.42000000000002</v>
      </c>
      <c r="I167" s="15">
        <v>213.79</v>
      </c>
      <c r="J167" s="15">
        <v>230.59</v>
      </c>
    </row>
    <row r="168" spans="1:10" x14ac:dyDescent="0.35">
      <c r="A168" s="5">
        <v>3164472</v>
      </c>
      <c r="B168" s="1" t="s">
        <v>235</v>
      </c>
      <c r="C168" s="15">
        <v>215.81</v>
      </c>
      <c r="D168" s="15">
        <v>232.4</v>
      </c>
      <c r="E168" s="15">
        <v>224.74</v>
      </c>
      <c r="F168" s="15">
        <v>238.35</v>
      </c>
      <c r="G168" s="15">
        <v>201.65</v>
      </c>
      <c r="H168" s="15">
        <v>211.34</v>
      </c>
      <c r="I168" s="15">
        <v>205.67000000000002</v>
      </c>
      <c r="J168" s="15">
        <v>221.86</v>
      </c>
    </row>
    <row r="169" spans="1:10" x14ac:dyDescent="0.35">
      <c r="A169" s="5">
        <v>3165503</v>
      </c>
      <c r="B169" s="1" t="s">
        <v>237</v>
      </c>
      <c r="C169" s="15">
        <v>222.04</v>
      </c>
      <c r="D169" s="15">
        <v>224.35</v>
      </c>
      <c r="E169" s="15">
        <v>212.49</v>
      </c>
      <c r="F169" s="15">
        <v>225.88</v>
      </c>
      <c r="G169" s="15">
        <v>196.17000000000002</v>
      </c>
      <c r="H169" s="15">
        <v>199.17000000000002</v>
      </c>
      <c r="I169" s="15">
        <v>222.58</v>
      </c>
      <c r="J169" s="15">
        <v>236.92000000000002</v>
      </c>
    </row>
    <row r="170" spans="1:10" x14ac:dyDescent="0.35">
      <c r="A170" s="5">
        <v>3165909</v>
      </c>
      <c r="B170" s="1" t="s">
        <v>238</v>
      </c>
      <c r="C170" s="15">
        <v>231.99</v>
      </c>
      <c r="D170" s="15">
        <v>250.5</v>
      </c>
      <c r="E170" s="15">
        <v>213.19</v>
      </c>
      <c r="F170" s="15">
        <v>229.33</v>
      </c>
      <c r="G170" s="15">
        <v>225.61</v>
      </c>
      <c r="H170" s="15">
        <v>223.86</v>
      </c>
      <c r="I170" s="15">
        <v>212.59</v>
      </c>
      <c r="J170" s="15">
        <v>221.66</v>
      </c>
    </row>
    <row r="171" spans="1:10" x14ac:dyDescent="0.35">
      <c r="A171" s="5">
        <v>3166105</v>
      </c>
      <c r="B171" s="1" t="s">
        <v>239</v>
      </c>
      <c r="C171" s="15">
        <v>194.04</v>
      </c>
      <c r="D171" s="15">
        <v>209.45000000000002</v>
      </c>
      <c r="E171" s="15">
        <v>179.84</v>
      </c>
      <c r="F171" s="15">
        <v>203.05</v>
      </c>
      <c r="G171" s="15">
        <v>194.37</v>
      </c>
      <c r="H171" s="15">
        <v>207.51</v>
      </c>
      <c r="I171" s="15">
        <v>205.09</v>
      </c>
      <c r="J171" s="15">
        <v>204.91</v>
      </c>
    </row>
    <row r="172" spans="1:10" x14ac:dyDescent="0.35">
      <c r="A172" s="5">
        <v>3166709</v>
      </c>
      <c r="B172" s="1" t="s">
        <v>241</v>
      </c>
      <c r="C172" s="15">
        <v>207.27</v>
      </c>
      <c r="D172" s="15">
        <v>214.28</v>
      </c>
      <c r="E172" s="15">
        <v>203.22</v>
      </c>
      <c r="F172" s="15">
        <v>206.58</v>
      </c>
      <c r="G172" s="15">
        <v>195.78</v>
      </c>
      <c r="H172" s="15">
        <v>205.3</v>
      </c>
      <c r="I172" s="15">
        <v>210.88</v>
      </c>
      <c r="J172" s="15">
        <v>215.56</v>
      </c>
    </row>
    <row r="173" spans="1:10" x14ac:dyDescent="0.35">
      <c r="A173" s="5">
        <v>3166956</v>
      </c>
      <c r="B173" s="1" t="s">
        <v>242</v>
      </c>
      <c r="C173" s="15">
        <v>162.6</v>
      </c>
      <c r="D173" s="15">
        <v>187.43</v>
      </c>
      <c r="E173" s="15">
        <v>203.84</v>
      </c>
      <c r="F173" s="15">
        <v>202.1</v>
      </c>
      <c r="G173" s="15">
        <v>182.73</v>
      </c>
      <c r="H173" s="15">
        <v>199.84</v>
      </c>
      <c r="I173" s="15">
        <v>212.35</v>
      </c>
      <c r="J173" s="15">
        <v>216.8</v>
      </c>
    </row>
    <row r="174" spans="1:10" x14ac:dyDescent="0.35">
      <c r="A174" s="5">
        <v>3168002</v>
      </c>
      <c r="B174" s="1" t="s">
        <v>246</v>
      </c>
      <c r="C174" s="15">
        <v>228.15</v>
      </c>
      <c r="D174" s="15">
        <v>236.01</v>
      </c>
      <c r="E174" s="15">
        <v>228.21</v>
      </c>
      <c r="F174" s="15">
        <v>240.39000000000001</v>
      </c>
      <c r="G174" s="15">
        <v>219.45000000000002</v>
      </c>
      <c r="H174" s="15">
        <v>223.87</v>
      </c>
      <c r="I174" s="15">
        <v>218.44</v>
      </c>
      <c r="J174" s="15">
        <v>233.36</v>
      </c>
    </row>
    <row r="175" spans="1:10" x14ac:dyDescent="0.35">
      <c r="A175" s="5">
        <v>3168051</v>
      </c>
      <c r="B175" s="1" t="s">
        <v>247</v>
      </c>
      <c r="C175" s="15">
        <v>228.62</v>
      </c>
      <c r="D175" s="15">
        <v>243.15</v>
      </c>
      <c r="E175" s="15">
        <v>210.49</v>
      </c>
      <c r="F175" s="15">
        <v>229.8</v>
      </c>
      <c r="G175" s="15">
        <v>216.22</v>
      </c>
      <c r="H175" s="15">
        <v>225.35</v>
      </c>
      <c r="I175" s="15">
        <v>229.98000000000002</v>
      </c>
      <c r="J175" s="15">
        <v>241.33</v>
      </c>
    </row>
    <row r="176" spans="1:10" x14ac:dyDescent="0.35">
      <c r="A176" s="5">
        <v>3168408</v>
      </c>
      <c r="B176" s="1" t="s">
        <v>248</v>
      </c>
      <c r="C176" s="15">
        <v>210.13</v>
      </c>
      <c r="D176" s="15">
        <v>216.3</v>
      </c>
      <c r="E176" s="15">
        <v>207.43</v>
      </c>
      <c r="F176" s="15">
        <v>225.44</v>
      </c>
      <c r="G176" s="15">
        <v>194.59</v>
      </c>
      <c r="H176" s="15">
        <v>199.51</v>
      </c>
      <c r="I176" s="15">
        <v>229.83</v>
      </c>
      <c r="J176" s="15">
        <v>254.67000000000002</v>
      </c>
    </row>
    <row r="177" spans="1:10" x14ac:dyDescent="0.35">
      <c r="A177" s="5">
        <v>3168606</v>
      </c>
      <c r="B177" s="1" t="s">
        <v>249</v>
      </c>
      <c r="C177" s="15">
        <v>216.59</v>
      </c>
      <c r="D177" s="15">
        <v>221.6</v>
      </c>
      <c r="E177" s="15">
        <v>212.72</v>
      </c>
      <c r="F177" s="15">
        <v>222.84</v>
      </c>
      <c r="G177" s="15">
        <v>204.27</v>
      </c>
      <c r="H177" s="15">
        <v>211.81</v>
      </c>
      <c r="I177" s="15">
        <v>211.92000000000002</v>
      </c>
      <c r="J177" s="15">
        <v>220.20000000000002</v>
      </c>
    </row>
    <row r="178" spans="1:10" x14ac:dyDescent="0.35">
      <c r="A178" s="5">
        <v>3169505</v>
      </c>
      <c r="B178" s="1" t="s">
        <v>250</v>
      </c>
      <c r="C178" s="15">
        <v>197.17000000000002</v>
      </c>
      <c r="D178" s="15">
        <v>217.59</v>
      </c>
      <c r="E178" s="15">
        <v>191.45000000000002</v>
      </c>
      <c r="F178" s="15">
        <v>216.75</v>
      </c>
      <c r="G178" s="15">
        <v>193.04</v>
      </c>
      <c r="H178" s="15">
        <v>201.66</v>
      </c>
      <c r="I178" s="15">
        <v>201.31</v>
      </c>
      <c r="J178" s="15">
        <v>209.34</v>
      </c>
    </row>
    <row r="179" spans="1:10" x14ac:dyDescent="0.35">
      <c r="A179" s="5">
        <v>3169703</v>
      </c>
      <c r="B179" s="1" t="s">
        <v>251</v>
      </c>
      <c r="C179" s="15">
        <v>217.47</v>
      </c>
      <c r="D179" s="15">
        <v>237.9</v>
      </c>
      <c r="E179" s="15">
        <v>217.87</v>
      </c>
      <c r="F179" s="15">
        <v>242.25</v>
      </c>
      <c r="G179" s="15">
        <v>196.44</v>
      </c>
      <c r="H179" s="15">
        <v>208.64000000000001</v>
      </c>
      <c r="I179" s="15">
        <v>209.56</v>
      </c>
      <c r="J179" s="15">
        <v>215.98000000000002</v>
      </c>
    </row>
    <row r="180" spans="1:10" x14ac:dyDescent="0.35">
      <c r="A180" s="5">
        <v>3170057</v>
      </c>
      <c r="B180" s="1" t="s">
        <v>253</v>
      </c>
      <c r="C180" s="15">
        <v>225</v>
      </c>
      <c r="D180" s="15">
        <v>221.27</v>
      </c>
      <c r="E180" s="15">
        <v>211.6</v>
      </c>
      <c r="F180" s="15">
        <v>223.93</v>
      </c>
      <c r="G180" s="15">
        <v>207.81</v>
      </c>
      <c r="H180" s="15">
        <v>209.31</v>
      </c>
      <c r="I180" s="15">
        <v>222.14000000000001</v>
      </c>
      <c r="J180" s="15">
        <v>231.1</v>
      </c>
    </row>
    <row r="181" spans="1:10" x14ac:dyDescent="0.35">
      <c r="A181" s="5">
        <v>3170305</v>
      </c>
      <c r="B181" s="1" t="s">
        <v>254</v>
      </c>
      <c r="C181" s="15">
        <v>198.11</v>
      </c>
      <c r="D181" s="15">
        <v>210.37</v>
      </c>
      <c r="E181" s="15">
        <v>189.07</v>
      </c>
      <c r="F181" s="15">
        <v>201.52</v>
      </c>
      <c r="G181" s="15">
        <v>177.97</v>
      </c>
      <c r="H181" s="15">
        <v>180.5</v>
      </c>
      <c r="I181" s="15">
        <v>185</v>
      </c>
      <c r="J181" s="15">
        <v>191.13</v>
      </c>
    </row>
    <row r="182" spans="1:10" x14ac:dyDescent="0.35">
      <c r="A182" s="5">
        <v>3170479</v>
      </c>
      <c r="B182" s="1" t="s">
        <v>255</v>
      </c>
      <c r="C182" s="15">
        <v>215.13</v>
      </c>
      <c r="D182" s="15">
        <v>224.70000000000002</v>
      </c>
      <c r="E182" s="15">
        <v>212.32</v>
      </c>
      <c r="F182" s="15">
        <v>227.84</v>
      </c>
      <c r="G182" s="15">
        <v>194.71</v>
      </c>
      <c r="H182" s="15">
        <v>195.28</v>
      </c>
      <c r="I182" s="15">
        <v>206.37</v>
      </c>
      <c r="J182" s="15">
        <v>223.19</v>
      </c>
    </row>
    <row r="183" spans="1:10" x14ac:dyDescent="0.35">
      <c r="A183" s="5">
        <v>3170529</v>
      </c>
      <c r="B183" s="1" t="s">
        <v>256</v>
      </c>
      <c r="C183" s="15">
        <v>192.08</v>
      </c>
      <c r="D183" s="15">
        <v>200.01</v>
      </c>
      <c r="E183" s="15">
        <v>191.88</v>
      </c>
      <c r="F183" s="15">
        <v>203.09</v>
      </c>
      <c r="G183" s="15">
        <v>184.78</v>
      </c>
      <c r="H183" s="15">
        <v>195.78</v>
      </c>
      <c r="I183" s="15">
        <v>191.74</v>
      </c>
      <c r="J183" s="15">
        <v>206.35</v>
      </c>
    </row>
    <row r="184" spans="1:10" x14ac:dyDescent="0.35">
      <c r="A184" s="5">
        <v>3170651</v>
      </c>
      <c r="B184" s="1" t="s">
        <v>257</v>
      </c>
      <c r="C184" s="15">
        <v>231.51</v>
      </c>
      <c r="D184" s="15">
        <v>248.13</v>
      </c>
      <c r="E184" s="15">
        <v>228.43</v>
      </c>
      <c r="F184" s="15">
        <v>248.12</v>
      </c>
      <c r="G184" s="15">
        <v>210.55</v>
      </c>
      <c r="H184" s="15">
        <v>229.78</v>
      </c>
      <c r="I184" s="15">
        <v>230.5</v>
      </c>
      <c r="J184" s="15">
        <v>254.39000000000001</v>
      </c>
    </row>
    <row r="185" spans="1:10" x14ac:dyDescent="0.35">
      <c r="A185" s="5">
        <v>3170800</v>
      </c>
      <c r="B185" s="1" t="s">
        <v>258</v>
      </c>
      <c r="C185" s="15">
        <v>208.77</v>
      </c>
      <c r="D185" s="15">
        <v>220.34</v>
      </c>
      <c r="E185" s="15">
        <v>205.04</v>
      </c>
      <c r="F185" s="15">
        <v>216.81</v>
      </c>
      <c r="G185" s="15">
        <v>195.42000000000002</v>
      </c>
      <c r="H185" s="15">
        <v>202.67000000000002</v>
      </c>
      <c r="I185" s="15">
        <v>200.85</v>
      </c>
      <c r="J185" s="15">
        <v>212.99</v>
      </c>
    </row>
    <row r="186" spans="1:10" x14ac:dyDescent="0.35">
      <c r="A186" s="5">
        <v>3171071</v>
      </c>
      <c r="B186" s="1" t="s">
        <v>261</v>
      </c>
      <c r="C186" s="15">
        <v>242.77</v>
      </c>
      <c r="D186" s="15">
        <v>264.69</v>
      </c>
      <c r="E186" s="15">
        <v>229.18</v>
      </c>
      <c r="F186" s="15">
        <v>255.22</v>
      </c>
      <c r="G186" s="15">
        <v>207.01</v>
      </c>
      <c r="H186" s="15">
        <v>217.18</v>
      </c>
      <c r="I186" s="15">
        <v>228.18</v>
      </c>
      <c r="J186" s="15">
        <v>238.02</v>
      </c>
    </row>
    <row r="187" spans="1:10" x14ac:dyDescent="0.35">
      <c r="A187" s="5">
        <v>3171600</v>
      </c>
      <c r="B187" s="1" t="s">
        <v>262</v>
      </c>
      <c r="C187" s="15">
        <v>211.63</v>
      </c>
      <c r="D187" s="15">
        <v>203.54</v>
      </c>
      <c r="E187" s="15">
        <v>203.92000000000002</v>
      </c>
      <c r="F187" s="15">
        <v>211.81</v>
      </c>
      <c r="G187" s="15">
        <v>188.42000000000002</v>
      </c>
      <c r="H187" s="15">
        <v>201.74</v>
      </c>
      <c r="I187" s="15">
        <v>216.24</v>
      </c>
      <c r="J187" s="15">
        <v>231.04</v>
      </c>
    </row>
    <row r="188" spans="1:10" x14ac:dyDescent="0.35">
      <c r="A188" s="5">
        <v>3171808</v>
      </c>
      <c r="B188" s="1" t="s">
        <v>263</v>
      </c>
      <c r="C188" s="15">
        <v>229.67000000000002</v>
      </c>
      <c r="D188" s="15">
        <v>243.18</v>
      </c>
      <c r="E188" s="15">
        <v>225.38</v>
      </c>
      <c r="F188" s="15">
        <v>237.97</v>
      </c>
      <c r="G188" s="15">
        <v>195.85</v>
      </c>
      <c r="H188" s="15">
        <v>202.53</v>
      </c>
      <c r="I188" s="15">
        <v>217.85</v>
      </c>
      <c r="J188" s="15">
        <v>232.6</v>
      </c>
    </row>
    <row r="189" spans="1:10" x14ac:dyDescent="0.35">
      <c r="A189" s="5">
        <v>3171907</v>
      </c>
      <c r="B189" s="1" t="s">
        <v>264</v>
      </c>
      <c r="C189" s="15">
        <v>221</v>
      </c>
      <c r="D189" s="15">
        <v>233.34</v>
      </c>
      <c r="E189" s="15">
        <v>200.75</v>
      </c>
      <c r="F189" s="15">
        <v>214.49</v>
      </c>
      <c r="G189" s="15">
        <v>196.58</v>
      </c>
      <c r="H189" s="15">
        <v>198.09</v>
      </c>
      <c r="I189" s="15">
        <v>222.66</v>
      </c>
      <c r="J189" s="15">
        <v>224.88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EC18-F417-4B45-9F30-2795664D479B}">
  <sheetPr filterMode="1"/>
  <dimension ref="A1:I2561"/>
  <sheetViews>
    <sheetView workbookViewId="0">
      <selection activeCell="G2" sqref="G2"/>
    </sheetView>
  </sheetViews>
  <sheetFormatPr defaultRowHeight="14.5" x14ac:dyDescent="0.35"/>
  <cols>
    <col min="3" max="3" width="14.26953125" customWidth="1"/>
    <col min="4" max="4" width="9.26953125" bestFit="1" customWidth="1"/>
    <col min="5" max="5" width="10.6328125" bestFit="1" customWidth="1"/>
    <col min="6" max="6" width="11.54296875" bestFit="1" customWidth="1"/>
    <col min="7" max="7" width="12.6328125" bestFit="1" customWidth="1"/>
    <col min="8" max="8" width="13.6328125" bestFit="1" customWidth="1"/>
    <col min="9" max="9" width="9.453125" bestFit="1" customWidth="1"/>
  </cols>
  <sheetData>
    <row r="1" spans="1:9" x14ac:dyDescent="0.35">
      <c r="A1" s="14" t="s">
        <v>292</v>
      </c>
      <c r="B1" s="14" t="s">
        <v>267</v>
      </c>
      <c r="C1" s="14" t="s">
        <v>266</v>
      </c>
      <c r="D1" s="14" t="s">
        <v>293</v>
      </c>
      <c r="E1" s="14" t="s">
        <v>325</v>
      </c>
      <c r="F1" s="14" t="s">
        <v>326</v>
      </c>
      <c r="G1" s="14" t="s">
        <v>327</v>
      </c>
      <c r="H1" s="14" t="s">
        <v>328</v>
      </c>
      <c r="I1" s="14" t="s">
        <v>329</v>
      </c>
    </row>
    <row r="2" spans="1:9" hidden="1" x14ac:dyDescent="0.35">
      <c r="A2">
        <v>310050</v>
      </c>
      <c r="B2">
        <v>3100500</v>
      </c>
      <c r="C2" t="s">
        <v>0</v>
      </c>
      <c r="D2">
        <v>2015</v>
      </c>
      <c r="E2" s="8">
        <v>7887.93</v>
      </c>
      <c r="F2" s="9">
        <v>3415.39</v>
      </c>
      <c r="G2" s="8">
        <v>8869.01</v>
      </c>
      <c r="H2" s="8">
        <v>3840.19</v>
      </c>
      <c r="I2">
        <f>IFERROR(VLOOKUP(B2,SAEB!A:A,1,0),0)</f>
        <v>0</v>
      </c>
    </row>
    <row r="3" spans="1:9" hidden="1" x14ac:dyDescent="0.35">
      <c r="A3">
        <v>310050</v>
      </c>
      <c r="B3">
        <v>3100500</v>
      </c>
      <c r="C3" t="s">
        <v>0</v>
      </c>
      <c r="D3">
        <v>2016</v>
      </c>
      <c r="E3" s="8">
        <v>6016.98</v>
      </c>
      <c r="F3" s="9">
        <v>4419.47</v>
      </c>
      <c r="G3" s="8">
        <v>9094.65</v>
      </c>
      <c r="H3" s="8">
        <v>6680.01</v>
      </c>
      <c r="I3">
        <f>IFERROR(VLOOKUP(B3,SAEB!A:A,1,0),0)</f>
        <v>0</v>
      </c>
    </row>
    <row r="4" spans="1:9" hidden="1" x14ac:dyDescent="0.35">
      <c r="A4">
        <v>310050</v>
      </c>
      <c r="B4">
        <v>3100500</v>
      </c>
      <c r="C4" t="s">
        <v>0</v>
      </c>
      <c r="D4">
        <v>2017</v>
      </c>
      <c r="E4" s="8">
        <v>7254.09</v>
      </c>
      <c r="F4" s="9">
        <v>11360.64</v>
      </c>
      <c r="G4" s="8">
        <v>11384.06</v>
      </c>
      <c r="H4" s="8">
        <v>17828.59</v>
      </c>
      <c r="I4">
        <f>IFERROR(VLOOKUP(B4,SAEB!A:A,1,0),0)</f>
        <v>0</v>
      </c>
    </row>
    <row r="5" spans="1:9" hidden="1" x14ac:dyDescent="0.35">
      <c r="A5">
        <v>310050</v>
      </c>
      <c r="B5">
        <v>3100500</v>
      </c>
      <c r="C5" t="s">
        <v>0</v>
      </c>
      <c r="D5">
        <v>2018</v>
      </c>
      <c r="E5" s="8">
        <v>6719.32</v>
      </c>
      <c r="F5" s="9">
        <v>8278.2000000000007</v>
      </c>
      <c r="G5" s="8">
        <v>11509.4</v>
      </c>
      <c r="H5" s="8">
        <v>14179.58</v>
      </c>
      <c r="I5">
        <f>IFERROR(VLOOKUP(B5,SAEB!A:A,1,0),0)</f>
        <v>0</v>
      </c>
    </row>
    <row r="6" spans="1:9" hidden="1" x14ac:dyDescent="0.35">
      <c r="A6">
        <v>310050</v>
      </c>
      <c r="B6">
        <v>3100500</v>
      </c>
      <c r="C6" t="s">
        <v>0</v>
      </c>
      <c r="D6">
        <v>2019</v>
      </c>
      <c r="E6" s="8">
        <v>7898.7</v>
      </c>
      <c r="F6" s="9">
        <v>8466.82</v>
      </c>
      <c r="G6" s="8">
        <v>14124.33</v>
      </c>
      <c r="H6" s="8">
        <v>15140.23</v>
      </c>
      <c r="I6">
        <f>IFERROR(VLOOKUP(B6,SAEB!A:A,1,0),0)</f>
        <v>0</v>
      </c>
    </row>
    <row r="7" spans="1:9" hidden="1" x14ac:dyDescent="0.35">
      <c r="A7">
        <v>310050</v>
      </c>
      <c r="B7">
        <v>3100500</v>
      </c>
      <c r="C7" t="s">
        <v>0</v>
      </c>
      <c r="D7">
        <v>2020</v>
      </c>
      <c r="E7" s="8">
        <v>8873.14</v>
      </c>
      <c r="F7" s="9">
        <v>9069.4500000000007</v>
      </c>
      <c r="G7" s="8">
        <v>11211.79</v>
      </c>
      <c r="H7" s="8">
        <v>11459.83</v>
      </c>
      <c r="I7">
        <f>IFERROR(VLOOKUP(B7,SAEB!A:A,1,0),0)</f>
        <v>0</v>
      </c>
    </row>
    <row r="8" spans="1:9" hidden="1" x14ac:dyDescent="0.35">
      <c r="A8">
        <v>310050</v>
      </c>
      <c r="B8">
        <v>3100500</v>
      </c>
      <c r="C8" t="s">
        <v>0</v>
      </c>
      <c r="D8">
        <v>2021</v>
      </c>
      <c r="E8" s="8">
        <v>13872.98</v>
      </c>
      <c r="F8" s="9">
        <v>6371.09</v>
      </c>
      <c r="G8" s="8">
        <v>15418.73</v>
      </c>
      <c r="H8" s="8">
        <v>7080.97</v>
      </c>
      <c r="I8">
        <f>IFERROR(VLOOKUP(B8,SAEB!A:A,1,0),0)</f>
        <v>0</v>
      </c>
    </row>
    <row r="9" spans="1:9" hidden="1" x14ac:dyDescent="0.35">
      <c r="A9">
        <v>310050</v>
      </c>
      <c r="B9">
        <v>3100500</v>
      </c>
      <c r="C9" t="s">
        <v>0</v>
      </c>
      <c r="D9">
        <v>2022</v>
      </c>
      <c r="E9" s="8">
        <v>16014.08</v>
      </c>
      <c r="F9" s="9">
        <v>12778.07</v>
      </c>
      <c r="G9" s="8">
        <v>26819.15</v>
      </c>
      <c r="H9" s="8">
        <v>21399.73</v>
      </c>
      <c r="I9">
        <f>IFERROR(VLOOKUP(B9,SAEB!A:A,1,0),0)</f>
        <v>0</v>
      </c>
    </row>
    <row r="10" spans="1:9" hidden="1" x14ac:dyDescent="0.35">
      <c r="A10">
        <v>310050</v>
      </c>
      <c r="B10">
        <v>3100500</v>
      </c>
      <c r="C10" t="s">
        <v>0</v>
      </c>
      <c r="D10">
        <v>2023</v>
      </c>
      <c r="E10" s="8">
        <v>17396.47</v>
      </c>
      <c r="F10" s="9">
        <v>17396.47</v>
      </c>
      <c r="G10" s="8">
        <v>33334.199999999997</v>
      </c>
      <c r="H10" s="8">
        <v>33334.199999999997</v>
      </c>
      <c r="I10">
        <f>IFERROR(VLOOKUP(B10,SAEB!A:A,1,0),0)</f>
        <v>0</v>
      </c>
    </row>
    <row r="11" spans="1:9" hidden="1" x14ac:dyDescent="0.35">
      <c r="A11">
        <v>310050</v>
      </c>
      <c r="B11">
        <v>3100500</v>
      </c>
      <c r="C11" t="s">
        <v>0</v>
      </c>
      <c r="D11">
        <v>2024</v>
      </c>
      <c r="E11" s="8">
        <v>19411.560000000001</v>
      </c>
      <c r="F11" s="9">
        <v>18567.580000000002</v>
      </c>
      <c r="G11" s="8">
        <v>25923.54</v>
      </c>
      <c r="H11" s="8">
        <v>24796.43</v>
      </c>
      <c r="I11">
        <f>IFERROR(VLOOKUP(B11,SAEB!A:A,1,0),0)</f>
        <v>0</v>
      </c>
    </row>
    <row r="12" spans="1:9" hidden="1" x14ac:dyDescent="0.35">
      <c r="A12">
        <v>310060</v>
      </c>
      <c r="B12">
        <v>3100609</v>
      </c>
      <c r="C12" t="s">
        <v>1</v>
      </c>
      <c r="D12">
        <v>2015</v>
      </c>
      <c r="E12" s="8">
        <v>15155.36</v>
      </c>
      <c r="F12" s="9">
        <v>6562.11</v>
      </c>
      <c r="G12" s="8">
        <v>15157.79</v>
      </c>
      <c r="H12" s="8">
        <v>6563.16</v>
      </c>
      <c r="I12">
        <f>IFERROR(VLOOKUP(B12,SAEB!A:A,1,0),0)</f>
        <v>0</v>
      </c>
    </row>
    <row r="13" spans="1:9" hidden="1" x14ac:dyDescent="0.35">
      <c r="A13">
        <v>310060</v>
      </c>
      <c r="B13">
        <v>3100609</v>
      </c>
      <c r="C13" t="s">
        <v>1</v>
      </c>
      <c r="D13">
        <v>2016</v>
      </c>
      <c r="E13" s="8">
        <v>11097.28</v>
      </c>
      <c r="F13" s="9">
        <v>8150.94</v>
      </c>
      <c r="G13" s="8">
        <v>17499.54</v>
      </c>
      <c r="H13" s="8">
        <v>12853.4</v>
      </c>
      <c r="I13">
        <f>IFERROR(VLOOKUP(B13,SAEB!A:A,1,0),0)</f>
        <v>0</v>
      </c>
    </row>
    <row r="14" spans="1:9" hidden="1" x14ac:dyDescent="0.35">
      <c r="A14">
        <v>310060</v>
      </c>
      <c r="B14">
        <v>3100609</v>
      </c>
      <c r="C14" t="s">
        <v>1</v>
      </c>
      <c r="D14">
        <v>2017</v>
      </c>
      <c r="E14" s="8">
        <v>9428.77</v>
      </c>
      <c r="F14" s="9">
        <v>14766.41</v>
      </c>
      <c r="G14" s="8">
        <v>20879.5</v>
      </c>
      <c r="H14" s="8">
        <v>32699.43</v>
      </c>
      <c r="I14">
        <f>IFERROR(VLOOKUP(B14,SAEB!A:A,1,0),0)</f>
        <v>0</v>
      </c>
    </row>
    <row r="15" spans="1:9" hidden="1" x14ac:dyDescent="0.35">
      <c r="A15">
        <v>310060</v>
      </c>
      <c r="B15">
        <v>3100609</v>
      </c>
      <c r="C15" t="s">
        <v>1</v>
      </c>
      <c r="D15">
        <v>2018</v>
      </c>
      <c r="E15" s="8">
        <v>13067.07</v>
      </c>
      <c r="F15" s="9">
        <v>16098.63</v>
      </c>
      <c r="G15" s="8">
        <v>20621.189999999999</v>
      </c>
      <c r="H15" s="8">
        <v>25405.31</v>
      </c>
      <c r="I15">
        <f>IFERROR(VLOOKUP(B15,SAEB!A:A,1,0),0)</f>
        <v>0</v>
      </c>
    </row>
    <row r="16" spans="1:9" hidden="1" x14ac:dyDescent="0.35">
      <c r="A16">
        <v>310060</v>
      </c>
      <c r="B16">
        <v>3100609</v>
      </c>
      <c r="C16" t="s">
        <v>1</v>
      </c>
      <c r="D16">
        <v>2019</v>
      </c>
      <c r="E16" s="8">
        <v>12802.7</v>
      </c>
      <c r="F16" s="9">
        <v>13723.54</v>
      </c>
      <c r="G16" s="8">
        <v>25982.880000000001</v>
      </c>
      <c r="H16" s="8">
        <v>27851.72</v>
      </c>
      <c r="I16">
        <f>IFERROR(VLOOKUP(B16,SAEB!A:A,1,0),0)</f>
        <v>0</v>
      </c>
    </row>
    <row r="17" spans="1:9" hidden="1" x14ac:dyDescent="0.35">
      <c r="A17">
        <v>310060</v>
      </c>
      <c r="B17">
        <v>3100609</v>
      </c>
      <c r="C17" t="s">
        <v>1</v>
      </c>
      <c r="D17">
        <v>2020</v>
      </c>
      <c r="E17" s="8">
        <v>13060.19</v>
      </c>
      <c r="F17" s="9">
        <v>13349.13</v>
      </c>
      <c r="G17" s="8">
        <v>17801.95</v>
      </c>
      <c r="H17" s="8">
        <v>18195.8</v>
      </c>
      <c r="I17">
        <f>IFERROR(VLOOKUP(B17,SAEB!A:A,1,0),0)</f>
        <v>0</v>
      </c>
    </row>
    <row r="18" spans="1:9" hidden="1" x14ac:dyDescent="0.35">
      <c r="A18">
        <v>310060</v>
      </c>
      <c r="B18">
        <v>3100609</v>
      </c>
      <c r="C18" t="s">
        <v>1</v>
      </c>
      <c r="D18">
        <v>2021</v>
      </c>
      <c r="E18" s="8">
        <v>15315.62</v>
      </c>
      <c r="F18" s="9">
        <v>7033.61</v>
      </c>
      <c r="G18" s="8">
        <v>32692.68</v>
      </c>
      <c r="H18" s="8">
        <v>15013.93</v>
      </c>
      <c r="I18">
        <f>IFERROR(VLOOKUP(B18,SAEB!A:A,1,0),0)</f>
        <v>0</v>
      </c>
    </row>
    <row r="19" spans="1:9" hidden="1" x14ac:dyDescent="0.35">
      <c r="A19">
        <v>310060</v>
      </c>
      <c r="B19">
        <v>3100609</v>
      </c>
      <c r="C19" t="s">
        <v>1</v>
      </c>
      <c r="D19">
        <v>2022</v>
      </c>
      <c r="E19" s="8">
        <v>18146.919999999998</v>
      </c>
      <c r="F19" s="9">
        <v>14479.93</v>
      </c>
      <c r="G19" s="8">
        <v>66737.759999999995</v>
      </c>
      <c r="H19" s="8">
        <v>53251.89</v>
      </c>
      <c r="I19">
        <f>IFERROR(VLOOKUP(B19,SAEB!A:A,1,0),0)</f>
        <v>0</v>
      </c>
    </row>
    <row r="20" spans="1:9" hidden="1" x14ac:dyDescent="0.35">
      <c r="A20">
        <v>310060</v>
      </c>
      <c r="B20">
        <v>3100609</v>
      </c>
      <c r="C20" t="s">
        <v>1</v>
      </c>
      <c r="D20">
        <v>2023</v>
      </c>
      <c r="E20" s="8">
        <v>18076.28</v>
      </c>
      <c r="F20" s="9">
        <v>18076.28</v>
      </c>
      <c r="G20" s="8">
        <v>68477.679999999993</v>
      </c>
      <c r="H20" s="8">
        <v>68477.679999999993</v>
      </c>
      <c r="I20">
        <f>IFERROR(VLOOKUP(B20,SAEB!A:A,1,0),0)</f>
        <v>0</v>
      </c>
    </row>
    <row r="21" spans="1:9" hidden="1" x14ac:dyDescent="0.35">
      <c r="A21">
        <v>310060</v>
      </c>
      <c r="B21">
        <v>3100609</v>
      </c>
      <c r="C21" t="s">
        <v>1</v>
      </c>
      <c r="D21">
        <v>2024</v>
      </c>
      <c r="E21" s="8">
        <v>20736.96</v>
      </c>
      <c r="F21" s="9">
        <v>19835.349999999999</v>
      </c>
      <c r="G21" s="8">
        <v>87826.48</v>
      </c>
      <c r="H21" s="8">
        <v>84007.94</v>
      </c>
      <c r="I21">
        <f>IFERROR(VLOOKUP(B21,SAEB!A:A,1,0),0)</f>
        <v>0</v>
      </c>
    </row>
    <row r="22" spans="1:9" hidden="1" x14ac:dyDescent="0.35">
      <c r="A22">
        <v>310090</v>
      </c>
      <c r="B22">
        <v>3100906</v>
      </c>
      <c r="C22" t="s">
        <v>2</v>
      </c>
      <c r="D22">
        <v>2015</v>
      </c>
      <c r="E22" s="8">
        <v>10390.98</v>
      </c>
      <c r="F22" s="9">
        <v>4499.1899999999996</v>
      </c>
      <c r="G22" s="8">
        <v>10475.5</v>
      </c>
      <c r="H22" s="8">
        <v>4535.78</v>
      </c>
      <c r="I22">
        <f>IFERROR(VLOOKUP(B22,SAEB!A:A,1,0),0)</f>
        <v>0</v>
      </c>
    </row>
    <row r="23" spans="1:9" hidden="1" x14ac:dyDescent="0.35">
      <c r="A23">
        <v>310090</v>
      </c>
      <c r="B23">
        <v>3100906</v>
      </c>
      <c r="C23" t="s">
        <v>2</v>
      </c>
      <c r="D23">
        <v>2016</v>
      </c>
      <c r="E23" s="8">
        <v>8375.81</v>
      </c>
      <c r="F23" s="9">
        <v>6152.03</v>
      </c>
      <c r="G23" s="8">
        <v>13664.67</v>
      </c>
      <c r="H23" s="8">
        <v>10036.69</v>
      </c>
      <c r="I23">
        <f>IFERROR(VLOOKUP(B23,SAEB!A:A,1,0),0)</f>
        <v>0</v>
      </c>
    </row>
    <row r="24" spans="1:9" hidden="1" x14ac:dyDescent="0.35">
      <c r="A24">
        <v>310090</v>
      </c>
      <c r="B24">
        <v>3100906</v>
      </c>
      <c r="C24" t="s">
        <v>2</v>
      </c>
      <c r="D24">
        <v>2017</v>
      </c>
      <c r="E24" s="8">
        <v>7284.54</v>
      </c>
      <c r="F24" s="9">
        <v>11408.33</v>
      </c>
      <c r="G24" s="8">
        <v>12766.31</v>
      </c>
      <c r="H24" s="8">
        <v>19993.34</v>
      </c>
      <c r="I24">
        <f>IFERROR(VLOOKUP(B24,SAEB!A:A,1,0),0)</f>
        <v>0</v>
      </c>
    </row>
    <row r="25" spans="1:9" hidden="1" x14ac:dyDescent="0.35">
      <c r="A25">
        <v>310090</v>
      </c>
      <c r="B25">
        <v>3100906</v>
      </c>
      <c r="C25" t="s">
        <v>2</v>
      </c>
      <c r="D25">
        <v>2018</v>
      </c>
      <c r="E25" s="8">
        <v>5867.06</v>
      </c>
      <c r="F25" s="9">
        <v>7228.22</v>
      </c>
      <c r="G25" s="8">
        <v>13705.65</v>
      </c>
      <c r="H25" s="8">
        <v>16885.36</v>
      </c>
      <c r="I25">
        <f>IFERROR(VLOOKUP(B25,SAEB!A:A,1,0),0)</f>
        <v>0</v>
      </c>
    </row>
    <row r="26" spans="1:9" hidden="1" x14ac:dyDescent="0.35">
      <c r="A26">
        <v>310090</v>
      </c>
      <c r="B26">
        <v>3100906</v>
      </c>
      <c r="C26" t="s">
        <v>2</v>
      </c>
      <c r="D26">
        <v>2019</v>
      </c>
      <c r="E26" s="8">
        <v>11934.34</v>
      </c>
      <c r="F26" s="9">
        <v>12792.73</v>
      </c>
      <c r="G26" s="8">
        <v>15430.22</v>
      </c>
      <c r="H26" s="8">
        <v>16540.05</v>
      </c>
      <c r="I26">
        <f>IFERROR(VLOOKUP(B26,SAEB!A:A,1,0),0)</f>
        <v>0</v>
      </c>
    </row>
    <row r="27" spans="1:9" hidden="1" x14ac:dyDescent="0.35">
      <c r="A27">
        <v>310090</v>
      </c>
      <c r="B27">
        <v>3100906</v>
      </c>
      <c r="C27" t="s">
        <v>2</v>
      </c>
      <c r="D27">
        <v>2020</v>
      </c>
      <c r="E27" s="8">
        <v>11394.84</v>
      </c>
      <c r="F27" s="9">
        <v>11646.94</v>
      </c>
      <c r="G27" s="8">
        <v>12758.36</v>
      </c>
      <c r="H27" s="8">
        <v>13040.62</v>
      </c>
      <c r="I27">
        <f>IFERROR(VLOOKUP(B27,SAEB!A:A,1,0),0)</f>
        <v>0</v>
      </c>
    </row>
    <row r="28" spans="1:9" hidden="1" x14ac:dyDescent="0.35">
      <c r="A28">
        <v>310090</v>
      </c>
      <c r="B28">
        <v>3100906</v>
      </c>
      <c r="C28" t="s">
        <v>2</v>
      </c>
      <c r="D28">
        <v>2021</v>
      </c>
      <c r="E28" s="8">
        <v>13726.29</v>
      </c>
      <c r="F28" s="9">
        <v>6303.72</v>
      </c>
      <c r="G28" s="8">
        <v>13198.57</v>
      </c>
      <c r="H28" s="8">
        <v>6061.37</v>
      </c>
      <c r="I28">
        <f>IFERROR(VLOOKUP(B28,SAEB!A:A,1,0),0)</f>
        <v>0</v>
      </c>
    </row>
    <row r="29" spans="1:9" hidden="1" x14ac:dyDescent="0.35">
      <c r="A29">
        <v>310090</v>
      </c>
      <c r="B29">
        <v>3100906</v>
      </c>
      <c r="C29" t="s">
        <v>2</v>
      </c>
      <c r="D29">
        <v>2022</v>
      </c>
      <c r="E29" s="8">
        <v>18699.62</v>
      </c>
      <c r="F29" s="9">
        <v>14920.94</v>
      </c>
      <c r="G29" s="8">
        <v>34845.839999999997</v>
      </c>
      <c r="H29" s="8">
        <v>27804.45</v>
      </c>
      <c r="I29">
        <f>IFERROR(VLOOKUP(B29,SAEB!A:A,1,0),0)</f>
        <v>0</v>
      </c>
    </row>
    <row r="30" spans="1:9" hidden="1" x14ac:dyDescent="0.35">
      <c r="A30">
        <v>310090</v>
      </c>
      <c r="B30">
        <v>3100906</v>
      </c>
      <c r="C30" t="s">
        <v>2</v>
      </c>
      <c r="D30">
        <v>2023</v>
      </c>
      <c r="E30" s="8">
        <v>16982.009999999998</v>
      </c>
      <c r="F30" s="9">
        <v>16982.009999999998</v>
      </c>
      <c r="G30" s="8">
        <v>36145.129999999997</v>
      </c>
      <c r="H30" s="8">
        <v>36145.129999999997</v>
      </c>
      <c r="I30">
        <f>IFERROR(VLOOKUP(B30,SAEB!A:A,1,0),0)</f>
        <v>0</v>
      </c>
    </row>
    <row r="31" spans="1:9" hidden="1" x14ac:dyDescent="0.35">
      <c r="A31">
        <v>310090</v>
      </c>
      <c r="B31">
        <v>3100906</v>
      </c>
      <c r="C31" t="s">
        <v>2</v>
      </c>
      <c r="D31">
        <v>2024</v>
      </c>
      <c r="E31" s="8">
        <v>18970.990000000002</v>
      </c>
      <c r="F31" s="9">
        <v>18146.16</v>
      </c>
      <c r="G31" s="8">
        <v>35471.839999999997</v>
      </c>
      <c r="H31" s="8">
        <v>33929.589999999997</v>
      </c>
      <c r="I31">
        <f>IFERROR(VLOOKUP(B31,SAEB!A:A,1,0),0)</f>
        <v>0</v>
      </c>
    </row>
    <row r="32" spans="1:9" x14ac:dyDescent="0.35">
      <c r="A32">
        <v>310100</v>
      </c>
      <c r="B32">
        <v>3101003</v>
      </c>
      <c r="C32" t="s">
        <v>3</v>
      </c>
      <c r="D32">
        <v>2015</v>
      </c>
      <c r="E32" s="8">
        <v>7437.25</v>
      </c>
      <c r="F32" s="9">
        <v>3220.25</v>
      </c>
      <c r="G32" s="8">
        <v>6309.96</v>
      </c>
      <c r="H32" s="8">
        <v>2732.15</v>
      </c>
      <c r="I32">
        <f>IFERROR(VLOOKUP(B32,SAEB!A:A,1,0),0)</f>
        <v>3101003</v>
      </c>
    </row>
    <row r="33" spans="1:9" x14ac:dyDescent="0.35">
      <c r="A33">
        <v>310100</v>
      </c>
      <c r="B33">
        <v>3101003</v>
      </c>
      <c r="C33" t="s">
        <v>3</v>
      </c>
      <c r="D33">
        <v>2016</v>
      </c>
      <c r="E33" s="8">
        <v>7762.69</v>
      </c>
      <c r="F33" s="9">
        <v>5701.69</v>
      </c>
      <c r="G33" s="8">
        <v>9434.2900000000009</v>
      </c>
      <c r="H33" s="8">
        <v>6929.48</v>
      </c>
      <c r="I33">
        <f>IFERROR(VLOOKUP(B33,SAEB!A:A,1,0),0)</f>
        <v>3101003</v>
      </c>
    </row>
    <row r="34" spans="1:9" x14ac:dyDescent="0.35">
      <c r="A34">
        <v>310100</v>
      </c>
      <c r="B34">
        <v>3101003</v>
      </c>
      <c r="C34" t="s">
        <v>3</v>
      </c>
      <c r="D34">
        <v>2017</v>
      </c>
      <c r="E34" s="8">
        <v>7678.3</v>
      </c>
      <c r="F34" s="9">
        <v>12025</v>
      </c>
      <c r="G34" s="8">
        <v>9783.25</v>
      </c>
      <c r="H34" s="8">
        <v>15321.57</v>
      </c>
      <c r="I34">
        <f>IFERROR(VLOOKUP(B34,SAEB!A:A,1,0),0)</f>
        <v>3101003</v>
      </c>
    </row>
    <row r="35" spans="1:9" x14ac:dyDescent="0.35">
      <c r="A35">
        <v>310100</v>
      </c>
      <c r="B35">
        <v>3101003</v>
      </c>
      <c r="C35" t="s">
        <v>3</v>
      </c>
      <c r="D35">
        <v>2018</v>
      </c>
      <c r="E35" s="8">
        <v>9331.74</v>
      </c>
      <c r="F35" s="9">
        <v>11496.7</v>
      </c>
      <c r="G35" s="8">
        <v>10470.370000000001</v>
      </c>
      <c r="H35" s="8">
        <v>12899.49</v>
      </c>
      <c r="I35">
        <f>IFERROR(VLOOKUP(B35,SAEB!A:A,1,0),0)</f>
        <v>3101003</v>
      </c>
    </row>
    <row r="36" spans="1:9" x14ac:dyDescent="0.35">
      <c r="A36">
        <v>310100</v>
      </c>
      <c r="B36">
        <v>3101003</v>
      </c>
      <c r="C36" t="s">
        <v>3</v>
      </c>
      <c r="D36">
        <v>2019</v>
      </c>
      <c r="E36" s="8">
        <v>8769.9500000000007</v>
      </c>
      <c r="F36" s="9">
        <v>9400.74</v>
      </c>
      <c r="G36" s="8">
        <v>12178.48</v>
      </c>
      <c r="H36" s="8">
        <v>13054.43</v>
      </c>
      <c r="I36">
        <f>IFERROR(VLOOKUP(B36,SAEB!A:A,1,0),0)</f>
        <v>3101003</v>
      </c>
    </row>
    <row r="37" spans="1:9" x14ac:dyDescent="0.35">
      <c r="A37">
        <v>310100</v>
      </c>
      <c r="B37">
        <v>3101003</v>
      </c>
      <c r="C37" t="s">
        <v>3</v>
      </c>
      <c r="D37">
        <v>2020</v>
      </c>
      <c r="E37" s="8">
        <v>9709.9599999999991</v>
      </c>
      <c r="F37" s="9">
        <v>9924.7800000000007</v>
      </c>
      <c r="G37" s="8">
        <v>8622.01</v>
      </c>
      <c r="H37" s="8">
        <v>8812.76</v>
      </c>
      <c r="I37">
        <f>IFERROR(VLOOKUP(B37,SAEB!A:A,1,0),0)</f>
        <v>3101003</v>
      </c>
    </row>
    <row r="38" spans="1:9" x14ac:dyDescent="0.35">
      <c r="A38">
        <v>310100</v>
      </c>
      <c r="B38">
        <v>3101003</v>
      </c>
      <c r="C38" t="s">
        <v>3</v>
      </c>
      <c r="D38">
        <v>2021</v>
      </c>
      <c r="E38" s="8">
        <v>9960.77</v>
      </c>
      <c r="F38" s="9">
        <v>4574.43</v>
      </c>
      <c r="G38" s="8">
        <v>7249.96</v>
      </c>
      <c r="H38" s="8">
        <v>3329.51</v>
      </c>
      <c r="I38">
        <f>IFERROR(VLOOKUP(B38,SAEB!A:A,1,0),0)</f>
        <v>3101003</v>
      </c>
    </row>
    <row r="39" spans="1:9" x14ac:dyDescent="0.35">
      <c r="A39">
        <v>310100</v>
      </c>
      <c r="B39">
        <v>3101003</v>
      </c>
      <c r="C39" t="s">
        <v>3</v>
      </c>
      <c r="D39">
        <v>2022</v>
      </c>
      <c r="E39" s="8">
        <v>12979.18</v>
      </c>
      <c r="F39" s="9">
        <v>10356.44</v>
      </c>
      <c r="G39" s="8">
        <v>14113.27</v>
      </c>
      <c r="H39" s="8">
        <v>11261.37</v>
      </c>
      <c r="I39">
        <f>IFERROR(VLOOKUP(B39,SAEB!A:A,1,0),0)</f>
        <v>3101003</v>
      </c>
    </row>
    <row r="40" spans="1:9" x14ac:dyDescent="0.35">
      <c r="A40">
        <v>310100</v>
      </c>
      <c r="B40">
        <v>3101003</v>
      </c>
      <c r="C40" t="s">
        <v>3</v>
      </c>
      <c r="D40">
        <v>2023</v>
      </c>
      <c r="E40" s="8">
        <v>14605.44</v>
      </c>
      <c r="F40" s="9">
        <v>14605.44</v>
      </c>
      <c r="G40" s="8">
        <v>19737.560000000001</v>
      </c>
      <c r="H40" s="8">
        <v>19737.560000000001</v>
      </c>
      <c r="I40">
        <f>IFERROR(VLOOKUP(B40,SAEB!A:A,1,0),0)</f>
        <v>3101003</v>
      </c>
    </row>
    <row r="41" spans="1:9" x14ac:dyDescent="0.35">
      <c r="A41">
        <v>310100</v>
      </c>
      <c r="B41">
        <v>3101003</v>
      </c>
      <c r="C41" t="s">
        <v>3</v>
      </c>
      <c r="D41">
        <v>2024</v>
      </c>
      <c r="E41" s="8">
        <v>12322.2</v>
      </c>
      <c r="F41" s="9">
        <v>11786.45</v>
      </c>
      <c r="G41" s="8">
        <v>13900.33</v>
      </c>
      <c r="H41" s="8">
        <v>13295.96</v>
      </c>
      <c r="I41">
        <f>IFERROR(VLOOKUP(B41,SAEB!A:A,1,0),0)</f>
        <v>3101003</v>
      </c>
    </row>
    <row r="42" spans="1:9" x14ac:dyDescent="0.35">
      <c r="A42">
        <v>310110</v>
      </c>
      <c r="B42">
        <v>3101102</v>
      </c>
      <c r="C42" t="s">
        <v>4</v>
      </c>
      <c r="D42">
        <v>2015</v>
      </c>
      <c r="E42" s="8">
        <v>5163.57</v>
      </c>
      <c r="F42" s="9">
        <v>2235.77</v>
      </c>
      <c r="G42" s="8">
        <v>5042.91</v>
      </c>
      <c r="H42" s="8">
        <v>2183.5300000000002</v>
      </c>
      <c r="I42">
        <f>IFERROR(VLOOKUP(B42,SAEB!A:A,1,0),0)</f>
        <v>3101102</v>
      </c>
    </row>
    <row r="43" spans="1:9" x14ac:dyDescent="0.35">
      <c r="A43">
        <v>310110</v>
      </c>
      <c r="B43">
        <v>3101102</v>
      </c>
      <c r="C43" t="s">
        <v>4</v>
      </c>
      <c r="D43">
        <v>2016</v>
      </c>
      <c r="E43" s="8">
        <v>6444.05</v>
      </c>
      <c r="F43" s="9">
        <v>4733.1499999999996</v>
      </c>
      <c r="G43" s="8">
        <v>6853.61</v>
      </c>
      <c r="H43" s="8">
        <v>5033.97</v>
      </c>
      <c r="I43">
        <f>IFERROR(VLOOKUP(B43,SAEB!A:A,1,0),0)</f>
        <v>3101102</v>
      </c>
    </row>
    <row r="44" spans="1:9" x14ac:dyDescent="0.35">
      <c r="A44">
        <v>310110</v>
      </c>
      <c r="B44">
        <v>3101102</v>
      </c>
      <c r="C44" t="s">
        <v>4</v>
      </c>
      <c r="D44">
        <v>2017</v>
      </c>
      <c r="E44" s="8">
        <v>7158.5</v>
      </c>
      <c r="F44" s="9">
        <v>11210.94</v>
      </c>
      <c r="G44" s="8">
        <v>7518.75</v>
      </c>
      <c r="H44" s="8">
        <v>11775.13</v>
      </c>
      <c r="I44">
        <f>IFERROR(VLOOKUP(B44,SAEB!A:A,1,0),0)</f>
        <v>3101102</v>
      </c>
    </row>
    <row r="45" spans="1:9" x14ac:dyDescent="0.35">
      <c r="A45">
        <v>310110</v>
      </c>
      <c r="B45">
        <v>3101102</v>
      </c>
      <c r="C45" t="s">
        <v>4</v>
      </c>
      <c r="D45">
        <v>2018</v>
      </c>
      <c r="E45" s="8">
        <v>7368.92</v>
      </c>
      <c r="F45" s="9">
        <v>9078.51</v>
      </c>
      <c r="G45" s="8">
        <v>7814.16</v>
      </c>
      <c r="H45" s="8">
        <v>9627.0400000000009</v>
      </c>
      <c r="I45">
        <f>IFERROR(VLOOKUP(B45,SAEB!A:A,1,0),0)</f>
        <v>3101102</v>
      </c>
    </row>
    <row r="46" spans="1:9" x14ac:dyDescent="0.35">
      <c r="A46">
        <v>310110</v>
      </c>
      <c r="B46">
        <v>3101102</v>
      </c>
      <c r="C46" t="s">
        <v>4</v>
      </c>
      <c r="D46">
        <v>2019</v>
      </c>
      <c r="E46" s="8">
        <v>9249.4500000000007</v>
      </c>
      <c r="F46" s="9">
        <v>9914.7199999999993</v>
      </c>
      <c r="G46" s="8">
        <v>8076.91</v>
      </c>
      <c r="H46" s="8">
        <v>8657.84</v>
      </c>
      <c r="I46">
        <f>IFERROR(VLOOKUP(B46,SAEB!A:A,1,0),0)</f>
        <v>3101102</v>
      </c>
    </row>
    <row r="47" spans="1:9" x14ac:dyDescent="0.35">
      <c r="A47">
        <v>310110</v>
      </c>
      <c r="B47">
        <v>3101102</v>
      </c>
      <c r="C47" t="s">
        <v>4</v>
      </c>
      <c r="D47">
        <v>2020</v>
      </c>
      <c r="E47" s="8">
        <v>9348.2900000000009</v>
      </c>
      <c r="F47" s="9">
        <v>9555.11</v>
      </c>
      <c r="G47" s="8">
        <v>6445.55</v>
      </c>
      <c r="H47" s="8">
        <v>6588.15</v>
      </c>
      <c r="I47">
        <f>IFERROR(VLOOKUP(B47,SAEB!A:A,1,0),0)</f>
        <v>3101102</v>
      </c>
    </row>
    <row r="48" spans="1:9" x14ac:dyDescent="0.35">
      <c r="A48">
        <v>310110</v>
      </c>
      <c r="B48">
        <v>3101102</v>
      </c>
      <c r="C48" t="s">
        <v>4</v>
      </c>
      <c r="D48">
        <v>2021</v>
      </c>
      <c r="E48" s="8">
        <v>9778.4</v>
      </c>
      <c r="F48" s="9">
        <v>4490.68</v>
      </c>
      <c r="G48" s="8">
        <v>8046.84</v>
      </c>
      <c r="H48" s="8">
        <v>3695.47</v>
      </c>
      <c r="I48">
        <f>IFERROR(VLOOKUP(B48,SAEB!A:A,1,0),0)</f>
        <v>3101102</v>
      </c>
    </row>
    <row r="49" spans="1:9" x14ac:dyDescent="0.35">
      <c r="A49">
        <v>310110</v>
      </c>
      <c r="B49">
        <v>3101102</v>
      </c>
      <c r="C49" t="s">
        <v>4</v>
      </c>
      <c r="D49">
        <v>2022</v>
      </c>
      <c r="E49" s="8">
        <v>18199.689999999999</v>
      </c>
      <c r="F49" s="9">
        <v>14522.03</v>
      </c>
      <c r="G49" s="8">
        <v>17126.349999999999</v>
      </c>
      <c r="H49" s="8">
        <v>13665.58</v>
      </c>
      <c r="I49">
        <f>IFERROR(VLOOKUP(B49,SAEB!A:A,1,0),0)</f>
        <v>3101102</v>
      </c>
    </row>
    <row r="50" spans="1:9" x14ac:dyDescent="0.35">
      <c r="A50">
        <v>310110</v>
      </c>
      <c r="B50">
        <v>3101102</v>
      </c>
      <c r="C50" t="s">
        <v>4</v>
      </c>
      <c r="D50">
        <v>2023</v>
      </c>
      <c r="E50" s="8">
        <v>14846.13</v>
      </c>
      <c r="F50" s="9">
        <v>14846.13</v>
      </c>
      <c r="G50" s="8">
        <v>19422.259999999998</v>
      </c>
      <c r="H50" s="8">
        <v>19422.259999999998</v>
      </c>
      <c r="I50">
        <f>IFERROR(VLOOKUP(B50,SAEB!A:A,1,0),0)</f>
        <v>3101102</v>
      </c>
    </row>
    <row r="51" spans="1:9" x14ac:dyDescent="0.35">
      <c r="A51">
        <v>310110</v>
      </c>
      <c r="B51">
        <v>3101102</v>
      </c>
      <c r="C51" t="s">
        <v>4</v>
      </c>
      <c r="D51">
        <v>2024</v>
      </c>
      <c r="E51" s="8">
        <v>18820.61</v>
      </c>
      <c r="F51" s="9">
        <v>18002.32</v>
      </c>
      <c r="G51" s="8">
        <v>25297.47</v>
      </c>
      <c r="H51" s="8">
        <v>24197.58</v>
      </c>
      <c r="I51">
        <f>IFERROR(VLOOKUP(B51,SAEB!A:A,1,0),0)</f>
        <v>3101102</v>
      </c>
    </row>
    <row r="52" spans="1:9" x14ac:dyDescent="0.35">
      <c r="A52">
        <v>310170</v>
      </c>
      <c r="B52">
        <v>3101706</v>
      </c>
      <c r="C52" t="s">
        <v>5</v>
      </c>
      <c r="D52">
        <v>2015</v>
      </c>
      <c r="E52" s="8">
        <v>3548.61</v>
      </c>
      <c r="F52" s="9">
        <v>1536.51</v>
      </c>
      <c r="G52" s="8">
        <v>3590.51</v>
      </c>
      <c r="H52" s="8">
        <v>1554.66</v>
      </c>
      <c r="I52">
        <f>IFERROR(VLOOKUP(B52,SAEB!A:A,1,0),0)</f>
        <v>3101706</v>
      </c>
    </row>
    <row r="53" spans="1:9" x14ac:dyDescent="0.35">
      <c r="A53">
        <v>310170</v>
      </c>
      <c r="B53">
        <v>3101706</v>
      </c>
      <c r="C53" t="s">
        <v>5</v>
      </c>
      <c r="D53">
        <v>2016</v>
      </c>
      <c r="E53" s="8">
        <v>4622.9399999999996</v>
      </c>
      <c r="F53" s="9">
        <v>3395.55</v>
      </c>
      <c r="G53" s="8">
        <v>4717.76</v>
      </c>
      <c r="H53" s="8">
        <v>3465.19</v>
      </c>
      <c r="I53">
        <f>IFERROR(VLOOKUP(B53,SAEB!A:A,1,0),0)</f>
        <v>3101706</v>
      </c>
    </row>
    <row r="54" spans="1:9" x14ac:dyDescent="0.35">
      <c r="A54">
        <v>310170</v>
      </c>
      <c r="B54">
        <v>3101706</v>
      </c>
      <c r="C54" t="s">
        <v>5</v>
      </c>
      <c r="D54">
        <v>2017</v>
      </c>
      <c r="E54" s="8">
        <v>5251.43</v>
      </c>
      <c r="F54" s="9">
        <v>8224.27</v>
      </c>
      <c r="G54" s="8">
        <v>4892.87</v>
      </c>
      <c r="H54" s="8">
        <v>7662.73</v>
      </c>
      <c r="I54">
        <f>IFERROR(VLOOKUP(B54,SAEB!A:A,1,0),0)</f>
        <v>3101706</v>
      </c>
    </row>
    <row r="55" spans="1:9" x14ac:dyDescent="0.35">
      <c r="A55">
        <v>310170</v>
      </c>
      <c r="B55">
        <v>3101706</v>
      </c>
      <c r="C55" t="s">
        <v>5</v>
      </c>
      <c r="D55">
        <v>2018</v>
      </c>
      <c r="E55" s="8">
        <v>4516.53</v>
      </c>
      <c r="F55" s="9">
        <v>5564.36</v>
      </c>
      <c r="G55" s="8">
        <v>4501.9399999999996</v>
      </c>
      <c r="H55" s="8">
        <v>5546.39</v>
      </c>
      <c r="I55">
        <f>IFERROR(VLOOKUP(B55,SAEB!A:A,1,0),0)</f>
        <v>3101706</v>
      </c>
    </row>
    <row r="56" spans="1:9" x14ac:dyDescent="0.35">
      <c r="A56">
        <v>310170</v>
      </c>
      <c r="B56">
        <v>3101706</v>
      </c>
      <c r="C56" t="s">
        <v>5</v>
      </c>
      <c r="D56">
        <v>2019</v>
      </c>
      <c r="E56" s="8">
        <v>6179.62</v>
      </c>
      <c r="F56" s="9">
        <v>6624.09</v>
      </c>
      <c r="G56" s="8">
        <v>5586.57</v>
      </c>
      <c r="H56" s="8">
        <v>5988.39</v>
      </c>
      <c r="I56">
        <f>IFERROR(VLOOKUP(B56,SAEB!A:A,1,0),0)</f>
        <v>3101706</v>
      </c>
    </row>
    <row r="57" spans="1:9" x14ac:dyDescent="0.35">
      <c r="A57">
        <v>310170</v>
      </c>
      <c r="B57">
        <v>3101706</v>
      </c>
      <c r="C57" t="s">
        <v>5</v>
      </c>
      <c r="D57">
        <v>2020</v>
      </c>
      <c r="E57" s="8">
        <v>5536.82</v>
      </c>
      <c r="F57" s="9">
        <v>5659.32</v>
      </c>
      <c r="G57" s="8">
        <v>5558.04</v>
      </c>
      <c r="H57" s="8">
        <v>5681</v>
      </c>
      <c r="I57">
        <f>IFERROR(VLOOKUP(B57,SAEB!A:A,1,0),0)</f>
        <v>3101706</v>
      </c>
    </row>
    <row r="58" spans="1:9" x14ac:dyDescent="0.35">
      <c r="A58">
        <v>310170</v>
      </c>
      <c r="B58">
        <v>3101706</v>
      </c>
      <c r="C58" t="s">
        <v>5</v>
      </c>
      <c r="D58">
        <v>2021</v>
      </c>
      <c r="E58" s="8">
        <v>7157.9</v>
      </c>
      <c r="F58" s="9">
        <v>3287.23</v>
      </c>
      <c r="G58" s="8">
        <v>6926.27</v>
      </c>
      <c r="H58" s="8">
        <v>3180.85</v>
      </c>
      <c r="I58">
        <f>IFERROR(VLOOKUP(B58,SAEB!A:A,1,0),0)</f>
        <v>3101706</v>
      </c>
    </row>
    <row r="59" spans="1:9" x14ac:dyDescent="0.35">
      <c r="A59">
        <v>310170</v>
      </c>
      <c r="B59">
        <v>3101706</v>
      </c>
      <c r="C59" t="s">
        <v>5</v>
      </c>
      <c r="D59">
        <v>2022</v>
      </c>
      <c r="E59" s="8">
        <v>9113.5499999999993</v>
      </c>
      <c r="F59" s="9">
        <v>7271.95</v>
      </c>
      <c r="G59" s="8">
        <v>8170.55</v>
      </c>
      <c r="H59" s="8">
        <v>6519.51</v>
      </c>
      <c r="I59">
        <f>IFERROR(VLOOKUP(B59,SAEB!A:A,1,0),0)</f>
        <v>3101706</v>
      </c>
    </row>
    <row r="60" spans="1:9" x14ac:dyDescent="0.35">
      <c r="A60">
        <v>310170</v>
      </c>
      <c r="B60">
        <v>3101706</v>
      </c>
      <c r="C60" t="s">
        <v>5</v>
      </c>
      <c r="D60">
        <v>2023</v>
      </c>
      <c r="E60" s="8">
        <v>9546.5300000000007</v>
      </c>
      <c r="F60" s="9">
        <v>9546.5300000000007</v>
      </c>
      <c r="G60" s="8">
        <v>9189.1</v>
      </c>
      <c r="H60" s="8">
        <v>9189.1</v>
      </c>
      <c r="I60">
        <f>IFERROR(VLOOKUP(B60,SAEB!A:A,1,0),0)</f>
        <v>3101706</v>
      </c>
    </row>
    <row r="61" spans="1:9" x14ac:dyDescent="0.35">
      <c r="A61">
        <v>310170</v>
      </c>
      <c r="B61">
        <v>3101706</v>
      </c>
      <c r="C61" t="s">
        <v>5</v>
      </c>
      <c r="D61">
        <v>2024</v>
      </c>
      <c r="E61" s="8">
        <v>11290.76</v>
      </c>
      <c r="F61" s="9">
        <v>10799.86</v>
      </c>
      <c r="G61" s="8">
        <v>11635.22</v>
      </c>
      <c r="H61" s="8">
        <v>11129.35</v>
      </c>
      <c r="I61">
        <f>IFERROR(VLOOKUP(B61,SAEB!A:A,1,0),0)</f>
        <v>3101706</v>
      </c>
    </row>
    <row r="62" spans="1:9" x14ac:dyDescent="0.35">
      <c r="A62">
        <v>310180</v>
      </c>
      <c r="B62">
        <v>3101805</v>
      </c>
      <c r="C62" t="s">
        <v>6</v>
      </c>
      <c r="D62">
        <v>2015</v>
      </c>
      <c r="E62" s="8">
        <v>4474.8</v>
      </c>
      <c r="F62" s="9">
        <v>1937.54</v>
      </c>
      <c r="G62" s="8">
        <v>5336.34</v>
      </c>
      <c r="H62" s="8">
        <v>2310.58</v>
      </c>
      <c r="I62">
        <f>IFERROR(VLOOKUP(B62,SAEB!A:A,1,0),0)</f>
        <v>3101805</v>
      </c>
    </row>
    <row r="63" spans="1:9" x14ac:dyDescent="0.35">
      <c r="A63">
        <v>310180</v>
      </c>
      <c r="B63">
        <v>3101805</v>
      </c>
      <c r="C63" t="s">
        <v>6</v>
      </c>
      <c r="D63">
        <v>2016</v>
      </c>
      <c r="E63" s="8">
        <v>4999.47</v>
      </c>
      <c r="F63" s="9">
        <v>3672.11</v>
      </c>
      <c r="G63" s="8">
        <v>5960.16</v>
      </c>
      <c r="H63" s="8">
        <v>4377.74</v>
      </c>
      <c r="I63">
        <f>IFERROR(VLOOKUP(B63,SAEB!A:A,1,0),0)</f>
        <v>3101805</v>
      </c>
    </row>
    <row r="64" spans="1:9" x14ac:dyDescent="0.35">
      <c r="A64">
        <v>310180</v>
      </c>
      <c r="B64">
        <v>3101805</v>
      </c>
      <c r="C64" t="s">
        <v>6</v>
      </c>
      <c r="D64">
        <v>2017</v>
      </c>
      <c r="E64" s="8">
        <v>6338.37</v>
      </c>
      <c r="F64" s="9">
        <v>9926.5300000000007</v>
      </c>
      <c r="G64" s="8">
        <v>6391.85</v>
      </c>
      <c r="H64" s="8">
        <v>10010.290000000001</v>
      </c>
      <c r="I64">
        <f>IFERROR(VLOOKUP(B64,SAEB!A:A,1,0),0)</f>
        <v>3101805</v>
      </c>
    </row>
    <row r="65" spans="1:9" x14ac:dyDescent="0.35">
      <c r="A65">
        <v>310180</v>
      </c>
      <c r="B65">
        <v>3101805</v>
      </c>
      <c r="C65" t="s">
        <v>6</v>
      </c>
      <c r="D65">
        <v>2018</v>
      </c>
      <c r="E65" s="8">
        <v>6105.49</v>
      </c>
      <c r="F65" s="9">
        <v>7521.96</v>
      </c>
      <c r="G65" s="8">
        <v>6429.63</v>
      </c>
      <c r="H65" s="8">
        <v>7921.3</v>
      </c>
      <c r="I65">
        <f>IFERROR(VLOOKUP(B65,SAEB!A:A,1,0),0)</f>
        <v>3101805</v>
      </c>
    </row>
    <row r="66" spans="1:9" x14ac:dyDescent="0.35">
      <c r="A66">
        <v>310180</v>
      </c>
      <c r="B66">
        <v>3101805</v>
      </c>
      <c r="C66" t="s">
        <v>6</v>
      </c>
      <c r="D66">
        <v>2019</v>
      </c>
      <c r="E66" s="8">
        <v>6295.29</v>
      </c>
      <c r="F66" s="9">
        <v>6748.08</v>
      </c>
      <c r="G66" s="8">
        <v>6349.36</v>
      </c>
      <c r="H66" s="8">
        <v>6806.04</v>
      </c>
      <c r="I66">
        <f>IFERROR(VLOOKUP(B66,SAEB!A:A,1,0),0)</f>
        <v>3101805</v>
      </c>
    </row>
    <row r="67" spans="1:9" x14ac:dyDescent="0.35">
      <c r="A67">
        <v>310180</v>
      </c>
      <c r="B67">
        <v>3101805</v>
      </c>
      <c r="C67" t="s">
        <v>6</v>
      </c>
      <c r="D67">
        <v>2020</v>
      </c>
      <c r="E67" s="8">
        <v>6585.66</v>
      </c>
      <c r="F67" s="9">
        <v>6731.36</v>
      </c>
      <c r="G67" s="8">
        <v>7388.94</v>
      </c>
      <c r="H67" s="8">
        <v>7552.41</v>
      </c>
      <c r="I67">
        <f>IFERROR(VLOOKUP(B67,SAEB!A:A,1,0),0)</f>
        <v>3101805</v>
      </c>
    </row>
    <row r="68" spans="1:9" x14ac:dyDescent="0.35">
      <c r="A68">
        <v>310180</v>
      </c>
      <c r="B68">
        <v>3101805</v>
      </c>
      <c r="C68" t="s">
        <v>6</v>
      </c>
      <c r="D68">
        <v>2021</v>
      </c>
      <c r="E68" s="8">
        <v>9494.6299999999992</v>
      </c>
      <c r="F68" s="9">
        <v>4360.3599999999997</v>
      </c>
      <c r="G68" s="8">
        <v>9904.4500000000007</v>
      </c>
      <c r="H68" s="8">
        <v>4548.5600000000004</v>
      </c>
      <c r="I68">
        <f>IFERROR(VLOOKUP(B68,SAEB!A:A,1,0),0)</f>
        <v>3101805</v>
      </c>
    </row>
    <row r="69" spans="1:9" x14ac:dyDescent="0.35">
      <c r="A69">
        <v>310180</v>
      </c>
      <c r="B69">
        <v>3101805</v>
      </c>
      <c r="C69" t="s">
        <v>6</v>
      </c>
      <c r="D69">
        <v>2022</v>
      </c>
      <c r="E69" s="8">
        <v>12913.64</v>
      </c>
      <c r="F69" s="9">
        <v>10304.15</v>
      </c>
      <c r="G69" s="8">
        <v>13096.98</v>
      </c>
      <c r="H69" s="8">
        <v>10450.44</v>
      </c>
      <c r="I69">
        <f>IFERROR(VLOOKUP(B69,SAEB!A:A,1,0),0)</f>
        <v>3101805</v>
      </c>
    </row>
    <row r="70" spans="1:9" x14ac:dyDescent="0.35">
      <c r="A70">
        <v>310180</v>
      </c>
      <c r="B70">
        <v>3101805</v>
      </c>
      <c r="C70" t="s">
        <v>6</v>
      </c>
      <c r="D70">
        <v>2023</v>
      </c>
      <c r="E70" s="8">
        <v>9333.77</v>
      </c>
      <c r="F70" s="9">
        <v>9333.77</v>
      </c>
      <c r="G70" s="8">
        <v>15323.58</v>
      </c>
      <c r="H70" s="8">
        <v>15323.58</v>
      </c>
      <c r="I70">
        <f>IFERROR(VLOOKUP(B70,SAEB!A:A,1,0),0)</f>
        <v>3101805</v>
      </c>
    </row>
    <row r="71" spans="1:9" x14ac:dyDescent="0.35">
      <c r="A71">
        <v>310180</v>
      </c>
      <c r="B71">
        <v>3101805</v>
      </c>
      <c r="C71" t="s">
        <v>6</v>
      </c>
      <c r="D71">
        <v>2024</v>
      </c>
      <c r="E71" s="8">
        <v>8708.98</v>
      </c>
      <c r="F71" s="9">
        <v>8330.33</v>
      </c>
      <c r="G71" s="8">
        <v>13822.63</v>
      </c>
      <c r="H71" s="8">
        <v>13221.65</v>
      </c>
      <c r="I71">
        <f>IFERROR(VLOOKUP(B71,SAEB!A:A,1,0),0)</f>
        <v>3101805</v>
      </c>
    </row>
    <row r="72" spans="1:9" hidden="1" x14ac:dyDescent="0.35">
      <c r="A72">
        <v>310220</v>
      </c>
      <c r="B72">
        <v>3102209</v>
      </c>
      <c r="C72" t="s">
        <v>7</v>
      </c>
      <c r="D72">
        <v>2015</v>
      </c>
      <c r="E72" s="8">
        <v>8717.5400000000009</v>
      </c>
      <c r="F72" s="9">
        <v>3774.6</v>
      </c>
      <c r="G72" s="8">
        <v>7134.76</v>
      </c>
      <c r="H72" s="8">
        <v>3089.28</v>
      </c>
      <c r="I72">
        <f>IFERROR(VLOOKUP(B72,SAEB!A:A,1,0),0)</f>
        <v>0</v>
      </c>
    </row>
    <row r="73" spans="1:9" hidden="1" x14ac:dyDescent="0.35">
      <c r="A73">
        <v>310220</v>
      </c>
      <c r="B73">
        <v>3102209</v>
      </c>
      <c r="C73" t="s">
        <v>7</v>
      </c>
      <c r="D73">
        <v>2016</v>
      </c>
      <c r="E73" s="8">
        <v>7576.89</v>
      </c>
      <c r="F73" s="9">
        <v>5565.22</v>
      </c>
      <c r="G73" s="8">
        <v>10151.39</v>
      </c>
      <c r="H73" s="8">
        <v>7456.19</v>
      </c>
      <c r="I73">
        <f>IFERROR(VLOOKUP(B73,SAEB!A:A,1,0),0)</f>
        <v>0</v>
      </c>
    </row>
    <row r="74" spans="1:9" hidden="1" x14ac:dyDescent="0.35">
      <c r="A74">
        <v>310220</v>
      </c>
      <c r="B74">
        <v>3102209</v>
      </c>
      <c r="C74" t="s">
        <v>7</v>
      </c>
      <c r="D74">
        <v>2017</v>
      </c>
      <c r="E74" s="8">
        <v>9981.1</v>
      </c>
      <c r="F74" s="9">
        <v>15631.42</v>
      </c>
      <c r="G74" s="8">
        <v>10896.53</v>
      </c>
      <c r="H74" s="8">
        <v>17065.080000000002</v>
      </c>
      <c r="I74">
        <f>IFERROR(VLOOKUP(B74,SAEB!A:A,1,0),0)</f>
        <v>0</v>
      </c>
    </row>
    <row r="75" spans="1:9" hidden="1" x14ac:dyDescent="0.35">
      <c r="A75">
        <v>310220</v>
      </c>
      <c r="B75">
        <v>3102209</v>
      </c>
      <c r="C75" t="s">
        <v>7</v>
      </c>
      <c r="D75">
        <v>2018</v>
      </c>
      <c r="E75" s="8">
        <v>9069.3799999999992</v>
      </c>
      <c r="F75" s="9">
        <v>11173.48</v>
      </c>
      <c r="G75" s="8">
        <v>8724.27</v>
      </c>
      <c r="H75" s="8">
        <v>10748.31</v>
      </c>
      <c r="I75">
        <f>IFERROR(VLOOKUP(B75,SAEB!A:A,1,0),0)</f>
        <v>0</v>
      </c>
    </row>
    <row r="76" spans="1:9" hidden="1" x14ac:dyDescent="0.35">
      <c r="A76">
        <v>310220</v>
      </c>
      <c r="B76">
        <v>3102209</v>
      </c>
      <c r="C76" t="s">
        <v>7</v>
      </c>
      <c r="D76">
        <v>2019</v>
      </c>
      <c r="E76" s="8">
        <v>6664.69</v>
      </c>
      <c r="F76" s="9">
        <v>7144.05</v>
      </c>
      <c r="G76" s="8">
        <v>12876.46</v>
      </c>
      <c r="H76" s="8">
        <v>13802.61</v>
      </c>
      <c r="I76">
        <f>IFERROR(VLOOKUP(B76,SAEB!A:A,1,0),0)</f>
        <v>0</v>
      </c>
    </row>
    <row r="77" spans="1:9" hidden="1" x14ac:dyDescent="0.35">
      <c r="A77">
        <v>310220</v>
      </c>
      <c r="B77">
        <v>3102209</v>
      </c>
      <c r="C77" t="s">
        <v>7</v>
      </c>
      <c r="D77">
        <v>2020</v>
      </c>
      <c r="E77" s="8">
        <v>10533.76</v>
      </c>
      <c r="F77" s="9">
        <v>10766.81</v>
      </c>
      <c r="G77" s="8">
        <v>13868.72</v>
      </c>
      <c r="H77" s="8">
        <v>14175.55</v>
      </c>
      <c r="I77">
        <f>IFERROR(VLOOKUP(B77,SAEB!A:A,1,0),0)</f>
        <v>0</v>
      </c>
    </row>
    <row r="78" spans="1:9" hidden="1" x14ac:dyDescent="0.35">
      <c r="A78">
        <v>310220</v>
      </c>
      <c r="B78">
        <v>3102209</v>
      </c>
      <c r="C78" t="s">
        <v>7</v>
      </c>
      <c r="D78">
        <v>2021</v>
      </c>
      <c r="E78" s="8">
        <v>16571.740000000002</v>
      </c>
      <c r="F78" s="9">
        <v>7610.48</v>
      </c>
      <c r="G78" s="8">
        <v>15872.88</v>
      </c>
      <c r="H78" s="8">
        <v>7289.53</v>
      </c>
      <c r="I78">
        <f>IFERROR(VLOOKUP(B78,SAEB!A:A,1,0),0)</f>
        <v>0</v>
      </c>
    </row>
    <row r="79" spans="1:9" hidden="1" x14ac:dyDescent="0.35">
      <c r="A79">
        <v>310220</v>
      </c>
      <c r="B79">
        <v>3102209</v>
      </c>
      <c r="C79" t="s">
        <v>7</v>
      </c>
      <c r="D79">
        <v>2022</v>
      </c>
      <c r="E79" s="8">
        <v>17421.759999999998</v>
      </c>
      <c r="F79" s="9">
        <v>13901.3</v>
      </c>
      <c r="G79" s="8">
        <v>22613.57</v>
      </c>
      <c r="H79" s="8">
        <v>18043.990000000002</v>
      </c>
      <c r="I79">
        <f>IFERROR(VLOOKUP(B79,SAEB!A:A,1,0),0)</f>
        <v>0</v>
      </c>
    </row>
    <row r="80" spans="1:9" hidden="1" x14ac:dyDescent="0.35">
      <c r="A80">
        <v>310220</v>
      </c>
      <c r="B80">
        <v>3102209</v>
      </c>
      <c r="C80" t="s">
        <v>7</v>
      </c>
      <c r="D80">
        <v>2023</v>
      </c>
      <c r="E80" s="8">
        <v>14822.82</v>
      </c>
      <c r="F80" s="9">
        <v>14822.82</v>
      </c>
      <c r="G80" s="8">
        <v>33569.1</v>
      </c>
      <c r="H80" s="8">
        <v>33569.1</v>
      </c>
      <c r="I80">
        <f>IFERROR(VLOOKUP(B80,SAEB!A:A,1,0),0)</f>
        <v>0</v>
      </c>
    </row>
    <row r="81" spans="1:9" hidden="1" x14ac:dyDescent="0.35">
      <c r="A81">
        <v>310220</v>
      </c>
      <c r="B81">
        <v>3102209</v>
      </c>
      <c r="C81" t="s">
        <v>7</v>
      </c>
      <c r="D81">
        <v>2024</v>
      </c>
      <c r="E81" s="8">
        <v>11580.83</v>
      </c>
      <c r="F81" s="9">
        <v>11077.32</v>
      </c>
      <c r="G81" s="8">
        <v>32448.27</v>
      </c>
      <c r="H81" s="8">
        <v>31037.47</v>
      </c>
      <c r="I81">
        <f>IFERROR(VLOOKUP(B81,SAEB!A:A,1,0),0)</f>
        <v>0</v>
      </c>
    </row>
    <row r="82" spans="1:9" x14ac:dyDescent="0.35">
      <c r="A82">
        <v>310270</v>
      </c>
      <c r="B82">
        <v>3102704</v>
      </c>
      <c r="C82" t="s">
        <v>26</v>
      </c>
      <c r="D82">
        <v>2015</v>
      </c>
      <c r="E82" s="8">
        <v>4948.0600000000004</v>
      </c>
      <c r="F82" s="9">
        <v>2142.46</v>
      </c>
      <c r="G82" s="8">
        <v>5270.31</v>
      </c>
      <c r="H82" s="8">
        <v>2281.9899999999998</v>
      </c>
      <c r="I82">
        <f>IFERROR(VLOOKUP(B82,SAEB!A:A,1,0),0)</f>
        <v>3102704</v>
      </c>
    </row>
    <row r="83" spans="1:9" x14ac:dyDescent="0.35">
      <c r="A83">
        <v>310270</v>
      </c>
      <c r="B83">
        <v>3102704</v>
      </c>
      <c r="C83" t="s">
        <v>26</v>
      </c>
      <c r="D83">
        <v>2016</v>
      </c>
      <c r="E83" s="8">
        <v>5396.74</v>
      </c>
      <c r="F83" s="9">
        <v>3963.9</v>
      </c>
      <c r="G83" s="8">
        <v>6977.13</v>
      </c>
      <c r="H83" s="8">
        <v>5124.6899999999996</v>
      </c>
      <c r="I83">
        <f>IFERROR(VLOOKUP(B83,SAEB!A:A,1,0),0)</f>
        <v>3102704</v>
      </c>
    </row>
    <row r="84" spans="1:9" x14ac:dyDescent="0.35">
      <c r="A84">
        <v>310270</v>
      </c>
      <c r="B84">
        <v>3102704</v>
      </c>
      <c r="C84" t="s">
        <v>26</v>
      </c>
      <c r="D84">
        <v>2017</v>
      </c>
      <c r="E84" s="8">
        <v>5669.48</v>
      </c>
      <c r="F84" s="9">
        <v>8878.98</v>
      </c>
      <c r="G84" s="8">
        <v>7340.41</v>
      </c>
      <c r="H84" s="8">
        <v>11495.83</v>
      </c>
      <c r="I84">
        <f>IFERROR(VLOOKUP(B84,SAEB!A:A,1,0),0)</f>
        <v>3102704</v>
      </c>
    </row>
    <row r="85" spans="1:9" x14ac:dyDescent="0.35">
      <c r="A85">
        <v>310270</v>
      </c>
      <c r="B85">
        <v>3102704</v>
      </c>
      <c r="C85" t="s">
        <v>26</v>
      </c>
      <c r="D85">
        <v>2018</v>
      </c>
      <c r="E85" s="8">
        <v>5904.31</v>
      </c>
      <c r="F85" s="9">
        <v>7274.11</v>
      </c>
      <c r="G85" s="8">
        <v>7413.25</v>
      </c>
      <c r="H85" s="8">
        <v>9133.1200000000008</v>
      </c>
      <c r="I85">
        <f>IFERROR(VLOOKUP(B85,SAEB!A:A,1,0),0)</f>
        <v>3102704</v>
      </c>
    </row>
    <row r="86" spans="1:9" x14ac:dyDescent="0.35">
      <c r="A86">
        <v>310270</v>
      </c>
      <c r="B86">
        <v>3102704</v>
      </c>
      <c r="C86" t="s">
        <v>26</v>
      </c>
      <c r="D86">
        <v>2019</v>
      </c>
      <c r="E86" s="8">
        <v>6061.5</v>
      </c>
      <c r="F86" s="9">
        <v>6497.48</v>
      </c>
      <c r="G86" s="8">
        <v>8116.37</v>
      </c>
      <c r="H86" s="8">
        <v>8700.15</v>
      </c>
      <c r="I86">
        <f>IFERROR(VLOOKUP(B86,SAEB!A:A,1,0),0)</f>
        <v>3102704</v>
      </c>
    </row>
    <row r="87" spans="1:9" x14ac:dyDescent="0.35">
      <c r="A87">
        <v>310270</v>
      </c>
      <c r="B87">
        <v>3102704</v>
      </c>
      <c r="C87" t="s">
        <v>26</v>
      </c>
      <c r="D87">
        <v>2020</v>
      </c>
      <c r="E87" s="8">
        <v>7887.15</v>
      </c>
      <c r="F87" s="9">
        <v>8061.64</v>
      </c>
      <c r="G87" s="8">
        <v>9349.9699999999993</v>
      </c>
      <c r="H87" s="8">
        <v>9556.83</v>
      </c>
      <c r="I87">
        <f>IFERROR(VLOOKUP(B87,SAEB!A:A,1,0),0)</f>
        <v>3102704</v>
      </c>
    </row>
    <row r="88" spans="1:9" x14ac:dyDescent="0.35">
      <c r="A88">
        <v>310270</v>
      </c>
      <c r="B88">
        <v>3102704</v>
      </c>
      <c r="C88" t="s">
        <v>26</v>
      </c>
      <c r="D88">
        <v>2021</v>
      </c>
      <c r="E88" s="8">
        <v>9379.44</v>
      </c>
      <c r="F88" s="9">
        <v>4307.46</v>
      </c>
      <c r="G88" s="8">
        <v>10064.74</v>
      </c>
      <c r="H88" s="8">
        <v>4622.18</v>
      </c>
      <c r="I88">
        <f>IFERROR(VLOOKUP(B88,SAEB!A:A,1,0),0)</f>
        <v>3102704</v>
      </c>
    </row>
    <row r="89" spans="1:9" x14ac:dyDescent="0.35">
      <c r="A89">
        <v>310270</v>
      </c>
      <c r="B89">
        <v>3102704</v>
      </c>
      <c r="C89" t="s">
        <v>26</v>
      </c>
      <c r="D89">
        <v>2022</v>
      </c>
      <c r="E89" s="8">
        <v>11804.5</v>
      </c>
      <c r="F89" s="9">
        <v>9419.1299999999992</v>
      </c>
      <c r="G89" s="8">
        <v>15714.25</v>
      </c>
      <c r="H89" s="8">
        <v>12538.83</v>
      </c>
      <c r="I89">
        <f>IFERROR(VLOOKUP(B89,SAEB!A:A,1,0),0)</f>
        <v>3102704</v>
      </c>
    </row>
    <row r="90" spans="1:9" x14ac:dyDescent="0.35">
      <c r="A90">
        <v>310270</v>
      </c>
      <c r="B90">
        <v>3102704</v>
      </c>
      <c r="C90" t="s">
        <v>26</v>
      </c>
      <c r="D90">
        <v>2023</v>
      </c>
      <c r="E90" s="8">
        <v>12626.67</v>
      </c>
      <c r="F90" s="9">
        <v>12626.67</v>
      </c>
      <c r="G90" s="8">
        <v>16062.5</v>
      </c>
      <c r="H90" s="8">
        <v>16062.5</v>
      </c>
      <c r="I90">
        <f>IFERROR(VLOOKUP(B90,SAEB!A:A,1,0),0)</f>
        <v>3102704</v>
      </c>
    </row>
    <row r="91" spans="1:9" x14ac:dyDescent="0.35">
      <c r="A91">
        <v>310270</v>
      </c>
      <c r="B91">
        <v>3102704</v>
      </c>
      <c r="C91" t="s">
        <v>26</v>
      </c>
      <c r="D91">
        <v>2024</v>
      </c>
      <c r="E91" s="8">
        <v>12914.24</v>
      </c>
      <c r="F91" s="9">
        <v>12352.75</v>
      </c>
      <c r="G91" s="8">
        <v>16877.77</v>
      </c>
      <c r="H91" s="8">
        <v>16143.96</v>
      </c>
      <c r="I91">
        <f>IFERROR(VLOOKUP(B91,SAEB!A:A,1,0),0)</f>
        <v>3102704</v>
      </c>
    </row>
    <row r="92" spans="1:9" x14ac:dyDescent="0.35">
      <c r="A92">
        <v>310285</v>
      </c>
      <c r="B92">
        <v>3102852</v>
      </c>
      <c r="C92" t="s">
        <v>8</v>
      </c>
      <c r="D92">
        <v>2015</v>
      </c>
      <c r="E92" s="8">
        <v>7141.54</v>
      </c>
      <c r="F92" s="9">
        <v>3092.21</v>
      </c>
      <c r="G92" s="8">
        <v>7862.22</v>
      </c>
      <c r="H92" s="8">
        <v>3404.26</v>
      </c>
      <c r="I92">
        <f>IFERROR(VLOOKUP(B92,SAEB!A:A,1,0),0)</f>
        <v>3102852</v>
      </c>
    </row>
    <row r="93" spans="1:9" x14ac:dyDescent="0.35">
      <c r="A93">
        <v>310285</v>
      </c>
      <c r="B93">
        <v>3102852</v>
      </c>
      <c r="C93" t="s">
        <v>8</v>
      </c>
      <c r="D93">
        <v>2016</v>
      </c>
      <c r="E93" s="8">
        <v>7208.09</v>
      </c>
      <c r="F93" s="9">
        <v>5294.34</v>
      </c>
      <c r="G93" s="8">
        <v>9568.0400000000009</v>
      </c>
      <c r="H93" s="8">
        <v>7027.71</v>
      </c>
      <c r="I93">
        <f>IFERROR(VLOOKUP(B93,SAEB!A:A,1,0),0)</f>
        <v>3102852</v>
      </c>
    </row>
    <row r="94" spans="1:9" x14ac:dyDescent="0.35">
      <c r="A94">
        <v>310285</v>
      </c>
      <c r="B94">
        <v>3102852</v>
      </c>
      <c r="C94" t="s">
        <v>8</v>
      </c>
      <c r="D94">
        <v>2017</v>
      </c>
      <c r="E94" s="8">
        <v>7627.72</v>
      </c>
      <c r="F94" s="9">
        <v>11945.79</v>
      </c>
      <c r="G94" s="8">
        <v>9825.9</v>
      </c>
      <c r="H94" s="8">
        <v>15388.36</v>
      </c>
      <c r="I94">
        <f>IFERROR(VLOOKUP(B94,SAEB!A:A,1,0),0)</f>
        <v>3102852</v>
      </c>
    </row>
    <row r="95" spans="1:9" x14ac:dyDescent="0.35">
      <c r="A95">
        <v>310285</v>
      </c>
      <c r="B95">
        <v>3102852</v>
      </c>
      <c r="C95" t="s">
        <v>8</v>
      </c>
      <c r="D95">
        <v>2018</v>
      </c>
      <c r="E95" s="8">
        <v>6560.74</v>
      </c>
      <c r="F95" s="9">
        <v>8082.83</v>
      </c>
      <c r="G95" s="8">
        <v>9252.7199999999993</v>
      </c>
      <c r="H95" s="8">
        <v>11399.35</v>
      </c>
      <c r="I95">
        <f>IFERROR(VLOOKUP(B95,SAEB!A:A,1,0),0)</f>
        <v>3102852</v>
      </c>
    </row>
    <row r="96" spans="1:9" x14ac:dyDescent="0.35">
      <c r="A96">
        <v>310285</v>
      </c>
      <c r="B96">
        <v>3102852</v>
      </c>
      <c r="C96" t="s">
        <v>8</v>
      </c>
      <c r="D96">
        <v>2019</v>
      </c>
      <c r="E96" s="8">
        <v>7079.24</v>
      </c>
      <c r="F96" s="9">
        <v>7588.42</v>
      </c>
      <c r="G96" s="8">
        <v>10130.200000000001</v>
      </c>
      <c r="H96" s="8">
        <v>10858.82</v>
      </c>
      <c r="I96">
        <f>IFERROR(VLOOKUP(B96,SAEB!A:A,1,0),0)</f>
        <v>3102852</v>
      </c>
    </row>
    <row r="97" spans="1:9" x14ac:dyDescent="0.35">
      <c r="A97">
        <v>310285</v>
      </c>
      <c r="B97">
        <v>3102852</v>
      </c>
      <c r="C97" t="s">
        <v>8</v>
      </c>
      <c r="D97">
        <v>2020</v>
      </c>
      <c r="E97" s="8">
        <v>7475.25</v>
      </c>
      <c r="F97" s="9">
        <v>7640.63</v>
      </c>
      <c r="G97" s="8">
        <v>8520.2000000000007</v>
      </c>
      <c r="H97" s="8">
        <v>8708.7000000000007</v>
      </c>
      <c r="I97">
        <f>IFERROR(VLOOKUP(B97,SAEB!A:A,1,0),0)</f>
        <v>3102852</v>
      </c>
    </row>
    <row r="98" spans="1:9" x14ac:dyDescent="0.35">
      <c r="A98">
        <v>310285</v>
      </c>
      <c r="B98">
        <v>3102852</v>
      </c>
      <c r="C98" t="s">
        <v>8</v>
      </c>
      <c r="D98">
        <v>2021</v>
      </c>
      <c r="E98" s="8">
        <v>9976.9</v>
      </c>
      <c r="F98" s="9">
        <v>4581.84</v>
      </c>
      <c r="G98" s="8">
        <v>9446.31</v>
      </c>
      <c r="H98" s="8">
        <v>4338.17</v>
      </c>
      <c r="I98">
        <f>IFERROR(VLOOKUP(B98,SAEB!A:A,1,0),0)</f>
        <v>3102852</v>
      </c>
    </row>
    <row r="99" spans="1:9" x14ac:dyDescent="0.35">
      <c r="A99">
        <v>310285</v>
      </c>
      <c r="B99">
        <v>3102852</v>
      </c>
      <c r="C99" t="s">
        <v>8</v>
      </c>
      <c r="D99">
        <v>2022</v>
      </c>
      <c r="E99" s="8">
        <v>9955</v>
      </c>
      <c r="F99" s="9">
        <v>7943.37</v>
      </c>
      <c r="G99" s="8">
        <v>15156.75</v>
      </c>
      <c r="H99" s="8">
        <v>12093.99</v>
      </c>
      <c r="I99">
        <f>IFERROR(VLOOKUP(B99,SAEB!A:A,1,0),0)</f>
        <v>3102852</v>
      </c>
    </row>
    <row r="100" spans="1:9" x14ac:dyDescent="0.35">
      <c r="A100">
        <v>310285</v>
      </c>
      <c r="B100">
        <v>3102852</v>
      </c>
      <c r="C100" t="s">
        <v>8</v>
      </c>
      <c r="D100">
        <v>2023</v>
      </c>
      <c r="E100" s="8">
        <v>10145.64</v>
      </c>
      <c r="F100" s="9">
        <v>10145.64</v>
      </c>
      <c r="G100" s="8">
        <v>16347.47</v>
      </c>
      <c r="H100" s="8">
        <v>16347.47</v>
      </c>
      <c r="I100">
        <f>IFERROR(VLOOKUP(B100,SAEB!A:A,1,0),0)</f>
        <v>3102852</v>
      </c>
    </row>
    <row r="101" spans="1:9" x14ac:dyDescent="0.35">
      <c r="A101">
        <v>310285</v>
      </c>
      <c r="B101">
        <v>3102852</v>
      </c>
      <c r="C101" t="s">
        <v>8</v>
      </c>
      <c r="D101">
        <v>2024</v>
      </c>
      <c r="E101" s="8">
        <v>14203.63</v>
      </c>
      <c r="F101" s="9">
        <v>13586.08</v>
      </c>
      <c r="G101" s="8">
        <v>21272.639999999999</v>
      </c>
      <c r="H101" s="8">
        <v>20347.75</v>
      </c>
      <c r="I101">
        <f>IFERROR(VLOOKUP(B101,SAEB!A:A,1,0),0)</f>
        <v>3102852</v>
      </c>
    </row>
    <row r="102" spans="1:9" x14ac:dyDescent="0.35">
      <c r="A102">
        <v>310340</v>
      </c>
      <c r="B102">
        <v>3103405</v>
      </c>
      <c r="C102" t="s">
        <v>9</v>
      </c>
      <c r="D102">
        <v>2015</v>
      </c>
      <c r="E102" s="8">
        <v>5748.93</v>
      </c>
      <c r="F102" s="9">
        <v>2489.23</v>
      </c>
      <c r="G102" s="8">
        <v>5050.95</v>
      </c>
      <c r="H102" s="8">
        <v>2187.0100000000002</v>
      </c>
      <c r="I102">
        <f>IFERROR(VLOOKUP(B102,SAEB!A:A,1,0),0)</f>
        <v>3103405</v>
      </c>
    </row>
    <row r="103" spans="1:9" x14ac:dyDescent="0.35">
      <c r="A103">
        <v>310340</v>
      </c>
      <c r="B103">
        <v>3103405</v>
      </c>
      <c r="C103" t="s">
        <v>9</v>
      </c>
      <c r="D103">
        <v>2016</v>
      </c>
      <c r="E103" s="8">
        <v>6378.68</v>
      </c>
      <c r="F103" s="9">
        <v>4685.1400000000003</v>
      </c>
      <c r="G103" s="8">
        <v>7459.9</v>
      </c>
      <c r="H103" s="8">
        <v>5479.29</v>
      </c>
      <c r="I103">
        <f>IFERROR(VLOOKUP(B103,SAEB!A:A,1,0),0)</f>
        <v>3103405</v>
      </c>
    </row>
    <row r="104" spans="1:9" x14ac:dyDescent="0.35">
      <c r="A104">
        <v>310340</v>
      </c>
      <c r="B104">
        <v>3103405</v>
      </c>
      <c r="C104" t="s">
        <v>9</v>
      </c>
      <c r="D104">
        <v>2017</v>
      </c>
      <c r="E104" s="8">
        <v>5517.16</v>
      </c>
      <c r="F104" s="9">
        <v>8640.43</v>
      </c>
      <c r="G104" s="8">
        <v>7029.78</v>
      </c>
      <c r="H104" s="8">
        <v>11009.35</v>
      </c>
      <c r="I104">
        <f>IFERROR(VLOOKUP(B104,SAEB!A:A,1,0),0)</f>
        <v>3103405</v>
      </c>
    </row>
    <row r="105" spans="1:9" x14ac:dyDescent="0.35">
      <c r="A105">
        <v>310340</v>
      </c>
      <c r="B105">
        <v>3103405</v>
      </c>
      <c r="C105" t="s">
        <v>9</v>
      </c>
      <c r="D105">
        <v>2018</v>
      </c>
      <c r="E105" s="8">
        <v>6694.43</v>
      </c>
      <c r="F105" s="9">
        <v>8247.5400000000009</v>
      </c>
      <c r="G105" s="8">
        <v>7807.94</v>
      </c>
      <c r="H105" s="8">
        <v>9619.3799999999992</v>
      </c>
      <c r="I105">
        <f>IFERROR(VLOOKUP(B105,SAEB!A:A,1,0),0)</f>
        <v>3103405</v>
      </c>
    </row>
    <row r="106" spans="1:9" x14ac:dyDescent="0.35">
      <c r="A106">
        <v>310340</v>
      </c>
      <c r="B106">
        <v>3103405</v>
      </c>
      <c r="C106" t="s">
        <v>9</v>
      </c>
      <c r="D106">
        <v>2019</v>
      </c>
      <c r="E106" s="8">
        <v>7276.34</v>
      </c>
      <c r="F106" s="9">
        <v>7799.7</v>
      </c>
      <c r="G106" s="8">
        <v>9423.9</v>
      </c>
      <c r="H106" s="8">
        <v>10101.719999999999</v>
      </c>
      <c r="I106">
        <f>IFERROR(VLOOKUP(B106,SAEB!A:A,1,0),0)</f>
        <v>3103405</v>
      </c>
    </row>
    <row r="107" spans="1:9" x14ac:dyDescent="0.35">
      <c r="A107">
        <v>310340</v>
      </c>
      <c r="B107">
        <v>3103405</v>
      </c>
      <c r="C107" t="s">
        <v>9</v>
      </c>
      <c r="D107">
        <v>2020</v>
      </c>
      <c r="E107" s="8">
        <v>6989.87</v>
      </c>
      <c r="F107" s="9">
        <v>7144.51</v>
      </c>
      <c r="G107" s="8">
        <v>7487.36</v>
      </c>
      <c r="H107" s="8">
        <v>7653.01</v>
      </c>
      <c r="I107">
        <f>IFERROR(VLOOKUP(B107,SAEB!A:A,1,0),0)</f>
        <v>3103405</v>
      </c>
    </row>
    <row r="108" spans="1:9" x14ac:dyDescent="0.35">
      <c r="A108">
        <v>310340</v>
      </c>
      <c r="B108">
        <v>3103405</v>
      </c>
      <c r="C108" t="s">
        <v>9</v>
      </c>
      <c r="D108">
        <v>2021</v>
      </c>
      <c r="E108" s="8">
        <v>11751.99</v>
      </c>
      <c r="F108" s="9">
        <v>5397.04</v>
      </c>
      <c r="G108" s="8">
        <v>11590.52</v>
      </c>
      <c r="H108" s="8">
        <v>5322.88</v>
      </c>
      <c r="I108">
        <f>IFERROR(VLOOKUP(B108,SAEB!A:A,1,0),0)</f>
        <v>3103405</v>
      </c>
    </row>
    <row r="109" spans="1:9" x14ac:dyDescent="0.35">
      <c r="A109">
        <v>310340</v>
      </c>
      <c r="B109">
        <v>3103405</v>
      </c>
      <c r="C109" t="s">
        <v>9</v>
      </c>
      <c r="D109">
        <v>2022</v>
      </c>
      <c r="E109" s="8">
        <v>14933.46</v>
      </c>
      <c r="F109" s="9">
        <v>11915.82</v>
      </c>
      <c r="G109" s="8">
        <v>19873.060000000001</v>
      </c>
      <c r="H109" s="8">
        <v>15857.26</v>
      </c>
      <c r="I109">
        <f>IFERROR(VLOOKUP(B109,SAEB!A:A,1,0),0)</f>
        <v>3103405</v>
      </c>
    </row>
    <row r="110" spans="1:9" x14ac:dyDescent="0.35">
      <c r="A110">
        <v>310340</v>
      </c>
      <c r="B110">
        <v>3103405</v>
      </c>
      <c r="C110" t="s">
        <v>9</v>
      </c>
      <c r="D110">
        <v>2023</v>
      </c>
      <c r="E110" s="8">
        <v>14154.83</v>
      </c>
      <c r="F110" s="9">
        <v>14154.83</v>
      </c>
      <c r="G110" s="8">
        <v>19009.759999999998</v>
      </c>
      <c r="H110" s="8">
        <v>19009.759999999998</v>
      </c>
      <c r="I110">
        <f>IFERROR(VLOOKUP(B110,SAEB!A:A,1,0),0)</f>
        <v>3103405</v>
      </c>
    </row>
    <row r="111" spans="1:9" x14ac:dyDescent="0.35">
      <c r="A111">
        <v>310340</v>
      </c>
      <c r="B111">
        <v>3103405</v>
      </c>
      <c r="C111" t="s">
        <v>9</v>
      </c>
      <c r="D111">
        <v>2024</v>
      </c>
      <c r="E111" s="8">
        <v>19667.580000000002</v>
      </c>
      <c r="F111" s="9">
        <v>18812.47</v>
      </c>
      <c r="G111" s="8">
        <v>22708</v>
      </c>
      <c r="H111" s="8">
        <v>21720.7</v>
      </c>
      <c r="I111">
        <f>IFERROR(VLOOKUP(B111,SAEB!A:A,1,0),0)</f>
        <v>3103405</v>
      </c>
    </row>
    <row r="112" spans="1:9" x14ac:dyDescent="0.35">
      <c r="A112">
        <v>310445</v>
      </c>
      <c r="B112">
        <v>3104452</v>
      </c>
      <c r="C112" t="s">
        <v>10</v>
      </c>
      <c r="D112">
        <v>2015</v>
      </c>
      <c r="E112" s="8">
        <v>7736.1</v>
      </c>
      <c r="F112" s="9">
        <v>3349.65</v>
      </c>
      <c r="G112" s="8">
        <v>8920.01</v>
      </c>
      <c r="H112" s="8">
        <v>3862.27</v>
      </c>
      <c r="I112">
        <f>IFERROR(VLOOKUP(B112,SAEB!A:A,1,0),0)</f>
        <v>3104452</v>
      </c>
    </row>
    <row r="113" spans="1:9" x14ac:dyDescent="0.35">
      <c r="A113">
        <v>310445</v>
      </c>
      <c r="B113">
        <v>3104452</v>
      </c>
      <c r="C113" t="s">
        <v>10</v>
      </c>
      <c r="D113">
        <v>2016</v>
      </c>
      <c r="E113" s="8">
        <v>6592.5</v>
      </c>
      <c r="F113" s="9">
        <v>4842.1899999999996</v>
      </c>
      <c r="G113" s="8">
        <v>8975.2800000000007</v>
      </c>
      <c r="H113" s="8">
        <v>6592.34</v>
      </c>
      <c r="I113">
        <f>IFERROR(VLOOKUP(B113,SAEB!A:A,1,0),0)</f>
        <v>3104452</v>
      </c>
    </row>
    <row r="114" spans="1:9" x14ac:dyDescent="0.35">
      <c r="A114">
        <v>310445</v>
      </c>
      <c r="B114">
        <v>3104452</v>
      </c>
      <c r="C114" t="s">
        <v>10</v>
      </c>
      <c r="D114">
        <v>2017</v>
      </c>
      <c r="E114" s="8">
        <v>7801.63</v>
      </c>
      <c r="F114" s="9">
        <v>12218.15</v>
      </c>
      <c r="G114" s="8">
        <v>10738.96</v>
      </c>
      <c r="H114" s="8">
        <v>16818.3</v>
      </c>
      <c r="I114">
        <f>IFERROR(VLOOKUP(B114,SAEB!A:A,1,0),0)</f>
        <v>3104452</v>
      </c>
    </row>
    <row r="115" spans="1:9" x14ac:dyDescent="0.35">
      <c r="A115">
        <v>310445</v>
      </c>
      <c r="B115">
        <v>3104452</v>
      </c>
      <c r="C115" t="s">
        <v>10</v>
      </c>
      <c r="D115">
        <v>2018</v>
      </c>
      <c r="E115" s="8">
        <v>7922.86</v>
      </c>
      <c r="F115" s="9">
        <v>9760.9599999999991</v>
      </c>
      <c r="G115" s="8">
        <v>10790.45</v>
      </c>
      <c r="H115" s="8">
        <v>13293.84</v>
      </c>
      <c r="I115">
        <f>IFERROR(VLOOKUP(B115,SAEB!A:A,1,0),0)</f>
        <v>3104452</v>
      </c>
    </row>
    <row r="116" spans="1:9" x14ac:dyDescent="0.35">
      <c r="A116">
        <v>310445</v>
      </c>
      <c r="B116">
        <v>3104452</v>
      </c>
      <c r="C116" t="s">
        <v>10</v>
      </c>
      <c r="D116">
        <v>2019</v>
      </c>
      <c r="E116" s="8">
        <v>10219.84</v>
      </c>
      <c r="F116" s="9">
        <v>10954.91</v>
      </c>
      <c r="G116" s="8">
        <v>14516.78</v>
      </c>
      <c r="H116" s="8">
        <v>15560.91</v>
      </c>
      <c r="I116">
        <f>IFERROR(VLOOKUP(B116,SAEB!A:A,1,0),0)</f>
        <v>3104452</v>
      </c>
    </row>
    <row r="117" spans="1:9" x14ac:dyDescent="0.35">
      <c r="A117">
        <v>310445</v>
      </c>
      <c r="B117">
        <v>3104452</v>
      </c>
      <c r="C117" t="s">
        <v>10</v>
      </c>
      <c r="D117">
        <v>2020</v>
      </c>
      <c r="E117" s="8">
        <v>8811.34</v>
      </c>
      <c r="F117" s="9">
        <v>9006.2800000000007</v>
      </c>
      <c r="G117" s="8">
        <v>11351.35</v>
      </c>
      <c r="H117" s="8">
        <v>11602.49</v>
      </c>
      <c r="I117">
        <f>IFERROR(VLOOKUP(B117,SAEB!A:A,1,0),0)</f>
        <v>3104452</v>
      </c>
    </row>
    <row r="118" spans="1:9" x14ac:dyDescent="0.35">
      <c r="A118">
        <v>310445</v>
      </c>
      <c r="B118">
        <v>3104452</v>
      </c>
      <c r="C118" t="s">
        <v>10</v>
      </c>
      <c r="D118">
        <v>2021</v>
      </c>
      <c r="E118" s="8">
        <v>14964.23</v>
      </c>
      <c r="F118" s="9">
        <v>6872.24</v>
      </c>
      <c r="G118" s="8">
        <v>16919.79</v>
      </c>
      <c r="H118" s="8">
        <v>7770.32</v>
      </c>
      <c r="I118">
        <f>IFERROR(VLOOKUP(B118,SAEB!A:A,1,0),0)</f>
        <v>3104452</v>
      </c>
    </row>
    <row r="119" spans="1:9" x14ac:dyDescent="0.35">
      <c r="A119">
        <v>310445</v>
      </c>
      <c r="B119">
        <v>3104452</v>
      </c>
      <c r="C119" t="s">
        <v>10</v>
      </c>
      <c r="D119">
        <v>2022</v>
      </c>
      <c r="E119" s="8">
        <v>18617.93</v>
      </c>
      <c r="F119" s="9">
        <v>14855.76</v>
      </c>
      <c r="G119" s="8">
        <v>23694.18</v>
      </c>
      <c r="H119" s="8">
        <v>18906.240000000002</v>
      </c>
      <c r="I119">
        <f>IFERROR(VLOOKUP(B119,SAEB!A:A,1,0),0)</f>
        <v>3104452</v>
      </c>
    </row>
    <row r="120" spans="1:9" x14ac:dyDescent="0.35">
      <c r="A120">
        <v>310445</v>
      </c>
      <c r="B120">
        <v>3104452</v>
      </c>
      <c r="C120" t="s">
        <v>10</v>
      </c>
      <c r="D120">
        <v>2023</v>
      </c>
      <c r="E120" s="8">
        <v>17594.54</v>
      </c>
      <c r="F120" s="9">
        <v>17594.54</v>
      </c>
      <c r="G120" s="8">
        <v>29332.94</v>
      </c>
      <c r="H120" s="8">
        <v>29332.94</v>
      </c>
      <c r="I120">
        <f>IFERROR(VLOOKUP(B120,SAEB!A:A,1,0),0)</f>
        <v>3104452</v>
      </c>
    </row>
    <row r="121" spans="1:9" x14ac:dyDescent="0.35">
      <c r="A121">
        <v>310445</v>
      </c>
      <c r="B121">
        <v>3104452</v>
      </c>
      <c r="C121" t="s">
        <v>10</v>
      </c>
      <c r="D121">
        <v>2024</v>
      </c>
      <c r="E121" s="8">
        <v>8620.08</v>
      </c>
      <c r="F121" s="9">
        <v>8245.2900000000009</v>
      </c>
      <c r="G121" s="8">
        <v>25750.240000000002</v>
      </c>
      <c r="H121" s="8">
        <v>24630.66</v>
      </c>
      <c r="I121">
        <f>IFERROR(VLOOKUP(B121,SAEB!A:A,1,0),0)</f>
        <v>3104452</v>
      </c>
    </row>
    <row r="122" spans="1:9" x14ac:dyDescent="0.35">
      <c r="A122">
        <v>310450</v>
      </c>
      <c r="B122">
        <v>3104502</v>
      </c>
      <c r="C122" t="s">
        <v>11</v>
      </c>
      <c r="D122">
        <v>2015</v>
      </c>
      <c r="E122" s="8">
        <v>7131.45</v>
      </c>
      <c r="F122" s="9">
        <v>3087.84</v>
      </c>
      <c r="G122" s="8">
        <v>9334.25</v>
      </c>
      <c r="H122" s="8">
        <v>4041.63</v>
      </c>
      <c r="I122">
        <f>IFERROR(VLOOKUP(B122,SAEB!A:A,1,0),0)</f>
        <v>3104502</v>
      </c>
    </row>
    <row r="123" spans="1:9" x14ac:dyDescent="0.35">
      <c r="A123">
        <v>310450</v>
      </c>
      <c r="B123">
        <v>3104502</v>
      </c>
      <c r="C123" t="s">
        <v>11</v>
      </c>
      <c r="D123">
        <v>2016</v>
      </c>
      <c r="E123" s="8">
        <v>8461.36</v>
      </c>
      <c r="F123" s="9">
        <v>6214.86</v>
      </c>
      <c r="G123" s="8">
        <v>10149.56</v>
      </c>
      <c r="H123" s="8">
        <v>7454.85</v>
      </c>
      <c r="I123">
        <f>IFERROR(VLOOKUP(B123,SAEB!A:A,1,0),0)</f>
        <v>3104502</v>
      </c>
    </row>
    <row r="124" spans="1:9" x14ac:dyDescent="0.35">
      <c r="A124">
        <v>310450</v>
      </c>
      <c r="B124">
        <v>3104502</v>
      </c>
      <c r="C124" t="s">
        <v>11</v>
      </c>
      <c r="D124">
        <v>2017</v>
      </c>
      <c r="E124" s="8">
        <v>8862.81</v>
      </c>
      <c r="F124" s="9">
        <v>13880.06</v>
      </c>
      <c r="G124" s="8">
        <v>10656.03</v>
      </c>
      <c r="H124" s="8">
        <v>16688.43</v>
      </c>
      <c r="I124">
        <f>IFERROR(VLOOKUP(B124,SAEB!A:A,1,0),0)</f>
        <v>3104502</v>
      </c>
    </row>
    <row r="125" spans="1:9" x14ac:dyDescent="0.35">
      <c r="A125">
        <v>310450</v>
      </c>
      <c r="B125">
        <v>3104502</v>
      </c>
      <c r="C125" t="s">
        <v>11</v>
      </c>
      <c r="D125">
        <v>2018</v>
      </c>
      <c r="E125" s="8">
        <v>8624.51</v>
      </c>
      <c r="F125" s="9">
        <v>10625.4</v>
      </c>
      <c r="G125" s="8">
        <v>11784.99</v>
      </c>
      <c r="H125" s="8">
        <v>14519.11</v>
      </c>
      <c r="I125">
        <f>IFERROR(VLOOKUP(B125,SAEB!A:A,1,0),0)</f>
        <v>3104502</v>
      </c>
    </row>
    <row r="126" spans="1:9" x14ac:dyDescent="0.35">
      <c r="A126">
        <v>310450</v>
      </c>
      <c r="B126">
        <v>3104502</v>
      </c>
      <c r="C126" t="s">
        <v>11</v>
      </c>
      <c r="D126">
        <v>2019</v>
      </c>
      <c r="E126" s="8">
        <v>9062.51</v>
      </c>
      <c r="F126" s="9">
        <v>9714.34</v>
      </c>
      <c r="G126" s="8">
        <v>12062.53</v>
      </c>
      <c r="H126" s="8">
        <v>12930.14</v>
      </c>
      <c r="I126">
        <f>IFERROR(VLOOKUP(B126,SAEB!A:A,1,0),0)</f>
        <v>3104502</v>
      </c>
    </row>
    <row r="127" spans="1:9" x14ac:dyDescent="0.35">
      <c r="A127">
        <v>310450</v>
      </c>
      <c r="B127">
        <v>3104502</v>
      </c>
      <c r="C127" t="s">
        <v>11</v>
      </c>
      <c r="D127">
        <v>2020</v>
      </c>
      <c r="E127" s="8">
        <v>9198.74</v>
      </c>
      <c r="F127" s="9">
        <v>9402.25</v>
      </c>
      <c r="G127" s="8">
        <v>10173.75</v>
      </c>
      <c r="H127" s="8">
        <v>10398.83</v>
      </c>
      <c r="I127">
        <f>IFERROR(VLOOKUP(B127,SAEB!A:A,1,0),0)</f>
        <v>3104502</v>
      </c>
    </row>
    <row r="128" spans="1:9" x14ac:dyDescent="0.35">
      <c r="A128">
        <v>310450</v>
      </c>
      <c r="B128">
        <v>3104502</v>
      </c>
      <c r="C128" t="s">
        <v>11</v>
      </c>
      <c r="D128">
        <v>2021</v>
      </c>
      <c r="E128" s="8">
        <v>9804.4599999999991</v>
      </c>
      <c r="F128" s="9">
        <v>4502.6400000000003</v>
      </c>
      <c r="G128" s="8">
        <v>8963.67</v>
      </c>
      <c r="H128" s="8">
        <v>4116.5200000000004</v>
      </c>
      <c r="I128">
        <f>IFERROR(VLOOKUP(B128,SAEB!A:A,1,0),0)</f>
        <v>3104502</v>
      </c>
    </row>
    <row r="129" spans="1:9" x14ac:dyDescent="0.35">
      <c r="A129">
        <v>310450</v>
      </c>
      <c r="B129">
        <v>3104502</v>
      </c>
      <c r="C129" t="s">
        <v>11</v>
      </c>
      <c r="D129">
        <v>2022</v>
      </c>
      <c r="E129" s="8">
        <v>16453.150000000001</v>
      </c>
      <c r="F129" s="9">
        <v>13128.42</v>
      </c>
      <c r="G129" s="8" t="e">
        <v>#N/A</v>
      </c>
      <c r="H129" s="8" t="e">
        <v>#N/A</v>
      </c>
      <c r="I129">
        <f>IFERROR(VLOOKUP(B129,SAEB!A:A,1,0),0)</f>
        <v>3104502</v>
      </c>
    </row>
    <row r="130" spans="1:9" x14ac:dyDescent="0.35">
      <c r="A130">
        <v>310450</v>
      </c>
      <c r="B130">
        <v>3104502</v>
      </c>
      <c r="C130" t="s">
        <v>11</v>
      </c>
      <c r="D130">
        <v>2023</v>
      </c>
      <c r="E130" s="8">
        <v>18313.72</v>
      </c>
      <c r="F130" s="9">
        <v>18313.72</v>
      </c>
      <c r="G130" s="8">
        <v>23443.17</v>
      </c>
      <c r="H130" s="8">
        <v>23443.17</v>
      </c>
      <c r="I130">
        <f>IFERROR(VLOOKUP(B130,SAEB!A:A,1,0),0)</f>
        <v>3104502</v>
      </c>
    </row>
    <row r="131" spans="1:9" x14ac:dyDescent="0.35">
      <c r="A131">
        <v>310450</v>
      </c>
      <c r="B131">
        <v>3104502</v>
      </c>
      <c r="C131" t="s">
        <v>11</v>
      </c>
      <c r="D131">
        <v>2024</v>
      </c>
      <c r="E131" s="8">
        <v>19718.54</v>
      </c>
      <c r="F131" s="9">
        <v>18861.21</v>
      </c>
      <c r="G131" s="8">
        <v>24937.439999999999</v>
      </c>
      <c r="H131" s="8">
        <v>23853.200000000001</v>
      </c>
      <c r="I131">
        <f>IFERROR(VLOOKUP(B131,SAEB!A:A,1,0),0)</f>
        <v>3104502</v>
      </c>
    </row>
    <row r="132" spans="1:9" x14ac:dyDescent="0.35">
      <c r="A132">
        <v>310470</v>
      </c>
      <c r="B132">
        <v>3104700</v>
      </c>
      <c r="C132" t="s">
        <v>12</v>
      </c>
      <c r="D132">
        <v>2015</v>
      </c>
      <c r="E132" s="8">
        <v>7240.53</v>
      </c>
      <c r="F132" s="9">
        <v>3135.07</v>
      </c>
      <c r="G132" s="8">
        <v>9064.4699999999993</v>
      </c>
      <c r="H132" s="8">
        <v>3924.82</v>
      </c>
      <c r="I132">
        <f>IFERROR(VLOOKUP(B132,SAEB!A:A,1,0),0)</f>
        <v>3104700</v>
      </c>
    </row>
    <row r="133" spans="1:9" x14ac:dyDescent="0.35">
      <c r="A133">
        <v>310470</v>
      </c>
      <c r="B133">
        <v>3104700</v>
      </c>
      <c r="C133" t="s">
        <v>12</v>
      </c>
      <c r="D133">
        <v>2016</v>
      </c>
      <c r="E133" s="8">
        <v>10166.299999999999</v>
      </c>
      <c r="F133" s="9">
        <v>7467.14</v>
      </c>
      <c r="G133" s="8">
        <v>12353.36</v>
      </c>
      <c r="H133" s="8">
        <v>9073.5400000000009</v>
      </c>
      <c r="I133">
        <f>IFERROR(VLOOKUP(B133,SAEB!A:A,1,0),0)</f>
        <v>3104700</v>
      </c>
    </row>
    <row r="134" spans="1:9" x14ac:dyDescent="0.35">
      <c r="A134">
        <v>310470</v>
      </c>
      <c r="B134">
        <v>3104700</v>
      </c>
      <c r="C134" t="s">
        <v>12</v>
      </c>
      <c r="D134">
        <v>2017</v>
      </c>
      <c r="E134" s="8">
        <v>9947.9599999999991</v>
      </c>
      <c r="F134" s="9">
        <v>15579.52</v>
      </c>
      <c r="G134" s="8">
        <v>12845.73</v>
      </c>
      <c r="H134" s="8">
        <v>20117.71</v>
      </c>
      <c r="I134">
        <f>IFERROR(VLOOKUP(B134,SAEB!A:A,1,0),0)</f>
        <v>3104700</v>
      </c>
    </row>
    <row r="135" spans="1:9" x14ac:dyDescent="0.35">
      <c r="A135">
        <v>310470</v>
      </c>
      <c r="B135">
        <v>3104700</v>
      </c>
      <c r="C135" t="s">
        <v>12</v>
      </c>
      <c r="D135">
        <v>2018</v>
      </c>
      <c r="E135" s="8">
        <v>12567.65</v>
      </c>
      <c r="F135" s="9">
        <v>15483.34</v>
      </c>
      <c r="G135" s="8">
        <v>11754.39</v>
      </c>
      <c r="H135" s="8">
        <v>14481.41</v>
      </c>
      <c r="I135">
        <f>IFERROR(VLOOKUP(B135,SAEB!A:A,1,0),0)</f>
        <v>3104700</v>
      </c>
    </row>
    <row r="136" spans="1:9" x14ac:dyDescent="0.35">
      <c r="A136">
        <v>310470</v>
      </c>
      <c r="B136">
        <v>3104700</v>
      </c>
      <c r="C136" t="s">
        <v>12</v>
      </c>
      <c r="D136">
        <v>2019</v>
      </c>
      <c r="E136" s="8">
        <v>10714.64</v>
      </c>
      <c r="F136" s="9">
        <v>11485.3</v>
      </c>
      <c r="G136" s="8">
        <v>12441.86</v>
      </c>
      <c r="H136" s="8">
        <v>13336.75</v>
      </c>
      <c r="I136">
        <f>IFERROR(VLOOKUP(B136,SAEB!A:A,1,0),0)</f>
        <v>3104700</v>
      </c>
    </row>
    <row r="137" spans="1:9" x14ac:dyDescent="0.35">
      <c r="A137">
        <v>310470</v>
      </c>
      <c r="B137">
        <v>3104700</v>
      </c>
      <c r="C137" t="s">
        <v>12</v>
      </c>
      <c r="D137">
        <v>2020</v>
      </c>
      <c r="E137" s="8">
        <v>12851.98</v>
      </c>
      <c r="F137" s="9">
        <v>13136.32</v>
      </c>
      <c r="G137" s="8">
        <v>11106.47</v>
      </c>
      <c r="H137" s="8">
        <v>11352.18</v>
      </c>
      <c r="I137">
        <f>IFERROR(VLOOKUP(B137,SAEB!A:A,1,0),0)</f>
        <v>3104700</v>
      </c>
    </row>
    <row r="138" spans="1:9" x14ac:dyDescent="0.35">
      <c r="A138">
        <v>310470</v>
      </c>
      <c r="B138">
        <v>3104700</v>
      </c>
      <c r="C138" t="s">
        <v>12</v>
      </c>
      <c r="D138">
        <v>2021</v>
      </c>
      <c r="E138" s="8">
        <v>10120.36</v>
      </c>
      <c r="F138" s="9">
        <v>4647.72</v>
      </c>
      <c r="G138" s="8">
        <v>8862.68</v>
      </c>
      <c r="H138" s="8">
        <v>4070.14</v>
      </c>
      <c r="I138">
        <f>IFERROR(VLOOKUP(B138,SAEB!A:A,1,0),0)</f>
        <v>3104700</v>
      </c>
    </row>
    <row r="139" spans="1:9" x14ac:dyDescent="0.35">
      <c r="A139">
        <v>310470</v>
      </c>
      <c r="B139">
        <v>3104700</v>
      </c>
      <c r="C139" t="s">
        <v>12</v>
      </c>
      <c r="D139">
        <v>2022</v>
      </c>
      <c r="E139" s="8">
        <v>12792.76</v>
      </c>
      <c r="F139" s="9">
        <v>10207.69</v>
      </c>
      <c r="G139" s="8">
        <v>14370.42</v>
      </c>
      <c r="H139" s="8">
        <v>11466.55</v>
      </c>
      <c r="I139">
        <f>IFERROR(VLOOKUP(B139,SAEB!A:A,1,0),0)</f>
        <v>3104700</v>
      </c>
    </row>
    <row r="140" spans="1:9" x14ac:dyDescent="0.35">
      <c r="A140">
        <v>310470</v>
      </c>
      <c r="B140">
        <v>3104700</v>
      </c>
      <c r="C140" t="s">
        <v>12</v>
      </c>
      <c r="D140">
        <v>2023</v>
      </c>
      <c r="E140" s="8">
        <v>14593.83</v>
      </c>
      <c r="F140" s="9">
        <v>14593.83</v>
      </c>
      <c r="G140" s="8">
        <v>17720.62</v>
      </c>
      <c r="H140" s="8">
        <v>17720.62</v>
      </c>
      <c r="I140">
        <f>IFERROR(VLOOKUP(B140,SAEB!A:A,1,0),0)</f>
        <v>3104700</v>
      </c>
    </row>
    <row r="141" spans="1:9" x14ac:dyDescent="0.35">
      <c r="A141">
        <v>310470</v>
      </c>
      <c r="B141">
        <v>3104700</v>
      </c>
      <c r="C141" t="s">
        <v>12</v>
      </c>
      <c r="D141">
        <v>2024</v>
      </c>
      <c r="E141" s="8">
        <v>15763.11</v>
      </c>
      <c r="F141" s="9">
        <v>15077.76</v>
      </c>
      <c r="G141" s="8">
        <v>22675.38</v>
      </c>
      <c r="H141" s="8">
        <v>21689.49</v>
      </c>
      <c r="I141">
        <f>IFERROR(VLOOKUP(B141,SAEB!A:A,1,0),0)</f>
        <v>3104700</v>
      </c>
    </row>
    <row r="142" spans="1:9" hidden="1" x14ac:dyDescent="0.35">
      <c r="A142">
        <v>310480</v>
      </c>
      <c r="B142">
        <v>3104809</v>
      </c>
      <c r="C142" t="s">
        <v>13</v>
      </c>
      <c r="D142">
        <v>2015</v>
      </c>
      <c r="E142" s="8">
        <v>4198.49</v>
      </c>
      <c r="F142" s="9">
        <v>1817.9</v>
      </c>
      <c r="G142" s="8">
        <v>4484.08</v>
      </c>
      <c r="H142" s="8">
        <v>1941.56</v>
      </c>
      <c r="I142">
        <f>IFERROR(VLOOKUP(B142,SAEB!A:A,1,0),0)</f>
        <v>0</v>
      </c>
    </row>
    <row r="143" spans="1:9" hidden="1" x14ac:dyDescent="0.35">
      <c r="A143">
        <v>310480</v>
      </c>
      <c r="B143">
        <v>3104809</v>
      </c>
      <c r="C143" t="s">
        <v>13</v>
      </c>
      <c r="D143">
        <v>2016</v>
      </c>
      <c r="E143" s="8">
        <v>4565.28</v>
      </c>
      <c r="F143" s="9">
        <v>3353.19</v>
      </c>
      <c r="G143" s="8">
        <v>5478.53</v>
      </c>
      <c r="H143" s="8">
        <v>4023.98</v>
      </c>
      <c r="I143">
        <f>IFERROR(VLOOKUP(B143,SAEB!A:A,1,0),0)</f>
        <v>0</v>
      </c>
    </row>
    <row r="144" spans="1:9" hidden="1" x14ac:dyDescent="0.35">
      <c r="A144">
        <v>310480</v>
      </c>
      <c r="B144">
        <v>3104809</v>
      </c>
      <c r="C144" t="s">
        <v>13</v>
      </c>
      <c r="D144">
        <v>2017</v>
      </c>
      <c r="E144" s="8">
        <v>4474.57</v>
      </c>
      <c r="F144" s="9">
        <v>7007.63</v>
      </c>
      <c r="G144" s="8">
        <v>5041.32</v>
      </c>
      <c r="H144" s="8">
        <v>7895.23</v>
      </c>
      <c r="I144">
        <f>IFERROR(VLOOKUP(B144,SAEB!A:A,1,0),0)</f>
        <v>0</v>
      </c>
    </row>
    <row r="145" spans="1:9" hidden="1" x14ac:dyDescent="0.35">
      <c r="A145">
        <v>310480</v>
      </c>
      <c r="B145">
        <v>3104809</v>
      </c>
      <c r="C145" t="s">
        <v>13</v>
      </c>
      <c r="D145">
        <v>2018</v>
      </c>
      <c r="E145" s="8">
        <v>5028.6899999999996</v>
      </c>
      <c r="F145" s="9">
        <v>6195.35</v>
      </c>
      <c r="G145" s="8">
        <v>5976.27</v>
      </c>
      <c r="H145" s="8">
        <v>7362.76</v>
      </c>
      <c r="I145">
        <f>IFERROR(VLOOKUP(B145,SAEB!A:A,1,0),0)</f>
        <v>0</v>
      </c>
    </row>
    <row r="146" spans="1:9" hidden="1" x14ac:dyDescent="0.35">
      <c r="A146">
        <v>310480</v>
      </c>
      <c r="B146">
        <v>3104809</v>
      </c>
      <c r="C146" t="s">
        <v>13</v>
      </c>
      <c r="D146">
        <v>2019</v>
      </c>
      <c r="E146" s="8">
        <v>6154.96</v>
      </c>
      <c r="F146" s="9">
        <v>6597.66</v>
      </c>
      <c r="G146" s="8">
        <v>7347.27</v>
      </c>
      <c r="H146" s="8">
        <v>7875.73</v>
      </c>
      <c r="I146">
        <f>IFERROR(VLOOKUP(B146,SAEB!A:A,1,0),0)</f>
        <v>0</v>
      </c>
    </row>
    <row r="147" spans="1:9" hidden="1" x14ac:dyDescent="0.35">
      <c r="A147">
        <v>310480</v>
      </c>
      <c r="B147">
        <v>3104809</v>
      </c>
      <c r="C147" t="s">
        <v>13</v>
      </c>
      <c r="D147">
        <v>2020</v>
      </c>
      <c r="E147" s="8">
        <v>7065.51</v>
      </c>
      <c r="F147" s="9">
        <v>7221.83</v>
      </c>
      <c r="G147" s="8">
        <v>7425.36</v>
      </c>
      <c r="H147" s="8">
        <v>7589.64</v>
      </c>
      <c r="I147">
        <f>IFERROR(VLOOKUP(B147,SAEB!A:A,1,0),0)</f>
        <v>0</v>
      </c>
    </row>
    <row r="148" spans="1:9" hidden="1" x14ac:dyDescent="0.35">
      <c r="A148">
        <v>310480</v>
      </c>
      <c r="B148">
        <v>3104809</v>
      </c>
      <c r="C148" t="s">
        <v>13</v>
      </c>
      <c r="D148">
        <v>2021</v>
      </c>
      <c r="E148" s="8">
        <v>8741.01</v>
      </c>
      <c r="F148" s="9">
        <v>4014.26</v>
      </c>
      <c r="G148" s="8">
        <v>8466.15</v>
      </c>
      <c r="H148" s="8">
        <v>3888.03</v>
      </c>
      <c r="I148">
        <f>IFERROR(VLOOKUP(B148,SAEB!A:A,1,0),0)</f>
        <v>0</v>
      </c>
    </row>
    <row r="149" spans="1:9" hidden="1" x14ac:dyDescent="0.35">
      <c r="A149">
        <v>310480</v>
      </c>
      <c r="B149">
        <v>3104809</v>
      </c>
      <c r="C149" t="s">
        <v>13</v>
      </c>
      <c r="D149">
        <v>2022</v>
      </c>
      <c r="E149" s="8">
        <v>10674.92</v>
      </c>
      <c r="F149" s="9">
        <v>8517.81</v>
      </c>
      <c r="G149" s="8">
        <v>11652.01</v>
      </c>
      <c r="H149" s="8">
        <v>9297.4599999999991</v>
      </c>
      <c r="I149">
        <f>IFERROR(VLOOKUP(B149,SAEB!A:A,1,0),0)</f>
        <v>0</v>
      </c>
    </row>
    <row r="150" spans="1:9" hidden="1" x14ac:dyDescent="0.35">
      <c r="A150">
        <v>310480</v>
      </c>
      <c r="B150">
        <v>3104809</v>
      </c>
      <c r="C150" t="s">
        <v>13</v>
      </c>
      <c r="D150">
        <v>2023</v>
      </c>
      <c r="E150" s="8">
        <v>13854.06</v>
      </c>
      <c r="F150" s="9">
        <v>13854.06</v>
      </c>
      <c r="G150" s="8">
        <v>15499.12</v>
      </c>
      <c r="H150" s="8">
        <v>15499.12</v>
      </c>
      <c r="I150">
        <f>IFERROR(VLOOKUP(B150,SAEB!A:A,1,0),0)</f>
        <v>0</v>
      </c>
    </row>
    <row r="151" spans="1:9" hidden="1" x14ac:dyDescent="0.35">
      <c r="A151">
        <v>310480</v>
      </c>
      <c r="B151">
        <v>3104809</v>
      </c>
      <c r="C151" t="s">
        <v>13</v>
      </c>
      <c r="D151">
        <v>2024</v>
      </c>
      <c r="E151" s="8">
        <v>13625.2</v>
      </c>
      <c r="F151" s="9">
        <v>13032.8</v>
      </c>
      <c r="G151" s="8">
        <v>18302.38</v>
      </c>
      <c r="H151" s="8">
        <v>17506.62</v>
      </c>
      <c r="I151">
        <f>IFERROR(VLOOKUP(B151,SAEB!A:A,1,0),0)</f>
        <v>0</v>
      </c>
    </row>
    <row r="152" spans="1:9" x14ac:dyDescent="0.35">
      <c r="A152">
        <v>310520</v>
      </c>
      <c r="B152">
        <v>3105202</v>
      </c>
      <c r="C152" t="s">
        <v>14</v>
      </c>
      <c r="D152">
        <v>2015</v>
      </c>
      <c r="E152" s="8">
        <v>6875.38</v>
      </c>
      <c r="F152" s="9">
        <v>2976.97</v>
      </c>
      <c r="G152" s="8">
        <v>6079.36</v>
      </c>
      <c r="H152" s="8">
        <v>2632.3</v>
      </c>
      <c r="I152">
        <f>IFERROR(VLOOKUP(B152,SAEB!A:A,1,0),0)</f>
        <v>3105202</v>
      </c>
    </row>
    <row r="153" spans="1:9" x14ac:dyDescent="0.35">
      <c r="A153">
        <v>310520</v>
      </c>
      <c r="B153">
        <v>3105202</v>
      </c>
      <c r="C153" t="s">
        <v>14</v>
      </c>
      <c r="D153">
        <v>2016</v>
      </c>
      <c r="E153" s="8">
        <v>5975.19</v>
      </c>
      <c r="F153" s="9">
        <v>4388.7700000000004</v>
      </c>
      <c r="G153" s="8">
        <v>7214.44</v>
      </c>
      <c r="H153" s="8">
        <v>5299</v>
      </c>
      <c r="I153">
        <f>IFERROR(VLOOKUP(B153,SAEB!A:A,1,0),0)</f>
        <v>3105202</v>
      </c>
    </row>
    <row r="154" spans="1:9" x14ac:dyDescent="0.35">
      <c r="A154">
        <v>310520</v>
      </c>
      <c r="B154">
        <v>3105202</v>
      </c>
      <c r="C154" t="s">
        <v>14</v>
      </c>
      <c r="D154">
        <v>2017</v>
      </c>
      <c r="E154" s="8">
        <v>6198.15</v>
      </c>
      <c r="F154" s="9">
        <v>9706.93</v>
      </c>
      <c r="G154" s="8">
        <v>7260.08</v>
      </c>
      <c r="H154" s="8">
        <v>11370.02</v>
      </c>
      <c r="I154">
        <f>IFERROR(VLOOKUP(B154,SAEB!A:A,1,0),0)</f>
        <v>3105202</v>
      </c>
    </row>
    <row r="155" spans="1:9" x14ac:dyDescent="0.35">
      <c r="A155">
        <v>310520</v>
      </c>
      <c r="B155">
        <v>3105202</v>
      </c>
      <c r="C155" t="s">
        <v>14</v>
      </c>
      <c r="D155">
        <v>2018</v>
      </c>
      <c r="E155" s="8">
        <v>5713.88</v>
      </c>
      <c r="F155" s="9">
        <v>7039.5</v>
      </c>
      <c r="G155" s="8">
        <v>7381.01</v>
      </c>
      <c r="H155" s="8">
        <v>9093.4</v>
      </c>
      <c r="I155">
        <f>IFERROR(VLOOKUP(B155,SAEB!A:A,1,0),0)</f>
        <v>3105202</v>
      </c>
    </row>
    <row r="156" spans="1:9" x14ac:dyDescent="0.35">
      <c r="A156">
        <v>310520</v>
      </c>
      <c r="B156">
        <v>3105202</v>
      </c>
      <c r="C156" t="s">
        <v>14</v>
      </c>
      <c r="D156">
        <v>2019</v>
      </c>
      <c r="E156" s="8">
        <v>6361.65</v>
      </c>
      <c r="F156" s="9">
        <v>6819.22</v>
      </c>
      <c r="G156" s="8">
        <v>9976.4699999999993</v>
      </c>
      <c r="H156" s="8">
        <v>10694.04</v>
      </c>
      <c r="I156">
        <f>IFERROR(VLOOKUP(B156,SAEB!A:A,1,0),0)</f>
        <v>3105202</v>
      </c>
    </row>
    <row r="157" spans="1:9" x14ac:dyDescent="0.35">
      <c r="A157">
        <v>310520</v>
      </c>
      <c r="B157">
        <v>3105202</v>
      </c>
      <c r="C157" t="s">
        <v>14</v>
      </c>
      <c r="D157">
        <v>2020</v>
      </c>
      <c r="E157" s="8">
        <v>10067.35</v>
      </c>
      <c r="F157" s="9">
        <v>10290.08</v>
      </c>
      <c r="G157" s="8">
        <v>9437.59</v>
      </c>
      <c r="H157" s="8">
        <v>9646.3799999999992</v>
      </c>
      <c r="I157">
        <f>IFERROR(VLOOKUP(B157,SAEB!A:A,1,0),0)</f>
        <v>3105202</v>
      </c>
    </row>
    <row r="158" spans="1:9" x14ac:dyDescent="0.35">
      <c r="A158">
        <v>310520</v>
      </c>
      <c r="B158">
        <v>3105202</v>
      </c>
      <c r="C158" t="s">
        <v>14</v>
      </c>
      <c r="D158">
        <v>2021</v>
      </c>
      <c r="E158" s="8">
        <v>12757.97</v>
      </c>
      <c r="F158" s="9">
        <v>5859.03</v>
      </c>
      <c r="G158" s="8">
        <v>11141.76</v>
      </c>
      <c r="H158" s="8">
        <v>5116.79</v>
      </c>
      <c r="I158">
        <f>IFERROR(VLOOKUP(B158,SAEB!A:A,1,0),0)</f>
        <v>3105202</v>
      </c>
    </row>
    <row r="159" spans="1:9" x14ac:dyDescent="0.35">
      <c r="A159">
        <v>310520</v>
      </c>
      <c r="B159">
        <v>3105202</v>
      </c>
      <c r="C159" t="s">
        <v>14</v>
      </c>
      <c r="D159">
        <v>2022</v>
      </c>
      <c r="E159" s="8">
        <v>14813.54</v>
      </c>
      <c r="F159" s="9">
        <v>11820.13</v>
      </c>
      <c r="G159" s="8">
        <v>20400.66</v>
      </c>
      <c r="H159" s="8">
        <v>16278.25</v>
      </c>
      <c r="I159">
        <f>IFERROR(VLOOKUP(B159,SAEB!A:A,1,0),0)</f>
        <v>3105202</v>
      </c>
    </row>
    <row r="160" spans="1:9" x14ac:dyDescent="0.35">
      <c r="A160">
        <v>310520</v>
      </c>
      <c r="B160">
        <v>3105202</v>
      </c>
      <c r="C160" t="s">
        <v>14</v>
      </c>
      <c r="D160">
        <v>2023</v>
      </c>
      <c r="E160" s="8">
        <v>17658.97</v>
      </c>
      <c r="F160" s="9">
        <v>17658.97</v>
      </c>
      <c r="G160" s="8">
        <v>27353.040000000001</v>
      </c>
      <c r="H160" s="8">
        <v>27353.040000000001</v>
      </c>
      <c r="I160">
        <f>IFERROR(VLOOKUP(B160,SAEB!A:A,1,0),0)</f>
        <v>3105202</v>
      </c>
    </row>
    <row r="161" spans="1:9" x14ac:dyDescent="0.35">
      <c r="A161">
        <v>310520</v>
      </c>
      <c r="B161">
        <v>3105202</v>
      </c>
      <c r="C161" t="s">
        <v>14</v>
      </c>
      <c r="D161">
        <v>2024</v>
      </c>
      <c r="E161" s="8">
        <v>20594.43</v>
      </c>
      <c r="F161" s="9">
        <v>19699.02</v>
      </c>
      <c r="G161" s="8">
        <v>25600.29</v>
      </c>
      <c r="H161" s="8">
        <v>24487.24</v>
      </c>
      <c r="I161">
        <f>IFERROR(VLOOKUP(B161,SAEB!A:A,1,0),0)</f>
        <v>3105202</v>
      </c>
    </row>
    <row r="162" spans="1:9" hidden="1" x14ac:dyDescent="0.35">
      <c r="A162">
        <v>310650</v>
      </c>
      <c r="B162">
        <v>3106507</v>
      </c>
      <c r="C162" t="s">
        <v>15</v>
      </c>
      <c r="D162">
        <v>2015</v>
      </c>
      <c r="E162" s="8">
        <v>15083.93</v>
      </c>
      <c r="F162" s="9">
        <v>6531.19</v>
      </c>
      <c r="G162" s="8">
        <v>14884.09</v>
      </c>
      <c r="H162" s="8">
        <v>6444.66</v>
      </c>
      <c r="I162">
        <f>IFERROR(VLOOKUP(B162,SAEB!A:A,1,0),0)</f>
        <v>0</v>
      </c>
    </row>
    <row r="163" spans="1:9" hidden="1" x14ac:dyDescent="0.35">
      <c r="A163">
        <v>310650</v>
      </c>
      <c r="B163">
        <v>3106507</v>
      </c>
      <c r="C163" t="s">
        <v>15</v>
      </c>
      <c r="D163">
        <v>2016</v>
      </c>
      <c r="E163" s="8">
        <v>9537.8700000000008</v>
      </c>
      <c r="F163" s="9">
        <v>7005.56</v>
      </c>
      <c r="G163" s="8">
        <v>16831.2</v>
      </c>
      <c r="H163" s="8">
        <v>12362.51</v>
      </c>
      <c r="I163">
        <f>IFERROR(VLOOKUP(B163,SAEB!A:A,1,0),0)</f>
        <v>0</v>
      </c>
    </row>
    <row r="164" spans="1:9" hidden="1" x14ac:dyDescent="0.35">
      <c r="A164">
        <v>310650</v>
      </c>
      <c r="B164">
        <v>3106507</v>
      </c>
      <c r="C164" t="s">
        <v>15</v>
      </c>
      <c r="D164">
        <v>2017</v>
      </c>
      <c r="E164" s="8">
        <v>9702.9699999999993</v>
      </c>
      <c r="F164" s="9">
        <v>15195.84</v>
      </c>
      <c r="G164" s="8">
        <v>18528.12</v>
      </c>
      <c r="H164" s="8">
        <v>29016.92</v>
      </c>
      <c r="I164">
        <f>IFERROR(VLOOKUP(B164,SAEB!A:A,1,0),0)</f>
        <v>0</v>
      </c>
    </row>
    <row r="165" spans="1:9" hidden="1" x14ac:dyDescent="0.35">
      <c r="A165">
        <v>310650</v>
      </c>
      <c r="B165">
        <v>3106507</v>
      </c>
      <c r="C165" t="s">
        <v>15</v>
      </c>
      <c r="D165">
        <v>2018</v>
      </c>
      <c r="E165" s="8">
        <v>11847.13</v>
      </c>
      <c r="F165" s="9">
        <v>14595.66</v>
      </c>
      <c r="G165" s="8">
        <v>21265.05</v>
      </c>
      <c r="H165" s="8">
        <v>26198.54</v>
      </c>
      <c r="I165">
        <f>IFERROR(VLOOKUP(B165,SAEB!A:A,1,0),0)</f>
        <v>0</v>
      </c>
    </row>
    <row r="166" spans="1:9" hidden="1" x14ac:dyDescent="0.35">
      <c r="A166">
        <v>310650</v>
      </c>
      <c r="B166">
        <v>3106507</v>
      </c>
      <c r="C166" t="s">
        <v>15</v>
      </c>
      <c r="D166">
        <v>2019</v>
      </c>
      <c r="E166" s="8">
        <v>11637.84</v>
      </c>
      <c r="F166" s="9">
        <v>12474.9</v>
      </c>
      <c r="G166" s="8">
        <v>20465.919999999998</v>
      </c>
      <c r="H166" s="8">
        <v>21937.95</v>
      </c>
      <c r="I166">
        <f>IFERROR(VLOOKUP(B166,SAEB!A:A,1,0),0)</f>
        <v>0</v>
      </c>
    </row>
    <row r="167" spans="1:9" hidden="1" x14ac:dyDescent="0.35">
      <c r="A167">
        <v>310650</v>
      </c>
      <c r="B167">
        <v>3106507</v>
      </c>
      <c r="C167" t="s">
        <v>15</v>
      </c>
      <c r="D167">
        <v>2020</v>
      </c>
      <c r="E167" s="8">
        <v>11090.87</v>
      </c>
      <c r="F167" s="9">
        <v>11336.24</v>
      </c>
      <c r="G167" s="8">
        <v>15197.16</v>
      </c>
      <c r="H167" s="8">
        <v>15533.38</v>
      </c>
      <c r="I167">
        <f>IFERROR(VLOOKUP(B167,SAEB!A:A,1,0),0)</f>
        <v>0</v>
      </c>
    </row>
    <row r="168" spans="1:9" hidden="1" x14ac:dyDescent="0.35">
      <c r="A168">
        <v>310650</v>
      </c>
      <c r="B168">
        <v>3106507</v>
      </c>
      <c r="C168" t="s">
        <v>15</v>
      </c>
      <c r="D168">
        <v>2021</v>
      </c>
      <c r="E168" s="8">
        <v>13252.79</v>
      </c>
      <c r="F168" s="9">
        <v>6086.27</v>
      </c>
      <c r="G168" s="8">
        <v>15875.35</v>
      </c>
      <c r="H168" s="8">
        <v>7290.67</v>
      </c>
      <c r="I168">
        <f>IFERROR(VLOOKUP(B168,SAEB!A:A,1,0),0)</f>
        <v>0</v>
      </c>
    </row>
    <row r="169" spans="1:9" hidden="1" x14ac:dyDescent="0.35">
      <c r="A169">
        <v>310650</v>
      </c>
      <c r="B169">
        <v>3106507</v>
      </c>
      <c r="C169" t="s">
        <v>15</v>
      </c>
      <c r="D169">
        <v>2022</v>
      </c>
      <c r="E169" s="8">
        <v>19000</v>
      </c>
      <c r="F169" s="9">
        <v>15160.62</v>
      </c>
      <c r="G169" s="8">
        <v>42188.87</v>
      </c>
      <c r="H169" s="8">
        <v>33663.660000000003</v>
      </c>
      <c r="I169">
        <f>IFERROR(VLOOKUP(B169,SAEB!A:A,1,0),0)</f>
        <v>0</v>
      </c>
    </row>
    <row r="170" spans="1:9" hidden="1" x14ac:dyDescent="0.35">
      <c r="A170">
        <v>310650</v>
      </c>
      <c r="B170">
        <v>3106507</v>
      </c>
      <c r="C170" t="s">
        <v>15</v>
      </c>
      <c r="D170">
        <v>2023</v>
      </c>
      <c r="E170" s="8">
        <v>17000</v>
      </c>
      <c r="F170" s="9">
        <v>17000</v>
      </c>
      <c r="G170" s="8">
        <v>55090.68</v>
      </c>
      <c r="H170" s="8">
        <v>55090.68</v>
      </c>
      <c r="I170">
        <f>IFERROR(VLOOKUP(B170,SAEB!A:A,1,0),0)</f>
        <v>0</v>
      </c>
    </row>
    <row r="171" spans="1:9" hidden="1" x14ac:dyDescent="0.35">
      <c r="A171">
        <v>310650</v>
      </c>
      <c r="B171">
        <v>3106507</v>
      </c>
      <c r="C171" t="s">
        <v>15</v>
      </c>
      <c r="D171">
        <v>2024</v>
      </c>
      <c r="E171" s="8">
        <v>20000</v>
      </c>
      <c r="F171" s="9">
        <v>19130.43</v>
      </c>
      <c r="G171" s="8">
        <v>63261.41</v>
      </c>
      <c r="H171" s="8">
        <v>60510.92</v>
      </c>
      <c r="I171">
        <f>IFERROR(VLOOKUP(B171,SAEB!A:A,1,0),0)</f>
        <v>0</v>
      </c>
    </row>
    <row r="172" spans="1:9" hidden="1" x14ac:dyDescent="0.35">
      <c r="A172">
        <v>310660</v>
      </c>
      <c r="B172">
        <v>3106606</v>
      </c>
      <c r="C172" t="s">
        <v>17</v>
      </c>
      <c r="D172">
        <v>2015</v>
      </c>
      <c r="E172" s="8">
        <v>8207.5</v>
      </c>
      <c r="F172" s="9">
        <v>3553.76</v>
      </c>
      <c r="G172" s="8">
        <v>8079.54</v>
      </c>
      <c r="H172" s="8">
        <v>3498.36</v>
      </c>
      <c r="I172">
        <f>IFERROR(VLOOKUP(B172,SAEB!A:A,1,0),0)</f>
        <v>0</v>
      </c>
    </row>
    <row r="173" spans="1:9" hidden="1" x14ac:dyDescent="0.35">
      <c r="A173">
        <v>310660</v>
      </c>
      <c r="B173">
        <v>3106606</v>
      </c>
      <c r="C173" t="s">
        <v>17</v>
      </c>
      <c r="D173">
        <v>2016</v>
      </c>
      <c r="E173" s="8">
        <v>6828.01</v>
      </c>
      <c r="F173" s="9">
        <v>5015.17</v>
      </c>
      <c r="G173" s="8">
        <v>10827.43</v>
      </c>
      <c r="H173" s="8">
        <v>7952.74</v>
      </c>
      <c r="I173">
        <f>IFERROR(VLOOKUP(B173,SAEB!A:A,1,0),0)</f>
        <v>0</v>
      </c>
    </row>
    <row r="174" spans="1:9" hidden="1" x14ac:dyDescent="0.35">
      <c r="A174">
        <v>310660</v>
      </c>
      <c r="B174">
        <v>3106606</v>
      </c>
      <c r="C174" t="s">
        <v>17</v>
      </c>
      <c r="D174">
        <v>2017</v>
      </c>
      <c r="E174" s="8">
        <v>9715.84</v>
      </c>
      <c r="F174" s="9">
        <v>15215.99</v>
      </c>
      <c r="G174" s="8">
        <v>11075.04</v>
      </c>
      <c r="H174" s="8">
        <v>17344.64</v>
      </c>
      <c r="I174">
        <f>IFERROR(VLOOKUP(B174,SAEB!A:A,1,0),0)</f>
        <v>0</v>
      </c>
    </row>
    <row r="175" spans="1:9" hidden="1" x14ac:dyDescent="0.35">
      <c r="A175">
        <v>310660</v>
      </c>
      <c r="B175">
        <v>3106606</v>
      </c>
      <c r="C175" t="s">
        <v>17</v>
      </c>
      <c r="D175">
        <v>2018</v>
      </c>
      <c r="E175" s="8">
        <v>8841.65</v>
      </c>
      <c r="F175" s="9">
        <v>10892.91</v>
      </c>
      <c r="G175" s="8">
        <v>9380.0300000000007</v>
      </c>
      <c r="H175" s="8">
        <v>11556.2</v>
      </c>
      <c r="I175">
        <f>IFERROR(VLOOKUP(B175,SAEB!A:A,1,0),0)</f>
        <v>0</v>
      </c>
    </row>
    <row r="176" spans="1:9" hidden="1" x14ac:dyDescent="0.35">
      <c r="A176">
        <v>310660</v>
      </c>
      <c r="B176">
        <v>3106606</v>
      </c>
      <c r="C176" t="s">
        <v>17</v>
      </c>
      <c r="D176">
        <v>2019</v>
      </c>
      <c r="E176" s="8">
        <v>13768.02</v>
      </c>
      <c r="F176" s="9">
        <v>14758.3</v>
      </c>
      <c r="G176" s="8">
        <v>9612.26</v>
      </c>
      <c r="H176" s="8">
        <v>10303.629999999999</v>
      </c>
      <c r="I176">
        <f>IFERROR(VLOOKUP(B176,SAEB!A:A,1,0),0)</f>
        <v>0</v>
      </c>
    </row>
    <row r="177" spans="1:9" hidden="1" x14ac:dyDescent="0.35">
      <c r="A177">
        <v>310660</v>
      </c>
      <c r="B177">
        <v>3106606</v>
      </c>
      <c r="C177" t="s">
        <v>17</v>
      </c>
      <c r="D177">
        <v>2020</v>
      </c>
      <c r="E177" s="8">
        <v>11491.29</v>
      </c>
      <c r="F177" s="9">
        <v>11745.52</v>
      </c>
      <c r="G177" s="8">
        <v>8417.1299999999992</v>
      </c>
      <c r="H177" s="8">
        <v>8603.35</v>
      </c>
      <c r="I177">
        <f>IFERROR(VLOOKUP(B177,SAEB!A:A,1,0),0)</f>
        <v>0</v>
      </c>
    </row>
    <row r="178" spans="1:9" hidden="1" x14ac:dyDescent="0.35">
      <c r="A178">
        <v>310660</v>
      </c>
      <c r="B178">
        <v>3106606</v>
      </c>
      <c r="C178" t="s">
        <v>17</v>
      </c>
      <c r="D178">
        <v>2021</v>
      </c>
      <c r="E178" s="8">
        <v>7469.37</v>
      </c>
      <c r="F178" s="9">
        <v>3430.27</v>
      </c>
      <c r="G178" s="8">
        <v>7719.91</v>
      </c>
      <c r="H178" s="8">
        <v>3545.33</v>
      </c>
      <c r="I178">
        <f>IFERROR(VLOOKUP(B178,SAEB!A:A,1,0),0)</f>
        <v>0</v>
      </c>
    </row>
    <row r="179" spans="1:9" hidden="1" x14ac:dyDescent="0.35">
      <c r="A179">
        <v>310660</v>
      </c>
      <c r="B179">
        <v>3106606</v>
      </c>
      <c r="C179" t="s">
        <v>17</v>
      </c>
      <c r="D179">
        <v>2022</v>
      </c>
      <c r="E179" s="8">
        <v>13733.56</v>
      </c>
      <c r="F179" s="9">
        <v>10958.38</v>
      </c>
      <c r="G179" s="8">
        <v>21432.59</v>
      </c>
      <c r="H179" s="8">
        <v>17101.650000000001</v>
      </c>
      <c r="I179">
        <f>IFERROR(VLOOKUP(B179,SAEB!A:A,1,0),0)</f>
        <v>0</v>
      </c>
    </row>
    <row r="180" spans="1:9" hidden="1" x14ac:dyDescent="0.35">
      <c r="A180">
        <v>310660</v>
      </c>
      <c r="B180">
        <v>3106606</v>
      </c>
      <c r="C180" t="s">
        <v>17</v>
      </c>
      <c r="D180">
        <v>2023</v>
      </c>
      <c r="E180" s="8">
        <v>16553.349999999999</v>
      </c>
      <c r="F180" s="9">
        <v>16553.349999999999</v>
      </c>
      <c r="G180" s="8">
        <v>20463.11</v>
      </c>
      <c r="H180" s="8">
        <v>20463.11</v>
      </c>
      <c r="I180">
        <f>IFERROR(VLOOKUP(B180,SAEB!A:A,1,0),0)</f>
        <v>0</v>
      </c>
    </row>
    <row r="181" spans="1:9" hidden="1" x14ac:dyDescent="0.35">
      <c r="A181">
        <v>310660</v>
      </c>
      <c r="B181">
        <v>3106606</v>
      </c>
      <c r="C181" t="s">
        <v>17</v>
      </c>
      <c r="D181">
        <v>2024</v>
      </c>
      <c r="E181" s="8">
        <v>19200.16</v>
      </c>
      <c r="F181" s="9">
        <v>18365.37</v>
      </c>
      <c r="G181" s="8">
        <v>25831.91</v>
      </c>
      <c r="H181" s="8">
        <v>24708.78</v>
      </c>
      <c r="I181">
        <f>IFERROR(VLOOKUP(B181,SAEB!A:A,1,0),0)</f>
        <v>0</v>
      </c>
    </row>
    <row r="182" spans="1:9" x14ac:dyDescent="0.35">
      <c r="A182">
        <v>310665</v>
      </c>
      <c r="B182">
        <v>3106655</v>
      </c>
      <c r="C182" t="s">
        <v>16</v>
      </c>
      <c r="D182">
        <v>2015</v>
      </c>
      <c r="E182" s="8">
        <v>7808.29</v>
      </c>
      <c r="F182" s="9">
        <v>3380.91</v>
      </c>
      <c r="G182" s="8">
        <v>8202.92</v>
      </c>
      <c r="H182" s="8">
        <v>3551.78</v>
      </c>
      <c r="I182">
        <f>IFERROR(VLOOKUP(B182,SAEB!A:A,1,0),0)</f>
        <v>3106655</v>
      </c>
    </row>
    <row r="183" spans="1:9" x14ac:dyDescent="0.35">
      <c r="A183">
        <v>310665</v>
      </c>
      <c r="B183">
        <v>3106655</v>
      </c>
      <c r="C183" t="s">
        <v>16</v>
      </c>
      <c r="D183">
        <v>2016</v>
      </c>
      <c r="E183" s="8">
        <v>6868.96</v>
      </c>
      <c r="F183" s="9">
        <v>5045.25</v>
      </c>
      <c r="G183" s="8">
        <v>8305.0400000000009</v>
      </c>
      <c r="H183" s="8">
        <v>6100.04</v>
      </c>
      <c r="I183">
        <f>IFERROR(VLOOKUP(B183,SAEB!A:A,1,0),0)</f>
        <v>3106655</v>
      </c>
    </row>
    <row r="184" spans="1:9" x14ac:dyDescent="0.35">
      <c r="A184">
        <v>310665</v>
      </c>
      <c r="B184">
        <v>3106655</v>
      </c>
      <c r="C184" t="s">
        <v>16</v>
      </c>
      <c r="D184">
        <v>2017</v>
      </c>
      <c r="E184" s="8">
        <v>6323.38</v>
      </c>
      <c r="F184" s="9">
        <v>9903.06</v>
      </c>
      <c r="G184" s="8">
        <v>8137.54</v>
      </c>
      <c r="H184" s="8">
        <v>12744.22</v>
      </c>
      <c r="I184">
        <f>IFERROR(VLOOKUP(B184,SAEB!A:A,1,0),0)</f>
        <v>3106655</v>
      </c>
    </row>
    <row r="185" spans="1:9" x14ac:dyDescent="0.35">
      <c r="A185">
        <v>310665</v>
      </c>
      <c r="B185">
        <v>3106655</v>
      </c>
      <c r="C185" t="s">
        <v>16</v>
      </c>
      <c r="D185">
        <v>2018</v>
      </c>
      <c r="E185" s="8">
        <v>7486.89</v>
      </c>
      <c r="F185" s="9">
        <v>9223.85</v>
      </c>
      <c r="G185" s="8">
        <v>8847.7999999999993</v>
      </c>
      <c r="H185" s="8">
        <v>10900.49</v>
      </c>
      <c r="I185">
        <f>IFERROR(VLOOKUP(B185,SAEB!A:A,1,0),0)</f>
        <v>3106655</v>
      </c>
    </row>
    <row r="186" spans="1:9" x14ac:dyDescent="0.35">
      <c r="A186">
        <v>310665</v>
      </c>
      <c r="B186">
        <v>3106655</v>
      </c>
      <c r="C186" t="s">
        <v>16</v>
      </c>
      <c r="D186">
        <v>2019</v>
      </c>
      <c r="E186" s="8">
        <v>8607.99</v>
      </c>
      <c r="F186" s="9">
        <v>9227.1299999999992</v>
      </c>
      <c r="G186" s="8">
        <v>9783.89</v>
      </c>
      <c r="H186" s="8">
        <v>10487.6</v>
      </c>
      <c r="I186">
        <f>IFERROR(VLOOKUP(B186,SAEB!A:A,1,0),0)</f>
        <v>3106655</v>
      </c>
    </row>
    <row r="187" spans="1:9" x14ac:dyDescent="0.35">
      <c r="A187">
        <v>310665</v>
      </c>
      <c r="B187">
        <v>3106655</v>
      </c>
      <c r="C187" t="s">
        <v>16</v>
      </c>
      <c r="D187">
        <v>2020</v>
      </c>
      <c r="E187" s="8">
        <v>7685.54</v>
      </c>
      <c r="F187" s="9">
        <v>7855.57</v>
      </c>
      <c r="G187" s="8">
        <v>9917.1299999999992</v>
      </c>
      <c r="H187" s="8">
        <v>10136.540000000001</v>
      </c>
      <c r="I187">
        <f>IFERROR(VLOOKUP(B187,SAEB!A:A,1,0),0)</f>
        <v>3106655</v>
      </c>
    </row>
    <row r="188" spans="1:9" x14ac:dyDescent="0.35">
      <c r="A188">
        <v>310665</v>
      </c>
      <c r="B188">
        <v>3106655</v>
      </c>
      <c r="C188" t="s">
        <v>16</v>
      </c>
      <c r="D188">
        <v>2021</v>
      </c>
      <c r="E188" s="8">
        <v>12539.25</v>
      </c>
      <c r="F188" s="9">
        <v>5758.58</v>
      </c>
      <c r="G188" s="8">
        <v>13168.39</v>
      </c>
      <c r="H188" s="8">
        <v>6047.51</v>
      </c>
      <c r="I188">
        <f>IFERROR(VLOOKUP(B188,SAEB!A:A,1,0),0)</f>
        <v>3106655</v>
      </c>
    </row>
    <row r="189" spans="1:9" x14ac:dyDescent="0.35">
      <c r="A189">
        <v>310665</v>
      </c>
      <c r="B189">
        <v>3106655</v>
      </c>
      <c r="C189" t="s">
        <v>16</v>
      </c>
      <c r="D189">
        <v>2022</v>
      </c>
      <c r="E189" s="8">
        <v>14932.56</v>
      </c>
      <c r="F189" s="9">
        <v>11915.1</v>
      </c>
      <c r="G189" s="8">
        <v>18614.82</v>
      </c>
      <c r="H189" s="8">
        <v>14853.28</v>
      </c>
      <c r="I189">
        <f>IFERROR(VLOOKUP(B189,SAEB!A:A,1,0),0)</f>
        <v>3106655</v>
      </c>
    </row>
    <row r="190" spans="1:9" x14ac:dyDescent="0.35">
      <c r="A190">
        <v>310665</v>
      </c>
      <c r="B190">
        <v>3106655</v>
      </c>
      <c r="C190" t="s">
        <v>16</v>
      </c>
      <c r="D190">
        <v>2023</v>
      </c>
      <c r="E190" s="8">
        <v>17738.8</v>
      </c>
      <c r="F190" s="9">
        <v>17738.8</v>
      </c>
      <c r="G190" s="8">
        <v>22053.87</v>
      </c>
      <c r="H190" s="8">
        <v>22053.87</v>
      </c>
      <c r="I190">
        <f>IFERROR(VLOOKUP(B190,SAEB!A:A,1,0),0)</f>
        <v>3106655</v>
      </c>
    </row>
    <row r="191" spans="1:9" x14ac:dyDescent="0.35">
      <c r="A191">
        <v>310665</v>
      </c>
      <c r="B191">
        <v>3106655</v>
      </c>
      <c r="C191" t="s">
        <v>16</v>
      </c>
      <c r="D191">
        <v>2024</v>
      </c>
      <c r="E191" s="8">
        <v>19636.73</v>
      </c>
      <c r="F191" s="9">
        <v>18782.96</v>
      </c>
      <c r="G191" s="8">
        <v>25418.6</v>
      </c>
      <c r="H191" s="8">
        <v>24313.439999999999</v>
      </c>
      <c r="I191">
        <f>IFERROR(VLOOKUP(B191,SAEB!A:A,1,0),0)</f>
        <v>3106655</v>
      </c>
    </row>
    <row r="192" spans="1:9" x14ac:dyDescent="0.35">
      <c r="A192">
        <v>310730</v>
      </c>
      <c r="B192">
        <v>3107307</v>
      </c>
      <c r="C192" t="s">
        <v>18</v>
      </c>
      <c r="D192">
        <v>2015</v>
      </c>
      <c r="E192" s="8">
        <v>8841.15</v>
      </c>
      <c r="F192" s="9">
        <v>3828.13</v>
      </c>
      <c r="G192" s="8">
        <v>7327.52</v>
      </c>
      <c r="H192" s="8">
        <v>3172.74</v>
      </c>
      <c r="I192">
        <f>IFERROR(VLOOKUP(B192,SAEB!A:A,1,0),0)</f>
        <v>3107307</v>
      </c>
    </row>
    <row r="193" spans="1:9" x14ac:dyDescent="0.35">
      <c r="A193">
        <v>310730</v>
      </c>
      <c r="B193">
        <v>3107307</v>
      </c>
      <c r="C193" t="s">
        <v>18</v>
      </c>
      <c r="D193">
        <v>2016</v>
      </c>
      <c r="E193" s="8">
        <v>6767.5</v>
      </c>
      <c r="F193" s="9">
        <v>4970.72</v>
      </c>
      <c r="G193" s="8">
        <v>9345.32</v>
      </c>
      <c r="H193" s="8">
        <v>6864.13</v>
      </c>
      <c r="I193">
        <f>IFERROR(VLOOKUP(B193,SAEB!A:A,1,0),0)</f>
        <v>3107307</v>
      </c>
    </row>
    <row r="194" spans="1:9" x14ac:dyDescent="0.35">
      <c r="A194">
        <v>310730</v>
      </c>
      <c r="B194">
        <v>3107307</v>
      </c>
      <c r="C194" t="s">
        <v>18</v>
      </c>
      <c r="D194">
        <v>2017</v>
      </c>
      <c r="E194" s="8">
        <v>9834.74</v>
      </c>
      <c r="F194" s="9">
        <v>15402.2</v>
      </c>
      <c r="G194" s="8">
        <v>12701.53</v>
      </c>
      <c r="H194" s="8">
        <v>19891.89</v>
      </c>
      <c r="I194">
        <f>IFERROR(VLOOKUP(B194,SAEB!A:A,1,0),0)</f>
        <v>3107307</v>
      </c>
    </row>
    <row r="195" spans="1:9" x14ac:dyDescent="0.35">
      <c r="A195">
        <v>310730</v>
      </c>
      <c r="B195">
        <v>3107307</v>
      </c>
      <c r="C195" t="s">
        <v>18</v>
      </c>
      <c r="D195">
        <v>2018</v>
      </c>
      <c r="E195" s="8">
        <v>7064.15</v>
      </c>
      <c r="F195" s="9">
        <v>8703.0300000000007</v>
      </c>
      <c r="G195" s="8">
        <v>11842.57</v>
      </c>
      <c r="H195" s="8">
        <v>14590.05</v>
      </c>
      <c r="I195">
        <f>IFERROR(VLOOKUP(B195,SAEB!A:A,1,0),0)</f>
        <v>3107307</v>
      </c>
    </row>
    <row r="196" spans="1:9" x14ac:dyDescent="0.35">
      <c r="A196">
        <v>310730</v>
      </c>
      <c r="B196">
        <v>3107307</v>
      </c>
      <c r="C196" t="s">
        <v>18</v>
      </c>
      <c r="D196">
        <v>2019</v>
      </c>
      <c r="E196" s="8">
        <v>6473.83</v>
      </c>
      <c r="F196" s="9">
        <v>6939.47</v>
      </c>
      <c r="G196" s="8">
        <v>9913.5499999999993</v>
      </c>
      <c r="H196" s="8">
        <v>10626.59</v>
      </c>
      <c r="I196">
        <f>IFERROR(VLOOKUP(B196,SAEB!A:A,1,0),0)</f>
        <v>3107307</v>
      </c>
    </row>
    <row r="197" spans="1:9" x14ac:dyDescent="0.35">
      <c r="A197">
        <v>310730</v>
      </c>
      <c r="B197">
        <v>3107307</v>
      </c>
      <c r="C197" t="s">
        <v>18</v>
      </c>
      <c r="D197">
        <v>2020</v>
      </c>
      <c r="E197" s="8">
        <v>7605.76</v>
      </c>
      <c r="F197" s="9">
        <v>7774.03</v>
      </c>
      <c r="G197" s="8">
        <v>10370.879999999999</v>
      </c>
      <c r="H197" s="8">
        <v>10600.32</v>
      </c>
      <c r="I197">
        <f>IFERROR(VLOOKUP(B197,SAEB!A:A,1,0),0)</f>
        <v>3107307</v>
      </c>
    </row>
    <row r="198" spans="1:9" x14ac:dyDescent="0.35">
      <c r="A198">
        <v>310730</v>
      </c>
      <c r="B198">
        <v>3107307</v>
      </c>
      <c r="C198" t="s">
        <v>18</v>
      </c>
      <c r="D198">
        <v>2021</v>
      </c>
      <c r="E198" s="8">
        <v>12668.44</v>
      </c>
      <c r="F198" s="9">
        <v>5817.91</v>
      </c>
      <c r="G198" s="8">
        <v>12294.86</v>
      </c>
      <c r="H198" s="8">
        <v>5646.35</v>
      </c>
      <c r="I198">
        <f>IFERROR(VLOOKUP(B198,SAEB!A:A,1,0),0)</f>
        <v>3107307</v>
      </c>
    </row>
    <row r="199" spans="1:9" x14ac:dyDescent="0.35">
      <c r="A199">
        <v>310730</v>
      </c>
      <c r="B199">
        <v>3107307</v>
      </c>
      <c r="C199" t="s">
        <v>18</v>
      </c>
      <c r="D199">
        <v>2022</v>
      </c>
      <c r="E199" s="8">
        <v>16188.69</v>
      </c>
      <c r="F199" s="9">
        <v>12917.4</v>
      </c>
      <c r="G199" s="8">
        <v>21168.9</v>
      </c>
      <c r="H199" s="8">
        <v>16891.240000000002</v>
      </c>
      <c r="I199">
        <f>IFERROR(VLOOKUP(B199,SAEB!A:A,1,0),0)</f>
        <v>3107307</v>
      </c>
    </row>
    <row r="200" spans="1:9" x14ac:dyDescent="0.35">
      <c r="A200">
        <v>310730</v>
      </c>
      <c r="B200">
        <v>3107307</v>
      </c>
      <c r="C200" t="s">
        <v>18</v>
      </c>
      <c r="D200">
        <v>2023</v>
      </c>
      <c r="E200" s="8">
        <v>16288.88</v>
      </c>
      <c r="F200" s="9">
        <v>16288.88</v>
      </c>
      <c r="G200" s="8">
        <v>21246.42</v>
      </c>
      <c r="H200" s="8">
        <v>21246.42</v>
      </c>
      <c r="I200">
        <f>IFERROR(VLOOKUP(B200,SAEB!A:A,1,0),0)</f>
        <v>3107307</v>
      </c>
    </row>
    <row r="201" spans="1:9" x14ac:dyDescent="0.35">
      <c r="A201">
        <v>310730</v>
      </c>
      <c r="B201">
        <v>3107307</v>
      </c>
      <c r="C201" t="s">
        <v>18</v>
      </c>
      <c r="D201">
        <v>2024</v>
      </c>
      <c r="E201" s="8">
        <v>20036.099999999999</v>
      </c>
      <c r="F201" s="9">
        <v>19164.97</v>
      </c>
      <c r="G201" s="8">
        <v>26300.43</v>
      </c>
      <c r="H201" s="8">
        <v>25156.93</v>
      </c>
      <c r="I201">
        <f>IFERROR(VLOOKUP(B201,SAEB!A:A,1,0),0)</f>
        <v>3107307</v>
      </c>
    </row>
    <row r="202" spans="1:9" x14ac:dyDescent="0.35">
      <c r="A202">
        <v>310820</v>
      </c>
      <c r="B202">
        <v>3108206</v>
      </c>
      <c r="C202" t="s">
        <v>19</v>
      </c>
      <c r="D202">
        <v>2015</v>
      </c>
      <c r="E202" s="8">
        <v>5659.25</v>
      </c>
      <c r="F202" s="9">
        <v>2450.4</v>
      </c>
      <c r="G202" s="8">
        <v>5955.69</v>
      </c>
      <c r="H202" s="8">
        <v>2578.75</v>
      </c>
      <c r="I202">
        <f>IFERROR(VLOOKUP(B202,SAEB!A:A,1,0),0)</f>
        <v>3108206</v>
      </c>
    </row>
    <row r="203" spans="1:9" x14ac:dyDescent="0.35">
      <c r="A203">
        <v>310820</v>
      </c>
      <c r="B203">
        <v>3108206</v>
      </c>
      <c r="C203" t="s">
        <v>19</v>
      </c>
      <c r="D203">
        <v>2016</v>
      </c>
      <c r="E203" s="8">
        <v>6228.75</v>
      </c>
      <c r="F203" s="9">
        <v>4575.01</v>
      </c>
      <c r="G203" s="8">
        <v>6869.02</v>
      </c>
      <c r="H203" s="8">
        <v>5045.29</v>
      </c>
      <c r="I203">
        <f>IFERROR(VLOOKUP(B203,SAEB!A:A,1,0),0)</f>
        <v>3108206</v>
      </c>
    </row>
    <row r="204" spans="1:9" x14ac:dyDescent="0.35">
      <c r="A204">
        <v>310820</v>
      </c>
      <c r="B204">
        <v>3108206</v>
      </c>
      <c r="C204" t="s">
        <v>19</v>
      </c>
      <c r="D204">
        <v>2017</v>
      </c>
      <c r="E204" s="8">
        <v>5840.74</v>
      </c>
      <c r="F204" s="9">
        <v>9147.19</v>
      </c>
      <c r="G204" s="8">
        <v>6667.05</v>
      </c>
      <c r="H204" s="8">
        <v>10441.27</v>
      </c>
      <c r="I204">
        <f>IFERROR(VLOOKUP(B204,SAEB!A:A,1,0),0)</f>
        <v>3108206</v>
      </c>
    </row>
    <row r="205" spans="1:9" x14ac:dyDescent="0.35">
      <c r="A205">
        <v>310820</v>
      </c>
      <c r="B205">
        <v>3108206</v>
      </c>
      <c r="C205" t="s">
        <v>19</v>
      </c>
      <c r="D205">
        <v>2018</v>
      </c>
      <c r="E205" s="8">
        <v>6276.49</v>
      </c>
      <c r="F205" s="9">
        <v>7732.64</v>
      </c>
      <c r="G205" s="8">
        <v>7507.87</v>
      </c>
      <c r="H205" s="8">
        <v>9249.7000000000007</v>
      </c>
      <c r="I205">
        <f>IFERROR(VLOOKUP(B205,SAEB!A:A,1,0),0)</f>
        <v>3108206</v>
      </c>
    </row>
    <row r="206" spans="1:9" x14ac:dyDescent="0.35">
      <c r="A206">
        <v>310820</v>
      </c>
      <c r="B206">
        <v>3108206</v>
      </c>
      <c r="C206" t="s">
        <v>19</v>
      </c>
      <c r="D206">
        <v>2019</v>
      </c>
      <c r="E206" s="8">
        <v>6882.82</v>
      </c>
      <c r="F206" s="9">
        <v>7377.87</v>
      </c>
      <c r="G206" s="8">
        <v>8864.91</v>
      </c>
      <c r="H206" s="8">
        <v>9502.5300000000007</v>
      </c>
      <c r="I206">
        <f>IFERROR(VLOOKUP(B206,SAEB!A:A,1,0),0)</f>
        <v>3108206</v>
      </c>
    </row>
    <row r="207" spans="1:9" x14ac:dyDescent="0.35">
      <c r="A207">
        <v>310820</v>
      </c>
      <c r="B207">
        <v>3108206</v>
      </c>
      <c r="C207" t="s">
        <v>19</v>
      </c>
      <c r="D207">
        <v>2020</v>
      </c>
      <c r="E207" s="8">
        <v>7238.14</v>
      </c>
      <c r="F207" s="9">
        <v>7398.28</v>
      </c>
      <c r="G207" s="8">
        <v>7586.78</v>
      </c>
      <c r="H207" s="8">
        <v>7754.63</v>
      </c>
      <c r="I207">
        <f>IFERROR(VLOOKUP(B207,SAEB!A:A,1,0),0)</f>
        <v>3108206</v>
      </c>
    </row>
    <row r="208" spans="1:9" x14ac:dyDescent="0.35">
      <c r="A208">
        <v>310820</v>
      </c>
      <c r="B208">
        <v>3108206</v>
      </c>
      <c r="C208" t="s">
        <v>19</v>
      </c>
      <c r="D208">
        <v>2021</v>
      </c>
      <c r="E208" s="8">
        <v>10138.75</v>
      </c>
      <c r="F208" s="9">
        <v>4656.17</v>
      </c>
      <c r="G208" s="8">
        <v>8282.98</v>
      </c>
      <c r="H208" s="8">
        <v>3803.91</v>
      </c>
      <c r="I208">
        <f>IFERROR(VLOOKUP(B208,SAEB!A:A,1,0),0)</f>
        <v>3108206</v>
      </c>
    </row>
    <row r="209" spans="1:9" x14ac:dyDescent="0.35">
      <c r="A209">
        <v>310820</v>
      </c>
      <c r="B209">
        <v>3108206</v>
      </c>
      <c r="C209" t="s">
        <v>19</v>
      </c>
      <c r="D209">
        <v>2022</v>
      </c>
      <c r="E209" s="8">
        <v>13002.27</v>
      </c>
      <c r="F209" s="9">
        <v>10374.870000000001</v>
      </c>
      <c r="G209" s="8">
        <v>13178.83</v>
      </c>
      <c r="H209" s="8">
        <v>10515.75</v>
      </c>
      <c r="I209">
        <f>IFERROR(VLOOKUP(B209,SAEB!A:A,1,0),0)</f>
        <v>3108206</v>
      </c>
    </row>
    <row r="210" spans="1:9" x14ac:dyDescent="0.35">
      <c r="A210">
        <v>310820</v>
      </c>
      <c r="B210">
        <v>3108206</v>
      </c>
      <c r="C210" t="s">
        <v>19</v>
      </c>
      <c r="D210">
        <v>2023</v>
      </c>
      <c r="E210" s="8">
        <v>13242.35</v>
      </c>
      <c r="F210" s="9">
        <v>13242.35</v>
      </c>
      <c r="G210" s="8">
        <v>17338.96</v>
      </c>
      <c r="H210" s="8">
        <v>17338.96</v>
      </c>
      <c r="I210">
        <f>IFERROR(VLOOKUP(B210,SAEB!A:A,1,0),0)</f>
        <v>3108206</v>
      </c>
    </row>
    <row r="211" spans="1:9" x14ac:dyDescent="0.35">
      <c r="A211">
        <v>310820</v>
      </c>
      <c r="B211">
        <v>3108206</v>
      </c>
      <c r="C211" t="s">
        <v>19</v>
      </c>
      <c r="D211">
        <v>2024</v>
      </c>
      <c r="E211" s="8">
        <v>15907.93</v>
      </c>
      <c r="F211" s="9">
        <v>15216.28</v>
      </c>
      <c r="G211" s="8">
        <v>19408.87</v>
      </c>
      <c r="H211" s="8">
        <v>18565.009999999998</v>
      </c>
      <c r="I211">
        <f>IFERROR(VLOOKUP(B211,SAEB!A:A,1,0),0)</f>
        <v>3108206</v>
      </c>
    </row>
    <row r="212" spans="1:9" hidden="1" x14ac:dyDescent="0.35">
      <c r="A212">
        <v>310825</v>
      </c>
      <c r="B212">
        <v>3108255</v>
      </c>
      <c r="C212" t="s">
        <v>20</v>
      </c>
      <c r="D212">
        <v>2015</v>
      </c>
      <c r="E212" s="8">
        <v>8405.2800000000007</v>
      </c>
      <c r="F212" s="9">
        <v>3639.4</v>
      </c>
      <c r="G212" s="8">
        <v>7844.87</v>
      </c>
      <c r="H212" s="8">
        <v>3396.75</v>
      </c>
      <c r="I212">
        <f>IFERROR(VLOOKUP(B212,SAEB!A:A,1,0),0)</f>
        <v>0</v>
      </c>
    </row>
    <row r="213" spans="1:9" hidden="1" x14ac:dyDescent="0.35">
      <c r="A213">
        <v>310825</v>
      </c>
      <c r="B213">
        <v>3108255</v>
      </c>
      <c r="C213" t="s">
        <v>20</v>
      </c>
      <c r="D213">
        <v>2016</v>
      </c>
      <c r="E213" s="8">
        <v>6609.63</v>
      </c>
      <c r="F213" s="9">
        <v>4854.7700000000004</v>
      </c>
      <c r="G213" s="8">
        <v>9158.58</v>
      </c>
      <c r="H213" s="8">
        <v>6726.97</v>
      </c>
      <c r="I213">
        <f>IFERROR(VLOOKUP(B213,SAEB!A:A,1,0),0)</f>
        <v>0</v>
      </c>
    </row>
    <row r="214" spans="1:9" hidden="1" x14ac:dyDescent="0.35">
      <c r="A214">
        <v>310825</v>
      </c>
      <c r="B214">
        <v>3108255</v>
      </c>
      <c r="C214" t="s">
        <v>20</v>
      </c>
      <c r="D214">
        <v>2017</v>
      </c>
      <c r="E214" s="8">
        <v>6785.97</v>
      </c>
      <c r="F214" s="9">
        <v>10627.52</v>
      </c>
      <c r="G214" s="8">
        <v>10693.31</v>
      </c>
      <c r="H214" s="8">
        <v>16746.810000000001</v>
      </c>
      <c r="I214">
        <f>IFERROR(VLOOKUP(B214,SAEB!A:A,1,0),0)</f>
        <v>0</v>
      </c>
    </row>
    <row r="215" spans="1:9" hidden="1" x14ac:dyDescent="0.35">
      <c r="A215">
        <v>310825</v>
      </c>
      <c r="B215">
        <v>3108255</v>
      </c>
      <c r="C215" t="s">
        <v>20</v>
      </c>
      <c r="D215">
        <v>2018</v>
      </c>
      <c r="E215" s="8">
        <v>8116.92</v>
      </c>
      <c r="F215" s="9">
        <v>10000.049999999999</v>
      </c>
      <c r="G215" s="8">
        <v>11803.83</v>
      </c>
      <c r="H215" s="8">
        <v>14542.32</v>
      </c>
      <c r="I215">
        <f>IFERROR(VLOOKUP(B215,SAEB!A:A,1,0),0)</f>
        <v>0</v>
      </c>
    </row>
    <row r="216" spans="1:9" hidden="1" x14ac:dyDescent="0.35">
      <c r="A216">
        <v>310825</v>
      </c>
      <c r="B216">
        <v>3108255</v>
      </c>
      <c r="C216" t="s">
        <v>20</v>
      </c>
      <c r="D216">
        <v>2019</v>
      </c>
      <c r="E216" s="8">
        <v>8587.68</v>
      </c>
      <c r="F216" s="9">
        <v>9205.36</v>
      </c>
      <c r="G216" s="8">
        <v>13636.46</v>
      </c>
      <c r="H216" s="8">
        <v>14617.27</v>
      </c>
      <c r="I216">
        <f>IFERROR(VLOOKUP(B216,SAEB!A:A,1,0),0)</f>
        <v>0</v>
      </c>
    </row>
    <row r="217" spans="1:9" hidden="1" x14ac:dyDescent="0.35">
      <c r="A217">
        <v>310825</v>
      </c>
      <c r="B217">
        <v>3108255</v>
      </c>
      <c r="C217" t="s">
        <v>20</v>
      </c>
      <c r="D217">
        <v>2020</v>
      </c>
      <c r="E217" s="8">
        <v>10972.39</v>
      </c>
      <c r="F217" s="9">
        <v>11215.14</v>
      </c>
      <c r="G217" s="8">
        <v>12169.88</v>
      </c>
      <c r="H217" s="8">
        <v>12439.12</v>
      </c>
      <c r="I217">
        <f>IFERROR(VLOOKUP(B217,SAEB!A:A,1,0),0)</f>
        <v>0</v>
      </c>
    </row>
    <row r="218" spans="1:9" hidden="1" x14ac:dyDescent="0.35">
      <c r="A218">
        <v>310825</v>
      </c>
      <c r="B218">
        <v>3108255</v>
      </c>
      <c r="C218" t="s">
        <v>20</v>
      </c>
      <c r="D218">
        <v>2021</v>
      </c>
      <c r="E218" s="8">
        <v>10608.55</v>
      </c>
      <c r="F218" s="9">
        <v>4871.92</v>
      </c>
      <c r="G218" s="8">
        <v>11119.45</v>
      </c>
      <c r="H218" s="8">
        <v>5106.55</v>
      </c>
      <c r="I218">
        <f>IFERROR(VLOOKUP(B218,SAEB!A:A,1,0),0)</f>
        <v>0</v>
      </c>
    </row>
    <row r="219" spans="1:9" hidden="1" x14ac:dyDescent="0.35">
      <c r="A219">
        <v>310825</v>
      </c>
      <c r="B219">
        <v>3108255</v>
      </c>
      <c r="C219" t="s">
        <v>20</v>
      </c>
      <c r="D219">
        <v>2022</v>
      </c>
      <c r="E219" s="8">
        <v>14017.61</v>
      </c>
      <c r="F219" s="9">
        <v>11185.04</v>
      </c>
      <c r="G219" s="8">
        <v>27137.63</v>
      </c>
      <c r="H219" s="8">
        <v>21653.86</v>
      </c>
      <c r="I219">
        <f>IFERROR(VLOOKUP(B219,SAEB!A:A,1,0),0)</f>
        <v>0</v>
      </c>
    </row>
    <row r="220" spans="1:9" hidden="1" x14ac:dyDescent="0.35">
      <c r="A220">
        <v>310825</v>
      </c>
      <c r="B220">
        <v>3108255</v>
      </c>
      <c r="C220" t="s">
        <v>20</v>
      </c>
      <c r="D220">
        <v>2023</v>
      </c>
      <c r="E220" s="8">
        <v>15760.23</v>
      </c>
      <c r="F220" s="9">
        <v>15760.23</v>
      </c>
      <c r="G220" s="8">
        <v>27207.34</v>
      </c>
      <c r="H220" s="8">
        <v>27207.34</v>
      </c>
      <c r="I220">
        <f>IFERROR(VLOOKUP(B220,SAEB!A:A,1,0),0)</f>
        <v>0</v>
      </c>
    </row>
    <row r="221" spans="1:9" hidden="1" x14ac:dyDescent="0.35">
      <c r="A221">
        <v>310825</v>
      </c>
      <c r="B221">
        <v>3108255</v>
      </c>
      <c r="C221" t="s">
        <v>20</v>
      </c>
      <c r="D221">
        <v>2024</v>
      </c>
      <c r="E221" s="8">
        <v>19873.88</v>
      </c>
      <c r="F221" s="9">
        <v>19009.8</v>
      </c>
      <c r="G221" s="8">
        <v>31137.14</v>
      </c>
      <c r="H221" s="8">
        <v>29783.35</v>
      </c>
      <c r="I221">
        <f>IFERROR(VLOOKUP(B221,SAEB!A:A,1,0),0)</f>
        <v>0</v>
      </c>
    </row>
    <row r="222" spans="1:9" hidden="1" x14ac:dyDescent="0.35">
      <c r="A222">
        <v>310850</v>
      </c>
      <c r="B222">
        <v>3108503</v>
      </c>
      <c r="C222" t="s">
        <v>21</v>
      </c>
      <c r="D222">
        <v>2015</v>
      </c>
      <c r="E222" s="8">
        <v>11293.95</v>
      </c>
      <c r="F222" s="9">
        <v>4890.16</v>
      </c>
      <c r="G222" s="8">
        <v>11084.42</v>
      </c>
      <c r="H222" s="8">
        <v>4799.4399999999996</v>
      </c>
      <c r="I222">
        <f>IFERROR(VLOOKUP(B222,SAEB!A:A,1,0),0)</f>
        <v>0</v>
      </c>
    </row>
    <row r="223" spans="1:9" hidden="1" x14ac:dyDescent="0.35">
      <c r="A223">
        <v>310850</v>
      </c>
      <c r="B223">
        <v>3108503</v>
      </c>
      <c r="C223" t="s">
        <v>21</v>
      </c>
      <c r="D223">
        <v>2016</v>
      </c>
      <c r="E223" s="8">
        <v>9916.01</v>
      </c>
      <c r="F223" s="9">
        <v>7283.3</v>
      </c>
      <c r="G223" s="8">
        <v>13295.14</v>
      </c>
      <c r="H223" s="8">
        <v>9765.27</v>
      </c>
      <c r="I223">
        <f>IFERROR(VLOOKUP(B223,SAEB!A:A,1,0),0)</f>
        <v>0</v>
      </c>
    </row>
    <row r="224" spans="1:9" hidden="1" x14ac:dyDescent="0.35">
      <c r="A224">
        <v>310850</v>
      </c>
      <c r="B224">
        <v>3108503</v>
      </c>
      <c r="C224" t="s">
        <v>21</v>
      </c>
      <c r="D224">
        <v>2017</v>
      </c>
      <c r="E224" s="8">
        <v>9505.84</v>
      </c>
      <c r="F224" s="9">
        <v>14887.11</v>
      </c>
      <c r="G224" s="8">
        <v>15179.88</v>
      </c>
      <c r="H224" s="8">
        <v>23773.23</v>
      </c>
      <c r="I224">
        <f>IFERROR(VLOOKUP(B224,SAEB!A:A,1,0),0)</f>
        <v>0</v>
      </c>
    </row>
    <row r="225" spans="1:9" hidden="1" x14ac:dyDescent="0.35">
      <c r="A225">
        <v>310850</v>
      </c>
      <c r="B225">
        <v>3108503</v>
      </c>
      <c r="C225" t="s">
        <v>21</v>
      </c>
      <c r="D225">
        <v>2018</v>
      </c>
      <c r="E225" s="8">
        <v>13024.47</v>
      </c>
      <c r="F225" s="9">
        <v>16046.15</v>
      </c>
      <c r="G225" s="8">
        <v>16653.27</v>
      </c>
      <c r="H225" s="8">
        <v>20516.830000000002</v>
      </c>
      <c r="I225">
        <f>IFERROR(VLOOKUP(B225,SAEB!A:A,1,0),0)</f>
        <v>0</v>
      </c>
    </row>
    <row r="226" spans="1:9" hidden="1" x14ac:dyDescent="0.35">
      <c r="A226">
        <v>310850</v>
      </c>
      <c r="B226">
        <v>3108503</v>
      </c>
      <c r="C226" t="s">
        <v>21</v>
      </c>
      <c r="D226">
        <v>2019</v>
      </c>
      <c r="E226" s="8">
        <v>9896.27</v>
      </c>
      <c r="F226" s="9">
        <v>10608.07</v>
      </c>
      <c r="G226" s="8">
        <v>17111.62</v>
      </c>
      <c r="H226" s="8">
        <v>18342.38</v>
      </c>
      <c r="I226">
        <f>IFERROR(VLOOKUP(B226,SAEB!A:A,1,0),0)</f>
        <v>0</v>
      </c>
    </row>
    <row r="227" spans="1:9" hidden="1" x14ac:dyDescent="0.35">
      <c r="A227">
        <v>310850</v>
      </c>
      <c r="B227">
        <v>3108503</v>
      </c>
      <c r="C227" t="s">
        <v>21</v>
      </c>
      <c r="D227">
        <v>2020</v>
      </c>
      <c r="E227" s="8">
        <v>8532.89</v>
      </c>
      <c r="F227" s="9">
        <v>8721.67</v>
      </c>
      <c r="G227" s="8">
        <v>9511.76</v>
      </c>
      <c r="H227" s="8">
        <v>9722.2000000000007</v>
      </c>
      <c r="I227">
        <f>IFERROR(VLOOKUP(B227,SAEB!A:A,1,0),0)</f>
        <v>0</v>
      </c>
    </row>
    <row r="228" spans="1:9" hidden="1" x14ac:dyDescent="0.35">
      <c r="A228">
        <v>310850</v>
      </c>
      <c r="B228">
        <v>3108503</v>
      </c>
      <c r="C228" t="s">
        <v>21</v>
      </c>
      <c r="D228">
        <v>2021</v>
      </c>
      <c r="E228" s="8">
        <v>15142.81</v>
      </c>
      <c r="F228" s="9">
        <v>6954.25</v>
      </c>
      <c r="G228" s="8">
        <v>13787.47</v>
      </c>
      <c r="H228" s="8">
        <v>6331.82</v>
      </c>
      <c r="I228">
        <f>IFERROR(VLOOKUP(B228,SAEB!A:A,1,0),0)</f>
        <v>0</v>
      </c>
    </row>
    <row r="229" spans="1:9" hidden="1" x14ac:dyDescent="0.35">
      <c r="A229">
        <v>310850</v>
      </c>
      <c r="B229">
        <v>3108503</v>
      </c>
      <c r="C229" t="s">
        <v>21</v>
      </c>
      <c r="D229">
        <v>2022</v>
      </c>
      <c r="E229" s="8">
        <v>15637.8</v>
      </c>
      <c r="F229" s="9">
        <v>12477.83</v>
      </c>
      <c r="G229" s="8">
        <v>30279.25</v>
      </c>
      <c r="H229" s="8">
        <v>24160.65</v>
      </c>
      <c r="I229">
        <f>IFERROR(VLOOKUP(B229,SAEB!A:A,1,0),0)</f>
        <v>0</v>
      </c>
    </row>
    <row r="230" spans="1:9" hidden="1" x14ac:dyDescent="0.35">
      <c r="A230">
        <v>310850</v>
      </c>
      <c r="B230">
        <v>3108503</v>
      </c>
      <c r="C230" t="s">
        <v>21</v>
      </c>
      <c r="D230">
        <v>2023</v>
      </c>
      <c r="E230" s="8">
        <v>17268.72</v>
      </c>
      <c r="F230" s="9">
        <v>17268.72</v>
      </c>
      <c r="G230" s="8">
        <v>43512.63</v>
      </c>
      <c r="H230" s="8">
        <v>43512.63</v>
      </c>
      <c r="I230">
        <f>IFERROR(VLOOKUP(B230,SAEB!A:A,1,0),0)</f>
        <v>0</v>
      </c>
    </row>
    <row r="231" spans="1:9" hidden="1" x14ac:dyDescent="0.35">
      <c r="A231">
        <v>310850</v>
      </c>
      <c r="B231">
        <v>3108503</v>
      </c>
      <c r="C231" t="s">
        <v>21</v>
      </c>
      <c r="D231">
        <v>2024</v>
      </c>
      <c r="E231" s="8">
        <v>22475.35</v>
      </c>
      <c r="F231" s="9">
        <v>21498.16</v>
      </c>
      <c r="G231" s="8">
        <v>47961.53</v>
      </c>
      <c r="H231" s="8">
        <v>45876.25</v>
      </c>
      <c r="I231">
        <f>IFERROR(VLOOKUP(B231,SAEB!A:A,1,0),0)</f>
        <v>0</v>
      </c>
    </row>
    <row r="232" spans="1:9" x14ac:dyDescent="0.35">
      <c r="A232">
        <v>310860</v>
      </c>
      <c r="B232">
        <v>3108602</v>
      </c>
      <c r="C232" t="s">
        <v>22</v>
      </c>
      <c r="D232">
        <v>2015</v>
      </c>
      <c r="E232" s="8">
        <v>9768.6200000000008</v>
      </c>
      <c r="F232" s="9">
        <v>4229.71</v>
      </c>
      <c r="G232" s="8">
        <v>7570.81</v>
      </c>
      <c r="H232" s="8">
        <v>3278.08</v>
      </c>
      <c r="I232">
        <f>IFERROR(VLOOKUP(B232,SAEB!A:A,1,0),0)</f>
        <v>3108602</v>
      </c>
    </row>
    <row r="233" spans="1:9" x14ac:dyDescent="0.35">
      <c r="A233">
        <v>310860</v>
      </c>
      <c r="B233">
        <v>3108602</v>
      </c>
      <c r="C233" t="s">
        <v>22</v>
      </c>
      <c r="D233">
        <v>2016</v>
      </c>
      <c r="E233" s="8">
        <v>8023.8</v>
      </c>
      <c r="F233" s="9">
        <v>5893.47</v>
      </c>
      <c r="G233" s="8">
        <v>9490.4500000000007</v>
      </c>
      <c r="H233" s="8">
        <v>6970.73</v>
      </c>
      <c r="I233">
        <f>IFERROR(VLOOKUP(B233,SAEB!A:A,1,0),0)</f>
        <v>3108602</v>
      </c>
    </row>
    <row r="234" spans="1:9" x14ac:dyDescent="0.35">
      <c r="A234">
        <v>310860</v>
      </c>
      <c r="B234">
        <v>3108602</v>
      </c>
      <c r="C234" t="s">
        <v>22</v>
      </c>
      <c r="D234">
        <v>2017</v>
      </c>
      <c r="E234" s="8">
        <v>9611.16</v>
      </c>
      <c r="F234" s="9">
        <v>15052.05</v>
      </c>
      <c r="G234" s="8">
        <v>10793.5</v>
      </c>
      <c r="H234" s="8">
        <v>16903.72</v>
      </c>
      <c r="I234">
        <f>IFERROR(VLOOKUP(B234,SAEB!A:A,1,0),0)</f>
        <v>3108602</v>
      </c>
    </row>
    <row r="235" spans="1:9" x14ac:dyDescent="0.35">
      <c r="A235">
        <v>310860</v>
      </c>
      <c r="B235">
        <v>3108602</v>
      </c>
      <c r="C235" t="s">
        <v>22</v>
      </c>
      <c r="D235">
        <v>2018</v>
      </c>
      <c r="E235" s="8">
        <v>12183.98</v>
      </c>
      <c r="F235" s="9">
        <v>15010.66</v>
      </c>
      <c r="G235" s="8">
        <v>13394.67</v>
      </c>
      <c r="H235" s="8">
        <v>16502.240000000002</v>
      </c>
      <c r="I235">
        <f>IFERROR(VLOOKUP(B235,SAEB!A:A,1,0),0)</f>
        <v>3108602</v>
      </c>
    </row>
    <row r="236" spans="1:9" x14ac:dyDescent="0.35">
      <c r="A236">
        <v>310860</v>
      </c>
      <c r="B236">
        <v>3108602</v>
      </c>
      <c r="C236" t="s">
        <v>22</v>
      </c>
      <c r="D236">
        <v>2019</v>
      </c>
      <c r="E236" s="8">
        <v>11771.4</v>
      </c>
      <c r="F236" s="9">
        <v>12618.07</v>
      </c>
      <c r="G236" s="8">
        <v>14198.17</v>
      </c>
      <c r="H236" s="8">
        <v>15219.38</v>
      </c>
      <c r="I236">
        <f>IFERROR(VLOOKUP(B236,SAEB!A:A,1,0),0)</f>
        <v>3108602</v>
      </c>
    </row>
    <row r="237" spans="1:9" x14ac:dyDescent="0.35">
      <c r="A237">
        <v>310860</v>
      </c>
      <c r="B237">
        <v>3108602</v>
      </c>
      <c r="C237" t="s">
        <v>22</v>
      </c>
      <c r="D237">
        <v>2020</v>
      </c>
      <c r="E237" s="8">
        <v>13056.13</v>
      </c>
      <c r="F237" s="9">
        <v>13344.98</v>
      </c>
      <c r="G237" s="8">
        <v>8502.43</v>
      </c>
      <c r="H237" s="8">
        <v>8690.5400000000009</v>
      </c>
      <c r="I237">
        <f>IFERROR(VLOOKUP(B237,SAEB!A:A,1,0),0)</f>
        <v>3108602</v>
      </c>
    </row>
    <row r="238" spans="1:9" x14ac:dyDescent="0.35">
      <c r="A238">
        <v>310860</v>
      </c>
      <c r="B238">
        <v>3108602</v>
      </c>
      <c r="C238" t="s">
        <v>22</v>
      </c>
      <c r="D238">
        <v>2021</v>
      </c>
      <c r="E238" s="8">
        <v>12107.12</v>
      </c>
      <c r="F238" s="9">
        <v>5560.13</v>
      </c>
      <c r="G238" s="8">
        <v>8678.44</v>
      </c>
      <c r="H238" s="8">
        <v>3985.53</v>
      </c>
      <c r="I238">
        <f>IFERROR(VLOOKUP(B238,SAEB!A:A,1,0),0)</f>
        <v>3108602</v>
      </c>
    </row>
    <row r="239" spans="1:9" x14ac:dyDescent="0.35">
      <c r="A239">
        <v>310860</v>
      </c>
      <c r="B239">
        <v>3108602</v>
      </c>
      <c r="C239" t="s">
        <v>22</v>
      </c>
      <c r="D239">
        <v>2022</v>
      </c>
      <c r="E239" s="8">
        <v>16547.189999999999</v>
      </c>
      <c r="F239" s="9">
        <v>13203.46</v>
      </c>
      <c r="G239" s="8">
        <v>18786.259999999998</v>
      </c>
      <c r="H239" s="8">
        <v>14990.07</v>
      </c>
      <c r="I239">
        <f>IFERROR(VLOOKUP(B239,SAEB!A:A,1,0),0)</f>
        <v>3108602</v>
      </c>
    </row>
    <row r="240" spans="1:9" x14ac:dyDescent="0.35">
      <c r="A240">
        <v>310860</v>
      </c>
      <c r="B240">
        <v>3108602</v>
      </c>
      <c r="C240" t="s">
        <v>22</v>
      </c>
      <c r="D240">
        <v>2023</v>
      </c>
      <c r="E240" s="8">
        <v>15800.88</v>
      </c>
      <c r="F240" s="9">
        <v>15800.88</v>
      </c>
      <c r="G240" s="8">
        <v>19510.98</v>
      </c>
      <c r="H240" s="8">
        <v>19510.98</v>
      </c>
      <c r="I240">
        <f>IFERROR(VLOOKUP(B240,SAEB!A:A,1,0),0)</f>
        <v>3108602</v>
      </c>
    </row>
    <row r="241" spans="1:9" x14ac:dyDescent="0.35">
      <c r="A241">
        <v>310860</v>
      </c>
      <c r="B241">
        <v>3108602</v>
      </c>
      <c r="C241" t="s">
        <v>22</v>
      </c>
      <c r="D241">
        <v>2024</v>
      </c>
      <c r="E241" s="8">
        <v>20407.7</v>
      </c>
      <c r="F241" s="9">
        <v>19520.41</v>
      </c>
      <c r="G241" s="8">
        <v>24909.279999999999</v>
      </c>
      <c r="H241" s="8">
        <v>23826.26</v>
      </c>
      <c r="I241">
        <f>IFERROR(VLOOKUP(B241,SAEB!A:A,1,0),0)</f>
        <v>3108602</v>
      </c>
    </row>
    <row r="242" spans="1:9" hidden="1" x14ac:dyDescent="0.35">
      <c r="A242">
        <v>310880</v>
      </c>
      <c r="B242">
        <v>3108800</v>
      </c>
      <c r="C242" t="s">
        <v>23</v>
      </c>
      <c r="D242">
        <v>2015</v>
      </c>
      <c r="E242" s="8">
        <v>5767.34</v>
      </c>
      <c r="F242" s="9">
        <v>2497.1999999999998</v>
      </c>
      <c r="G242" s="8">
        <v>9713.4</v>
      </c>
      <c r="H242" s="8">
        <v>4205.8</v>
      </c>
      <c r="I242">
        <f>IFERROR(VLOOKUP(B242,SAEB!A:A,1,0),0)</f>
        <v>0</v>
      </c>
    </row>
    <row r="243" spans="1:9" hidden="1" x14ac:dyDescent="0.35">
      <c r="A243">
        <v>310880</v>
      </c>
      <c r="B243">
        <v>3108800</v>
      </c>
      <c r="C243" t="s">
        <v>23</v>
      </c>
      <c r="D243">
        <v>2016</v>
      </c>
      <c r="E243" s="8">
        <v>6462.41</v>
      </c>
      <c r="F243" s="9">
        <v>4746.6400000000003</v>
      </c>
      <c r="G243" s="8">
        <v>10940.94</v>
      </c>
      <c r="H243" s="8">
        <v>8036.11</v>
      </c>
      <c r="I243">
        <f>IFERROR(VLOOKUP(B243,SAEB!A:A,1,0),0)</f>
        <v>0</v>
      </c>
    </row>
    <row r="244" spans="1:9" hidden="1" x14ac:dyDescent="0.35">
      <c r="A244">
        <v>310880</v>
      </c>
      <c r="B244">
        <v>3108800</v>
      </c>
      <c r="C244" t="s">
        <v>23</v>
      </c>
      <c r="D244">
        <v>2017</v>
      </c>
      <c r="E244" s="8">
        <v>7710.81</v>
      </c>
      <c r="F244" s="9">
        <v>12075.91</v>
      </c>
      <c r="G244" s="8" t="e">
        <v>#N/A</v>
      </c>
      <c r="H244" s="8" t="e">
        <v>#N/A</v>
      </c>
      <c r="I244">
        <f>IFERROR(VLOOKUP(B244,SAEB!A:A,1,0),0)</f>
        <v>0</v>
      </c>
    </row>
    <row r="245" spans="1:9" hidden="1" x14ac:dyDescent="0.35">
      <c r="A245">
        <v>310880</v>
      </c>
      <c r="B245">
        <v>3108800</v>
      </c>
      <c r="C245" t="s">
        <v>23</v>
      </c>
      <c r="D245">
        <v>2018</v>
      </c>
      <c r="E245" s="8">
        <v>8843.7900000000009</v>
      </c>
      <c r="F245" s="9">
        <v>10895.55</v>
      </c>
      <c r="G245" s="8">
        <v>12572.67</v>
      </c>
      <c r="H245" s="8">
        <v>15489.53</v>
      </c>
      <c r="I245">
        <f>IFERROR(VLOOKUP(B245,SAEB!A:A,1,0),0)</f>
        <v>0</v>
      </c>
    </row>
    <row r="246" spans="1:9" hidden="1" x14ac:dyDescent="0.35">
      <c r="A246">
        <v>310880</v>
      </c>
      <c r="B246">
        <v>3108800</v>
      </c>
      <c r="C246" t="s">
        <v>23</v>
      </c>
      <c r="D246">
        <v>2019</v>
      </c>
      <c r="E246" s="8">
        <v>9133.49</v>
      </c>
      <c r="F246" s="9">
        <v>9790.42</v>
      </c>
      <c r="G246" s="8">
        <v>12286.96</v>
      </c>
      <c r="H246" s="8">
        <v>13170.71</v>
      </c>
      <c r="I246">
        <f>IFERROR(VLOOKUP(B246,SAEB!A:A,1,0),0)</f>
        <v>0</v>
      </c>
    </row>
    <row r="247" spans="1:9" hidden="1" x14ac:dyDescent="0.35">
      <c r="A247">
        <v>310880</v>
      </c>
      <c r="B247">
        <v>3108800</v>
      </c>
      <c r="C247" t="s">
        <v>23</v>
      </c>
      <c r="D247">
        <v>2020</v>
      </c>
      <c r="E247" s="8">
        <v>9850.43</v>
      </c>
      <c r="F247" s="9">
        <v>10068.36</v>
      </c>
      <c r="G247" s="8">
        <v>11118.48</v>
      </c>
      <c r="H247" s="8">
        <v>11364.46</v>
      </c>
      <c r="I247">
        <f>IFERROR(VLOOKUP(B247,SAEB!A:A,1,0),0)</f>
        <v>0</v>
      </c>
    </row>
    <row r="248" spans="1:9" hidden="1" x14ac:dyDescent="0.35">
      <c r="A248">
        <v>310880</v>
      </c>
      <c r="B248">
        <v>3108800</v>
      </c>
      <c r="C248" t="s">
        <v>23</v>
      </c>
      <c r="D248">
        <v>2021</v>
      </c>
      <c r="E248" s="8">
        <v>11914.29</v>
      </c>
      <c r="F248" s="9">
        <v>5471.57</v>
      </c>
      <c r="G248" s="8">
        <v>15530.14</v>
      </c>
      <c r="H248" s="8">
        <v>7132.13</v>
      </c>
      <c r="I248">
        <f>IFERROR(VLOOKUP(B248,SAEB!A:A,1,0),0)</f>
        <v>0</v>
      </c>
    </row>
    <row r="249" spans="1:9" hidden="1" x14ac:dyDescent="0.35">
      <c r="A249">
        <v>310880</v>
      </c>
      <c r="B249">
        <v>3108800</v>
      </c>
      <c r="C249" t="s">
        <v>23</v>
      </c>
      <c r="D249">
        <v>2022</v>
      </c>
      <c r="E249" s="8">
        <v>17907.71</v>
      </c>
      <c r="F249" s="9">
        <v>14289.05</v>
      </c>
      <c r="G249" s="8">
        <v>31219.9</v>
      </c>
      <c r="H249" s="8">
        <v>24911.22</v>
      </c>
      <c r="I249">
        <f>IFERROR(VLOOKUP(B249,SAEB!A:A,1,0),0)</f>
        <v>0</v>
      </c>
    </row>
    <row r="250" spans="1:9" hidden="1" x14ac:dyDescent="0.35">
      <c r="A250">
        <v>310880</v>
      </c>
      <c r="B250">
        <v>3108800</v>
      </c>
      <c r="C250" t="s">
        <v>23</v>
      </c>
      <c r="D250">
        <v>2023</v>
      </c>
      <c r="E250" s="8">
        <v>14943</v>
      </c>
      <c r="F250" s="9">
        <v>14943</v>
      </c>
      <c r="G250" s="8">
        <v>30387.99</v>
      </c>
      <c r="H250" s="8">
        <v>30387.99</v>
      </c>
      <c r="I250">
        <f>IFERROR(VLOOKUP(B250,SAEB!A:A,1,0),0)</f>
        <v>0</v>
      </c>
    </row>
    <row r="251" spans="1:9" hidden="1" x14ac:dyDescent="0.35">
      <c r="A251">
        <v>310880</v>
      </c>
      <c r="B251">
        <v>3108800</v>
      </c>
      <c r="C251" t="s">
        <v>23</v>
      </c>
      <c r="D251">
        <v>2024</v>
      </c>
      <c r="E251" s="8">
        <v>19405.8</v>
      </c>
      <c r="F251" s="9">
        <v>18562.07</v>
      </c>
      <c r="G251" s="8">
        <v>34035.599999999999</v>
      </c>
      <c r="H251" s="8">
        <v>32555.79</v>
      </c>
      <c r="I251">
        <f>IFERROR(VLOOKUP(B251,SAEB!A:A,1,0),0)</f>
        <v>0</v>
      </c>
    </row>
    <row r="252" spans="1:9" x14ac:dyDescent="0.35">
      <c r="A252">
        <v>310920</v>
      </c>
      <c r="B252">
        <v>3109204</v>
      </c>
      <c r="C252" t="s">
        <v>24</v>
      </c>
      <c r="D252">
        <v>2015</v>
      </c>
      <c r="E252" s="8">
        <v>5771.39</v>
      </c>
      <c r="F252" s="9">
        <v>2498.9499999999998</v>
      </c>
      <c r="G252" s="8">
        <v>5731.74</v>
      </c>
      <c r="H252" s="8">
        <v>2481.7800000000002</v>
      </c>
      <c r="I252">
        <f>IFERROR(VLOOKUP(B252,SAEB!A:A,1,0),0)</f>
        <v>3109204</v>
      </c>
    </row>
    <row r="253" spans="1:9" x14ac:dyDescent="0.35">
      <c r="A253">
        <v>310920</v>
      </c>
      <c r="B253">
        <v>3109204</v>
      </c>
      <c r="C253" t="s">
        <v>24</v>
      </c>
      <c r="D253">
        <v>2016</v>
      </c>
      <c r="E253" s="8">
        <v>6040.11</v>
      </c>
      <c r="F253" s="9">
        <v>4436.46</v>
      </c>
      <c r="G253" s="8">
        <v>5933.24</v>
      </c>
      <c r="H253" s="8">
        <v>4357.96</v>
      </c>
      <c r="I253">
        <f>IFERROR(VLOOKUP(B253,SAEB!A:A,1,0),0)</f>
        <v>3109204</v>
      </c>
    </row>
    <row r="254" spans="1:9" x14ac:dyDescent="0.35">
      <c r="A254">
        <v>310920</v>
      </c>
      <c r="B254">
        <v>3109204</v>
      </c>
      <c r="C254" t="s">
        <v>24</v>
      </c>
      <c r="D254">
        <v>2017</v>
      </c>
      <c r="E254" s="8">
        <v>6519.79</v>
      </c>
      <c r="F254" s="9">
        <v>10210.65</v>
      </c>
      <c r="G254" s="8">
        <v>6878.21</v>
      </c>
      <c r="H254" s="8">
        <v>10771.98</v>
      </c>
      <c r="I254">
        <f>IFERROR(VLOOKUP(B254,SAEB!A:A,1,0),0)</f>
        <v>3109204</v>
      </c>
    </row>
    <row r="255" spans="1:9" x14ac:dyDescent="0.35">
      <c r="A255">
        <v>310920</v>
      </c>
      <c r="B255">
        <v>3109204</v>
      </c>
      <c r="C255" t="s">
        <v>24</v>
      </c>
      <c r="D255">
        <v>2018</v>
      </c>
      <c r="E255" s="8">
        <v>6359.48</v>
      </c>
      <c r="F255" s="9">
        <v>7834.88</v>
      </c>
      <c r="G255" s="8">
        <v>6999.62</v>
      </c>
      <c r="H255" s="8">
        <v>8623.5300000000007</v>
      </c>
      <c r="I255">
        <f>IFERROR(VLOOKUP(B255,SAEB!A:A,1,0),0)</f>
        <v>3109204</v>
      </c>
    </row>
    <row r="256" spans="1:9" x14ac:dyDescent="0.35">
      <c r="A256">
        <v>310920</v>
      </c>
      <c r="B256">
        <v>3109204</v>
      </c>
      <c r="C256" t="s">
        <v>24</v>
      </c>
      <c r="D256">
        <v>2019</v>
      </c>
      <c r="E256" s="8">
        <v>7754.33</v>
      </c>
      <c r="F256" s="9">
        <v>8312.07</v>
      </c>
      <c r="G256" s="8">
        <v>7820.87</v>
      </c>
      <c r="H256" s="8">
        <v>8383.39</v>
      </c>
      <c r="I256">
        <f>IFERROR(VLOOKUP(B256,SAEB!A:A,1,0),0)</f>
        <v>3109204</v>
      </c>
    </row>
    <row r="257" spans="1:9" x14ac:dyDescent="0.35">
      <c r="A257">
        <v>310920</v>
      </c>
      <c r="B257">
        <v>3109204</v>
      </c>
      <c r="C257" t="s">
        <v>24</v>
      </c>
      <c r="D257">
        <v>2020</v>
      </c>
      <c r="E257" s="8">
        <v>8775.1299999999992</v>
      </c>
      <c r="F257" s="9">
        <v>8969.27</v>
      </c>
      <c r="G257" s="8">
        <v>6986.37</v>
      </c>
      <c r="H257" s="8">
        <v>7140.93</v>
      </c>
      <c r="I257">
        <f>IFERROR(VLOOKUP(B257,SAEB!A:A,1,0),0)</f>
        <v>3109204</v>
      </c>
    </row>
    <row r="258" spans="1:9" x14ac:dyDescent="0.35">
      <c r="A258">
        <v>310920</v>
      </c>
      <c r="B258">
        <v>3109204</v>
      </c>
      <c r="C258" t="s">
        <v>24</v>
      </c>
      <c r="D258">
        <v>2021</v>
      </c>
      <c r="E258" s="8">
        <v>9924.23</v>
      </c>
      <c r="F258" s="9">
        <v>4557.6499999999996</v>
      </c>
      <c r="G258" s="8">
        <v>8026.08</v>
      </c>
      <c r="H258" s="8">
        <v>3685.93</v>
      </c>
      <c r="I258">
        <f>IFERROR(VLOOKUP(B258,SAEB!A:A,1,0),0)</f>
        <v>3109204</v>
      </c>
    </row>
    <row r="259" spans="1:9" x14ac:dyDescent="0.35">
      <c r="A259">
        <v>310920</v>
      </c>
      <c r="B259">
        <v>3109204</v>
      </c>
      <c r="C259" t="s">
        <v>24</v>
      </c>
      <c r="D259">
        <v>2022</v>
      </c>
      <c r="E259" s="8">
        <v>11782.16</v>
      </c>
      <c r="F259" s="9">
        <v>9401.31</v>
      </c>
      <c r="G259" s="8">
        <v>12907.14</v>
      </c>
      <c r="H259" s="8">
        <v>10298.969999999999</v>
      </c>
      <c r="I259">
        <f>IFERROR(VLOOKUP(B259,SAEB!A:A,1,0),0)</f>
        <v>3109204</v>
      </c>
    </row>
    <row r="260" spans="1:9" x14ac:dyDescent="0.35">
      <c r="A260">
        <v>310920</v>
      </c>
      <c r="B260">
        <v>3109204</v>
      </c>
      <c r="C260" t="s">
        <v>24</v>
      </c>
      <c r="D260">
        <v>2023</v>
      </c>
      <c r="E260" s="8">
        <v>10850.11</v>
      </c>
      <c r="F260" s="9">
        <v>10850.11</v>
      </c>
      <c r="G260" s="8">
        <v>19919.5</v>
      </c>
      <c r="H260" s="8">
        <v>19919.5</v>
      </c>
      <c r="I260">
        <f>IFERROR(VLOOKUP(B260,SAEB!A:A,1,0),0)</f>
        <v>3109204</v>
      </c>
    </row>
    <row r="261" spans="1:9" x14ac:dyDescent="0.35">
      <c r="A261">
        <v>310920</v>
      </c>
      <c r="B261">
        <v>3109204</v>
      </c>
      <c r="C261" t="s">
        <v>24</v>
      </c>
      <c r="D261">
        <v>2024</v>
      </c>
      <c r="E261" s="8">
        <v>12897.3</v>
      </c>
      <c r="F261" s="9">
        <v>12336.55</v>
      </c>
      <c r="G261" s="8">
        <v>15994.18</v>
      </c>
      <c r="H261" s="8">
        <v>15298.78</v>
      </c>
      <c r="I261">
        <f>IFERROR(VLOOKUP(B261,SAEB!A:A,1,0),0)</f>
        <v>3109204</v>
      </c>
    </row>
    <row r="262" spans="1:9" x14ac:dyDescent="0.35">
      <c r="A262">
        <v>310940</v>
      </c>
      <c r="B262">
        <v>3109402</v>
      </c>
      <c r="C262" t="s">
        <v>25</v>
      </c>
      <c r="D262">
        <v>2015</v>
      </c>
      <c r="E262" s="8">
        <v>5938.27</v>
      </c>
      <c r="F262" s="9">
        <v>2571.21</v>
      </c>
      <c r="G262" s="8">
        <v>6771.31</v>
      </c>
      <c r="H262" s="8">
        <v>2931.91</v>
      </c>
      <c r="I262">
        <f>IFERROR(VLOOKUP(B262,SAEB!A:A,1,0),0)</f>
        <v>3109402</v>
      </c>
    </row>
    <row r="263" spans="1:9" x14ac:dyDescent="0.35">
      <c r="A263">
        <v>310940</v>
      </c>
      <c r="B263">
        <v>3109402</v>
      </c>
      <c r="C263" t="s">
        <v>25</v>
      </c>
      <c r="D263">
        <v>2016</v>
      </c>
      <c r="E263" s="8">
        <v>7465.15</v>
      </c>
      <c r="F263" s="9">
        <v>5483.15</v>
      </c>
      <c r="G263" s="8">
        <v>7262.85</v>
      </c>
      <c r="H263" s="8">
        <v>5334.56</v>
      </c>
      <c r="I263">
        <f>IFERROR(VLOOKUP(B263,SAEB!A:A,1,0),0)</f>
        <v>3109402</v>
      </c>
    </row>
    <row r="264" spans="1:9" x14ac:dyDescent="0.35">
      <c r="A264">
        <v>310940</v>
      </c>
      <c r="B264">
        <v>3109402</v>
      </c>
      <c r="C264" t="s">
        <v>25</v>
      </c>
      <c r="D264">
        <v>2017</v>
      </c>
      <c r="E264" s="8">
        <v>8718.2800000000007</v>
      </c>
      <c r="F264" s="9">
        <v>13653.71</v>
      </c>
      <c r="G264" s="8" t="e">
        <v>#N/A</v>
      </c>
      <c r="H264" s="8" t="e">
        <v>#N/A</v>
      </c>
      <c r="I264">
        <f>IFERROR(VLOOKUP(B264,SAEB!A:A,1,0),0)</f>
        <v>3109402</v>
      </c>
    </row>
    <row r="265" spans="1:9" x14ac:dyDescent="0.35">
      <c r="A265">
        <v>310940</v>
      </c>
      <c r="B265">
        <v>3109402</v>
      </c>
      <c r="C265" t="s">
        <v>25</v>
      </c>
      <c r="D265">
        <v>2018</v>
      </c>
      <c r="E265" s="8">
        <v>8154.36</v>
      </c>
      <c r="F265" s="9">
        <v>10046.17</v>
      </c>
      <c r="G265" s="8">
        <v>8781.7000000000007</v>
      </c>
      <c r="H265" s="8">
        <v>10819.05</v>
      </c>
      <c r="I265">
        <f>IFERROR(VLOOKUP(B265,SAEB!A:A,1,0),0)</f>
        <v>3109402</v>
      </c>
    </row>
    <row r="266" spans="1:9" x14ac:dyDescent="0.35">
      <c r="A266">
        <v>310940</v>
      </c>
      <c r="B266">
        <v>3109402</v>
      </c>
      <c r="C266" t="s">
        <v>25</v>
      </c>
      <c r="D266">
        <v>2019</v>
      </c>
      <c r="E266" s="8">
        <v>8875.49</v>
      </c>
      <c r="F266" s="9">
        <v>9513.8700000000008</v>
      </c>
      <c r="G266" s="8">
        <v>10050.200000000001</v>
      </c>
      <c r="H266" s="8">
        <v>10773.07</v>
      </c>
      <c r="I266">
        <f>IFERROR(VLOOKUP(B266,SAEB!A:A,1,0),0)</f>
        <v>3109402</v>
      </c>
    </row>
    <row r="267" spans="1:9" x14ac:dyDescent="0.35">
      <c r="A267">
        <v>310940</v>
      </c>
      <c r="B267">
        <v>3109402</v>
      </c>
      <c r="C267" t="s">
        <v>25</v>
      </c>
      <c r="D267">
        <v>2020</v>
      </c>
      <c r="E267" s="8">
        <v>9247.5</v>
      </c>
      <c r="F267" s="9">
        <v>9452.09</v>
      </c>
      <c r="G267" s="8">
        <v>8189.49</v>
      </c>
      <c r="H267" s="8">
        <v>8370.67</v>
      </c>
      <c r="I267">
        <f>IFERROR(VLOOKUP(B267,SAEB!A:A,1,0),0)</f>
        <v>3109402</v>
      </c>
    </row>
    <row r="268" spans="1:9" x14ac:dyDescent="0.35">
      <c r="A268">
        <v>310940</v>
      </c>
      <c r="B268">
        <v>3109402</v>
      </c>
      <c r="C268" t="s">
        <v>25</v>
      </c>
      <c r="D268">
        <v>2021</v>
      </c>
      <c r="E268" s="8">
        <v>10661.05</v>
      </c>
      <c r="F268" s="9">
        <v>4896.03</v>
      </c>
      <c r="G268" s="8">
        <v>7540.97</v>
      </c>
      <c r="H268" s="8">
        <v>3463.15</v>
      </c>
      <c r="I268">
        <f>IFERROR(VLOOKUP(B268,SAEB!A:A,1,0),0)</f>
        <v>3109402</v>
      </c>
    </row>
    <row r="269" spans="1:9" x14ac:dyDescent="0.35">
      <c r="A269">
        <v>310940</v>
      </c>
      <c r="B269">
        <v>3109402</v>
      </c>
      <c r="C269" t="s">
        <v>25</v>
      </c>
      <c r="D269">
        <v>2022</v>
      </c>
      <c r="E269" s="8">
        <v>12699.53</v>
      </c>
      <c r="F269" s="9">
        <v>10133.299999999999</v>
      </c>
      <c r="G269" s="8">
        <v>15834.81</v>
      </c>
      <c r="H269" s="8">
        <v>12635.03</v>
      </c>
      <c r="I269">
        <f>IFERROR(VLOOKUP(B269,SAEB!A:A,1,0),0)</f>
        <v>3109402</v>
      </c>
    </row>
    <row r="270" spans="1:9" x14ac:dyDescent="0.35">
      <c r="A270">
        <v>310940</v>
      </c>
      <c r="B270">
        <v>3109402</v>
      </c>
      <c r="C270" t="s">
        <v>25</v>
      </c>
      <c r="D270">
        <v>2023</v>
      </c>
      <c r="E270" s="8">
        <v>18015.259999999998</v>
      </c>
      <c r="F270" s="9">
        <v>18015.259999999998</v>
      </c>
      <c r="G270" s="8">
        <v>16462.46</v>
      </c>
      <c r="H270" s="8">
        <v>16462.46</v>
      </c>
      <c r="I270">
        <f>IFERROR(VLOOKUP(B270,SAEB!A:A,1,0),0)</f>
        <v>3109402</v>
      </c>
    </row>
    <row r="271" spans="1:9" x14ac:dyDescent="0.35">
      <c r="A271">
        <v>310940</v>
      </c>
      <c r="B271">
        <v>3109402</v>
      </c>
      <c r="C271" t="s">
        <v>25</v>
      </c>
      <c r="D271">
        <v>2024</v>
      </c>
      <c r="E271" s="8">
        <v>14304.75</v>
      </c>
      <c r="F271" s="9">
        <v>13682.8</v>
      </c>
      <c r="G271" s="8">
        <v>16984.099999999999</v>
      </c>
      <c r="H271" s="8">
        <v>16245.66</v>
      </c>
      <c r="I271">
        <f>IFERROR(VLOOKUP(B271,SAEB!A:A,1,0),0)</f>
        <v>3109402</v>
      </c>
    </row>
    <row r="272" spans="1:9" x14ac:dyDescent="0.35">
      <c r="A272">
        <v>311080</v>
      </c>
      <c r="B272">
        <v>3110806</v>
      </c>
      <c r="C272" t="s">
        <v>27</v>
      </c>
      <c r="D272">
        <v>2015</v>
      </c>
      <c r="E272" s="8">
        <v>7629.87</v>
      </c>
      <c r="F272" s="9">
        <v>3303.66</v>
      </c>
      <c r="G272" s="8">
        <v>7871.63</v>
      </c>
      <c r="H272" s="8">
        <v>3408.33</v>
      </c>
      <c r="I272">
        <f>IFERROR(VLOOKUP(B272,SAEB!A:A,1,0),0)</f>
        <v>3110806</v>
      </c>
    </row>
    <row r="273" spans="1:9" x14ac:dyDescent="0.35">
      <c r="A273">
        <v>311080</v>
      </c>
      <c r="B273">
        <v>3110806</v>
      </c>
      <c r="C273" t="s">
        <v>27</v>
      </c>
      <c r="D273">
        <v>2016</v>
      </c>
      <c r="E273" s="8">
        <v>8077.46</v>
      </c>
      <c r="F273" s="9">
        <v>5932.89</v>
      </c>
      <c r="G273" s="8">
        <v>11239.95</v>
      </c>
      <c r="H273" s="8">
        <v>8255.73</v>
      </c>
      <c r="I273">
        <f>IFERROR(VLOOKUP(B273,SAEB!A:A,1,0),0)</f>
        <v>3110806</v>
      </c>
    </row>
    <row r="274" spans="1:9" x14ac:dyDescent="0.35">
      <c r="A274">
        <v>311080</v>
      </c>
      <c r="B274">
        <v>3110806</v>
      </c>
      <c r="C274" t="s">
        <v>27</v>
      </c>
      <c r="D274">
        <v>2017</v>
      </c>
      <c r="E274" s="8">
        <v>8986.24</v>
      </c>
      <c r="F274" s="9">
        <v>14073.37</v>
      </c>
      <c r="G274" s="8">
        <v>9230.98</v>
      </c>
      <c r="H274" s="8">
        <v>14456.65</v>
      </c>
      <c r="I274">
        <f>IFERROR(VLOOKUP(B274,SAEB!A:A,1,0),0)</f>
        <v>3110806</v>
      </c>
    </row>
    <row r="275" spans="1:9" x14ac:dyDescent="0.35">
      <c r="A275">
        <v>311080</v>
      </c>
      <c r="B275">
        <v>3110806</v>
      </c>
      <c r="C275" t="s">
        <v>27</v>
      </c>
      <c r="D275">
        <v>2018</v>
      </c>
      <c r="E275" s="8">
        <v>9932.4599999999991</v>
      </c>
      <c r="F275" s="9">
        <v>12236.79</v>
      </c>
      <c r="G275" s="8">
        <v>10104.709999999999</v>
      </c>
      <c r="H275" s="8">
        <v>12449</v>
      </c>
      <c r="I275">
        <f>IFERROR(VLOOKUP(B275,SAEB!A:A,1,0),0)</f>
        <v>3110806</v>
      </c>
    </row>
    <row r="276" spans="1:9" x14ac:dyDescent="0.35">
      <c r="A276">
        <v>311080</v>
      </c>
      <c r="B276">
        <v>3110806</v>
      </c>
      <c r="C276" t="s">
        <v>27</v>
      </c>
      <c r="D276">
        <v>2019</v>
      </c>
      <c r="E276" s="8">
        <v>10040.91</v>
      </c>
      <c r="F276" s="9">
        <v>10763.11</v>
      </c>
      <c r="G276" s="8">
        <v>9593.98</v>
      </c>
      <c r="H276" s="8">
        <v>10284.030000000001</v>
      </c>
      <c r="I276">
        <f>IFERROR(VLOOKUP(B276,SAEB!A:A,1,0),0)</f>
        <v>3110806</v>
      </c>
    </row>
    <row r="277" spans="1:9" x14ac:dyDescent="0.35">
      <c r="A277">
        <v>311080</v>
      </c>
      <c r="B277">
        <v>3110806</v>
      </c>
      <c r="C277" t="s">
        <v>27</v>
      </c>
      <c r="D277">
        <v>2020</v>
      </c>
      <c r="E277" s="8">
        <v>10466.42</v>
      </c>
      <c r="F277" s="9">
        <v>10697.98</v>
      </c>
      <c r="G277" s="8">
        <v>9750.4699999999993</v>
      </c>
      <c r="H277" s="8">
        <v>9966.19</v>
      </c>
      <c r="I277">
        <f>IFERROR(VLOOKUP(B277,SAEB!A:A,1,0),0)</f>
        <v>3110806</v>
      </c>
    </row>
    <row r="278" spans="1:9" x14ac:dyDescent="0.35">
      <c r="A278">
        <v>311080</v>
      </c>
      <c r="B278">
        <v>3110806</v>
      </c>
      <c r="C278" t="s">
        <v>27</v>
      </c>
      <c r="D278">
        <v>2021</v>
      </c>
      <c r="E278" s="8">
        <v>10783.88</v>
      </c>
      <c r="F278" s="9">
        <v>4952.4399999999996</v>
      </c>
      <c r="G278" s="8">
        <v>8929.3700000000008</v>
      </c>
      <c r="H278" s="8">
        <v>4100.76</v>
      </c>
      <c r="I278">
        <f>IFERROR(VLOOKUP(B278,SAEB!A:A,1,0),0)</f>
        <v>3110806</v>
      </c>
    </row>
    <row r="279" spans="1:9" x14ac:dyDescent="0.35">
      <c r="A279">
        <v>311080</v>
      </c>
      <c r="B279">
        <v>3110806</v>
      </c>
      <c r="C279" t="s">
        <v>27</v>
      </c>
      <c r="D279">
        <v>2022</v>
      </c>
      <c r="E279" s="8">
        <v>13553.09</v>
      </c>
      <c r="F279" s="9">
        <v>10814.38</v>
      </c>
      <c r="G279" s="8">
        <v>15753.9</v>
      </c>
      <c r="H279" s="8">
        <v>12570.47</v>
      </c>
      <c r="I279">
        <f>IFERROR(VLOOKUP(B279,SAEB!A:A,1,0),0)</f>
        <v>3110806</v>
      </c>
    </row>
    <row r="280" spans="1:9" x14ac:dyDescent="0.35">
      <c r="A280">
        <v>311080</v>
      </c>
      <c r="B280">
        <v>3110806</v>
      </c>
      <c r="C280" t="s">
        <v>27</v>
      </c>
      <c r="D280">
        <v>2023</v>
      </c>
      <c r="E280" s="8">
        <v>13078.85</v>
      </c>
      <c r="F280" s="9">
        <v>13078.85</v>
      </c>
      <c r="G280" s="8">
        <v>19642.669999999998</v>
      </c>
      <c r="H280" s="8">
        <v>19642.669999999998</v>
      </c>
      <c r="I280">
        <f>IFERROR(VLOOKUP(B280,SAEB!A:A,1,0),0)</f>
        <v>3110806</v>
      </c>
    </row>
    <row r="281" spans="1:9" x14ac:dyDescent="0.35">
      <c r="A281">
        <v>311080</v>
      </c>
      <c r="B281">
        <v>3110806</v>
      </c>
      <c r="C281" t="s">
        <v>27</v>
      </c>
      <c r="D281">
        <v>2024</v>
      </c>
      <c r="E281" s="8">
        <v>19756.62</v>
      </c>
      <c r="F281" s="9">
        <v>18897.64</v>
      </c>
      <c r="G281" s="8">
        <v>21341.09</v>
      </c>
      <c r="H281" s="8">
        <v>20413.21</v>
      </c>
      <c r="I281">
        <f>IFERROR(VLOOKUP(B281,SAEB!A:A,1,0),0)</f>
        <v>3110806</v>
      </c>
    </row>
    <row r="282" spans="1:9" x14ac:dyDescent="0.35">
      <c r="A282">
        <v>311115</v>
      </c>
      <c r="B282">
        <v>3111150</v>
      </c>
      <c r="C282" t="s">
        <v>28</v>
      </c>
      <c r="D282">
        <v>2015</v>
      </c>
      <c r="E282" s="8">
        <v>6691.49</v>
      </c>
      <c r="F282" s="9">
        <v>2897.35</v>
      </c>
      <c r="G282" s="8">
        <v>6192.22</v>
      </c>
      <c r="H282" s="8">
        <v>2681.17</v>
      </c>
      <c r="I282">
        <f>IFERROR(VLOOKUP(B282,SAEB!A:A,1,0),0)</f>
        <v>3111150</v>
      </c>
    </row>
    <row r="283" spans="1:9" x14ac:dyDescent="0.35">
      <c r="A283">
        <v>311115</v>
      </c>
      <c r="B283">
        <v>3111150</v>
      </c>
      <c r="C283" t="s">
        <v>28</v>
      </c>
      <c r="D283">
        <v>2016</v>
      </c>
      <c r="E283" s="8">
        <v>6033.88</v>
      </c>
      <c r="F283" s="9">
        <v>4431.88</v>
      </c>
      <c r="G283" s="8">
        <v>6807.56</v>
      </c>
      <c r="H283" s="8">
        <v>5000.1499999999996</v>
      </c>
      <c r="I283">
        <f>IFERROR(VLOOKUP(B283,SAEB!A:A,1,0),0)</f>
        <v>3111150</v>
      </c>
    </row>
    <row r="284" spans="1:9" x14ac:dyDescent="0.35">
      <c r="A284">
        <v>311115</v>
      </c>
      <c r="B284">
        <v>3111150</v>
      </c>
      <c r="C284" t="s">
        <v>28</v>
      </c>
      <c r="D284">
        <v>2017</v>
      </c>
      <c r="E284" s="8">
        <v>7230.29</v>
      </c>
      <c r="F284" s="9">
        <v>11323.37</v>
      </c>
      <c r="G284" s="8">
        <v>9463.56</v>
      </c>
      <c r="H284" s="8">
        <v>14820.89</v>
      </c>
      <c r="I284">
        <f>IFERROR(VLOOKUP(B284,SAEB!A:A,1,0),0)</f>
        <v>3111150</v>
      </c>
    </row>
    <row r="285" spans="1:9" x14ac:dyDescent="0.35">
      <c r="A285">
        <v>311115</v>
      </c>
      <c r="B285">
        <v>3111150</v>
      </c>
      <c r="C285" t="s">
        <v>28</v>
      </c>
      <c r="D285">
        <v>2018</v>
      </c>
      <c r="E285" s="8">
        <v>5751.31</v>
      </c>
      <c r="F285" s="9">
        <v>7085.61</v>
      </c>
      <c r="G285" s="8">
        <v>7580.48</v>
      </c>
      <c r="H285" s="8">
        <v>9339.15</v>
      </c>
      <c r="I285">
        <f>IFERROR(VLOOKUP(B285,SAEB!A:A,1,0),0)</f>
        <v>3111150</v>
      </c>
    </row>
    <row r="286" spans="1:9" x14ac:dyDescent="0.35">
      <c r="A286">
        <v>311115</v>
      </c>
      <c r="B286">
        <v>3111150</v>
      </c>
      <c r="C286" t="s">
        <v>28</v>
      </c>
      <c r="D286">
        <v>2019</v>
      </c>
      <c r="E286" s="8">
        <v>5974.53</v>
      </c>
      <c r="F286" s="9">
        <v>6404.25</v>
      </c>
      <c r="G286" s="8">
        <v>8345.2999999999993</v>
      </c>
      <c r="H286" s="8">
        <v>8945.5400000000009</v>
      </c>
      <c r="I286">
        <f>IFERROR(VLOOKUP(B286,SAEB!A:A,1,0),0)</f>
        <v>3111150</v>
      </c>
    </row>
    <row r="287" spans="1:9" x14ac:dyDescent="0.35">
      <c r="A287">
        <v>311115</v>
      </c>
      <c r="B287">
        <v>3111150</v>
      </c>
      <c r="C287" t="s">
        <v>28</v>
      </c>
      <c r="D287">
        <v>2020</v>
      </c>
      <c r="E287" s="8">
        <v>7210.7</v>
      </c>
      <c r="F287" s="9">
        <v>7370.23</v>
      </c>
      <c r="G287" s="8">
        <v>7071.19</v>
      </c>
      <c r="H287" s="8">
        <v>7227.63</v>
      </c>
      <c r="I287">
        <f>IFERROR(VLOOKUP(B287,SAEB!A:A,1,0),0)</f>
        <v>3111150</v>
      </c>
    </row>
    <row r="288" spans="1:9" x14ac:dyDescent="0.35">
      <c r="A288">
        <v>311115</v>
      </c>
      <c r="B288">
        <v>3111150</v>
      </c>
      <c r="C288" t="s">
        <v>28</v>
      </c>
      <c r="D288">
        <v>2021</v>
      </c>
      <c r="E288" s="8">
        <v>8902.7800000000007</v>
      </c>
      <c r="F288" s="9">
        <v>4088.55</v>
      </c>
      <c r="G288" s="8">
        <v>8199.32</v>
      </c>
      <c r="H288" s="8">
        <v>3765.49</v>
      </c>
      <c r="I288">
        <f>IFERROR(VLOOKUP(B288,SAEB!A:A,1,0),0)</f>
        <v>3111150</v>
      </c>
    </row>
    <row r="289" spans="1:9" x14ac:dyDescent="0.35">
      <c r="A289">
        <v>311115</v>
      </c>
      <c r="B289">
        <v>3111150</v>
      </c>
      <c r="C289" t="s">
        <v>28</v>
      </c>
      <c r="D289">
        <v>2022</v>
      </c>
      <c r="E289" s="8">
        <v>13249.99</v>
      </c>
      <c r="F289" s="9">
        <v>10572.53</v>
      </c>
      <c r="G289" s="8">
        <v>17390.14</v>
      </c>
      <c r="H289" s="8">
        <v>13876.07</v>
      </c>
      <c r="I289">
        <f>IFERROR(VLOOKUP(B289,SAEB!A:A,1,0),0)</f>
        <v>3111150</v>
      </c>
    </row>
    <row r="290" spans="1:9" x14ac:dyDescent="0.35">
      <c r="A290">
        <v>311115</v>
      </c>
      <c r="B290">
        <v>3111150</v>
      </c>
      <c r="C290" t="s">
        <v>28</v>
      </c>
      <c r="D290">
        <v>2023</v>
      </c>
      <c r="E290" s="8">
        <v>15674.98</v>
      </c>
      <c r="F290" s="9">
        <v>15674.98</v>
      </c>
      <c r="G290" s="8">
        <v>21232.59</v>
      </c>
      <c r="H290" s="8">
        <v>21232.59</v>
      </c>
      <c r="I290">
        <f>IFERROR(VLOOKUP(B290,SAEB!A:A,1,0),0)</f>
        <v>3111150</v>
      </c>
    </row>
    <row r="291" spans="1:9" x14ac:dyDescent="0.35">
      <c r="A291">
        <v>311115</v>
      </c>
      <c r="B291">
        <v>3111150</v>
      </c>
      <c r="C291" t="s">
        <v>28</v>
      </c>
      <c r="D291">
        <v>2024</v>
      </c>
      <c r="E291" s="8">
        <v>20000</v>
      </c>
      <c r="F291" s="9">
        <v>19130.43</v>
      </c>
      <c r="G291" s="8">
        <v>28516.91</v>
      </c>
      <c r="H291" s="8">
        <v>27277.05</v>
      </c>
      <c r="I291">
        <f>IFERROR(VLOOKUP(B291,SAEB!A:A,1,0),0)</f>
        <v>3111150</v>
      </c>
    </row>
    <row r="292" spans="1:9" x14ac:dyDescent="0.35">
      <c r="A292">
        <v>311205</v>
      </c>
      <c r="B292">
        <v>3112059</v>
      </c>
      <c r="C292" t="s">
        <v>29</v>
      </c>
      <c r="D292">
        <v>2015</v>
      </c>
      <c r="E292" s="8">
        <v>5381.37</v>
      </c>
      <c r="F292" s="9">
        <v>2330.08</v>
      </c>
      <c r="G292" s="8">
        <v>4990.2</v>
      </c>
      <c r="H292" s="8">
        <v>2160.71</v>
      </c>
      <c r="I292">
        <f>IFERROR(VLOOKUP(B292,SAEB!A:A,1,0),0)</f>
        <v>3112059</v>
      </c>
    </row>
    <row r="293" spans="1:9" x14ac:dyDescent="0.35">
      <c r="A293">
        <v>311205</v>
      </c>
      <c r="B293">
        <v>3112059</v>
      </c>
      <c r="C293" t="s">
        <v>29</v>
      </c>
      <c r="D293">
        <v>2016</v>
      </c>
      <c r="E293" s="8">
        <v>5894.79</v>
      </c>
      <c r="F293" s="9">
        <v>4329.72</v>
      </c>
      <c r="G293" s="8">
        <v>8321.2000000000007</v>
      </c>
      <c r="H293" s="8">
        <v>6111.91</v>
      </c>
      <c r="I293">
        <f>IFERROR(VLOOKUP(B293,SAEB!A:A,1,0),0)</f>
        <v>3112059</v>
      </c>
    </row>
    <row r="294" spans="1:9" x14ac:dyDescent="0.35">
      <c r="A294">
        <v>311205</v>
      </c>
      <c r="B294">
        <v>3112059</v>
      </c>
      <c r="C294" t="s">
        <v>29</v>
      </c>
      <c r="D294">
        <v>2017</v>
      </c>
      <c r="E294" s="8">
        <v>9341.56</v>
      </c>
      <c r="F294" s="9">
        <v>14629.83</v>
      </c>
      <c r="G294" s="8">
        <v>10128.280000000001</v>
      </c>
      <c r="H294" s="8">
        <v>15861.91</v>
      </c>
      <c r="I294">
        <f>IFERROR(VLOOKUP(B294,SAEB!A:A,1,0),0)</f>
        <v>3112059</v>
      </c>
    </row>
    <row r="295" spans="1:9" x14ac:dyDescent="0.35">
      <c r="A295">
        <v>311205</v>
      </c>
      <c r="B295">
        <v>3112059</v>
      </c>
      <c r="C295" t="s">
        <v>29</v>
      </c>
      <c r="D295">
        <v>2018</v>
      </c>
      <c r="E295" s="8">
        <v>8096.4</v>
      </c>
      <c r="F295" s="9">
        <v>9974.76</v>
      </c>
      <c r="G295" s="8">
        <v>10584.56</v>
      </c>
      <c r="H295" s="8">
        <v>13040.18</v>
      </c>
      <c r="I295">
        <f>IFERROR(VLOOKUP(B295,SAEB!A:A,1,0),0)</f>
        <v>3112059</v>
      </c>
    </row>
    <row r="296" spans="1:9" x14ac:dyDescent="0.35">
      <c r="A296">
        <v>311205</v>
      </c>
      <c r="B296">
        <v>3112059</v>
      </c>
      <c r="C296" t="s">
        <v>29</v>
      </c>
      <c r="D296">
        <v>2019</v>
      </c>
      <c r="E296" s="8">
        <v>8958.0499999999993</v>
      </c>
      <c r="F296" s="9">
        <v>9602.36</v>
      </c>
      <c r="G296" s="8">
        <v>11054.52</v>
      </c>
      <c r="H296" s="8">
        <v>11849.62</v>
      </c>
      <c r="I296">
        <f>IFERROR(VLOOKUP(B296,SAEB!A:A,1,0),0)</f>
        <v>3112059</v>
      </c>
    </row>
    <row r="297" spans="1:9" x14ac:dyDescent="0.35">
      <c r="A297">
        <v>311205</v>
      </c>
      <c r="B297">
        <v>3112059</v>
      </c>
      <c r="C297" t="s">
        <v>29</v>
      </c>
      <c r="D297">
        <v>2020</v>
      </c>
      <c r="E297" s="8">
        <v>7969.83</v>
      </c>
      <c r="F297" s="9">
        <v>8146.15</v>
      </c>
      <c r="G297" s="8">
        <v>12307.37</v>
      </c>
      <c r="H297" s="8">
        <v>12579.66</v>
      </c>
      <c r="I297">
        <f>IFERROR(VLOOKUP(B297,SAEB!A:A,1,0),0)</f>
        <v>3112059</v>
      </c>
    </row>
    <row r="298" spans="1:9" x14ac:dyDescent="0.35">
      <c r="A298">
        <v>311205</v>
      </c>
      <c r="B298">
        <v>3112059</v>
      </c>
      <c r="C298" t="s">
        <v>29</v>
      </c>
      <c r="D298">
        <v>2021</v>
      </c>
      <c r="E298" s="8">
        <v>12773.29</v>
      </c>
      <c r="F298" s="9">
        <v>5866.06</v>
      </c>
      <c r="G298" s="8">
        <v>12415.62</v>
      </c>
      <c r="H298" s="8">
        <v>5701.81</v>
      </c>
      <c r="I298">
        <f>IFERROR(VLOOKUP(B298,SAEB!A:A,1,0),0)</f>
        <v>3112059</v>
      </c>
    </row>
    <row r="299" spans="1:9" x14ac:dyDescent="0.35">
      <c r="A299">
        <v>311205</v>
      </c>
      <c r="B299">
        <v>3112059</v>
      </c>
      <c r="C299" t="s">
        <v>29</v>
      </c>
      <c r="D299">
        <v>2022</v>
      </c>
      <c r="E299" s="8">
        <v>14698.19</v>
      </c>
      <c r="F299" s="9">
        <v>11728.09</v>
      </c>
      <c r="G299" s="8">
        <v>17737.28</v>
      </c>
      <c r="H299" s="8">
        <v>14153.06</v>
      </c>
      <c r="I299">
        <f>IFERROR(VLOOKUP(B299,SAEB!A:A,1,0),0)</f>
        <v>3112059</v>
      </c>
    </row>
    <row r="300" spans="1:9" x14ac:dyDescent="0.35">
      <c r="A300">
        <v>311205</v>
      </c>
      <c r="B300">
        <v>3112059</v>
      </c>
      <c r="C300" t="s">
        <v>29</v>
      </c>
      <c r="D300">
        <v>2023</v>
      </c>
      <c r="E300" s="8">
        <v>17997.95</v>
      </c>
      <c r="F300" s="9">
        <v>17997.95</v>
      </c>
      <c r="G300" s="8">
        <v>28566.66</v>
      </c>
      <c r="H300" s="8">
        <v>28566.66</v>
      </c>
      <c r="I300">
        <f>IFERROR(VLOOKUP(B300,SAEB!A:A,1,0),0)</f>
        <v>3112059</v>
      </c>
    </row>
    <row r="301" spans="1:9" x14ac:dyDescent="0.35">
      <c r="A301">
        <v>311205</v>
      </c>
      <c r="B301">
        <v>3112059</v>
      </c>
      <c r="C301" t="s">
        <v>29</v>
      </c>
      <c r="D301">
        <v>2024</v>
      </c>
      <c r="E301" s="8">
        <v>19410.84</v>
      </c>
      <c r="F301" s="9">
        <v>18566.89</v>
      </c>
      <c r="G301" s="8">
        <v>29101.62</v>
      </c>
      <c r="H301" s="8">
        <v>27836.33</v>
      </c>
      <c r="I301">
        <f>IFERROR(VLOOKUP(B301,SAEB!A:A,1,0),0)</f>
        <v>3112059</v>
      </c>
    </row>
    <row r="302" spans="1:9" x14ac:dyDescent="0.35">
      <c r="A302">
        <v>311230</v>
      </c>
      <c r="B302">
        <v>3112307</v>
      </c>
      <c r="C302" t="s">
        <v>30</v>
      </c>
      <c r="D302">
        <v>2015</v>
      </c>
      <c r="E302" s="8">
        <v>10267.84</v>
      </c>
      <c r="F302" s="9">
        <v>4445.87</v>
      </c>
      <c r="G302" s="8">
        <v>9444.68</v>
      </c>
      <c r="H302" s="8">
        <v>4089.45</v>
      </c>
      <c r="I302">
        <f>IFERROR(VLOOKUP(B302,SAEB!A:A,1,0),0)</f>
        <v>3112307</v>
      </c>
    </row>
    <row r="303" spans="1:9" x14ac:dyDescent="0.35">
      <c r="A303">
        <v>311230</v>
      </c>
      <c r="B303">
        <v>3112307</v>
      </c>
      <c r="C303" t="s">
        <v>30</v>
      </c>
      <c r="D303">
        <v>2016</v>
      </c>
      <c r="E303" s="8">
        <v>6951.73</v>
      </c>
      <c r="F303" s="9">
        <v>5106.04</v>
      </c>
      <c r="G303" s="8">
        <v>9026.9500000000007</v>
      </c>
      <c r="H303" s="8">
        <v>6630.29</v>
      </c>
      <c r="I303">
        <f>IFERROR(VLOOKUP(B303,SAEB!A:A,1,0),0)</f>
        <v>3112307</v>
      </c>
    </row>
    <row r="304" spans="1:9" x14ac:dyDescent="0.35">
      <c r="A304">
        <v>311230</v>
      </c>
      <c r="B304">
        <v>3112307</v>
      </c>
      <c r="C304" t="s">
        <v>30</v>
      </c>
      <c r="D304">
        <v>2017</v>
      </c>
      <c r="E304" s="8">
        <v>6432.91</v>
      </c>
      <c r="F304" s="9">
        <v>10074.59</v>
      </c>
      <c r="G304" s="8">
        <v>8731.56</v>
      </c>
      <c r="H304" s="8">
        <v>13674.51</v>
      </c>
      <c r="I304">
        <f>IFERROR(VLOOKUP(B304,SAEB!A:A,1,0),0)</f>
        <v>3112307</v>
      </c>
    </row>
    <row r="305" spans="1:9" x14ac:dyDescent="0.35">
      <c r="A305">
        <v>311230</v>
      </c>
      <c r="B305">
        <v>3112307</v>
      </c>
      <c r="C305" t="s">
        <v>30</v>
      </c>
      <c r="D305">
        <v>2018</v>
      </c>
      <c r="E305" s="8">
        <v>7201.56</v>
      </c>
      <c r="F305" s="9">
        <v>8872.32</v>
      </c>
      <c r="G305" s="8">
        <v>8919.9699999999993</v>
      </c>
      <c r="H305" s="8">
        <v>10989.4</v>
      </c>
      <c r="I305">
        <f>IFERROR(VLOOKUP(B305,SAEB!A:A,1,0),0)</f>
        <v>3112307</v>
      </c>
    </row>
    <row r="306" spans="1:9" x14ac:dyDescent="0.35">
      <c r="A306">
        <v>311230</v>
      </c>
      <c r="B306">
        <v>3112307</v>
      </c>
      <c r="C306" t="s">
        <v>30</v>
      </c>
      <c r="D306">
        <v>2019</v>
      </c>
      <c r="E306" s="8">
        <v>7919.78</v>
      </c>
      <c r="F306" s="9">
        <v>8489.42</v>
      </c>
      <c r="G306" s="8">
        <v>9304.25</v>
      </c>
      <c r="H306" s="8">
        <v>9973.4699999999993</v>
      </c>
      <c r="I306">
        <f>IFERROR(VLOOKUP(B306,SAEB!A:A,1,0),0)</f>
        <v>3112307</v>
      </c>
    </row>
    <row r="307" spans="1:9" x14ac:dyDescent="0.35">
      <c r="A307">
        <v>311230</v>
      </c>
      <c r="B307">
        <v>3112307</v>
      </c>
      <c r="C307" t="s">
        <v>30</v>
      </c>
      <c r="D307">
        <v>2020</v>
      </c>
      <c r="E307" s="8">
        <v>8647.89</v>
      </c>
      <c r="F307" s="9">
        <v>8839.2199999999993</v>
      </c>
      <c r="G307" s="8">
        <v>8195.4</v>
      </c>
      <c r="H307" s="8">
        <v>8376.7099999999991</v>
      </c>
      <c r="I307">
        <f>IFERROR(VLOOKUP(B307,SAEB!A:A,1,0),0)</f>
        <v>3112307</v>
      </c>
    </row>
    <row r="308" spans="1:9" x14ac:dyDescent="0.35">
      <c r="A308">
        <v>311230</v>
      </c>
      <c r="B308">
        <v>3112307</v>
      </c>
      <c r="C308" t="s">
        <v>30</v>
      </c>
      <c r="D308">
        <v>2021</v>
      </c>
      <c r="E308" s="8">
        <v>15327.45</v>
      </c>
      <c r="F308" s="9">
        <v>7039.05</v>
      </c>
      <c r="G308" s="8">
        <v>11241.63</v>
      </c>
      <c r="H308" s="8">
        <v>5162.66</v>
      </c>
      <c r="I308">
        <f>IFERROR(VLOOKUP(B308,SAEB!A:A,1,0),0)</f>
        <v>3112307</v>
      </c>
    </row>
    <row r="309" spans="1:9" x14ac:dyDescent="0.35">
      <c r="A309">
        <v>311230</v>
      </c>
      <c r="B309">
        <v>3112307</v>
      </c>
      <c r="C309" t="s">
        <v>30</v>
      </c>
      <c r="D309">
        <v>2022</v>
      </c>
      <c r="E309" s="8">
        <v>14279.42</v>
      </c>
      <c r="F309" s="9">
        <v>11393.94</v>
      </c>
      <c r="G309" s="8">
        <v>19195.48</v>
      </c>
      <c r="H309" s="8">
        <v>15316.6</v>
      </c>
      <c r="I309">
        <f>IFERROR(VLOOKUP(B309,SAEB!A:A,1,0),0)</f>
        <v>3112307</v>
      </c>
    </row>
    <row r="310" spans="1:9" x14ac:dyDescent="0.35">
      <c r="A310">
        <v>311230</v>
      </c>
      <c r="B310">
        <v>3112307</v>
      </c>
      <c r="C310" t="s">
        <v>30</v>
      </c>
      <c r="D310">
        <v>2023</v>
      </c>
      <c r="E310" s="8">
        <v>17059.98</v>
      </c>
      <c r="F310" s="9">
        <v>17059.98</v>
      </c>
      <c r="G310" s="8">
        <v>20444.39</v>
      </c>
      <c r="H310" s="8">
        <v>20444.39</v>
      </c>
      <c r="I310">
        <f>IFERROR(VLOOKUP(B310,SAEB!A:A,1,0),0)</f>
        <v>3112307</v>
      </c>
    </row>
    <row r="311" spans="1:9" x14ac:dyDescent="0.35">
      <c r="A311">
        <v>311230</v>
      </c>
      <c r="B311">
        <v>3112307</v>
      </c>
      <c r="C311" t="s">
        <v>30</v>
      </c>
      <c r="D311">
        <v>2024</v>
      </c>
      <c r="E311" s="8">
        <v>20110.89</v>
      </c>
      <c r="F311" s="9">
        <v>19236.5</v>
      </c>
      <c r="G311" s="8">
        <v>19255.169999999998</v>
      </c>
      <c r="H311" s="8">
        <v>18417.990000000002</v>
      </c>
      <c r="I311">
        <f>IFERROR(VLOOKUP(B311,SAEB!A:A,1,0),0)</f>
        <v>3112307</v>
      </c>
    </row>
    <row r="312" spans="1:9" hidden="1" x14ac:dyDescent="0.35">
      <c r="A312">
        <v>311265</v>
      </c>
      <c r="B312">
        <v>3112653</v>
      </c>
      <c r="C312" t="s">
        <v>31</v>
      </c>
      <c r="D312">
        <v>2015</v>
      </c>
      <c r="E312" s="8">
        <v>5625.69</v>
      </c>
      <c r="F312" s="9">
        <v>2435.87</v>
      </c>
      <c r="G312" s="8">
        <v>5434.61</v>
      </c>
      <c r="H312" s="8">
        <v>2353.13</v>
      </c>
      <c r="I312">
        <f>IFERROR(VLOOKUP(B312,SAEB!A:A,1,0),0)</f>
        <v>0</v>
      </c>
    </row>
    <row r="313" spans="1:9" hidden="1" x14ac:dyDescent="0.35">
      <c r="A313">
        <v>311265</v>
      </c>
      <c r="B313">
        <v>3112653</v>
      </c>
      <c r="C313" t="s">
        <v>31</v>
      </c>
      <c r="D313">
        <v>2016</v>
      </c>
      <c r="E313" s="8">
        <v>6123.8</v>
      </c>
      <c r="F313" s="9">
        <v>4497.93</v>
      </c>
      <c r="G313" s="8">
        <v>6804.16</v>
      </c>
      <c r="H313" s="8">
        <v>4997.6499999999996</v>
      </c>
      <c r="I313">
        <f>IFERROR(VLOOKUP(B313,SAEB!A:A,1,0),0)</f>
        <v>0</v>
      </c>
    </row>
    <row r="314" spans="1:9" hidden="1" x14ac:dyDescent="0.35">
      <c r="A314">
        <v>311265</v>
      </c>
      <c r="B314">
        <v>3112653</v>
      </c>
      <c r="C314" t="s">
        <v>31</v>
      </c>
      <c r="D314">
        <v>2017</v>
      </c>
      <c r="E314" s="8">
        <v>6429.03</v>
      </c>
      <c r="F314" s="9">
        <v>10068.51</v>
      </c>
      <c r="G314" s="8">
        <v>5645.38</v>
      </c>
      <c r="H314" s="8">
        <v>8841.23</v>
      </c>
      <c r="I314">
        <f>IFERROR(VLOOKUP(B314,SAEB!A:A,1,0),0)</f>
        <v>0</v>
      </c>
    </row>
    <row r="315" spans="1:9" hidden="1" x14ac:dyDescent="0.35">
      <c r="A315">
        <v>311265</v>
      </c>
      <c r="B315">
        <v>3112653</v>
      </c>
      <c r="C315" t="s">
        <v>31</v>
      </c>
      <c r="D315">
        <v>2018</v>
      </c>
      <c r="E315" s="8">
        <v>5270.67</v>
      </c>
      <c r="F315" s="9">
        <v>6493.47</v>
      </c>
      <c r="G315" s="8">
        <v>6012.85</v>
      </c>
      <c r="H315" s="8">
        <v>7407.83</v>
      </c>
      <c r="I315">
        <f>IFERROR(VLOOKUP(B315,SAEB!A:A,1,0),0)</f>
        <v>0</v>
      </c>
    </row>
    <row r="316" spans="1:9" hidden="1" x14ac:dyDescent="0.35">
      <c r="A316">
        <v>311265</v>
      </c>
      <c r="B316">
        <v>3112653</v>
      </c>
      <c r="C316" t="s">
        <v>31</v>
      </c>
      <c r="D316">
        <v>2019</v>
      </c>
      <c r="E316" s="8">
        <v>7104.75</v>
      </c>
      <c r="F316" s="9">
        <v>7615.76</v>
      </c>
      <c r="G316" s="8">
        <v>6512.48</v>
      </c>
      <c r="H316" s="8">
        <v>6980.89</v>
      </c>
      <c r="I316">
        <f>IFERROR(VLOOKUP(B316,SAEB!A:A,1,0),0)</f>
        <v>0</v>
      </c>
    </row>
    <row r="317" spans="1:9" hidden="1" x14ac:dyDescent="0.35">
      <c r="A317">
        <v>311265</v>
      </c>
      <c r="B317">
        <v>3112653</v>
      </c>
      <c r="C317" t="s">
        <v>31</v>
      </c>
      <c r="D317">
        <v>2020</v>
      </c>
      <c r="E317" s="8">
        <v>7715.43</v>
      </c>
      <c r="F317" s="9">
        <v>7886.13</v>
      </c>
      <c r="G317" s="8">
        <v>7511.62</v>
      </c>
      <c r="H317" s="8">
        <v>7677.8</v>
      </c>
      <c r="I317">
        <f>IFERROR(VLOOKUP(B317,SAEB!A:A,1,0),0)</f>
        <v>0</v>
      </c>
    </row>
    <row r="318" spans="1:9" hidden="1" x14ac:dyDescent="0.35">
      <c r="A318">
        <v>311265</v>
      </c>
      <c r="B318">
        <v>3112653</v>
      </c>
      <c r="C318" t="s">
        <v>31</v>
      </c>
      <c r="D318">
        <v>2021</v>
      </c>
      <c r="E318" s="8">
        <v>10304.08</v>
      </c>
      <c r="F318" s="9">
        <v>4732.09</v>
      </c>
      <c r="G318" s="8">
        <v>7472.15</v>
      </c>
      <c r="H318" s="8">
        <v>3431.54</v>
      </c>
      <c r="I318">
        <f>IFERROR(VLOOKUP(B318,SAEB!A:A,1,0),0)</f>
        <v>0</v>
      </c>
    </row>
    <row r="319" spans="1:9" hidden="1" x14ac:dyDescent="0.35">
      <c r="A319">
        <v>311265</v>
      </c>
      <c r="B319">
        <v>3112653</v>
      </c>
      <c r="C319" t="s">
        <v>31</v>
      </c>
      <c r="D319">
        <v>2022</v>
      </c>
      <c r="E319" s="8">
        <v>11233.56</v>
      </c>
      <c r="F319" s="9">
        <v>8963.57</v>
      </c>
      <c r="G319" s="8">
        <v>11405.62</v>
      </c>
      <c r="H319" s="8">
        <v>9100.86</v>
      </c>
      <c r="I319">
        <f>IFERROR(VLOOKUP(B319,SAEB!A:A,1,0),0)</f>
        <v>0</v>
      </c>
    </row>
    <row r="320" spans="1:9" hidden="1" x14ac:dyDescent="0.35">
      <c r="A320">
        <v>311265</v>
      </c>
      <c r="B320">
        <v>3112653</v>
      </c>
      <c r="C320" t="s">
        <v>31</v>
      </c>
      <c r="D320">
        <v>2023</v>
      </c>
      <c r="E320" s="8">
        <v>13297.13</v>
      </c>
      <c r="F320" s="9">
        <v>13297.13</v>
      </c>
      <c r="G320" s="8">
        <v>13225.89</v>
      </c>
      <c r="H320" s="8">
        <v>13225.89</v>
      </c>
      <c r="I320">
        <f>IFERROR(VLOOKUP(B320,SAEB!A:A,1,0),0)</f>
        <v>0</v>
      </c>
    </row>
    <row r="321" spans="1:9" hidden="1" x14ac:dyDescent="0.35">
      <c r="A321">
        <v>311265</v>
      </c>
      <c r="B321">
        <v>3112653</v>
      </c>
      <c r="C321" t="s">
        <v>31</v>
      </c>
      <c r="D321">
        <v>2024</v>
      </c>
      <c r="E321" s="8">
        <v>12259.35</v>
      </c>
      <c r="F321" s="9">
        <v>11726.33</v>
      </c>
      <c r="G321" s="8">
        <v>25655.68</v>
      </c>
      <c r="H321" s="8">
        <v>24540.21</v>
      </c>
      <c r="I321">
        <f>IFERROR(VLOOKUP(B321,SAEB!A:A,1,0),0)</f>
        <v>0</v>
      </c>
    </row>
    <row r="322" spans="1:9" x14ac:dyDescent="0.35">
      <c r="A322">
        <v>311270</v>
      </c>
      <c r="B322">
        <v>3112703</v>
      </c>
      <c r="C322" t="s">
        <v>32</v>
      </c>
      <c r="D322">
        <v>2015</v>
      </c>
      <c r="E322" s="8">
        <v>6135.53</v>
      </c>
      <c r="F322" s="9">
        <v>2656.62</v>
      </c>
      <c r="G322" s="8">
        <v>4466.38</v>
      </c>
      <c r="H322" s="8">
        <v>1933.9</v>
      </c>
      <c r="I322">
        <f>IFERROR(VLOOKUP(B322,SAEB!A:A,1,0),0)</f>
        <v>3112703</v>
      </c>
    </row>
    <row r="323" spans="1:9" x14ac:dyDescent="0.35">
      <c r="A323">
        <v>311270</v>
      </c>
      <c r="B323">
        <v>3112703</v>
      </c>
      <c r="C323" t="s">
        <v>32</v>
      </c>
      <c r="D323">
        <v>2016</v>
      </c>
      <c r="E323" s="8">
        <v>6308.91</v>
      </c>
      <c r="F323" s="9">
        <v>4633.8900000000003</v>
      </c>
      <c r="G323" s="8">
        <v>7313.06</v>
      </c>
      <c r="H323" s="8">
        <v>5371.44</v>
      </c>
      <c r="I323">
        <f>IFERROR(VLOOKUP(B323,SAEB!A:A,1,0),0)</f>
        <v>3112703</v>
      </c>
    </row>
    <row r="324" spans="1:9" x14ac:dyDescent="0.35">
      <c r="A324">
        <v>311270</v>
      </c>
      <c r="B324">
        <v>3112703</v>
      </c>
      <c r="C324" t="s">
        <v>32</v>
      </c>
      <c r="D324">
        <v>2017</v>
      </c>
      <c r="E324" s="8">
        <v>6861.63</v>
      </c>
      <c r="F324" s="9">
        <v>10746.01</v>
      </c>
      <c r="G324" s="8">
        <v>7023.72</v>
      </c>
      <c r="H324" s="8">
        <v>10999.86</v>
      </c>
      <c r="I324">
        <f>IFERROR(VLOOKUP(B324,SAEB!A:A,1,0),0)</f>
        <v>3112703</v>
      </c>
    </row>
    <row r="325" spans="1:9" x14ac:dyDescent="0.35">
      <c r="A325">
        <v>311270</v>
      </c>
      <c r="B325">
        <v>3112703</v>
      </c>
      <c r="C325" t="s">
        <v>32</v>
      </c>
      <c r="D325">
        <v>2018</v>
      </c>
      <c r="E325" s="8">
        <v>6195.27</v>
      </c>
      <c r="F325" s="9">
        <v>7632.57</v>
      </c>
      <c r="G325" s="8">
        <v>8002.58</v>
      </c>
      <c r="H325" s="8">
        <v>9859.18</v>
      </c>
      <c r="I325">
        <f>IFERROR(VLOOKUP(B325,SAEB!A:A,1,0),0)</f>
        <v>3112703</v>
      </c>
    </row>
    <row r="326" spans="1:9" x14ac:dyDescent="0.35">
      <c r="A326">
        <v>311270</v>
      </c>
      <c r="B326">
        <v>3112703</v>
      </c>
      <c r="C326" t="s">
        <v>32</v>
      </c>
      <c r="D326">
        <v>2019</v>
      </c>
      <c r="E326" s="8">
        <v>6973.76</v>
      </c>
      <c r="F326" s="9">
        <v>7475.35</v>
      </c>
      <c r="G326" s="8">
        <v>9636.82</v>
      </c>
      <c r="H326" s="8">
        <v>10329.959999999999</v>
      </c>
      <c r="I326">
        <f>IFERROR(VLOOKUP(B326,SAEB!A:A,1,0),0)</f>
        <v>3112703</v>
      </c>
    </row>
    <row r="327" spans="1:9" x14ac:dyDescent="0.35">
      <c r="A327">
        <v>311270</v>
      </c>
      <c r="B327">
        <v>3112703</v>
      </c>
      <c r="C327" t="s">
        <v>32</v>
      </c>
      <c r="D327">
        <v>2020</v>
      </c>
      <c r="E327" s="8">
        <v>7013.33</v>
      </c>
      <c r="F327" s="9">
        <v>7168.49</v>
      </c>
      <c r="G327" s="8">
        <v>8481.9699999999993</v>
      </c>
      <c r="H327" s="8">
        <v>8669.6299999999992</v>
      </c>
      <c r="I327">
        <f>IFERROR(VLOOKUP(B327,SAEB!A:A,1,0),0)</f>
        <v>3112703</v>
      </c>
    </row>
    <row r="328" spans="1:9" x14ac:dyDescent="0.35">
      <c r="A328">
        <v>311270</v>
      </c>
      <c r="B328">
        <v>3112703</v>
      </c>
      <c r="C328" t="s">
        <v>32</v>
      </c>
      <c r="D328">
        <v>2021</v>
      </c>
      <c r="E328" s="8">
        <v>12248</v>
      </c>
      <c r="F328" s="9">
        <v>5624.83</v>
      </c>
      <c r="G328" s="8">
        <v>9150.0300000000007</v>
      </c>
      <c r="H328" s="8">
        <v>4202.1000000000004</v>
      </c>
      <c r="I328">
        <f>IFERROR(VLOOKUP(B328,SAEB!A:A,1,0),0)</f>
        <v>3112703</v>
      </c>
    </row>
    <row r="329" spans="1:9" x14ac:dyDescent="0.35">
      <c r="A329">
        <v>311270</v>
      </c>
      <c r="B329">
        <v>3112703</v>
      </c>
      <c r="C329" t="s">
        <v>32</v>
      </c>
      <c r="D329">
        <v>2022</v>
      </c>
      <c r="E329" s="8">
        <v>13953.08</v>
      </c>
      <c r="F329" s="9">
        <v>11133.55</v>
      </c>
      <c r="G329" s="8">
        <v>14246.05</v>
      </c>
      <c r="H329" s="8">
        <v>11367.32</v>
      </c>
      <c r="I329">
        <f>IFERROR(VLOOKUP(B329,SAEB!A:A,1,0),0)</f>
        <v>3112703</v>
      </c>
    </row>
    <row r="330" spans="1:9" x14ac:dyDescent="0.35">
      <c r="A330">
        <v>311270</v>
      </c>
      <c r="B330">
        <v>3112703</v>
      </c>
      <c r="C330" t="s">
        <v>32</v>
      </c>
      <c r="D330">
        <v>2023</v>
      </c>
      <c r="E330" s="8">
        <v>15744.57</v>
      </c>
      <c r="F330" s="9">
        <v>15744.57</v>
      </c>
      <c r="G330" s="8">
        <v>12270.86</v>
      </c>
      <c r="H330" s="8">
        <v>12270.86</v>
      </c>
      <c r="I330">
        <f>IFERROR(VLOOKUP(B330,SAEB!A:A,1,0),0)</f>
        <v>3112703</v>
      </c>
    </row>
    <row r="331" spans="1:9" x14ac:dyDescent="0.35">
      <c r="A331">
        <v>311270</v>
      </c>
      <c r="B331">
        <v>3112703</v>
      </c>
      <c r="C331" t="s">
        <v>32</v>
      </c>
      <c r="D331">
        <v>2024</v>
      </c>
      <c r="E331" s="8">
        <v>12063.15</v>
      </c>
      <c r="F331" s="9">
        <v>11538.67</v>
      </c>
      <c r="G331" s="8">
        <v>12540.5</v>
      </c>
      <c r="H331" s="8">
        <v>11995.26</v>
      </c>
      <c r="I331">
        <f>IFERROR(VLOOKUP(B331,SAEB!A:A,1,0),0)</f>
        <v>3112703</v>
      </c>
    </row>
    <row r="332" spans="1:9" x14ac:dyDescent="0.35">
      <c r="A332">
        <v>311300</v>
      </c>
      <c r="B332">
        <v>3113008</v>
      </c>
      <c r="C332" t="s">
        <v>33</v>
      </c>
      <c r="D332">
        <v>2015</v>
      </c>
      <c r="E332" s="8">
        <v>4609.2</v>
      </c>
      <c r="F332" s="9">
        <v>1995.74</v>
      </c>
      <c r="G332" s="8">
        <v>5858.97</v>
      </c>
      <c r="H332" s="8">
        <v>2536.87</v>
      </c>
      <c r="I332">
        <f>IFERROR(VLOOKUP(B332,SAEB!A:A,1,0),0)</f>
        <v>3113008</v>
      </c>
    </row>
    <row r="333" spans="1:9" x14ac:dyDescent="0.35">
      <c r="A333">
        <v>311300</v>
      </c>
      <c r="B333">
        <v>3113008</v>
      </c>
      <c r="C333" t="s">
        <v>33</v>
      </c>
      <c r="D333">
        <v>2016</v>
      </c>
      <c r="E333" s="8">
        <v>5770.24</v>
      </c>
      <c r="F333" s="9">
        <v>4238.24</v>
      </c>
      <c r="G333" s="8">
        <v>6757.38</v>
      </c>
      <c r="H333" s="8">
        <v>4963.29</v>
      </c>
      <c r="I333">
        <f>IFERROR(VLOOKUP(B333,SAEB!A:A,1,0),0)</f>
        <v>3113008</v>
      </c>
    </row>
    <row r="334" spans="1:9" x14ac:dyDescent="0.35">
      <c r="A334">
        <v>311300</v>
      </c>
      <c r="B334">
        <v>3113008</v>
      </c>
      <c r="C334" t="s">
        <v>33</v>
      </c>
      <c r="D334">
        <v>2017</v>
      </c>
      <c r="E334" s="8">
        <v>7666.22</v>
      </c>
      <c r="F334" s="9">
        <v>12006.08</v>
      </c>
      <c r="G334" s="8">
        <v>7791.87</v>
      </c>
      <c r="H334" s="8">
        <v>12202.86</v>
      </c>
      <c r="I334">
        <f>IFERROR(VLOOKUP(B334,SAEB!A:A,1,0),0)</f>
        <v>3113008</v>
      </c>
    </row>
    <row r="335" spans="1:9" x14ac:dyDescent="0.35">
      <c r="A335">
        <v>311300</v>
      </c>
      <c r="B335">
        <v>3113008</v>
      </c>
      <c r="C335" t="s">
        <v>33</v>
      </c>
      <c r="D335">
        <v>2018</v>
      </c>
      <c r="E335" s="8">
        <v>8319.34</v>
      </c>
      <c r="F335" s="9">
        <v>10249.43</v>
      </c>
      <c r="G335" s="8">
        <v>7983.23</v>
      </c>
      <c r="H335" s="8">
        <v>9835.33</v>
      </c>
      <c r="I335">
        <f>IFERROR(VLOOKUP(B335,SAEB!A:A,1,0),0)</f>
        <v>3113008</v>
      </c>
    </row>
    <row r="336" spans="1:9" x14ac:dyDescent="0.35">
      <c r="A336">
        <v>311300</v>
      </c>
      <c r="B336">
        <v>3113008</v>
      </c>
      <c r="C336" t="s">
        <v>33</v>
      </c>
      <c r="D336">
        <v>2019</v>
      </c>
      <c r="E336" s="8">
        <v>8845.36</v>
      </c>
      <c r="F336" s="9">
        <v>9481.57</v>
      </c>
      <c r="G336" s="8">
        <v>9706.7999999999993</v>
      </c>
      <c r="H336" s="8">
        <v>10404.969999999999</v>
      </c>
      <c r="I336">
        <f>IFERROR(VLOOKUP(B336,SAEB!A:A,1,0),0)</f>
        <v>3113008</v>
      </c>
    </row>
    <row r="337" spans="1:9" x14ac:dyDescent="0.35">
      <c r="A337">
        <v>311300</v>
      </c>
      <c r="B337">
        <v>3113008</v>
      </c>
      <c r="C337" t="s">
        <v>33</v>
      </c>
      <c r="D337">
        <v>2020</v>
      </c>
      <c r="E337" s="8">
        <v>8234.69</v>
      </c>
      <c r="F337" s="9">
        <v>8416.8700000000008</v>
      </c>
      <c r="G337" s="8">
        <v>7757.01</v>
      </c>
      <c r="H337" s="8">
        <v>7928.62</v>
      </c>
      <c r="I337">
        <f>IFERROR(VLOOKUP(B337,SAEB!A:A,1,0),0)</f>
        <v>3113008</v>
      </c>
    </row>
    <row r="338" spans="1:9" x14ac:dyDescent="0.35">
      <c r="A338">
        <v>311300</v>
      </c>
      <c r="B338">
        <v>3113008</v>
      </c>
      <c r="C338" t="s">
        <v>33</v>
      </c>
      <c r="D338">
        <v>2021</v>
      </c>
      <c r="E338" s="8">
        <v>10296.620000000001</v>
      </c>
      <c r="F338" s="9">
        <v>4728.67</v>
      </c>
      <c r="G338" s="8">
        <v>9454.86</v>
      </c>
      <c r="H338" s="8">
        <v>4342.09</v>
      </c>
      <c r="I338">
        <f>IFERROR(VLOOKUP(B338,SAEB!A:A,1,0),0)</f>
        <v>3113008</v>
      </c>
    </row>
    <row r="339" spans="1:9" x14ac:dyDescent="0.35">
      <c r="A339">
        <v>311300</v>
      </c>
      <c r="B339">
        <v>3113008</v>
      </c>
      <c r="C339" t="s">
        <v>33</v>
      </c>
      <c r="D339">
        <v>2022</v>
      </c>
      <c r="E339" s="8">
        <v>13061.86</v>
      </c>
      <c r="F339" s="9">
        <v>10422.42</v>
      </c>
      <c r="G339" s="8">
        <v>18869.13</v>
      </c>
      <c r="H339" s="8">
        <v>15056.19</v>
      </c>
      <c r="I339">
        <f>IFERROR(VLOOKUP(B339,SAEB!A:A,1,0),0)</f>
        <v>3113008</v>
      </c>
    </row>
    <row r="340" spans="1:9" x14ac:dyDescent="0.35">
      <c r="A340">
        <v>311300</v>
      </c>
      <c r="B340">
        <v>3113008</v>
      </c>
      <c r="C340" t="s">
        <v>33</v>
      </c>
      <c r="D340">
        <v>2023</v>
      </c>
      <c r="E340" s="8">
        <v>15444.38</v>
      </c>
      <c r="F340" s="9">
        <v>15444.38</v>
      </c>
      <c r="G340" s="8">
        <v>23355.279999999999</v>
      </c>
      <c r="H340" s="8">
        <v>23355.279999999999</v>
      </c>
      <c r="I340">
        <f>IFERROR(VLOOKUP(B340,SAEB!A:A,1,0),0)</f>
        <v>3113008</v>
      </c>
    </row>
    <row r="341" spans="1:9" x14ac:dyDescent="0.35">
      <c r="A341">
        <v>311300</v>
      </c>
      <c r="B341">
        <v>3113008</v>
      </c>
      <c r="C341" t="s">
        <v>33</v>
      </c>
      <c r="D341">
        <v>2024</v>
      </c>
      <c r="E341" s="8">
        <v>18170.37</v>
      </c>
      <c r="F341" s="9">
        <v>17380.349999999999</v>
      </c>
      <c r="G341" s="8">
        <v>29660.16</v>
      </c>
      <c r="H341" s="8">
        <v>28370.59</v>
      </c>
      <c r="I341">
        <f>IFERROR(VLOOKUP(B341,SAEB!A:A,1,0),0)</f>
        <v>3113008</v>
      </c>
    </row>
    <row r="342" spans="1:9" x14ac:dyDescent="0.35">
      <c r="A342">
        <v>311350</v>
      </c>
      <c r="B342">
        <v>3113503</v>
      </c>
      <c r="C342" t="s">
        <v>34</v>
      </c>
      <c r="D342">
        <v>2015</v>
      </c>
      <c r="E342" s="8">
        <v>7327.7</v>
      </c>
      <c r="F342" s="9">
        <v>3172.82</v>
      </c>
      <c r="G342" s="8">
        <v>6430.44</v>
      </c>
      <c r="H342" s="8">
        <v>2784.31</v>
      </c>
      <c r="I342">
        <f>IFERROR(VLOOKUP(B342,SAEB!A:A,1,0),0)</f>
        <v>3113503</v>
      </c>
    </row>
    <row r="343" spans="1:9" x14ac:dyDescent="0.35">
      <c r="A343">
        <v>311350</v>
      </c>
      <c r="B343">
        <v>3113503</v>
      </c>
      <c r="C343" t="s">
        <v>34</v>
      </c>
      <c r="D343">
        <v>2016</v>
      </c>
      <c r="E343" s="8">
        <v>4285.1400000000003</v>
      </c>
      <c r="F343" s="9">
        <v>3147.43</v>
      </c>
      <c r="G343" s="8">
        <v>6702.04</v>
      </c>
      <c r="H343" s="8">
        <v>4922.6400000000003</v>
      </c>
      <c r="I343">
        <f>IFERROR(VLOOKUP(B343,SAEB!A:A,1,0),0)</f>
        <v>3113503</v>
      </c>
    </row>
    <row r="344" spans="1:9" x14ac:dyDescent="0.35">
      <c r="A344">
        <v>311350</v>
      </c>
      <c r="B344">
        <v>3113503</v>
      </c>
      <c r="C344" t="s">
        <v>34</v>
      </c>
      <c r="D344">
        <v>2017</v>
      </c>
      <c r="E344" s="8">
        <v>6059.22</v>
      </c>
      <c r="F344" s="9">
        <v>9489.35</v>
      </c>
      <c r="G344" s="8">
        <v>6402.76</v>
      </c>
      <c r="H344" s="8">
        <v>10027.379999999999</v>
      </c>
      <c r="I344">
        <f>IFERROR(VLOOKUP(B344,SAEB!A:A,1,0),0)</f>
        <v>3113503</v>
      </c>
    </row>
    <row r="345" spans="1:9" x14ac:dyDescent="0.35">
      <c r="A345">
        <v>311350</v>
      </c>
      <c r="B345">
        <v>3113503</v>
      </c>
      <c r="C345" t="s">
        <v>34</v>
      </c>
      <c r="D345">
        <v>2018</v>
      </c>
      <c r="E345" s="8">
        <v>5470.22</v>
      </c>
      <c r="F345" s="9">
        <v>6739.31</v>
      </c>
      <c r="G345" s="8">
        <v>5668.51</v>
      </c>
      <c r="H345" s="8">
        <v>6983.61</v>
      </c>
      <c r="I345">
        <f>IFERROR(VLOOKUP(B345,SAEB!A:A,1,0),0)</f>
        <v>3113503</v>
      </c>
    </row>
    <row r="346" spans="1:9" x14ac:dyDescent="0.35">
      <c r="A346">
        <v>311350</v>
      </c>
      <c r="B346">
        <v>3113503</v>
      </c>
      <c r="C346" t="s">
        <v>34</v>
      </c>
      <c r="D346">
        <v>2019</v>
      </c>
      <c r="E346" s="8">
        <v>6021.98</v>
      </c>
      <c r="F346" s="9">
        <v>6455.12</v>
      </c>
      <c r="G346" s="8">
        <v>6174.59</v>
      </c>
      <c r="H346" s="8">
        <v>6618.7</v>
      </c>
      <c r="I346">
        <f>IFERROR(VLOOKUP(B346,SAEB!A:A,1,0),0)</f>
        <v>3113503</v>
      </c>
    </row>
    <row r="347" spans="1:9" x14ac:dyDescent="0.35">
      <c r="A347">
        <v>311350</v>
      </c>
      <c r="B347">
        <v>3113503</v>
      </c>
      <c r="C347" t="s">
        <v>34</v>
      </c>
      <c r="D347">
        <v>2020</v>
      </c>
      <c r="E347" s="8">
        <v>7541.83</v>
      </c>
      <c r="F347" s="9">
        <v>7708.68</v>
      </c>
      <c r="G347" s="8">
        <v>7551.48</v>
      </c>
      <c r="H347" s="8">
        <v>7718.55</v>
      </c>
      <c r="I347">
        <f>IFERROR(VLOOKUP(B347,SAEB!A:A,1,0),0)</f>
        <v>3113503</v>
      </c>
    </row>
    <row r="348" spans="1:9" x14ac:dyDescent="0.35">
      <c r="A348">
        <v>311350</v>
      </c>
      <c r="B348">
        <v>3113503</v>
      </c>
      <c r="C348" t="s">
        <v>34</v>
      </c>
      <c r="D348">
        <v>2021</v>
      </c>
      <c r="E348" s="8">
        <v>7311.58</v>
      </c>
      <c r="F348" s="9">
        <v>3357.8</v>
      </c>
      <c r="G348" s="8">
        <v>6712.81</v>
      </c>
      <c r="H348" s="8">
        <v>3082.82</v>
      </c>
      <c r="I348">
        <f>IFERROR(VLOOKUP(B348,SAEB!A:A,1,0),0)</f>
        <v>3113503</v>
      </c>
    </row>
    <row r="349" spans="1:9" x14ac:dyDescent="0.35">
      <c r="A349">
        <v>311350</v>
      </c>
      <c r="B349">
        <v>3113503</v>
      </c>
      <c r="C349" t="s">
        <v>34</v>
      </c>
      <c r="D349">
        <v>2022</v>
      </c>
      <c r="E349" s="8">
        <v>11056.03</v>
      </c>
      <c r="F349" s="9">
        <v>8821.91</v>
      </c>
      <c r="G349" s="8">
        <v>7702.07</v>
      </c>
      <c r="H349" s="8">
        <v>6145.7</v>
      </c>
      <c r="I349">
        <f>IFERROR(VLOOKUP(B349,SAEB!A:A,1,0),0)</f>
        <v>3113503</v>
      </c>
    </row>
    <row r="350" spans="1:9" x14ac:dyDescent="0.35">
      <c r="A350">
        <v>311350</v>
      </c>
      <c r="B350">
        <v>3113503</v>
      </c>
      <c r="C350" t="s">
        <v>34</v>
      </c>
      <c r="D350">
        <v>2023</v>
      </c>
      <c r="E350" s="8">
        <v>10015.469999999999</v>
      </c>
      <c r="F350" s="9">
        <v>10015.469999999999</v>
      </c>
      <c r="G350" s="8">
        <v>11329.92</v>
      </c>
      <c r="H350" s="8">
        <v>11329.92</v>
      </c>
      <c r="I350">
        <f>IFERROR(VLOOKUP(B350,SAEB!A:A,1,0),0)</f>
        <v>3113503</v>
      </c>
    </row>
    <row r="351" spans="1:9" x14ac:dyDescent="0.35">
      <c r="A351">
        <v>311350</v>
      </c>
      <c r="B351">
        <v>3113503</v>
      </c>
      <c r="C351" t="s">
        <v>34</v>
      </c>
      <c r="D351">
        <v>2024</v>
      </c>
      <c r="E351" s="8">
        <v>13616.74</v>
      </c>
      <c r="F351" s="9">
        <v>13024.71</v>
      </c>
      <c r="G351" s="8">
        <v>11982.19</v>
      </c>
      <c r="H351" s="8">
        <v>11461.22</v>
      </c>
      <c r="I351">
        <f>IFERROR(VLOOKUP(B351,SAEB!A:A,1,0),0)</f>
        <v>3113503</v>
      </c>
    </row>
    <row r="352" spans="1:9" x14ac:dyDescent="0.35">
      <c r="A352">
        <v>311370</v>
      </c>
      <c r="B352">
        <v>3113701</v>
      </c>
      <c r="C352" t="s">
        <v>35</v>
      </c>
      <c r="D352">
        <v>2015</v>
      </c>
      <c r="E352" s="8">
        <v>5643.97</v>
      </c>
      <c r="F352" s="9">
        <v>2443.7800000000002</v>
      </c>
      <c r="G352" s="8">
        <v>5293.36</v>
      </c>
      <c r="H352" s="8">
        <v>2291.9699999999998</v>
      </c>
      <c r="I352">
        <f>IFERROR(VLOOKUP(B352,SAEB!A:A,1,0),0)</f>
        <v>3113701</v>
      </c>
    </row>
    <row r="353" spans="1:9" x14ac:dyDescent="0.35">
      <c r="A353">
        <v>311370</v>
      </c>
      <c r="B353">
        <v>3113701</v>
      </c>
      <c r="C353" t="s">
        <v>35</v>
      </c>
      <c r="D353">
        <v>2016</v>
      </c>
      <c r="E353" s="8">
        <v>5191.5200000000004</v>
      </c>
      <c r="F353" s="9">
        <v>3813.17</v>
      </c>
      <c r="G353" s="8">
        <v>6577.12</v>
      </c>
      <c r="H353" s="8">
        <v>4830.8900000000003</v>
      </c>
      <c r="I353">
        <f>IFERROR(VLOOKUP(B353,SAEB!A:A,1,0),0)</f>
        <v>3113701</v>
      </c>
    </row>
    <row r="354" spans="1:9" x14ac:dyDescent="0.35">
      <c r="A354">
        <v>311370</v>
      </c>
      <c r="B354">
        <v>3113701</v>
      </c>
      <c r="C354" t="s">
        <v>35</v>
      </c>
      <c r="D354">
        <v>2017</v>
      </c>
      <c r="E354" s="8">
        <v>4786.51</v>
      </c>
      <c r="F354" s="9">
        <v>7496.16</v>
      </c>
      <c r="G354" s="8">
        <v>6367.88</v>
      </c>
      <c r="H354" s="8">
        <v>9972.76</v>
      </c>
      <c r="I354">
        <f>IFERROR(VLOOKUP(B354,SAEB!A:A,1,0),0)</f>
        <v>3113701</v>
      </c>
    </row>
    <row r="355" spans="1:9" x14ac:dyDescent="0.35">
      <c r="A355">
        <v>311370</v>
      </c>
      <c r="B355">
        <v>3113701</v>
      </c>
      <c r="C355" t="s">
        <v>35</v>
      </c>
      <c r="D355">
        <v>2018</v>
      </c>
      <c r="E355" s="8">
        <v>6058.75</v>
      </c>
      <c r="F355" s="9">
        <v>7464.38</v>
      </c>
      <c r="G355" s="8">
        <v>6317.55</v>
      </c>
      <c r="H355" s="8">
        <v>7783.23</v>
      </c>
      <c r="I355">
        <f>IFERROR(VLOOKUP(B355,SAEB!A:A,1,0),0)</f>
        <v>3113701</v>
      </c>
    </row>
    <row r="356" spans="1:9" x14ac:dyDescent="0.35">
      <c r="A356">
        <v>311370</v>
      </c>
      <c r="B356">
        <v>3113701</v>
      </c>
      <c r="C356" t="s">
        <v>35</v>
      </c>
      <c r="D356">
        <v>2019</v>
      </c>
      <c r="E356" s="8">
        <v>6557.72</v>
      </c>
      <c r="F356" s="9">
        <v>7029.39</v>
      </c>
      <c r="G356" s="8">
        <v>6607.68</v>
      </c>
      <c r="H356" s="8">
        <v>7082.94</v>
      </c>
      <c r="I356">
        <f>IFERROR(VLOOKUP(B356,SAEB!A:A,1,0),0)</f>
        <v>3113701</v>
      </c>
    </row>
    <row r="357" spans="1:9" x14ac:dyDescent="0.35">
      <c r="A357">
        <v>311370</v>
      </c>
      <c r="B357">
        <v>3113701</v>
      </c>
      <c r="C357" t="s">
        <v>35</v>
      </c>
      <c r="D357">
        <v>2020</v>
      </c>
      <c r="E357" s="8">
        <v>6214.87</v>
      </c>
      <c r="F357" s="9">
        <v>6352.37</v>
      </c>
      <c r="G357" s="8">
        <v>6407.01</v>
      </c>
      <c r="H357" s="8">
        <v>6548.76</v>
      </c>
      <c r="I357">
        <f>IFERROR(VLOOKUP(B357,SAEB!A:A,1,0),0)</f>
        <v>3113701</v>
      </c>
    </row>
    <row r="358" spans="1:9" x14ac:dyDescent="0.35">
      <c r="A358">
        <v>311370</v>
      </c>
      <c r="B358">
        <v>3113701</v>
      </c>
      <c r="C358" t="s">
        <v>35</v>
      </c>
      <c r="D358">
        <v>2021</v>
      </c>
      <c r="E358" s="8">
        <v>9195.24</v>
      </c>
      <c r="F358" s="9">
        <v>4222.8599999999997</v>
      </c>
      <c r="G358" s="8">
        <v>9645.49</v>
      </c>
      <c r="H358" s="8">
        <v>4429.6400000000003</v>
      </c>
      <c r="I358">
        <f>IFERROR(VLOOKUP(B358,SAEB!A:A,1,0),0)</f>
        <v>3113701</v>
      </c>
    </row>
    <row r="359" spans="1:9" x14ac:dyDescent="0.35">
      <c r="A359">
        <v>311370</v>
      </c>
      <c r="B359">
        <v>3113701</v>
      </c>
      <c r="C359" t="s">
        <v>35</v>
      </c>
      <c r="D359">
        <v>2022</v>
      </c>
      <c r="E359" s="8">
        <v>10609.53</v>
      </c>
      <c r="F359" s="9">
        <v>8465.64</v>
      </c>
      <c r="G359" s="8">
        <v>11302.12</v>
      </c>
      <c r="H359" s="8">
        <v>9018.2800000000007</v>
      </c>
      <c r="I359">
        <f>IFERROR(VLOOKUP(B359,SAEB!A:A,1,0),0)</f>
        <v>3113701</v>
      </c>
    </row>
    <row r="360" spans="1:9" x14ac:dyDescent="0.35">
      <c r="A360">
        <v>311370</v>
      </c>
      <c r="B360">
        <v>3113701</v>
      </c>
      <c r="C360" t="s">
        <v>35</v>
      </c>
      <c r="D360">
        <v>2023</v>
      </c>
      <c r="E360" s="8">
        <v>14419.6</v>
      </c>
      <c r="F360" s="9">
        <v>14419.6</v>
      </c>
      <c r="G360" s="8">
        <v>16457.78</v>
      </c>
      <c r="H360" s="8">
        <v>16457.78</v>
      </c>
      <c r="I360">
        <f>IFERROR(VLOOKUP(B360,SAEB!A:A,1,0),0)</f>
        <v>3113701</v>
      </c>
    </row>
    <row r="361" spans="1:9" x14ac:dyDescent="0.35">
      <c r="A361">
        <v>311370</v>
      </c>
      <c r="B361">
        <v>3113701</v>
      </c>
      <c r="C361" t="s">
        <v>35</v>
      </c>
      <c r="D361">
        <v>2024</v>
      </c>
      <c r="E361" s="8">
        <v>19077.650000000001</v>
      </c>
      <c r="F361" s="9">
        <v>18248.189999999999</v>
      </c>
      <c r="G361" s="8">
        <v>16072.77</v>
      </c>
      <c r="H361" s="8">
        <v>15373.96</v>
      </c>
      <c r="I361">
        <f>IFERROR(VLOOKUP(B361,SAEB!A:A,1,0),0)</f>
        <v>3113701</v>
      </c>
    </row>
    <row r="362" spans="1:9" x14ac:dyDescent="0.35">
      <c r="A362">
        <v>311380</v>
      </c>
      <c r="B362">
        <v>3113800</v>
      </c>
      <c r="C362" t="s">
        <v>36</v>
      </c>
      <c r="D362">
        <v>2015</v>
      </c>
      <c r="E362" s="8">
        <v>4963.24</v>
      </c>
      <c r="F362" s="9">
        <v>2149.0300000000002</v>
      </c>
      <c r="G362" s="8">
        <v>5155.28</v>
      </c>
      <c r="H362" s="8">
        <v>2232.1799999999998</v>
      </c>
      <c r="I362">
        <f>IFERROR(VLOOKUP(B362,SAEB!A:A,1,0),0)</f>
        <v>3113800</v>
      </c>
    </row>
    <row r="363" spans="1:9" x14ac:dyDescent="0.35">
      <c r="A363">
        <v>311380</v>
      </c>
      <c r="B363">
        <v>3113800</v>
      </c>
      <c r="C363" t="s">
        <v>36</v>
      </c>
      <c r="D363">
        <v>2016</v>
      </c>
      <c r="E363" s="8">
        <v>5751.96</v>
      </c>
      <c r="F363" s="9">
        <v>4224.8100000000004</v>
      </c>
      <c r="G363" s="8">
        <v>6990.05</v>
      </c>
      <c r="H363" s="8">
        <v>5134.1899999999996</v>
      </c>
      <c r="I363">
        <f>IFERROR(VLOOKUP(B363,SAEB!A:A,1,0),0)</f>
        <v>3113800</v>
      </c>
    </row>
    <row r="364" spans="1:9" x14ac:dyDescent="0.35">
      <c r="A364">
        <v>311380</v>
      </c>
      <c r="B364">
        <v>3113800</v>
      </c>
      <c r="C364" t="s">
        <v>36</v>
      </c>
      <c r="D364">
        <v>2017</v>
      </c>
      <c r="E364" s="8">
        <v>5564.77</v>
      </c>
      <c r="F364" s="9">
        <v>8715</v>
      </c>
      <c r="G364" s="8">
        <v>5855.98</v>
      </c>
      <c r="H364" s="8">
        <v>9171.06</v>
      </c>
      <c r="I364">
        <f>IFERROR(VLOOKUP(B364,SAEB!A:A,1,0),0)</f>
        <v>3113800</v>
      </c>
    </row>
    <row r="365" spans="1:9" x14ac:dyDescent="0.35">
      <c r="A365">
        <v>311380</v>
      </c>
      <c r="B365">
        <v>3113800</v>
      </c>
      <c r="C365" t="s">
        <v>36</v>
      </c>
      <c r="D365">
        <v>2018</v>
      </c>
      <c r="E365" s="8">
        <v>6169.24</v>
      </c>
      <c r="F365" s="9">
        <v>7600.5</v>
      </c>
      <c r="G365" s="8">
        <v>5944.49</v>
      </c>
      <c r="H365" s="8">
        <v>7323.61</v>
      </c>
      <c r="I365">
        <f>IFERROR(VLOOKUP(B365,SAEB!A:A,1,0),0)</f>
        <v>3113800</v>
      </c>
    </row>
    <row r="366" spans="1:9" x14ac:dyDescent="0.35">
      <c r="A366">
        <v>311380</v>
      </c>
      <c r="B366">
        <v>3113800</v>
      </c>
      <c r="C366" t="s">
        <v>36</v>
      </c>
      <c r="D366">
        <v>2019</v>
      </c>
      <c r="E366" s="8">
        <v>7176.91</v>
      </c>
      <c r="F366" s="9">
        <v>7693.11</v>
      </c>
      <c r="G366" s="8">
        <v>7890.1</v>
      </c>
      <c r="H366" s="8">
        <v>8457.61</v>
      </c>
      <c r="I366">
        <f>IFERROR(VLOOKUP(B366,SAEB!A:A,1,0),0)</f>
        <v>3113800</v>
      </c>
    </row>
    <row r="367" spans="1:9" x14ac:dyDescent="0.35">
      <c r="A367">
        <v>311380</v>
      </c>
      <c r="B367">
        <v>3113800</v>
      </c>
      <c r="C367" t="s">
        <v>36</v>
      </c>
      <c r="D367">
        <v>2020</v>
      </c>
      <c r="E367" s="8">
        <v>8009.83</v>
      </c>
      <c r="F367" s="9">
        <v>8187.04</v>
      </c>
      <c r="G367" s="8">
        <v>7333.78</v>
      </c>
      <c r="H367" s="8">
        <v>7496.04</v>
      </c>
      <c r="I367">
        <f>IFERROR(VLOOKUP(B367,SAEB!A:A,1,0),0)</f>
        <v>3113800</v>
      </c>
    </row>
    <row r="368" spans="1:9" x14ac:dyDescent="0.35">
      <c r="A368">
        <v>311380</v>
      </c>
      <c r="B368">
        <v>3113800</v>
      </c>
      <c r="C368" t="s">
        <v>36</v>
      </c>
      <c r="D368">
        <v>2021</v>
      </c>
      <c r="E368" s="8">
        <v>9987.1299999999992</v>
      </c>
      <c r="F368" s="9">
        <v>4586.53</v>
      </c>
      <c r="G368" s="8">
        <v>9248.48</v>
      </c>
      <c r="H368" s="8">
        <v>4247.3100000000004</v>
      </c>
      <c r="I368">
        <f>IFERROR(VLOOKUP(B368,SAEB!A:A,1,0),0)</f>
        <v>3113800</v>
      </c>
    </row>
    <row r="369" spans="1:9" x14ac:dyDescent="0.35">
      <c r="A369">
        <v>311380</v>
      </c>
      <c r="B369">
        <v>3113800</v>
      </c>
      <c r="C369" t="s">
        <v>36</v>
      </c>
      <c r="D369">
        <v>2022</v>
      </c>
      <c r="E369" s="8">
        <v>11824.1</v>
      </c>
      <c r="F369" s="9">
        <v>9434.77</v>
      </c>
      <c r="G369" s="8">
        <v>10997.47</v>
      </c>
      <c r="H369" s="8">
        <v>8775.19</v>
      </c>
      <c r="I369">
        <f>IFERROR(VLOOKUP(B369,SAEB!A:A,1,0),0)</f>
        <v>3113800</v>
      </c>
    </row>
    <row r="370" spans="1:9" x14ac:dyDescent="0.35">
      <c r="A370">
        <v>311380</v>
      </c>
      <c r="B370">
        <v>3113800</v>
      </c>
      <c r="C370" t="s">
        <v>36</v>
      </c>
      <c r="D370">
        <v>2023</v>
      </c>
      <c r="E370" s="8">
        <v>11401.91</v>
      </c>
      <c r="F370" s="9">
        <v>11401.91</v>
      </c>
      <c r="G370" s="8">
        <v>20525.560000000001</v>
      </c>
      <c r="H370" s="8">
        <v>20525.560000000001</v>
      </c>
      <c r="I370">
        <f>IFERROR(VLOOKUP(B370,SAEB!A:A,1,0),0)</f>
        <v>3113800</v>
      </c>
    </row>
    <row r="371" spans="1:9" x14ac:dyDescent="0.35">
      <c r="A371">
        <v>311380</v>
      </c>
      <c r="B371">
        <v>3113800</v>
      </c>
      <c r="C371" t="s">
        <v>36</v>
      </c>
      <c r="D371">
        <v>2024</v>
      </c>
      <c r="E371" s="8">
        <v>14966.06</v>
      </c>
      <c r="F371" s="9">
        <v>14315.36</v>
      </c>
      <c r="G371" s="8">
        <v>15066.98</v>
      </c>
      <c r="H371" s="8">
        <v>14411.9</v>
      </c>
      <c r="I371">
        <f>IFERROR(VLOOKUP(B371,SAEB!A:A,1,0),0)</f>
        <v>3113800</v>
      </c>
    </row>
    <row r="372" spans="1:9" x14ac:dyDescent="0.35">
      <c r="A372">
        <v>311545</v>
      </c>
      <c r="B372">
        <v>3115458</v>
      </c>
      <c r="C372" t="s">
        <v>37</v>
      </c>
      <c r="D372">
        <v>2015</v>
      </c>
      <c r="E372" s="8">
        <v>4783.7</v>
      </c>
      <c r="F372" s="9">
        <v>2071.29</v>
      </c>
      <c r="G372" s="8">
        <v>6706.28</v>
      </c>
      <c r="H372" s="8">
        <v>2903.75</v>
      </c>
      <c r="I372">
        <f>IFERROR(VLOOKUP(B372,SAEB!A:A,1,0),0)</f>
        <v>3115458</v>
      </c>
    </row>
    <row r="373" spans="1:9" x14ac:dyDescent="0.35">
      <c r="A373">
        <v>311545</v>
      </c>
      <c r="B373">
        <v>3115458</v>
      </c>
      <c r="C373" t="s">
        <v>37</v>
      </c>
      <c r="D373">
        <v>2016</v>
      </c>
      <c r="E373" s="8">
        <v>6491.11</v>
      </c>
      <c r="F373" s="9">
        <v>4767.72</v>
      </c>
      <c r="G373" s="8">
        <v>8299.85</v>
      </c>
      <c r="H373" s="8">
        <v>6096.23</v>
      </c>
      <c r="I373">
        <f>IFERROR(VLOOKUP(B373,SAEB!A:A,1,0),0)</f>
        <v>3115458</v>
      </c>
    </row>
    <row r="374" spans="1:9" x14ac:dyDescent="0.35">
      <c r="A374">
        <v>311545</v>
      </c>
      <c r="B374">
        <v>3115458</v>
      </c>
      <c r="C374" t="s">
        <v>37</v>
      </c>
      <c r="D374">
        <v>2017</v>
      </c>
      <c r="E374" s="8">
        <v>7177.49</v>
      </c>
      <c r="F374" s="9">
        <v>11240.68</v>
      </c>
      <c r="G374" s="8">
        <v>7241.27</v>
      </c>
      <c r="H374" s="8">
        <v>11340.56</v>
      </c>
      <c r="I374">
        <f>IFERROR(VLOOKUP(B374,SAEB!A:A,1,0),0)</f>
        <v>3115458</v>
      </c>
    </row>
    <row r="375" spans="1:9" x14ac:dyDescent="0.35">
      <c r="A375">
        <v>311545</v>
      </c>
      <c r="B375">
        <v>3115458</v>
      </c>
      <c r="C375" t="s">
        <v>37</v>
      </c>
      <c r="D375">
        <v>2018</v>
      </c>
      <c r="E375" s="8">
        <v>7465.55</v>
      </c>
      <c r="F375" s="9">
        <v>9197.56</v>
      </c>
      <c r="G375" s="8">
        <v>6768.08</v>
      </c>
      <c r="H375" s="8">
        <v>8338.27</v>
      </c>
      <c r="I375">
        <f>IFERROR(VLOOKUP(B375,SAEB!A:A,1,0),0)</f>
        <v>3115458</v>
      </c>
    </row>
    <row r="376" spans="1:9" x14ac:dyDescent="0.35">
      <c r="A376">
        <v>311545</v>
      </c>
      <c r="B376">
        <v>3115458</v>
      </c>
      <c r="C376" t="s">
        <v>37</v>
      </c>
      <c r="D376">
        <v>2019</v>
      </c>
      <c r="E376" s="8">
        <v>10240.49</v>
      </c>
      <c r="F376" s="9">
        <v>10977.04</v>
      </c>
      <c r="G376" s="8">
        <v>8776.6299999999992</v>
      </c>
      <c r="H376" s="8">
        <v>9407.89</v>
      </c>
      <c r="I376">
        <f>IFERROR(VLOOKUP(B376,SAEB!A:A,1,0),0)</f>
        <v>3115458</v>
      </c>
    </row>
    <row r="377" spans="1:9" x14ac:dyDescent="0.35">
      <c r="A377">
        <v>311545</v>
      </c>
      <c r="B377">
        <v>3115458</v>
      </c>
      <c r="C377" t="s">
        <v>37</v>
      </c>
      <c r="D377">
        <v>2020</v>
      </c>
      <c r="E377" s="8">
        <v>8610.6</v>
      </c>
      <c r="F377" s="9">
        <v>8801.1</v>
      </c>
      <c r="G377" s="8">
        <v>6959.06</v>
      </c>
      <c r="H377" s="8">
        <v>7113.03</v>
      </c>
      <c r="I377">
        <f>IFERROR(VLOOKUP(B377,SAEB!A:A,1,0),0)</f>
        <v>3115458</v>
      </c>
    </row>
    <row r="378" spans="1:9" x14ac:dyDescent="0.35">
      <c r="A378">
        <v>311545</v>
      </c>
      <c r="B378">
        <v>3115458</v>
      </c>
      <c r="C378" t="s">
        <v>37</v>
      </c>
      <c r="D378">
        <v>2021</v>
      </c>
      <c r="E378" s="8">
        <v>8014.89</v>
      </c>
      <c r="F378" s="9">
        <v>3680.79</v>
      </c>
      <c r="G378" s="8">
        <v>8746.65</v>
      </c>
      <c r="H378" s="8">
        <v>4016.85</v>
      </c>
      <c r="I378">
        <f>IFERROR(VLOOKUP(B378,SAEB!A:A,1,0),0)</f>
        <v>3115458</v>
      </c>
    </row>
    <row r="379" spans="1:9" x14ac:dyDescent="0.35">
      <c r="A379">
        <v>311545</v>
      </c>
      <c r="B379">
        <v>3115458</v>
      </c>
      <c r="C379" t="s">
        <v>37</v>
      </c>
      <c r="D379">
        <v>2022</v>
      </c>
      <c r="E379" s="8">
        <v>11361.49</v>
      </c>
      <c r="F379" s="9">
        <v>9065.64</v>
      </c>
      <c r="G379" s="8">
        <v>16312.88</v>
      </c>
      <c r="H379" s="8">
        <v>13016.49</v>
      </c>
      <c r="I379">
        <f>IFERROR(VLOOKUP(B379,SAEB!A:A,1,0),0)</f>
        <v>3115458</v>
      </c>
    </row>
    <row r="380" spans="1:9" x14ac:dyDescent="0.35">
      <c r="A380">
        <v>311545</v>
      </c>
      <c r="B380">
        <v>3115458</v>
      </c>
      <c r="C380" t="s">
        <v>37</v>
      </c>
      <c r="D380">
        <v>2023</v>
      </c>
      <c r="E380" s="8">
        <v>12839.27</v>
      </c>
      <c r="F380" s="9">
        <v>12839.27</v>
      </c>
      <c r="G380" s="8">
        <v>18459.32</v>
      </c>
      <c r="H380" s="8">
        <v>18459.32</v>
      </c>
      <c r="I380">
        <f>IFERROR(VLOOKUP(B380,SAEB!A:A,1,0),0)</f>
        <v>3115458</v>
      </c>
    </row>
    <row r="381" spans="1:9" x14ac:dyDescent="0.35">
      <c r="A381">
        <v>311545</v>
      </c>
      <c r="B381">
        <v>3115458</v>
      </c>
      <c r="C381" t="s">
        <v>37</v>
      </c>
      <c r="D381">
        <v>2024</v>
      </c>
      <c r="E381" s="8">
        <v>11989.16</v>
      </c>
      <c r="F381" s="9">
        <v>11467.89</v>
      </c>
      <c r="G381" s="8">
        <v>17639.669999999998</v>
      </c>
      <c r="H381" s="8">
        <v>16872.73</v>
      </c>
      <c r="I381">
        <f>IFERROR(VLOOKUP(B381,SAEB!A:A,1,0),0)</f>
        <v>3115458</v>
      </c>
    </row>
    <row r="382" spans="1:9" x14ac:dyDescent="0.35">
      <c r="A382">
        <v>311547</v>
      </c>
      <c r="B382">
        <v>3115474</v>
      </c>
      <c r="C382" t="s">
        <v>38</v>
      </c>
      <c r="D382">
        <v>2015</v>
      </c>
      <c r="E382" s="8">
        <v>6037.97</v>
      </c>
      <c r="F382" s="9">
        <v>2614.38</v>
      </c>
      <c r="G382" s="8">
        <v>5997.56</v>
      </c>
      <c r="H382" s="8">
        <v>2596.88</v>
      </c>
      <c r="I382">
        <f>IFERROR(VLOOKUP(B382,SAEB!A:A,1,0),0)</f>
        <v>3115474</v>
      </c>
    </row>
    <row r="383" spans="1:9" x14ac:dyDescent="0.35">
      <c r="A383">
        <v>311547</v>
      </c>
      <c r="B383">
        <v>3115474</v>
      </c>
      <c r="C383" t="s">
        <v>38</v>
      </c>
      <c r="D383">
        <v>2016</v>
      </c>
      <c r="E383" s="8">
        <v>6480.25</v>
      </c>
      <c r="F383" s="9">
        <v>4759.74</v>
      </c>
      <c r="G383" s="8">
        <v>7549.71</v>
      </c>
      <c r="H383" s="8">
        <v>5545.26</v>
      </c>
      <c r="I383">
        <f>IFERROR(VLOOKUP(B383,SAEB!A:A,1,0),0)</f>
        <v>3115474</v>
      </c>
    </row>
    <row r="384" spans="1:9" x14ac:dyDescent="0.35">
      <c r="A384">
        <v>311547</v>
      </c>
      <c r="B384">
        <v>3115474</v>
      </c>
      <c r="C384" t="s">
        <v>38</v>
      </c>
      <c r="D384">
        <v>2017</v>
      </c>
      <c r="E384" s="8">
        <v>5462.72</v>
      </c>
      <c r="F384" s="9">
        <v>8555.18</v>
      </c>
      <c r="G384" s="8">
        <v>6568.02</v>
      </c>
      <c r="H384" s="8">
        <v>10286.18</v>
      </c>
      <c r="I384">
        <f>IFERROR(VLOOKUP(B384,SAEB!A:A,1,0),0)</f>
        <v>3115474</v>
      </c>
    </row>
    <row r="385" spans="1:9" x14ac:dyDescent="0.35">
      <c r="A385">
        <v>311547</v>
      </c>
      <c r="B385">
        <v>3115474</v>
      </c>
      <c r="C385" t="s">
        <v>38</v>
      </c>
      <c r="D385">
        <v>2018</v>
      </c>
      <c r="E385" s="8">
        <v>5715.28</v>
      </c>
      <c r="F385" s="9">
        <v>7041.22</v>
      </c>
      <c r="G385" s="8">
        <v>6520.66</v>
      </c>
      <c r="H385" s="8">
        <v>8033.45</v>
      </c>
      <c r="I385">
        <f>IFERROR(VLOOKUP(B385,SAEB!A:A,1,0),0)</f>
        <v>3115474</v>
      </c>
    </row>
    <row r="386" spans="1:9" x14ac:dyDescent="0.35">
      <c r="A386">
        <v>311547</v>
      </c>
      <c r="B386">
        <v>3115474</v>
      </c>
      <c r="C386" t="s">
        <v>38</v>
      </c>
      <c r="D386">
        <v>2019</v>
      </c>
      <c r="E386" s="8">
        <v>6039.5</v>
      </c>
      <c r="F386" s="9">
        <v>6473.9</v>
      </c>
      <c r="G386" s="8">
        <v>8753.69</v>
      </c>
      <c r="H386" s="8">
        <v>9383.31</v>
      </c>
      <c r="I386">
        <f>IFERROR(VLOOKUP(B386,SAEB!A:A,1,0),0)</f>
        <v>3115474</v>
      </c>
    </row>
    <row r="387" spans="1:9" x14ac:dyDescent="0.35">
      <c r="A387">
        <v>311547</v>
      </c>
      <c r="B387">
        <v>3115474</v>
      </c>
      <c r="C387" t="s">
        <v>38</v>
      </c>
      <c r="D387">
        <v>2020</v>
      </c>
      <c r="E387" s="8">
        <v>6510.58</v>
      </c>
      <c r="F387" s="9">
        <v>6654.62</v>
      </c>
      <c r="G387" s="8">
        <v>8645.8700000000008</v>
      </c>
      <c r="H387" s="8">
        <v>8837.15</v>
      </c>
      <c r="I387">
        <f>IFERROR(VLOOKUP(B387,SAEB!A:A,1,0),0)</f>
        <v>3115474</v>
      </c>
    </row>
    <row r="388" spans="1:9" x14ac:dyDescent="0.35">
      <c r="A388">
        <v>311547</v>
      </c>
      <c r="B388">
        <v>3115474</v>
      </c>
      <c r="C388" t="s">
        <v>38</v>
      </c>
      <c r="D388">
        <v>2021</v>
      </c>
      <c r="E388" s="8">
        <v>8987.5499999999993</v>
      </c>
      <c r="F388" s="9">
        <v>4127.4799999999996</v>
      </c>
      <c r="G388" s="8">
        <v>10599.91</v>
      </c>
      <c r="H388" s="8">
        <v>4867.95</v>
      </c>
      <c r="I388">
        <f>IFERROR(VLOOKUP(B388,SAEB!A:A,1,0),0)</f>
        <v>3115474</v>
      </c>
    </row>
    <row r="389" spans="1:9" x14ac:dyDescent="0.35">
      <c r="A389">
        <v>311547</v>
      </c>
      <c r="B389">
        <v>3115474</v>
      </c>
      <c r="C389" t="s">
        <v>38</v>
      </c>
      <c r="D389">
        <v>2022</v>
      </c>
      <c r="E389" s="8">
        <v>10697.44</v>
      </c>
      <c r="F389" s="9">
        <v>8535.7800000000007</v>
      </c>
      <c r="G389" s="8">
        <v>14974.04</v>
      </c>
      <c r="H389" s="8">
        <v>11948.2</v>
      </c>
      <c r="I389">
        <f>IFERROR(VLOOKUP(B389,SAEB!A:A,1,0),0)</f>
        <v>3115474</v>
      </c>
    </row>
    <row r="390" spans="1:9" x14ac:dyDescent="0.35">
      <c r="A390">
        <v>311547</v>
      </c>
      <c r="B390">
        <v>3115474</v>
      </c>
      <c r="C390" t="s">
        <v>38</v>
      </c>
      <c r="D390">
        <v>2023</v>
      </c>
      <c r="E390" s="8">
        <v>10633.88</v>
      </c>
      <c r="F390" s="9">
        <v>10633.88</v>
      </c>
      <c r="G390" s="8">
        <v>12618.89</v>
      </c>
      <c r="H390" s="8">
        <v>12618.89</v>
      </c>
      <c r="I390">
        <f>IFERROR(VLOOKUP(B390,SAEB!A:A,1,0),0)</f>
        <v>3115474</v>
      </c>
    </row>
    <row r="391" spans="1:9" x14ac:dyDescent="0.35">
      <c r="A391">
        <v>311547</v>
      </c>
      <c r="B391">
        <v>3115474</v>
      </c>
      <c r="C391" t="s">
        <v>38</v>
      </c>
      <c r="D391">
        <v>2024</v>
      </c>
      <c r="E391" s="8">
        <v>11120.83</v>
      </c>
      <c r="F391" s="9">
        <v>10637.32</v>
      </c>
      <c r="G391" s="8">
        <v>11687.11</v>
      </c>
      <c r="H391" s="8">
        <v>11178.98</v>
      </c>
      <c r="I391">
        <f>IFERROR(VLOOKUP(B391,SAEB!A:A,1,0),0)</f>
        <v>3115474</v>
      </c>
    </row>
    <row r="392" spans="1:9" hidden="1" x14ac:dyDescent="0.35">
      <c r="A392">
        <v>311570</v>
      </c>
      <c r="B392">
        <v>3115706</v>
      </c>
      <c r="C392" t="s">
        <v>39</v>
      </c>
      <c r="D392">
        <v>2015</v>
      </c>
      <c r="E392" s="8">
        <v>6009.16</v>
      </c>
      <c r="F392" s="9">
        <v>2601.9</v>
      </c>
      <c r="G392" s="8">
        <v>12258.32</v>
      </c>
      <c r="H392" s="8">
        <v>5307.73</v>
      </c>
      <c r="I392">
        <f>IFERROR(VLOOKUP(B392,SAEB!A:A,1,0),0)</f>
        <v>0</v>
      </c>
    </row>
    <row r="393" spans="1:9" hidden="1" x14ac:dyDescent="0.35">
      <c r="A393">
        <v>311570</v>
      </c>
      <c r="B393">
        <v>3115706</v>
      </c>
      <c r="C393" t="s">
        <v>39</v>
      </c>
      <c r="D393">
        <v>2016</v>
      </c>
      <c r="E393" s="8">
        <v>6203.58</v>
      </c>
      <c r="F393" s="9">
        <v>4556.5200000000004</v>
      </c>
      <c r="G393" s="8">
        <v>6775.1</v>
      </c>
      <c r="H393" s="8">
        <v>4976.3</v>
      </c>
      <c r="I393">
        <f>IFERROR(VLOOKUP(B393,SAEB!A:A,1,0),0)</f>
        <v>0</v>
      </c>
    </row>
    <row r="394" spans="1:9" hidden="1" x14ac:dyDescent="0.35">
      <c r="A394">
        <v>311570</v>
      </c>
      <c r="B394">
        <v>3115706</v>
      </c>
      <c r="C394" t="s">
        <v>39</v>
      </c>
      <c r="D394">
        <v>2017</v>
      </c>
      <c r="E394" s="8">
        <v>6228.43</v>
      </c>
      <c r="F394" s="9">
        <v>9754.35</v>
      </c>
      <c r="G394" s="8">
        <v>5576.01</v>
      </c>
      <c r="H394" s="8">
        <v>8732.6</v>
      </c>
      <c r="I394">
        <f>IFERROR(VLOOKUP(B394,SAEB!A:A,1,0),0)</f>
        <v>0</v>
      </c>
    </row>
    <row r="395" spans="1:9" hidden="1" x14ac:dyDescent="0.35">
      <c r="A395">
        <v>311570</v>
      </c>
      <c r="B395">
        <v>3115706</v>
      </c>
      <c r="C395" t="s">
        <v>39</v>
      </c>
      <c r="D395">
        <v>2018</v>
      </c>
      <c r="E395" s="8">
        <v>5461.17</v>
      </c>
      <c r="F395" s="9">
        <v>6728.16</v>
      </c>
      <c r="G395" s="8" t="e">
        <v>#N/A</v>
      </c>
      <c r="H395" s="8" t="e">
        <v>#N/A</v>
      </c>
      <c r="I395">
        <f>IFERROR(VLOOKUP(B395,SAEB!A:A,1,0),0)</f>
        <v>0</v>
      </c>
    </row>
    <row r="396" spans="1:9" hidden="1" x14ac:dyDescent="0.35">
      <c r="A396">
        <v>311570</v>
      </c>
      <c r="B396">
        <v>3115706</v>
      </c>
      <c r="C396" t="s">
        <v>39</v>
      </c>
      <c r="D396">
        <v>2019</v>
      </c>
      <c r="E396" s="8">
        <v>7722</v>
      </c>
      <c r="F396" s="9">
        <v>8277.41</v>
      </c>
      <c r="G396" s="8">
        <v>7265.59</v>
      </c>
      <c r="H396" s="8">
        <v>7788.18</v>
      </c>
      <c r="I396">
        <f>IFERROR(VLOOKUP(B396,SAEB!A:A,1,0),0)</f>
        <v>0</v>
      </c>
    </row>
    <row r="397" spans="1:9" hidden="1" x14ac:dyDescent="0.35">
      <c r="A397">
        <v>311570</v>
      </c>
      <c r="B397">
        <v>3115706</v>
      </c>
      <c r="C397" t="s">
        <v>39</v>
      </c>
      <c r="D397">
        <v>2020</v>
      </c>
      <c r="E397" s="8">
        <v>8015.25</v>
      </c>
      <c r="F397" s="9">
        <v>8192.58</v>
      </c>
      <c r="G397" s="8">
        <v>6980.75</v>
      </c>
      <c r="H397" s="8">
        <v>7135.19</v>
      </c>
      <c r="I397">
        <f>IFERROR(VLOOKUP(B397,SAEB!A:A,1,0),0)</f>
        <v>0</v>
      </c>
    </row>
    <row r="398" spans="1:9" hidden="1" x14ac:dyDescent="0.35">
      <c r="A398">
        <v>311570</v>
      </c>
      <c r="B398">
        <v>3115706</v>
      </c>
      <c r="C398" t="s">
        <v>39</v>
      </c>
      <c r="D398">
        <v>2021</v>
      </c>
      <c r="E398" s="8">
        <v>10824.83</v>
      </c>
      <c r="F398" s="9">
        <v>4971.24</v>
      </c>
      <c r="G398" s="8">
        <v>10875.26</v>
      </c>
      <c r="H398" s="8">
        <v>4994.41</v>
      </c>
      <c r="I398">
        <f>IFERROR(VLOOKUP(B398,SAEB!A:A,1,0),0)</f>
        <v>0</v>
      </c>
    </row>
    <row r="399" spans="1:9" hidden="1" x14ac:dyDescent="0.35">
      <c r="A399">
        <v>311570</v>
      </c>
      <c r="B399">
        <v>3115706</v>
      </c>
      <c r="C399" t="s">
        <v>39</v>
      </c>
      <c r="D399">
        <v>2022</v>
      </c>
      <c r="E399" s="8">
        <v>15168.18</v>
      </c>
      <c r="F399" s="9">
        <v>12103.11</v>
      </c>
      <c r="G399" s="8">
        <v>21132.6</v>
      </c>
      <c r="H399" s="8">
        <v>16862.28</v>
      </c>
      <c r="I399">
        <f>IFERROR(VLOOKUP(B399,SAEB!A:A,1,0),0)</f>
        <v>0</v>
      </c>
    </row>
    <row r="400" spans="1:9" hidden="1" x14ac:dyDescent="0.35">
      <c r="A400">
        <v>311570</v>
      </c>
      <c r="B400">
        <v>3115706</v>
      </c>
      <c r="C400" t="s">
        <v>39</v>
      </c>
      <c r="D400">
        <v>2023</v>
      </c>
      <c r="E400" s="8">
        <v>17589.03</v>
      </c>
      <c r="F400" s="9">
        <v>17589.03</v>
      </c>
      <c r="G400" s="8">
        <v>21983.33</v>
      </c>
      <c r="H400" s="8">
        <v>21983.33</v>
      </c>
      <c r="I400">
        <f>IFERROR(VLOOKUP(B400,SAEB!A:A,1,0),0)</f>
        <v>0</v>
      </c>
    </row>
    <row r="401" spans="1:9" hidden="1" x14ac:dyDescent="0.35">
      <c r="A401">
        <v>311570</v>
      </c>
      <c r="B401">
        <v>3115706</v>
      </c>
      <c r="C401" t="s">
        <v>39</v>
      </c>
      <c r="D401">
        <v>2024</v>
      </c>
      <c r="E401" s="8">
        <v>18986.77</v>
      </c>
      <c r="F401" s="9">
        <v>18161.259999999998</v>
      </c>
      <c r="G401" s="8">
        <v>14986.13</v>
      </c>
      <c r="H401" s="8">
        <v>14334.56</v>
      </c>
      <c r="I401">
        <f>IFERROR(VLOOKUP(B401,SAEB!A:A,1,0),0)</f>
        <v>0</v>
      </c>
    </row>
    <row r="402" spans="1:9" x14ac:dyDescent="0.35">
      <c r="A402">
        <v>311610</v>
      </c>
      <c r="B402">
        <v>3116100</v>
      </c>
      <c r="C402" t="s">
        <v>40</v>
      </c>
      <c r="D402">
        <v>2015</v>
      </c>
      <c r="E402" s="8">
        <v>13095.89</v>
      </c>
      <c r="F402" s="9">
        <v>5670.39</v>
      </c>
      <c r="G402" s="8">
        <v>15722.88</v>
      </c>
      <c r="H402" s="8">
        <v>6807.85</v>
      </c>
      <c r="I402">
        <f>IFERROR(VLOOKUP(B402,SAEB!A:A,1,0),0)</f>
        <v>3116100</v>
      </c>
    </row>
    <row r="403" spans="1:9" x14ac:dyDescent="0.35">
      <c r="A403">
        <v>311610</v>
      </c>
      <c r="B403">
        <v>3116100</v>
      </c>
      <c r="C403" t="s">
        <v>40</v>
      </c>
      <c r="D403">
        <v>2016</v>
      </c>
      <c r="E403" s="8">
        <v>9884.51</v>
      </c>
      <c r="F403" s="9">
        <v>7260.16</v>
      </c>
      <c r="G403" s="8">
        <v>17348.21</v>
      </c>
      <c r="H403" s="8">
        <v>12742.24</v>
      </c>
      <c r="I403">
        <f>IFERROR(VLOOKUP(B403,SAEB!A:A,1,0),0)</f>
        <v>3116100</v>
      </c>
    </row>
    <row r="404" spans="1:9" x14ac:dyDescent="0.35">
      <c r="A404">
        <v>311610</v>
      </c>
      <c r="B404">
        <v>3116100</v>
      </c>
      <c r="C404" t="s">
        <v>40</v>
      </c>
      <c r="D404">
        <v>2017</v>
      </c>
      <c r="E404" s="8">
        <v>7186.44</v>
      </c>
      <c r="F404" s="9">
        <v>11254.7</v>
      </c>
      <c r="G404" s="8">
        <v>16175.61</v>
      </c>
      <c r="H404" s="8">
        <v>25332.65</v>
      </c>
      <c r="I404">
        <f>IFERROR(VLOOKUP(B404,SAEB!A:A,1,0),0)</f>
        <v>3116100</v>
      </c>
    </row>
    <row r="405" spans="1:9" x14ac:dyDescent="0.35">
      <c r="A405">
        <v>311610</v>
      </c>
      <c r="B405">
        <v>3116100</v>
      </c>
      <c r="C405" t="s">
        <v>40</v>
      </c>
      <c r="D405">
        <v>2018</v>
      </c>
      <c r="E405" s="8">
        <v>11998.45</v>
      </c>
      <c r="F405" s="9">
        <v>14782.09</v>
      </c>
      <c r="G405" s="8">
        <v>14571.1</v>
      </c>
      <c r="H405" s="8">
        <v>17951.599999999999</v>
      </c>
      <c r="I405">
        <f>IFERROR(VLOOKUP(B405,SAEB!A:A,1,0),0)</f>
        <v>3116100</v>
      </c>
    </row>
    <row r="406" spans="1:9" x14ac:dyDescent="0.35">
      <c r="A406">
        <v>311610</v>
      </c>
      <c r="B406">
        <v>3116100</v>
      </c>
      <c r="C406" t="s">
        <v>40</v>
      </c>
      <c r="D406">
        <v>2019</v>
      </c>
      <c r="E406" s="8">
        <v>8908.67</v>
      </c>
      <c r="F406" s="9">
        <v>9549.43</v>
      </c>
      <c r="G406" s="8">
        <v>16483.63</v>
      </c>
      <c r="H406" s="8">
        <v>17669.22</v>
      </c>
      <c r="I406">
        <f>IFERROR(VLOOKUP(B406,SAEB!A:A,1,0),0)</f>
        <v>3116100</v>
      </c>
    </row>
    <row r="407" spans="1:9" x14ac:dyDescent="0.35">
      <c r="A407">
        <v>311610</v>
      </c>
      <c r="B407">
        <v>3116100</v>
      </c>
      <c r="C407" t="s">
        <v>40</v>
      </c>
      <c r="D407">
        <v>2020</v>
      </c>
      <c r="E407" s="8">
        <v>10826.66</v>
      </c>
      <c r="F407" s="9">
        <v>11066.19</v>
      </c>
      <c r="G407" s="8">
        <v>13113.59</v>
      </c>
      <c r="H407" s="8">
        <v>13403.72</v>
      </c>
      <c r="I407">
        <f>IFERROR(VLOOKUP(B407,SAEB!A:A,1,0),0)</f>
        <v>3116100</v>
      </c>
    </row>
    <row r="408" spans="1:9" x14ac:dyDescent="0.35">
      <c r="A408">
        <v>311610</v>
      </c>
      <c r="B408">
        <v>3116100</v>
      </c>
      <c r="C408" t="s">
        <v>40</v>
      </c>
      <c r="D408">
        <v>2021</v>
      </c>
      <c r="E408" s="8">
        <v>14010.49</v>
      </c>
      <c r="F408" s="9">
        <v>6434.24</v>
      </c>
      <c r="G408" s="8">
        <v>18057.240000000002</v>
      </c>
      <c r="H408" s="8">
        <v>8292.69</v>
      </c>
      <c r="I408">
        <f>IFERROR(VLOOKUP(B408,SAEB!A:A,1,0),0)</f>
        <v>3116100</v>
      </c>
    </row>
    <row r="409" spans="1:9" x14ac:dyDescent="0.35">
      <c r="A409">
        <v>311610</v>
      </c>
      <c r="B409">
        <v>3116100</v>
      </c>
      <c r="C409" t="s">
        <v>40</v>
      </c>
      <c r="D409">
        <v>2022</v>
      </c>
      <c r="E409" s="8">
        <v>17463.759999999998</v>
      </c>
      <c r="F409" s="9">
        <v>13934.81</v>
      </c>
      <c r="G409" s="8">
        <v>31724.799999999999</v>
      </c>
      <c r="H409" s="8">
        <v>25314.09</v>
      </c>
      <c r="I409">
        <f>IFERROR(VLOOKUP(B409,SAEB!A:A,1,0),0)</f>
        <v>3116100</v>
      </c>
    </row>
    <row r="410" spans="1:9" x14ac:dyDescent="0.35">
      <c r="A410">
        <v>311610</v>
      </c>
      <c r="B410">
        <v>3116100</v>
      </c>
      <c r="C410" t="s">
        <v>40</v>
      </c>
      <c r="D410">
        <v>2023</v>
      </c>
      <c r="E410" s="8">
        <v>16991.68</v>
      </c>
      <c r="F410" s="9">
        <v>16991.68</v>
      </c>
      <c r="G410" s="8">
        <v>37438.57</v>
      </c>
      <c r="H410" s="8">
        <v>37438.57</v>
      </c>
      <c r="I410">
        <f>IFERROR(VLOOKUP(B410,SAEB!A:A,1,0),0)</f>
        <v>3116100</v>
      </c>
    </row>
    <row r="411" spans="1:9" x14ac:dyDescent="0.35">
      <c r="A411">
        <v>311610</v>
      </c>
      <c r="B411">
        <v>3116100</v>
      </c>
      <c r="C411" t="s">
        <v>40</v>
      </c>
      <c r="D411">
        <v>2024</v>
      </c>
      <c r="E411" s="8">
        <v>19862.59</v>
      </c>
      <c r="F411" s="9">
        <v>18999</v>
      </c>
      <c r="G411" s="8">
        <v>43721.43</v>
      </c>
      <c r="H411" s="8">
        <v>41820.5</v>
      </c>
      <c r="I411">
        <f>IFERROR(VLOOKUP(B411,SAEB!A:A,1,0),0)</f>
        <v>3116100</v>
      </c>
    </row>
    <row r="412" spans="1:9" x14ac:dyDescent="0.35">
      <c r="A412">
        <v>311615</v>
      </c>
      <c r="B412">
        <v>3116159</v>
      </c>
      <c r="C412" t="s">
        <v>41</v>
      </c>
      <c r="D412">
        <v>2015</v>
      </c>
      <c r="E412" s="8">
        <v>5805.48</v>
      </c>
      <c r="F412" s="9">
        <v>2513.71</v>
      </c>
      <c r="G412" s="8">
        <v>5094.8500000000004</v>
      </c>
      <c r="H412" s="8">
        <v>2206.02</v>
      </c>
      <c r="I412">
        <f>IFERROR(VLOOKUP(B412,SAEB!A:A,1,0),0)</f>
        <v>3116159</v>
      </c>
    </row>
    <row r="413" spans="1:9" x14ac:dyDescent="0.35">
      <c r="A413">
        <v>311615</v>
      </c>
      <c r="B413">
        <v>3116159</v>
      </c>
      <c r="C413" t="s">
        <v>41</v>
      </c>
      <c r="D413">
        <v>2016</v>
      </c>
      <c r="E413" s="8">
        <v>5724.46</v>
      </c>
      <c r="F413" s="9">
        <v>4204.6099999999997</v>
      </c>
      <c r="G413" s="8">
        <v>7120</v>
      </c>
      <c r="H413" s="8">
        <v>5229.63</v>
      </c>
      <c r="I413">
        <f>IFERROR(VLOOKUP(B413,SAEB!A:A,1,0),0)</f>
        <v>3116159</v>
      </c>
    </row>
    <row r="414" spans="1:9" x14ac:dyDescent="0.35">
      <c r="A414">
        <v>311615</v>
      </c>
      <c r="B414">
        <v>3116159</v>
      </c>
      <c r="C414" t="s">
        <v>41</v>
      </c>
      <c r="D414">
        <v>2017</v>
      </c>
      <c r="E414" s="8">
        <v>5215.47</v>
      </c>
      <c r="F414" s="9">
        <v>8167.96</v>
      </c>
      <c r="G414" s="8">
        <v>5744.31</v>
      </c>
      <c r="H414" s="8">
        <v>8996.17</v>
      </c>
      <c r="I414">
        <f>IFERROR(VLOOKUP(B414,SAEB!A:A,1,0),0)</f>
        <v>3116159</v>
      </c>
    </row>
    <row r="415" spans="1:9" x14ac:dyDescent="0.35">
      <c r="A415">
        <v>311615</v>
      </c>
      <c r="B415">
        <v>3116159</v>
      </c>
      <c r="C415" t="s">
        <v>41</v>
      </c>
      <c r="D415">
        <v>2018</v>
      </c>
      <c r="E415" s="8">
        <v>4055.08</v>
      </c>
      <c r="F415" s="9">
        <v>4995.8599999999997</v>
      </c>
      <c r="G415" s="8">
        <v>4718.53</v>
      </c>
      <c r="H415" s="8">
        <v>5813.22</v>
      </c>
      <c r="I415">
        <f>IFERROR(VLOOKUP(B415,SAEB!A:A,1,0),0)</f>
        <v>3116159</v>
      </c>
    </row>
    <row r="416" spans="1:9" x14ac:dyDescent="0.35">
      <c r="A416">
        <v>311615</v>
      </c>
      <c r="B416">
        <v>3116159</v>
      </c>
      <c r="C416" t="s">
        <v>41</v>
      </c>
      <c r="D416">
        <v>2019</v>
      </c>
      <c r="E416" s="8">
        <v>4607.43</v>
      </c>
      <c r="F416" s="9">
        <v>4938.82</v>
      </c>
      <c r="G416" s="8">
        <v>5878.78</v>
      </c>
      <c r="H416" s="8">
        <v>6301.62</v>
      </c>
      <c r="I416">
        <f>IFERROR(VLOOKUP(B416,SAEB!A:A,1,0),0)</f>
        <v>3116159</v>
      </c>
    </row>
    <row r="417" spans="1:9" x14ac:dyDescent="0.35">
      <c r="A417">
        <v>311615</v>
      </c>
      <c r="B417">
        <v>3116159</v>
      </c>
      <c r="C417" t="s">
        <v>41</v>
      </c>
      <c r="D417">
        <v>2020</v>
      </c>
      <c r="E417" s="8">
        <v>4969.45</v>
      </c>
      <c r="F417" s="9">
        <v>5079.3900000000003</v>
      </c>
      <c r="G417" s="8">
        <v>4139.66</v>
      </c>
      <c r="H417" s="8">
        <v>4231.24</v>
      </c>
      <c r="I417">
        <f>IFERROR(VLOOKUP(B417,SAEB!A:A,1,0),0)</f>
        <v>3116159</v>
      </c>
    </row>
    <row r="418" spans="1:9" x14ac:dyDescent="0.35">
      <c r="A418">
        <v>311615</v>
      </c>
      <c r="B418">
        <v>3116159</v>
      </c>
      <c r="C418" t="s">
        <v>41</v>
      </c>
      <c r="D418">
        <v>2021</v>
      </c>
      <c r="E418" s="8">
        <v>7678.77</v>
      </c>
      <c r="F418" s="9">
        <v>3526.43</v>
      </c>
      <c r="G418" s="8">
        <v>6766.45</v>
      </c>
      <c r="H418" s="8">
        <v>3107.46</v>
      </c>
      <c r="I418">
        <f>IFERROR(VLOOKUP(B418,SAEB!A:A,1,0),0)</f>
        <v>3116159</v>
      </c>
    </row>
    <row r="419" spans="1:9" x14ac:dyDescent="0.35">
      <c r="A419">
        <v>311615</v>
      </c>
      <c r="B419">
        <v>3116159</v>
      </c>
      <c r="C419" t="s">
        <v>41</v>
      </c>
      <c r="D419">
        <v>2022</v>
      </c>
      <c r="E419" s="8">
        <v>10501.95</v>
      </c>
      <c r="F419" s="9">
        <v>8379.7900000000009</v>
      </c>
      <c r="G419" s="8">
        <v>12228.3</v>
      </c>
      <c r="H419" s="8">
        <v>9757.2999999999993</v>
      </c>
      <c r="I419">
        <f>IFERROR(VLOOKUP(B419,SAEB!A:A,1,0),0)</f>
        <v>3116159</v>
      </c>
    </row>
    <row r="420" spans="1:9" x14ac:dyDescent="0.35">
      <c r="A420">
        <v>311615</v>
      </c>
      <c r="B420">
        <v>3116159</v>
      </c>
      <c r="C420" t="s">
        <v>41</v>
      </c>
      <c r="D420">
        <v>2023</v>
      </c>
      <c r="E420" s="8">
        <v>13426.5</v>
      </c>
      <c r="F420" s="9">
        <v>13426.5</v>
      </c>
      <c r="G420" s="8">
        <v>14027.15</v>
      </c>
      <c r="H420" s="8">
        <v>14027.15</v>
      </c>
      <c r="I420">
        <f>IFERROR(VLOOKUP(B420,SAEB!A:A,1,0),0)</f>
        <v>3116159</v>
      </c>
    </row>
    <row r="421" spans="1:9" x14ac:dyDescent="0.35">
      <c r="A421">
        <v>311615</v>
      </c>
      <c r="B421">
        <v>3116159</v>
      </c>
      <c r="C421" t="s">
        <v>41</v>
      </c>
      <c r="D421">
        <v>2024</v>
      </c>
      <c r="E421" s="8">
        <v>13984.69</v>
      </c>
      <c r="F421" s="9">
        <v>13376.66</v>
      </c>
      <c r="G421" s="8">
        <v>13620.51</v>
      </c>
      <c r="H421" s="8">
        <v>13028.31</v>
      </c>
      <c r="I421">
        <f>IFERROR(VLOOKUP(B421,SAEB!A:A,1,0),0)</f>
        <v>3116159</v>
      </c>
    </row>
    <row r="422" spans="1:9" x14ac:dyDescent="0.35">
      <c r="A422">
        <v>311650</v>
      </c>
      <c r="B422">
        <v>3116506</v>
      </c>
      <c r="C422" t="s">
        <v>42</v>
      </c>
      <c r="D422">
        <v>2015</v>
      </c>
      <c r="E422" s="8">
        <v>6180.11</v>
      </c>
      <c r="F422" s="9">
        <v>2675.92</v>
      </c>
      <c r="G422" s="8" t="e">
        <v>#N/A</v>
      </c>
      <c r="H422" s="8" t="e">
        <v>#N/A</v>
      </c>
      <c r="I422">
        <f>IFERROR(VLOOKUP(B422,SAEB!A:A,1,0),0)</f>
        <v>3116506</v>
      </c>
    </row>
    <row r="423" spans="1:9" x14ac:dyDescent="0.35">
      <c r="A423">
        <v>311650</v>
      </c>
      <c r="B423">
        <v>3116506</v>
      </c>
      <c r="C423" t="s">
        <v>42</v>
      </c>
      <c r="D423">
        <v>2016</v>
      </c>
      <c r="E423" s="8">
        <v>5622.45</v>
      </c>
      <c r="F423" s="9">
        <v>4129.6899999999996</v>
      </c>
      <c r="G423" s="8">
        <v>9730.92</v>
      </c>
      <c r="H423" s="8">
        <v>7147.36</v>
      </c>
      <c r="I423">
        <f>IFERROR(VLOOKUP(B423,SAEB!A:A,1,0),0)</f>
        <v>3116506</v>
      </c>
    </row>
    <row r="424" spans="1:9" x14ac:dyDescent="0.35">
      <c r="A424">
        <v>311650</v>
      </c>
      <c r="B424">
        <v>3116506</v>
      </c>
      <c r="C424" t="s">
        <v>42</v>
      </c>
      <c r="D424">
        <v>2017</v>
      </c>
      <c r="E424" s="8">
        <v>6020.35</v>
      </c>
      <c r="F424" s="9">
        <v>9428.48</v>
      </c>
      <c r="G424" s="8">
        <v>8990.4699999999993</v>
      </c>
      <c r="H424" s="8">
        <v>14080</v>
      </c>
      <c r="I424">
        <f>IFERROR(VLOOKUP(B424,SAEB!A:A,1,0),0)</f>
        <v>3116506</v>
      </c>
    </row>
    <row r="425" spans="1:9" x14ac:dyDescent="0.35">
      <c r="A425">
        <v>311650</v>
      </c>
      <c r="B425">
        <v>3116506</v>
      </c>
      <c r="C425" t="s">
        <v>42</v>
      </c>
      <c r="D425">
        <v>2018</v>
      </c>
      <c r="E425" s="8">
        <v>6063.84</v>
      </c>
      <c r="F425" s="9">
        <v>7470.65</v>
      </c>
      <c r="G425" s="8">
        <v>7920.44</v>
      </c>
      <c r="H425" s="8">
        <v>9757.99</v>
      </c>
      <c r="I425">
        <f>IFERROR(VLOOKUP(B425,SAEB!A:A,1,0),0)</f>
        <v>3116506</v>
      </c>
    </row>
    <row r="426" spans="1:9" x14ac:dyDescent="0.35">
      <c r="A426">
        <v>311650</v>
      </c>
      <c r="B426">
        <v>3116506</v>
      </c>
      <c r="C426" t="s">
        <v>42</v>
      </c>
      <c r="D426">
        <v>2019</v>
      </c>
      <c r="E426" s="8">
        <v>6570.2</v>
      </c>
      <c r="F426" s="9">
        <v>7042.77</v>
      </c>
      <c r="G426" s="8">
        <v>9307.2000000000007</v>
      </c>
      <c r="H426" s="8">
        <v>9976.6299999999992</v>
      </c>
      <c r="I426">
        <f>IFERROR(VLOOKUP(B426,SAEB!A:A,1,0),0)</f>
        <v>3116506</v>
      </c>
    </row>
    <row r="427" spans="1:9" x14ac:dyDescent="0.35">
      <c r="A427">
        <v>311650</v>
      </c>
      <c r="B427">
        <v>3116506</v>
      </c>
      <c r="C427" t="s">
        <v>42</v>
      </c>
      <c r="D427">
        <v>2020</v>
      </c>
      <c r="E427" s="8">
        <v>7726.48</v>
      </c>
      <c r="F427" s="9">
        <v>7897.42</v>
      </c>
      <c r="G427" s="8">
        <v>7961.8</v>
      </c>
      <c r="H427" s="8">
        <v>8137.95</v>
      </c>
      <c r="I427">
        <f>IFERROR(VLOOKUP(B427,SAEB!A:A,1,0),0)</f>
        <v>3116506</v>
      </c>
    </row>
    <row r="428" spans="1:9" x14ac:dyDescent="0.35">
      <c r="A428">
        <v>311650</v>
      </c>
      <c r="B428">
        <v>3116506</v>
      </c>
      <c r="C428" t="s">
        <v>42</v>
      </c>
      <c r="D428">
        <v>2021</v>
      </c>
      <c r="E428" s="8">
        <v>9768.85</v>
      </c>
      <c r="F428" s="9">
        <v>4486.29</v>
      </c>
      <c r="G428" s="8">
        <v>9951.14</v>
      </c>
      <c r="H428" s="8">
        <v>4570.01</v>
      </c>
      <c r="I428">
        <f>IFERROR(VLOOKUP(B428,SAEB!A:A,1,0),0)</f>
        <v>3116506</v>
      </c>
    </row>
    <row r="429" spans="1:9" x14ac:dyDescent="0.35">
      <c r="A429">
        <v>311650</v>
      </c>
      <c r="B429">
        <v>3116506</v>
      </c>
      <c r="C429" t="s">
        <v>42</v>
      </c>
      <c r="D429">
        <v>2022</v>
      </c>
      <c r="E429" s="8">
        <v>11755.94</v>
      </c>
      <c r="F429" s="9">
        <v>9380.39</v>
      </c>
      <c r="G429" s="8">
        <v>15001.52</v>
      </c>
      <c r="H429" s="8">
        <v>11970.13</v>
      </c>
      <c r="I429">
        <f>IFERROR(VLOOKUP(B429,SAEB!A:A,1,0),0)</f>
        <v>3116506</v>
      </c>
    </row>
    <row r="430" spans="1:9" x14ac:dyDescent="0.35">
      <c r="A430">
        <v>311650</v>
      </c>
      <c r="B430">
        <v>3116506</v>
      </c>
      <c r="C430" t="s">
        <v>42</v>
      </c>
      <c r="D430">
        <v>2023</v>
      </c>
      <c r="E430" s="8">
        <v>11155.52</v>
      </c>
      <c r="F430" s="9">
        <v>11155.52</v>
      </c>
      <c r="G430" s="8">
        <v>15095.25</v>
      </c>
      <c r="H430" s="8">
        <v>15095.25</v>
      </c>
      <c r="I430">
        <f>IFERROR(VLOOKUP(B430,SAEB!A:A,1,0),0)</f>
        <v>3116506</v>
      </c>
    </row>
    <row r="431" spans="1:9" x14ac:dyDescent="0.35">
      <c r="A431">
        <v>311650</v>
      </c>
      <c r="B431">
        <v>3116506</v>
      </c>
      <c r="C431" t="s">
        <v>42</v>
      </c>
      <c r="D431">
        <v>2024</v>
      </c>
      <c r="E431" s="8">
        <v>11764.47</v>
      </c>
      <c r="F431" s="9">
        <v>11252.97</v>
      </c>
      <c r="G431" s="8">
        <v>17015.57</v>
      </c>
      <c r="H431" s="8">
        <v>16275.76</v>
      </c>
      <c r="I431">
        <f>IFERROR(VLOOKUP(B431,SAEB!A:A,1,0),0)</f>
        <v>3116506</v>
      </c>
    </row>
    <row r="432" spans="1:9" x14ac:dyDescent="0.35">
      <c r="A432">
        <v>311680</v>
      </c>
      <c r="B432">
        <v>3116803</v>
      </c>
      <c r="C432" t="s">
        <v>43</v>
      </c>
      <c r="D432">
        <v>2015</v>
      </c>
      <c r="E432" s="8">
        <v>7137.23</v>
      </c>
      <c r="F432" s="9">
        <v>3090.35</v>
      </c>
      <c r="G432" s="8">
        <v>6813.65</v>
      </c>
      <c r="H432" s="8">
        <v>2950.24</v>
      </c>
      <c r="I432">
        <f>IFERROR(VLOOKUP(B432,SAEB!A:A,1,0),0)</f>
        <v>3116803</v>
      </c>
    </row>
    <row r="433" spans="1:9" x14ac:dyDescent="0.35">
      <c r="A433">
        <v>311680</v>
      </c>
      <c r="B433">
        <v>3116803</v>
      </c>
      <c r="C433" t="s">
        <v>43</v>
      </c>
      <c r="D433">
        <v>2016</v>
      </c>
      <c r="E433" s="8">
        <v>6385.15</v>
      </c>
      <c r="F433" s="9">
        <v>4689.8900000000003</v>
      </c>
      <c r="G433" s="8">
        <v>8504.73</v>
      </c>
      <c r="H433" s="8">
        <v>6246.72</v>
      </c>
      <c r="I433">
        <f>IFERROR(VLOOKUP(B433,SAEB!A:A,1,0),0)</f>
        <v>3116803</v>
      </c>
    </row>
    <row r="434" spans="1:9" x14ac:dyDescent="0.35">
      <c r="A434">
        <v>311680</v>
      </c>
      <c r="B434">
        <v>3116803</v>
      </c>
      <c r="C434" t="s">
        <v>43</v>
      </c>
      <c r="D434">
        <v>2017</v>
      </c>
      <c r="E434" s="8">
        <v>7102.03</v>
      </c>
      <c r="F434" s="9">
        <v>11122.5</v>
      </c>
      <c r="G434" s="8">
        <v>9338.83</v>
      </c>
      <c r="H434" s="8">
        <v>14625.56</v>
      </c>
      <c r="I434">
        <f>IFERROR(VLOOKUP(B434,SAEB!A:A,1,0),0)</f>
        <v>3116803</v>
      </c>
    </row>
    <row r="435" spans="1:9" x14ac:dyDescent="0.35">
      <c r="A435">
        <v>311680</v>
      </c>
      <c r="B435">
        <v>3116803</v>
      </c>
      <c r="C435" t="s">
        <v>43</v>
      </c>
      <c r="D435">
        <v>2018</v>
      </c>
      <c r="E435" s="8">
        <v>6394.1</v>
      </c>
      <c r="F435" s="9">
        <v>7877.53</v>
      </c>
      <c r="G435" s="8">
        <v>9532.6200000000008</v>
      </c>
      <c r="H435" s="8">
        <v>11744.19</v>
      </c>
      <c r="I435">
        <f>IFERROR(VLOOKUP(B435,SAEB!A:A,1,0),0)</f>
        <v>3116803</v>
      </c>
    </row>
    <row r="436" spans="1:9" x14ac:dyDescent="0.35">
      <c r="A436">
        <v>311680</v>
      </c>
      <c r="B436">
        <v>3116803</v>
      </c>
      <c r="C436" t="s">
        <v>43</v>
      </c>
      <c r="D436">
        <v>2019</v>
      </c>
      <c r="E436" s="8">
        <v>7424.47</v>
      </c>
      <c r="F436" s="9">
        <v>7958.48</v>
      </c>
      <c r="G436" s="8">
        <v>10894.81</v>
      </c>
      <c r="H436" s="8">
        <v>11678.43</v>
      </c>
      <c r="I436">
        <f>IFERROR(VLOOKUP(B436,SAEB!A:A,1,0),0)</f>
        <v>3116803</v>
      </c>
    </row>
    <row r="437" spans="1:9" x14ac:dyDescent="0.35">
      <c r="A437">
        <v>311680</v>
      </c>
      <c r="B437">
        <v>3116803</v>
      </c>
      <c r="C437" t="s">
        <v>43</v>
      </c>
      <c r="D437">
        <v>2020</v>
      </c>
      <c r="E437" s="8">
        <v>9472.44</v>
      </c>
      <c r="F437" s="9">
        <v>9682.01</v>
      </c>
      <c r="G437" s="8">
        <v>10035.27</v>
      </c>
      <c r="H437" s="8">
        <v>10257.290000000001</v>
      </c>
      <c r="I437">
        <f>IFERROR(VLOOKUP(B437,SAEB!A:A,1,0),0)</f>
        <v>3116803</v>
      </c>
    </row>
    <row r="438" spans="1:9" x14ac:dyDescent="0.35">
      <c r="A438">
        <v>311680</v>
      </c>
      <c r="B438">
        <v>3116803</v>
      </c>
      <c r="C438" t="s">
        <v>43</v>
      </c>
      <c r="D438">
        <v>2021</v>
      </c>
      <c r="E438" s="8">
        <v>11615.57</v>
      </c>
      <c r="F438" s="9">
        <v>5334.39</v>
      </c>
      <c r="G438" s="8">
        <v>11127.8</v>
      </c>
      <c r="H438" s="8">
        <v>5110.38</v>
      </c>
      <c r="I438">
        <f>IFERROR(VLOOKUP(B438,SAEB!A:A,1,0),0)</f>
        <v>3116803</v>
      </c>
    </row>
    <row r="439" spans="1:9" x14ac:dyDescent="0.35">
      <c r="A439">
        <v>311680</v>
      </c>
      <c r="B439">
        <v>3116803</v>
      </c>
      <c r="C439" t="s">
        <v>43</v>
      </c>
      <c r="D439">
        <v>2022</v>
      </c>
      <c r="E439" s="8">
        <v>14182.6</v>
      </c>
      <c r="F439" s="9">
        <v>11316.69</v>
      </c>
      <c r="G439" s="8">
        <v>18932.87</v>
      </c>
      <c r="H439" s="8">
        <v>15107.06</v>
      </c>
      <c r="I439">
        <f>IFERROR(VLOOKUP(B439,SAEB!A:A,1,0),0)</f>
        <v>3116803</v>
      </c>
    </row>
    <row r="440" spans="1:9" x14ac:dyDescent="0.35">
      <c r="A440">
        <v>311680</v>
      </c>
      <c r="B440">
        <v>3116803</v>
      </c>
      <c r="C440" t="s">
        <v>43</v>
      </c>
      <c r="D440">
        <v>2023</v>
      </c>
      <c r="E440" s="8">
        <v>13053.67</v>
      </c>
      <c r="F440" s="9">
        <v>13053.67</v>
      </c>
      <c r="G440" s="8">
        <v>15451.72</v>
      </c>
      <c r="H440" s="8">
        <v>15451.72</v>
      </c>
      <c r="I440">
        <f>IFERROR(VLOOKUP(B440,SAEB!A:A,1,0),0)</f>
        <v>3116803</v>
      </c>
    </row>
    <row r="441" spans="1:9" x14ac:dyDescent="0.35">
      <c r="A441">
        <v>311680</v>
      </c>
      <c r="B441">
        <v>3116803</v>
      </c>
      <c r="C441" t="s">
        <v>43</v>
      </c>
      <c r="D441">
        <v>2024</v>
      </c>
      <c r="E441" s="8">
        <v>13852.72</v>
      </c>
      <c r="F441" s="9">
        <v>13250.43</v>
      </c>
      <c r="G441" s="8">
        <v>20642.88</v>
      </c>
      <c r="H441" s="8">
        <v>19745.36</v>
      </c>
      <c r="I441">
        <f>IFERROR(VLOOKUP(B441,SAEB!A:A,1,0),0)</f>
        <v>3116803</v>
      </c>
    </row>
    <row r="442" spans="1:9" x14ac:dyDescent="0.35">
      <c r="A442">
        <v>311700</v>
      </c>
      <c r="B442">
        <v>3117009</v>
      </c>
      <c r="C442" t="s">
        <v>44</v>
      </c>
      <c r="D442">
        <v>2015</v>
      </c>
      <c r="E442" s="8">
        <v>5097.6000000000004</v>
      </c>
      <c r="F442" s="9">
        <v>2207.21</v>
      </c>
      <c r="G442" s="8">
        <v>6204.52</v>
      </c>
      <c r="H442" s="8">
        <v>2686.49</v>
      </c>
      <c r="I442">
        <f>IFERROR(VLOOKUP(B442,SAEB!A:A,1,0),0)</f>
        <v>3117009</v>
      </c>
    </row>
    <row r="443" spans="1:9" x14ac:dyDescent="0.35">
      <c r="A443">
        <v>311700</v>
      </c>
      <c r="B443">
        <v>3117009</v>
      </c>
      <c r="C443" t="s">
        <v>44</v>
      </c>
      <c r="D443">
        <v>2016</v>
      </c>
      <c r="E443" s="8">
        <v>4966.58</v>
      </c>
      <c r="F443" s="9">
        <v>3647.95</v>
      </c>
      <c r="G443" s="8">
        <v>7908.16</v>
      </c>
      <c r="H443" s="8">
        <v>5808.54</v>
      </c>
      <c r="I443">
        <f>IFERROR(VLOOKUP(B443,SAEB!A:A,1,0),0)</f>
        <v>3117009</v>
      </c>
    </row>
    <row r="444" spans="1:9" x14ac:dyDescent="0.35">
      <c r="A444">
        <v>311700</v>
      </c>
      <c r="B444">
        <v>3117009</v>
      </c>
      <c r="C444" t="s">
        <v>44</v>
      </c>
      <c r="D444">
        <v>2017</v>
      </c>
      <c r="E444" s="8">
        <v>5963.4</v>
      </c>
      <c r="F444" s="9">
        <v>9339.2900000000009</v>
      </c>
      <c r="G444" s="8">
        <v>7566.79</v>
      </c>
      <c r="H444" s="8">
        <v>11850.36</v>
      </c>
      <c r="I444">
        <f>IFERROR(VLOOKUP(B444,SAEB!A:A,1,0),0)</f>
        <v>3117009</v>
      </c>
    </row>
    <row r="445" spans="1:9" x14ac:dyDescent="0.35">
      <c r="A445">
        <v>311700</v>
      </c>
      <c r="B445">
        <v>3117009</v>
      </c>
      <c r="C445" t="s">
        <v>44</v>
      </c>
      <c r="D445">
        <v>2018</v>
      </c>
      <c r="E445" s="8">
        <v>6062.77</v>
      </c>
      <c r="F445" s="9">
        <v>7469.33</v>
      </c>
      <c r="G445" s="8">
        <v>7598.62</v>
      </c>
      <c r="H445" s="8">
        <v>9361.5</v>
      </c>
      <c r="I445">
        <f>IFERROR(VLOOKUP(B445,SAEB!A:A,1,0),0)</f>
        <v>3117009</v>
      </c>
    </row>
    <row r="446" spans="1:9" x14ac:dyDescent="0.35">
      <c r="A446">
        <v>311700</v>
      </c>
      <c r="B446">
        <v>3117009</v>
      </c>
      <c r="C446" t="s">
        <v>44</v>
      </c>
      <c r="D446">
        <v>2019</v>
      </c>
      <c r="E446" s="8">
        <v>5994.73</v>
      </c>
      <c r="F446" s="9">
        <v>6425.91</v>
      </c>
      <c r="G446" s="8">
        <v>9243.8700000000008</v>
      </c>
      <c r="H446" s="8">
        <v>9908.75</v>
      </c>
      <c r="I446">
        <f>IFERROR(VLOOKUP(B446,SAEB!A:A,1,0),0)</f>
        <v>3117009</v>
      </c>
    </row>
    <row r="447" spans="1:9" x14ac:dyDescent="0.35">
      <c r="A447">
        <v>311700</v>
      </c>
      <c r="B447">
        <v>3117009</v>
      </c>
      <c r="C447" t="s">
        <v>44</v>
      </c>
      <c r="D447">
        <v>2020</v>
      </c>
      <c r="E447" s="8">
        <v>7422.96</v>
      </c>
      <c r="F447" s="9">
        <v>7587.18</v>
      </c>
      <c r="G447" s="8">
        <v>8777.08</v>
      </c>
      <c r="H447" s="8">
        <v>8971.27</v>
      </c>
      <c r="I447">
        <f>IFERROR(VLOOKUP(B447,SAEB!A:A,1,0),0)</f>
        <v>3117009</v>
      </c>
    </row>
    <row r="448" spans="1:9" x14ac:dyDescent="0.35">
      <c r="A448">
        <v>311700</v>
      </c>
      <c r="B448">
        <v>3117009</v>
      </c>
      <c r="C448" t="s">
        <v>44</v>
      </c>
      <c r="D448">
        <v>2021</v>
      </c>
      <c r="E448" s="8">
        <v>10007.73</v>
      </c>
      <c r="F448" s="9">
        <v>4596</v>
      </c>
      <c r="G448" s="8">
        <v>11449.56</v>
      </c>
      <c r="H448" s="8">
        <v>5258.15</v>
      </c>
      <c r="I448">
        <f>IFERROR(VLOOKUP(B448,SAEB!A:A,1,0),0)</f>
        <v>3117009</v>
      </c>
    </row>
    <row r="449" spans="1:9" x14ac:dyDescent="0.35">
      <c r="A449">
        <v>311700</v>
      </c>
      <c r="B449">
        <v>3117009</v>
      </c>
      <c r="C449" t="s">
        <v>44</v>
      </c>
      <c r="D449">
        <v>2022</v>
      </c>
      <c r="E449" s="8">
        <v>10701.55</v>
      </c>
      <c r="F449" s="9">
        <v>8539.06</v>
      </c>
      <c r="G449" s="8">
        <v>15825.76</v>
      </c>
      <c r="H449" s="8">
        <v>12627.81</v>
      </c>
      <c r="I449">
        <f>IFERROR(VLOOKUP(B449,SAEB!A:A,1,0),0)</f>
        <v>3117009</v>
      </c>
    </row>
    <row r="450" spans="1:9" x14ac:dyDescent="0.35">
      <c r="A450">
        <v>311700</v>
      </c>
      <c r="B450">
        <v>3117009</v>
      </c>
      <c r="C450" t="s">
        <v>44</v>
      </c>
      <c r="D450">
        <v>2023</v>
      </c>
      <c r="E450" s="8">
        <v>11132</v>
      </c>
      <c r="F450" s="9">
        <v>11132</v>
      </c>
      <c r="G450" s="8">
        <v>16082.13</v>
      </c>
      <c r="H450" s="8">
        <v>16082.13</v>
      </c>
      <c r="I450">
        <f>IFERROR(VLOOKUP(B450,SAEB!A:A,1,0),0)</f>
        <v>3117009</v>
      </c>
    </row>
    <row r="451" spans="1:9" x14ac:dyDescent="0.35">
      <c r="A451">
        <v>311700</v>
      </c>
      <c r="B451">
        <v>3117009</v>
      </c>
      <c r="C451" t="s">
        <v>44</v>
      </c>
      <c r="D451">
        <v>2024</v>
      </c>
      <c r="E451" s="8">
        <v>13147.6</v>
      </c>
      <c r="F451" s="9">
        <v>12575.97</v>
      </c>
      <c r="G451" s="8">
        <v>18306.7</v>
      </c>
      <c r="H451" s="8">
        <v>17510.759999999998</v>
      </c>
      <c r="I451">
        <f>IFERROR(VLOOKUP(B451,SAEB!A:A,1,0),0)</f>
        <v>3117009</v>
      </c>
    </row>
    <row r="452" spans="1:9" hidden="1" x14ac:dyDescent="0.35">
      <c r="A452">
        <v>311740</v>
      </c>
      <c r="B452">
        <v>3117405</v>
      </c>
      <c r="C452" t="s">
        <v>45</v>
      </c>
      <c r="D452">
        <v>2015</v>
      </c>
      <c r="E452" s="8">
        <v>5666.78</v>
      </c>
      <c r="F452" s="9">
        <v>2453.66</v>
      </c>
      <c r="G452" s="8">
        <v>6000.28</v>
      </c>
      <c r="H452" s="8">
        <v>2598.06</v>
      </c>
      <c r="I452">
        <f>IFERROR(VLOOKUP(B452,SAEB!A:A,1,0),0)</f>
        <v>0</v>
      </c>
    </row>
    <row r="453" spans="1:9" hidden="1" x14ac:dyDescent="0.35">
      <c r="A453">
        <v>311740</v>
      </c>
      <c r="B453">
        <v>3117405</v>
      </c>
      <c r="C453" t="s">
        <v>45</v>
      </c>
      <c r="D453">
        <v>2016</v>
      </c>
      <c r="E453" s="8">
        <v>5870.33</v>
      </c>
      <c r="F453" s="9">
        <v>4311.75</v>
      </c>
      <c r="G453" s="8">
        <v>6719.75</v>
      </c>
      <c r="H453" s="8">
        <v>4935.6499999999996</v>
      </c>
      <c r="I453">
        <f>IFERROR(VLOOKUP(B453,SAEB!A:A,1,0),0)</f>
        <v>0</v>
      </c>
    </row>
    <row r="454" spans="1:9" hidden="1" x14ac:dyDescent="0.35">
      <c r="A454">
        <v>311740</v>
      </c>
      <c r="B454">
        <v>3117405</v>
      </c>
      <c r="C454" t="s">
        <v>45</v>
      </c>
      <c r="D454">
        <v>2017</v>
      </c>
      <c r="E454" s="8">
        <v>6873.76</v>
      </c>
      <c r="F454" s="9">
        <v>10765.01</v>
      </c>
      <c r="G454" s="8">
        <v>8113.82</v>
      </c>
      <c r="H454" s="8">
        <v>12707.07</v>
      </c>
      <c r="I454">
        <f>IFERROR(VLOOKUP(B454,SAEB!A:A,1,0),0)</f>
        <v>0</v>
      </c>
    </row>
    <row r="455" spans="1:9" hidden="1" x14ac:dyDescent="0.35">
      <c r="A455">
        <v>311740</v>
      </c>
      <c r="B455">
        <v>3117405</v>
      </c>
      <c r="C455" t="s">
        <v>45</v>
      </c>
      <c r="D455">
        <v>2018</v>
      </c>
      <c r="E455" s="8">
        <v>6458.93</v>
      </c>
      <c r="F455" s="9">
        <v>7957.4</v>
      </c>
      <c r="G455" s="8">
        <v>6893.89</v>
      </c>
      <c r="H455" s="8">
        <v>8493.2800000000007</v>
      </c>
      <c r="I455">
        <f>IFERROR(VLOOKUP(B455,SAEB!A:A,1,0),0)</f>
        <v>0</v>
      </c>
    </row>
    <row r="456" spans="1:9" hidden="1" x14ac:dyDescent="0.35">
      <c r="A456">
        <v>311740</v>
      </c>
      <c r="B456">
        <v>3117405</v>
      </c>
      <c r="C456" t="s">
        <v>45</v>
      </c>
      <c r="D456">
        <v>2019</v>
      </c>
      <c r="E456" s="8">
        <v>8013</v>
      </c>
      <c r="F456" s="9">
        <v>8589.34</v>
      </c>
      <c r="G456" s="8">
        <v>9000.4599999999991</v>
      </c>
      <c r="H456" s="8">
        <v>9647.82</v>
      </c>
      <c r="I456">
        <f>IFERROR(VLOOKUP(B456,SAEB!A:A,1,0),0)</f>
        <v>0</v>
      </c>
    </row>
    <row r="457" spans="1:9" hidden="1" x14ac:dyDescent="0.35">
      <c r="A457">
        <v>311740</v>
      </c>
      <c r="B457">
        <v>3117405</v>
      </c>
      <c r="C457" t="s">
        <v>45</v>
      </c>
      <c r="D457">
        <v>2020</v>
      </c>
      <c r="E457" s="8">
        <v>7346.69</v>
      </c>
      <c r="F457" s="9">
        <v>7509.23</v>
      </c>
      <c r="G457" s="8">
        <v>8149.93</v>
      </c>
      <c r="H457" s="8">
        <v>8330.23</v>
      </c>
      <c r="I457">
        <f>IFERROR(VLOOKUP(B457,SAEB!A:A,1,0),0)</f>
        <v>0</v>
      </c>
    </row>
    <row r="458" spans="1:9" hidden="1" x14ac:dyDescent="0.35">
      <c r="A458">
        <v>311740</v>
      </c>
      <c r="B458">
        <v>3117405</v>
      </c>
      <c r="C458" t="s">
        <v>45</v>
      </c>
      <c r="D458">
        <v>2021</v>
      </c>
      <c r="E458" s="8">
        <v>11364.83</v>
      </c>
      <c r="F458" s="9">
        <v>5219.24</v>
      </c>
      <c r="G458" s="8">
        <v>11578.85</v>
      </c>
      <c r="H458" s="8">
        <v>5317.52</v>
      </c>
      <c r="I458">
        <f>IFERROR(VLOOKUP(B458,SAEB!A:A,1,0),0)</f>
        <v>0</v>
      </c>
    </row>
    <row r="459" spans="1:9" hidden="1" x14ac:dyDescent="0.35">
      <c r="A459">
        <v>311740</v>
      </c>
      <c r="B459">
        <v>3117405</v>
      </c>
      <c r="C459" t="s">
        <v>45</v>
      </c>
      <c r="D459">
        <v>2022</v>
      </c>
      <c r="E459" s="8">
        <v>10154.370000000001</v>
      </c>
      <c r="F459" s="9">
        <v>8102.45</v>
      </c>
      <c r="G459" s="8">
        <v>13085.22</v>
      </c>
      <c r="H459" s="8">
        <v>10441.06</v>
      </c>
      <c r="I459">
        <f>IFERROR(VLOOKUP(B459,SAEB!A:A,1,0),0)</f>
        <v>0</v>
      </c>
    </row>
    <row r="460" spans="1:9" hidden="1" x14ac:dyDescent="0.35">
      <c r="A460">
        <v>311740</v>
      </c>
      <c r="B460">
        <v>3117405</v>
      </c>
      <c r="C460" t="s">
        <v>45</v>
      </c>
      <c r="D460">
        <v>2023</v>
      </c>
      <c r="E460" s="8">
        <v>10317.01</v>
      </c>
      <c r="F460" s="9">
        <v>10317.01</v>
      </c>
      <c r="G460" s="8">
        <v>12140.69</v>
      </c>
      <c r="H460" s="8">
        <v>12140.69</v>
      </c>
      <c r="I460">
        <f>IFERROR(VLOOKUP(B460,SAEB!A:A,1,0),0)</f>
        <v>0</v>
      </c>
    </row>
    <row r="461" spans="1:9" hidden="1" x14ac:dyDescent="0.35">
      <c r="A461">
        <v>311740</v>
      </c>
      <c r="B461">
        <v>3117405</v>
      </c>
      <c r="C461" t="s">
        <v>45</v>
      </c>
      <c r="D461">
        <v>2024</v>
      </c>
      <c r="E461" s="8">
        <v>13350.07</v>
      </c>
      <c r="F461" s="9">
        <v>12769.63</v>
      </c>
      <c r="G461" s="8">
        <v>22190.46</v>
      </c>
      <c r="H461" s="8">
        <v>21225.66</v>
      </c>
      <c r="I461">
        <f>IFERROR(VLOOKUP(B461,SAEB!A:A,1,0),0)</f>
        <v>0</v>
      </c>
    </row>
    <row r="462" spans="1:9" hidden="1" x14ac:dyDescent="0.35">
      <c r="A462">
        <v>311783</v>
      </c>
      <c r="B462">
        <v>3117836</v>
      </c>
      <c r="C462" t="s">
        <v>46</v>
      </c>
      <c r="D462">
        <v>2015</v>
      </c>
      <c r="E462" s="8">
        <v>7582.89</v>
      </c>
      <c r="F462" s="9">
        <v>3283.31</v>
      </c>
      <c r="G462" s="8">
        <v>7057.84</v>
      </c>
      <c r="H462" s="8">
        <v>3055.97</v>
      </c>
      <c r="I462">
        <f>IFERROR(VLOOKUP(B462,SAEB!A:A,1,0),0)</f>
        <v>0</v>
      </c>
    </row>
    <row r="463" spans="1:9" hidden="1" x14ac:dyDescent="0.35">
      <c r="A463">
        <v>311783</v>
      </c>
      <c r="B463">
        <v>3117836</v>
      </c>
      <c r="C463" t="s">
        <v>46</v>
      </c>
      <c r="D463">
        <v>2016</v>
      </c>
      <c r="E463" s="8">
        <v>5888.02</v>
      </c>
      <c r="F463" s="9">
        <v>4324.75</v>
      </c>
      <c r="G463" s="8">
        <v>8709.36</v>
      </c>
      <c r="H463" s="8">
        <v>6397.02</v>
      </c>
      <c r="I463">
        <f>IFERROR(VLOOKUP(B463,SAEB!A:A,1,0),0)</f>
        <v>0</v>
      </c>
    </row>
    <row r="464" spans="1:9" hidden="1" x14ac:dyDescent="0.35">
      <c r="A464">
        <v>311783</v>
      </c>
      <c r="B464">
        <v>3117836</v>
      </c>
      <c r="C464" t="s">
        <v>46</v>
      </c>
      <c r="D464">
        <v>2017</v>
      </c>
      <c r="E464" s="8">
        <v>9243.39</v>
      </c>
      <c r="F464" s="9">
        <v>14476.09</v>
      </c>
      <c r="G464" s="8">
        <v>10785.05</v>
      </c>
      <c r="H464" s="8">
        <v>16890.490000000002</v>
      </c>
      <c r="I464">
        <f>IFERROR(VLOOKUP(B464,SAEB!A:A,1,0),0)</f>
        <v>0</v>
      </c>
    </row>
    <row r="465" spans="1:9" hidden="1" x14ac:dyDescent="0.35">
      <c r="A465">
        <v>311783</v>
      </c>
      <c r="B465">
        <v>3117836</v>
      </c>
      <c r="C465" t="s">
        <v>46</v>
      </c>
      <c r="D465">
        <v>2018</v>
      </c>
      <c r="E465" s="8">
        <v>6339.7</v>
      </c>
      <c r="F465" s="9">
        <v>7810.51</v>
      </c>
      <c r="G465" s="8">
        <v>13131.14</v>
      </c>
      <c r="H465" s="8">
        <v>16177.56</v>
      </c>
      <c r="I465">
        <f>IFERROR(VLOOKUP(B465,SAEB!A:A,1,0),0)</f>
        <v>0</v>
      </c>
    </row>
    <row r="466" spans="1:9" hidden="1" x14ac:dyDescent="0.35">
      <c r="A466">
        <v>311783</v>
      </c>
      <c r="B466">
        <v>3117836</v>
      </c>
      <c r="C466" t="s">
        <v>46</v>
      </c>
      <c r="D466">
        <v>2019</v>
      </c>
      <c r="E466" s="8">
        <v>8596.94</v>
      </c>
      <c r="F466" s="9">
        <v>9215.2800000000007</v>
      </c>
      <c r="G466" s="8">
        <v>14442.01</v>
      </c>
      <c r="H466" s="8">
        <v>15480.76</v>
      </c>
      <c r="I466">
        <f>IFERROR(VLOOKUP(B466,SAEB!A:A,1,0),0)</f>
        <v>0</v>
      </c>
    </row>
    <row r="467" spans="1:9" hidden="1" x14ac:dyDescent="0.35">
      <c r="A467">
        <v>311783</v>
      </c>
      <c r="B467">
        <v>3117836</v>
      </c>
      <c r="C467" t="s">
        <v>46</v>
      </c>
      <c r="D467">
        <v>2020</v>
      </c>
      <c r="E467" s="8">
        <v>9906.5</v>
      </c>
      <c r="F467" s="9">
        <v>10125.67</v>
      </c>
      <c r="G467" s="8">
        <v>9931.77</v>
      </c>
      <c r="H467" s="8">
        <v>10151.5</v>
      </c>
      <c r="I467">
        <f>IFERROR(VLOOKUP(B467,SAEB!A:A,1,0),0)</f>
        <v>0</v>
      </c>
    </row>
    <row r="468" spans="1:9" hidden="1" x14ac:dyDescent="0.35">
      <c r="A468">
        <v>311783</v>
      </c>
      <c r="B468">
        <v>3117836</v>
      </c>
      <c r="C468" t="s">
        <v>46</v>
      </c>
      <c r="D468">
        <v>2021</v>
      </c>
      <c r="E468" s="8">
        <v>10454.99</v>
      </c>
      <c r="F468" s="9">
        <v>4801.3999999999996</v>
      </c>
      <c r="G468" s="8">
        <v>12393.97</v>
      </c>
      <c r="H468" s="8">
        <v>5691.86</v>
      </c>
      <c r="I468">
        <f>IFERROR(VLOOKUP(B468,SAEB!A:A,1,0),0)</f>
        <v>0</v>
      </c>
    </row>
    <row r="469" spans="1:9" hidden="1" x14ac:dyDescent="0.35">
      <c r="A469">
        <v>311783</v>
      </c>
      <c r="B469">
        <v>3117836</v>
      </c>
      <c r="C469" t="s">
        <v>46</v>
      </c>
      <c r="D469">
        <v>2022</v>
      </c>
      <c r="E469" s="8">
        <v>17552.599999999999</v>
      </c>
      <c r="F469" s="9">
        <v>14005.7</v>
      </c>
      <c r="G469" s="8">
        <v>14802.93</v>
      </c>
      <c r="H469" s="8">
        <v>11811.67</v>
      </c>
      <c r="I469">
        <f>IFERROR(VLOOKUP(B469,SAEB!A:A,1,0),0)</f>
        <v>0</v>
      </c>
    </row>
    <row r="470" spans="1:9" hidden="1" x14ac:dyDescent="0.35">
      <c r="A470">
        <v>311783</v>
      </c>
      <c r="B470">
        <v>3117836</v>
      </c>
      <c r="C470" t="s">
        <v>46</v>
      </c>
      <c r="D470">
        <v>2023</v>
      </c>
      <c r="E470" s="8">
        <v>13790.17</v>
      </c>
      <c r="F470" s="9">
        <v>13790.17</v>
      </c>
      <c r="G470" s="8">
        <v>17006.09</v>
      </c>
      <c r="H470" s="8">
        <v>17006.09</v>
      </c>
      <c r="I470">
        <f>IFERROR(VLOOKUP(B470,SAEB!A:A,1,0),0)</f>
        <v>0</v>
      </c>
    </row>
    <row r="471" spans="1:9" hidden="1" x14ac:dyDescent="0.35">
      <c r="A471">
        <v>311783</v>
      </c>
      <c r="B471">
        <v>3117836</v>
      </c>
      <c r="C471" t="s">
        <v>46</v>
      </c>
      <c r="D471">
        <v>2024</v>
      </c>
      <c r="E471" s="8">
        <v>18963.669999999998</v>
      </c>
      <c r="F471" s="9">
        <v>18139.16</v>
      </c>
      <c r="G471" s="8">
        <v>17556.97</v>
      </c>
      <c r="H471" s="8">
        <v>16793.63</v>
      </c>
      <c r="I471">
        <f>IFERROR(VLOOKUP(B471,SAEB!A:A,1,0),0)</f>
        <v>0</v>
      </c>
    </row>
    <row r="472" spans="1:9" x14ac:dyDescent="0.35">
      <c r="A472">
        <v>311840</v>
      </c>
      <c r="B472">
        <v>3118403</v>
      </c>
      <c r="C472" t="s">
        <v>47</v>
      </c>
      <c r="D472">
        <v>2015</v>
      </c>
      <c r="E472" s="8">
        <v>6225.58</v>
      </c>
      <c r="F472" s="9">
        <v>2695.61</v>
      </c>
      <c r="G472" s="8">
        <v>6852.48</v>
      </c>
      <c r="H472" s="8">
        <v>2967.05</v>
      </c>
      <c r="I472">
        <f>IFERROR(VLOOKUP(B472,SAEB!A:A,1,0),0)</f>
        <v>3118403</v>
      </c>
    </row>
    <row r="473" spans="1:9" x14ac:dyDescent="0.35">
      <c r="A473">
        <v>311840</v>
      </c>
      <c r="B473">
        <v>3118403</v>
      </c>
      <c r="C473" t="s">
        <v>47</v>
      </c>
      <c r="D473">
        <v>2016</v>
      </c>
      <c r="E473" s="8">
        <v>6893.3</v>
      </c>
      <c r="F473" s="9">
        <v>5063.12</v>
      </c>
      <c r="G473" s="8">
        <v>8816.6299999999992</v>
      </c>
      <c r="H473" s="8">
        <v>6475.81</v>
      </c>
      <c r="I473">
        <f>IFERROR(VLOOKUP(B473,SAEB!A:A,1,0),0)</f>
        <v>3118403</v>
      </c>
    </row>
    <row r="474" spans="1:9" x14ac:dyDescent="0.35">
      <c r="A474">
        <v>311840</v>
      </c>
      <c r="B474">
        <v>3118403</v>
      </c>
      <c r="C474" t="s">
        <v>47</v>
      </c>
      <c r="D474">
        <v>2017</v>
      </c>
      <c r="E474" s="8">
        <v>7792.78</v>
      </c>
      <c r="F474" s="9">
        <v>12204.29</v>
      </c>
      <c r="G474" s="8">
        <v>9203.1200000000008</v>
      </c>
      <c r="H474" s="8">
        <v>14413.02</v>
      </c>
      <c r="I474">
        <f>IFERROR(VLOOKUP(B474,SAEB!A:A,1,0),0)</f>
        <v>3118403</v>
      </c>
    </row>
    <row r="475" spans="1:9" x14ac:dyDescent="0.35">
      <c r="A475">
        <v>311840</v>
      </c>
      <c r="B475">
        <v>3118403</v>
      </c>
      <c r="C475" t="s">
        <v>47</v>
      </c>
      <c r="D475">
        <v>2018</v>
      </c>
      <c r="E475" s="8">
        <v>7066.13</v>
      </c>
      <c r="F475" s="9">
        <v>8705.4699999999993</v>
      </c>
      <c r="G475" s="8">
        <v>8165.7</v>
      </c>
      <c r="H475" s="8">
        <v>10060.14</v>
      </c>
      <c r="I475">
        <f>IFERROR(VLOOKUP(B475,SAEB!A:A,1,0),0)</f>
        <v>3118403</v>
      </c>
    </row>
    <row r="476" spans="1:9" x14ac:dyDescent="0.35">
      <c r="A476">
        <v>311840</v>
      </c>
      <c r="B476">
        <v>3118403</v>
      </c>
      <c r="C476" t="s">
        <v>47</v>
      </c>
      <c r="D476">
        <v>2019</v>
      </c>
      <c r="E476" s="8">
        <v>7232.22</v>
      </c>
      <c r="F476" s="9">
        <v>7752.4</v>
      </c>
      <c r="G476" s="8">
        <v>9076.23</v>
      </c>
      <c r="H476" s="8">
        <v>9729.0499999999993</v>
      </c>
      <c r="I476">
        <f>IFERROR(VLOOKUP(B476,SAEB!A:A,1,0),0)</f>
        <v>3118403</v>
      </c>
    </row>
    <row r="477" spans="1:9" x14ac:dyDescent="0.35">
      <c r="A477">
        <v>311840</v>
      </c>
      <c r="B477">
        <v>3118403</v>
      </c>
      <c r="C477" t="s">
        <v>47</v>
      </c>
      <c r="D477">
        <v>2020</v>
      </c>
      <c r="E477" s="8">
        <v>7722.81</v>
      </c>
      <c r="F477" s="9">
        <v>7893.67</v>
      </c>
      <c r="G477" s="8">
        <v>8622.09</v>
      </c>
      <c r="H477" s="8">
        <v>8812.84</v>
      </c>
      <c r="I477">
        <f>IFERROR(VLOOKUP(B477,SAEB!A:A,1,0),0)</f>
        <v>3118403</v>
      </c>
    </row>
    <row r="478" spans="1:9" x14ac:dyDescent="0.35">
      <c r="A478">
        <v>311840</v>
      </c>
      <c r="B478">
        <v>3118403</v>
      </c>
      <c r="C478" t="s">
        <v>47</v>
      </c>
      <c r="D478">
        <v>2021</v>
      </c>
      <c r="E478" s="8">
        <v>12538.02</v>
      </c>
      <c r="F478" s="9">
        <v>5758.02</v>
      </c>
      <c r="G478" s="8">
        <v>12948.05</v>
      </c>
      <c r="H478" s="8">
        <v>5946.32</v>
      </c>
      <c r="I478">
        <f>IFERROR(VLOOKUP(B478,SAEB!A:A,1,0),0)</f>
        <v>3118403</v>
      </c>
    </row>
    <row r="479" spans="1:9" x14ac:dyDescent="0.35">
      <c r="A479">
        <v>311840</v>
      </c>
      <c r="B479">
        <v>3118403</v>
      </c>
      <c r="C479" t="s">
        <v>47</v>
      </c>
      <c r="D479">
        <v>2022</v>
      </c>
      <c r="E479" s="8">
        <v>14717.94</v>
      </c>
      <c r="F479" s="9">
        <v>11743.85</v>
      </c>
      <c r="G479" s="8">
        <v>16471.8</v>
      </c>
      <c r="H479" s="8">
        <v>13143.3</v>
      </c>
      <c r="I479">
        <f>IFERROR(VLOOKUP(B479,SAEB!A:A,1,0),0)</f>
        <v>3118403</v>
      </c>
    </row>
    <row r="480" spans="1:9" x14ac:dyDescent="0.35">
      <c r="A480">
        <v>311840</v>
      </c>
      <c r="B480">
        <v>3118403</v>
      </c>
      <c r="C480" t="s">
        <v>47</v>
      </c>
      <c r="D480">
        <v>2023</v>
      </c>
      <c r="E480" s="8">
        <v>12675.15</v>
      </c>
      <c r="F480" s="9">
        <v>12675.15</v>
      </c>
      <c r="G480" s="8">
        <v>15778.83</v>
      </c>
      <c r="H480" s="8">
        <v>15778.83</v>
      </c>
      <c r="I480">
        <f>IFERROR(VLOOKUP(B480,SAEB!A:A,1,0),0)</f>
        <v>3118403</v>
      </c>
    </row>
    <row r="481" spans="1:9" x14ac:dyDescent="0.35">
      <c r="A481">
        <v>311840</v>
      </c>
      <c r="B481">
        <v>3118403</v>
      </c>
      <c r="C481" t="s">
        <v>47</v>
      </c>
      <c r="D481">
        <v>2024</v>
      </c>
      <c r="E481" s="8">
        <v>13440.38</v>
      </c>
      <c r="F481" s="9">
        <v>12856.02</v>
      </c>
      <c r="G481" s="8">
        <v>15696.39</v>
      </c>
      <c r="H481" s="8">
        <v>15013.94</v>
      </c>
      <c r="I481">
        <f>IFERROR(VLOOKUP(B481,SAEB!A:A,1,0),0)</f>
        <v>3118403</v>
      </c>
    </row>
    <row r="482" spans="1:9" hidden="1" x14ac:dyDescent="0.35">
      <c r="A482">
        <v>311880</v>
      </c>
      <c r="B482">
        <v>3118809</v>
      </c>
      <c r="C482" t="s">
        <v>48</v>
      </c>
      <c r="D482">
        <v>2015</v>
      </c>
      <c r="E482" s="8">
        <v>10036.33</v>
      </c>
      <c r="F482" s="9">
        <v>4345.63</v>
      </c>
      <c r="G482" s="8">
        <v>9318.15</v>
      </c>
      <c r="H482" s="8">
        <v>4034.66</v>
      </c>
      <c r="I482">
        <f>IFERROR(VLOOKUP(B482,SAEB!A:A,1,0),0)</f>
        <v>0</v>
      </c>
    </row>
    <row r="483" spans="1:9" hidden="1" x14ac:dyDescent="0.35">
      <c r="A483">
        <v>311880</v>
      </c>
      <c r="B483">
        <v>3118809</v>
      </c>
      <c r="C483" t="s">
        <v>48</v>
      </c>
      <c r="D483">
        <v>2016</v>
      </c>
      <c r="E483" s="8">
        <v>9386.09</v>
      </c>
      <c r="F483" s="9">
        <v>6894.08</v>
      </c>
      <c r="G483" s="8">
        <v>12845.43</v>
      </c>
      <c r="H483" s="8">
        <v>9434.9599999999991</v>
      </c>
      <c r="I483">
        <f>IFERROR(VLOOKUP(B483,SAEB!A:A,1,0),0)</f>
        <v>0</v>
      </c>
    </row>
    <row r="484" spans="1:9" hidden="1" x14ac:dyDescent="0.35">
      <c r="A484">
        <v>311880</v>
      </c>
      <c r="B484">
        <v>3118809</v>
      </c>
      <c r="C484" t="s">
        <v>48</v>
      </c>
      <c r="D484">
        <v>2017</v>
      </c>
      <c r="E484" s="8">
        <v>9923.19</v>
      </c>
      <c r="F484" s="9">
        <v>15540.72</v>
      </c>
      <c r="G484" s="8">
        <v>16090.18</v>
      </c>
      <c r="H484" s="8">
        <v>25198.85</v>
      </c>
      <c r="I484">
        <f>IFERROR(VLOOKUP(B484,SAEB!A:A,1,0),0)</f>
        <v>0</v>
      </c>
    </row>
    <row r="485" spans="1:9" hidden="1" x14ac:dyDescent="0.35">
      <c r="A485">
        <v>311880</v>
      </c>
      <c r="B485">
        <v>3118809</v>
      </c>
      <c r="C485" t="s">
        <v>48</v>
      </c>
      <c r="D485">
        <v>2018</v>
      </c>
      <c r="E485" s="8">
        <v>9559.58</v>
      </c>
      <c r="F485" s="9">
        <v>11777.4</v>
      </c>
      <c r="G485" s="8">
        <v>13382.4</v>
      </c>
      <c r="H485" s="8">
        <v>16487.12</v>
      </c>
      <c r="I485">
        <f>IFERROR(VLOOKUP(B485,SAEB!A:A,1,0),0)</f>
        <v>0</v>
      </c>
    </row>
    <row r="486" spans="1:9" hidden="1" x14ac:dyDescent="0.35">
      <c r="A486">
        <v>311880</v>
      </c>
      <c r="B486">
        <v>3118809</v>
      </c>
      <c r="C486" t="s">
        <v>48</v>
      </c>
      <c r="D486">
        <v>2019</v>
      </c>
      <c r="E486" s="8">
        <v>11544.24</v>
      </c>
      <c r="F486" s="9">
        <v>12374.57</v>
      </c>
      <c r="G486" s="8">
        <v>15261.69</v>
      </c>
      <c r="H486" s="8">
        <v>16359.39</v>
      </c>
      <c r="I486">
        <f>IFERROR(VLOOKUP(B486,SAEB!A:A,1,0),0)</f>
        <v>0</v>
      </c>
    </row>
    <row r="487" spans="1:9" hidden="1" x14ac:dyDescent="0.35">
      <c r="A487">
        <v>311880</v>
      </c>
      <c r="B487">
        <v>3118809</v>
      </c>
      <c r="C487" t="s">
        <v>48</v>
      </c>
      <c r="D487">
        <v>2020</v>
      </c>
      <c r="E487" s="8">
        <v>12359.84</v>
      </c>
      <c r="F487" s="9">
        <v>12633.29</v>
      </c>
      <c r="G487" s="8">
        <v>11991.87</v>
      </c>
      <c r="H487" s="8">
        <v>12257.17</v>
      </c>
      <c r="I487">
        <f>IFERROR(VLOOKUP(B487,SAEB!A:A,1,0),0)</f>
        <v>0</v>
      </c>
    </row>
    <row r="488" spans="1:9" hidden="1" x14ac:dyDescent="0.35">
      <c r="A488">
        <v>311880</v>
      </c>
      <c r="B488">
        <v>3118809</v>
      </c>
      <c r="C488" t="s">
        <v>48</v>
      </c>
      <c r="D488">
        <v>2021</v>
      </c>
      <c r="E488" s="8">
        <v>15351.87</v>
      </c>
      <c r="F488" s="9">
        <v>7050.26</v>
      </c>
      <c r="G488" s="8">
        <v>15581.65</v>
      </c>
      <c r="H488" s="8">
        <v>7155.79</v>
      </c>
      <c r="I488">
        <f>IFERROR(VLOOKUP(B488,SAEB!A:A,1,0),0)</f>
        <v>0</v>
      </c>
    </row>
    <row r="489" spans="1:9" hidden="1" x14ac:dyDescent="0.35">
      <c r="A489">
        <v>311880</v>
      </c>
      <c r="B489">
        <v>3118809</v>
      </c>
      <c r="C489" t="s">
        <v>48</v>
      </c>
      <c r="D489">
        <v>2022</v>
      </c>
      <c r="E489" s="8">
        <v>18746.84</v>
      </c>
      <c r="F489" s="9">
        <v>14958.62</v>
      </c>
      <c r="G489" s="8">
        <v>25219.16</v>
      </c>
      <c r="H489" s="8">
        <v>20123.060000000001</v>
      </c>
      <c r="I489">
        <f>IFERROR(VLOOKUP(B489,SAEB!A:A,1,0),0)</f>
        <v>0</v>
      </c>
    </row>
    <row r="490" spans="1:9" hidden="1" x14ac:dyDescent="0.35">
      <c r="A490">
        <v>311880</v>
      </c>
      <c r="B490">
        <v>3118809</v>
      </c>
      <c r="C490" t="s">
        <v>48</v>
      </c>
      <c r="D490">
        <v>2023</v>
      </c>
      <c r="E490" s="8">
        <v>17000</v>
      </c>
      <c r="F490" s="9">
        <v>17000</v>
      </c>
      <c r="G490" s="8">
        <v>30167.01</v>
      </c>
      <c r="H490" s="8">
        <v>30167.01</v>
      </c>
      <c r="I490">
        <f>IFERROR(VLOOKUP(B490,SAEB!A:A,1,0),0)</f>
        <v>0</v>
      </c>
    </row>
    <row r="491" spans="1:9" hidden="1" x14ac:dyDescent="0.35">
      <c r="A491">
        <v>311880</v>
      </c>
      <c r="B491">
        <v>3118809</v>
      </c>
      <c r="C491" t="s">
        <v>48</v>
      </c>
      <c r="D491">
        <v>2024</v>
      </c>
      <c r="E491" s="8">
        <v>20032.580000000002</v>
      </c>
      <c r="F491" s="9">
        <v>19161.599999999999</v>
      </c>
      <c r="G491" s="8">
        <v>35787.81</v>
      </c>
      <c r="H491" s="8">
        <v>34231.82</v>
      </c>
      <c r="I491">
        <f>IFERROR(VLOOKUP(B491,SAEB!A:A,1,0),0)</f>
        <v>0</v>
      </c>
    </row>
    <row r="492" spans="1:9" x14ac:dyDescent="0.35">
      <c r="A492">
        <v>311910</v>
      </c>
      <c r="B492">
        <v>3119104</v>
      </c>
      <c r="C492" t="s">
        <v>49</v>
      </c>
      <c r="D492">
        <v>2015</v>
      </c>
      <c r="E492" s="8">
        <v>3790.13</v>
      </c>
      <c r="F492" s="9">
        <v>1641.09</v>
      </c>
      <c r="G492" s="8">
        <v>4483.71</v>
      </c>
      <c r="H492" s="8">
        <v>1941.4</v>
      </c>
      <c r="I492">
        <f>IFERROR(VLOOKUP(B492,SAEB!A:A,1,0),0)</f>
        <v>3119104</v>
      </c>
    </row>
    <row r="493" spans="1:9" x14ac:dyDescent="0.35">
      <c r="A493">
        <v>311910</v>
      </c>
      <c r="B493">
        <v>3119104</v>
      </c>
      <c r="C493" t="s">
        <v>49</v>
      </c>
      <c r="D493">
        <v>2016</v>
      </c>
      <c r="E493" s="8">
        <v>5763.77</v>
      </c>
      <c r="F493" s="9">
        <v>4233.4799999999996</v>
      </c>
      <c r="G493" s="8">
        <v>5684</v>
      </c>
      <c r="H493" s="8">
        <v>4174.8999999999996</v>
      </c>
      <c r="I493">
        <f>IFERROR(VLOOKUP(B493,SAEB!A:A,1,0),0)</f>
        <v>3119104</v>
      </c>
    </row>
    <row r="494" spans="1:9" x14ac:dyDescent="0.35">
      <c r="A494">
        <v>311910</v>
      </c>
      <c r="B494">
        <v>3119104</v>
      </c>
      <c r="C494" t="s">
        <v>49</v>
      </c>
      <c r="D494">
        <v>2017</v>
      </c>
      <c r="E494" s="8">
        <v>4369.97</v>
      </c>
      <c r="F494" s="9">
        <v>6843.82</v>
      </c>
      <c r="G494" s="8">
        <v>5921.59</v>
      </c>
      <c r="H494" s="8">
        <v>9273.81</v>
      </c>
      <c r="I494">
        <f>IFERROR(VLOOKUP(B494,SAEB!A:A,1,0),0)</f>
        <v>3119104</v>
      </c>
    </row>
    <row r="495" spans="1:9" x14ac:dyDescent="0.35">
      <c r="A495">
        <v>311910</v>
      </c>
      <c r="B495">
        <v>3119104</v>
      </c>
      <c r="C495" t="s">
        <v>49</v>
      </c>
      <c r="D495">
        <v>2018</v>
      </c>
      <c r="E495" s="8">
        <v>6722.95</v>
      </c>
      <c r="F495" s="9">
        <v>8282.67</v>
      </c>
      <c r="G495" s="8">
        <v>6776.25</v>
      </c>
      <c r="H495" s="8">
        <v>8348.34</v>
      </c>
      <c r="I495">
        <f>IFERROR(VLOOKUP(B495,SAEB!A:A,1,0),0)</f>
        <v>3119104</v>
      </c>
    </row>
    <row r="496" spans="1:9" x14ac:dyDescent="0.35">
      <c r="A496">
        <v>311910</v>
      </c>
      <c r="B496">
        <v>3119104</v>
      </c>
      <c r="C496" t="s">
        <v>49</v>
      </c>
      <c r="D496">
        <v>2019</v>
      </c>
      <c r="E496" s="8">
        <v>6119.42</v>
      </c>
      <c r="F496" s="9">
        <v>6559.56</v>
      </c>
      <c r="G496" s="8">
        <v>7176.52</v>
      </c>
      <c r="H496" s="8">
        <v>7692.7</v>
      </c>
      <c r="I496">
        <f>IFERROR(VLOOKUP(B496,SAEB!A:A,1,0),0)</f>
        <v>3119104</v>
      </c>
    </row>
    <row r="497" spans="1:9" x14ac:dyDescent="0.35">
      <c r="A497">
        <v>311910</v>
      </c>
      <c r="B497">
        <v>3119104</v>
      </c>
      <c r="C497" t="s">
        <v>49</v>
      </c>
      <c r="D497">
        <v>2020</v>
      </c>
      <c r="E497" s="8">
        <v>6626.17</v>
      </c>
      <c r="F497" s="9">
        <v>6772.77</v>
      </c>
      <c r="G497" s="8">
        <v>6913.94</v>
      </c>
      <c r="H497" s="8">
        <v>7066.9</v>
      </c>
      <c r="I497">
        <f>IFERROR(VLOOKUP(B497,SAEB!A:A,1,0),0)</f>
        <v>3119104</v>
      </c>
    </row>
    <row r="498" spans="1:9" x14ac:dyDescent="0.35">
      <c r="A498">
        <v>311910</v>
      </c>
      <c r="B498">
        <v>3119104</v>
      </c>
      <c r="C498" t="s">
        <v>49</v>
      </c>
      <c r="D498">
        <v>2021</v>
      </c>
      <c r="E498" s="8">
        <v>7821.78</v>
      </c>
      <c r="F498" s="9">
        <v>3592.11</v>
      </c>
      <c r="G498" s="8">
        <v>8657.8799999999992</v>
      </c>
      <c r="H498" s="8">
        <v>3976.08</v>
      </c>
      <c r="I498">
        <f>IFERROR(VLOOKUP(B498,SAEB!A:A,1,0),0)</f>
        <v>3119104</v>
      </c>
    </row>
    <row r="499" spans="1:9" x14ac:dyDescent="0.35">
      <c r="A499">
        <v>311910</v>
      </c>
      <c r="B499">
        <v>3119104</v>
      </c>
      <c r="C499" t="s">
        <v>49</v>
      </c>
      <c r="D499">
        <v>2022</v>
      </c>
      <c r="E499" s="8">
        <v>12519.39</v>
      </c>
      <c r="F499" s="9">
        <v>9989.57</v>
      </c>
      <c r="G499" s="8">
        <v>12769.09</v>
      </c>
      <c r="H499" s="8">
        <v>10188.81</v>
      </c>
      <c r="I499">
        <f>IFERROR(VLOOKUP(B499,SAEB!A:A,1,0),0)</f>
        <v>3119104</v>
      </c>
    </row>
    <row r="500" spans="1:9" x14ac:dyDescent="0.35">
      <c r="A500">
        <v>311910</v>
      </c>
      <c r="B500">
        <v>3119104</v>
      </c>
      <c r="C500" t="s">
        <v>49</v>
      </c>
      <c r="D500">
        <v>2023</v>
      </c>
      <c r="E500" s="8">
        <v>15243.53</v>
      </c>
      <c r="F500" s="9">
        <v>15243.53</v>
      </c>
      <c r="G500" s="8">
        <v>17144.310000000001</v>
      </c>
      <c r="H500" s="8">
        <v>17144.310000000001</v>
      </c>
      <c r="I500">
        <f>IFERROR(VLOOKUP(B500,SAEB!A:A,1,0),0)</f>
        <v>3119104</v>
      </c>
    </row>
    <row r="501" spans="1:9" x14ac:dyDescent="0.35">
      <c r="A501">
        <v>311910</v>
      </c>
      <c r="B501">
        <v>3119104</v>
      </c>
      <c r="C501" t="s">
        <v>49</v>
      </c>
      <c r="D501">
        <v>2024</v>
      </c>
      <c r="E501" s="8">
        <v>15465.98</v>
      </c>
      <c r="F501" s="9">
        <v>14793.55</v>
      </c>
      <c r="G501" s="8">
        <v>16234.65</v>
      </c>
      <c r="H501" s="8">
        <v>15528.79</v>
      </c>
      <c r="I501">
        <f>IFERROR(VLOOKUP(B501,SAEB!A:A,1,0),0)</f>
        <v>3119104</v>
      </c>
    </row>
    <row r="502" spans="1:9" x14ac:dyDescent="0.35">
      <c r="A502">
        <v>311920</v>
      </c>
      <c r="B502">
        <v>3119203</v>
      </c>
      <c r="C502" t="s">
        <v>50</v>
      </c>
      <c r="D502">
        <v>2015</v>
      </c>
      <c r="E502" s="8">
        <v>4249.55</v>
      </c>
      <c r="F502" s="9">
        <v>1840.01</v>
      </c>
      <c r="G502" s="8">
        <v>4777.18</v>
      </c>
      <c r="H502" s="8">
        <v>2068.4699999999998</v>
      </c>
      <c r="I502">
        <f>IFERROR(VLOOKUP(B502,SAEB!A:A,1,0),0)</f>
        <v>3119203</v>
      </c>
    </row>
    <row r="503" spans="1:9" x14ac:dyDescent="0.35">
      <c r="A503">
        <v>311920</v>
      </c>
      <c r="B503">
        <v>3119203</v>
      </c>
      <c r="C503" t="s">
        <v>50</v>
      </c>
      <c r="D503">
        <v>2016</v>
      </c>
      <c r="E503" s="8">
        <v>5192.09</v>
      </c>
      <c r="F503" s="9">
        <v>3813.59</v>
      </c>
      <c r="G503" s="8">
        <v>5942.55</v>
      </c>
      <c r="H503" s="8">
        <v>4364.8</v>
      </c>
      <c r="I503">
        <f>IFERROR(VLOOKUP(B503,SAEB!A:A,1,0),0)</f>
        <v>3119203</v>
      </c>
    </row>
    <row r="504" spans="1:9" x14ac:dyDescent="0.35">
      <c r="A504">
        <v>311920</v>
      </c>
      <c r="B504">
        <v>3119203</v>
      </c>
      <c r="C504" t="s">
        <v>50</v>
      </c>
      <c r="D504">
        <v>2017</v>
      </c>
      <c r="E504" s="8">
        <v>5740.54</v>
      </c>
      <c r="F504" s="9">
        <v>8990.27</v>
      </c>
      <c r="G504" s="8">
        <v>6144.75</v>
      </c>
      <c r="H504" s="8">
        <v>9623.2999999999993</v>
      </c>
      <c r="I504">
        <f>IFERROR(VLOOKUP(B504,SAEB!A:A,1,0),0)</f>
        <v>3119203</v>
      </c>
    </row>
    <row r="505" spans="1:9" x14ac:dyDescent="0.35">
      <c r="A505">
        <v>311920</v>
      </c>
      <c r="B505">
        <v>3119203</v>
      </c>
      <c r="C505" t="s">
        <v>50</v>
      </c>
      <c r="D505">
        <v>2018</v>
      </c>
      <c r="E505" s="8">
        <v>5329.92</v>
      </c>
      <c r="F505" s="9">
        <v>6566.46</v>
      </c>
      <c r="G505" s="8">
        <v>6824.5</v>
      </c>
      <c r="H505" s="8">
        <v>8407.7800000000007</v>
      </c>
      <c r="I505">
        <f>IFERROR(VLOOKUP(B505,SAEB!A:A,1,0),0)</f>
        <v>3119203</v>
      </c>
    </row>
    <row r="506" spans="1:9" x14ac:dyDescent="0.35">
      <c r="A506">
        <v>311920</v>
      </c>
      <c r="B506">
        <v>3119203</v>
      </c>
      <c r="C506" t="s">
        <v>50</v>
      </c>
      <c r="D506">
        <v>2019</v>
      </c>
      <c r="E506" s="8">
        <v>7124.88</v>
      </c>
      <c r="F506" s="9">
        <v>7637.34</v>
      </c>
      <c r="G506" s="8">
        <v>8565</v>
      </c>
      <c r="H506" s="8">
        <v>9181.0400000000009</v>
      </c>
      <c r="I506">
        <f>IFERROR(VLOOKUP(B506,SAEB!A:A,1,0),0)</f>
        <v>3119203</v>
      </c>
    </row>
    <row r="507" spans="1:9" x14ac:dyDescent="0.35">
      <c r="A507">
        <v>311920</v>
      </c>
      <c r="B507">
        <v>3119203</v>
      </c>
      <c r="C507" t="s">
        <v>50</v>
      </c>
      <c r="D507">
        <v>2020</v>
      </c>
      <c r="E507" s="8">
        <v>7812.38</v>
      </c>
      <c r="F507" s="9">
        <v>7985.22</v>
      </c>
      <c r="G507" s="8">
        <v>7851.56</v>
      </c>
      <c r="H507" s="8">
        <v>8025.26</v>
      </c>
      <c r="I507">
        <f>IFERROR(VLOOKUP(B507,SAEB!A:A,1,0),0)</f>
        <v>3119203</v>
      </c>
    </row>
    <row r="508" spans="1:9" x14ac:dyDescent="0.35">
      <c r="A508">
        <v>311920</v>
      </c>
      <c r="B508">
        <v>3119203</v>
      </c>
      <c r="C508" t="s">
        <v>50</v>
      </c>
      <c r="D508">
        <v>2021</v>
      </c>
      <c r="E508" s="8">
        <v>8804.5</v>
      </c>
      <c r="F508" s="9">
        <v>4043.42</v>
      </c>
      <c r="G508" s="8">
        <v>8809.82</v>
      </c>
      <c r="H508" s="8">
        <v>4045.86</v>
      </c>
      <c r="I508">
        <f>IFERROR(VLOOKUP(B508,SAEB!A:A,1,0),0)</f>
        <v>3119203</v>
      </c>
    </row>
    <row r="509" spans="1:9" x14ac:dyDescent="0.35">
      <c r="A509">
        <v>311920</v>
      </c>
      <c r="B509">
        <v>3119203</v>
      </c>
      <c r="C509" t="s">
        <v>50</v>
      </c>
      <c r="D509">
        <v>2022</v>
      </c>
      <c r="E509" s="8">
        <v>13693.06</v>
      </c>
      <c r="F509" s="9">
        <v>10926.07</v>
      </c>
      <c r="G509" s="8">
        <v>14569.08</v>
      </c>
      <c r="H509" s="8">
        <v>11625.07</v>
      </c>
      <c r="I509">
        <f>IFERROR(VLOOKUP(B509,SAEB!A:A,1,0),0)</f>
        <v>3119203</v>
      </c>
    </row>
    <row r="510" spans="1:9" x14ac:dyDescent="0.35">
      <c r="A510">
        <v>311920</v>
      </c>
      <c r="B510">
        <v>3119203</v>
      </c>
      <c r="C510" t="s">
        <v>50</v>
      </c>
      <c r="D510">
        <v>2023</v>
      </c>
      <c r="E510" s="8">
        <v>12756.64</v>
      </c>
      <c r="F510" s="9">
        <v>12756.64</v>
      </c>
      <c r="G510" s="8">
        <v>18069.22</v>
      </c>
      <c r="H510" s="8">
        <v>18069.22</v>
      </c>
      <c r="I510">
        <f>IFERROR(VLOOKUP(B510,SAEB!A:A,1,0),0)</f>
        <v>3119203</v>
      </c>
    </row>
    <row r="511" spans="1:9" x14ac:dyDescent="0.35">
      <c r="A511">
        <v>311920</v>
      </c>
      <c r="B511">
        <v>3119203</v>
      </c>
      <c r="C511" t="s">
        <v>50</v>
      </c>
      <c r="D511">
        <v>2024</v>
      </c>
      <c r="E511" s="8">
        <v>16156.22</v>
      </c>
      <c r="F511" s="9">
        <v>15453.78</v>
      </c>
      <c r="G511" s="8">
        <v>17318.78</v>
      </c>
      <c r="H511" s="8">
        <v>16565.79</v>
      </c>
      <c r="I511">
        <f>IFERROR(VLOOKUP(B511,SAEB!A:A,1,0),0)</f>
        <v>3119203</v>
      </c>
    </row>
    <row r="512" spans="1:9" x14ac:dyDescent="0.35">
      <c r="A512">
        <v>311950</v>
      </c>
      <c r="B512">
        <v>3119500</v>
      </c>
      <c r="C512" t="s">
        <v>51</v>
      </c>
      <c r="D512">
        <v>2015</v>
      </c>
      <c r="E512" s="8">
        <v>4875.49</v>
      </c>
      <c r="F512" s="9">
        <v>2111.04</v>
      </c>
      <c r="G512" s="8">
        <v>5630.5</v>
      </c>
      <c r="H512" s="8">
        <v>2437.9499999999998</v>
      </c>
      <c r="I512">
        <f>IFERROR(VLOOKUP(B512,SAEB!A:A,1,0),0)</f>
        <v>3119500</v>
      </c>
    </row>
    <row r="513" spans="1:9" x14ac:dyDescent="0.35">
      <c r="A513">
        <v>311950</v>
      </c>
      <c r="B513">
        <v>3119500</v>
      </c>
      <c r="C513" t="s">
        <v>51</v>
      </c>
      <c r="D513">
        <v>2016</v>
      </c>
      <c r="E513" s="8">
        <v>5328.16</v>
      </c>
      <c r="F513" s="9">
        <v>3913.53</v>
      </c>
      <c r="G513" s="8">
        <v>6369.5</v>
      </c>
      <c r="H513" s="8">
        <v>4678.3900000000003</v>
      </c>
      <c r="I513">
        <f>IFERROR(VLOOKUP(B513,SAEB!A:A,1,0),0)</f>
        <v>3119500</v>
      </c>
    </row>
    <row r="514" spans="1:9" x14ac:dyDescent="0.35">
      <c r="A514">
        <v>311950</v>
      </c>
      <c r="B514">
        <v>3119500</v>
      </c>
      <c r="C514" t="s">
        <v>51</v>
      </c>
      <c r="D514">
        <v>2017</v>
      </c>
      <c r="E514" s="8">
        <v>5652.86</v>
      </c>
      <c r="F514" s="9">
        <v>8852.9500000000007</v>
      </c>
      <c r="G514" s="8">
        <v>7570.47</v>
      </c>
      <c r="H514" s="8">
        <v>11856.13</v>
      </c>
      <c r="I514">
        <f>IFERROR(VLOOKUP(B514,SAEB!A:A,1,0),0)</f>
        <v>3119500</v>
      </c>
    </row>
    <row r="515" spans="1:9" x14ac:dyDescent="0.35">
      <c r="A515">
        <v>311950</v>
      </c>
      <c r="B515">
        <v>3119500</v>
      </c>
      <c r="C515" t="s">
        <v>51</v>
      </c>
      <c r="D515">
        <v>2018</v>
      </c>
      <c r="E515" s="8">
        <v>6435.4</v>
      </c>
      <c r="F515" s="9">
        <v>7928.41</v>
      </c>
      <c r="G515" s="8">
        <v>6398.51</v>
      </c>
      <c r="H515" s="8">
        <v>7882.96</v>
      </c>
      <c r="I515">
        <f>IFERROR(VLOOKUP(B515,SAEB!A:A,1,0),0)</f>
        <v>3119500</v>
      </c>
    </row>
    <row r="516" spans="1:9" x14ac:dyDescent="0.35">
      <c r="A516">
        <v>311950</v>
      </c>
      <c r="B516">
        <v>3119500</v>
      </c>
      <c r="C516" t="s">
        <v>51</v>
      </c>
      <c r="D516">
        <v>2019</v>
      </c>
      <c r="E516" s="8">
        <v>7262.46</v>
      </c>
      <c r="F516" s="9">
        <v>7784.82</v>
      </c>
      <c r="G516" s="8">
        <v>7864.79</v>
      </c>
      <c r="H516" s="8">
        <v>8430.4699999999993</v>
      </c>
      <c r="I516">
        <f>IFERROR(VLOOKUP(B516,SAEB!A:A,1,0),0)</f>
        <v>3119500</v>
      </c>
    </row>
    <row r="517" spans="1:9" x14ac:dyDescent="0.35">
      <c r="A517">
        <v>311950</v>
      </c>
      <c r="B517">
        <v>3119500</v>
      </c>
      <c r="C517" t="s">
        <v>51</v>
      </c>
      <c r="D517">
        <v>2020</v>
      </c>
      <c r="E517" s="8">
        <v>6872.69</v>
      </c>
      <c r="F517" s="9">
        <v>7024.74</v>
      </c>
      <c r="G517" s="8">
        <v>7521.38</v>
      </c>
      <c r="H517" s="8">
        <v>7687.79</v>
      </c>
      <c r="I517">
        <f>IFERROR(VLOOKUP(B517,SAEB!A:A,1,0),0)</f>
        <v>3119500</v>
      </c>
    </row>
    <row r="518" spans="1:9" x14ac:dyDescent="0.35">
      <c r="A518">
        <v>311950</v>
      </c>
      <c r="B518">
        <v>3119500</v>
      </c>
      <c r="C518" t="s">
        <v>51</v>
      </c>
      <c r="D518">
        <v>2021</v>
      </c>
      <c r="E518" s="8">
        <v>8995.0499999999993</v>
      </c>
      <c r="F518" s="9">
        <v>4130.93</v>
      </c>
      <c r="G518" s="8">
        <v>8262.23</v>
      </c>
      <c r="H518" s="8">
        <v>3794.38</v>
      </c>
      <c r="I518">
        <f>IFERROR(VLOOKUP(B518,SAEB!A:A,1,0),0)</f>
        <v>3119500</v>
      </c>
    </row>
    <row r="519" spans="1:9" x14ac:dyDescent="0.35">
      <c r="A519">
        <v>311950</v>
      </c>
      <c r="B519">
        <v>3119500</v>
      </c>
      <c r="C519" t="s">
        <v>51</v>
      </c>
      <c r="D519">
        <v>2022</v>
      </c>
      <c r="E519" s="8">
        <v>10191.299999999999</v>
      </c>
      <c r="F519" s="9">
        <v>8131.92</v>
      </c>
      <c r="G519" s="8">
        <v>12486.87</v>
      </c>
      <c r="H519" s="8">
        <v>9963.61</v>
      </c>
      <c r="I519">
        <f>IFERROR(VLOOKUP(B519,SAEB!A:A,1,0),0)</f>
        <v>3119500</v>
      </c>
    </row>
    <row r="520" spans="1:9" x14ac:dyDescent="0.35">
      <c r="A520">
        <v>311950</v>
      </c>
      <c r="B520">
        <v>3119500</v>
      </c>
      <c r="C520" t="s">
        <v>51</v>
      </c>
      <c r="D520">
        <v>2023</v>
      </c>
      <c r="E520" s="8">
        <v>11048.88</v>
      </c>
      <c r="F520" s="9">
        <v>11048.88</v>
      </c>
      <c r="G520" s="8">
        <v>14435.75</v>
      </c>
      <c r="H520" s="8">
        <v>14435.75</v>
      </c>
      <c r="I520">
        <f>IFERROR(VLOOKUP(B520,SAEB!A:A,1,0),0)</f>
        <v>3119500</v>
      </c>
    </row>
    <row r="521" spans="1:9" x14ac:dyDescent="0.35">
      <c r="A521">
        <v>311950</v>
      </c>
      <c r="B521">
        <v>3119500</v>
      </c>
      <c r="C521" t="s">
        <v>51</v>
      </c>
      <c r="D521">
        <v>2024</v>
      </c>
      <c r="E521" s="8">
        <v>13564.39</v>
      </c>
      <c r="F521" s="9">
        <v>12974.63</v>
      </c>
      <c r="G521" s="8">
        <v>16376.29</v>
      </c>
      <c r="H521" s="8">
        <v>15664.27</v>
      </c>
      <c r="I521">
        <f>IFERROR(VLOOKUP(B521,SAEB!A:A,1,0),0)</f>
        <v>3119500</v>
      </c>
    </row>
    <row r="522" spans="1:9" hidden="1" x14ac:dyDescent="0.35">
      <c r="A522">
        <v>312010</v>
      </c>
      <c r="B522">
        <v>3120102</v>
      </c>
      <c r="C522" t="s">
        <v>52</v>
      </c>
      <c r="D522">
        <v>2015</v>
      </c>
      <c r="E522" s="8">
        <v>7368.55</v>
      </c>
      <c r="F522" s="9">
        <v>3190.51</v>
      </c>
      <c r="G522" s="8">
        <v>7045.41</v>
      </c>
      <c r="H522" s="8">
        <v>3050.59</v>
      </c>
      <c r="I522">
        <f>IFERROR(VLOOKUP(B522,SAEB!A:A,1,0),0)</f>
        <v>0</v>
      </c>
    </row>
    <row r="523" spans="1:9" hidden="1" x14ac:dyDescent="0.35">
      <c r="A523">
        <v>312010</v>
      </c>
      <c r="B523">
        <v>3120102</v>
      </c>
      <c r="C523" t="s">
        <v>52</v>
      </c>
      <c r="D523">
        <v>2016</v>
      </c>
      <c r="E523" s="8">
        <v>7276.23</v>
      </c>
      <c r="F523" s="9">
        <v>5344.39</v>
      </c>
      <c r="G523" s="8">
        <v>7347.13</v>
      </c>
      <c r="H523" s="8">
        <v>5396.46</v>
      </c>
      <c r="I523">
        <f>IFERROR(VLOOKUP(B523,SAEB!A:A,1,0),0)</f>
        <v>0</v>
      </c>
    </row>
    <row r="524" spans="1:9" hidden="1" x14ac:dyDescent="0.35">
      <c r="A524">
        <v>312010</v>
      </c>
      <c r="B524">
        <v>3120102</v>
      </c>
      <c r="C524" t="s">
        <v>52</v>
      </c>
      <c r="D524">
        <v>2017</v>
      </c>
      <c r="E524" s="8">
        <v>6774.9</v>
      </c>
      <c r="F524" s="9">
        <v>10610.18</v>
      </c>
      <c r="G524" s="8">
        <v>7293.45</v>
      </c>
      <c r="H524" s="8">
        <v>11422.28</v>
      </c>
      <c r="I524">
        <f>IFERROR(VLOOKUP(B524,SAEB!A:A,1,0),0)</f>
        <v>0</v>
      </c>
    </row>
    <row r="525" spans="1:9" hidden="1" x14ac:dyDescent="0.35">
      <c r="A525">
        <v>312010</v>
      </c>
      <c r="B525">
        <v>3120102</v>
      </c>
      <c r="C525" t="s">
        <v>52</v>
      </c>
      <c r="D525">
        <v>2018</v>
      </c>
      <c r="E525" s="8">
        <v>6332.79</v>
      </c>
      <c r="F525" s="9">
        <v>7802</v>
      </c>
      <c r="G525" s="8">
        <v>7452.86</v>
      </c>
      <c r="H525" s="8">
        <v>9181.92</v>
      </c>
      <c r="I525">
        <f>IFERROR(VLOOKUP(B525,SAEB!A:A,1,0),0)</f>
        <v>0</v>
      </c>
    </row>
    <row r="526" spans="1:9" hidden="1" x14ac:dyDescent="0.35">
      <c r="A526">
        <v>312010</v>
      </c>
      <c r="B526">
        <v>3120102</v>
      </c>
      <c r="C526" t="s">
        <v>52</v>
      </c>
      <c r="D526">
        <v>2019</v>
      </c>
      <c r="E526" s="8">
        <v>7608.23</v>
      </c>
      <c r="F526" s="9">
        <v>8155.46</v>
      </c>
      <c r="G526" s="8">
        <v>7833.14</v>
      </c>
      <c r="H526" s="8">
        <v>8396.5400000000009</v>
      </c>
      <c r="I526">
        <f>IFERROR(VLOOKUP(B526,SAEB!A:A,1,0),0)</f>
        <v>0</v>
      </c>
    </row>
    <row r="527" spans="1:9" hidden="1" x14ac:dyDescent="0.35">
      <c r="A527">
        <v>312010</v>
      </c>
      <c r="B527">
        <v>3120102</v>
      </c>
      <c r="C527" t="s">
        <v>52</v>
      </c>
      <c r="D527">
        <v>2020</v>
      </c>
      <c r="E527" s="8">
        <v>7792.08</v>
      </c>
      <c r="F527" s="9">
        <v>7964.47</v>
      </c>
      <c r="G527" s="8">
        <v>7921.88</v>
      </c>
      <c r="H527" s="8">
        <v>8097.15</v>
      </c>
      <c r="I527">
        <f>IFERROR(VLOOKUP(B527,SAEB!A:A,1,0),0)</f>
        <v>0</v>
      </c>
    </row>
    <row r="528" spans="1:9" hidden="1" x14ac:dyDescent="0.35">
      <c r="A528">
        <v>312010</v>
      </c>
      <c r="B528">
        <v>3120102</v>
      </c>
      <c r="C528" t="s">
        <v>52</v>
      </c>
      <c r="D528">
        <v>2021</v>
      </c>
      <c r="E528" s="8">
        <v>8973.2800000000007</v>
      </c>
      <c r="F528" s="9">
        <v>4120.93</v>
      </c>
      <c r="G528" s="8">
        <v>8725.5</v>
      </c>
      <c r="H528" s="8">
        <v>4007.14</v>
      </c>
      <c r="I528">
        <f>IFERROR(VLOOKUP(B528,SAEB!A:A,1,0),0)</f>
        <v>0</v>
      </c>
    </row>
    <row r="529" spans="1:9" hidden="1" x14ac:dyDescent="0.35">
      <c r="A529">
        <v>312010</v>
      </c>
      <c r="B529">
        <v>3120102</v>
      </c>
      <c r="C529" t="s">
        <v>52</v>
      </c>
      <c r="D529">
        <v>2022</v>
      </c>
      <c r="E529" s="8">
        <v>11374.42</v>
      </c>
      <c r="F529" s="9">
        <v>9075.9599999999991</v>
      </c>
      <c r="G529" s="8">
        <v>17903.47</v>
      </c>
      <c r="H529" s="8">
        <v>14285.67</v>
      </c>
      <c r="I529">
        <f>IFERROR(VLOOKUP(B529,SAEB!A:A,1,0),0)</f>
        <v>0</v>
      </c>
    </row>
    <row r="530" spans="1:9" hidden="1" x14ac:dyDescent="0.35">
      <c r="A530">
        <v>312010</v>
      </c>
      <c r="B530">
        <v>3120102</v>
      </c>
      <c r="C530" t="s">
        <v>52</v>
      </c>
      <c r="D530">
        <v>2023</v>
      </c>
      <c r="E530" s="8">
        <v>14041.65</v>
      </c>
      <c r="F530" s="9">
        <v>14041.65</v>
      </c>
      <c r="G530" s="8">
        <v>14570.43</v>
      </c>
      <c r="H530" s="8">
        <v>14570.43</v>
      </c>
      <c r="I530">
        <f>IFERROR(VLOOKUP(B530,SAEB!A:A,1,0),0)</f>
        <v>0</v>
      </c>
    </row>
    <row r="531" spans="1:9" hidden="1" x14ac:dyDescent="0.35">
      <c r="A531">
        <v>312010</v>
      </c>
      <c r="B531">
        <v>3120102</v>
      </c>
      <c r="C531" t="s">
        <v>52</v>
      </c>
      <c r="D531">
        <v>2024</v>
      </c>
      <c r="E531" s="8">
        <v>15544.43</v>
      </c>
      <c r="F531" s="9">
        <v>14868.59</v>
      </c>
      <c r="G531" s="8">
        <v>16558.169999999998</v>
      </c>
      <c r="H531" s="8">
        <v>15838.25</v>
      </c>
      <c r="I531">
        <f>IFERROR(VLOOKUP(B531,SAEB!A:A,1,0),0)</f>
        <v>0</v>
      </c>
    </row>
    <row r="532" spans="1:9" x14ac:dyDescent="0.35">
      <c r="A532">
        <v>312015</v>
      </c>
      <c r="B532">
        <v>3120151</v>
      </c>
      <c r="C532" t="s">
        <v>53</v>
      </c>
      <c r="D532">
        <v>2015</v>
      </c>
      <c r="E532" s="8">
        <v>4437.67</v>
      </c>
      <c r="F532" s="9">
        <v>1921.47</v>
      </c>
      <c r="G532" s="8">
        <v>4720.92</v>
      </c>
      <c r="H532" s="8">
        <v>2044.11</v>
      </c>
      <c r="I532">
        <f>IFERROR(VLOOKUP(B532,SAEB!A:A,1,0),0)</f>
        <v>3120151</v>
      </c>
    </row>
    <row r="533" spans="1:9" x14ac:dyDescent="0.35">
      <c r="A533">
        <v>312015</v>
      </c>
      <c r="B533">
        <v>3120151</v>
      </c>
      <c r="C533" t="s">
        <v>53</v>
      </c>
      <c r="D533">
        <v>2016</v>
      </c>
      <c r="E533" s="8">
        <v>5209.01</v>
      </c>
      <c r="F533" s="9">
        <v>3826.01</v>
      </c>
      <c r="G533" s="8">
        <v>5582.49</v>
      </c>
      <c r="H533" s="8">
        <v>4100.34</v>
      </c>
      <c r="I533">
        <f>IFERROR(VLOOKUP(B533,SAEB!A:A,1,0),0)</f>
        <v>3120151</v>
      </c>
    </row>
    <row r="534" spans="1:9" x14ac:dyDescent="0.35">
      <c r="A534">
        <v>312015</v>
      </c>
      <c r="B534">
        <v>3120151</v>
      </c>
      <c r="C534" t="s">
        <v>53</v>
      </c>
      <c r="D534">
        <v>2017</v>
      </c>
      <c r="E534" s="8">
        <v>5511.8</v>
      </c>
      <c r="F534" s="9">
        <v>8632.0400000000009</v>
      </c>
      <c r="G534" s="8">
        <v>6744.55</v>
      </c>
      <c r="H534" s="8">
        <v>10562.66</v>
      </c>
      <c r="I534">
        <f>IFERROR(VLOOKUP(B534,SAEB!A:A,1,0),0)</f>
        <v>3120151</v>
      </c>
    </row>
    <row r="535" spans="1:9" x14ac:dyDescent="0.35">
      <c r="A535">
        <v>312015</v>
      </c>
      <c r="B535">
        <v>3120151</v>
      </c>
      <c r="C535" t="s">
        <v>53</v>
      </c>
      <c r="D535">
        <v>2018</v>
      </c>
      <c r="E535" s="8">
        <v>5558.22</v>
      </c>
      <c r="F535" s="9">
        <v>6847.73</v>
      </c>
      <c r="G535" s="8">
        <v>6916.25</v>
      </c>
      <c r="H535" s="8">
        <v>8520.82</v>
      </c>
      <c r="I535">
        <f>IFERROR(VLOOKUP(B535,SAEB!A:A,1,0),0)</f>
        <v>3120151</v>
      </c>
    </row>
    <row r="536" spans="1:9" x14ac:dyDescent="0.35">
      <c r="A536">
        <v>312015</v>
      </c>
      <c r="B536">
        <v>3120151</v>
      </c>
      <c r="C536" t="s">
        <v>53</v>
      </c>
      <c r="D536">
        <v>2019</v>
      </c>
      <c r="E536" s="8">
        <v>6163.81</v>
      </c>
      <c r="F536" s="9">
        <v>6607.15</v>
      </c>
      <c r="G536" s="8" t="e">
        <v>#N/A</v>
      </c>
      <c r="H536" s="8" t="e">
        <v>#N/A</v>
      </c>
      <c r="I536">
        <f>IFERROR(VLOOKUP(B536,SAEB!A:A,1,0),0)</f>
        <v>3120151</v>
      </c>
    </row>
    <row r="537" spans="1:9" x14ac:dyDescent="0.35">
      <c r="A537">
        <v>312015</v>
      </c>
      <c r="B537">
        <v>3120151</v>
      </c>
      <c r="C537" t="s">
        <v>53</v>
      </c>
      <c r="D537">
        <v>2020</v>
      </c>
      <c r="E537" s="8">
        <v>6965.67</v>
      </c>
      <c r="F537" s="9">
        <v>7119.78</v>
      </c>
      <c r="G537" s="8">
        <v>5824.38</v>
      </c>
      <c r="H537" s="8">
        <v>5953.24</v>
      </c>
      <c r="I537">
        <f>IFERROR(VLOOKUP(B537,SAEB!A:A,1,0),0)</f>
        <v>3120151</v>
      </c>
    </row>
    <row r="538" spans="1:9" x14ac:dyDescent="0.35">
      <c r="A538">
        <v>312015</v>
      </c>
      <c r="B538">
        <v>3120151</v>
      </c>
      <c r="C538" t="s">
        <v>53</v>
      </c>
      <c r="D538">
        <v>2021</v>
      </c>
      <c r="E538" s="8">
        <v>10162</v>
      </c>
      <c r="F538" s="9">
        <v>4666.84</v>
      </c>
      <c r="G538" s="8">
        <v>9069.8799999999992</v>
      </c>
      <c r="H538" s="8">
        <v>4165.29</v>
      </c>
      <c r="I538">
        <f>IFERROR(VLOOKUP(B538,SAEB!A:A,1,0),0)</f>
        <v>3120151</v>
      </c>
    </row>
    <row r="539" spans="1:9" x14ac:dyDescent="0.35">
      <c r="A539">
        <v>312015</v>
      </c>
      <c r="B539">
        <v>3120151</v>
      </c>
      <c r="C539" t="s">
        <v>53</v>
      </c>
      <c r="D539">
        <v>2022</v>
      </c>
      <c r="E539" s="8">
        <v>12085.08</v>
      </c>
      <c r="F539" s="9">
        <v>9643.02</v>
      </c>
      <c r="G539" s="8">
        <v>14523.32</v>
      </c>
      <c r="H539" s="8">
        <v>11588.55</v>
      </c>
      <c r="I539">
        <f>IFERROR(VLOOKUP(B539,SAEB!A:A,1,0),0)</f>
        <v>3120151</v>
      </c>
    </row>
    <row r="540" spans="1:9" x14ac:dyDescent="0.35">
      <c r="A540">
        <v>312015</v>
      </c>
      <c r="B540">
        <v>3120151</v>
      </c>
      <c r="C540" t="s">
        <v>53</v>
      </c>
      <c r="D540">
        <v>2023</v>
      </c>
      <c r="E540" s="8">
        <v>13493.41</v>
      </c>
      <c r="F540" s="9">
        <v>13493.41</v>
      </c>
      <c r="G540" s="8">
        <v>17491.32</v>
      </c>
      <c r="H540" s="8">
        <v>17491.32</v>
      </c>
      <c r="I540">
        <f>IFERROR(VLOOKUP(B540,SAEB!A:A,1,0),0)</f>
        <v>3120151</v>
      </c>
    </row>
    <row r="541" spans="1:9" x14ac:dyDescent="0.35">
      <c r="A541">
        <v>312015</v>
      </c>
      <c r="B541">
        <v>3120151</v>
      </c>
      <c r="C541" t="s">
        <v>53</v>
      </c>
      <c r="D541">
        <v>2024</v>
      </c>
      <c r="E541" s="8">
        <v>17549.64</v>
      </c>
      <c r="F541" s="9">
        <v>16786.61</v>
      </c>
      <c r="G541" s="8">
        <v>16939.95</v>
      </c>
      <c r="H541" s="8">
        <v>16203.43</v>
      </c>
      <c r="I541">
        <f>IFERROR(VLOOKUP(B541,SAEB!A:A,1,0),0)</f>
        <v>3120151</v>
      </c>
    </row>
    <row r="542" spans="1:9" hidden="1" x14ac:dyDescent="0.35">
      <c r="A542">
        <v>312030</v>
      </c>
      <c r="B542">
        <v>3120300</v>
      </c>
      <c r="C542" t="s">
        <v>54</v>
      </c>
      <c r="D542">
        <v>2015</v>
      </c>
      <c r="E542" s="8">
        <v>5212.33</v>
      </c>
      <c r="F542" s="9">
        <v>2256.89</v>
      </c>
      <c r="G542" s="8">
        <v>6519.13</v>
      </c>
      <c r="H542" s="8">
        <v>2822.72</v>
      </c>
      <c r="I542">
        <f>IFERROR(VLOOKUP(B542,SAEB!A:A,1,0),0)</f>
        <v>0</v>
      </c>
    </row>
    <row r="543" spans="1:9" hidden="1" x14ac:dyDescent="0.35">
      <c r="A543">
        <v>312030</v>
      </c>
      <c r="B543">
        <v>3120300</v>
      </c>
      <c r="C543" t="s">
        <v>54</v>
      </c>
      <c r="D543">
        <v>2016</v>
      </c>
      <c r="E543" s="8">
        <v>4120.74</v>
      </c>
      <c r="F543" s="9">
        <v>3026.68</v>
      </c>
      <c r="G543" s="8">
        <v>7044.94</v>
      </c>
      <c r="H543" s="8">
        <v>5174.5</v>
      </c>
      <c r="I543">
        <f>IFERROR(VLOOKUP(B543,SAEB!A:A,1,0),0)</f>
        <v>0</v>
      </c>
    </row>
    <row r="544" spans="1:9" hidden="1" x14ac:dyDescent="0.35">
      <c r="A544">
        <v>312030</v>
      </c>
      <c r="B544">
        <v>3120300</v>
      </c>
      <c r="C544" t="s">
        <v>54</v>
      </c>
      <c r="D544">
        <v>2017</v>
      </c>
      <c r="E544" s="8">
        <v>6190.18</v>
      </c>
      <c r="F544" s="9">
        <v>9694.4500000000007</v>
      </c>
      <c r="G544" s="8">
        <v>7791.31</v>
      </c>
      <c r="H544" s="8">
        <v>12201.99</v>
      </c>
      <c r="I544">
        <f>IFERROR(VLOOKUP(B544,SAEB!A:A,1,0),0)</f>
        <v>0</v>
      </c>
    </row>
    <row r="545" spans="1:9" hidden="1" x14ac:dyDescent="0.35">
      <c r="A545">
        <v>312030</v>
      </c>
      <c r="B545">
        <v>3120300</v>
      </c>
      <c r="C545" t="s">
        <v>54</v>
      </c>
      <c r="D545">
        <v>2018</v>
      </c>
      <c r="E545" s="8">
        <v>6257.72</v>
      </c>
      <c r="F545" s="9">
        <v>7709.51</v>
      </c>
      <c r="G545" s="8">
        <v>8308.75</v>
      </c>
      <c r="H545" s="8">
        <v>10236.379999999999</v>
      </c>
      <c r="I545">
        <f>IFERROR(VLOOKUP(B545,SAEB!A:A,1,0),0)</f>
        <v>0</v>
      </c>
    </row>
    <row r="546" spans="1:9" hidden="1" x14ac:dyDescent="0.35">
      <c r="A546">
        <v>312030</v>
      </c>
      <c r="B546">
        <v>3120300</v>
      </c>
      <c r="C546" t="s">
        <v>54</v>
      </c>
      <c r="D546">
        <v>2019</v>
      </c>
      <c r="E546" s="8">
        <v>6183.66</v>
      </c>
      <c r="F546" s="9">
        <v>6628.42</v>
      </c>
      <c r="G546" s="8">
        <v>8059.71</v>
      </c>
      <c r="H546" s="8">
        <v>8639.41</v>
      </c>
      <c r="I546">
        <f>IFERROR(VLOOKUP(B546,SAEB!A:A,1,0),0)</f>
        <v>0</v>
      </c>
    </row>
    <row r="547" spans="1:9" hidden="1" x14ac:dyDescent="0.35">
      <c r="A547">
        <v>312030</v>
      </c>
      <c r="B547">
        <v>3120300</v>
      </c>
      <c r="C547" t="s">
        <v>54</v>
      </c>
      <c r="D547">
        <v>2020</v>
      </c>
      <c r="E547" s="8">
        <v>6425.24</v>
      </c>
      <c r="F547" s="9">
        <v>6567.39</v>
      </c>
      <c r="G547" s="8">
        <v>7345.85</v>
      </c>
      <c r="H547" s="8">
        <v>7508.37</v>
      </c>
      <c r="I547">
        <f>IFERROR(VLOOKUP(B547,SAEB!A:A,1,0),0)</f>
        <v>0</v>
      </c>
    </row>
    <row r="548" spans="1:9" hidden="1" x14ac:dyDescent="0.35">
      <c r="A548">
        <v>312030</v>
      </c>
      <c r="B548">
        <v>3120300</v>
      </c>
      <c r="C548" t="s">
        <v>54</v>
      </c>
      <c r="D548">
        <v>2021</v>
      </c>
      <c r="E548" s="8">
        <v>7363.44</v>
      </c>
      <c r="F548" s="9">
        <v>3381.62</v>
      </c>
      <c r="G548" s="8">
        <v>7963.24</v>
      </c>
      <c r="H548" s="8">
        <v>3657.07</v>
      </c>
      <c r="I548">
        <f>IFERROR(VLOOKUP(B548,SAEB!A:A,1,0),0)</f>
        <v>0</v>
      </c>
    </row>
    <row r="549" spans="1:9" hidden="1" x14ac:dyDescent="0.35">
      <c r="A549">
        <v>312030</v>
      </c>
      <c r="B549">
        <v>3120300</v>
      </c>
      <c r="C549" t="s">
        <v>54</v>
      </c>
      <c r="D549">
        <v>2022</v>
      </c>
      <c r="E549" s="8">
        <v>9576.02</v>
      </c>
      <c r="F549" s="9">
        <v>7640.97</v>
      </c>
      <c r="G549" s="8">
        <v>14143.97</v>
      </c>
      <c r="H549" s="8">
        <v>11285.86</v>
      </c>
      <c r="I549">
        <f>IFERROR(VLOOKUP(B549,SAEB!A:A,1,0),0)</f>
        <v>0</v>
      </c>
    </row>
    <row r="550" spans="1:9" hidden="1" x14ac:dyDescent="0.35">
      <c r="A550">
        <v>312030</v>
      </c>
      <c r="B550">
        <v>3120300</v>
      </c>
      <c r="C550" t="s">
        <v>54</v>
      </c>
      <c r="D550">
        <v>2023</v>
      </c>
      <c r="E550" s="8">
        <v>14678.41</v>
      </c>
      <c r="F550" s="9">
        <v>14678.41</v>
      </c>
      <c r="G550" s="8">
        <v>17330.09</v>
      </c>
      <c r="H550" s="8">
        <v>17330.09</v>
      </c>
      <c r="I550">
        <f>IFERROR(VLOOKUP(B550,SAEB!A:A,1,0),0)</f>
        <v>0</v>
      </c>
    </row>
    <row r="551" spans="1:9" hidden="1" x14ac:dyDescent="0.35">
      <c r="A551">
        <v>312030</v>
      </c>
      <c r="B551">
        <v>3120300</v>
      </c>
      <c r="C551" t="s">
        <v>54</v>
      </c>
      <c r="D551">
        <v>2024</v>
      </c>
      <c r="E551" s="8">
        <v>16948.509999999998</v>
      </c>
      <c r="F551" s="9">
        <v>16211.62</v>
      </c>
      <c r="G551" s="8">
        <v>30097.49</v>
      </c>
      <c r="H551" s="8">
        <v>28788.9</v>
      </c>
      <c r="I551">
        <f>IFERROR(VLOOKUP(B551,SAEB!A:A,1,0),0)</f>
        <v>0</v>
      </c>
    </row>
    <row r="552" spans="1:9" hidden="1" x14ac:dyDescent="0.35">
      <c r="A552">
        <v>312083</v>
      </c>
      <c r="B552">
        <v>3120839</v>
      </c>
      <c r="C552" t="s">
        <v>55</v>
      </c>
      <c r="D552">
        <v>2015</v>
      </c>
      <c r="E552" s="8">
        <v>5192.07</v>
      </c>
      <c r="F552" s="9">
        <v>2248.11</v>
      </c>
      <c r="G552" s="8">
        <v>6074.79</v>
      </c>
      <c r="H552" s="8">
        <v>2630.32</v>
      </c>
      <c r="I552">
        <f>IFERROR(VLOOKUP(B552,SAEB!A:A,1,0),0)</f>
        <v>0</v>
      </c>
    </row>
    <row r="553" spans="1:9" hidden="1" x14ac:dyDescent="0.35">
      <c r="A553">
        <v>312083</v>
      </c>
      <c r="B553">
        <v>3120839</v>
      </c>
      <c r="C553" t="s">
        <v>55</v>
      </c>
      <c r="D553">
        <v>2016</v>
      </c>
      <c r="E553" s="8">
        <v>7365.7</v>
      </c>
      <c r="F553" s="9">
        <v>5410.1</v>
      </c>
      <c r="G553" s="8">
        <v>8336.01</v>
      </c>
      <c r="H553" s="8">
        <v>6122.8</v>
      </c>
      <c r="I553">
        <f>IFERROR(VLOOKUP(B553,SAEB!A:A,1,0),0)</f>
        <v>0</v>
      </c>
    </row>
    <row r="554" spans="1:9" hidden="1" x14ac:dyDescent="0.35">
      <c r="A554">
        <v>312083</v>
      </c>
      <c r="B554">
        <v>3120839</v>
      </c>
      <c r="C554" t="s">
        <v>55</v>
      </c>
      <c r="D554">
        <v>2017</v>
      </c>
      <c r="E554" s="8">
        <v>7317.26</v>
      </c>
      <c r="F554" s="9">
        <v>11459.57</v>
      </c>
      <c r="G554" s="8">
        <v>9187.06</v>
      </c>
      <c r="H554" s="8">
        <v>14387.88</v>
      </c>
      <c r="I554">
        <f>IFERROR(VLOOKUP(B554,SAEB!A:A,1,0),0)</f>
        <v>0</v>
      </c>
    </row>
    <row r="555" spans="1:9" hidden="1" x14ac:dyDescent="0.35">
      <c r="A555">
        <v>312083</v>
      </c>
      <c r="B555">
        <v>3120839</v>
      </c>
      <c r="C555" t="s">
        <v>55</v>
      </c>
      <c r="D555">
        <v>2018</v>
      </c>
      <c r="E555" s="8">
        <v>4111.3500000000004</v>
      </c>
      <c r="F555" s="9">
        <v>5065.18</v>
      </c>
      <c r="G555" s="8">
        <v>7768.37</v>
      </c>
      <c r="H555" s="8">
        <v>9570.64</v>
      </c>
      <c r="I555">
        <f>IFERROR(VLOOKUP(B555,SAEB!A:A,1,0),0)</f>
        <v>0</v>
      </c>
    </row>
    <row r="556" spans="1:9" hidden="1" x14ac:dyDescent="0.35">
      <c r="A556">
        <v>312083</v>
      </c>
      <c r="B556">
        <v>3120839</v>
      </c>
      <c r="C556" t="s">
        <v>55</v>
      </c>
      <c r="D556">
        <v>2019</v>
      </c>
      <c r="E556" s="8">
        <v>8728.42</v>
      </c>
      <c r="F556" s="9">
        <v>9356.2199999999993</v>
      </c>
      <c r="G556" s="8">
        <v>10867.68</v>
      </c>
      <c r="H556" s="8">
        <v>11649.35</v>
      </c>
      <c r="I556">
        <f>IFERROR(VLOOKUP(B556,SAEB!A:A,1,0),0)</f>
        <v>0</v>
      </c>
    </row>
    <row r="557" spans="1:9" hidden="1" x14ac:dyDescent="0.35">
      <c r="A557">
        <v>312083</v>
      </c>
      <c r="B557">
        <v>3120839</v>
      </c>
      <c r="C557" t="s">
        <v>55</v>
      </c>
      <c r="D557">
        <v>2020</v>
      </c>
      <c r="E557" s="8">
        <v>9308.9699999999993</v>
      </c>
      <c r="F557" s="9">
        <v>9514.92</v>
      </c>
      <c r="G557" s="8">
        <v>9043.4699999999993</v>
      </c>
      <c r="H557" s="8">
        <v>9243.5499999999993</v>
      </c>
      <c r="I557">
        <f>IFERROR(VLOOKUP(B557,SAEB!A:A,1,0),0)</f>
        <v>0</v>
      </c>
    </row>
    <row r="558" spans="1:9" hidden="1" x14ac:dyDescent="0.35">
      <c r="A558">
        <v>312083</v>
      </c>
      <c r="B558">
        <v>3120839</v>
      </c>
      <c r="C558" t="s">
        <v>55</v>
      </c>
      <c r="D558">
        <v>2021</v>
      </c>
      <c r="E558" s="8">
        <v>10921.08</v>
      </c>
      <c r="F558" s="9">
        <v>5015.45</v>
      </c>
      <c r="G558" s="8">
        <v>12197.62</v>
      </c>
      <c r="H558" s="8">
        <v>5601.69</v>
      </c>
      <c r="I558">
        <f>IFERROR(VLOOKUP(B558,SAEB!A:A,1,0),0)</f>
        <v>0</v>
      </c>
    </row>
    <row r="559" spans="1:9" hidden="1" x14ac:dyDescent="0.35">
      <c r="A559">
        <v>312083</v>
      </c>
      <c r="B559">
        <v>3120839</v>
      </c>
      <c r="C559" t="s">
        <v>55</v>
      </c>
      <c r="D559">
        <v>2022</v>
      </c>
      <c r="E559" s="8">
        <v>10929.7</v>
      </c>
      <c r="F559" s="9">
        <v>8721.11</v>
      </c>
      <c r="G559" s="8">
        <v>20173.27</v>
      </c>
      <c r="H559" s="8">
        <v>16096.81</v>
      </c>
      <c r="I559">
        <f>IFERROR(VLOOKUP(B559,SAEB!A:A,1,0),0)</f>
        <v>0</v>
      </c>
    </row>
    <row r="560" spans="1:9" hidden="1" x14ac:dyDescent="0.35">
      <c r="A560">
        <v>312083</v>
      </c>
      <c r="B560">
        <v>3120839</v>
      </c>
      <c r="C560" t="s">
        <v>55</v>
      </c>
      <c r="D560">
        <v>2023</v>
      </c>
      <c r="E560" s="8">
        <v>11807.67</v>
      </c>
      <c r="F560" s="9">
        <v>11807.67</v>
      </c>
      <c r="G560" s="8">
        <v>18164.18</v>
      </c>
      <c r="H560" s="8">
        <v>18164.18</v>
      </c>
      <c r="I560">
        <f>IFERROR(VLOOKUP(B560,SAEB!A:A,1,0),0)</f>
        <v>0</v>
      </c>
    </row>
    <row r="561" spans="1:9" hidden="1" x14ac:dyDescent="0.35">
      <c r="A561">
        <v>312083</v>
      </c>
      <c r="B561">
        <v>3120839</v>
      </c>
      <c r="C561" t="s">
        <v>55</v>
      </c>
      <c r="D561">
        <v>2024</v>
      </c>
      <c r="E561" s="8">
        <v>11289.72</v>
      </c>
      <c r="F561" s="9">
        <v>10798.86</v>
      </c>
      <c r="G561" s="8">
        <v>13246.73</v>
      </c>
      <c r="H561" s="8">
        <v>12670.79</v>
      </c>
      <c r="I561">
        <f>IFERROR(VLOOKUP(B561,SAEB!A:A,1,0),0)</f>
        <v>0</v>
      </c>
    </row>
    <row r="562" spans="1:9" x14ac:dyDescent="0.35">
      <c r="A562">
        <v>312087</v>
      </c>
      <c r="B562">
        <v>3120870</v>
      </c>
      <c r="C562" t="s">
        <v>56</v>
      </c>
      <c r="D562">
        <v>2015</v>
      </c>
      <c r="E562" s="8">
        <v>5345.49</v>
      </c>
      <c r="F562" s="9">
        <v>2314.54</v>
      </c>
      <c r="G562" s="8">
        <v>6101.1</v>
      </c>
      <c r="H562" s="8">
        <v>2641.71</v>
      </c>
      <c r="I562">
        <f>IFERROR(VLOOKUP(B562,SAEB!A:A,1,0),0)</f>
        <v>3120870</v>
      </c>
    </row>
    <row r="563" spans="1:9" x14ac:dyDescent="0.35">
      <c r="A563">
        <v>312087</v>
      </c>
      <c r="B563">
        <v>3120870</v>
      </c>
      <c r="C563" t="s">
        <v>56</v>
      </c>
      <c r="D563">
        <v>2016</v>
      </c>
      <c r="E563" s="8">
        <v>5357.5</v>
      </c>
      <c r="F563" s="9">
        <v>3935.08</v>
      </c>
      <c r="G563" s="8">
        <v>7724.38</v>
      </c>
      <c r="H563" s="8">
        <v>5673.55</v>
      </c>
      <c r="I563">
        <f>IFERROR(VLOOKUP(B563,SAEB!A:A,1,0),0)</f>
        <v>3120870</v>
      </c>
    </row>
    <row r="564" spans="1:9" x14ac:dyDescent="0.35">
      <c r="A564">
        <v>312087</v>
      </c>
      <c r="B564">
        <v>3120870</v>
      </c>
      <c r="C564" t="s">
        <v>56</v>
      </c>
      <c r="D564">
        <v>2017</v>
      </c>
      <c r="E564" s="8">
        <v>6246.86</v>
      </c>
      <c r="F564" s="9">
        <v>9783.2199999999993</v>
      </c>
      <c r="G564" s="8">
        <v>7629.95</v>
      </c>
      <c r="H564" s="8">
        <v>11949.27</v>
      </c>
      <c r="I564">
        <f>IFERROR(VLOOKUP(B564,SAEB!A:A,1,0),0)</f>
        <v>3120870</v>
      </c>
    </row>
    <row r="565" spans="1:9" x14ac:dyDescent="0.35">
      <c r="A565">
        <v>312087</v>
      </c>
      <c r="B565">
        <v>3120870</v>
      </c>
      <c r="C565" t="s">
        <v>56</v>
      </c>
      <c r="D565">
        <v>2018</v>
      </c>
      <c r="E565" s="8">
        <v>4927.2299999999996</v>
      </c>
      <c r="F565" s="9">
        <v>6070.35</v>
      </c>
      <c r="G565" s="8">
        <v>6909.4</v>
      </c>
      <c r="H565" s="8">
        <v>8512.3799999999992</v>
      </c>
      <c r="I565">
        <f>IFERROR(VLOOKUP(B565,SAEB!A:A,1,0),0)</f>
        <v>3120870</v>
      </c>
    </row>
    <row r="566" spans="1:9" x14ac:dyDescent="0.35">
      <c r="A566">
        <v>312087</v>
      </c>
      <c r="B566">
        <v>3120870</v>
      </c>
      <c r="C566" t="s">
        <v>56</v>
      </c>
      <c r="D566">
        <v>2019</v>
      </c>
      <c r="E566" s="8">
        <v>5721.24</v>
      </c>
      <c r="F566" s="9">
        <v>6132.74</v>
      </c>
      <c r="G566" s="8">
        <v>6842.18</v>
      </c>
      <c r="H566" s="8">
        <v>7334.31</v>
      </c>
      <c r="I566">
        <f>IFERROR(VLOOKUP(B566,SAEB!A:A,1,0),0)</f>
        <v>3120870</v>
      </c>
    </row>
    <row r="567" spans="1:9" x14ac:dyDescent="0.35">
      <c r="A567">
        <v>312087</v>
      </c>
      <c r="B567">
        <v>3120870</v>
      </c>
      <c r="C567" t="s">
        <v>56</v>
      </c>
      <c r="D567">
        <v>2020</v>
      </c>
      <c r="E567" s="8">
        <v>6434.43</v>
      </c>
      <c r="F567" s="9">
        <v>6576.78</v>
      </c>
      <c r="G567" s="8">
        <v>6945.92</v>
      </c>
      <c r="H567" s="8">
        <v>7099.59</v>
      </c>
      <c r="I567">
        <f>IFERROR(VLOOKUP(B567,SAEB!A:A,1,0),0)</f>
        <v>3120870</v>
      </c>
    </row>
    <row r="568" spans="1:9" x14ac:dyDescent="0.35">
      <c r="A568">
        <v>312087</v>
      </c>
      <c r="B568">
        <v>3120870</v>
      </c>
      <c r="C568" t="s">
        <v>56</v>
      </c>
      <c r="D568">
        <v>2021</v>
      </c>
      <c r="E568" s="8">
        <v>8669.5</v>
      </c>
      <c r="F568" s="9">
        <v>3981.42</v>
      </c>
      <c r="G568" s="8">
        <v>8153.12</v>
      </c>
      <c r="H568" s="8">
        <v>3744.27</v>
      </c>
      <c r="I568">
        <f>IFERROR(VLOOKUP(B568,SAEB!A:A,1,0),0)</f>
        <v>3120870</v>
      </c>
    </row>
    <row r="569" spans="1:9" x14ac:dyDescent="0.35">
      <c r="A569">
        <v>312087</v>
      </c>
      <c r="B569">
        <v>3120870</v>
      </c>
      <c r="C569" t="s">
        <v>56</v>
      </c>
      <c r="D569">
        <v>2022</v>
      </c>
      <c r="E569" s="8">
        <v>11796.98</v>
      </c>
      <c r="F569" s="9">
        <v>9413.1299999999992</v>
      </c>
      <c r="G569" s="8">
        <v>14419.71</v>
      </c>
      <c r="H569" s="8">
        <v>11505.88</v>
      </c>
      <c r="I569">
        <f>IFERROR(VLOOKUP(B569,SAEB!A:A,1,0),0)</f>
        <v>3120870</v>
      </c>
    </row>
    <row r="570" spans="1:9" x14ac:dyDescent="0.35">
      <c r="A570">
        <v>312087</v>
      </c>
      <c r="B570">
        <v>3120870</v>
      </c>
      <c r="C570" t="s">
        <v>56</v>
      </c>
      <c r="D570">
        <v>2023</v>
      </c>
      <c r="E570" s="8">
        <v>10758.74</v>
      </c>
      <c r="F570" s="9">
        <v>10758.74</v>
      </c>
      <c r="G570" s="8">
        <v>12369.62</v>
      </c>
      <c r="H570" s="8">
        <v>12369.62</v>
      </c>
      <c r="I570">
        <f>IFERROR(VLOOKUP(B570,SAEB!A:A,1,0),0)</f>
        <v>3120870</v>
      </c>
    </row>
    <row r="571" spans="1:9" x14ac:dyDescent="0.35">
      <c r="A571">
        <v>312087</v>
      </c>
      <c r="B571">
        <v>3120870</v>
      </c>
      <c r="C571" t="s">
        <v>56</v>
      </c>
      <c r="D571">
        <v>2024</v>
      </c>
      <c r="E571" s="8">
        <v>11549.82</v>
      </c>
      <c r="F571" s="9">
        <v>11047.65</v>
      </c>
      <c r="G571" s="8">
        <v>13248</v>
      </c>
      <c r="H571" s="8">
        <v>12672</v>
      </c>
      <c r="I571">
        <f>IFERROR(VLOOKUP(B571,SAEB!A:A,1,0),0)</f>
        <v>3120870</v>
      </c>
    </row>
    <row r="572" spans="1:9" x14ac:dyDescent="0.35">
      <c r="A572">
        <v>312090</v>
      </c>
      <c r="B572">
        <v>3120904</v>
      </c>
      <c r="C572" t="s">
        <v>57</v>
      </c>
      <c r="D572">
        <v>2015</v>
      </c>
      <c r="E572" s="8">
        <v>5004.49</v>
      </c>
      <c r="F572" s="9">
        <v>2166.89</v>
      </c>
      <c r="G572" s="8">
        <v>4388.66</v>
      </c>
      <c r="H572" s="8">
        <v>1900.24</v>
      </c>
      <c r="I572">
        <f>IFERROR(VLOOKUP(B572,SAEB!A:A,1,0),0)</f>
        <v>3120904</v>
      </c>
    </row>
    <row r="573" spans="1:9" x14ac:dyDescent="0.35">
      <c r="A573">
        <v>312090</v>
      </c>
      <c r="B573">
        <v>3120904</v>
      </c>
      <c r="C573" t="s">
        <v>57</v>
      </c>
      <c r="D573">
        <v>2016</v>
      </c>
      <c r="E573" s="8">
        <v>4684.2</v>
      </c>
      <c r="F573" s="9">
        <v>3440.54</v>
      </c>
      <c r="G573" s="8">
        <v>6104.27</v>
      </c>
      <c r="H573" s="8">
        <v>4483.58</v>
      </c>
      <c r="I573">
        <f>IFERROR(VLOOKUP(B573,SAEB!A:A,1,0),0)</f>
        <v>3120904</v>
      </c>
    </row>
    <row r="574" spans="1:9" x14ac:dyDescent="0.35">
      <c r="A574">
        <v>312090</v>
      </c>
      <c r="B574">
        <v>3120904</v>
      </c>
      <c r="C574" t="s">
        <v>57</v>
      </c>
      <c r="D574">
        <v>2017</v>
      </c>
      <c r="E574" s="8">
        <v>6235.1</v>
      </c>
      <c r="F574" s="9">
        <v>9764.7999999999993</v>
      </c>
      <c r="G574" s="8">
        <v>6687.82</v>
      </c>
      <c r="H574" s="8">
        <v>10473.81</v>
      </c>
      <c r="I574">
        <f>IFERROR(VLOOKUP(B574,SAEB!A:A,1,0),0)</f>
        <v>3120904</v>
      </c>
    </row>
    <row r="575" spans="1:9" x14ac:dyDescent="0.35">
      <c r="A575">
        <v>312090</v>
      </c>
      <c r="B575">
        <v>3120904</v>
      </c>
      <c r="C575" t="s">
        <v>57</v>
      </c>
      <c r="D575">
        <v>2018</v>
      </c>
      <c r="E575" s="8">
        <v>6033.24</v>
      </c>
      <c r="F575" s="9">
        <v>7432.95</v>
      </c>
      <c r="G575" s="8">
        <v>6405.85</v>
      </c>
      <c r="H575" s="8">
        <v>7892</v>
      </c>
      <c r="I575">
        <f>IFERROR(VLOOKUP(B575,SAEB!A:A,1,0),0)</f>
        <v>3120904</v>
      </c>
    </row>
    <row r="576" spans="1:9" x14ac:dyDescent="0.35">
      <c r="A576">
        <v>312090</v>
      </c>
      <c r="B576">
        <v>3120904</v>
      </c>
      <c r="C576" t="s">
        <v>57</v>
      </c>
      <c r="D576">
        <v>2019</v>
      </c>
      <c r="E576" s="8">
        <v>7114.46</v>
      </c>
      <c r="F576" s="9">
        <v>7626.17</v>
      </c>
      <c r="G576" s="8">
        <v>7443.93</v>
      </c>
      <c r="H576" s="8">
        <v>7979.34</v>
      </c>
      <c r="I576">
        <f>IFERROR(VLOOKUP(B576,SAEB!A:A,1,0),0)</f>
        <v>3120904</v>
      </c>
    </row>
    <row r="577" spans="1:9" x14ac:dyDescent="0.35">
      <c r="A577">
        <v>312090</v>
      </c>
      <c r="B577">
        <v>3120904</v>
      </c>
      <c r="C577" t="s">
        <v>57</v>
      </c>
      <c r="D577">
        <v>2020</v>
      </c>
      <c r="E577" s="8">
        <v>7777.86</v>
      </c>
      <c r="F577" s="9">
        <v>7949.94</v>
      </c>
      <c r="G577" s="8">
        <v>8894.01</v>
      </c>
      <c r="H577" s="8">
        <v>9090.7800000000007</v>
      </c>
      <c r="I577">
        <f>IFERROR(VLOOKUP(B577,SAEB!A:A,1,0),0)</f>
        <v>3120904</v>
      </c>
    </row>
    <row r="578" spans="1:9" x14ac:dyDescent="0.35">
      <c r="A578">
        <v>312090</v>
      </c>
      <c r="B578">
        <v>3120904</v>
      </c>
      <c r="C578" t="s">
        <v>57</v>
      </c>
      <c r="D578">
        <v>2021</v>
      </c>
      <c r="E578" s="8">
        <v>7577.26</v>
      </c>
      <c r="F578" s="9">
        <v>3479.82</v>
      </c>
      <c r="G578" s="8">
        <v>7259.57</v>
      </c>
      <c r="H578" s="8">
        <v>3333.92</v>
      </c>
      <c r="I578">
        <f>IFERROR(VLOOKUP(B578,SAEB!A:A,1,0),0)</f>
        <v>3120904</v>
      </c>
    </row>
    <row r="579" spans="1:9" x14ac:dyDescent="0.35">
      <c r="A579">
        <v>312090</v>
      </c>
      <c r="B579">
        <v>3120904</v>
      </c>
      <c r="C579" t="s">
        <v>57</v>
      </c>
      <c r="D579">
        <v>2022</v>
      </c>
      <c r="E579" s="8">
        <v>11199.63</v>
      </c>
      <c r="F579" s="9">
        <v>8936.49</v>
      </c>
      <c r="G579" s="8">
        <v>13900.26</v>
      </c>
      <c r="H579" s="8">
        <v>11091.4</v>
      </c>
      <c r="I579">
        <f>IFERROR(VLOOKUP(B579,SAEB!A:A,1,0),0)</f>
        <v>3120904</v>
      </c>
    </row>
    <row r="580" spans="1:9" x14ac:dyDescent="0.35">
      <c r="A580">
        <v>312090</v>
      </c>
      <c r="B580">
        <v>3120904</v>
      </c>
      <c r="C580" t="s">
        <v>57</v>
      </c>
      <c r="D580">
        <v>2023</v>
      </c>
      <c r="E580" s="8">
        <v>16395.099999999999</v>
      </c>
      <c r="F580" s="9">
        <v>16395.099999999999</v>
      </c>
      <c r="G580" s="8">
        <v>13084.76</v>
      </c>
      <c r="H580" s="8">
        <v>13084.76</v>
      </c>
      <c r="I580">
        <f>IFERROR(VLOOKUP(B580,SAEB!A:A,1,0),0)</f>
        <v>3120904</v>
      </c>
    </row>
    <row r="581" spans="1:9" x14ac:dyDescent="0.35">
      <c r="A581">
        <v>312090</v>
      </c>
      <c r="B581">
        <v>3120904</v>
      </c>
      <c r="C581" t="s">
        <v>57</v>
      </c>
      <c r="D581">
        <v>2024</v>
      </c>
      <c r="E581" s="8">
        <v>13422.7</v>
      </c>
      <c r="F581" s="9">
        <v>12839.1</v>
      </c>
      <c r="G581" s="8">
        <v>12499.78</v>
      </c>
      <c r="H581" s="8">
        <v>11956.31</v>
      </c>
      <c r="I581">
        <f>IFERROR(VLOOKUP(B581,SAEB!A:A,1,0),0)</f>
        <v>3120904</v>
      </c>
    </row>
    <row r="582" spans="1:9" x14ac:dyDescent="0.35">
      <c r="A582">
        <v>312100</v>
      </c>
      <c r="B582">
        <v>3121001</v>
      </c>
      <c r="C582" t="s">
        <v>58</v>
      </c>
      <c r="D582">
        <v>2015</v>
      </c>
      <c r="E582" s="8">
        <v>5153.22</v>
      </c>
      <c r="F582" s="9">
        <v>2231.29</v>
      </c>
      <c r="G582" s="8">
        <v>5535.95</v>
      </c>
      <c r="H582" s="8">
        <v>2397.0100000000002</v>
      </c>
      <c r="I582">
        <f>IFERROR(VLOOKUP(B582,SAEB!A:A,1,0),0)</f>
        <v>3121001</v>
      </c>
    </row>
    <row r="583" spans="1:9" x14ac:dyDescent="0.35">
      <c r="A583">
        <v>312100</v>
      </c>
      <c r="B583">
        <v>3121001</v>
      </c>
      <c r="C583" t="s">
        <v>58</v>
      </c>
      <c r="D583">
        <v>2016</v>
      </c>
      <c r="E583" s="8">
        <v>5748</v>
      </c>
      <c r="F583" s="9">
        <v>4221.8999999999996</v>
      </c>
      <c r="G583" s="8">
        <v>6938.16</v>
      </c>
      <c r="H583" s="8">
        <v>5096.07</v>
      </c>
      <c r="I583">
        <f>IFERROR(VLOOKUP(B583,SAEB!A:A,1,0),0)</f>
        <v>3121001</v>
      </c>
    </row>
    <row r="584" spans="1:9" x14ac:dyDescent="0.35">
      <c r="A584">
        <v>312100</v>
      </c>
      <c r="B584">
        <v>3121001</v>
      </c>
      <c r="C584" t="s">
        <v>58</v>
      </c>
      <c r="D584">
        <v>2017</v>
      </c>
      <c r="E584" s="8">
        <v>6848.04</v>
      </c>
      <c r="F584" s="9">
        <v>10724.73</v>
      </c>
      <c r="G584" s="8">
        <v>6374.04</v>
      </c>
      <c r="H584" s="8">
        <v>9982.4</v>
      </c>
      <c r="I584">
        <f>IFERROR(VLOOKUP(B584,SAEB!A:A,1,0),0)</f>
        <v>3121001</v>
      </c>
    </row>
    <row r="585" spans="1:9" x14ac:dyDescent="0.35">
      <c r="A585">
        <v>312100</v>
      </c>
      <c r="B585">
        <v>3121001</v>
      </c>
      <c r="C585" t="s">
        <v>58</v>
      </c>
      <c r="D585">
        <v>2018</v>
      </c>
      <c r="E585" s="8">
        <v>5700.28</v>
      </c>
      <c r="F585" s="9">
        <v>7022.74</v>
      </c>
      <c r="G585" s="8">
        <v>6717.35</v>
      </c>
      <c r="H585" s="8">
        <v>8275.7800000000007</v>
      </c>
      <c r="I585">
        <f>IFERROR(VLOOKUP(B585,SAEB!A:A,1,0),0)</f>
        <v>3121001</v>
      </c>
    </row>
    <row r="586" spans="1:9" x14ac:dyDescent="0.35">
      <c r="A586">
        <v>312100</v>
      </c>
      <c r="B586">
        <v>3121001</v>
      </c>
      <c r="C586" t="s">
        <v>58</v>
      </c>
      <c r="D586">
        <v>2019</v>
      </c>
      <c r="E586" s="8">
        <v>7415.94</v>
      </c>
      <c r="F586" s="9">
        <v>7949.34</v>
      </c>
      <c r="G586" s="8">
        <v>8091.86</v>
      </c>
      <c r="H586" s="8">
        <v>8673.8799999999992</v>
      </c>
      <c r="I586">
        <f>IFERROR(VLOOKUP(B586,SAEB!A:A,1,0),0)</f>
        <v>3121001</v>
      </c>
    </row>
    <row r="587" spans="1:9" x14ac:dyDescent="0.35">
      <c r="A587">
        <v>312100</v>
      </c>
      <c r="B587">
        <v>3121001</v>
      </c>
      <c r="C587" t="s">
        <v>58</v>
      </c>
      <c r="D587">
        <v>2020</v>
      </c>
      <c r="E587" s="8">
        <v>8471.42</v>
      </c>
      <c r="F587" s="9">
        <v>8658.84</v>
      </c>
      <c r="G587" s="8">
        <v>8854.5400000000009</v>
      </c>
      <c r="H587" s="8">
        <v>9050.43</v>
      </c>
      <c r="I587">
        <f>IFERROR(VLOOKUP(B587,SAEB!A:A,1,0),0)</f>
        <v>3121001</v>
      </c>
    </row>
    <row r="588" spans="1:9" x14ac:dyDescent="0.35">
      <c r="A588">
        <v>312100</v>
      </c>
      <c r="B588">
        <v>3121001</v>
      </c>
      <c r="C588" t="s">
        <v>58</v>
      </c>
      <c r="D588">
        <v>2021</v>
      </c>
      <c r="E588" s="8">
        <v>11442.19</v>
      </c>
      <c r="F588" s="9">
        <v>5254.76</v>
      </c>
      <c r="G588" s="8">
        <v>11364.79</v>
      </c>
      <c r="H588" s="8">
        <v>5219.22</v>
      </c>
      <c r="I588">
        <f>IFERROR(VLOOKUP(B588,SAEB!A:A,1,0),0)</f>
        <v>3121001</v>
      </c>
    </row>
    <row r="589" spans="1:9" x14ac:dyDescent="0.35">
      <c r="A589">
        <v>312100</v>
      </c>
      <c r="B589">
        <v>3121001</v>
      </c>
      <c r="C589" t="s">
        <v>58</v>
      </c>
      <c r="D589">
        <v>2022</v>
      </c>
      <c r="E589" s="8">
        <v>14415.44</v>
      </c>
      <c r="F589" s="9">
        <v>11502.48</v>
      </c>
      <c r="G589" s="8">
        <v>16023.75</v>
      </c>
      <c r="H589" s="8">
        <v>12785.79</v>
      </c>
      <c r="I589">
        <f>IFERROR(VLOOKUP(B589,SAEB!A:A,1,0),0)</f>
        <v>3121001</v>
      </c>
    </row>
    <row r="590" spans="1:9" x14ac:dyDescent="0.35">
      <c r="A590">
        <v>312100</v>
      </c>
      <c r="B590">
        <v>3121001</v>
      </c>
      <c r="C590" t="s">
        <v>58</v>
      </c>
      <c r="D590">
        <v>2023</v>
      </c>
      <c r="E590" s="8">
        <v>11763.08</v>
      </c>
      <c r="F590" s="9">
        <v>11763.08</v>
      </c>
      <c r="G590" s="8">
        <v>12454.7</v>
      </c>
      <c r="H590" s="8">
        <v>12454.7</v>
      </c>
      <c r="I590">
        <f>IFERROR(VLOOKUP(B590,SAEB!A:A,1,0),0)</f>
        <v>3121001</v>
      </c>
    </row>
    <row r="591" spans="1:9" x14ac:dyDescent="0.35">
      <c r="A591">
        <v>312100</v>
      </c>
      <c r="B591">
        <v>3121001</v>
      </c>
      <c r="C591" t="s">
        <v>58</v>
      </c>
      <c r="D591">
        <v>2024</v>
      </c>
      <c r="E591" s="8">
        <v>15233.93</v>
      </c>
      <c r="F591" s="9">
        <v>14571.59</v>
      </c>
      <c r="G591" s="8">
        <v>16207.08</v>
      </c>
      <c r="H591" s="8">
        <v>15502.43</v>
      </c>
      <c r="I591">
        <f>IFERROR(VLOOKUP(B591,SAEB!A:A,1,0),0)</f>
        <v>3121001</v>
      </c>
    </row>
    <row r="592" spans="1:9" x14ac:dyDescent="0.35">
      <c r="A592">
        <v>312160</v>
      </c>
      <c r="B592">
        <v>3121605</v>
      </c>
      <c r="C592" t="s">
        <v>59</v>
      </c>
      <c r="D592">
        <v>2015</v>
      </c>
      <c r="E592" s="8">
        <v>7784.21</v>
      </c>
      <c r="F592" s="9">
        <v>3370.48</v>
      </c>
      <c r="G592" s="8">
        <v>7344.89</v>
      </c>
      <c r="H592" s="8">
        <v>3180.26</v>
      </c>
      <c r="I592">
        <f>IFERROR(VLOOKUP(B592,SAEB!A:A,1,0),0)</f>
        <v>3121605</v>
      </c>
    </row>
    <row r="593" spans="1:9" x14ac:dyDescent="0.35">
      <c r="A593">
        <v>312160</v>
      </c>
      <c r="B593">
        <v>3121605</v>
      </c>
      <c r="C593" t="s">
        <v>59</v>
      </c>
      <c r="D593">
        <v>2016</v>
      </c>
      <c r="E593" s="8">
        <v>8167.3</v>
      </c>
      <c r="F593" s="9">
        <v>5998.88</v>
      </c>
      <c r="G593" s="8">
        <v>7285.45</v>
      </c>
      <c r="H593" s="8">
        <v>5351.16</v>
      </c>
      <c r="I593">
        <f>IFERROR(VLOOKUP(B593,SAEB!A:A,1,0),0)</f>
        <v>3121605</v>
      </c>
    </row>
    <row r="594" spans="1:9" x14ac:dyDescent="0.35">
      <c r="A594">
        <v>312160</v>
      </c>
      <c r="B594">
        <v>3121605</v>
      </c>
      <c r="C594" t="s">
        <v>59</v>
      </c>
      <c r="D594">
        <v>2017</v>
      </c>
      <c r="E594" s="8">
        <v>8500.48</v>
      </c>
      <c r="F594" s="9">
        <v>13312.62</v>
      </c>
      <c r="G594" s="8">
        <v>9505.16</v>
      </c>
      <c r="H594" s="8">
        <v>14886.05</v>
      </c>
      <c r="I594">
        <f>IFERROR(VLOOKUP(B594,SAEB!A:A,1,0),0)</f>
        <v>3121605</v>
      </c>
    </row>
    <row r="595" spans="1:9" x14ac:dyDescent="0.35">
      <c r="A595">
        <v>312160</v>
      </c>
      <c r="B595">
        <v>3121605</v>
      </c>
      <c r="C595" t="s">
        <v>59</v>
      </c>
      <c r="D595">
        <v>2018</v>
      </c>
      <c r="E595" s="8">
        <v>7913.26</v>
      </c>
      <c r="F595" s="9">
        <v>9749.14</v>
      </c>
      <c r="G595" s="8">
        <v>8163.23</v>
      </c>
      <c r="H595" s="8">
        <v>10057.1</v>
      </c>
      <c r="I595">
        <f>IFERROR(VLOOKUP(B595,SAEB!A:A,1,0),0)</f>
        <v>3121605</v>
      </c>
    </row>
    <row r="596" spans="1:9" x14ac:dyDescent="0.35">
      <c r="A596">
        <v>312160</v>
      </c>
      <c r="B596">
        <v>3121605</v>
      </c>
      <c r="C596" t="s">
        <v>59</v>
      </c>
      <c r="D596">
        <v>2019</v>
      </c>
      <c r="E596" s="8">
        <v>8941.66</v>
      </c>
      <c r="F596" s="9">
        <v>9584.7999999999993</v>
      </c>
      <c r="G596" s="8">
        <v>8789.44</v>
      </c>
      <c r="H596" s="8">
        <v>9421.6299999999992</v>
      </c>
      <c r="I596">
        <f>IFERROR(VLOOKUP(B596,SAEB!A:A,1,0),0)</f>
        <v>3121605</v>
      </c>
    </row>
    <row r="597" spans="1:9" x14ac:dyDescent="0.35">
      <c r="A597">
        <v>312160</v>
      </c>
      <c r="B597">
        <v>3121605</v>
      </c>
      <c r="C597" t="s">
        <v>59</v>
      </c>
      <c r="D597">
        <v>2020</v>
      </c>
      <c r="E597" s="8">
        <v>8388.01</v>
      </c>
      <c r="F597" s="9">
        <v>8573.59</v>
      </c>
      <c r="G597" s="8">
        <v>8083.26</v>
      </c>
      <c r="H597" s="8">
        <v>8262.09</v>
      </c>
      <c r="I597">
        <f>IFERROR(VLOOKUP(B597,SAEB!A:A,1,0),0)</f>
        <v>3121605</v>
      </c>
    </row>
    <row r="598" spans="1:9" x14ac:dyDescent="0.35">
      <c r="A598">
        <v>312160</v>
      </c>
      <c r="B598">
        <v>3121605</v>
      </c>
      <c r="C598" t="s">
        <v>59</v>
      </c>
      <c r="D598">
        <v>2021</v>
      </c>
      <c r="E598" s="8">
        <v>12414.61</v>
      </c>
      <c r="F598" s="9">
        <v>5701.34</v>
      </c>
      <c r="G598" s="8">
        <v>10577.76</v>
      </c>
      <c r="H598" s="8">
        <v>4857.78</v>
      </c>
      <c r="I598">
        <f>IFERROR(VLOOKUP(B598,SAEB!A:A,1,0),0)</f>
        <v>3121605</v>
      </c>
    </row>
    <row r="599" spans="1:9" x14ac:dyDescent="0.35">
      <c r="A599">
        <v>312160</v>
      </c>
      <c r="B599">
        <v>3121605</v>
      </c>
      <c r="C599" t="s">
        <v>59</v>
      </c>
      <c r="D599">
        <v>2022</v>
      </c>
      <c r="E599" s="8">
        <v>13853.5</v>
      </c>
      <c r="F599" s="9">
        <v>11054.09</v>
      </c>
      <c r="G599" s="8">
        <v>13236.47</v>
      </c>
      <c r="H599" s="8">
        <v>10561.74</v>
      </c>
      <c r="I599">
        <f>IFERROR(VLOOKUP(B599,SAEB!A:A,1,0),0)</f>
        <v>3121605</v>
      </c>
    </row>
    <row r="600" spans="1:9" x14ac:dyDescent="0.35">
      <c r="A600">
        <v>312160</v>
      </c>
      <c r="B600">
        <v>3121605</v>
      </c>
      <c r="C600" t="s">
        <v>59</v>
      </c>
      <c r="D600">
        <v>2023</v>
      </c>
      <c r="E600" s="8">
        <v>13683.7</v>
      </c>
      <c r="F600" s="9">
        <v>13683.7</v>
      </c>
      <c r="G600" s="8">
        <v>14278.85</v>
      </c>
      <c r="H600" s="8">
        <v>14278.85</v>
      </c>
      <c r="I600">
        <f>IFERROR(VLOOKUP(B600,SAEB!A:A,1,0),0)</f>
        <v>3121605</v>
      </c>
    </row>
    <row r="601" spans="1:9" x14ac:dyDescent="0.35">
      <c r="A601">
        <v>312160</v>
      </c>
      <c r="B601">
        <v>3121605</v>
      </c>
      <c r="C601" t="s">
        <v>59</v>
      </c>
      <c r="D601">
        <v>2024</v>
      </c>
      <c r="E601" s="8">
        <v>14785.4</v>
      </c>
      <c r="F601" s="9">
        <v>14142.56</v>
      </c>
      <c r="G601" s="8">
        <v>18689.009999999998</v>
      </c>
      <c r="H601" s="8">
        <v>17876.439999999999</v>
      </c>
      <c r="I601">
        <f>IFERROR(VLOOKUP(B601,SAEB!A:A,1,0),0)</f>
        <v>3121605</v>
      </c>
    </row>
    <row r="602" spans="1:9" x14ac:dyDescent="0.35">
      <c r="A602">
        <v>312210</v>
      </c>
      <c r="B602">
        <v>3122108</v>
      </c>
      <c r="C602" t="s">
        <v>60</v>
      </c>
      <c r="D602">
        <v>2015</v>
      </c>
      <c r="E602" s="8">
        <v>7861.72</v>
      </c>
      <c r="F602" s="9">
        <v>3404.04</v>
      </c>
      <c r="G602" s="8">
        <v>6198.01</v>
      </c>
      <c r="H602" s="8">
        <v>2683.68</v>
      </c>
      <c r="I602">
        <f>IFERROR(VLOOKUP(B602,SAEB!A:A,1,0),0)</f>
        <v>3122108</v>
      </c>
    </row>
    <row r="603" spans="1:9" x14ac:dyDescent="0.35">
      <c r="A603">
        <v>312210</v>
      </c>
      <c r="B603">
        <v>3122108</v>
      </c>
      <c r="C603" t="s">
        <v>60</v>
      </c>
      <c r="D603">
        <v>2016</v>
      </c>
      <c r="E603" s="8">
        <v>8972.69</v>
      </c>
      <c r="F603" s="9">
        <v>6590.43</v>
      </c>
      <c r="G603" s="8">
        <v>10367.299999999999</v>
      </c>
      <c r="H603" s="8">
        <v>7614.77</v>
      </c>
      <c r="I603">
        <f>IFERROR(VLOOKUP(B603,SAEB!A:A,1,0),0)</f>
        <v>3122108</v>
      </c>
    </row>
    <row r="604" spans="1:9" x14ac:dyDescent="0.35">
      <c r="A604">
        <v>312210</v>
      </c>
      <c r="B604">
        <v>3122108</v>
      </c>
      <c r="C604" t="s">
        <v>60</v>
      </c>
      <c r="D604">
        <v>2017</v>
      </c>
      <c r="E604" s="8">
        <v>8322.74</v>
      </c>
      <c r="F604" s="9">
        <v>13034.26</v>
      </c>
      <c r="G604" s="8">
        <v>7836.97</v>
      </c>
      <c r="H604" s="8">
        <v>12273.49</v>
      </c>
      <c r="I604">
        <f>IFERROR(VLOOKUP(B604,SAEB!A:A,1,0),0)</f>
        <v>3122108</v>
      </c>
    </row>
    <row r="605" spans="1:9" x14ac:dyDescent="0.35">
      <c r="A605">
        <v>312210</v>
      </c>
      <c r="B605">
        <v>3122108</v>
      </c>
      <c r="C605" t="s">
        <v>60</v>
      </c>
      <c r="D605">
        <v>2018</v>
      </c>
      <c r="E605" s="8">
        <v>9356.6</v>
      </c>
      <c r="F605" s="9">
        <v>11527.33</v>
      </c>
      <c r="G605" s="8">
        <v>10383.25</v>
      </c>
      <c r="H605" s="8">
        <v>12792.16</v>
      </c>
      <c r="I605">
        <f>IFERROR(VLOOKUP(B605,SAEB!A:A,1,0),0)</f>
        <v>3122108</v>
      </c>
    </row>
    <row r="606" spans="1:9" x14ac:dyDescent="0.35">
      <c r="A606">
        <v>312210</v>
      </c>
      <c r="B606">
        <v>3122108</v>
      </c>
      <c r="C606" t="s">
        <v>60</v>
      </c>
      <c r="D606">
        <v>2019</v>
      </c>
      <c r="E606" s="8">
        <v>9685.67</v>
      </c>
      <c r="F606" s="9">
        <v>10382.32</v>
      </c>
      <c r="G606" s="8">
        <v>10221.31</v>
      </c>
      <c r="H606" s="8">
        <v>10956.49</v>
      </c>
      <c r="I606">
        <f>IFERROR(VLOOKUP(B606,SAEB!A:A,1,0),0)</f>
        <v>3122108</v>
      </c>
    </row>
    <row r="607" spans="1:9" x14ac:dyDescent="0.35">
      <c r="A607">
        <v>312210</v>
      </c>
      <c r="B607">
        <v>3122108</v>
      </c>
      <c r="C607" t="s">
        <v>60</v>
      </c>
      <c r="D607">
        <v>2020</v>
      </c>
      <c r="E607" s="8">
        <v>10785.77</v>
      </c>
      <c r="F607" s="9">
        <v>11024.39</v>
      </c>
      <c r="G607" s="8">
        <v>10194.799999999999</v>
      </c>
      <c r="H607" s="8">
        <v>10420.34</v>
      </c>
      <c r="I607">
        <f>IFERROR(VLOOKUP(B607,SAEB!A:A,1,0),0)</f>
        <v>3122108</v>
      </c>
    </row>
    <row r="608" spans="1:9" x14ac:dyDescent="0.35">
      <c r="A608">
        <v>312210</v>
      </c>
      <c r="B608">
        <v>3122108</v>
      </c>
      <c r="C608" t="s">
        <v>60</v>
      </c>
      <c r="D608">
        <v>2021</v>
      </c>
      <c r="E608" s="8">
        <v>15946.33</v>
      </c>
      <c r="F608" s="9">
        <v>7323.26</v>
      </c>
      <c r="G608" s="8">
        <v>14165.95</v>
      </c>
      <c r="H608" s="8">
        <v>6505.63</v>
      </c>
      <c r="I608">
        <f>IFERROR(VLOOKUP(B608,SAEB!A:A,1,0),0)</f>
        <v>3122108</v>
      </c>
    </row>
    <row r="609" spans="1:9" x14ac:dyDescent="0.35">
      <c r="A609">
        <v>312210</v>
      </c>
      <c r="B609">
        <v>3122108</v>
      </c>
      <c r="C609" t="s">
        <v>60</v>
      </c>
      <c r="D609">
        <v>2022</v>
      </c>
      <c r="E609" s="8">
        <v>18331.05</v>
      </c>
      <c r="F609" s="9">
        <v>14626.85</v>
      </c>
      <c r="G609" s="8">
        <v>20012.96</v>
      </c>
      <c r="H609" s="8">
        <v>15968.89</v>
      </c>
      <c r="I609">
        <f>IFERROR(VLOOKUP(B609,SAEB!A:A,1,0),0)</f>
        <v>3122108</v>
      </c>
    </row>
    <row r="610" spans="1:9" x14ac:dyDescent="0.35">
      <c r="A610">
        <v>312210</v>
      </c>
      <c r="B610">
        <v>3122108</v>
      </c>
      <c r="C610" t="s">
        <v>60</v>
      </c>
      <c r="D610">
        <v>2023</v>
      </c>
      <c r="E610" s="8">
        <v>18536.439999999999</v>
      </c>
      <c r="F610" s="9">
        <v>18536.439999999999</v>
      </c>
      <c r="G610" s="8">
        <v>25198.74</v>
      </c>
      <c r="H610" s="8">
        <v>25198.74</v>
      </c>
      <c r="I610">
        <f>IFERROR(VLOOKUP(B610,SAEB!A:A,1,0),0)</f>
        <v>3122108</v>
      </c>
    </row>
    <row r="611" spans="1:9" x14ac:dyDescent="0.35">
      <c r="A611">
        <v>312210</v>
      </c>
      <c r="B611">
        <v>3122108</v>
      </c>
      <c r="C611" t="s">
        <v>60</v>
      </c>
      <c r="D611">
        <v>2024</v>
      </c>
      <c r="E611" s="8">
        <v>18635.36</v>
      </c>
      <c r="F611" s="9">
        <v>17825.13</v>
      </c>
      <c r="G611" s="8">
        <v>24779.83</v>
      </c>
      <c r="H611" s="8">
        <v>23702.45</v>
      </c>
      <c r="I611">
        <f>IFERROR(VLOOKUP(B611,SAEB!A:A,1,0),0)</f>
        <v>3122108</v>
      </c>
    </row>
    <row r="612" spans="1:9" x14ac:dyDescent="0.35">
      <c r="A612">
        <v>312220</v>
      </c>
      <c r="B612">
        <v>3122207</v>
      </c>
      <c r="C612" t="s">
        <v>61</v>
      </c>
      <c r="D612">
        <v>2015</v>
      </c>
      <c r="E612" s="8">
        <v>5373.09</v>
      </c>
      <c r="F612" s="9">
        <v>2326.4899999999998</v>
      </c>
      <c r="G612" s="8">
        <v>6677.96</v>
      </c>
      <c r="H612" s="8">
        <v>2891.49</v>
      </c>
      <c r="I612">
        <f>IFERROR(VLOOKUP(B612,SAEB!A:A,1,0),0)</f>
        <v>3122207</v>
      </c>
    </row>
    <row r="613" spans="1:9" x14ac:dyDescent="0.35">
      <c r="A613">
        <v>312220</v>
      </c>
      <c r="B613">
        <v>3122207</v>
      </c>
      <c r="C613" t="s">
        <v>61</v>
      </c>
      <c r="D613">
        <v>2016</v>
      </c>
      <c r="E613" s="8">
        <v>4666.45</v>
      </c>
      <c r="F613" s="9">
        <v>3427.5</v>
      </c>
      <c r="G613" s="8">
        <v>8577.7900000000009</v>
      </c>
      <c r="H613" s="8">
        <v>6300.38</v>
      </c>
      <c r="I613">
        <f>IFERROR(VLOOKUP(B613,SAEB!A:A,1,0),0)</f>
        <v>3122207</v>
      </c>
    </row>
    <row r="614" spans="1:9" x14ac:dyDescent="0.35">
      <c r="A614">
        <v>312220</v>
      </c>
      <c r="B614">
        <v>3122207</v>
      </c>
      <c r="C614" t="s">
        <v>61</v>
      </c>
      <c r="D614">
        <v>2017</v>
      </c>
      <c r="E614" s="8">
        <v>4267.71</v>
      </c>
      <c r="F614" s="9">
        <v>6683.67</v>
      </c>
      <c r="G614" s="8">
        <v>6905.41</v>
      </c>
      <c r="H614" s="8">
        <v>10814.58</v>
      </c>
      <c r="I614">
        <f>IFERROR(VLOOKUP(B614,SAEB!A:A,1,0),0)</f>
        <v>3122207</v>
      </c>
    </row>
    <row r="615" spans="1:9" x14ac:dyDescent="0.35">
      <c r="A615">
        <v>312220</v>
      </c>
      <c r="B615">
        <v>3122207</v>
      </c>
      <c r="C615" t="s">
        <v>61</v>
      </c>
      <c r="D615">
        <v>2018</v>
      </c>
      <c r="E615" s="8">
        <v>4602.74</v>
      </c>
      <c r="F615" s="9">
        <v>5670.58</v>
      </c>
      <c r="G615" s="8">
        <v>7800.73</v>
      </c>
      <c r="H615" s="8">
        <v>9610.5</v>
      </c>
      <c r="I615">
        <f>IFERROR(VLOOKUP(B615,SAEB!A:A,1,0),0)</f>
        <v>3122207</v>
      </c>
    </row>
    <row r="616" spans="1:9" x14ac:dyDescent="0.35">
      <c r="A616">
        <v>312220</v>
      </c>
      <c r="B616">
        <v>3122207</v>
      </c>
      <c r="C616" t="s">
        <v>61</v>
      </c>
      <c r="D616">
        <v>2019</v>
      </c>
      <c r="E616" s="8">
        <v>5350.4</v>
      </c>
      <c r="F616" s="9">
        <v>5735.23</v>
      </c>
      <c r="G616" s="8">
        <v>8920.65</v>
      </c>
      <c r="H616" s="8">
        <v>9562.2800000000007</v>
      </c>
      <c r="I616">
        <f>IFERROR(VLOOKUP(B616,SAEB!A:A,1,0),0)</f>
        <v>3122207</v>
      </c>
    </row>
    <row r="617" spans="1:9" x14ac:dyDescent="0.35">
      <c r="A617">
        <v>312220</v>
      </c>
      <c r="B617">
        <v>3122207</v>
      </c>
      <c r="C617" t="s">
        <v>61</v>
      </c>
      <c r="D617">
        <v>2020</v>
      </c>
      <c r="E617" s="8">
        <v>6360.75</v>
      </c>
      <c r="F617" s="9">
        <v>6501.47</v>
      </c>
      <c r="G617" s="8">
        <v>9633.2199999999993</v>
      </c>
      <c r="H617" s="8">
        <v>9846.34</v>
      </c>
      <c r="I617">
        <f>IFERROR(VLOOKUP(B617,SAEB!A:A,1,0),0)</f>
        <v>3122207</v>
      </c>
    </row>
    <row r="618" spans="1:9" x14ac:dyDescent="0.35">
      <c r="A618">
        <v>312220</v>
      </c>
      <c r="B618">
        <v>3122207</v>
      </c>
      <c r="C618" t="s">
        <v>61</v>
      </c>
      <c r="D618">
        <v>2021</v>
      </c>
      <c r="E618" s="8">
        <v>7967.4</v>
      </c>
      <c r="F618" s="9">
        <v>3658.98</v>
      </c>
      <c r="G618" s="8">
        <v>13097.94</v>
      </c>
      <c r="H618" s="8">
        <v>6015.16</v>
      </c>
      <c r="I618">
        <f>IFERROR(VLOOKUP(B618,SAEB!A:A,1,0),0)</f>
        <v>3122207</v>
      </c>
    </row>
    <row r="619" spans="1:9" x14ac:dyDescent="0.35">
      <c r="A619">
        <v>312220</v>
      </c>
      <c r="B619">
        <v>3122207</v>
      </c>
      <c r="C619" t="s">
        <v>61</v>
      </c>
      <c r="D619">
        <v>2022</v>
      </c>
      <c r="E619" s="8">
        <v>10900.21</v>
      </c>
      <c r="F619" s="9">
        <v>8697.58</v>
      </c>
      <c r="G619" s="8">
        <v>18013.41</v>
      </c>
      <c r="H619" s="8">
        <v>14373.39</v>
      </c>
      <c r="I619">
        <f>IFERROR(VLOOKUP(B619,SAEB!A:A,1,0),0)</f>
        <v>3122207</v>
      </c>
    </row>
    <row r="620" spans="1:9" x14ac:dyDescent="0.35">
      <c r="A620">
        <v>312220</v>
      </c>
      <c r="B620">
        <v>3122207</v>
      </c>
      <c r="C620" t="s">
        <v>61</v>
      </c>
      <c r="D620">
        <v>2023</v>
      </c>
      <c r="E620" s="8">
        <v>11863.72</v>
      </c>
      <c r="F620" s="9">
        <v>11863.72</v>
      </c>
      <c r="G620" s="8">
        <v>22597.48</v>
      </c>
      <c r="H620" s="8">
        <v>22597.48</v>
      </c>
      <c r="I620">
        <f>IFERROR(VLOOKUP(B620,SAEB!A:A,1,0),0)</f>
        <v>3122207</v>
      </c>
    </row>
    <row r="621" spans="1:9" x14ac:dyDescent="0.35">
      <c r="A621">
        <v>312220</v>
      </c>
      <c r="B621">
        <v>3122207</v>
      </c>
      <c r="C621" t="s">
        <v>61</v>
      </c>
      <c r="D621">
        <v>2024</v>
      </c>
      <c r="E621" s="8">
        <v>11369.95</v>
      </c>
      <c r="F621" s="9">
        <v>10875.6</v>
      </c>
      <c r="G621" s="8">
        <v>17546.38</v>
      </c>
      <c r="H621" s="8">
        <v>16783.5</v>
      </c>
      <c r="I621">
        <f>IFERROR(VLOOKUP(B621,SAEB!A:A,1,0),0)</f>
        <v>3122207</v>
      </c>
    </row>
    <row r="622" spans="1:9" hidden="1" x14ac:dyDescent="0.35">
      <c r="A622">
        <v>312235</v>
      </c>
      <c r="B622">
        <v>3122355</v>
      </c>
      <c r="C622" t="s">
        <v>62</v>
      </c>
      <c r="D622">
        <v>2015</v>
      </c>
      <c r="E622" s="8">
        <v>4351.13</v>
      </c>
      <c r="F622" s="9">
        <v>1883.99</v>
      </c>
      <c r="G622" s="8">
        <v>4418.93</v>
      </c>
      <c r="H622" s="8">
        <v>1913.35</v>
      </c>
      <c r="I622">
        <f>IFERROR(VLOOKUP(B622,SAEB!A:A,1,0),0)</f>
        <v>0</v>
      </c>
    </row>
    <row r="623" spans="1:9" hidden="1" x14ac:dyDescent="0.35">
      <c r="A623">
        <v>312235</v>
      </c>
      <c r="B623">
        <v>3122355</v>
      </c>
      <c r="C623" t="s">
        <v>62</v>
      </c>
      <c r="D623">
        <v>2016</v>
      </c>
      <c r="E623" s="8">
        <v>4237.55</v>
      </c>
      <c r="F623" s="9">
        <v>3112.48</v>
      </c>
      <c r="G623" s="8">
        <v>4493.58</v>
      </c>
      <c r="H623" s="8">
        <v>3300.53</v>
      </c>
      <c r="I623">
        <f>IFERROR(VLOOKUP(B623,SAEB!A:A,1,0),0)</f>
        <v>0</v>
      </c>
    </row>
    <row r="624" spans="1:9" hidden="1" x14ac:dyDescent="0.35">
      <c r="A624">
        <v>312235</v>
      </c>
      <c r="B624">
        <v>3122355</v>
      </c>
      <c r="C624" t="s">
        <v>62</v>
      </c>
      <c r="D624">
        <v>2017</v>
      </c>
      <c r="E624" s="8">
        <v>4865.12</v>
      </c>
      <c r="F624" s="9">
        <v>7619.27</v>
      </c>
      <c r="G624" s="8">
        <v>5252.35</v>
      </c>
      <c r="H624" s="8">
        <v>8225.7099999999991</v>
      </c>
      <c r="I624">
        <f>IFERROR(VLOOKUP(B624,SAEB!A:A,1,0),0)</f>
        <v>0</v>
      </c>
    </row>
    <row r="625" spans="1:9" hidden="1" x14ac:dyDescent="0.35">
      <c r="A625">
        <v>312235</v>
      </c>
      <c r="B625">
        <v>3122355</v>
      </c>
      <c r="C625" t="s">
        <v>62</v>
      </c>
      <c r="D625">
        <v>2018</v>
      </c>
      <c r="E625" s="8">
        <v>4633.6499999999996</v>
      </c>
      <c r="F625" s="9">
        <v>5708.66</v>
      </c>
      <c r="G625" s="8">
        <v>5043.57</v>
      </c>
      <c r="H625" s="8">
        <v>6213.68</v>
      </c>
      <c r="I625">
        <f>IFERROR(VLOOKUP(B625,SAEB!A:A,1,0),0)</f>
        <v>0</v>
      </c>
    </row>
    <row r="626" spans="1:9" hidden="1" x14ac:dyDescent="0.35">
      <c r="A626">
        <v>312235</v>
      </c>
      <c r="B626">
        <v>3122355</v>
      </c>
      <c r="C626" t="s">
        <v>62</v>
      </c>
      <c r="D626">
        <v>2019</v>
      </c>
      <c r="E626" s="8">
        <v>5540.87</v>
      </c>
      <c r="F626" s="9">
        <v>5939.4</v>
      </c>
      <c r="G626" s="8">
        <v>5624.91</v>
      </c>
      <c r="H626" s="8">
        <v>6029.48</v>
      </c>
      <c r="I626">
        <f>IFERROR(VLOOKUP(B626,SAEB!A:A,1,0),0)</f>
        <v>0</v>
      </c>
    </row>
    <row r="627" spans="1:9" hidden="1" x14ac:dyDescent="0.35">
      <c r="A627">
        <v>312235</v>
      </c>
      <c r="B627">
        <v>3122355</v>
      </c>
      <c r="C627" t="s">
        <v>62</v>
      </c>
      <c r="D627">
        <v>2020</v>
      </c>
      <c r="E627" s="8">
        <v>6058.61</v>
      </c>
      <c r="F627" s="9">
        <v>6192.65</v>
      </c>
      <c r="G627" s="8">
        <v>7844.63</v>
      </c>
      <c r="H627" s="8">
        <v>8018.18</v>
      </c>
      <c r="I627">
        <f>IFERROR(VLOOKUP(B627,SAEB!A:A,1,0),0)</f>
        <v>0</v>
      </c>
    </row>
    <row r="628" spans="1:9" hidden="1" x14ac:dyDescent="0.35">
      <c r="A628">
        <v>312235</v>
      </c>
      <c r="B628">
        <v>3122355</v>
      </c>
      <c r="C628" t="s">
        <v>62</v>
      </c>
      <c r="D628">
        <v>2021</v>
      </c>
      <c r="E628" s="8">
        <v>8082.27</v>
      </c>
      <c r="F628" s="9">
        <v>3711.74</v>
      </c>
      <c r="G628" s="8">
        <v>6616.73</v>
      </c>
      <c r="H628" s="8">
        <v>3038.7</v>
      </c>
      <c r="I628">
        <f>IFERROR(VLOOKUP(B628,SAEB!A:A,1,0),0)</f>
        <v>0</v>
      </c>
    </row>
    <row r="629" spans="1:9" hidden="1" x14ac:dyDescent="0.35">
      <c r="A629">
        <v>312235</v>
      </c>
      <c r="B629">
        <v>3122355</v>
      </c>
      <c r="C629" t="s">
        <v>62</v>
      </c>
      <c r="D629">
        <v>2022</v>
      </c>
      <c r="E629" s="8">
        <v>9129.1200000000008</v>
      </c>
      <c r="F629" s="9">
        <v>7284.38</v>
      </c>
      <c r="G629" s="8">
        <v>10026.82</v>
      </c>
      <c r="H629" s="8">
        <v>8000.68</v>
      </c>
      <c r="I629">
        <f>IFERROR(VLOOKUP(B629,SAEB!A:A,1,0),0)</f>
        <v>0</v>
      </c>
    </row>
    <row r="630" spans="1:9" hidden="1" x14ac:dyDescent="0.35">
      <c r="A630">
        <v>312235</v>
      </c>
      <c r="B630">
        <v>3122355</v>
      </c>
      <c r="C630" t="s">
        <v>62</v>
      </c>
      <c r="D630">
        <v>2023</v>
      </c>
      <c r="E630" s="8">
        <v>10768.8</v>
      </c>
      <c r="F630" s="9">
        <v>10768.8</v>
      </c>
      <c r="G630" s="8">
        <v>10487.61</v>
      </c>
      <c r="H630" s="8">
        <v>10487.61</v>
      </c>
      <c r="I630">
        <f>IFERROR(VLOOKUP(B630,SAEB!A:A,1,0),0)</f>
        <v>0</v>
      </c>
    </row>
    <row r="631" spans="1:9" hidden="1" x14ac:dyDescent="0.35">
      <c r="A631">
        <v>312235</v>
      </c>
      <c r="B631">
        <v>3122355</v>
      </c>
      <c r="C631" t="s">
        <v>62</v>
      </c>
      <c r="D631">
        <v>2024</v>
      </c>
      <c r="E631" s="8">
        <v>10864.19</v>
      </c>
      <c r="F631" s="9">
        <v>10391.83</v>
      </c>
      <c r="G631" s="8">
        <v>10660.63</v>
      </c>
      <c r="H631" s="8">
        <v>10197.129999999999</v>
      </c>
      <c r="I631">
        <f>IFERROR(VLOOKUP(B631,SAEB!A:A,1,0),0)</f>
        <v>0</v>
      </c>
    </row>
    <row r="632" spans="1:9" x14ac:dyDescent="0.35">
      <c r="A632">
        <v>312245</v>
      </c>
      <c r="B632">
        <v>3122454</v>
      </c>
      <c r="C632" t="s">
        <v>63</v>
      </c>
      <c r="D632">
        <v>2015</v>
      </c>
      <c r="E632" s="8">
        <v>5041.6400000000003</v>
      </c>
      <c r="F632" s="9">
        <v>2182.98</v>
      </c>
      <c r="G632" s="8">
        <v>6146.43</v>
      </c>
      <c r="H632" s="8">
        <v>2661.34</v>
      </c>
      <c r="I632">
        <f>IFERROR(VLOOKUP(B632,SAEB!A:A,1,0),0)</f>
        <v>3122454</v>
      </c>
    </row>
    <row r="633" spans="1:9" x14ac:dyDescent="0.35">
      <c r="A633">
        <v>312245</v>
      </c>
      <c r="B633">
        <v>3122454</v>
      </c>
      <c r="C633" t="s">
        <v>63</v>
      </c>
      <c r="D633">
        <v>2016</v>
      </c>
      <c r="E633" s="8">
        <v>5324.88</v>
      </c>
      <c r="F633" s="9">
        <v>3911.12</v>
      </c>
      <c r="G633" s="8">
        <v>6058.53</v>
      </c>
      <c r="H633" s="8">
        <v>4449.9799999999996</v>
      </c>
      <c r="I633">
        <f>IFERROR(VLOOKUP(B633,SAEB!A:A,1,0),0)</f>
        <v>3122454</v>
      </c>
    </row>
    <row r="634" spans="1:9" x14ac:dyDescent="0.35">
      <c r="A634">
        <v>312245</v>
      </c>
      <c r="B634">
        <v>3122454</v>
      </c>
      <c r="C634" t="s">
        <v>63</v>
      </c>
      <c r="D634">
        <v>2017</v>
      </c>
      <c r="E634" s="8">
        <v>5041.03</v>
      </c>
      <c r="F634" s="9">
        <v>7894.77</v>
      </c>
      <c r="G634" s="8">
        <v>6235.75</v>
      </c>
      <c r="H634" s="8">
        <v>9765.83</v>
      </c>
      <c r="I634">
        <f>IFERROR(VLOOKUP(B634,SAEB!A:A,1,0),0)</f>
        <v>3122454</v>
      </c>
    </row>
    <row r="635" spans="1:9" x14ac:dyDescent="0.35">
      <c r="A635">
        <v>312245</v>
      </c>
      <c r="B635">
        <v>3122454</v>
      </c>
      <c r="C635" t="s">
        <v>63</v>
      </c>
      <c r="D635">
        <v>2018</v>
      </c>
      <c r="E635" s="8">
        <v>6256.8</v>
      </c>
      <c r="F635" s="9">
        <v>7708.38</v>
      </c>
      <c r="G635" s="8">
        <v>7143.18</v>
      </c>
      <c r="H635" s="8">
        <v>8800.4</v>
      </c>
      <c r="I635">
        <f>IFERROR(VLOOKUP(B635,SAEB!A:A,1,0),0)</f>
        <v>3122454</v>
      </c>
    </row>
    <row r="636" spans="1:9" x14ac:dyDescent="0.35">
      <c r="A636">
        <v>312245</v>
      </c>
      <c r="B636">
        <v>3122454</v>
      </c>
      <c r="C636" t="s">
        <v>63</v>
      </c>
      <c r="D636">
        <v>2019</v>
      </c>
      <c r="E636" s="8">
        <v>5474.98</v>
      </c>
      <c r="F636" s="9">
        <v>5868.77</v>
      </c>
      <c r="G636" s="8">
        <v>8637.57</v>
      </c>
      <c r="H636" s="8">
        <v>9258.84</v>
      </c>
      <c r="I636">
        <f>IFERROR(VLOOKUP(B636,SAEB!A:A,1,0),0)</f>
        <v>3122454</v>
      </c>
    </row>
    <row r="637" spans="1:9" x14ac:dyDescent="0.35">
      <c r="A637">
        <v>312245</v>
      </c>
      <c r="B637">
        <v>3122454</v>
      </c>
      <c r="C637" t="s">
        <v>63</v>
      </c>
      <c r="D637">
        <v>2020</v>
      </c>
      <c r="E637" s="8">
        <v>7543.02</v>
      </c>
      <c r="F637" s="9">
        <v>7709.9</v>
      </c>
      <c r="G637" s="8">
        <v>9175.4</v>
      </c>
      <c r="H637" s="8">
        <v>9378.4</v>
      </c>
      <c r="I637">
        <f>IFERROR(VLOOKUP(B637,SAEB!A:A,1,0),0)</f>
        <v>3122454</v>
      </c>
    </row>
    <row r="638" spans="1:9" x14ac:dyDescent="0.35">
      <c r="A638">
        <v>312245</v>
      </c>
      <c r="B638">
        <v>3122454</v>
      </c>
      <c r="C638" t="s">
        <v>63</v>
      </c>
      <c r="D638">
        <v>2021</v>
      </c>
      <c r="E638" s="8">
        <v>8894.14</v>
      </c>
      <c r="F638" s="9">
        <v>4084.59</v>
      </c>
      <c r="G638" s="8">
        <v>9517.2099999999991</v>
      </c>
      <c r="H638" s="8">
        <v>4370.7299999999996</v>
      </c>
      <c r="I638">
        <f>IFERROR(VLOOKUP(B638,SAEB!A:A,1,0),0)</f>
        <v>3122454</v>
      </c>
    </row>
    <row r="639" spans="1:9" x14ac:dyDescent="0.35">
      <c r="A639">
        <v>312245</v>
      </c>
      <c r="B639">
        <v>3122454</v>
      </c>
      <c r="C639" t="s">
        <v>63</v>
      </c>
      <c r="D639">
        <v>2022</v>
      </c>
      <c r="E639" s="8">
        <v>11754.36</v>
      </c>
      <c r="F639" s="9">
        <v>9379.1299999999992</v>
      </c>
      <c r="G639" s="8">
        <v>18117.580000000002</v>
      </c>
      <c r="H639" s="8">
        <v>14456.51</v>
      </c>
      <c r="I639">
        <f>IFERROR(VLOOKUP(B639,SAEB!A:A,1,0),0)</f>
        <v>3122454</v>
      </c>
    </row>
    <row r="640" spans="1:9" x14ac:dyDescent="0.35">
      <c r="A640">
        <v>312245</v>
      </c>
      <c r="B640">
        <v>3122454</v>
      </c>
      <c r="C640" t="s">
        <v>63</v>
      </c>
      <c r="D640">
        <v>2023</v>
      </c>
      <c r="E640" s="8">
        <v>14886.72</v>
      </c>
      <c r="F640" s="9">
        <v>14886.72</v>
      </c>
      <c r="G640" s="8">
        <v>19923.25</v>
      </c>
      <c r="H640" s="8">
        <v>19923.25</v>
      </c>
      <c r="I640">
        <f>IFERROR(VLOOKUP(B640,SAEB!A:A,1,0),0)</f>
        <v>3122454</v>
      </c>
    </row>
    <row r="641" spans="1:9" x14ac:dyDescent="0.35">
      <c r="A641">
        <v>312245</v>
      </c>
      <c r="B641">
        <v>3122454</v>
      </c>
      <c r="C641" t="s">
        <v>63</v>
      </c>
      <c r="D641">
        <v>2024</v>
      </c>
      <c r="E641" s="8">
        <v>14137.59</v>
      </c>
      <c r="F641" s="9">
        <v>13522.91</v>
      </c>
      <c r="G641" s="8">
        <v>17119.77</v>
      </c>
      <c r="H641" s="8">
        <v>16375.43</v>
      </c>
      <c r="I641">
        <f>IFERROR(VLOOKUP(B641,SAEB!A:A,1,0),0)</f>
        <v>3122454</v>
      </c>
    </row>
    <row r="642" spans="1:9" x14ac:dyDescent="0.35">
      <c r="A642">
        <v>312247</v>
      </c>
      <c r="B642">
        <v>3122470</v>
      </c>
      <c r="C642" t="s">
        <v>64</v>
      </c>
      <c r="D642">
        <v>2015</v>
      </c>
      <c r="E642" s="8">
        <v>8026.26</v>
      </c>
      <c r="F642" s="9">
        <v>3475.29</v>
      </c>
      <c r="G642" s="8">
        <v>10220.200000000001</v>
      </c>
      <c r="H642" s="8">
        <v>4425.24</v>
      </c>
      <c r="I642">
        <f>IFERROR(VLOOKUP(B642,SAEB!A:A,1,0),0)</f>
        <v>3122470</v>
      </c>
    </row>
    <row r="643" spans="1:9" x14ac:dyDescent="0.35">
      <c r="A643">
        <v>312247</v>
      </c>
      <c r="B643">
        <v>3122470</v>
      </c>
      <c r="C643" t="s">
        <v>64</v>
      </c>
      <c r="D643">
        <v>2016</v>
      </c>
      <c r="E643" s="8">
        <v>8207.83</v>
      </c>
      <c r="F643" s="9">
        <v>6028.64</v>
      </c>
      <c r="G643" s="8">
        <v>10683.31</v>
      </c>
      <c r="H643" s="8">
        <v>7846.88</v>
      </c>
      <c r="I643">
        <f>IFERROR(VLOOKUP(B643,SAEB!A:A,1,0),0)</f>
        <v>3122470</v>
      </c>
    </row>
    <row r="644" spans="1:9" x14ac:dyDescent="0.35">
      <c r="A644">
        <v>312247</v>
      </c>
      <c r="B644">
        <v>3122470</v>
      </c>
      <c r="C644" t="s">
        <v>64</v>
      </c>
      <c r="D644">
        <v>2017</v>
      </c>
      <c r="E644" s="8">
        <v>6673.93</v>
      </c>
      <c r="F644" s="9">
        <v>10452.049999999999</v>
      </c>
      <c r="G644" s="8">
        <v>11384.15</v>
      </c>
      <c r="H644" s="8">
        <v>17828.740000000002</v>
      </c>
      <c r="I644">
        <f>IFERROR(VLOOKUP(B644,SAEB!A:A,1,0),0)</f>
        <v>3122470</v>
      </c>
    </row>
    <row r="645" spans="1:9" x14ac:dyDescent="0.35">
      <c r="A645">
        <v>312247</v>
      </c>
      <c r="B645">
        <v>3122470</v>
      </c>
      <c r="C645" t="s">
        <v>64</v>
      </c>
      <c r="D645">
        <v>2018</v>
      </c>
      <c r="E645" s="8">
        <v>9787.31</v>
      </c>
      <c r="F645" s="9">
        <v>12057.97</v>
      </c>
      <c r="G645" s="8">
        <v>13882.8</v>
      </c>
      <c r="H645" s="8">
        <v>17103.61</v>
      </c>
      <c r="I645">
        <f>IFERROR(VLOOKUP(B645,SAEB!A:A,1,0),0)</f>
        <v>3122470</v>
      </c>
    </row>
    <row r="646" spans="1:9" x14ac:dyDescent="0.35">
      <c r="A646">
        <v>312247</v>
      </c>
      <c r="B646">
        <v>3122470</v>
      </c>
      <c r="C646" t="s">
        <v>64</v>
      </c>
      <c r="D646">
        <v>2019</v>
      </c>
      <c r="E646" s="8">
        <v>13884.46</v>
      </c>
      <c r="F646" s="9">
        <v>14883.11</v>
      </c>
      <c r="G646" s="8">
        <v>14491.14</v>
      </c>
      <c r="H646" s="8">
        <v>15533.42</v>
      </c>
      <c r="I646">
        <f>IFERROR(VLOOKUP(B646,SAEB!A:A,1,0),0)</f>
        <v>3122470</v>
      </c>
    </row>
    <row r="647" spans="1:9" x14ac:dyDescent="0.35">
      <c r="A647">
        <v>312247</v>
      </c>
      <c r="B647">
        <v>3122470</v>
      </c>
      <c r="C647" t="s">
        <v>64</v>
      </c>
      <c r="D647">
        <v>2020</v>
      </c>
      <c r="E647" s="8">
        <v>8580.99</v>
      </c>
      <c r="F647" s="9">
        <v>8770.83</v>
      </c>
      <c r="G647" s="8">
        <v>7536.7</v>
      </c>
      <c r="H647" s="8">
        <v>7703.45</v>
      </c>
      <c r="I647">
        <f>IFERROR(VLOOKUP(B647,SAEB!A:A,1,0),0)</f>
        <v>3122470</v>
      </c>
    </row>
    <row r="648" spans="1:9" x14ac:dyDescent="0.35">
      <c r="A648">
        <v>312247</v>
      </c>
      <c r="B648">
        <v>3122470</v>
      </c>
      <c r="C648" t="s">
        <v>64</v>
      </c>
      <c r="D648">
        <v>2021</v>
      </c>
      <c r="E648" s="8">
        <v>12575.53</v>
      </c>
      <c r="F648" s="9">
        <v>5775.24</v>
      </c>
      <c r="G648" s="8">
        <v>10923.07</v>
      </c>
      <c r="H648" s="8">
        <v>5016.3599999999997</v>
      </c>
      <c r="I648">
        <f>IFERROR(VLOOKUP(B648,SAEB!A:A,1,0),0)</f>
        <v>3122470</v>
      </c>
    </row>
    <row r="649" spans="1:9" x14ac:dyDescent="0.35">
      <c r="A649">
        <v>312247</v>
      </c>
      <c r="B649">
        <v>3122470</v>
      </c>
      <c r="C649" t="s">
        <v>64</v>
      </c>
      <c r="D649">
        <v>2022</v>
      </c>
      <c r="E649" s="8">
        <v>18956.23</v>
      </c>
      <c r="F649" s="9">
        <v>15125.7</v>
      </c>
      <c r="G649" s="8">
        <v>24060.37</v>
      </c>
      <c r="H649" s="8">
        <v>19198.43</v>
      </c>
      <c r="I649">
        <f>IFERROR(VLOOKUP(B649,SAEB!A:A,1,0),0)</f>
        <v>3122470</v>
      </c>
    </row>
    <row r="650" spans="1:9" x14ac:dyDescent="0.35">
      <c r="A650">
        <v>312247</v>
      </c>
      <c r="B650">
        <v>3122470</v>
      </c>
      <c r="C650" t="s">
        <v>64</v>
      </c>
      <c r="D650">
        <v>2023</v>
      </c>
      <c r="E650" s="8">
        <v>21337.48</v>
      </c>
      <c r="F650" s="9">
        <v>21337.48</v>
      </c>
      <c r="G650" s="8">
        <v>29459.23</v>
      </c>
      <c r="H650" s="8">
        <v>29459.23</v>
      </c>
      <c r="I650">
        <f>IFERROR(VLOOKUP(B650,SAEB!A:A,1,0),0)</f>
        <v>3122470</v>
      </c>
    </row>
    <row r="651" spans="1:9" x14ac:dyDescent="0.35">
      <c r="A651">
        <v>312247</v>
      </c>
      <c r="B651">
        <v>3122470</v>
      </c>
      <c r="C651" t="s">
        <v>64</v>
      </c>
      <c r="D651">
        <v>2024</v>
      </c>
      <c r="E651" s="8">
        <v>19166.009999999998</v>
      </c>
      <c r="F651" s="9">
        <v>18332.71</v>
      </c>
      <c r="G651" s="8">
        <v>36355.15</v>
      </c>
      <c r="H651" s="8">
        <v>34774.49</v>
      </c>
      <c r="I651">
        <f>IFERROR(VLOOKUP(B651,SAEB!A:A,1,0),0)</f>
        <v>3122470</v>
      </c>
    </row>
    <row r="652" spans="1:9" x14ac:dyDescent="0.35">
      <c r="A652">
        <v>312310</v>
      </c>
      <c r="B652">
        <v>3123106</v>
      </c>
      <c r="C652" t="s">
        <v>65</v>
      </c>
      <c r="D652">
        <v>2015</v>
      </c>
      <c r="E652" s="8">
        <v>8258.27</v>
      </c>
      <c r="F652" s="9">
        <v>3575.75</v>
      </c>
      <c r="G652" s="8">
        <v>10072.14</v>
      </c>
      <c r="H652" s="8">
        <v>4361.13</v>
      </c>
      <c r="I652">
        <f>IFERROR(VLOOKUP(B652,SAEB!A:A,1,0),0)</f>
        <v>3123106</v>
      </c>
    </row>
    <row r="653" spans="1:9" x14ac:dyDescent="0.35">
      <c r="A653">
        <v>312310</v>
      </c>
      <c r="B653">
        <v>3123106</v>
      </c>
      <c r="C653" t="s">
        <v>65</v>
      </c>
      <c r="D653">
        <v>2016</v>
      </c>
      <c r="E653" s="8">
        <v>9299.09</v>
      </c>
      <c r="F653" s="9">
        <v>6830.17</v>
      </c>
      <c r="G653" s="8">
        <v>10426.450000000001</v>
      </c>
      <c r="H653" s="8">
        <v>7658.22</v>
      </c>
      <c r="I653">
        <f>IFERROR(VLOOKUP(B653,SAEB!A:A,1,0),0)</f>
        <v>3123106</v>
      </c>
    </row>
    <row r="654" spans="1:9" x14ac:dyDescent="0.35">
      <c r="A654">
        <v>312310</v>
      </c>
      <c r="B654">
        <v>3123106</v>
      </c>
      <c r="C654" t="s">
        <v>65</v>
      </c>
      <c r="D654">
        <v>2017</v>
      </c>
      <c r="E654" s="8">
        <v>8142.76</v>
      </c>
      <c r="F654" s="9">
        <v>12752.39</v>
      </c>
      <c r="G654" s="8">
        <v>9957.23</v>
      </c>
      <c r="H654" s="8">
        <v>15594.04</v>
      </c>
      <c r="I654">
        <f>IFERROR(VLOOKUP(B654,SAEB!A:A,1,0),0)</f>
        <v>3123106</v>
      </c>
    </row>
    <row r="655" spans="1:9" x14ac:dyDescent="0.35">
      <c r="A655">
        <v>312310</v>
      </c>
      <c r="B655">
        <v>3123106</v>
      </c>
      <c r="C655" t="s">
        <v>65</v>
      </c>
      <c r="D655">
        <v>2018</v>
      </c>
      <c r="E655" s="8">
        <v>8954.4599999999991</v>
      </c>
      <c r="F655" s="9">
        <v>11031.89</v>
      </c>
      <c r="G655" s="8">
        <v>10906.39</v>
      </c>
      <c r="H655" s="8">
        <v>13436.67</v>
      </c>
      <c r="I655">
        <f>IFERROR(VLOOKUP(B655,SAEB!A:A,1,0),0)</f>
        <v>3123106</v>
      </c>
    </row>
    <row r="656" spans="1:9" x14ac:dyDescent="0.35">
      <c r="A656">
        <v>312310</v>
      </c>
      <c r="B656">
        <v>3123106</v>
      </c>
      <c r="C656" t="s">
        <v>65</v>
      </c>
      <c r="D656">
        <v>2019</v>
      </c>
      <c r="E656" s="8">
        <v>7794.47</v>
      </c>
      <c r="F656" s="9">
        <v>8355.09</v>
      </c>
      <c r="G656" s="8">
        <v>10629.92</v>
      </c>
      <c r="H656" s="8">
        <v>11394.49</v>
      </c>
      <c r="I656">
        <f>IFERROR(VLOOKUP(B656,SAEB!A:A,1,0),0)</f>
        <v>3123106</v>
      </c>
    </row>
    <row r="657" spans="1:9" x14ac:dyDescent="0.35">
      <c r="A657">
        <v>312310</v>
      </c>
      <c r="B657">
        <v>3123106</v>
      </c>
      <c r="C657" t="s">
        <v>65</v>
      </c>
      <c r="D657">
        <v>2020</v>
      </c>
      <c r="E657" s="8">
        <v>8408.93</v>
      </c>
      <c r="F657" s="9">
        <v>8594.9699999999993</v>
      </c>
      <c r="G657" s="8">
        <v>11232.18</v>
      </c>
      <c r="H657" s="8">
        <v>11480.68</v>
      </c>
      <c r="I657">
        <f>IFERROR(VLOOKUP(B657,SAEB!A:A,1,0),0)</f>
        <v>3123106</v>
      </c>
    </row>
    <row r="658" spans="1:9" x14ac:dyDescent="0.35">
      <c r="A658">
        <v>312310</v>
      </c>
      <c r="B658">
        <v>3123106</v>
      </c>
      <c r="C658" t="s">
        <v>65</v>
      </c>
      <c r="D658">
        <v>2021</v>
      </c>
      <c r="E658" s="8">
        <v>11828.24</v>
      </c>
      <c r="F658" s="9">
        <v>5432.05</v>
      </c>
      <c r="G658" s="8">
        <v>11418.95</v>
      </c>
      <c r="H658" s="8">
        <v>5244.09</v>
      </c>
      <c r="I658">
        <f>IFERROR(VLOOKUP(B658,SAEB!A:A,1,0),0)</f>
        <v>3123106</v>
      </c>
    </row>
    <row r="659" spans="1:9" x14ac:dyDescent="0.35">
      <c r="A659">
        <v>312310</v>
      </c>
      <c r="B659">
        <v>3123106</v>
      </c>
      <c r="C659" t="s">
        <v>65</v>
      </c>
      <c r="D659">
        <v>2022</v>
      </c>
      <c r="E659" s="8">
        <v>11844.27</v>
      </c>
      <c r="F659" s="9">
        <v>9450.8700000000008</v>
      </c>
      <c r="G659" s="8">
        <v>19836.54</v>
      </c>
      <c r="H659" s="8">
        <v>15828.12</v>
      </c>
      <c r="I659">
        <f>IFERROR(VLOOKUP(B659,SAEB!A:A,1,0),0)</f>
        <v>3123106</v>
      </c>
    </row>
    <row r="660" spans="1:9" x14ac:dyDescent="0.35">
      <c r="A660">
        <v>312310</v>
      </c>
      <c r="B660">
        <v>3123106</v>
      </c>
      <c r="C660" t="s">
        <v>65</v>
      </c>
      <c r="D660">
        <v>2023</v>
      </c>
      <c r="E660" s="8">
        <v>16897.669999999998</v>
      </c>
      <c r="F660" s="9">
        <v>16897.669999999998</v>
      </c>
      <c r="G660" s="8">
        <v>20048.04</v>
      </c>
      <c r="H660" s="8">
        <v>20048.04</v>
      </c>
      <c r="I660">
        <f>IFERROR(VLOOKUP(B660,SAEB!A:A,1,0),0)</f>
        <v>3123106</v>
      </c>
    </row>
    <row r="661" spans="1:9" x14ac:dyDescent="0.35">
      <c r="A661">
        <v>312310</v>
      </c>
      <c r="B661">
        <v>3123106</v>
      </c>
      <c r="C661" t="s">
        <v>65</v>
      </c>
      <c r="D661">
        <v>2024</v>
      </c>
      <c r="E661" s="8">
        <v>19533.650000000001</v>
      </c>
      <c r="F661" s="9">
        <v>18684.36</v>
      </c>
      <c r="G661" s="8">
        <v>23055.48</v>
      </c>
      <c r="H661" s="8">
        <v>22053.07</v>
      </c>
      <c r="I661">
        <f>IFERROR(VLOOKUP(B661,SAEB!A:A,1,0),0)</f>
        <v>3123106</v>
      </c>
    </row>
    <row r="662" spans="1:9" x14ac:dyDescent="0.35">
      <c r="A662">
        <v>312370</v>
      </c>
      <c r="B662">
        <v>3123700</v>
      </c>
      <c r="C662" t="s">
        <v>66</v>
      </c>
      <c r="D662">
        <v>2015</v>
      </c>
      <c r="E662" s="8">
        <v>4181.01</v>
      </c>
      <c r="F662" s="9">
        <v>1810.33</v>
      </c>
      <c r="G662" s="8">
        <v>4968.8500000000004</v>
      </c>
      <c r="H662" s="8">
        <v>2151.46</v>
      </c>
      <c r="I662">
        <f>IFERROR(VLOOKUP(B662,SAEB!A:A,1,0),0)</f>
        <v>3123700</v>
      </c>
    </row>
    <row r="663" spans="1:9" x14ac:dyDescent="0.35">
      <c r="A663">
        <v>312370</v>
      </c>
      <c r="B663">
        <v>3123700</v>
      </c>
      <c r="C663" t="s">
        <v>66</v>
      </c>
      <c r="D663">
        <v>2016</v>
      </c>
      <c r="E663" s="8">
        <v>4981.54</v>
      </c>
      <c r="F663" s="9">
        <v>3658.94</v>
      </c>
      <c r="G663" s="8">
        <v>4915.4799999999996</v>
      </c>
      <c r="H663" s="8">
        <v>3610.42</v>
      </c>
      <c r="I663">
        <f>IFERROR(VLOOKUP(B663,SAEB!A:A,1,0),0)</f>
        <v>3123700</v>
      </c>
    </row>
    <row r="664" spans="1:9" x14ac:dyDescent="0.35">
      <c r="A664">
        <v>312370</v>
      </c>
      <c r="B664">
        <v>3123700</v>
      </c>
      <c r="C664" t="s">
        <v>66</v>
      </c>
      <c r="D664">
        <v>2017</v>
      </c>
      <c r="E664" s="8">
        <v>4338.63</v>
      </c>
      <c r="F664" s="9">
        <v>6794.74</v>
      </c>
      <c r="G664" s="8">
        <v>5501.26</v>
      </c>
      <c r="H664" s="8">
        <v>8615.5300000000007</v>
      </c>
      <c r="I664">
        <f>IFERROR(VLOOKUP(B664,SAEB!A:A,1,0),0)</f>
        <v>3123700</v>
      </c>
    </row>
    <row r="665" spans="1:9" x14ac:dyDescent="0.35">
      <c r="A665">
        <v>312370</v>
      </c>
      <c r="B665">
        <v>3123700</v>
      </c>
      <c r="C665" t="s">
        <v>66</v>
      </c>
      <c r="D665">
        <v>2018</v>
      </c>
      <c r="E665" s="8">
        <v>4759.05</v>
      </c>
      <c r="F665" s="9">
        <v>5863.15</v>
      </c>
      <c r="G665" s="8">
        <v>6277.32</v>
      </c>
      <c r="H665" s="8">
        <v>7733.66</v>
      </c>
      <c r="I665">
        <f>IFERROR(VLOOKUP(B665,SAEB!A:A,1,0),0)</f>
        <v>3123700</v>
      </c>
    </row>
    <row r="666" spans="1:9" x14ac:dyDescent="0.35">
      <c r="A666">
        <v>312370</v>
      </c>
      <c r="B666">
        <v>3123700</v>
      </c>
      <c r="C666" t="s">
        <v>66</v>
      </c>
      <c r="D666">
        <v>2019</v>
      </c>
      <c r="E666" s="8">
        <v>5559.94</v>
      </c>
      <c r="F666" s="9">
        <v>5959.84</v>
      </c>
      <c r="G666" s="8">
        <v>6214.39</v>
      </c>
      <c r="H666" s="8">
        <v>6661.37</v>
      </c>
      <c r="I666">
        <f>IFERROR(VLOOKUP(B666,SAEB!A:A,1,0),0)</f>
        <v>3123700</v>
      </c>
    </row>
    <row r="667" spans="1:9" x14ac:dyDescent="0.35">
      <c r="A667">
        <v>312370</v>
      </c>
      <c r="B667">
        <v>3123700</v>
      </c>
      <c r="C667" t="s">
        <v>66</v>
      </c>
      <c r="D667">
        <v>2020</v>
      </c>
      <c r="E667" s="8">
        <v>6848.03</v>
      </c>
      <c r="F667" s="9">
        <v>6999.54</v>
      </c>
      <c r="G667" s="8">
        <v>6447.19</v>
      </c>
      <c r="H667" s="8">
        <v>6589.83</v>
      </c>
      <c r="I667">
        <f>IFERROR(VLOOKUP(B667,SAEB!A:A,1,0),0)</f>
        <v>3123700</v>
      </c>
    </row>
    <row r="668" spans="1:9" x14ac:dyDescent="0.35">
      <c r="A668">
        <v>312370</v>
      </c>
      <c r="B668">
        <v>3123700</v>
      </c>
      <c r="C668" t="s">
        <v>66</v>
      </c>
      <c r="D668">
        <v>2021</v>
      </c>
      <c r="E668" s="8">
        <v>9407.9500000000007</v>
      </c>
      <c r="F668" s="9">
        <v>4320.55</v>
      </c>
      <c r="G668" s="8">
        <v>7198.68</v>
      </c>
      <c r="H668" s="8">
        <v>3305.95</v>
      </c>
      <c r="I668">
        <f>IFERROR(VLOOKUP(B668,SAEB!A:A,1,0),0)</f>
        <v>3123700</v>
      </c>
    </row>
    <row r="669" spans="1:9" x14ac:dyDescent="0.35">
      <c r="A669">
        <v>312370</v>
      </c>
      <c r="B669">
        <v>3123700</v>
      </c>
      <c r="C669" t="s">
        <v>66</v>
      </c>
      <c r="D669">
        <v>2022</v>
      </c>
      <c r="E669" s="8">
        <v>12914.52</v>
      </c>
      <c r="F669" s="9">
        <v>10304.85</v>
      </c>
      <c r="G669" s="8">
        <v>14841.46</v>
      </c>
      <c r="H669" s="8">
        <v>11842.41</v>
      </c>
      <c r="I669">
        <f>IFERROR(VLOOKUP(B669,SAEB!A:A,1,0),0)</f>
        <v>3123700</v>
      </c>
    </row>
    <row r="670" spans="1:9" x14ac:dyDescent="0.35">
      <c r="A670">
        <v>312370</v>
      </c>
      <c r="B670">
        <v>3123700</v>
      </c>
      <c r="C670" t="s">
        <v>66</v>
      </c>
      <c r="D670">
        <v>2023</v>
      </c>
      <c r="E670" s="8">
        <v>14146.87</v>
      </c>
      <c r="F670" s="9">
        <v>14146.87</v>
      </c>
      <c r="G670" s="8">
        <v>16457.509999999998</v>
      </c>
      <c r="H670" s="8">
        <v>16457.509999999998</v>
      </c>
      <c r="I670">
        <f>IFERROR(VLOOKUP(B670,SAEB!A:A,1,0),0)</f>
        <v>3123700</v>
      </c>
    </row>
    <row r="671" spans="1:9" x14ac:dyDescent="0.35">
      <c r="A671">
        <v>312370</v>
      </c>
      <c r="B671">
        <v>3123700</v>
      </c>
      <c r="C671" t="s">
        <v>66</v>
      </c>
      <c r="D671">
        <v>2024</v>
      </c>
      <c r="E671" s="8">
        <v>14647.61</v>
      </c>
      <c r="F671" s="9">
        <v>14010.76</v>
      </c>
      <c r="G671" s="8">
        <v>15751.26</v>
      </c>
      <c r="H671" s="8">
        <v>15066.42</v>
      </c>
      <c r="I671">
        <f>IFERROR(VLOOKUP(B671,SAEB!A:A,1,0),0)</f>
        <v>3123700</v>
      </c>
    </row>
    <row r="672" spans="1:9" x14ac:dyDescent="0.35">
      <c r="A672">
        <v>312380</v>
      </c>
      <c r="B672">
        <v>3123809</v>
      </c>
      <c r="C672" t="s">
        <v>67</v>
      </c>
      <c r="D672">
        <v>2015</v>
      </c>
      <c r="E672" s="8">
        <v>5706.55</v>
      </c>
      <c r="F672" s="9">
        <v>2470.88</v>
      </c>
      <c r="G672" s="8">
        <v>6599.43</v>
      </c>
      <c r="H672" s="8">
        <v>2857.48</v>
      </c>
      <c r="I672">
        <f>IFERROR(VLOOKUP(B672,SAEB!A:A,1,0),0)</f>
        <v>3123809</v>
      </c>
    </row>
    <row r="673" spans="1:9" x14ac:dyDescent="0.35">
      <c r="A673">
        <v>312380</v>
      </c>
      <c r="B673">
        <v>3123809</v>
      </c>
      <c r="C673" t="s">
        <v>67</v>
      </c>
      <c r="D673">
        <v>2016</v>
      </c>
      <c r="E673" s="8">
        <v>5484.12</v>
      </c>
      <c r="F673" s="9">
        <v>4028.08</v>
      </c>
      <c r="G673" s="8">
        <v>7379.91</v>
      </c>
      <c r="H673" s="8">
        <v>5420.54</v>
      </c>
      <c r="I673">
        <f>IFERROR(VLOOKUP(B673,SAEB!A:A,1,0),0)</f>
        <v>3123809</v>
      </c>
    </row>
    <row r="674" spans="1:9" x14ac:dyDescent="0.35">
      <c r="A674">
        <v>312380</v>
      </c>
      <c r="B674">
        <v>3123809</v>
      </c>
      <c r="C674" t="s">
        <v>67</v>
      </c>
      <c r="D674">
        <v>2017</v>
      </c>
      <c r="E674" s="8">
        <v>6398.15</v>
      </c>
      <c r="F674" s="9">
        <v>10020.15</v>
      </c>
      <c r="G674" s="8">
        <v>7790.64</v>
      </c>
      <c r="H674" s="8">
        <v>12200.93</v>
      </c>
      <c r="I674">
        <f>IFERROR(VLOOKUP(B674,SAEB!A:A,1,0),0)</f>
        <v>3123809</v>
      </c>
    </row>
    <row r="675" spans="1:9" x14ac:dyDescent="0.35">
      <c r="A675">
        <v>312380</v>
      </c>
      <c r="B675">
        <v>3123809</v>
      </c>
      <c r="C675" t="s">
        <v>67</v>
      </c>
      <c r="D675">
        <v>2018</v>
      </c>
      <c r="E675" s="8">
        <v>6942.71</v>
      </c>
      <c r="F675" s="9">
        <v>8553.42</v>
      </c>
      <c r="G675" s="8">
        <v>8768</v>
      </c>
      <c r="H675" s="8">
        <v>10802.18</v>
      </c>
      <c r="I675">
        <f>IFERROR(VLOOKUP(B675,SAEB!A:A,1,0),0)</f>
        <v>3123809</v>
      </c>
    </row>
    <row r="676" spans="1:9" x14ac:dyDescent="0.35">
      <c r="A676">
        <v>312380</v>
      </c>
      <c r="B676">
        <v>3123809</v>
      </c>
      <c r="C676" t="s">
        <v>67</v>
      </c>
      <c r="D676">
        <v>2019</v>
      </c>
      <c r="E676" s="8">
        <v>7481.42</v>
      </c>
      <c r="F676" s="9">
        <v>8019.53</v>
      </c>
      <c r="G676" s="8">
        <v>9240.7999999999993</v>
      </c>
      <c r="H676" s="8">
        <v>9905.4500000000007</v>
      </c>
      <c r="I676">
        <f>IFERROR(VLOOKUP(B676,SAEB!A:A,1,0),0)</f>
        <v>3123809</v>
      </c>
    </row>
    <row r="677" spans="1:9" x14ac:dyDescent="0.35">
      <c r="A677">
        <v>312380</v>
      </c>
      <c r="B677">
        <v>3123809</v>
      </c>
      <c r="C677" t="s">
        <v>67</v>
      </c>
      <c r="D677">
        <v>2020</v>
      </c>
      <c r="E677" s="8">
        <v>8598.39</v>
      </c>
      <c r="F677" s="9">
        <v>8788.6200000000008</v>
      </c>
      <c r="G677" s="8">
        <v>10298.11</v>
      </c>
      <c r="H677" s="8">
        <v>10525.94</v>
      </c>
      <c r="I677">
        <f>IFERROR(VLOOKUP(B677,SAEB!A:A,1,0),0)</f>
        <v>3123809</v>
      </c>
    </row>
    <row r="678" spans="1:9" x14ac:dyDescent="0.35">
      <c r="A678">
        <v>312380</v>
      </c>
      <c r="B678">
        <v>3123809</v>
      </c>
      <c r="C678" t="s">
        <v>67</v>
      </c>
      <c r="D678">
        <v>2021</v>
      </c>
      <c r="E678" s="8">
        <v>9410.65</v>
      </c>
      <c r="F678" s="9">
        <v>4321.79</v>
      </c>
      <c r="G678" s="8">
        <v>11849.86</v>
      </c>
      <c r="H678" s="8">
        <v>5441.98</v>
      </c>
      <c r="I678">
        <f>IFERROR(VLOOKUP(B678,SAEB!A:A,1,0),0)</f>
        <v>3123809</v>
      </c>
    </row>
    <row r="679" spans="1:9" x14ac:dyDescent="0.35">
      <c r="A679">
        <v>312380</v>
      </c>
      <c r="B679">
        <v>3123809</v>
      </c>
      <c r="C679" t="s">
        <v>67</v>
      </c>
      <c r="D679">
        <v>2022</v>
      </c>
      <c r="E679" s="8">
        <v>10300.879999999999</v>
      </c>
      <c r="F679" s="9">
        <v>8219.36</v>
      </c>
      <c r="G679" s="8">
        <v>19560.13</v>
      </c>
      <c r="H679" s="8">
        <v>15607.56</v>
      </c>
      <c r="I679">
        <f>IFERROR(VLOOKUP(B679,SAEB!A:A,1,0),0)</f>
        <v>3123809</v>
      </c>
    </row>
    <row r="680" spans="1:9" x14ac:dyDescent="0.35">
      <c r="A680">
        <v>312380</v>
      </c>
      <c r="B680">
        <v>3123809</v>
      </c>
      <c r="C680" t="s">
        <v>67</v>
      </c>
      <c r="D680">
        <v>2023</v>
      </c>
      <c r="E680" s="8">
        <v>12413.22</v>
      </c>
      <c r="F680" s="9">
        <v>12413.22</v>
      </c>
      <c r="G680" s="8">
        <v>20479.060000000001</v>
      </c>
      <c r="H680" s="8">
        <v>20479.060000000001</v>
      </c>
      <c r="I680">
        <f>IFERROR(VLOOKUP(B680,SAEB!A:A,1,0),0)</f>
        <v>3123809</v>
      </c>
    </row>
    <row r="681" spans="1:9" x14ac:dyDescent="0.35">
      <c r="A681">
        <v>312380</v>
      </c>
      <c r="B681">
        <v>3123809</v>
      </c>
      <c r="C681" t="s">
        <v>67</v>
      </c>
      <c r="D681">
        <v>2024</v>
      </c>
      <c r="E681" s="8">
        <v>15109.18</v>
      </c>
      <c r="F681" s="9">
        <v>14452.26</v>
      </c>
      <c r="G681" s="8">
        <v>23084.66</v>
      </c>
      <c r="H681" s="8">
        <v>22080.98</v>
      </c>
      <c r="I681">
        <f>IFERROR(VLOOKUP(B681,SAEB!A:A,1,0),0)</f>
        <v>3123809</v>
      </c>
    </row>
    <row r="682" spans="1:9" x14ac:dyDescent="0.35">
      <c r="A682">
        <v>312430</v>
      </c>
      <c r="B682">
        <v>3124302</v>
      </c>
      <c r="C682" t="s">
        <v>68</v>
      </c>
      <c r="D682">
        <v>2015</v>
      </c>
      <c r="E682" s="8">
        <v>8911.52</v>
      </c>
      <c r="F682" s="9">
        <v>3858.6</v>
      </c>
      <c r="G682" s="8">
        <v>6744.2</v>
      </c>
      <c r="H682" s="8">
        <v>2920.17</v>
      </c>
      <c r="I682">
        <f>IFERROR(VLOOKUP(B682,SAEB!A:A,1,0),0)</f>
        <v>3124302</v>
      </c>
    </row>
    <row r="683" spans="1:9" x14ac:dyDescent="0.35">
      <c r="A683">
        <v>312430</v>
      </c>
      <c r="B683">
        <v>3124302</v>
      </c>
      <c r="C683" t="s">
        <v>68</v>
      </c>
      <c r="D683">
        <v>2016</v>
      </c>
      <c r="E683" s="8">
        <v>6593</v>
      </c>
      <c r="F683" s="9">
        <v>4842.55</v>
      </c>
      <c r="G683" s="8">
        <v>6592.45</v>
      </c>
      <c r="H683" s="8">
        <v>4842.1499999999996</v>
      </c>
      <c r="I683">
        <f>IFERROR(VLOOKUP(B683,SAEB!A:A,1,0),0)</f>
        <v>3124302</v>
      </c>
    </row>
    <row r="684" spans="1:9" x14ac:dyDescent="0.35">
      <c r="A684">
        <v>312430</v>
      </c>
      <c r="B684">
        <v>3124302</v>
      </c>
      <c r="C684" t="s">
        <v>68</v>
      </c>
      <c r="D684">
        <v>2017</v>
      </c>
      <c r="E684" s="8">
        <v>5887.62</v>
      </c>
      <c r="F684" s="9">
        <v>9220.61</v>
      </c>
      <c r="G684" s="8">
        <v>7432.5</v>
      </c>
      <c r="H684" s="8">
        <v>11640.06</v>
      </c>
      <c r="I684">
        <f>IFERROR(VLOOKUP(B684,SAEB!A:A,1,0),0)</f>
        <v>3124302</v>
      </c>
    </row>
    <row r="685" spans="1:9" x14ac:dyDescent="0.35">
      <c r="A685">
        <v>312430</v>
      </c>
      <c r="B685">
        <v>3124302</v>
      </c>
      <c r="C685" t="s">
        <v>68</v>
      </c>
      <c r="D685">
        <v>2018</v>
      </c>
      <c r="E685" s="8">
        <v>4501.71</v>
      </c>
      <c r="F685" s="9">
        <v>5546.11</v>
      </c>
      <c r="G685" s="8">
        <v>7005.46</v>
      </c>
      <c r="H685" s="8">
        <v>8630.73</v>
      </c>
      <c r="I685">
        <f>IFERROR(VLOOKUP(B685,SAEB!A:A,1,0),0)</f>
        <v>3124302</v>
      </c>
    </row>
    <row r="686" spans="1:9" x14ac:dyDescent="0.35">
      <c r="A686">
        <v>312430</v>
      </c>
      <c r="B686">
        <v>3124302</v>
      </c>
      <c r="C686" t="s">
        <v>68</v>
      </c>
      <c r="D686">
        <v>2019</v>
      </c>
      <c r="E686" s="8">
        <v>6419.27</v>
      </c>
      <c r="F686" s="9">
        <v>6880.98</v>
      </c>
      <c r="G686" s="8">
        <v>10396.469999999999</v>
      </c>
      <c r="H686" s="8">
        <v>11144.24</v>
      </c>
      <c r="I686">
        <f>IFERROR(VLOOKUP(B686,SAEB!A:A,1,0),0)</f>
        <v>3124302</v>
      </c>
    </row>
    <row r="687" spans="1:9" x14ac:dyDescent="0.35">
      <c r="A687">
        <v>312430</v>
      </c>
      <c r="B687">
        <v>3124302</v>
      </c>
      <c r="C687" t="s">
        <v>68</v>
      </c>
      <c r="D687">
        <v>2020</v>
      </c>
      <c r="E687" s="8">
        <v>6789.97</v>
      </c>
      <c r="F687" s="9">
        <v>6940.19</v>
      </c>
      <c r="G687" s="8">
        <v>7866.28</v>
      </c>
      <c r="H687" s="8">
        <v>8040.32</v>
      </c>
      <c r="I687">
        <f>IFERROR(VLOOKUP(B687,SAEB!A:A,1,0),0)</f>
        <v>3124302</v>
      </c>
    </row>
    <row r="688" spans="1:9" x14ac:dyDescent="0.35">
      <c r="A688">
        <v>312430</v>
      </c>
      <c r="B688">
        <v>3124302</v>
      </c>
      <c r="C688" t="s">
        <v>68</v>
      </c>
      <c r="D688">
        <v>2021</v>
      </c>
      <c r="E688" s="8">
        <v>11677.57</v>
      </c>
      <c r="F688" s="9">
        <v>5362.86</v>
      </c>
      <c r="G688" s="8">
        <v>10866.27</v>
      </c>
      <c r="H688" s="8">
        <v>4990.28</v>
      </c>
      <c r="I688">
        <f>IFERROR(VLOOKUP(B688,SAEB!A:A,1,0),0)</f>
        <v>3124302</v>
      </c>
    </row>
    <row r="689" spans="1:9" x14ac:dyDescent="0.35">
      <c r="A689">
        <v>312430</v>
      </c>
      <c r="B689">
        <v>3124302</v>
      </c>
      <c r="C689" t="s">
        <v>68</v>
      </c>
      <c r="D689">
        <v>2022</v>
      </c>
      <c r="E689" s="8">
        <v>18038.259999999998</v>
      </c>
      <c r="F689" s="9">
        <v>14393.22</v>
      </c>
      <c r="G689" s="8">
        <v>20844.169999999998</v>
      </c>
      <c r="H689" s="8">
        <v>16632.13</v>
      </c>
      <c r="I689">
        <f>IFERROR(VLOOKUP(B689,SAEB!A:A,1,0),0)</f>
        <v>3124302</v>
      </c>
    </row>
    <row r="690" spans="1:9" x14ac:dyDescent="0.35">
      <c r="A690">
        <v>312430</v>
      </c>
      <c r="B690">
        <v>3124302</v>
      </c>
      <c r="C690" t="s">
        <v>68</v>
      </c>
      <c r="D690">
        <v>2023</v>
      </c>
      <c r="E690" s="8">
        <v>18781.29</v>
      </c>
      <c r="F690" s="9">
        <v>18781.29</v>
      </c>
      <c r="G690" s="8">
        <v>23550.31</v>
      </c>
      <c r="H690" s="8">
        <v>23550.31</v>
      </c>
      <c r="I690">
        <f>IFERROR(VLOOKUP(B690,SAEB!A:A,1,0),0)</f>
        <v>3124302</v>
      </c>
    </row>
    <row r="691" spans="1:9" x14ac:dyDescent="0.35">
      <c r="A691">
        <v>312430</v>
      </c>
      <c r="B691">
        <v>3124302</v>
      </c>
      <c r="C691" t="s">
        <v>68</v>
      </c>
      <c r="D691">
        <v>2024</v>
      </c>
      <c r="E691" s="8">
        <v>22031.65</v>
      </c>
      <c r="F691" s="9">
        <v>21073.75</v>
      </c>
      <c r="G691" s="8">
        <v>29695.3</v>
      </c>
      <c r="H691" s="8">
        <v>28404.2</v>
      </c>
      <c r="I691">
        <f>IFERROR(VLOOKUP(B691,SAEB!A:A,1,0),0)</f>
        <v>3124302</v>
      </c>
    </row>
    <row r="692" spans="1:9" x14ac:dyDescent="0.35">
      <c r="A692">
        <v>312540</v>
      </c>
      <c r="B692">
        <v>3125408</v>
      </c>
      <c r="C692" t="s">
        <v>69</v>
      </c>
      <c r="D692">
        <v>2015</v>
      </c>
      <c r="E692" s="8">
        <v>8605.48</v>
      </c>
      <c r="F692" s="9">
        <v>3726.08</v>
      </c>
      <c r="G692" s="8">
        <v>6716.1</v>
      </c>
      <c r="H692" s="8">
        <v>2908</v>
      </c>
      <c r="I692">
        <f>IFERROR(VLOOKUP(B692,SAEB!A:A,1,0),0)</f>
        <v>3125408</v>
      </c>
    </row>
    <row r="693" spans="1:9" x14ac:dyDescent="0.35">
      <c r="A693">
        <v>312540</v>
      </c>
      <c r="B693">
        <v>3125408</v>
      </c>
      <c r="C693" t="s">
        <v>69</v>
      </c>
      <c r="D693">
        <v>2016</v>
      </c>
      <c r="E693" s="8">
        <v>6740.22</v>
      </c>
      <c r="F693" s="9">
        <v>4950.6899999999996</v>
      </c>
      <c r="G693" s="8">
        <v>8263.5</v>
      </c>
      <c r="H693" s="8">
        <v>6069.54</v>
      </c>
      <c r="I693">
        <f>IFERROR(VLOOKUP(B693,SAEB!A:A,1,0),0)</f>
        <v>3125408</v>
      </c>
    </row>
    <row r="694" spans="1:9" x14ac:dyDescent="0.35">
      <c r="A694">
        <v>312540</v>
      </c>
      <c r="B694">
        <v>3125408</v>
      </c>
      <c r="C694" t="s">
        <v>69</v>
      </c>
      <c r="D694">
        <v>2017</v>
      </c>
      <c r="E694" s="8">
        <v>7523.76</v>
      </c>
      <c r="F694" s="9">
        <v>11782.97</v>
      </c>
      <c r="G694" s="8">
        <v>8911.6</v>
      </c>
      <c r="H694" s="8">
        <v>13956.48</v>
      </c>
      <c r="I694">
        <f>IFERROR(VLOOKUP(B694,SAEB!A:A,1,0),0)</f>
        <v>3125408</v>
      </c>
    </row>
    <row r="695" spans="1:9" x14ac:dyDescent="0.35">
      <c r="A695">
        <v>312540</v>
      </c>
      <c r="B695">
        <v>3125408</v>
      </c>
      <c r="C695" t="s">
        <v>69</v>
      </c>
      <c r="D695">
        <v>2018</v>
      </c>
      <c r="E695" s="8">
        <v>6316.68</v>
      </c>
      <c r="F695" s="9">
        <v>7782.15</v>
      </c>
      <c r="G695" s="8">
        <v>8904.98</v>
      </c>
      <c r="H695" s="8">
        <v>10970.94</v>
      </c>
      <c r="I695">
        <f>IFERROR(VLOOKUP(B695,SAEB!A:A,1,0),0)</f>
        <v>3125408</v>
      </c>
    </row>
    <row r="696" spans="1:9" x14ac:dyDescent="0.35">
      <c r="A696">
        <v>312540</v>
      </c>
      <c r="B696">
        <v>3125408</v>
      </c>
      <c r="C696" t="s">
        <v>69</v>
      </c>
      <c r="D696">
        <v>2019</v>
      </c>
      <c r="E696" s="8">
        <v>7087.93</v>
      </c>
      <c r="F696" s="9">
        <v>7597.73</v>
      </c>
      <c r="G696" s="8">
        <v>9334.35</v>
      </c>
      <c r="H696" s="8">
        <v>10005.73</v>
      </c>
      <c r="I696">
        <f>IFERROR(VLOOKUP(B696,SAEB!A:A,1,0),0)</f>
        <v>3125408</v>
      </c>
    </row>
    <row r="697" spans="1:9" x14ac:dyDescent="0.35">
      <c r="A697">
        <v>312540</v>
      </c>
      <c r="B697">
        <v>3125408</v>
      </c>
      <c r="C697" t="s">
        <v>69</v>
      </c>
      <c r="D697">
        <v>2020</v>
      </c>
      <c r="E697" s="8">
        <v>8101.1</v>
      </c>
      <c r="F697" s="9">
        <v>8280.33</v>
      </c>
      <c r="G697" s="8">
        <v>7800.35</v>
      </c>
      <c r="H697" s="8">
        <v>7972.93</v>
      </c>
      <c r="I697">
        <f>IFERROR(VLOOKUP(B697,SAEB!A:A,1,0),0)</f>
        <v>3125408</v>
      </c>
    </row>
    <row r="698" spans="1:9" x14ac:dyDescent="0.35">
      <c r="A698">
        <v>312540</v>
      </c>
      <c r="B698">
        <v>3125408</v>
      </c>
      <c r="C698" t="s">
        <v>69</v>
      </c>
      <c r="D698">
        <v>2021</v>
      </c>
      <c r="E698" s="8">
        <v>10121.73</v>
      </c>
      <c r="F698" s="9">
        <v>4648.3500000000004</v>
      </c>
      <c r="G698" s="8">
        <v>9690.4599999999991</v>
      </c>
      <c r="H698" s="8">
        <v>4450.29</v>
      </c>
      <c r="I698">
        <f>IFERROR(VLOOKUP(B698,SAEB!A:A,1,0),0)</f>
        <v>3125408</v>
      </c>
    </row>
    <row r="699" spans="1:9" x14ac:dyDescent="0.35">
      <c r="A699">
        <v>312540</v>
      </c>
      <c r="B699">
        <v>3125408</v>
      </c>
      <c r="C699" t="s">
        <v>69</v>
      </c>
      <c r="D699">
        <v>2022</v>
      </c>
      <c r="E699" s="8">
        <v>13163.08</v>
      </c>
      <c r="F699" s="9">
        <v>10503.18</v>
      </c>
      <c r="G699" s="8">
        <v>14763.1</v>
      </c>
      <c r="H699" s="8">
        <v>11779.89</v>
      </c>
      <c r="I699">
        <f>IFERROR(VLOOKUP(B699,SAEB!A:A,1,0),0)</f>
        <v>3125408</v>
      </c>
    </row>
    <row r="700" spans="1:9" x14ac:dyDescent="0.35">
      <c r="A700">
        <v>312540</v>
      </c>
      <c r="B700">
        <v>3125408</v>
      </c>
      <c r="C700" t="s">
        <v>69</v>
      </c>
      <c r="D700">
        <v>2023</v>
      </c>
      <c r="E700" s="8">
        <v>11724.82</v>
      </c>
      <c r="F700" s="9">
        <v>11724.82</v>
      </c>
      <c r="G700" s="8">
        <v>14099.5</v>
      </c>
      <c r="H700" s="8">
        <v>14099.5</v>
      </c>
      <c r="I700">
        <f>IFERROR(VLOOKUP(B700,SAEB!A:A,1,0),0)</f>
        <v>3125408</v>
      </c>
    </row>
    <row r="701" spans="1:9" x14ac:dyDescent="0.35">
      <c r="A701">
        <v>312540</v>
      </c>
      <c r="B701">
        <v>3125408</v>
      </c>
      <c r="C701" t="s">
        <v>69</v>
      </c>
      <c r="D701">
        <v>2024</v>
      </c>
      <c r="E701" s="8">
        <v>14053.83</v>
      </c>
      <c r="F701" s="9">
        <v>13442.79</v>
      </c>
      <c r="G701" s="8">
        <v>18589.099999999999</v>
      </c>
      <c r="H701" s="8">
        <v>17780.88</v>
      </c>
      <c r="I701">
        <f>IFERROR(VLOOKUP(B701,SAEB!A:A,1,0),0)</f>
        <v>3125408</v>
      </c>
    </row>
    <row r="702" spans="1:9" x14ac:dyDescent="0.35">
      <c r="A702">
        <v>312550</v>
      </c>
      <c r="B702">
        <v>3125507</v>
      </c>
      <c r="C702" t="s">
        <v>222</v>
      </c>
      <c r="D702">
        <v>2015</v>
      </c>
      <c r="E702" s="8">
        <v>8390.48</v>
      </c>
      <c r="F702" s="9">
        <v>3632.99</v>
      </c>
      <c r="G702" s="8">
        <v>9185.3799999999992</v>
      </c>
      <c r="H702" s="8">
        <v>3977.17</v>
      </c>
      <c r="I702">
        <f>IFERROR(VLOOKUP(B702,SAEB!A:A,1,0),0)</f>
        <v>3125507</v>
      </c>
    </row>
    <row r="703" spans="1:9" x14ac:dyDescent="0.35">
      <c r="A703">
        <v>312550</v>
      </c>
      <c r="B703">
        <v>3125507</v>
      </c>
      <c r="C703" t="s">
        <v>222</v>
      </c>
      <c r="D703">
        <v>2016</v>
      </c>
      <c r="E703" s="8">
        <v>8391</v>
      </c>
      <c r="F703" s="9">
        <v>6163.18</v>
      </c>
      <c r="G703" s="8">
        <v>9436.49</v>
      </c>
      <c r="H703" s="8">
        <v>6931.09</v>
      </c>
      <c r="I703">
        <f>IFERROR(VLOOKUP(B703,SAEB!A:A,1,0),0)</f>
        <v>3125507</v>
      </c>
    </row>
    <row r="704" spans="1:9" x14ac:dyDescent="0.35">
      <c r="A704">
        <v>312550</v>
      </c>
      <c r="B704">
        <v>3125507</v>
      </c>
      <c r="C704" t="s">
        <v>222</v>
      </c>
      <c r="D704">
        <v>2017</v>
      </c>
      <c r="E704" s="8">
        <v>9622.36</v>
      </c>
      <c r="F704" s="9">
        <v>15069.59</v>
      </c>
      <c r="G704" s="8">
        <v>11788.95</v>
      </c>
      <c r="H704" s="8">
        <v>18462.7</v>
      </c>
      <c r="I704">
        <f>IFERROR(VLOOKUP(B704,SAEB!A:A,1,0),0)</f>
        <v>3125507</v>
      </c>
    </row>
    <row r="705" spans="1:9" x14ac:dyDescent="0.35">
      <c r="A705">
        <v>312550</v>
      </c>
      <c r="B705">
        <v>3125507</v>
      </c>
      <c r="C705" t="s">
        <v>222</v>
      </c>
      <c r="D705">
        <v>2018</v>
      </c>
      <c r="E705" s="8">
        <v>9840.51</v>
      </c>
      <c r="F705" s="9">
        <v>12123.51</v>
      </c>
      <c r="G705" s="8">
        <v>10761.62</v>
      </c>
      <c r="H705" s="8">
        <v>13258.31</v>
      </c>
      <c r="I705">
        <f>IFERROR(VLOOKUP(B705,SAEB!A:A,1,0),0)</f>
        <v>3125507</v>
      </c>
    </row>
    <row r="706" spans="1:9" x14ac:dyDescent="0.35">
      <c r="A706">
        <v>312550</v>
      </c>
      <c r="B706">
        <v>3125507</v>
      </c>
      <c r="C706" t="s">
        <v>222</v>
      </c>
      <c r="D706">
        <v>2019</v>
      </c>
      <c r="E706" s="8">
        <v>10309.379999999999</v>
      </c>
      <c r="F706" s="9">
        <v>11050.89</v>
      </c>
      <c r="G706" s="8">
        <v>12644.72</v>
      </c>
      <c r="H706" s="8">
        <v>13554.2</v>
      </c>
      <c r="I706">
        <f>IFERROR(VLOOKUP(B706,SAEB!A:A,1,0),0)</f>
        <v>3125507</v>
      </c>
    </row>
    <row r="707" spans="1:9" x14ac:dyDescent="0.35">
      <c r="A707">
        <v>312550</v>
      </c>
      <c r="B707">
        <v>3125507</v>
      </c>
      <c r="C707" t="s">
        <v>222</v>
      </c>
      <c r="D707">
        <v>2020</v>
      </c>
      <c r="E707" s="8">
        <v>11600.49</v>
      </c>
      <c r="F707" s="9">
        <v>11857.14</v>
      </c>
      <c r="G707" s="8">
        <v>12776.33</v>
      </c>
      <c r="H707" s="8">
        <v>13059</v>
      </c>
      <c r="I707">
        <f>IFERROR(VLOOKUP(B707,SAEB!A:A,1,0),0)</f>
        <v>3125507</v>
      </c>
    </row>
    <row r="708" spans="1:9" x14ac:dyDescent="0.35">
      <c r="A708">
        <v>312550</v>
      </c>
      <c r="B708">
        <v>3125507</v>
      </c>
      <c r="C708" t="s">
        <v>222</v>
      </c>
      <c r="D708">
        <v>2021</v>
      </c>
      <c r="E708" s="8">
        <v>12366.45</v>
      </c>
      <c r="F708" s="9">
        <v>5679.22</v>
      </c>
      <c r="G708" s="8">
        <v>15150.22</v>
      </c>
      <c r="H708" s="8">
        <v>6957.66</v>
      </c>
      <c r="I708">
        <f>IFERROR(VLOOKUP(B708,SAEB!A:A,1,0),0)</f>
        <v>3125507</v>
      </c>
    </row>
    <row r="709" spans="1:9" x14ac:dyDescent="0.35">
      <c r="A709">
        <v>312550</v>
      </c>
      <c r="B709">
        <v>3125507</v>
      </c>
      <c r="C709" t="s">
        <v>222</v>
      </c>
      <c r="D709">
        <v>2022</v>
      </c>
      <c r="E709" s="8">
        <v>17846.82</v>
      </c>
      <c r="F709" s="9">
        <v>14240.47</v>
      </c>
      <c r="G709" s="8">
        <v>30689.94</v>
      </c>
      <c r="H709" s="8">
        <v>24488.35</v>
      </c>
      <c r="I709">
        <f>IFERROR(VLOOKUP(B709,SAEB!A:A,1,0),0)</f>
        <v>3125507</v>
      </c>
    </row>
    <row r="710" spans="1:9" x14ac:dyDescent="0.35">
      <c r="A710">
        <v>312550</v>
      </c>
      <c r="B710">
        <v>3125507</v>
      </c>
      <c r="C710" t="s">
        <v>222</v>
      </c>
      <c r="D710">
        <v>2023</v>
      </c>
      <c r="E710" s="8">
        <v>13126.53</v>
      </c>
      <c r="F710" s="9">
        <v>13126.53</v>
      </c>
      <c r="G710" s="8">
        <v>30307.040000000001</v>
      </c>
      <c r="H710" s="8">
        <v>30307.040000000001</v>
      </c>
      <c r="I710">
        <f>IFERROR(VLOOKUP(B710,SAEB!A:A,1,0),0)</f>
        <v>3125507</v>
      </c>
    </row>
    <row r="711" spans="1:9" x14ac:dyDescent="0.35">
      <c r="A711">
        <v>312550</v>
      </c>
      <c r="B711">
        <v>3125507</v>
      </c>
      <c r="C711" t="s">
        <v>222</v>
      </c>
      <c r="D711">
        <v>2024</v>
      </c>
      <c r="E711" s="8">
        <v>16550.939999999999</v>
      </c>
      <c r="F711" s="9">
        <v>15831.33</v>
      </c>
      <c r="G711" s="8">
        <v>38814.6</v>
      </c>
      <c r="H711" s="8">
        <v>37127</v>
      </c>
      <c r="I711">
        <f>IFERROR(VLOOKUP(B711,SAEB!A:A,1,0),0)</f>
        <v>3125507</v>
      </c>
    </row>
    <row r="712" spans="1:9" hidden="1" x14ac:dyDescent="0.35">
      <c r="A712">
        <v>312560</v>
      </c>
      <c r="B712">
        <v>3125606</v>
      </c>
      <c r="C712" t="s">
        <v>70</v>
      </c>
      <c r="D712">
        <v>2015</v>
      </c>
      <c r="E712" s="8">
        <v>4724.22</v>
      </c>
      <c r="F712" s="9">
        <v>2045.54</v>
      </c>
      <c r="G712" s="8">
        <v>4274.59</v>
      </c>
      <c r="H712" s="8">
        <v>1850.85</v>
      </c>
      <c r="I712">
        <f>IFERROR(VLOOKUP(B712,SAEB!A:A,1,0),0)</f>
        <v>0</v>
      </c>
    </row>
    <row r="713" spans="1:9" hidden="1" x14ac:dyDescent="0.35">
      <c r="A713">
        <v>312560</v>
      </c>
      <c r="B713">
        <v>3125606</v>
      </c>
      <c r="C713" t="s">
        <v>70</v>
      </c>
      <c r="D713">
        <v>2016</v>
      </c>
      <c r="E713" s="8">
        <v>5138.6000000000004</v>
      </c>
      <c r="F713" s="9">
        <v>3774.3</v>
      </c>
      <c r="G713" s="8">
        <v>4853.91</v>
      </c>
      <c r="H713" s="8">
        <v>3565.19</v>
      </c>
      <c r="I713">
        <f>IFERROR(VLOOKUP(B713,SAEB!A:A,1,0),0)</f>
        <v>0</v>
      </c>
    </row>
    <row r="714" spans="1:9" hidden="1" x14ac:dyDescent="0.35">
      <c r="A714">
        <v>312560</v>
      </c>
      <c r="B714">
        <v>3125606</v>
      </c>
      <c r="C714" t="s">
        <v>70</v>
      </c>
      <c r="D714">
        <v>2017</v>
      </c>
      <c r="E714" s="8">
        <v>5533.13</v>
      </c>
      <c r="F714" s="9">
        <v>8665.44</v>
      </c>
      <c r="G714" s="8">
        <v>4981.71</v>
      </c>
      <c r="H714" s="8">
        <v>7801.87</v>
      </c>
      <c r="I714">
        <f>IFERROR(VLOOKUP(B714,SAEB!A:A,1,0),0)</f>
        <v>0</v>
      </c>
    </row>
    <row r="715" spans="1:9" hidden="1" x14ac:dyDescent="0.35">
      <c r="A715">
        <v>312560</v>
      </c>
      <c r="B715">
        <v>3125606</v>
      </c>
      <c r="C715" t="s">
        <v>70</v>
      </c>
      <c r="D715">
        <v>2018</v>
      </c>
      <c r="E715" s="8">
        <v>5343.14</v>
      </c>
      <c r="F715" s="9">
        <v>6582.75</v>
      </c>
      <c r="G715" s="8">
        <v>4839.46</v>
      </c>
      <c r="H715" s="8">
        <v>5962.22</v>
      </c>
      <c r="I715">
        <f>IFERROR(VLOOKUP(B715,SAEB!A:A,1,0),0)</f>
        <v>0</v>
      </c>
    </row>
    <row r="716" spans="1:9" hidden="1" x14ac:dyDescent="0.35">
      <c r="A716">
        <v>312560</v>
      </c>
      <c r="B716">
        <v>3125606</v>
      </c>
      <c r="C716" t="s">
        <v>70</v>
      </c>
      <c r="D716">
        <v>2019</v>
      </c>
      <c r="E716" s="8">
        <v>5964.7</v>
      </c>
      <c r="F716" s="9">
        <v>6393.72</v>
      </c>
      <c r="G716" s="8">
        <v>5687.92</v>
      </c>
      <c r="H716" s="8">
        <v>6097.02</v>
      </c>
      <c r="I716">
        <f>IFERROR(VLOOKUP(B716,SAEB!A:A,1,0),0)</f>
        <v>0</v>
      </c>
    </row>
    <row r="717" spans="1:9" hidden="1" x14ac:dyDescent="0.35">
      <c r="A717">
        <v>312560</v>
      </c>
      <c r="B717">
        <v>3125606</v>
      </c>
      <c r="C717" t="s">
        <v>70</v>
      </c>
      <c r="D717">
        <v>2020</v>
      </c>
      <c r="E717" s="8">
        <v>6664.24</v>
      </c>
      <c r="F717" s="9">
        <v>6811.68</v>
      </c>
      <c r="G717" s="8">
        <v>6740.31</v>
      </c>
      <c r="H717" s="8">
        <v>6889.43</v>
      </c>
      <c r="I717">
        <f>IFERROR(VLOOKUP(B717,SAEB!A:A,1,0),0)</f>
        <v>0</v>
      </c>
    </row>
    <row r="718" spans="1:9" hidden="1" x14ac:dyDescent="0.35">
      <c r="A718">
        <v>312560</v>
      </c>
      <c r="B718">
        <v>3125606</v>
      </c>
      <c r="C718" t="s">
        <v>70</v>
      </c>
      <c r="D718">
        <v>2021</v>
      </c>
      <c r="E718" s="8">
        <v>7708.43</v>
      </c>
      <c r="F718" s="9">
        <v>3540.05</v>
      </c>
      <c r="G718" s="8">
        <v>7846.7</v>
      </c>
      <c r="H718" s="8">
        <v>3603.56</v>
      </c>
      <c r="I718">
        <f>IFERROR(VLOOKUP(B718,SAEB!A:A,1,0),0)</f>
        <v>0</v>
      </c>
    </row>
    <row r="719" spans="1:9" hidden="1" x14ac:dyDescent="0.35">
      <c r="A719">
        <v>312560</v>
      </c>
      <c r="B719">
        <v>3125606</v>
      </c>
      <c r="C719" t="s">
        <v>70</v>
      </c>
      <c r="D719">
        <v>2022</v>
      </c>
      <c r="E719" s="8">
        <v>9639.77</v>
      </c>
      <c r="F719" s="9">
        <v>7691.84</v>
      </c>
      <c r="G719" s="8">
        <v>10135.57</v>
      </c>
      <c r="H719" s="8">
        <v>8087.45</v>
      </c>
      <c r="I719">
        <f>IFERROR(VLOOKUP(B719,SAEB!A:A,1,0),0)</f>
        <v>0</v>
      </c>
    </row>
    <row r="720" spans="1:9" hidden="1" x14ac:dyDescent="0.35">
      <c r="A720">
        <v>312560</v>
      </c>
      <c r="B720">
        <v>3125606</v>
      </c>
      <c r="C720" t="s">
        <v>70</v>
      </c>
      <c r="D720">
        <v>2023</v>
      </c>
      <c r="E720" s="8">
        <v>10609.8</v>
      </c>
      <c r="F720" s="9">
        <v>10609.8</v>
      </c>
      <c r="G720" s="8">
        <v>12382.28</v>
      </c>
      <c r="H720" s="8">
        <v>12382.28</v>
      </c>
      <c r="I720">
        <f>IFERROR(VLOOKUP(B720,SAEB!A:A,1,0),0)</f>
        <v>0</v>
      </c>
    </row>
    <row r="721" spans="1:9" hidden="1" x14ac:dyDescent="0.35">
      <c r="A721">
        <v>312560</v>
      </c>
      <c r="B721">
        <v>3125606</v>
      </c>
      <c r="C721" t="s">
        <v>70</v>
      </c>
      <c r="D721">
        <v>2024</v>
      </c>
      <c r="E721" s="8">
        <v>12581.02</v>
      </c>
      <c r="F721" s="9">
        <v>12034.02</v>
      </c>
      <c r="G721" s="8">
        <v>15202.82</v>
      </c>
      <c r="H721" s="8">
        <v>14541.82</v>
      </c>
      <c r="I721">
        <f>IFERROR(VLOOKUP(B721,SAEB!A:A,1,0),0)</f>
        <v>0</v>
      </c>
    </row>
    <row r="722" spans="1:9" x14ac:dyDescent="0.35">
      <c r="A722">
        <v>312570</v>
      </c>
      <c r="B722">
        <v>3125705</v>
      </c>
      <c r="C722" t="s">
        <v>71</v>
      </c>
      <c r="D722">
        <v>2015</v>
      </c>
      <c r="E722" s="8">
        <v>5857.27</v>
      </c>
      <c r="F722" s="9">
        <v>2536.14</v>
      </c>
      <c r="G722" s="8">
        <v>6696.66</v>
      </c>
      <c r="H722" s="8">
        <v>2899.58</v>
      </c>
      <c r="I722">
        <f>IFERROR(VLOOKUP(B722,SAEB!A:A,1,0),0)</f>
        <v>3125705</v>
      </c>
    </row>
    <row r="723" spans="1:9" x14ac:dyDescent="0.35">
      <c r="A723">
        <v>312570</v>
      </c>
      <c r="B723">
        <v>3125705</v>
      </c>
      <c r="C723" t="s">
        <v>71</v>
      </c>
      <c r="D723">
        <v>2016</v>
      </c>
      <c r="E723" s="8">
        <v>5563.68</v>
      </c>
      <c r="F723" s="9">
        <v>4086.52</v>
      </c>
      <c r="G723" s="8">
        <v>7869.98</v>
      </c>
      <c r="H723" s="8">
        <v>5780.49</v>
      </c>
      <c r="I723">
        <f>IFERROR(VLOOKUP(B723,SAEB!A:A,1,0),0)</f>
        <v>3125705</v>
      </c>
    </row>
    <row r="724" spans="1:9" x14ac:dyDescent="0.35">
      <c r="A724">
        <v>312570</v>
      </c>
      <c r="B724">
        <v>3125705</v>
      </c>
      <c r="C724" t="s">
        <v>71</v>
      </c>
      <c r="D724">
        <v>2017</v>
      </c>
      <c r="E724" s="8">
        <v>6573.93</v>
      </c>
      <c r="F724" s="9">
        <v>10295.44</v>
      </c>
      <c r="G724" s="8">
        <v>7454.77</v>
      </c>
      <c r="H724" s="8">
        <v>11674.93</v>
      </c>
      <c r="I724">
        <f>IFERROR(VLOOKUP(B724,SAEB!A:A,1,0),0)</f>
        <v>3125705</v>
      </c>
    </row>
    <row r="725" spans="1:9" x14ac:dyDescent="0.35">
      <c r="A725">
        <v>312570</v>
      </c>
      <c r="B725">
        <v>3125705</v>
      </c>
      <c r="C725" t="s">
        <v>71</v>
      </c>
      <c r="D725">
        <v>2018</v>
      </c>
      <c r="E725" s="8">
        <v>6571.1</v>
      </c>
      <c r="F725" s="9">
        <v>8095.6</v>
      </c>
      <c r="G725" s="8">
        <v>8098.22</v>
      </c>
      <c r="H725" s="8">
        <v>9977.01</v>
      </c>
      <c r="I725">
        <f>IFERROR(VLOOKUP(B725,SAEB!A:A,1,0),0)</f>
        <v>3125705</v>
      </c>
    </row>
    <row r="726" spans="1:9" x14ac:dyDescent="0.35">
      <c r="A726">
        <v>312570</v>
      </c>
      <c r="B726">
        <v>3125705</v>
      </c>
      <c r="C726" t="s">
        <v>71</v>
      </c>
      <c r="D726">
        <v>2019</v>
      </c>
      <c r="E726" s="8">
        <v>9128.32</v>
      </c>
      <c r="F726" s="9">
        <v>9784.8799999999992</v>
      </c>
      <c r="G726" s="8">
        <v>8843.94</v>
      </c>
      <c r="H726" s="8">
        <v>9480.0400000000009</v>
      </c>
      <c r="I726">
        <f>IFERROR(VLOOKUP(B726,SAEB!A:A,1,0),0)</f>
        <v>3125705</v>
      </c>
    </row>
    <row r="727" spans="1:9" x14ac:dyDescent="0.35">
      <c r="A727">
        <v>312570</v>
      </c>
      <c r="B727">
        <v>3125705</v>
      </c>
      <c r="C727" t="s">
        <v>71</v>
      </c>
      <c r="D727">
        <v>2020</v>
      </c>
      <c r="E727" s="8">
        <v>8697.36</v>
      </c>
      <c r="F727" s="9">
        <v>8889.7800000000007</v>
      </c>
      <c r="G727" s="8">
        <v>8558.25</v>
      </c>
      <c r="H727" s="8">
        <v>8747.59</v>
      </c>
      <c r="I727">
        <f>IFERROR(VLOOKUP(B727,SAEB!A:A,1,0),0)</f>
        <v>3125705</v>
      </c>
    </row>
    <row r="728" spans="1:9" x14ac:dyDescent="0.35">
      <c r="A728">
        <v>312570</v>
      </c>
      <c r="B728">
        <v>3125705</v>
      </c>
      <c r="C728" t="s">
        <v>71</v>
      </c>
      <c r="D728">
        <v>2021</v>
      </c>
      <c r="E728" s="8">
        <v>11149.01</v>
      </c>
      <c r="F728" s="9">
        <v>5120.12</v>
      </c>
      <c r="G728" s="8">
        <v>9072.7099999999991</v>
      </c>
      <c r="H728" s="8">
        <v>4166.59</v>
      </c>
      <c r="I728">
        <f>IFERROR(VLOOKUP(B728,SAEB!A:A,1,0),0)</f>
        <v>3125705</v>
      </c>
    </row>
    <row r="729" spans="1:9" x14ac:dyDescent="0.35">
      <c r="A729">
        <v>312570</v>
      </c>
      <c r="B729">
        <v>3125705</v>
      </c>
      <c r="C729" t="s">
        <v>71</v>
      </c>
      <c r="D729">
        <v>2022</v>
      </c>
      <c r="E729" s="8">
        <v>12498.32</v>
      </c>
      <c r="F729" s="9">
        <v>9972.75</v>
      </c>
      <c r="G729" s="8">
        <v>14188.7</v>
      </c>
      <c r="H729" s="8">
        <v>11321.55</v>
      </c>
      <c r="I729">
        <f>IFERROR(VLOOKUP(B729,SAEB!A:A,1,0),0)</f>
        <v>3125705</v>
      </c>
    </row>
    <row r="730" spans="1:9" x14ac:dyDescent="0.35">
      <c r="A730">
        <v>312570</v>
      </c>
      <c r="B730">
        <v>3125705</v>
      </c>
      <c r="C730" t="s">
        <v>71</v>
      </c>
      <c r="D730">
        <v>2023</v>
      </c>
      <c r="E730" s="8">
        <v>13326.11</v>
      </c>
      <c r="F730" s="9">
        <v>13326.11</v>
      </c>
      <c r="G730" s="8">
        <v>14484.55</v>
      </c>
      <c r="H730" s="8">
        <v>14484.55</v>
      </c>
      <c r="I730">
        <f>IFERROR(VLOOKUP(B730,SAEB!A:A,1,0),0)</f>
        <v>3125705</v>
      </c>
    </row>
    <row r="731" spans="1:9" x14ac:dyDescent="0.35">
      <c r="A731">
        <v>312570</v>
      </c>
      <c r="B731">
        <v>3125705</v>
      </c>
      <c r="C731" t="s">
        <v>71</v>
      </c>
      <c r="D731">
        <v>2024</v>
      </c>
      <c r="E731" s="8">
        <v>15063.49</v>
      </c>
      <c r="F731" s="9">
        <v>14408.56</v>
      </c>
      <c r="G731" s="8">
        <v>16743.18</v>
      </c>
      <c r="H731" s="8">
        <v>16015.21</v>
      </c>
      <c r="I731">
        <f>IFERROR(VLOOKUP(B731,SAEB!A:A,1,0),0)</f>
        <v>3125705</v>
      </c>
    </row>
    <row r="732" spans="1:9" hidden="1" x14ac:dyDescent="0.35">
      <c r="A732">
        <v>312580</v>
      </c>
      <c r="B732">
        <v>3125804</v>
      </c>
      <c r="C732" t="s">
        <v>72</v>
      </c>
      <c r="D732">
        <v>2015</v>
      </c>
      <c r="E732" s="8">
        <v>5978.29</v>
      </c>
      <c r="F732" s="9">
        <v>2588.54</v>
      </c>
      <c r="G732" s="8">
        <v>8386.76</v>
      </c>
      <c r="H732" s="8">
        <v>3631.38</v>
      </c>
      <c r="I732">
        <f>IFERROR(VLOOKUP(B732,SAEB!A:A,1,0),0)</f>
        <v>0</v>
      </c>
    </row>
    <row r="733" spans="1:9" hidden="1" x14ac:dyDescent="0.35">
      <c r="A733">
        <v>312580</v>
      </c>
      <c r="B733">
        <v>3125804</v>
      </c>
      <c r="C733" t="s">
        <v>72</v>
      </c>
      <c r="D733">
        <v>2016</v>
      </c>
      <c r="E733" s="8">
        <v>8798.4</v>
      </c>
      <c r="F733" s="9">
        <v>6462.42</v>
      </c>
      <c r="G733" s="8">
        <v>9307.75</v>
      </c>
      <c r="H733" s="8">
        <v>6836.53</v>
      </c>
      <c r="I733">
        <f>IFERROR(VLOOKUP(B733,SAEB!A:A,1,0),0)</f>
        <v>0</v>
      </c>
    </row>
    <row r="734" spans="1:9" hidden="1" x14ac:dyDescent="0.35">
      <c r="A734">
        <v>312580</v>
      </c>
      <c r="B734">
        <v>3125804</v>
      </c>
      <c r="C734" t="s">
        <v>72</v>
      </c>
      <c r="D734">
        <v>2017</v>
      </c>
      <c r="E734" s="8">
        <v>6977.71</v>
      </c>
      <c r="F734" s="9">
        <v>10927.8</v>
      </c>
      <c r="G734" s="8">
        <v>8646.89</v>
      </c>
      <c r="H734" s="8">
        <v>13541.91</v>
      </c>
      <c r="I734">
        <f>IFERROR(VLOOKUP(B734,SAEB!A:A,1,0),0)</f>
        <v>0</v>
      </c>
    </row>
    <row r="735" spans="1:9" hidden="1" x14ac:dyDescent="0.35">
      <c r="A735">
        <v>312580</v>
      </c>
      <c r="B735">
        <v>3125804</v>
      </c>
      <c r="C735" t="s">
        <v>72</v>
      </c>
      <c r="D735">
        <v>2018</v>
      </c>
      <c r="E735" s="8">
        <v>6185.56</v>
      </c>
      <c r="F735" s="9">
        <v>7620.61</v>
      </c>
      <c r="G735" s="8">
        <v>9345.33</v>
      </c>
      <c r="H735" s="8">
        <v>11513.44</v>
      </c>
      <c r="I735">
        <f>IFERROR(VLOOKUP(B735,SAEB!A:A,1,0),0)</f>
        <v>0</v>
      </c>
    </row>
    <row r="736" spans="1:9" hidden="1" x14ac:dyDescent="0.35">
      <c r="A736">
        <v>312580</v>
      </c>
      <c r="B736">
        <v>3125804</v>
      </c>
      <c r="C736" t="s">
        <v>72</v>
      </c>
      <c r="D736">
        <v>2019</v>
      </c>
      <c r="E736" s="8">
        <v>8996.41</v>
      </c>
      <c r="F736" s="9">
        <v>9643.48</v>
      </c>
      <c r="G736" s="8">
        <v>14948.23</v>
      </c>
      <c r="H736" s="8">
        <v>16023.39</v>
      </c>
      <c r="I736">
        <f>IFERROR(VLOOKUP(B736,SAEB!A:A,1,0),0)</f>
        <v>0</v>
      </c>
    </row>
    <row r="737" spans="1:9" hidden="1" x14ac:dyDescent="0.35">
      <c r="A737">
        <v>312580</v>
      </c>
      <c r="B737">
        <v>3125804</v>
      </c>
      <c r="C737" t="s">
        <v>72</v>
      </c>
      <c r="D737">
        <v>2020</v>
      </c>
      <c r="E737" s="8">
        <v>10329.83</v>
      </c>
      <c r="F737" s="9">
        <v>10558.37</v>
      </c>
      <c r="G737" s="8">
        <v>12288.13</v>
      </c>
      <c r="H737" s="8">
        <v>12559.99</v>
      </c>
      <c r="I737">
        <f>IFERROR(VLOOKUP(B737,SAEB!A:A,1,0),0)</f>
        <v>0</v>
      </c>
    </row>
    <row r="738" spans="1:9" hidden="1" x14ac:dyDescent="0.35">
      <c r="A738">
        <v>312580</v>
      </c>
      <c r="B738">
        <v>3125804</v>
      </c>
      <c r="C738" t="s">
        <v>72</v>
      </c>
      <c r="D738">
        <v>2021</v>
      </c>
      <c r="E738" s="8">
        <v>11978.64</v>
      </c>
      <c r="F738" s="9">
        <v>5501.12</v>
      </c>
      <c r="G738" s="8">
        <v>12933.33</v>
      </c>
      <c r="H738" s="8">
        <v>5939.56</v>
      </c>
      <c r="I738">
        <f>IFERROR(VLOOKUP(B738,SAEB!A:A,1,0),0)</f>
        <v>0</v>
      </c>
    </row>
    <row r="739" spans="1:9" hidden="1" x14ac:dyDescent="0.35">
      <c r="A739">
        <v>312580</v>
      </c>
      <c r="B739">
        <v>3125804</v>
      </c>
      <c r="C739" t="s">
        <v>72</v>
      </c>
      <c r="D739">
        <v>2022</v>
      </c>
      <c r="E739" s="8">
        <v>18545.73</v>
      </c>
      <c r="F739" s="9">
        <v>14798.15</v>
      </c>
      <c r="G739" s="8">
        <v>24875.94</v>
      </c>
      <c r="H739" s="8">
        <v>19849.2</v>
      </c>
      <c r="I739">
        <f>IFERROR(VLOOKUP(B739,SAEB!A:A,1,0),0)</f>
        <v>0</v>
      </c>
    </row>
    <row r="740" spans="1:9" hidden="1" x14ac:dyDescent="0.35">
      <c r="A740">
        <v>312580</v>
      </c>
      <c r="B740">
        <v>3125804</v>
      </c>
      <c r="C740" t="s">
        <v>72</v>
      </c>
      <c r="D740">
        <v>2023</v>
      </c>
      <c r="E740" s="8">
        <v>17824.02</v>
      </c>
      <c r="F740" s="9">
        <v>17824.02</v>
      </c>
      <c r="G740" s="8">
        <v>17634.22</v>
      </c>
      <c r="H740" s="8">
        <v>17634.22</v>
      </c>
      <c r="I740">
        <f>IFERROR(VLOOKUP(B740,SAEB!A:A,1,0),0)</f>
        <v>0</v>
      </c>
    </row>
    <row r="741" spans="1:9" hidden="1" x14ac:dyDescent="0.35">
      <c r="A741">
        <v>312580</v>
      </c>
      <c r="B741">
        <v>3125804</v>
      </c>
      <c r="C741" t="s">
        <v>72</v>
      </c>
      <c r="D741">
        <v>2024</v>
      </c>
      <c r="E741" s="8">
        <v>18173.900000000001</v>
      </c>
      <c r="F741" s="9">
        <v>17383.73</v>
      </c>
      <c r="G741" s="8">
        <v>20732.23</v>
      </c>
      <c r="H741" s="8">
        <v>19830.830000000002</v>
      </c>
      <c r="I741">
        <f>IFERROR(VLOOKUP(B741,SAEB!A:A,1,0),0)</f>
        <v>0</v>
      </c>
    </row>
    <row r="742" spans="1:9" hidden="1" x14ac:dyDescent="0.35">
      <c r="A742">
        <v>312620</v>
      </c>
      <c r="B742">
        <v>3126208</v>
      </c>
      <c r="C742" t="s">
        <v>73</v>
      </c>
      <c r="D742">
        <v>2015</v>
      </c>
      <c r="E742" s="8">
        <v>7744.48</v>
      </c>
      <c r="F742" s="9">
        <v>3353.28</v>
      </c>
      <c r="G742" s="8">
        <v>8265.61</v>
      </c>
      <c r="H742" s="8">
        <v>3578.93</v>
      </c>
      <c r="I742">
        <f>IFERROR(VLOOKUP(B742,SAEB!A:A,1,0),0)</f>
        <v>0</v>
      </c>
    </row>
    <row r="743" spans="1:9" hidden="1" x14ac:dyDescent="0.35">
      <c r="A743">
        <v>312620</v>
      </c>
      <c r="B743">
        <v>3126208</v>
      </c>
      <c r="C743" t="s">
        <v>73</v>
      </c>
      <c r="D743">
        <v>2016</v>
      </c>
      <c r="E743" s="8">
        <v>6813.37</v>
      </c>
      <c r="F743" s="9">
        <v>5004.41</v>
      </c>
      <c r="G743" s="8">
        <v>8308.66</v>
      </c>
      <c r="H743" s="8">
        <v>6102.7</v>
      </c>
      <c r="I743">
        <f>IFERROR(VLOOKUP(B743,SAEB!A:A,1,0),0)</f>
        <v>0</v>
      </c>
    </row>
    <row r="744" spans="1:9" hidden="1" x14ac:dyDescent="0.35">
      <c r="A744">
        <v>312620</v>
      </c>
      <c r="B744">
        <v>3126208</v>
      </c>
      <c r="C744" t="s">
        <v>73</v>
      </c>
      <c r="D744">
        <v>2017</v>
      </c>
      <c r="E744" s="8">
        <v>6418.16</v>
      </c>
      <c r="F744" s="9">
        <v>10051.49</v>
      </c>
      <c r="G744" s="8">
        <v>7085.78</v>
      </c>
      <c r="H744" s="8">
        <v>11097.05</v>
      </c>
      <c r="I744">
        <f>IFERROR(VLOOKUP(B744,SAEB!A:A,1,0),0)</f>
        <v>0</v>
      </c>
    </row>
    <row r="745" spans="1:9" hidden="1" x14ac:dyDescent="0.35">
      <c r="A745">
        <v>312620</v>
      </c>
      <c r="B745">
        <v>3126208</v>
      </c>
      <c r="C745" t="s">
        <v>73</v>
      </c>
      <c r="D745">
        <v>2018</v>
      </c>
      <c r="E745" s="8">
        <v>7195.04</v>
      </c>
      <c r="F745" s="9">
        <v>8864.2900000000009</v>
      </c>
      <c r="G745" s="8">
        <v>8078.98</v>
      </c>
      <c r="H745" s="8">
        <v>9953.2999999999993</v>
      </c>
      <c r="I745">
        <f>IFERROR(VLOOKUP(B745,SAEB!A:A,1,0),0)</f>
        <v>0</v>
      </c>
    </row>
    <row r="746" spans="1:9" hidden="1" x14ac:dyDescent="0.35">
      <c r="A746">
        <v>312620</v>
      </c>
      <c r="B746">
        <v>3126208</v>
      </c>
      <c r="C746" t="s">
        <v>73</v>
      </c>
      <c r="D746">
        <v>2019</v>
      </c>
      <c r="E746" s="8">
        <v>7080.93</v>
      </c>
      <c r="F746" s="9">
        <v>7590.23</v>
      </c>
      <c r="G746" s="8">
        <v>8292.2999999999993</v>
      </c>
      <c r="H746" s="8">
        <v>8888.73</v>
      </c>
      <c r="I746">
        <f>IFERROR(VLOOKUP(B746,SAEB!A:A,1,0),0)</f>
        <v>0</v>
      </c>
    </row>
    <row r="747" spans="1:9" hidden="1" x14ac:dyDescent="0.35">
      <c r="A747">
        <v>312620</v>
      </c>
      <c r="B747">
        <v>3126208</v>
      </c>
      <c r="C747" t="s">
        <v>73</v>
      </c>
      <c r="D747">
        <v>2020</v>
      </c>
      <c r="E747" s="8">
        <v>7063.33</v>
      </c>
      <c r="F747" s="9">
        <v>7219.6</v>
      </c>
      <c r="G747" s="8">
        <v>7084.79</v>
      </c>
      <c r="H747" s="8">
        <v>7241.54</v>
      </c>
      <c r="I747">
        <f>IFERROR(VLOOKUP(B747,SAEB!A:A,1,0),0)</f>
        <v>0</v>
      </c>
    </row>
    <row r="748" spans="1:9" hidden="1" x14ac:dyDescent="0.35">
      <c r="A748">
        <v>312620</v>
      </c>
      <c r="B748">
        <v>3126208</v>
      </c>
      <c r="C748" t="s">
        <v>73</v>
      </c>
      <c r="D748">
        <v>2021</v>
      </c>
      <c r="E748" s="8">
        <v>8609.83</v>
      </c>
      <c r="F748" s="9">
        <v>3954.02</v>
      </c>
      <c r="G748" s="8">
        <v>7666.37</v>
      </c>
      <c r="H748" s="8">
        <v>3520.74</v>
      </c>
      <c r="I748">
        <f>IFERROR(VLOOKUP(B748,SAEB!A:A,1,0),0)</f>
        <v>0</v>
      </c>
    </row>
    <row r="749" spans="1:9" hidden="1" x14ac:dyDescent="0.35">
      <c r="A749">
        <v>312620</v>
      </c>
      <c r="B749">
        <v>3126208</v>
      </c>
      <c r="C749" t="s">
        <v>73</v>
      </c>
      <c r="D749">
        <v>2022</v>
      </c>
      <c r="E749" s="8">
        <v>12358.94</v>
      </c>
      <c r="F749" s="9">
        <v>9861.5400000000009</v>
      </c>
      <c r="G749" s="8">
        <v>16202.87</v>
      </c>
      <c r="H749" s="8">
        <v>12928.72</v>
      </c>
      <c r="I749">
        <f>IFERROR(VLOOKUP(B749,SAEB!A:A,1,0),0)</f>
        <v>0</v>
      </c>
    </row>
    <row r="750" spans="1:9" hidden="1" x14ac:dyDescent="0.35">
      <c r="A750">
        <v>312620</v>
      </c>
      <c r="B750">
        <v>3126208</v>
      </c>
      <c r="C750" t="s">
        <v>73</v>
      </c>
      <c r="D750">
        <v>2023</v>
      </c>
      <c r="E750" s="8">
        <v>13865.26</v>
      </c>
      <c r="F750" s="9">
        <v>13865.26</v>
      </c>
      <c r="G750" s="8">
        <v>19623.669999999998</v>
      </c>
      <c r="H750" s="8">
        <v>19623.669999999998</v>
      </c>
      <c r="I750">
        <f>IFERROR(VLOOKUP(B750,SAEB!A:A,1,0),0)</f>
        <v>0</v>
      </c>
    </row>
    <row r="751" spans="1:9" hidden="1" x14ac:dyDescent="0.35">
      <c r="A751">
        <v>312620</v>
      </c>
      <c r="B751">
        <v>3126208</v>
      </c>
      <c r="C751" t="s">
        <v>73</v>
      </c>
      <c r="D751">
        <v>2024</v>
      </c>
      <c r="E751" s="8">
        <v>16656.18</v>
      </c>
      <c r="F751" s="9">
        <v>15932</v>
      </c>
      <c r="G751" s="8">
        <v>21223.97</v>
      </c>
      <c r="H751" s="8">
        <v>20301.189999999999</v>
      </c>
      <c r="I751">
        <f>IFERROR(VLOOKUP(B751,SAEB!A:A,1,0),0)</f>
        <v>0</v>
      </c>
    </row>
    <row r="752" spans="1:9" hidden="1" x14ac:dyDescent="0.35">
      <c r="A752">
        <v>312650</v>
      </c>
      <c r="B752">
        <v>3126505</v>
      </c>
      <c r="C752" t="s">
        <v>74</v>
      </c>
      <c r="D752">
        <v>2015</v>
      </c>
      <c r="E752" s="8">
        <v>12180.91</v>
      </c>
      <c r="F752" s="9">
        <v>5274.21</v>
      </c>
      <c r="G752" s="8">
        <v>13494.48</v>
      </c>
      <c r="H752" s="8">
        <v>5842.97</v>
      </c>
      <c r="I752">
        <f>IFERROR(VLOOKUP(B752,SAEB!A:A,1,0),0)</f>
        <v>0</v>
      </c>
    </row>
    <row r="753" spans="1:9" hidden="1" x14ac:dyDescent="0.35">
      <c r="A753">
        <v>312650</v>
      </c>
      <c r="B753">
        <v>3126505</v>
      </c>
      <c r="C753" t="s">
        <v>74</v>
      </c>
      <c r="D753">
        <v>2016</v>
      </c>
      <c r="E753" s="8">
        <v>9671.42</v>
      </c>
      <c r="F753" s="9">
        <v>7103.65</v>
      </c>
      <c r="G753" s="8">
        <v>16039.43</v>
      </c>
      <c r="H753" s="8">
        <v>11780.95</v>
      </c>
      <c r="I753">
        <f>IFERROR(VLOOKUP(B753,SAEB!A:A,1,0),0)</f>
        <v>0</v>
      </c>
    </row>
    <row r="754" spans="1:9" hidden="1" x14ac:dyDescent="0.35">
      <c r="A754">
        <v>312650</v>
      </c>
      <c r="B754">
        <v>3126505</v>
      </c>
      <c r="C754" t="s">
        <v>74</v>
      </c>
      <c r="D754">
        <v>2017</v>
      </c>
      <c r="E754" s="8">
        <v>9205.2199999999993</v>
      </c>
      <c r="F754" s="9">
        <v>14416.31</v>
      </c>
      <c r="G754" s="8">
        <v>18019</v>
      </c>
      <c r="H754" s="8">
        <v>28219.58</v>
      </c>
      <c r="I754">
        <f>IFERROR(VLOOKUP(B754,SAEB!A:A,1,0),0)</f>
        <v>0</v>
      </c>
    </row>
    <row r="755" spans="1:9" hidden="1" x14ac:dyDescent="0.35">
      <c r="A755">
        <v>312650</v>
      </c>
      <c r="B755">
        <v>3126505</v>
      </c>
      <c r="C755" t="s">
        <v>74</v>
      </c>
      <c r="D755">
        <v>2018</v>
      </c>
      <c r="E755" s="8">
        <v>14532.71</v>
      </c>
      <c r="F755" s="9">
        <v>17904.3</v>
      </c>
      <c r="G755" s="8">
        <v>22954.47</v>
      </c>
      <c r="H755" s="8">
        <v>28279.91</v>
      </c>
      <c r="I755">
        <f>IFERROR(VLOOKUP(B755,SAEB!A:A,1,0),0)</f>
        <v>0</v>
      </c>
    </row>
    <row r="756" spans="1:9" hidden="1" x14ac:dyDescent="0.35">
      <c r="A756">
        <v>312650</v>
      </c>
      <c r="B756">
        <v>3126505</v>
      </c>
      <c r="C756" t="s">
        <v>74</v>
      </c>
      <c r="D756">
        <v>2019</v>
      </c>
      <c r="E756" s="8">
        <v>13933.98</v>
      </c>
      <c r="F756" s="9">
        <v>14936.19</v>
      </c>
      <c r="G756" s="8">
        <v>22512.05</v>
      </c>
      <c r="H756" s="8">
        <v>24131.25</v>
      </c>
      <c r="I756">
        <f>IFERROR(VLOOKUP(B756,SAEB!A:A,1,0),0)</f>
        <v>0</v>
      </c>
    </row>
    <row r="757" spans="1:9" hidden="1" x14ac:dyDescent="0.35">
      <c r="A757">
        <v>312650</v>
      </c>
      <c r="B757">
        <v>3126505</v>
      </c>
      <c r="C757" t="s">
        <v>74</v>
      </c>
      <c r="D757">
        <v>2020</v>
      </c>
      <c r="E757" s="8">
        <v>13777.17</v>
      </c>
      <c r="F757" s="9">
        <v>14081.97</v>
      </c>
      <c r="G757" s="8">
        <v>16941.77</v>
      </c>
      <c r="H757" s="8">
        <v>17316.580000000002</v>
      </c>
      <c r="I757">
        <f>IFERROR(VLOOKUP(B757,SAEB!A:A,1,0),0)</f>
        <v>0</v>
      </c>
    </row>
    <row r="758" spans="1:9" hidden="1" x14ac:dyDescent="0.35">
      <c r="A758">
        <v>312650</v>
      </c>
      <c r="B758">
        <v>3126505</v>
      </c>
      <c r="C758" t="s">
        <v>74</v>
      </c>
      <c r="D758">
        <v>2021</v>
      </c>
      <c r="E758" s="8">
        <v>15993.69</v>
      </c>
      <c r="F758" s="9">
        <v>7345.01</v>
      </c>
      <c r="G758" s="8">
        <v>14533.93</v>
      </c>
      <c r="H758" s="8">
        <v>6674.63</v>
      </c>
      <c r="I758">
        <f>IFERROR(VLOOKUP(B758,SAEB!A:A,1,0),0)</f>
        <v>0</v>
      </c>
    </row>
    <row r="759" spans="1:9" hidden="1" x14ac:dyDescent="0.35">
      <c r="A759">
        <v>312650</v>
      </c>
      <c r="B759">
        <v>3126505</v>
      </c>
      <c r="C759" t="s">
        <v>74</v>
      </c>
      <c r="D759">
        <v>2022</v>
      </c>
      <c r="E759" s="8">
        <v>18941.560000000001</v>
      </c>
      <c r="F759" s="9">
        <v>15113.99</v>
      </c>
      <c r="G759" s="8">
        <v>34677.089999999997</v>
      </c>
      <c r="H759" s="8">
        <v>27669.81</v>
      </c>
      <c r="I759">
        <f>IFERROR(VLOOKUP(B759,SAEB!A:A,1,0),0)</f>
        <v>0</v>
      </c>
    </row>
    <row r="760" spans="1:9" hidden="1" x14ac:dyDescent="0.35">
      <c r="A760">
        <v>312650</v>
      </c>
      <c r="B760">
        <v>3126505</v>
      </c>
      <c r="C760" t="s">
        <v>74</v>
      </c>
      <c r="D760">
        <v>2023</v>
      </c>
      <c r="E760" s="8">
        <v>16991.52</v>
      </c>
      <c r="F760" s="9">
        <v>16991.52</v>
      </c>
      <c r="G760" s="8">
        <v>46246.01</v>
      </c>
      <c r="H760" s="8">
        <v>46246.01</v>
      </c>
      <c r="I760">
        <f>IFERROR(VLOOKUP(B760,SAEB!A:A,1,0),0)</f>
        <v>0</v>
      </c>
    </row>
    <row r="761" spans="1:9" hidden="1" x14ac:dyDescent="0.35">
      <c r="A761">
        <v>312650</v>
      </c>
      <c r="B761">
        <v>3126505</v>
      </c>
      <c r="C761" t="s">
        <v>74</v>
      </c>
      <c r="D761">
        <v>2024</v>
      </c>
      <c r="E761" s="8">
        <v>21125.200000000001</v>
      </c>
      <c r="F761" s="9">
        <v>20206.71</v>
      </c>
      <c r="G761" s="8">
        <v>42774.44</v>
      </c>
      <c r="H761" s="8">
        <v>40914.69</v>
      </c>
      <c r="I761">
        <f>IFERROR(VLOOKUP(B761,SAEB!A:A,1,0),0)</f>
        <v>0</v>
      </c>
    </row>
    <row r="762" spans="1:9" x14ac:dyDescent="0.35">
      <c r="A762">
        <v>312660</v>
      </c>
      <c r="B762">
        <v>3126604</v>
      </c>
      <c r="C762" t="s">
        <v>75</v>
      </c>
      <c r="D762">
        <v>2015</v>
      </c>
      <c r="E762" s="8">
        <v>6847.71</v>
      </c>
      <c r="F762" s="9">
        <v>2964.99</v>
      </c>
      <c r="G762" s="8">
        <v>6719.31</v>
      </c>
      <c r="H762" s="8">
        <v>2909.39</v>
      </c>
      <c r="I762">
        <f>IFERROR(VLOOKUP(B762,SAEB!A:A,1,0),0)</f>
        <v>3126604</v>
      </c>
    </row>
    <row r="763" spans="1:9" x14ac:dyDescent="0.35">
      <c r="A763">
        <v>312660</v>
      </c>
      <c r="B763">
        <v>3126604</v>
      </c>
      <c r="C763" t="s">
        <v>75</v>
      </c>
      <c r="D763">
        <v>2016</v>
      </c>
      <c r="E763" s="8">
        <v>6925.09</v>
      </c>
      <c r="F763" s="9">
        <v>5086.47</v>
      </c>
      <c r="G763" s="8">
        <v>8061.46</v>
      </c>
      <c r="H763" s="8">
        <v>5921.13</v>
      </c>
      <c r="I763">
        <f>IFERROR(VLOOKUP(B763,SAEB!A:A,1,0),0)</f>
        <v>3126604</v>
      </c>
    </row>
    <row r="764" spans="1:9" x14ac:dyDescent="0.35">
      <c r="A764">
        <v>312660</v>
      </c>
      <c r="B764">
        <v>3126604</v>
      </c>
      <c r="C764" t="s">
        <v>75</v>
      </c>
      <c r="D764">
        <v>2017</v>
      </c>
      <c r="E764" s="8">
        <v>7226.51</v>
      </c>
      <c r="F764" s="9">
        <v>11317.45</v>
      </c>
      <c r="G764" s="8">
        <v>9105.8799999999992</v>
      </c>
      <c r="H764" s="8">
        <v>14260.73</v>
      </c>
      <c r="I764">
        <f>IFERROR(VLOOKUP(B764,SAEB!A:A,1,0),0)</f>
        <v>3126604</v>
      </c>
    </row>
    <row r="765" spans="1:9" x14ac:dyDescent="0.35">
      <c r="A765">
        <v>312660</v>
      </c>
      <c r="B765">
        <v>3126604</v>
      </c>
      <c r="C765" t="s">
        <v>75</v>
      </c>
      <c r="D765">
        <v>2018</v>
      </c>
      <c r="E765" s="8">
        <v>7574.11</v>
      </c>
      <c r="F765" s="9">
        <v>9331.2999999999993</v>
      </c>
      <c r="G765" s="8">
        <v>9874.6299999999992</v>
      </c>
      <c r="H765" s="8">
        <v>12165.55</v>
      </c>
      <c r="I765">
        <f>IFERROR(VLOOKUP(B765,SAEB!A:A,1,0),0)</f>
        <v>3126604</v>
      </c>
    </row>
    <row r="766" spans="1:9" x14ac:dyDescent="0.35">
      <c r="A766">
        <v>312660</v>
      </c>
      <c r="B766">
        <v>3126604</v>
      </c>
      <c r="C766" t="s">
        <v>75</v>
      </c>
      <c r="D766">
        <v>2019</v>
      </c>
      <c r="E766" s="8">
        <v>7678.31</v>
      </c>
      <c r="F766" s="9">
        <v>8230.58</v>
      </c>
      <c r="G766" s="8">
        <v>9919.92</v>
      </c>
      <c r="H766" s="8">
        <v>10633.41</v>
      </c>
      <c r="I766">
        <f>IFERROR(VLOOKUP(B766,SAEB!A:A,1,0),0)</f>
        <v>3126604</v>
      </c>
    </row>
    <row r="767" spans="1:9" x14ac:dyDescent="0.35">
      <c r="A767">
        <v>312660</v>
      </c>
      <c r="B767">
        <v>3126604</v>
      </c>
      <c r="C767" t="s">
        <v>75</v>
      </c>
      <c r="D767">
        <v>2020</v>
      </c>
      <c r="E767" s="8">
        <v>7609.76</v>
      </c>
      <c r="F767" s="9">
        <v>7778.12</v>
      </c>
      <c r="G767" s="8">
        <v>10324.379999999999</v>
      </c>
      <c r="H767" s="8">
        <v>10552.8</v>
      </c>
      <c r="I767">
        <f>IFERROR(VLOOKUP(B767,SAEB!A:A,1,0),0)</f>
        <v>3126604</v>
      </c>
    </row>
    <row r="768" spans="1:9" x14ac:dyDescent="0.35">
      <c r="A768">
        <v>312660</v>
      </c>
      <c r="B768">
        <v>3126604</v>
      </c>
      <c r="C768" t="s">
        <v>75</v>
      </c>
      <c r="D768">
        <v>2021</v>
      </c>
      <c r="E768" s="8">
        <v>9261.76</v>
      </c>
      <c r="F768" s="9">
        <v>4253.41</v>
      </c>
      <c r="G768" s="8">
        <v>12038.96</v>
      </c>
      <c r="H768" s="8">
        <v>5528.82</v>
      </c>
      <c r="I768">
        <f>IFERROR(VLOOKUP(B768,SAEB!A:A,1,0),0)</f>
        <v>3126604</v>
      </c>
    </row>
    <row r="769" spans="1:9" x14ac:dyDescent="0.35">
      <c r="A769">
        <v>312660</v>
      </c>
      <c r="B769">
        <v>3126604</v>
      </c>
      <c r="C769" t="s">
        <v>75</v>
      </c>
      <c r="D769">
        <v>2022</v>
      </c>
      <c r="E769" s="8">
        <v>13044.99</v>
      </c>
      <c r="F769" s="9">
        <v>10408.959999999999</v>
      </c>
      <c r="G769" s="8">
        <v>24825.3</v>
      </c>
      <c r="H769" s="8">
        <v>19808.78</v>
      </c>
      <c r="I769">
        <f>IFERROR(VLOOKUP(B769,SAEB!A:A,1,0),0)</f>
        <v>3126604</v>
      </c>
    </row>
    <row r="770" spans="1:9" x14ac:dyDescent="0.35">
      <c r="A770">
        <v>312660</v>
      </c>
      <c r="B770">
        <v>3126604</v>
      </c>
      <c r="C770" t="s">
        <v>75</v>
      </c>
      <c r="D770">
        <v>2023</v>
      </c>
      <c r="E770" s="8">
        <v>12753.4</v>
      </c>
      <c r="F770" s="9">
        <v>12753.4</v>
      </c>
      <c r="G770" s="8">
        <v>17905.84</v>
      </c>
      <c r="H770" s="8">
        <v>17905.84</v>
      </c>
      <c r="I770">
        <f>IFERROR(VLOOKUP(B770,SAEB!A:A,1,0),0)</f>
        <v>3126604</v>
      </c>
    </row>
    <row r="771" spans="1:9" x14ac:dyDescent="0.35">
      <c r="A771">
        <v>312660</v>
      </c>
      <c r="B771">
        <v>3126604</v>
      </c>
      <c r="C771" t="s">
        <v>75</v>
      </c>
      <c r="D771">
        <v>2024</v>
      </c>
      <c r="E771" s="8">
        <v>15537.16</v>
      </c>
      <c r="F771" s="9">
        <v>14861.63</v>
      </c>
      <c r="G771" s="8">
        <v>21123.53</v>
      </c>
      <c r="H771" s="8">
        <v>20205.12</v>
      </c>
      <c r="I771">
        <f>IFERROR(VLOOKUP(B771,SAEB!A:A,1,0),0)</f>
        <v>3126604</v>
      </c>
    </row>
    <row r="772" spans="1:9" x14ac:dyDescent="0.35">
      <c r="A772">
        <v>312670</v>
      </c>
      <c r="B772">
        <v>3126703</v>
      </c>
      <c r="C772" t="s">
        <v>76</v>
      </c>
      <c r="D772">
        <v>2015</v>
      </c>
      <c r="E772" s="8">
        <v>8076.97</v>
      </c>
      <c r="F772" s="9">
        <v>3497.24</v>
      </c>
      <c r="G772" s="8">
        <v>7972.75</v>
      </c>
      <c r="H772" s="8">
        <v>3452.12</v>
      </c>
      <c r="I772">
        <f>IFERROR(VLOOKUP(B772,SAEB!A:A,1,0),0)</f>
        <v>3126703</v>
      </c>
    </row>
    <row r="773" spans="1:9" x14ac:dyDescent="0.35">
      <c r="A773">
        <v>312670</v>
      </c>
      <c r="B773">
        <v>3126703</v>
      </c>
      <c r="C773" t="s">
        <v>76</v>
      </c>
      <c r="D773">
        <v>2016</v>
      </c>
      <c r="E773" s="8">
        <v>6755.32</v>
      </c>
      <c r="F773" s="9">
        <v>4961.78</v>
      </c>
      <c r="G773" s="8">
        <v>8024.08</v>
      </c>
      <c r="H773" s="8">
        <v>5893.68</v>
      </c>
      <c r="I773">
        <f>IFERROR(VLOOKUP(B773,SAEB!A:A,1,0),0)</f>
        <v>3126703</v>
      </c>
    </row>
    <row r="774" spans="1:9" x14ac:dyDescent="0.35">
      <c r="A774">
        <v>312670</v>
      </c>
      <c r="B774">
        <v>3126703</v>
      </c>
      <c r="C774" t="s">
        <v>76</v>
      </c>
      <c r="D774">
        <v>2017</v>
      </c>
      <c r="E774" s="8">
        <v>6297.42</v>
      </c>
      <c r="F774" s="9">
        <v>9862.4</v>
      </c>
      <c r="G774" s="8">
        <v>8574.4599999999991</v>
      </c>
      <c r="H774" s="8">
        <v>13428.48</v>
      </c>
      <c r="I774">
        <f>IFERROR(VLOOKUP(B774,SAEB!A:A,1,0),0)</f>
        <v>3126703</v>
      </c>
    </row>
    <row r="775" spans="1:9" x14ac:dyDescent="0.35">
      <c r="A775">
        <v>312670</v>
      </c>
      <c r="B775">
        <v>3126703</v>
      </c>
      <c r="C775" t="s">
        <v>76</v>
      </c>
      <c r="D775">
        <v>2018</v>
      </c>
      <c r="E775" s="8">
        <v>6593.92</v>
      </c>
      <c r="F775" s="9">
        <v>8123.71</v>
      </c>
      <c r="G775" s="8">
        <v>7705.05</v>
      </c>
      <c r="H775" s="8">
        <v>9492.6200000000008</v>
      </c>
      <c r="I775">
        <f>IFERROR(VLOOKUP(B775,SAEB!A:A,1,0),0)</f>
        <v>3126703</v>
      </c>
    </row>
    <row r="776" spans="1:9" x14ac:dyDescent="0.35">
      <c r="A776">
        <v>312670</v>
      </c>
      <c r="B776">
        <v>3126703</v>
      </c>
      <c r="C776" t="s">
        <v>76</v>
      </c>
      <c r="D776">
        <v>2019</v>
      </c>
      <c r="E776" s="8">
        <v>8553.98</v>
      </c>
      <c r="F776" s="9">
        <v>9169.23</v>
      </c>
      <c r="G776" s="8">
        <v>8253.15</v>
      </c>
      <c r="H776" s="8">
        <v>8846.76</v>
      </c>
      <c r="I776">
        <f>IFERROR(VLOOKUP(B776,SAEB!A:A,1,0),0)</f>
        <v>3126703</v>
      </c>
    </row>
    <row r="777" spans="1:9" x14ac:dyDescent="0.35">
      <c r="A777">
        <v>312670</v>
      </c>
      <c r="B777">
        <v>3126703</v>
      </c>
      <c r="C777" t="s">
        <v>76</v>
      </c>
      <c r="D777">
        <v>2020</v>
      </c>
      <c r="E777" s="8">
        <v>8841.66</v>
      </c>
      <c r="F777" s="9">
        <v>9037.27</v>
      </c>
      <c r="G777" s="8">
        <v>8045.4</v>
      </c>
      <c r="H777" s="8">
        <v>8223.4</v>
      </c>
      <c r="I777">
        <f>IFERROR(VLOOKUP(B777,SAEB!A:A,1,0),0)</f>
        <v>3126703</v>
      </c>
    </row>
    <row r="778" spans="1:9" x14ac:dyDescent="0.35">
      <c r="A778">
        <v>312670</v>
      </c>
      <c r="B778">
        <v>3126703</v>
      </c>
      <c r="C778" t="s">
        <v>76</v>
      </c>
      <c r="D778">
        <v>2021</v>
      </c>
      <c r="E778" s="8">
        <v>11532.42</v>
      </c>
      <c r="F778" s="9">
        <v>5296.2</v>
      </c>
      <c r="G778" s="8">
        <v>10704.53</v>
      </c>
      <c r="H778" s="8">
        <v>4916</v>
      </c>
      <c r="I778">
        <f>IFERROR(VLOOKUP(B778,SAEB!A:A,1,0),0)</f>
        <v>3126703</v>
      </c>
    </row>
    <row r="779" spans="1:9" x14ac:dyDescent="0.35">
      <c r="A779">
        <v>312670</v>
      </c>
      <c r="B779">
        <v>3126703</v>
      </c>
      <c r="C779" t="s">
        <v>76</v>
      </c>
      <c r="D779">
        <v>2022</v>
      </c>
      <c r="E779" s="8">
        <v>15510.99</v>
      </c>
      <c r="F779" s="9">
        <v>12376.64</v>
      </c>
      <c r="G779" s="8">
        <v>16132.02</v>
      </c>
      <c r="H779" s="8">
        <v>12872.18</v>
      </c>
      <c r="I779">
        <f>IFERROR(VLOOKUP(B779,SAEB!A:A,1,0),0)</f>
        <v>3126703</v>
      </c>
    </row>
    <row r="780" spans="1:9" x14ac:dyDescent="0.35">
      <c r="A780">
        <v>312670</v>
      </c>
      <c r="B780">
        <v>3126703</v>
      </c>
      <c r="C780" t="s">
        <v>76</v>
      </c>
      <c r="D780">
        <v>2023</v>
      </c>
      <c r="E780" s="8">
        <v>14967.65</v>
      </c>
      <c r="F780" s="9">
        <v>14967.65</v>
      </c>
      <c r="G780" s="8">
        <v>19804.13</v>
      </c>
      <c r="H780" s="8">
        <v>19804.13</v>
      </c>
      <c r="I780">
        <f>IFERROR(VLOOKUP(B780,SAEB!A:A,1,0),0)</f>
        <v>3126703</v>
      </c>
    </row>
    <row r="781" spans="1:9" x14ac:dyDescent="0.35">
      <c r="A781">
        <v>312670</v>
      </c>
      <c r="B781">
        <v>3126703</v>
      </c>
      <c r="C781" t="s">
        <v>76</v>
      </c>
      <c r="D781">
        <v>2024</v>
      </c>
      <c r="E781" s="8">
        <v>13080.99</v>
      </c>
      <c r="F781" s="9">
        <v>12512.25</v>
      </c>
      <c r="G781" s="8">
        <v>24220.29</v>
      </c>
      <c r="H781" s="8">
        <v>23167.23</v>
      </c>
      <c r="I781">
        <f>IFERROR(VLOOKUP(B781,SAEB!A:A,1,0),0)</f>
        <v>3126703</v>
      </c>
    </row>
    <row r="782" spans="1:9" hidden="1" x14ac:dyDescent="0.35">
      <c r="A782">
        <v>312675</v>
      </c>
      <c r="B782">
        <v>3126752</v>
      </c>
      <c r="C782" t="s">
        <v>77</v>
      </c>
      <c r="D782">
        <v>2015</v>
      </c>
      <c r="E782" s="8">
        <v>6533.76</v>
      </c>
      <c r="F782" s="9">
        <v>2829.05</v>
      </c>
      <c r="G782" s="8">
        <v>7436.4</v>
      </c>
      <c r="H782" s="8">
        <v>3219.88</v>
      </c>
      <c r="I782">
        <f>IFERROR(VLOOKUP(B782,SAEB!A:A,1,0),0)</f>
        <v>0</v>
      </c>
    </row>
    <row r="783" spans="1:9" hidden="1" x14ac:dyDescent="0.35">
      <c r="A783">
        <v>312675</v>
      </c>
      <c r="B783">
        <v>3126752</v>
      </c>
      <c r="C783" t="s">
        <v>77</v>
      </c>
      <c r="D783">
        <v>2016</v>
      </c>
      <c r="E783" s="8">
        <v>5656.87</v>
      </c>
      <c r="F783" s="9">
        <v>4154.97</v>
      </c>
      <c r="G783" s="8">
        <v>9063.51</v>
      </c>
      <c r="H783" s="8">
        <v>6657.14</v>
      </c>
      <c r="I783">
        <f>IFERROR(VLOOKUP(B783,SAEB!A:A,1,0),0)</f>
        <v>0</v>
      </c>
    </row>
    <row r="784" spans="1:9" hidden="1" x14ac:dyDescent="0.35">
      <c r="A784">
        <v>312675</v>
      </c>
      <c r="B784">
        <v>3126752</v>
      </c>
      <c r="C784" t="s">
        <v>77</v>
      </c>
      <c r="D784">
        <v>2017</v>
      </c>
      <c r="E784" s="8">
        <v>8501.2199999999993</v>
      </c>
      <c r="F784" s="9">
        <v>13313.78</v>
      </c>
      <c r="G784" s="8">
        <v>11342.6</v>
      </c>
      <c r="H784" s="8">
        <v>17763.669999999998</v>
      </c>
      <c r="I784">
        <f>IFERROR(VLOOKUP(B784,SAEB!A:A,1,0),0)</f>
        <v>0</v>
      </c>
    </row>
    <row r="785" spans="1:9" hidden="1" x14ac:dyDescent="0.35">
      <c r="A785">
        <v>312675</v>
      </c>
      <c r="B785">
        <v>3126752</v>
      </c>
      <c r="C785" t="s">
        <v>77</v>
      </c>
      <c r="D785">
        <v>2018</v>
      </c>
      <c r="E785" s="8">
        <v>8665.36</v>
      </c>
      <c r="F785" s="9">
        <v>10675.72</v>
      </c>
      <c r="G785" s="8">
        <v>12205.83</v>
      </c>
      <c r="H785" s="8">
        <v>15037.59</v>
      </c>
      <c r="I785">
        <f>IFERROR(VLOOKUP(B785,SAEB!A:A,1,0),0)</f>
        <v>0</v>
      </c>
    </row>
    <row r="786" spans="1:9" hidden="1" x14ac:dyDescent="0.35">
      <c r="A786">
        <v>312675</v>
      </c>
      <c r="B786">
        <v>3126752</v>
      </c>
      <c r="C786" t="s">
        <v>77</v>
      </c>
      <c r="D786">
        <v>2019</v>
      </c>
      <c r="E786" s="8">
        <v>9244.99</v>
      </c>
      <c r="F786" s="9">
        <v>9909.94</v>
      </c>
      <c r="G786" s="8">
        <v>12968.02</v>
      </c>
      <c r="H786" s="8">
        <v>13900.75</v>
      </c>
      <c r="I786">
        <f>IFERROR(VLOOKUP(B786,SAEB!A:A,1,0),0)</f>
        <v>0</v>
      </c>
    </row>
    <row r="787" spans="1:9" hidden="1" x14ac:dyDescent="0.35">
      <c r="A787">
        <v>312675</v>
      </c>
      <c r="B787">
        <v>3126752</v>
      </c>
      <c r="C787" t="s">
        <v>77</v>
      </c>
      <c r="D787">
        <v>2020</v>
      </c>
      <c r="E787" s="8">
        <v>10608.11</v>
      </c>
      <c r="F787" s="9">
        <v>10842.8</v>
      </c>
      <c r="G787" s="8">
        <v>11309.61</v>
      </c>
      <c r="H787" s="8">
        <v>11559.82</v>
      </c>
      <c r="I787">
        <f>IFERROR(VLOOKUP(B787,SAEB!A:A,1,0),0)</f>
        <v>0</v>
      </c>
    </row>
    <row r="788" spans="1:9" hidden="1" x14ac:dyDescent="0.35">
      <c r="A788">
        <v>312675</v>
      </c>
      <c r="B788">
        <v>3126752</v>
      </c>
      <c r="C788" t="s">
        <v>77</v>
      </c>
      <c r="D788">
        <v>2021</v>
      </c>
      <c r="E788" s="8">
        <v>11944.88</v>
      </c>
      <c r="F788" s="9">
        <v>5485.62</v>
      </c>
      <c r="G788" s="8">
        <v>12725.59</v>
      </c>
      <c r="H788" s="8">
        <v>5844.16</v>
      </c>
      <c r="I788">
        <f>IFERROR(VLOOKUP(B788,SAEB!A:A,1,0),0)</f>
        <v>0</v>
      </c>
    </row>
    <row r="789" spans="1:9" hidden="1" x14ac:dyDescent="0.35">
      <c r="A789">
        <v>312675</v>
      </c>
      <c r="B789">
        <v>3126752</v>
      </c>
      <c r="C789" t="s">
        <v>77</v>
      </c>
      <c r="D789">
        <v>2022</v>
      </c>
      <c r="E789" s="8">
        <v>14543.18</v>
      </c>
      <c r="F789" s="9">
        <v>11604.4</v>
      </c>
      <c r="G789" s="8">
        <v>33671.879999999997</v>
      </c>
      <c r="H789" s="8">
        <v>26867.72</v>
      </c>
      <c r="I789">
        <f>IFERROR(VLOOKUP(B789,SAEB!A:A,1,0),0)</f>
        <v>0</v>
      </c>
    </row>
    <row r="790" spans="1:9" hidden="1" x14ac:dyDescent="0.35">
      <c r="A790">
        <v>312675</v>
      </c>
      <c r="B790">
        <v>3126752</v>
      </c>
      <c r="C790" t="s">
        <v>77</v>
      </c>
      <c r="D790">
        <v>2023</v>
      </c>
      <c r="E790" s="8">
        <v>15259.84</v>
      </c>
      <c r="F790" s="9">
        <v>15259.84</v>
      </c>
      <c r="G790" s="8">
        <v>32035.18</v>
      </c>
      <c r="H790" s="8">
        <v>32035.18</v>
      </c>
      <c r="I790">
        <f>IFERROR(VLOOKUP(B790,SAEB!A:A,1,0),0)</f>
        <v>0</v>
      </c>
    </row>
    <row r="791" spans="1:9" hidden="1" x14ac:dyDescent="0.35">
      <c r="A791">
        <v>312675</v>
      </c>
      <c r="B791">
        <v>3126752</v>
      </c>
      <c r="C791" t="s">
        <v>77</v>
      </c>
      <c r="D791">
        <v>2024</v>
      </c>
      <c r="E791" s="8">
        <v>16698.18</v>
      </c>
      <c r="F791" s="9">
        <v>15972.17</v>
      </c>
      <c r="G791" s="8">
        <v>35110.47</v>
      </c>
      <c r="H791" s="8">
        <v>33583.93</v>
      </c>
      <c r="I791">
        <f>IFERROR(VLOOKUP(B791,SAEB!A:A,1,0),0)</f>
        <v>0</v>
      </c>
    </row>
    <row r="792" spans="1:9" hidden="1" x14ac:dyDescent="0.35">
      <c r="A792">
        <v>312680</v>
      </c>
      <c r="B792">
        <v>3126802</v>
      </c>
      <c r="C792" t="s">
        <v>78</v>
      </c>
      <c r="D792">
        <v>2015</v>
      </c>
      <c r="E792" s="8">
        <v>5474.87</v>
      </c>
      <c r="F792" s="9">
        <v>2370.56</v>
      </c>
      <c r="G792" s="8">
        <v>5733.4</v>
      </c>
      <c r="H792" s="8">
        <v>2482.5100000000002</v>
      </c>
      <c r="I792">
        <f>IFERROR(VLOOKUP(B792,SAEB!A:A,1,0),0)</f>
        <v>0</v>
      </c>
    </row>
    <row r="793" spans="1:9" hidden="1" x14ac:dyDescent="0.35">
      <c r="A793">
        <v>312680</v>
      </c>
      <c r="B793">
        <v>3126802</v>
      </c>
      <c r="C793" t="s">
        <v>78</v>
      </c>
      <c r="D793">
        <v>2016</v>
      </c>
      <c r="E793" s="8">
        <v>6281.3</v>
      </c>
      <c r="F793" s="9">
        <v>4613.6099999999997</v>
      </c>
      <c r="G793" s="8">
        <v>7611.16</v>
      </c>
      <c r="H793" s="8">
        <v>5590.39</v>
      </c>
      <c r="I793">
        <f>IFERROR(VLOOKUP(B793,SAEB!A:A,1,0),0)</f>
        <v>0</v>
      </c>
    </row>
    <row r="794" spans="1:9" hidden="1" x14ac:dyDescent="0.35">
      <c r="A794">
        <v>312680</v>
      </c>
      <c r="B794">
        <v>3126802</v>
      </c>
      <c r="C794" t="s">
        <v>78</v>
      </c>
      <c r="D794">
        <v>2017</v>
      </c>
      <c r="E794" s="8">
        <v>6486.42</v>
      </c>
      <c r="F794" s="9">
        <v>10158.39</v>
      </c>
      <c r="G794" s="8">
        <v>6828.25</v>
      </c>
      <c r="H794" s="8">
        <v>10693.74</v>
      </c>
      <c r="I794">
        <f>IFERROR(VLOOKUP(B794,SAEB!A:A,1,0),0)</f>
        <v>0</v>
      </c>
    </row>
    <row r="795" spans="1:9" hidden="1" x14ac:dyDescent="0.35">
      <c r="A795">
        <v>312680</v>
      </c>
      <c r="B795">
        <v>3126802</v>
      </c>
      <c r="C795" t="s">
        <v>78</v>
      </c>
      <c r="D795">
        <v>2018</v>
      </c>
      <c r="E795" s="8">
        <v>6328.48</v>
      </c>
      <c r="F795" s="9">
        <v>7796.69</v>
      </c>
      <c r="G795" s="8">
        <v>9079.42</v>
      </c>
      <c r="H795" s="8">
        <v>11185.85</v>
      </c>
      <c r="I795">
        <f>IFERROR(VLOOKUP(B795,SAEB!A:A,1,0),0)</f>
        <v>0</v>
      </c>
    </row>
    <row r="796" spans="1:9" hidden="1" x14ac:dyDescent="0.35">
      <c r="A796">
        <v>312680</v>
      </c>
      <c r="B796">
        <v>3126802</v>
      </c>
      <c r="C796" t="s">
        <v>78</v>
      </c>
      <c r="D796">
        <v>2019</v>
      </c>
      <c r="E796" s="8">
        <v>9004.74</v>
      </c>
      <c r="F796" s="9">
        <v>9652.41</v>
      </c>
      <c r="G796" s="8">
        <v>9857.67</v>
      </c>
      <c r="H796" s="8">
        <v>10566.7</v>
      </c>
      <c r="I796">
        <f>IFERROR(VLOOKUP(B796,SAEB!A:A,1,0),0)</f>
        <v>0</v>
      </c>
    </row>
    <row r="797" spans="1:9" hidden="1" x14ac:dyDescent="0.35">
      <c r="A797">
        <v>312680</v>
      </c>
      <c r="B797">
        <v>3126802</v>
      </c>
      <c r="C797" t="s">
        <v>78</v>
      </c>
      <c r="D797">
        <v>2020</v>
      </c>
      <c r="E797" s="8">
        <v>8332.42</v>
      </c>
      <c r="F797" s="9">
        <v>8516.77</v>
      </c>
      <c r="G797" s="8">
        <v>9459.35</v>
      </c>
      <c r="H797" s="8">
        <v>9668.6200000000008</v>
      </c>
      <c r="I797">
        <f>IFERROR(VLOOKUP(B797,SAEB!A:A,1,0),0)</f>
        <v>0</v>
      </c>
    </row>
    <row r="798" spans="1:9" hidden="1" x14ac:dyDescent="0.35">
      <c r="A798">
        <v>312680</v>
      </c>
      <c r="B798">
        <v>3126802</v>
      </c>
      <c r="C798" t="s">
        <v>78</v>
      </c>
      <c r="D798">
        <v>2021</v>
      </c>
      <c r="E798" s="8">
        <v>10502.55</v>
      </c>
      <c r="F798" s="9">
        <v>4823.24</v>
      </c>
      <c r="G798" s="8">
        <v>3367.11</v>
      </c>
      <c r="H798" s="8">
        <v>1546.33</v>
      </c>
      <c r="I798">
        <f>IFERROR(VLOOKUP(B798,SAEB!A:A,1,0),0)</f>
        <v>0</v>
      </c>
    </row>
    <row r="799" spans="1:9" hidden="1" x14ac:dyDescent="0.35">
      <c r="A799">
        <v>312680</v>
      </c>
      <c r="B799">
        <v>3126802</v>
      </c>
      <c r="C799" t="s">
        <v>78</v>
      </c>
      <c r="D799">
        <v>2022</v>
      </c>
      <c r="E799" s="8">
        <v>14689.6</v>
      </c>
      <c r="F799" s="9">
        <v>11721.24</v>
      </c>
      <c r="G799" s="8">
        <v>15127</v>
      </c>
      <c r="H799" s="8">
        <v>12070.25</v>
      </c>
      <c r="I799">
        <f>IFERROR(VLOOKUP(B799,SAEB!A:A,1,0),0)</f>
        <v>0</v>
      </c>
    </row>
    <row r="800" spans="1:9" hidden="1" x14ac:dyDescent="0.35">
      <c r="A800">
        <v>312680</v>
      </c>
      <c r="B800">
        <v>3126802</v>
      </c>
      <c r="C800" t="s">
        <v>78</v>
      </c>
      <c r="D800">
        <v>2023</v>
      </c>
      <c r="E800" s="8">
        <v>14001.79</v>
      </c>
      <c r="F800" s="9">
        <v>14001.79</v>
      </c>
      <c r="G800" s="8">
        <v>17128.509999999998</v>
      </c>
      <c r="H800" s="8">
        <v>17128.509999999998</v>
      </c>
      <c r="I800">
        <f>IFERROR(VLOOKUP(B800,SAEB!A:A,1,0),0)</f>
        <v>0</v>
      </c>
    </row>
    <row r="801" spans="1:9" hidden="1" x14ac:dyDescent="0.35">
      <c r="A801">
        <v>312680</v>
      </c>
      <c r="B801">
        <v>3126802</v>
      </c>
      <c r="C801" t="s">
        <v>78</v>
      </c>
      <c r="D801">
        <v>2024</v>
      </c>
      <c r="E801" s="8">
        <v>14315.84</v>
      </c>
      <c r="F801" s="9">
        <v>13693.41</v>
      </c>
      <c r="G801" s="8">
        <v>18274.91</v>
      </c>
      <c r="H801" s="8">
        <v>17480.349999999999</v>
      </c>
      <c r="I801">
        <f>IFERROR(VLOOKUP(B801,SAEB!A:A,1,0),0)</f>
        <v>0</v>
      </c>
    </row>
    <row r="802" spans="1:9" x14ac:dyDescent="0.35">
      <c r="A802">
        <v>312690</v>
      </c>
      <c r="B802">
        <v>3126901</v>
      </c>
      <c r="C802" t="s">
        <v>79</v>
      </c>
      <c r="D802">
        <v>2015</v>
      </c>
      <c r="E802" s="8">
        <v>4620.88</v>
      </c>
      <c r="F802" s="9">
        <v>2000.79</v>
      </c>
      <c r="G802" s="8">
        <v>4683.3</v>
      </c>
      <c r="H802" s="8">
        <v>2027.82</v>
      </c>
      <c r="I802">
        <f>IFERROR(VLOOKUP(B802,SAEB!A:A,1,0),0)</f>
        <v>3126901</v>
      </c>
    </row>
    <row r="803" spans="1:9" x14ac:dyDescent="0.35">
      <c r="A803">
        <v>312690</v>
      </c>
      <c r="B803">
        <v>3126901</v>
      </c>
      <c r="C803" t="s">
        <v>79</v>
      </c>
      <c r="D803">
        <v>2016</v>
      </c>
      <c r="E803" s="8">
        <v>6517.52</v>
      </c>
      <c r="F803" s="9">
        <v>4787.1099999999997</v>
      </c>
      <c r="G803" s="8">
        <v>5659.1</v>
      </c>
      <c r="H803" s="8">
        <v>4156.6000000000004</v>
      </c>
      <c r="I803">
        <f>IFERROR(VLOOKUP(B803,SAEB!A:A,1,0),0)</f>
        <v>3126901</v>
      </c>
    </row>
    <row r="804" spans="1:9" x14ac:dyDescent="0.35">
      <c r="A804">
        <v>312690</v>
      </c>
      <c r="B804">
        <v>3126901</v>
      </c>
      <c r="C804" t="s">
        <v>79</v>
      </c>
      <c r="D804">
        <v>2017</v>
      </c>
      <c r="E804" s="8">
        <v>7195.75</v>
      </c>
      <c r="F804" s="9">
        <v>11269.28</v>
      </c>
      <c r="G804" s="8">
        <v>6303.93</v>
      </c>
      <c r="H804" s="8">
        <v>9872.6</v>
      </c>
      <c r="I804">
        <f>IFERROR(VLOOKUP(B804,SAEB!A:A,1,0),0)</f>
        <v>3126901</v>
      </c>
    </row>
    <row r="805" spans="1:9" x14ac:dyDescent="0.35">
      <c r="A805">
        <v>312690</v>
      </c>
      <c r="B805">
        <v>3126901</v>
      </c>
      <c r="C805" t="s">
        <v>79</v>
      </c>
      <c r="D805">
        <v>2018</v>
      </c>
      <c r="E805" s="8">
        <v>7306.26</v>
      </c>
      <c r="F805" s="9">
        <v>9001.31</v>
      </c>
      <c r="G805" s="8">
        <v>7974.47</v>
      </c>
      <c r="H805" s="8">
        <v>9824.5499999999993</v>
      </c>
      <c r="I805">
        <f>IFERROR(VLOOKUP(B805,SAEB!A:A,1,0),0)</f>
        <v>3126901</v>
      </c>
    </row>
    <row r="806" spans="1:9" x14ac:dyDescent="0.35">
      <c r="A806">
        <v>312690</v>
      </c>
      <c r="B806">
        <v>3126901</v>
      </c>
      <c r="C806" t="s">
        <v>79</v>
      </c>
      <c r="D806">
        <v>2019</v>
      </c>
      <c r="E806" s="8">
        <v>7103.86</v>
      </c>
      <c r="F806" s="9">
        <v>7614.81</v>
      </c>
      <c r="G806" s="8">
        <v>8155.11</v>
      </c>
      <c r="H806" s="8">
        <v>8741.67</v>
      </c>
      <c r="I806">
        <f>IFERROR(VLOOKUP(B806,SAEB!A:A,1,0),0)</f>
        <v>3126901</v>
      </c>
    </row>
    <row r="807" spans="1:9" x14ac:dyDescent="0.35">
      <c r="A807">
        <v>312690</v>
      </c>
      <c r="B807">
        <v>3126901</v>
      </c>
      <c r="C807" t="s">
        <v>79</v>
      </c>
      <c r="D807">
        <v>2020</v>
      </c>
      <c r="E807" s="8">
        <v>6333.42</v>
      </c>
      <c r="F807" s="9">
        <v>6473.54</v>
      </c>
      <c r="G807" s="8">
        <v>8303.98</v>
      </c>
      <c r="H807" s="8">
        <v>8487.69</v>
      </c>
      <c r="I807">
        <f>IFERROR(VLOOKUP(B807,SAEB!A:A,1,0),0)</f>
        <v>3126901</v>
      </c>
    </row>
    <row r="808" spans="1:9" x14ac:dyDescent="0.35">
      <c r="A808">
        <v>312690</v>
      </c>
      <c r="B808">
        <v>3126901</v>
      </c>
      <c r="C808" t="s">
        <v>79</v>
      </c>
      <c r="D808">
        <v>2021</v>
      </c>
      <c r="E808" s="8">
        <v>10278.02</v>
      </c>
      <c r="F808" s="9">
        <v>4720.12</v>
      </c>
      <c r="G808" s="8">
        <v>8927.65</v>
      </c>
      <c r="H808" s="8">
        <v>4099.97</v>
      </c>
      <c r="I808">
        <f>IFERROR(VLOOKUP(B808,SAEB!A:A,1,0),0)</f>
        <v>3126901</v>
      </c>
    </row>
    <row r="809" spans="1:9" x14ac:dyDescent="0.35">
      <c r="A809">
        <v>312690</v>
      </c>
      <c r="B809">
        <v>3126901</v>
      </c>
      <c r="C809" t="s">
        <v>79</v>
      </c>
      <c r="D809">
        <v>2022</v>
      </c>
      <c r="E809" s="8">
        <v>14302.08</v>
      </c>
      <c r="F809" s="9">
        <v>11412.02</v>
      </c>
      <c r="G809" s="8">
        <v>11761.28</v>
      </c>
      <c r="H809" s="8">
        <v>9384.65</v>
      </c>
      <c r="I809">
        <f>IFERROR(VLOOKUP(B809,SAEB!A:A,1,0),0)</f>
        <v>3126901</v>
      </c>
    </row>
    <row r="810" spans="1:9" x14ac:dyDescent="0.35">
      <c r="A810">
        <v>312690</v>
      </c>
      <c r="B810">
        <v>3126901</v>
      </c>
      <c r="C810" t="s">
        <v>79</v>
      </c>
      <c r="D810">
        <v>2023</v>
      </c>
      <c r="E810" s="8">
        <v>11207.49</v>
      </c>
      <c r="F810" s="9">
        <v>11207.49</v>
      </c>
      <c r="G810" s="8">
        <v>15307.49</v>
      </c>
      <c r="H810" s="8">
        <v>15307.49</v>
      </c>
      <c r="I810">
        <f>IFERROR(VLOOKUP(B810,SAEB!A:A,1,0),0)</f>
        <v>3126901</v>
      </c>
    </row>
    <row r="811" spans="1:9" x14ac:dyDescent="0.35">
      <c r="A811">
        <v>312690</v>
      </c>
      <c r="B811">
        <v>3126901</v>
      </c>
      <c r="C811" t="s">
        <v>79</v>
      </c>
      <c r="D811">
        <v>2024</v>
      </c>
      <c r="E811" s="8">
        <v>15292.01</v>
      </c>
      <c r="F811" s="9">
        <v>14627.14</v>
      </c>
      <c r="G811" s="8">
        <v>16814.12</v>
      </c>
      <c r="H811" s="8">
        <v>16083.07</v>
      </c>
      <c r="I811">
        <f>IFERROR(VLOOKUP(B811,SAEB!A:A,1,0),0)</f>
        <v>3126901</v>
      </c>
    </row>
    <row r="812" spans="1:9" hidden="1" x14ac:dyDescent="0.35">
      <c r="A812">
        <v>312695</v>
      </c>
      <c r="B812">
        <v>3126950</v>
      </c>
      <c r="C812" t="s">
        <v>80</v>
      </c>
      <c r="D812">
        <v>2015</v>
      </c>
      <c r="E812" s="8">
        <v>7495.07</v>
      </c>
      <c r="F812" s="9">
        <v>3245.29</v>
      </c>
      <c r="G812" s="8">
        <v>6105.9</v>
      </c>
      <c r="H812" s="8">
        <v>2643.79</v>
      </c>
      <c r="I812">
        <f>IFERROR(VLOOKUP(B812,SAEB!A:A,1,0),0)</f>
        <v>0</v>
      </c>
    </row>
    <row r="813" spans="1:9" hidden="1" x14ac:dyDescent="0.35">
      <c r="A813">
        <v>312695</v>
      </c>
      <c r="B813">
        <v>3126950</v>
      </c>
      <c r="C813" t="s">
        <v>80</v>
      </c>
      <c r="D813">
        <v>2016</v>
      </c>
      <c r="E813" s="8">
        <v>7343.93</v>
      </c>
      <c r="F813" s="9">
        <v>5394.11</v>
      </c>
      <c r="G813" s="8">
        <v>6959.37</v>
      </c>
      <c r="H813" s="8">
        <v>5111.6499999999996</v>
      </c>
      <c r="I813">
        <f>IFERROR(VLOOKUP(B813,SAEB!A:A,1,0),0)</f>
        <v>0</v>
      </c>
    </row>
    <row r="814" spans="1:9" hidden="1" x14ac:dyDescent="0.35">
      <c r="A814">
        <v>312695</v>
      </c>
      <c r="B814">
        <v>3126950</v>
      </c>
      <c r="C814" t="s">
        <v>80</v>
      </c>
      <c r="D814">
        <v>2017</v>
      </c>
      <c r="E814" s="8">
        <v>6146.78</v>
      </c>
      <c r="F814" s="9">
        <v>9626.48</v>
      </c>
      <c r="G814" s="8">
        <v>6125.69</v>
      </c>
      <c r="H814" s="8">
        <v>9593.4599999999991</v>
      </c>
      <c r="I814">
        <f>IFERROR(VLOOKUP(B814,SAEB!A:A,1,0),0)</f>
        <v>0</v>
      </c>
    </row>
    <row r="815" spans="1:9" hidden="1" x14ac:dyDescent="0.35">
      <c r="A815">
        <v>312695</v>
      </c>
      <c r="B815">
        <v>3126950</v>
      </c>
      <c r="C815" t="s">
        <v>80</v>
      </c>
      <c r="D815">
        <v>2018</v>
      </c>
      <c r="E815" s="8">
        <v>7543.78</v>
      </c>
      <c r="F815" s="9">
        <v>9293.94</v>
      </c>
      <c r="G815" s="8">
        <v>9175.0400000000009</v>
      </c>
      <c r="H815" s="8">
        <v>11303.65</v>
      </c>
      <c r="I815">
        <f>IFERROR(VLOOKUP(B815,SAEB!A:A,1,0),0)</f>
        <v>0</v>
      </c>
    </row>
    <row r="816" spans="1:9" hidden="1" x14ac:dyDescent="0.35">
      <c r="A816">
        <v>312695</v>
      </c>
      <c r="B816">
        <v>3126950</v>
      </c>
      <c r="C816" t="s">
        <v>80</v>
      </c>
      <c r="D816">
        <v>2019</v>
      </c>
      <c r="E816" s="8">
        <v>7260.47</v>
      </c>
      <c r="F816" s="9">
        <v>7782.68</v>
      </c>
      <c r="G816" s="8">
        <v>11269.87</v>
      </c>
      <c r="H816" s="8">
        <v>12080.46</v>
      </c>
      <c r="I816">
        <f>IFERROR(VLOOKUP(B816,SAEB!A:A,1,0),0)</f>
        <v>0</v>
      </c>
    </row>
    <row r="817" spans="1:9" hidden="1" x14ac:dyDescent="0.35">
      <c r="A817">
        <v>312695</v>
      </c>
      <c r="B817">
        <v>3126950</v>
      </c>
      <c r="C817" t="s">
        <v>80</v>
      </c>
      <c r="D817">
        <v>2020</v>
      </c>
      <c r="E817" s="8">
        <v>8591.39</v>
      </c>
      <c r="F817" s="9">
        <v>8781.4699999999993</v>
      </c>
      <c r="G817" s="8">
        <v>9031.1200000000008</v>
      </c>
      <c r="H817" s="8">
        <v>9230.92</v>
      </c>
      <c r="I817">
        <f>IFERROR(VLOOKUP(B817,SAEB!A:A,1,0),0)</f>
        <v>0</v>
      </c>
    </row>
    <row r="818" spans="1:9" hidden="1" x14ac:dyDescent="0.35">
      <c r="A818">
        <v>312695</v>
      </c>
      <c r="B818">
        <v>3126950</v>
      </c>
      <c r="C818" t="s">
        <v>80</v>
      </c>
      <c r="D818">
        <v>2021</v>
      </c>
      <c r="E818" s="8">
        <v>8525.2099999999991</v>
      </c>
      <c r="F818" s="9">
        <v>3915.16</v>
      </c>
      <c r="G818" s="8">
        <v>8749.6299999999992</v>
      </c>
      <c r="H818" s="8">
        <v>4018.22</v>
      </c>
      <c r="I818">
        <f>IFERROR(VLOOKUP(B818,SAEB!A:A,1,0),0)</f>
        <v>0</v>
      </c>
    </row>
    <row r="819" spans="1:9" hidden="1" x14ac:dyDescent="0.35">
      <c r="A819">
        <v>312695</v>
      </c>
      <c r="B819">
        <v>3126950</v>
      </c>
      <c r="C819" t="s">
        <v>80</v>
      </c>
      <c r="D819">
        <v>2022</v>
      </c>
      <c r="E819" s="8">
        <v>12358.27</v>
      </c>
      <c r="F819" s="9">
        <v>9861</v>
      </c>
      <c r="G819" s="8">
        <v>14141.78</v>
      </c>
      <c r="H819" s="8">
        <v>11284.11</v>
      </c>
      <c r="I819">
        <f>IFERROR(VLOOKUP(B819,SAEB!A:A,1,0),0)</f>
        <v>0</v>
      </c>
    </row>
    <row r="820" spans="1:9" hidden="1" x14ac:dyDescent="0.35">
      <c r="A820">
        <v>312695</v>
      </c>
      <c r="B820">
        <v>3126950</v>
      </c>
      <c r="C820" t="s">
        <v>80</v>
      </c>
      <c r="D820">
        <v>2023</v>
      </c>
      <c r="E820" s="8">
        <v>18458.57</v>
      </c>
      <c r="F820" s="9">
        <v>18458.57</v>
      </c>
      <c r="G820" s="8">
        <v>16778.87</v>
      </c>
      <c r="H820" s="8">
        <v>16778.87</v>
      </c>
      <c r="I820">
        <f>IFERROR(VLOOKUP(B820,SAEB!A:A,1,0),0)</f>
        <v>0</v>
      </c>
    </row>
    <row r="821" spans="1:9" hidden="1" x14ac:dyDescent="0.35">
      <c r="A821">
        <v>312695</v>
      </c>
      <c r="B821">
        <v>3126950</v>
      </c>
      <c r="C821" t="s">
        <v>80</v>
      </c>
      <c r="D821">
        <v>2024</v>
      </c>
      <c r="E821" s="8">
        <v>17191.43</v>
      </c>
      <c r="F821" s="9">
        <v>16443.98</v>
      </c>
      <c r="G821" s="8">
        <v>31303.39</v>
      </c>
      <c r="H821" s="8">
        <v>29942.38</v>
      </c>
      <c r="I821">
        <f>IFERROR(VLOOKUP(B821,SAEB!A:A,1,0),0)</f>
        <v>0</v>
      </c>
    </row>
    <row r="822" spans="1:9" hidden="1" x14ac:dyDescent="0.35">
      <c r="A822">
        <v>312705</v>
      </c>
      <c r="B822">
        <v>3127057</v>
      </c>
      <c r="C822" t="s">
        <v>81</v>
      </c>
      <c r="D822">
        <v>2015</v>
      </c>
      <c r="E822" s="8">
        <v>8410.91</v>
      </c>
      <c r="F822" s="9">
        <v>3641.84</v>
      </c>
      <c r="G822" s="8">
        <v>6090.19</v>
      </c>
      <c r="H822" s="8">
        <v>2636.99</v>
      </c>
      <c r="I822">
        <f>IFERROR(VLOOKUP(B822,SAEB!A:A,1,0),0)</f>
        <v>0</v>
      </c>
    </row>
    <row r="823" spans="1:9" hidden="1" x14ac:dyDescent="0.35">
      <c r="A823">
        <v>312705</v>
      </c>
      <c r="B823">
        <v>3127057</v>
      </c>
      <c r="C823" t="s">
        <v>81</v>
      </c>
      <c r="D823">
        <v>2016</v>
      </c>
      <c r="E823" s="8">
        <v>7092.38</v>
      </c>
      <c r="F823" s="9">
        <v>5209.3500000000004</v>
      </c>
      <c r="G823" s="8">
        <v>7006.33</v>
      </c>
      <c r="H823" s="8">
        <v>5146.1499999999996</v>
      </c>
      <c r="I823">
        <f>IFERROR(VLOOKUP(B823,SAEB!A:A,1,0),0)</f>
        <v>0</v>
      </c>
    </row>
    <row r="824" spans="1:9" hidden="1" x14ac:dyDescent="0.35">
      <c r="A824">
        <v>312705</v>
      </c>
      <c r="B824">
        <v>3127057</v>
      </c>
      <c r="C824" t="s">
        <v>81</v>
      </c>
      <c r="D824">
        <v>2017</v>
      </c>
      <c r="E824" s="8">
        <v>8408.24</v>
      </c>
      <c r="F824" s="9">
        <v>13168.16</v>
      </c>
      <c r="G824" s="8">
        <v>6915.09</v>
      </c>
      <c r="H824" s="8">
        <v>10829.74</v>
      </c>
      <c r="I824">
        <f>IFERROR(VLOOKUP(B824,SAEB!A:A,1,0),0)</f>
        <v>0</v>
      </c>
    </row>
    <row r="825" spans="1:9" hidden="1" x14ac:dyDescent="0.35">
      <c r="A825">
        <v>312705</v>
      </c>
      <c r="B825">
        <v>3127057</v>
      </c>
      <c r="C825" t="s">
        <v>81</v>
      </c>
      <c r="D825">
        <v>2018</v>
      </c>
      <c r="E825" s="8">
        <v>8920.59</v>
      </c>
      <c r="F825" s="9">
        <v>10990.17</v>
      </c>
      <c r="G825" s="8">
        <v>8807.06</v>
      </c>
      <c r="H825" s="8">
        <v>10850.3</v>
      </c>
      <c r="I825">
        <f>IFERROR(VLOOKUP(B825,SAEB!A:A,1,0),0)</f>
        <v>0</v>
      </c>
    </row>
    <row r="826" spans="1:9" hidden="1" x14ac:dyDescent="0.35">
      <c r="A826">
        <v>312705</v>
      </c>
      <c r="B826">
        <v>3127057</v>
      </c>
      <c r="C826" t="s">
        <v>81</v>
      </c>
      <c r="D826">
        <v>2019</v>
      </c>
      <c r="E826" s="8">
        <v>8383.27</v>
      </c>
      <c r="F826" s="9">
        <v>8986.24</v>
      </c>
      <c r="G826" s="8">
        <v>6928.91</v>
      </c>
      <c r="H826" s="8">
        <v>7427.28</v>
      </c>
      <c r="I826">
        <f>IFERROR(VLOOKUP(B826,SAEB!A:A,1,0),0)</f>
        <v>0</v>
      </c>
    </row>
    <row r="827" spans="1:9" hidden="1" x14ac:dyDescent="0.35">
      <c r="A827">
        <v>312705</v>
      </c>
      <c r="B827">
        <v>3127057</v>
      </c>
      <c r="C827" t="s">
        <v>81</v>
      </c>
      <c r="D827">
        <v>2020</v>
      </c>
      <c r="E827" s="8">
        <v>9014.91</v>
      </c>
      <c r="F827" s="9">
        <v>9214.35</v>
      </c>
      <c r="G827" s="8">
        <v>7939.62</v>
      </c>
      <c r="H827" s="8">
        <v>8115.27</v>
      </c>
      <c r="I827">
        <f>IFERROR(VLOOKUP(B827,SAEB!A:A,1,0),0)</f>
        <v>0</v>
      </c>
    </row>
    <row r="828" spans="1:9" hidden="1" x14ac:dyDescent="0.35">
      <c r="A828">
        <v>312705</v>
      </c>
      <c r="B828">
        <v>3127057</v>
      </c>
      <c r="C828" t="s">
        <v>81</v>
      </c>
      <c r="D828">
        <v>2021</v>
      </c>
      <c r="E828" s="8">
        <v>9693.81</v>
      </c>
      <c r="F828" s="9">
        <v>4451.83</v>
      </c>
      <c r="G828" s="8">
        <v>9272.14</v>
      </c>
      <c r="H828" s="8">
        <v>4258.18</v>
      </c>
      <c r="I828">
        <f>IFERROR(VLOOKUP(B828,SAEB!A:A,1,0),0)</f>
        <v>0</v>
      </c>
    </row>
    <row r="829" spans="1:9" hidden="1" x14ac:dyDescent="0.35">
      <c r="A829">
        <v>312705</v>
      </c>
      <c r="B829">
        <v>3127057</v>
      </c>
      <c r="C829" t="s">
        <v>81</v>
      </c>
      <c r="D829">
        <v>2022</v>
      </c>
      <c r="E829" s="8">
        <v>14257.68</v>
      </c>
      <c r="F829" s="9">
        <v>11376.59</v>
      </c>
      <c r="G829" s="8">
        <v>16608.63</v>
      </c>
      <c r="H829" s="8">
        <v>13252.48</v>
      </c>
      <c r="I829">
        <f>IFERROR(VLOOKUP(B829,SAEB!A:A,1,0),0)</f>
        <v>0</v>
      </c>
    </row>
    <row r="830" spans="1:9" hidden="1" x14ac:dyDescent="0.35">
      <c r="A830">
        <v>312705</v>
      </c>
      <c r="B830">
        <v>3127057</v>
      </c>
      <c r="C830" t="s">
        <v>81</v>
      </c>
      <c r="D830">
        <v>2023</v>
      </c>
      <c r="E830" s="8">
        <v>17626.88</v>
      </c>
      <c r="F830" s="9">
        <v>17626.88</v>
      </c>
      <c r="G830" s="8">
        <v>18682.87</v>
      </c>
      <c r="H830" s="8">
        <v>18682.87</v>
      </c>
      <c r="I830">
        <f>IFERROR(VLOOKUP(B830,SAEB!A:A,1,0),0)</f>
        <v>0</v>
      </c>
    </row>
    <row r="831" spans="1:9" hidden="1" x14ac:dyDescent="0.35">
      <c r="A831">
        <v>312705</v>
      </c>
      <c r="B831">
        <v>3127057</v>
      </c>
      <c r="C831" t="s">
        <v>81</v>
      </c>
      <c r="D831">
        <v>2024</v>
      </c>
      <c r="E831" s="8">
        <v>19848.73</v>
      </c>
      <c r="F831" s="9">
        <v>18985.740000000002</v>
      </c>
      <c r="G831" s="8">
        <v>17459.61</v>
      </c>
      <c r="H831" s="8">
        <v>16700.5</v>
      </c>
      <c r="I831">
        <f>IFERROR(VLOOKUP(B831,SAEB!A:A,1,0),0)</f>
        <v>0</v>
      </c>
    </row>
    <row r="832" spans="1:9" x14ac:dyDescent="0.35">
      <c r="A832">
        <v>312707</v>
      </c>
      <c r="B832">
        <v>3127073</v>
      </c>
      <c r="C832" t="s">
        <v>82</v>
      </c>
      <c r="D832">
        <v>2015</v>
      </c>
      <c r="E832" s="8">
        <v>8339.93</v>
      </c>
      <c r="F832" s="9">
        <v>3611.1</v>
      </c>
      <c r="G832" s="8">
        <v>9098.5400000000009</v>
      </c>
      <c r="H832" s="8">
        <v>3939.57</v>
      </c>
      <c r="I832">
        <f>IFERROR(VLOOKUP(B832,SAEB!A:A,1,0),0)</f>
        <v>3127073</v>
      </c>
    </row>
    <row r="833" spans="1:9" x14ac:dyDescent="0.35">
      <c r="A833">
        <v>312707</v>
      </c>
      <c r="B833">
        <v>3127073</v>
      </c>
      <c r="C833" t="s">
        <v>82</v>
      </c>
      <c r="D833">
        <v>2016</v>
      </c>
      <c r="E833" s="8">
        <v>8528.09</v>
      </c>
      <c r="F833" s="9">
        <v>6263.88</v>
      </c>
      <c r="G833" s="8">
        <v>11820.94</v>
      </c>
      <c r="H833" s="8">
        <v>8682.4699999999993</v>
      </c>
      <c r="I833">
        <f>IFERROR(VLOOKUP(B833,SAEB!A:A,1,0),0)</f>
        <v>3127073</v>
      </c>
    </row>
    <row r="834" spans="1:9" x14ac:dyDescent="0.35">
      <c r="A834">
        <v>312707</v>
      </c>
      <c r="B834">
        <v>3127073</v>
      </c>
      <c r="C834" t="s">
        <v>82</v>
      </c>
      <c r="D834">
        <v>2017</v>
      </c>
      <c r="E834" s="8">
        <v>8737.35</v>
      </c>
      <c r="F834" s="9">
        <v>13683.58</v>
      </c>
      <c r="G834" s="8">
        <v>11405.33</v>
      </c>
      <c r="H834" s="8">
        <v>17861.91</v>
      </c>
      <c r="I834">
        <f>IFERROR(VLOOKUP(B834,SAEB!A:A,1,0),0)</f>
        <v>3127073</v>
      </c>
    </row>
    <row r="835" spans="1:9" x14ac:dyDescent="0.35">
      <c r="A835">
        <v>312707</v>
      </c>
      <c r="B835">
        <v>3127073</v>
      </c>
      <c r="C835" t="s">
        <v>82</v>
      </c>
      <c r="D835">
        <v>2018</v>
      </c>
      <c r="E835" s="8">
        <v>7357.82</v>
      </c>
      <c r="F835" s="9">
        <v>9064.83</v>
      </c>
      <c r="G835" s="8">
        <v>9820.15</v>
      </c>
      <c r="H835" s="8">
        <v>12098.42</v>
      </c>
      <c r="I835">
        <f>IFERROR(VLOOKUP(B835,SAEB!A:A,1,0),0)</f>
        <v>3127073</v>
      </c>
    </row>
    <row r="836" spans="1:9" x14ac:dyDescent="0.35">
      <c r="A836">
        <v>312707</v>
      </c>
      <c r="B836">
        <v>3127073</v>
      </c>
      <c r="C836" t="s">
        <v>82</v>
      </c>
      <c r="D836">
        <v>2019</v>
      </c>
      <c r="E836" s="8">
        <v>8836.84</v>
      </c>
      <c r="F836" s="9">
        <v>9472.44</v>
      </c>
      <c r="G836" s="8">
        <v>15984.22</v>
      </c>
      <c r="H836" s="8">
        <v>17133.900000000001</v>
      </c>
      <c r="I836">
        <f>IFERROR(VLOOKUP(B836,SAEB!A:A,1,0),0)</f>
        <v>3127073</v>
      </c>
    </row>
    <row r="837" spans="1:9" x14ac:dyDescent="0.35">
      <c r="A837">
        <v>312707</v>
      </c>
      <c r="B837">
        <v>3127073</v>
      </c>
      <c r="C837" t="s">
        <v>82</v>
      </c>
      <c r="D837">
        <v>2020</v>
      </c>
      <c r="E837" s="8">
        <v>10950.31</v>
      </c>
      <c r="F837" s="9">
        <v>11192.57</v>
      </c>
      <c r="G837" s="8">
        <v>10168.16</v>
      </c>
      <c r="H837" s="8">
        <v>10393.120000000001</v>
      </c>
      <c r="I837">
        <f>IFERROR(VLOOKUP(B837,SAEB!A:A,1,0),0)</f>
        <v>3127073</v>
      </c>
    </row>
    <row r="838" spans="1:9" x14ac:dyDescent="0.35">
      <c r="A838">
        <v>312707</v>
      </c>
      <c r="B838">
        <v>3127073</v>
      </c>
      <c r="C838" t="s">
        <v>82</v>
      </c>
      <c r="D838">
        <v>2021</v>
      </c>
      <c r="E838" s="8">
        <v>8316.8799999999992</v>
      </c>
      <c r="F838" s="9">
        <v>3819.48</v>
      </c>
      <c r="G838" s="8">
        <v>7801.14</v>
      </c>
      <c r="H838" s="8">
        <v>3582.63</v>
      </c>
      <c r="I838">
        <f>IFERROR(VLOOKUP(B838,SAEB!A:A,1,0),0)</f>
        <v>3127073</v>
      </c>
    </row>
    <row r="839" spans="1:9" x14ac:dyDescent="0.35">
      <c r="A839">
        <v>312707</v>
      </c>
      <c r="B839">
        <v>3127073</v>
      </c>
      <c r="C839" t="s">
        <v>82</v>
      </c>
      <c r="D839">
        <v>2022</v>
      </c>
      <c r="E839" s="8">
        <v>12114</v>
      </c>
      <c r="F839" s="9">
        <v>9666.09</v>
      </c>
      <c r="G839" s="8">
        <v>21175.64</v>
      </c>
      <c r="H839" s="8">
        <v>16896.62</v>
      </c>
      <c r="I839">
        <f>IFERROR(VLOOKUP(B839,SAEB!A:A,1,0),0)</f>
        <v>3127073</v>
      </c>
    </row>
    <row r="840" spans="1:9" x14ac:dyDescent="0.35">
      <c r="A840">
        <v>312707</v>
      </c>
      <c r="B840">
        <v>3127073</v>
      </c>
      <c r="C840" t="s">
        <v>82</v>
      </c>
      <c r="D840">
        <v>2023</v>
      </c>
      <c r="E840" s="8">
        <v>11720.23</v>
      </c>
      <c r="F840" s="9">
        <v>11720.23</v>
      </c>
      <c r="G840" s="8">
        <v>19689.22</v>
      </c>
      <c r="H840" s="8">
        <v>19689.22</v>
      </c>
      <c r="I840">
        <f>IFERROR(VLOOKUP(B840,SAEB!A:A,1,0),0)</f>
        <v>3127073</v>
      </c>
    </row>
    <row r="841" spans="1:9" x14ac:dyDescent="0.35">
      <c r="A841">
        <v>312707</v>
      </c>
      <c r="B841">
        <v>3127073</v>
      </c>
      <c r="C841" t="s">
        <v>82</v>
      </c>
      <c r="D841">
        <v>2024</v>
      </c>
      <c r="E841" s="8">
        <v>14582.35</v>
      </c>
      <c r="F841" s="9">
        <v>13948.33</v>
      </c>
      <c r="G841" s="8">
        <v>23574.799999999999</v>
      </c>
      <c r="H841" s="8">
        <v>22549.81</v>
      </c>
      <c r="I841">
        <f>IFERROR(VLOOKUP(B841,SAEB!A:A,1,0),0)</f>
        <v>3127073</v>
      </c>
    </row>
    <row r="842" spans="1:9" hidden="1" x14ac:dyDescent="0.35">
      <c r="A842">
        <v>312730</v>
      </c>
      <c r="B842">
        <v>3127305</v>
      </c>
      <c r="C842" t="s">
        <v>83</v>
      </c>
      <c r="D842">
        <v>2015</v>
      </c>
      <c r="E842" s="8">
        <v>5034.01</v>
      </c>
      <c r="F842" s="9">
        <v>2179.67</v>
      </c>
      <c r="G842" s="8">
        <v>4659.3100000000004</v>
      </c>
      <c r="H842" s="8">
        <v>2017.43</v>
      </c>
      <c r="I842">
        <f>IFERROR(VLOOKUP(B842,SAEB!A:A,1,0),0)</f>
        <v>0</v>
      </c>
    </row>
    <row r="843" spans="1:9" hidden="1" x14ac:dyDescent="0.35">
      <c r="A843">
        <v>312730</v>
      </c>
      <c r="B843">
        <v>3127305</v>
      </c>
      <c r="C843" t="s">
        <v>83</v>
      </c>
      <c r="D843">
        <v>2016</v>
      </c>
      <c r="E843" s="8">
        <v>6738.9</v>
      </c>
      <c r="F843" s="9">
        <v>4949.72</v>
      </c>
      <c r="G843" s="8">
        <v>7108.29</v>
      </c>
      <c r="H843" s="8">
        <v>5221.03</v>
      </c>
      <c r="I843">
        <f>IFERROR(VLOOKUP(B843,SAEB!A:A,1,0),0)</f>
        <v>0</v>
      </c>
    </row>
    <row r="844" spans="1:9" hidden="1" x14ac:dyDescent="0.35">
      <c r="A844">
        <v>312730</v>
      </c>
      <c r="B844">
        <v>3127305</v>
      </c>
      <c r="C844" t="s">
        <v>83</v>
      </c>
      <c r="D844">
        <v>2017</v>
      </c>
      <c r="E844" s="8">
        <v>8420.68</v>
      </c>
      <c r="F844" s="9">
        <v>13187.64</v>
      </c>
      <c r="G844" s="8">
        <v>5132.43</v>
      </c>
      <c r="H844" s="8">
        <v>8037.91</v>
      </c>
      <c r="I844">
        <f>IFERROR(VLOOKUP(B844,SAEB!A:A,1,0),0)</f>
        <v>0</v>
      </c>
    </row>
    <row r="845" spans="1:9" hidden="1" x14ac:dyDescent="0.35">
      <c r="A845">
        <v>312730</v>
      </c>
      <c r="B845">
        <v>3127305</v>
      </c>
      <c r="C845" t="s">
        <v>83</v>
      </c>
      <c r="D845">
        <v>2018</v>
      </c>
      <c r="E845" s="8">
        <v>5135.34</v>
      </c>
      <c r="F845" s="9">
        <v>6326.74</v>
      </c>
      <c r="G845" s="8" t="e">
        <v>#N/A</v>
      </c>
      <c r="H845" s="8" t="e">
        <v>#N/A</v>
      </c>
      <c r="I845">
        <f>IFERROR(VLOOKUP(B845,SAEB!A:A,1,0),0)</f>
        <v>0</v>
      </c>
    </row>
    <row r="846" spans="1:9" hidden="1" x14ac:dyDescent="0.35">
      <c r="A846">
        <v>312730</v>
      </c>
      <c r="B846">
        <v>3127305</v>
      </c>
      <c r="C846" t="s">
        <v>83</v>
      </c>
      <c r="D846">
        <v>2019</v>
      </c>
      <c r="E846" s="8">
        <v>7464.38</v>
      </c>
      <c r="F846" s="9">
        <v>8001.26</v>
      </c>
      <c r="G846" s="8">
        <v>7472.67</v>
      </c>
      <c r="H846" s="8">
        <v>8010.15</v>
      </c>
      <c r="I846">
        <f>IFERROR(VLOOKUP(B846,SAEB!A:A,1,0),0)</f>
        <v>0</v>
      </c>
    </row>
    <row r="847" spans="1:9" hidden="1" x14ac:dyDescent="0.35">
      <c r="A847">
        <v>312730</v>
      </c>
      <c r="B847">
        <v>3127305</v>
      </c>
      <c r="C847" t="s">
        <v>83</v>
      </c>
      <c r="D847">
        <v>2020</v>
      </c>
      <c r="E847" s="8">
        <v>8886.85</v>
      </c>
      <c r="F847" s="9">
        <v>9083.4599999999991</v>
      </c>
      <c r="G847" s="8">
        <v>8089.78</v>
      </c>
      <c r="H847" s="8">
        <v>8268.76</v>
      </c>
      <c r="I847">
        <f>IFERROR(VLOOKUP(B847,SAEB!A:A,1,0),0)</f>
        <v>0</v>
      </c>
    </row>
    <row r="848" spans="1:9" hidden="1" x14ac:dyDescent="0.35">
      <c r="A848">
        <v>312730</v>
      </c>
      <c r="B848">
        <v>3127305</v>
      </c>
      <c r="C848" t="s">
        <v>83</v>
      </c>
      <c r="D848">
        <v>2021</v>
      </c>
      <c r="E848" s="8">
        <v>12993.53</v>
      </c>
      <c r="F848" s="9">
        <v>5967.21</v>
      </c>
      <c r="G848" s="8">
        <v>13371.74</v>
      </c>
      <c r="H848" s="8">
        <v>6140.9</v>
      </c>
      <c r="I848">
        <f>IFERROR(VLOOKUP(B848,SAEB!A:A,1,0),0)</f>
        <v>0</v>
      </c>
    </row>
    <row r="849" spans="1:9" hidden="1" x14ac:dyDescent="0.35">
      <c r="A849">
        <v>312730</v>
      </c>
      <c r="B849">
        <v>3127305</v>
      </c>
      <c r="C849" t="s">
        <v>83</v>
      </c>
      <c r="D849">
        <v>2022</v>
      </c>
      <c r="E849" s="8">
        <v>10542.79</v>
      </c>
      <c r="F849" s="9">
        <v>8412.3799999999992</v>
      </c>
      <c r="G849" s="8">
        <v>9894.09</v>
      </c>
      <c r="H849" s="8">
        <v>7894.76</v>
      </c>
      <c r="I849">
        <f>IFERROR(VLOOKUP(B849,SAEB!A:A,1,0),0)</f>
        <v>0</v>
      </c>
    </row>
    <row r="850" spans="1:9" hidden="1" x14ac:dyDescent="0.35">
      <c r="A850">
        <v>312730</v>
      </c>
      <c r="B850">
        <v>3127305</v>
      </c>
      <c r="C850" t="s">
        <v>83</v>
      </c>
      <c r="D850">
        <v>2023</v>
      </c>
      <c r="E850" s="8">
        <v>10925.97</v>
      </c>
      <c r="F850" s="9">
        <v>10925.97</v>
      </c>
      <c r="G850" s="8">
        <v>8678.19</v>
      </c>
      <c r="H850" s="8">
        <v>8678.19</v>
      </c>
      <c r="I850">
        <f>IFERROR(VLOOKUP(B850,SAEB!A:A,1,0),0)</f>
        <v>0</v>
      </c>
    </row>
    <row r="851" spans="1:9" hidden="1" x14ac:dyDescent="0.35">
      <c r="A851">
        <v>312730</v>
      </c>
      <c r="B851">
        <v>3127305</v>
      </c>
      <c r="C851" t="s">
        <v>83</v>
      </c>
      <c r="D851">
        <v>2024</v>
      </c>
      <c r="E851" s="8">
        <v>11923.18</v>
      </c>
      <c r="F851" s="9">
        <v>11404.78</v>
      </c>
      <c r="G851" s="8">
        <v>13474.96</v>
      </c>
      <c r="H851" s="8">
        <v>12889.1</v>
      </c>
      <c r="I851">
        <f>IFERROR(VLOOKUP(B851,SAEB!A:A,1,0),0)</f>
        <v>0</v>
      </c>
    </row>
    <row r="852" spans="1:9" hidden="1" x14ac:dyDescent="0.35">
      <c r="A852">
        <v>312733</v>
      </c>
      <c r="B852">
        <v>3127339</v>
      </c>
      <c r="C852" t="s">
        <v>84</v>
      </c>
      <c r="D852">
        <v>2015</v>
      </c>
      <c r="E852" s="8">
        <v>7417.03</v>
      </c>
      <c r="F852" s="9">
        <v>3211.5</v>
      </c>
      <c r="G852" s="8">
        <v>6312.29</v>
      </c>
      <c r="H852" s="8">
        <v>2733.15</v>
      </c>
      <c r="I852">
        <f>IFERROR(VLOOKUP(B852,SAEB!A:A,1,0),0)</f>
        <v>0</v>
      </c>
    </row>
    <row r="853" spans="1:9" hidden="1" x14ac:dyDescent="0.35">
      <c r="A853">
        <v>312733</v>
      </c>
      <c r="B853">
        <v>3127339</v>
      </c>
      <c r="C853" t="s">
        <v>84</v>
      </c>
      <c r="D853">
        <v>2016</v>
      </c>
      <c r="E853" s="8">
        <v>8382.81</v>
      </c>
      <c r="F853" s="9">
        <v>6157.17</v>
      </c>
      <c r="G853" s="8">
        <v>8430.7999999999993</v>
      </c>
      <c r="H853" s="8">
        <v>6192.41</v>
      </c>
      <c r="I853">
        <f>IFERROR(VLOOKUP(B853,SAEB!A:A,1,0),0)</f>
        <v>0</v>
      </c>
    </row>
    <row r="854" spans="1:9" hidden="1" x14ac:dyDescent="0.35">
      <c r="A854">
        <v>312733</v>
      </c>
      <c r="B854">
        <v>3127339</v>
      </c>
      <c r="C854" t="s">
        <v>84</v>
      </c>
      <c r="D854">
        <v>2017</v>
      </c>
      <c r="E854" s="8">
        <v>9262.33</v>
      </c>
      <c r="F854" s="9">
        <v>14505.75</v>
      </c>
      <c r="G854" s="8">
        <v>10819.32</v>
      </c>
      <c r="H854" s="8">
        <v>16944.16</v>
      </c>
      <c r="I854">
        <f>IFERROR(VLOOKUP(B854,SAEB!A:A,1,0),0)</f>
        <v>0</v>
      </c>
    </row>
    <row r="855" spans="1:9" hidden="1" x14ac:dyDescent="0.35">
      <c r="A855">
        <v>312733</v>
      </c>
      <c r="B855">
        <v>3127339</v>
      </c>
      <c r="C855" t="s">
        <v>84</v>
      </c>
      <c r="D855">
        <v>2018</v>
      </c>
      <c r="E855" s="8">
        <v>8928</v>
      </c>
      <c r="F855" s="9">
        <v>10999.3</v>
      </c>
      <c r="G855" s="8">
        <v>13948.49</v>
      </c>
      <c r="H855" s="8">
        <v>17184.54</v>
      </c>
      <c r="I855">
        <f>IFERROR(VLOOKUP(B855,SAEB!A:A,1,0),0)</f>
        <v>0</v>
      </c>
    </row>
    <row r="856" spans="1:9" hidden="1" x14ac:dyDescent="0.35">
      <c r="A856">
        <v>312733</v>
      </c>
      <c r="B856">
        <v>3127339</v>
      </c>
      <c r="C856" t="s">
        <v>84</v>
      </c>
      <c r="D856">
        <v>2019</v>
      </c>
      <c r="E856" s="8">
        <v>10606.12</v>
      </c>
      <c r="F856" s="9">
        <v>11368.97</v>
      </c>
      <c r="G856" s="8">
        <v>12593.45</v>
      </c>
      <c r="H856" s="8">
        <v>13499.24</v>
      </c>
      <c r="I856">
        <f>IFERROR(VLOOKUP(B856,SAEB!A:A,1,0),0)</f>
        <v>0</v>
      </c>
    </row>
    <row r="857" spans="1:9" hidden="1" x14ac:dyDescent="0.35">
      <c r="A857">
        <v>312733</v>
      </c>
      <c r="B857">
        <v>3127339</v>
      </c>
      <c r="C857" t="s">
        <v>84</v>
      </c>
      <c r="D857">
        <v>2020</v>
      </c>
      <c r="E857" s="8">
        <v>10810.65</v>
      </c>
      <c r="F857" s="9">
        <v>11049.82</v>
      </c>
      <c r="G857" s="8">
        <v>11827.98</v>
      </c>
      <c r="H857" s="8">
        <v>12089.66</v>
      </c>
      <c r="I857">
        <f>IFERROR(VLOOKUP(B857,SAEB!A:A,1,0),0)</f>
        <v>0</v>
      </c>
    </row>
    <row r="858" spans="1:9" hidden="1" x14ac:dyDescent="0.35">
      <c r="A858">
        <v>312733</v>
      </c>
      <c r="B858">
        <v>3127339</v>
      </c>
      <c r="C858" t="s">
        <v>84</v>
      </c>
      <c r="D858">
        <v>2021</v>
      </c>
      <c r="E858" s="8">
        <v>11429.66</v>
      </c>
      <c r="F858" s="9">
        <v>5249.01</v>
      </c>
      <c r="G858" s="8">
        <v>14132.11</v>
      </c>
      <c r="H858" s="8">
        <v>6490.09</v>
      </c>
      <c r="I858">
        <f>IFERROR(VLOOKUP(B858,SAEB!A:A,1,0),0)</f>
        <v>0</v>
      </c>
    </row>
    <row r="859" spans="1:9" hidden="1" x14ac:dyDescent="0.35">
      <c r="A859">
        <v>312733</v>
      </c>
      <c r="B859">
        <v>3127339</v>
      </c>
      <c r="C859" t="s">
        <v>84</v>
      </c>
      <c r="D859">
        <v>2022</v>
      </c>
      <c r="E859" s="8">
        <v>18543.45</v>
      </c>
      <c r="F859" s="9">
        <v>14796.33</v>
      </c>
      <c r="G859" s="8">
        <v>26286.23</v>
      </c>
      <c r="H859" s="8">
        <v>20974.5</v>
      </c>
      <c r="I859">
        <f>IFERROR(VLOOKUP(B859,SAEB!A:A,1,0),0)</f>
        <v>0</v>
      </c>
    </row>
    <row r="860" spans="1:9" hidden="1" x14ac:dyDescent="0.35">
      <c r="A860">
        <v>312733</v>
      </c>
      <c r="B860">
        <v>3127339</v>
      </c>
      <c r="C860" t="s">
        <v>84</v>
      </c>
      <c r="D860">
        <v>2023</v>
      </c>
      <c r="E860" s="8">
        <v>17000</v>
      </c>
      <c r="F860" s="9">
        <v>17000</v>
      </c>
      <c r="G860" s="8">
        <v>23031.24</v>
      </c>
      <c r="H860" s="8">
        <v>23031.24</v>
      </c>
      <c r="I860">
        <f>IFERROR(VLOOKUP(B860,SAEB!A:A,1,0),0)</f>
        <v>0</v>
      </c>
    </row>
    <row r="861" spans="1:9" hidden="1" x14ac:dyDescent="0.35">
      <c r="A861">
        <v>312733</v>
      </c>
      <c r="B861">
        <v>3127339</v>
      </c>
      <c r="C861" t="s">
        <v>84</v>
      </c>
      <c r="D861">
        <v>2024</v>
      </c>
      <c r="E861" s="8">
        <v>18576.62</v>
      </c>
      <c r="F861" s="9">
        <v>17768.939999999999</v>
      </c>
      <c r="G861" s="8">
        <v>24405.439999999999</v>
      </c>
      <c r="H861" s="8">
        <v>23344.33</v>
      </c>
      <c r="I861">
        <f>IFERROR(VLOOKUP(B861,SAEB!A:A,1,0),0)</f>
        <v>0</v>
      </c>
    </row>
    <row r="862" spans="1:9" x14ac:dyDescent="0.35">
      <c r="A862">
        <v>312735</v>
      </c>
      <c r="B862">
        <v>3127354</v>
      </c>
      <c r="C862" t="s">
        <v>85</v>
      </c>
      <c r="D862">
        <v>2015</v>
      </c>
      <c r="E862" s="8">
        <v>8198.1200000000008</v>
      </c>
      <c r="F862" s="9">
        <v>3549.7</v>
      </c>
      <c r="G862" s="8">
        <v>9758.77</v>
      </c>
      <c r="H862" s="8">
        <v>4225.45</v>
      </c>
      <c r="I862">
        <f>IFERROR(VLOOKUP(B862,SAEB!A:A,1,0),0)</f>
        <v>3127354</v>
      </c>
    </row>
    <row r="863" spans="1:9" x14ac:dyDescent="0.35">
      <c r="A863">
        <v>312735</v>
      </c>
      <c r="B863">
        <v>3127354</v>
      </c>
      <c r="C863" t="s">
        <v>85</v>
      </c>
      <c r="D863">
        <v>2016</v>
      </c>
      <c r="E863" s="8">
        <v>8693.67</v>
      </c>
      <c r="F863" s="9">
        <v>6385.49</v>
      </c>
      <c r="G863" s="8">
        <v>11531.48</v>
      </c>
      <c r="H863" s="8">
        <v>8469.86</v>
      </c>
      <c r="I863">
        <f>IFERROR(VLOOKUP(B863,SAEB!A:A,1,0),0)</f>
        <v>3127354</v>
      </c>
    </row>
    <row r="864" spans="1:9" x14ac:dyDescent="0.35">
      <c r="A864">
        <v>312735</v>
      </c>
      <c r="B864">
        <v>3127354</v>
      </c>
      <c r="C864" t="s">
        <v>85</v>
      </c>
      <c r="D864">
        <v>2017</v>
      </c>
      <c r="E864" s="8">
        <v>7825.49</v>
      </c>
      <c r="F864" s="9">
        <v>12255.51</v>
      </c>
      <c r="G864" s="8">
        <v>8928.2999999999993</v>
      </c>
      <c r="H864" s="8">
        <v>13982.62</v>
      </c>
      <c r="I864">
        <f>IFERROR(VLOOKUP(B864,SAEB!A:A,1,0),0)</f>
        <v>3127354</v>
      </c>
    </row>
    <row r="865" spans="1:9" x14ac:dyDescent="0.35">
      <c r="A865">
        <v>312735</v>
      </c>
      <c r="B865">
        <v>3127354</v>
      </c>
      <c r="C865" t="s">
        <v>85</v>
      </c>
      <c r="D865">
        <v>2018</v>
      </c>
      <c r="E865" s="8">
        <v>6584.77</v>
      </c>
      <c r="F865" s="9">
        <v>8112.44</v>
      </c>
      <c r="G865" s="8">
        <v>11375.92</v>
      </c>
      <c r="H865" s="8">
        <v>14015.13</v>
      </c>
      <c r="I865">
        <f>IFERROR(VLOOKUP(B865,SAEB!A:A,1,0),0)</f>
        <v>3127354</v>
      </c>
    </row>
    <row r="866" spans="1:9" x14ac:dyDescent="0.35">
      <c r="A866">
        <v>312735</v>
      </c>
      <c r="B866">
        <v>3127354</v>
      </c>
      <c r="C866" t="s">
        <v>85</v>
      </c>
      <c r="D866">
        <v>2019</v>
      </c>
      <c r="E866" s="8">
        <v>9736.64</v>
      </c>
      <c r="F866" s="9">
        <v>10436.959999999999</v>
      </c>
      <c r="G866" s="8">
        <v>11849.36</v>
      </c>
      <c r="H866" s="8">
        <v>12701.63</v>
      </c>
      <c r="I866">
        <f>IFERROR(VLOOKUP(B866,SAEB!A:A,1,0),0)</f>
        <v>3127354</v>
      </c>
    </row>
    <row r="867" spans="1:9" x14ac:dyDescent="0.35">
      <c r="A867">
        <v>312735</v>
      </c>
      <c r="B867">
        <v>3127354</v>
      </c>
      <c r="C867" t="s">
        <v>85</v>
      </c>
      <c r="D867">
        <v>2020</v>
      </c>
      <c r="E867" s="8">
        <v>9892.3799999999992</v>
      </c>
      <c r="F867" s="9">
        <v>10111.24</v>
      </c>
      <c r="G867" s="8">
        <v>11684.48</v>
      </c>
      <c r="H867" s="8">
        <v>11942.99</v>
      </c>
      <c r="I867">
        <f>IFERROR(VLOOKUP(B867,SAEB!A:A,1,0),0)</f>
        <v>3127354</v>
      </c>
    </row>
    <row r="868" spans="1:9" x14ac:dyDescent="0.35">
      <c r="A868">
        <v>312735</v>
      </c>
      <c r="B868">
        <v>3127354</v>
      </c>
      <c r="C868" t="s">
        <v>85</v>
      </c>
      <c r="D868">
        <v>2021</v>
      </c>
      <c r="E868" s="8">
        <v>12656.66</v>
      </c>
      <c r="F868" s="9">
        <v>5812.5</v>
      </c>
      <c r="G868" s="8">
        <v>13023.64</v>
      </c>
      <c r="H868" s="8">
        <v>5981.04</v>
      </c>
      <c r="I868">
        <f>IFERROR(VLOOKUP(B868,SAEB!A:A,1,0),0)</f>
        <v>3127354</v>
      </c>
    </row>
    <row r="869" spans="1:9" x14ac:dyDescent="0.35">
      <c r="A869">
        <v>312735</v>
      </c>
      <c r="B869">
        <v>3127354</v>
      </c>
      <c r="C869" t="s">
        <v>85</v>
      </c>
      <c r="D869">
        <v>2022</v>
      </c>
      <c r="E869" s="8">
        <v>14761.11</v>
      </c>
      <c r="F869" s="9">
        <v>11778.3</v>
      </c>
      <c r="G869" s="8">
        <v>20939.16</v>
      </c>
      <c r="H869" s="8">
        <v>16707.93</v>
      </c>
      <c r="I869">
        <f>IFERROR(VLOOKUP(B869,SAEB!A:A,1,0),0)</f>
        <v>3127354</v>
      </c>
    </row>
    <row r="870" spans="1:9" x14ac:dyDescent="0.35">
      <c r="A870">
        <v>312735</v>
      </c>
      <c r="B870">
        <v>3127354</v>
      </c>
      <c r="C870" t="s">
        <v>85</v>
      </c>
      <c r="D870">
        <v>2023</v>
      </c>
      <c r="E870" s="8">
        <v>17000</v>
      </c>
      <c r="F870" s="9">
        <v>17000</v>
      </c>
      <c r="G870" s="8">
        <v>29422.65</v>
      </c>
      <c r="H870" s="8">
        <v>29422.65</v>
      </c>
      <c r="I870">
        <f>IFERROR(VLOOKUP(B870,SAEB!A:A,1,0),0)</f>
        <v>3127354</v>
      </c>
    </row>
    <row r="871" spans="1:9" x14ac:dyDescent="0.35">
      <c r="A871">
        <v>312735</v>
      </c>
      <c r="B871">
        <v>3127354</v>
      </c>
      <c r="C871" t="s">
        <v>85</v>
      </c>
      <c r="D871">
        <v>2024</v>
      </c>
      <c r="E871" s="8">
        <v>19982.18</v>
      </c>
      <c r="F871" s="9">
        <v>19113.39</v>
      </c>
      <c r="G871" s="8">
        <v>34205.29</v>
      </c>
      <c r="H871" s="8">
        <v>32718.11</v>
      </c>
      <c r="I871">
        <f>IFERROR(VLOOKUP(B871,SAEB!A:A,1,0),0)</f>
        <v>3127354</v>
      </c>
    </row>
    <row r="872" spans="1:9" hidden="1" x14ac:dyDescent="0.35">
      <c r="A872">
        <v>312737</v>
      </c>
      <c r="B872">
        <v>3127370</v>
      </c>
      <c r="C872" t="s">
        <v>86</v>
      </c>
      <c r="D872">
        <v>2015</v>
      </c>
      <c r="E872" s="8">
        <v>5586.27</v>
      </c>
      <c r="F872" s="9">
        <v>2418.8000000000002</v>
      </c>
      <c r="G872" s="8">
        <v>6753.28</v>
      </c>
      <c r="H872" s="8">
        <v>2924.1</v>
      </c>
      <c r="I872">
        <f>IFERROR(VLOOKUP(B872,SAEB!A:A,1,0),0)</f>
        <v>0</v>
      </c>
    </row>
    <row r="873" spans="1:9" hidden="1" x14ac:dyDescent="0.35">
      <c r="A873">
        <v>312737</v>
      </c>
      <c r="B873">
        <v>3127370</v>
      </c>
      <c r="C873" t="s">
        <v>86</v>
      </c>
      <c r="D873">
        <v>2016</v>
      </c>
      <c r="E873" s="8">
        <v>5333.62</v>
      </c>
      <c r="F873" s="9">
        <v>3917.54</v>
      </c>
      <c r="G873" s="8">
        <v>6791.12</v>
      </c>
      <c r="H873" s="8">
        <v>4988.07</v>
      </c>
      <c r="I873">
        <f>IFERROR(VLOOKUP(B873,SAEB!A:A,1,0),0)</f>
        <v>0</v>
      </c>
    </row>
    <row r="874" spans="1:9" hidden="1" x14ac:dyDescent="0.35">
      <c r="A874">
        <v>312737</v>
      </c>
      <c r="B874">
        <v>3127370</v>
      </c>
      <c r="C874" t="s">
        <v>86</v>
      </c>
      <c r="D874">
        <v>2017</v>
      </c>
      <c r="E874" s="8">
        <v>6641.27</v>
      </c>
      <c r="F874" s="9">
        <v>10400.9</v>
      </c>
      <c r="G874" s="8">
        <v>8404.31</v>
      </c>
      <c r="H874" s="8">
        <v>13162</v>
      </c>
      <c r="I874">
        <f>IFERROR(VLOOKUP(B874,SAEB!A:A,1,0),0)</f>
        <v>0</v>
      </c>
    </row>
    <row r="875" spans="1:9" hidden="1" x14ac:dyDescent="0.35">
      <c r="A875">
        <v>312737</v>
      </c>
      <c r="B875">
        <v>3127370</v>
      </c>
      <c r="C875" t="s">
        <v>86</v>
      </c>
      <c r="D875">
        <v>2018</v>
      </c>
      <c r="E875" s="8">
        <v>4688.3500000000004</v>
      </c>
      <c r="F875" s="9">
        <v>5776.05</v>
      </c>
      <c r="G875" s="8">
        <v>6597.9</v>
      </c>
      <c r="H875" s="8">
        <v>8128.62</v>
      </c>
      <c r="I875">
        <f>IFERROR(VLOOKUP(B875,SAEB!A:A,1,0),0)</f>
        <v>0</v>
      </c>
    </row>
    <row r="876" spans="1:9" hidden="1" x14ac:dyDescent="0.35">
      <c r="A876">
        <v>312737</v>
      </c>
      <c r="B876">
        <v>3127370</v>
      </c>
      <c r="C876" t="s">
        <v>86</v>
      </c>
      <c r="D876">
        <v>2019</v>
      </c>
      <c r="E876" s="8">
        <v>9879.7000000000007</v>
      </c>
      <c r="F876" s="9">
        <v>10590.3</v>
      </c>
      <c r="G876" s="8">
        <v>10342.06</v>
      </c>
      <c r="H876" s="8">
        <v>11085.92</v>
      </c>
      <c r="I876">
        <f>IFERROR(VLOOKUP(B876,SAEB!A:A,1,0),0)</f>
        <v>0</v>
      </c>
    </row>
    <row r="877" spans="1:9" hidden="1" x14ac:dyDescent="0.35">
      <c r="A877">
        <v>312737</v>
      </c>
      <c r="B877">
        <v>3127370</v>
      </c>
      <c r="C877" t="s">
        <v>86</v>
      </c>
      <c r="D877">
        <v>2020</v>
      </c>
      <c r="E877" s="8">
        <v>11704.34</v>
      </c>
      <c r="F877" s="9">
        <v>11963.29</v>
      </c>
      <c r="G877" s="8">
        <v>11829.1</v>
      </c>
      <c r="H877" s="8">
        <v>12090.81</v>
      </c>
      <c r="I877">
        <f>IFERROR(VLOOKUP(B877,SAEB!A:A,1,0),0)</f>
        <v>0</v>
      </c>
    </row>
    <row r="878" spans="1:9" hidden="1" x14ac:dyDescent="0.35">
      <c r="A878">
        <v>312737</v>
      </c>
      <c r="B878">
        <v>3127370</v>
      </c>
      <c r="C878" t="s">
        <v>86</v>
      </c>
      <c r="D878">
        <v>2021</v>
      </c>
      <c r="E878" s="8">
        <v>13514.45</v>
      </c>
      <c r="F878" s="9">
        <v>6206.44</v>
      </c>
      <c r="G878" s="8">
        <v>10787.07</v>
      </c>
      <c r="H878" s="8">
        <v>4953.8999999999996</v>
      </c>
      <c r="I878">
        <f>IFERROR(VLOOKUP(B878,SAEB!A:A,1,0),0)</f>
        <v>0</v>
      </c>
    </row>
    <row r="879" spans="1:9" hidden="1" x14ac:dyDescent="0.35">
      <c r="A879">
        <v>312737</v>
      </c>
      <c r="B879">
        <v>3127370</v>
      </c>
      <c r="C879" t="s">
        <v>86</v>
      </c>
      <c r="D879">
        <v>2022</v>
      </c>
      <c r="E879" s="8">
        <v>13512.72</v>
      </c>
      <c r="F879" s="9">
        <v>10782.17</v>
      </c>
      <c r="G879" s="8">
        <v>18692.09</v>
      </c>
      <c r="H879" s="8">
        <v>14914.93</v>
      </c>
      <c r="I879">
        <f>IFERROR(VLOOKUP(B879,SAEB!A:A,1,0),0)</f>
        <v>0</v>
      </c>
    </row>
    <row r="880" spans="1:9" hidden="1" x14ac:dyDescent="0.35">
      <c r="A880">
        <v>312737</v>
      </c>
      <c r="B880">
        <v>3127370</v>
      </c>
      <c r="C880" t="s">
        <v>86</v>
      </c>
      <c r="D880">
        <v>2023</v>
      </c>
      <c r="E880" s="8">
        <v>15862.11</v>
      </c>
      <c r="F880" s="9">
        <v>15862.11</v>
      </c>
      <c r="G880" s="8">
        <v>17883.71</v>
      </c>
      <c r="H880" s="8">
        <v>17883.71</v>
      </c>
      <c r="I880">
        <f>IFERROR(VLOOKUP(B880,SAEB!A:A,1,0),0)</f>
        <v>0</v>
      </c>
    </row>
    <row r="881" spans="1:9" hidden="1" x14ac:dyDescent="0.35">
      <c r="A881">
        <v>312737</v>
      </c>
      <c r="B881">
        <v>3127370</v>
      </c>
      <c r="C881" t="s">
        <v>86</v>
      </c>
      <c r="D881">
        <v>2024</v>
      </c>
      <c r="E881" s="8">
        <v>18756.990000000002</v>
      </c>
      <c r="F881" s="9">
        <v>17941.47</v>
      </c>
      <c r="G881" s="8">
        <v>20331.98</v>
      </c>
      <c r="H881" s="8">
        <v>19447.98</v>
      </c>
      <c r="I881">
        <f>IFERROR(VLOOKUP(B881,SAEB!A:A,1,0),0)</f>
        <v>0</v>
      </c>
    </row>
    <row r="882" spans="1:9" x14ac:dyDescent="0.35">
      <c r="A882">
        <v>312750</v>
      </c>
      <c r="B882">
        <v>3127503</v>
      </c>
      <c r="C882" t="s">
        <v>87</v>
      </c>
      <c r="D882">
        <v>2015</v>
      </c>
      <c r="E882" s="8">
        <v>5766.84</v>
      </c>
      <c r="F882" s="9">
        <v>2496.98</v>
      </c>
      <c r="G882" s="8">
        <v>6556.49</v>
      </c>
      <c r="H882" s="8">
        <v>2838.89</v>
      </c>
      <c r="I882">
        <f>IFERROR(VLOOKUP(B882,SAEB!A:A,1,0),0)</f>
        <v>3127503</v>
      </c>
    </row>
    <row r="883" spans="1:9" x14ac:dyDescent="0.35">
      <c r="A883">
        <v>312750</v>
      </c>
      <c r="B883">
        <v>3127503</v>
      </c>
      <c r="C883" t="s">
        <v>87</v>
      </c>
      <c r="D883">
        <v>2016</v>
      </c>
      <c r="E883" s="8">
        <v>5381.74</v>
      </c>
      <c r="F883" s="9">
        <v>3952.88</v>
      </c>
      <c r="G883" s="8">
        <v>7448.45</v>
      </c>
      <c r="H883" s="8">
        <v>5470.88</v>
      </c>
      <c r="I883">
        <f>IFERROR(VLOOKUP(B883,SAEB!A:A,1,0),0)</f>
        <v>3127503</v>
      </c>
    </row>
    <row r="884" spans="1:9" x14ac:dyDescent="0.35">
      <c r="A884">
        <v>312750</v>
      </c>
      <c r="B884">
        <v>3127503</v>
      </c>
      <c r="C884" t="s">
        <v>87</v>
      </c>
      <c r="D884">
        <v>2017</v>
      </c>
      <c r="E884" s="8">
        <v>6496.8</v>
      </c>
      <c r="F884" s="9">
        <v>10174.65</v>
      </c>
      <c r="G884" s="8">
        <v>8043.16</v>
      </c>
      <c r="H884" s="8">
        <v>12596.41</v>
      </c>
      <c r="I884">
        <f>IFERROR(VLOOKUP(B884,SAEB!A:A,1,0),0)</f>
        <v>3127503</v>
      </c>
    </row>
    <row r="885" spans="1:9" x14ac:dyDescent="0.35">
      <c r="A885">
        <v>312750</v>
      </c>
      <c r="B885">
        <v>3127503</v>
      </c>
      <c r="C885" t="s">
        <v>87</v>
      </c>
      <c r="D885">
        <v>2018</v>
      </c>
      <c r="E885" s="8">
        <v>6724.51</v>
      </c>
      <c r="F885" s="9">
        <v>8284.6</v>
      </c>
      <c r="G885" s="8">
        <v>8191.98</v>
      </c>
      <c r="H885" s="8">
        <v>10092.52</v>
      </c>
      <c r="I885">
        <f>IFERROR(VLOOKUP(B885,SAEB!A:A,1,0),0)</f>
        <v>3127503</v>
      </c>
    </row>
    <row r="886" spans="1:9" x14ac:dyDescent="0.35">
      <c r="A886">
        <v>312750</v>
      </c>
      <c r="B886">
        <v>3127503</v>
      </c>
      <c r="C886" t="s">
        <v>87</v>
      </c>
      <c r="D886">
        <v>2019</v>
      </c>
      <c r="E886" s="8">
        <v>7226.09</v>
      </c>
      <c r="F886" s="9">
        <v>7745.83</v>
      </c>
      <c r="G886" s="8">
        <v>8142.54</v>
      </c>
      <c r="H886" s="8">
        <v>8728.19</v>
      </c>
      <c r="I886">
        <f>IFERROR(VLOOKUP(B886,SAEB!A:A,1,0),0)</f>
        <v>3127503</v>
      </c>
    </row>
    <row r="887" spans="1:9" x14ac:dyDescent="0.35">
      <c r="A887">
        <v>312750</v>
      </c>
      <c r="B887">
        <v>3127503</v>
      </c>
      <c r="C887" t="s">
        <v>87</v>
      </c>
      <c r="D887">
        <v>2020</v>
      </c>
      <c r="E887" s="8">
        <v>8822.98</v>
      </c>
      <c r="F887" s="9">
        <v>9018.18</v>
      </c>
      <c r="G887" s="8">
        <v>10199.82</v>
      </c>
      <c r="H887" s="8">
        <v>10425.48</v>
      </c>
      <c r="I887">
        <f>IFERROR(VLOOKUP(B887,SAEB!A:A,1,0),0)</f>
        <v>3127503</v>
      </c>
    </row>
    <row r="888" spans="1:9" x14ac:dyDescent="0.35">
      <c r="A888">
        <v>312750</v>
      </c>
      <c r="B888">
        <v>3127503</v>
      </c>
      <c r="C888" t="s">
        <v>87</v>
      </c>
      <c r="D888">
        <v>2021</v>
      </c>
      <c r="E888" s="8">
        <v>10869.63</v>
      </c>
      <c r="F888" s="9">
        <v>4991.82</v>
      </c>
      <c r="G888" s="8">
        <v>11396.06</v>
      </c>
      <c r="H888" s="8">
        <v>5233.58</v>
      </c>
      <c r="I888">
        <f>IFERROR(VLOOKUP(B888,SAEB!A:A,1,0),0)</f>
        <v>3127503</v>
      </c>
    </row>
    <row r="889" spans="1:9" x14ac:dyDescent="0.35">
      <c r="A889">
        <v>312750</v>
      </c>
      <c r="B889">
        <v>3127503</v>
      </c>
      <c r="C889" t="s">
        <v>87</v>
      </c>
      <c r="D889">
        <v>2022</v>
      </c>
      <c r="E889" s="8">
        <v>12998.17</v>
      </c>
      <c r="F889" s="9">
        <v>10371.6</v>
      </c>
      <c r="G889" s="8">
        <v>19360.48</v>
      </c>
      <c r="H889" s="8">
        <v>15448.26</v>
      </c>
      <c r="I889">
        <f>IFERROR(VLOOKUP(B889,SAEB!A:A,1,0),0)</f>
        <v>3127503</v>
      </c>
    </row>
    <row r="890" spans="1:9" x14ac:dyDescent="0.35">
      <c r="A890">
        <v>312750</v>
      </c>
      <c r="B890">
        <v>3127503</v>
      </c>
      <c r="C890" t="s">
        <v>87</v>
      </c>
      <c r="D890">
        <v>2023</v>
      </c>
      <c r="E890" s="8">
        <v>12467.58</v>
      </c>
      <c r="F890" s="9">
        <v>12467.58</v>
      </c>
      <c r="G890" s="8">
        <v>17958.22</v>
      </c>
      <c r="H890" s="8">
        <v>17958.22</v>
      </c>
      <c r="I890">
        <f>IFERROR(VLOOKUP(B890,SAEB!A:A,1,0),0)</f>
        <v>3127503</v>
      </c>
    </row>
    <row r="891" spans="1:9" x14ac:dyDescent="0.35">
      <c r="A891">
        <v>312750</v>
      </c>
      <c r="B891">
        <v>3127503</v>
      </c>
      <c r="C891" t="s">
        <v>87</v>
      </c>
      <c r="D891">
        <v>2024</v>
      </c>
      <c r="E891" s="8">
        <v>15608.73</v>
      </c>
      <c r="F891" s="9">
        <v>14930.09</v>
      </c>
      <c r="G891" s="8">
        <v>19783.39</v>
      </c>
      <c r="H891" s="8">
        <v>18923.240000000002</v>
      </c>
      <c r="I891">
        <f>IFERROR(VLOOKUP(B891,SAEB!A:A,1,0),0)</f>
        <v>3127503</v>
      </c>
    </row>
    <row r="892" spans="1:9" x14ac:dyDescent="0.35">
      <c r="A892">
        <v>312760</v>
      </c>
      <c r="B892">
        <v>3127602</v>
      </c>
      <c r="C892" t="s">
        <v>88</v>
      </c>
      <c r="D892">
        <v>2015</v>
      </c>
      <c r="E892" s="8">
        <v>7565.03</v>
      </c>
      <c r="F892" s="9">
        <v>3275.58</v>
      </c>
      <c r="G892" s="8">
        <v>4598.74</v>
      </c>
      <c r="H892" s="8">
        <v>1991.21</v>
      </c>
      <c r="I892">
        <f>IFERROR(VLOOKUP(B892,SAEB!A:A,1,0),0)</f>
        <v>3127602</v>
      </c>
    </row>
    <row r="893" spans="1:9" x14ac:dyDescent="0.35">
      <c r="A893">
        <v>312760</v>
      </c>
      <c r="B893">
        <v>3127602</v>
      </c>
      <c r="C893" t="s">
        <v>88</v>
      </c>
      <c r="D893">
        <v>2016</v>
      </c>
      <c r="E893" s="8">
        <v>3949.89</v>
      </c>
      <c r="F893" s="9">
        <v>2901.19</v>
      </c>
      <c r="G893" s="8">
        <v>4930.45</v>
      </c>
      <c r="H893" s="8">
        <v>3621.41</v>
      </c>
      <c r="I893">
        <f>IFERROR(VLOOKUP(B893,SAEB!A:A,1,0),0)</f>
        <v>3127602</v>
      </c>
    </row>
    <row r="894" spans="1:9" x14ac:dyDescent="0.35">
      <c r="A894">
        <v>312760</v>
      </c>
      <c r="B894">
        <v>3127602</v>
      </c>
      <c r="C894" t="s">
        <v>88</v>
      </c>
      <c r="D894">
        <v>2017</v>
      </c>
      <c r="E894" s="8">
        <v>4162.62</v>
      </c>
      <c r="F894" s="9">
        <v>6519.09</v>
      </c>
      <c r="G894" s="8">
        <v>4961.76</v>
      </c>
      <c r="H894" s="8">
        <v>7770.62</v>
      </c>
      <c r="I894">
        <f>IFERROR(VLOOKUP(B894,SAEB!A:A,1,0),0)</f>
        <v>3127602</v>
      </c>
    </row>
    <row r="895" spans="1:9" x14ac:dyDescent="0.35">
      <c r="A895">
        <v>312760</v>
      </c>
      <c r="B895">
        <v>3127602</v>
      </c>
      <c r="C895" t="s">
        <v>88</v>
      </c>
      <c r="D895">
        <v>2018</v>
      </c>
      <c r="E895" s="8">
        <v>4414.3500000000004</v>
      </c>
      <c r="F895" s="9">
        <v>5438.48</v>
      </c>
      <c r="G895" s="8">
        <v>4858.51</v>
      </c>
      <c r="H895" s="8">
        <v>5985.68</v>
      </c>
      <c r="I895">
        <f>IFERROR(VLOOKUP(B895,SAEB!A:A,1,0),0)</f>
        <v>3127602</v>
      </c>
    </row>
    <row r="896" spans="1:9" x14ac:dyDescent="0.35">
      <c r="A896">
        <v>312760</v>
      </c>
      <c r="B896">
        <v>3127602</v>
      </c>
      <c r="C896" t="s">
        <v>88</v>
      </c>
      <c r="D896">
        <v>2019</v>
      </c>
      <c r="E896" s="8">
        <v>4392.75</v>
      </c>
      <c r="F896" s="9">
        <v>4708.7</v>
      </c>
      <c r="G896" s="8">
        <v>5987.83</v>
      </c>
      <c r="H896" s="8">
        <v>6418.51</v>
      </c>
      <c r="I896">
        <f>IFERROR(VLOOKUP(B896,SAEB!A:A,1,0),0)</f>
        <v>3127602</v>
      </c>
    </row>
    <row r="897" spans="1:9" x14ac:dyDescent="0.35">
      <c r="A897">
        <v>312760</v>
      </c>
      <c r="B897">
        <v>3127602</v>
      </c>
      <c r="C897" t="s">
        <v>88</v>
      </c>
      <c r="D897">
        <v>2020</v>
      </c>
      <c r="E897" s="8">
        <v>5121.82</v>
      </c>
      <c r="F897" s="9">
        <v>5235.13</v>
      </c>
      <c r="G897" s="8">
        <v>5574.98</v>
      </c>
      <c r="H897" s="8">
        <v>5698.33</v>
      </c>
      <c r="I897">
        <f>IFERROR(VLOOKUP(B897,SAEB!A:A,1,0),0)</f>
        <v>3127602</v>
      </c>
    </row>
    <row r="898" spans="1:9" x14ac:dyDescent="0.35">
      <c r="A898">
        <v>312760</v>
      </c>
      <c r="B898">
        <v>3127602</v>
      </c>
      <c r="C898" t="s">
        <v>88</v>
      </c>
      <c r="D898">
        <v>2021</v>
      </c>
      <c r="E898" s="8">
        <v>6220.16</v>
      </c>
      <c r="F898" s="9">
        <v>2856.57</v>
      </c>
      <c r="G898" s="8">
        <v>5915.31</v>
      </c>
      <c r="H898" s="8">
        <v>2716.57</v>
      </c>
      <c r="I898">
        <f>IFERROR(VLOOKUP(B898,SAEB!A:A,1,0),0)</f>
        <v>3127602</v>
      </c>
    </row>
    <row r="899" spans="1:9" x14ac:dyDescent="0.35">
      <c r="A899">
        <v>312760</v>
      </c>
      <c r="B899">
        <v>3127602</v>
      </c>
      <c r="C899" t="s">
        <v>88</v>
      </c>
      <c r="D899">
        <v>2022</v>
      </c>
      <c r="E899" s="8">
        <v>7203.49</v>
      </c>
      <c r="F899" s="9">
        <v>5747.86</v>
      </c>
      <c r="G899" s="8">
        <v>9396.2900000000009</v>
      </c>
      <c r="H899" s="8">
        <v>7497.56</v>
      </c>
      <c r="I899">
        <f>IFERROR(VLOOKUP(B899,SAEB!A:A,1,0),0)</f>
        <v>3127602</v>
      </c>
    </row>
    <row r="900" spans="1:9" x14ac:dyDescent="0.35">
      <c r="A900">
        <v>312760</v>
      </c>
      <c r="B900">
        <v>3127602</v>
      </c>
      <c r="C900" t="s">
        <v>88</v>
      </c>
      <c r="D900">
        <v>2023</v>
      </c>
      <c r="E900" s="8">
        <v>5765.86</v>
      </c>
      <c r="F900" s="9">
        <v>5765.86</v>
      </c>
      <c r="G900" s="8">
        <v>7583.71</v>
      </c>
      <c r="H900" s="8">
        <v>7583.71</v>
      </c>
      <c r="I900">
        <f>IFERROR(VLOOKUP(B900,SAEB!A:A,1,0),0)</f>
        <v>3127602</v>
      </c>
    </row>
    <row r="901" spans="1:9" x14ac:dyDescent="0.35">
      <c r="A901">
        <v>312760</v>
      </c>
      <c r="B901">
        <v>3127602</v>
      </c>
      <c r="C901" t="s">
        <v>88</v>
      </c>
      <c r="D901">
        <v>2024</v>
      </c>
      <c r="E901" s="8">
        <v>7305.75</v>
      </c>
      <c r="F901" s="9">
        <v>6988.11</v>
      </c>
      <c r="G901" s="8">
        <v>9144.93</v>
      </c>
      <c r="H901" s="8">
        <v>8747.33</v>
      </c>
      <c r="I901">
        <f>IFERROR(VLOOKUP(B901,SAEB!A:A,1,0),0)</f>
        <v>3127602</v>
      </c>
    </row>
    <row r="902" spans="1:9" x14ac:dyDescent="0.35">
      <c r="A902">
        <v>312770</v>
      </c>
      <c r="B902">
        <v>3127701</v>
      </c>
      <c r="C902" t="s">
        <v>89</v>
      </c>
      <c r="D902">
        <v>2015</v>
      </c>
      <c r="E902" s="8">
        <v>7863.3</v>
      </c>
      <c r="F902" s="9">
        <v>3404.73</v>
      </c>
      <c r="G902" s="8">
        <v>6678.32</v>
      </c>
      <c r="H902" s="8">
        <v>2891.64</v>
      </c>
      <c r="I902">
        <f>IFERROR(VLOOKUP(B902,SAEB!A:A,1,0),0)</f>
        <v>3127701</v>
      </c>
    </row>
    <row r="903" spans="1:9" x14ac:dyDescent="0.35">
      <c r="A903">
        <v>312770</v>
      </c>
      <c r="B903">
        <v>3127701</v>
      </c>
      <c r="C903" t="s">
        <v>89</v>
      </c>
      <c r="D903">
        <v>2016</v>
      </c>
      <c r="E903" s="8">
        <v>7057.8</v>
      </c>
      <c r="F903" s="9">
        <v>5183.95</v>
      </c>
      <c r="G903" s="8">
        <v>6450.02</v>
      </c>
      <c r="H903" s="8">
        <v>4737.54</v>
      </c>
      <c r="I903">
        <f>IFERROR(VLOOKUP(B903,SAEB!A:A,1,0),0)</f>
        <v>3127701</v>
      </c>
    </row>
    <row r="904" spans="1:9" x14ac:dyDescent="0.35">
      <c r="A904">
        <v>312770</v>
      </c>
      <c r="B904">
        <v>3127701</v>
      </c>
      <c r="C904" t="s">
        <v>89</v>
      </c>
      <c r="D904">
        <v>2017</v>
      </c>
      <c r="E904" s="8">
        <v>6478.42</v>
      </c>
      <c r="F904" s="9">
        <v>10145.86</v>
      </c>
      <c r="G904" s="8">
        <v>6163.69</v>
      </c>
      <c r="H904" s="8">
        <v>9652.9599999999991</v>
      </c>
      <c r="I904">
        <f>IFERROR(VLOOKUP(B904,SAEB!A:A,1,0),0)</f>
        <v>3127701</v>
      </c>
    </row>
    <row r="905" spans="1:9" x14ac:dyDescent="0.35">
      <c r="A905">
        <v>312770</v>
      </c>
      <c r="B905">
        <v>3127701</v>
      </c>
      <c r="C905" t="s">
        <v>89</v>
      </c>
      <c r="D905">
        <v>2018</v>
      </c>
      <c r="E905" s="8">
        <v>5735.35</v>
      </c>
      <c r="F905" s="9">
        <v>7065.95</v>
      </c>
      <c r="G905" s="8">
        <v>6566.04</v>
      </c>
      <c r="H905" s="8">
        <v>8089.36</v>
      </c>
      <c r="I905">
        <f>IFERROR(VLOOKUP(B905,SAEB!A:A,1,0),0)</f>
        <v>3127701</v>
      </c>
    </row>
    <row r="906" spans="1:9" x14ac:dyDescent="0.35">
      <c r="A906">
        <v>312770</v>
      </c>
      <c r="B906">
        <v>3127701</v>
      </c>
      <c r="C906" t="s">
        <v>89</v>
      </c>
      <c r="D906">
        <v>2019</v>
      </c>
      <c r="E906" s="8">
        <v>6950.58</v>
      </c>
      <c r="F906" s="9">
        <v>7450.51</v>
      </c>
      <c r="G906" s="8">
        <v>6318.49</v>
      </c>
      <c r="H906" s="8">
        <v>6772.95</v>
      </c>
      <c r="I906">
        <f>IFERROR(VLOOKUP(B906,SAEB!A:A,1,0),0)</f>
        <v>3127701</v>
      </c>
    </row>
    <row r="907" spans="1:9" x14ac:dyDescent="0.35">
      <c r="A907">
        <v>312770</v>
      </c>
      <c r="B907">
        <v>3127701</v>
      </c>
      <c r="C907" t="s">
        <v>89</v>
      </c>
      <c r="D907">
        <v>2020</v>
      </c>
      <c r="E907" s="8">
        <v>7723.95</v>
      </c>
      <c r="F907" s="9">
        <v>7894.83</v>
      </c>
      <c r="G907" s="8">
        <v>6833.41</v>
      </c>
      <c r="H907" s="8">
        <v>6984.59</v>
      </c>
      <c r="I907">
        <f>IFERROR(VLOOKUP(B907,SAEB!A:A,1,0),0)</f>
        <v>3127701</v>
      </c>
    </row>
    <row r="908" spans="1:9" x14ac:dyDescent="0.35">
      <c r="A908">
        <v>312770</v>
      </c>
      <c r="B908">
        <v>3127701</v>
      </c>
      <c r="C908" t="s">
        <v>89</v>
      </c>
      <c r="D908">
        <v>2021</v>
      </c>
      <c r="E908" s="8">
        <v>7225.09</v>
      </c>
      <c r="F908" s="9">
        <v>3318.08</v>
      </c>
      <c r="G908" s="8">
        <v>6778.98</v>
      </c>
      <c r="H908" s="8">
        <v>3113.21</v>
      </c>
      <c r="I908">
        <f>IFERROR(VLOOKUP(B908,SAEB!A:A,1,0),0)</f>
        <v>3127701</v>
      </c>
    </row>
    <row r="909" spans="1:9" x14ac:dyDescent="0.35">
      <c r="A909">
        <v>312770</v>
      </c>
      <c r="B909">
        <v>3127701</v>
      </c>
      <c r="C909" t="s">
        <v>89</v>
      </c>
      <c r="D909">
        <v>2022</v>
      </c>
      <c r="E909" s="8">
        <v>11293.89</v>
      </c>
      <c r="F909" s="9">
        <v>9011.7000000000007</v>
      </c>
      <c r="G909" s="8">
        <v>10699.97</v>
      </c>
      <c r="H909" s="8">
        <v>8537.7999999999993</v>
      </c>
      <c r="I909">
        <f>IFERROR(VLOOKUP(B909,SAEB!A:A,1,0),0)</f>
        <v>3127701</v>
      </c>
    </row>
    <row r="910" spans="1:9" x14ac:dyDescent="0.35">
      <c r="A910">
        <v>312770</v>
      </c>
      <c r="B910">
        <v>3127701</v>
      </c>
      <c r="C910" t="s">
        <v>89</v>
      </c>
      <c r="D910">
        <v>2023</v>
      </c>
      <c r="E910" s="8">
        <v>12457.44</v>
      </c>
      <c r="F910" s="9">
        <v>12457.44</v>
      </c>
      <c r="G910" s="8">
        <v>12084.71</v>
      </c>
      <c r="H910" s="8">
        <v>12084.71</v>
      </c>
      <c r="I910">
        <f>IFERROR(VLOOKUP(B910,SAEB!A:A,1,0),0)</f>
        <v>3127701</v>
      </c>
    </row>
    <row r="911" spans="1:9" x14ac:dyDescent="0.35">
      <c r="A911">
        <v>312770</v>
      </c>
      <c r="B911">
        <v>3127701</v>
      </c>
      <c r="C911" t="s">
        <v>89</v>
      </c>
      <c r="D911">
        <v>2024</v>
      </c>
      <c r="E911" s="8">
        <v>14011.3</v>
      </c>
      <c r="F911" s="9">
        <v>13402.11</v>
      </c>
      <c r="G911" s="8">
        <v>14759.19</v>
      </c>
      <c r="H911" s="8">
        <v>14117.48</v>
      </c>
      <c r="I911">
        <f>IFERROR(VLOOKUP(B911,SAEB!A:A,1,0),0)</f>
        <v>3127701</v>
      </c>
    </row>
    <row r="912" spans="1:9" hidden="1" x14ac:dyDescent="0.35">
      <c r="A912">
        <v>312780</v>
      </c>
      <c r="B912">
        <v>3127800</v>
      </c>
      <c r="C912" t="s">
        <v>90</v>
      </c>
      <c r="D912">
        <v>2015</v>
      </c>
      <c r="E912" s="8">
        <v>5101.8</v>
      </c>
      <c r="F912" s="9">
        <v>2209.0300000000002</v>
      </c>
      <c r="G912" s="8">
        <v>6283.45</v>
      </c>
      <c r="H912" s="8">
        <v>2720.67</v>
      </c>
      <c r="I912">
        <f>IFERROR(VLOOKUP(B912,SAEB!A:A,1,0),0)</f>
        <v>0</v>
      </c>
    </row>
    <row r="913" spans="1:9" hidden="1" x14ac:dyDescent="0.35">
      <c r="A913">
        <v>312780</v>
      </c>
      <c r="B913">
        <v>3127800</v>
      </c>
      <c r="C913" t="s">
        <v>90</v>
      </c>
      <c r="D913">
        <v>2016</v>
      </c>
      <c r="E913" s="8">
        <v>6014.55</v>
      </c>
      <c r="F913" s="9">
        <v>4417.68</v>
      </c>
      <c r="G913" s="8">
        <v>6997.46</v>
      </c>
      <c r="H913" s="8">
        <v>5139.63</v>
      </c>
      <c r="I913">
        <f>IFERROR(VLOOKUP(B913,SAEB!A:A,1,0),0)</f>
        <v>0</v>
      </c>
    </row>
    <row r="914" spans="1:9" hidden="1" x14ac:dyDescent="0.35">
      <c r="A914">
        <v>312780</v>
      </c>
      <c r="B914">
        <v>3127800</v>
      </c>
      <c r="C914" t="s">
        <v>90</v>
      </c>
      <c r="D914">
        <v>2017</v>
      </c>
      <c r="E914" s="8">
        <v>5552.64</v>
      </c>
      <c r="F914" s="9">
        <v>8696</v>
      </c>
      <c r="G914" s="8">
        <v>7910.88</v>
      </c>
      <c r="H914" s="8">
        <v>12389.24</v>
      </c>
      <c r="I914">
        <f>IFERROR(VLOOKUP(B914,SAEB!A:A,1,0),0)</f>
        <v>0</v>
      </c>
    </row>
    <row r="915" spans="1:9" hidden="1" x14ac:dyDescent="0.35">
      <c r="A915">
        <v>312780</v>
      </c>
      <c r="B915">
        <v>3127800</v>
      </c>
      <c r="C915" t="s">
        <v>90</v>
      </c>
      <c r="D915">
        <v>2018</v>
      </c>
      <c r="E915" s="8">
        <v>6366.53</v>
      </c>
      <c r="F915" s="9">
        <v>7843.56</v>
      </c>
      <c r="G915" s="8">
        <v>8375.01</v>
      </c>
      <c r="H915" s="8">
        <v>10318.01</v>
      </c>
      <c r="I915">
        <f>IFERROR(VLOOKUP(B915,SAEB!A:A,1,0),0)</f>
        <v>0</v>
      </c>
    </row>
    <row r="916" spans="1:9" hidden="1" x14ac:dyDescent="0.35">
      <c r="A916">
        <v>312780</v>
      </c>
      <c r="B916">
        <v>3127800</v>
      </c>
      <c r="C916" t="s">
        <v>90</v>
      </c>
      <c r="D916">
        <v>2019</v>
      </c>
      <c r="E916" s="8">
        <v>7447.32</v>
      </c>
      <c r="F916" s="9">
        <v>7982.97</v>
      </c>
      <c r="G916" s="8">
        <v>10459.74</v>
      </c>
      <c r="H916" s="8">
        <v>11212.06</v>
      </c>
      <c r="I916">
        <f>IFERROR(VLOOKUP(B916,SAEB!A:A,1,0),0)</f>
        <v>0</v>
      </c>
    </row>
    <row r="917" spans="1:9" hidden="1" x14ac:dyDescent="0.35">
      <c r="A917">
        <v>312780</v>
      </c>
      <c r="B917">
        <v>3127800</v>
      </c>
      <c r="C917" t="s">
        <v>90</v>
      </c>
      <c r="D917">
        <v>2020</v>
      </c>
      <c r="E917" s="8">
        <v>7042.76</v>
      </c>
      <c r="F917" s="9">
        <v>7198.57</v>
      </c>
      <c r="G917" s="8">
        <v>7544.16</v>
      </c>
      <c r="H917" s="8">
        <v>7711.06</v>
      </c>
      <c r="I917">
        <f>IFERROR(VLOOKUP(B917,SAEB!A:A,1,0),0)</f>
        <v>0</v>
      </c>
    </row>
    <row r="918" spans="1:9" hidden="1" x14ac:dyDescent="0.35">
      <c r="A918">
        <v>312780</v>
      </c>
      <c r="B918">
        <v>3127800</v>
      </c>
      <c r="C918" t="s">
        <v>90</v>
      </c>
      <c r="D918">
        <v>2021</v>
      </c>
      <c r="E918" s="8">
        <v>7261.98</v>
      </c>
      <c r="F918" s="9">
        <v>3335.02</v>
      </c>
      <c r="G918" s="8">
        <v>7750.85</v>
      </c>
      <c r="H918" s="8">
        <v>3559.53</v>
      </c>
      <c r="I918">
        <f>IFERROR(VLOOKUP(B918,SAEB!A:A,1,0),0)</f>
        <v>0</v>
      </c>
    </row>
    <row r="919" spans="1:9" hidden="1" x14ac:dyDescent="0.35">
      <c r="A919">
        <v>312780</v>
      </c>
      <c r="B919">
        <v>3127800</v>
      </c>
      <c r="C919" t="s">
        <v>90</v>
      </c>
      <c r="D919">
        <v>2022</v>
      </c>
      <c r="E919" s="8">
        <v>12057.83</v>
      </c>
      <c r="F919" s="9">
        <v>9621.27</v>
      </c>
      <c r="G919" s="8">
        <v>18540.560000000001</v>
      </c>
      <c r="H919" s="8">
        <v>14794.03</v>
      </c>
      <c r="I919">
        <f>IFERROR(VLOOKUP(B919,SAEB!A:A,1,0),0)</f>
        <v>0</v>
      </c>
    </row>
    <row r="920" spans="1:9" hidden="1" x14ac:dyDescent="0.35">
      <c r="A920">
        <v>312780</v>
      </c>
      <c r="B920">
        <v>3127800</v>
      </c>
      <c r="C920" t="s">
        <v>90</v>
      </c>
      <c r="D920">
        <v>2023</v>
      </c>
      <c r="E920" s="8">
        <v>12016.07</v>
      </c>
      <c r="F920" s="9">
        <v>12016.07</v>
      </c>
      <c r="G920" s="8">
        <v>16585.82</v>
      </c>
      <c r="H920" s="8">
        <v>16585.82</v>
      </c>
      <c r="I920">
        <f>IFERROR(VLOOKUP(B920,SAEB!A:A,1,0),0)</f>
        <v>0</v>
      </c>
    </row>
    <row r="921" spans="1:9" hidden="1" x14ac:dyDescent="0.35">
      <c r="A921">
        <v>312780</v>
      </c>
      <c r="B921">
        <v>3127800</v>
      </c>
      <c r="C921" t="s">
        <v>90</v>
      </c>
      <c r="D921">
        <v>2024</v>
      </c>
      <c r="E921" s="8">
        <v>13767.54</v>
      </c>
      <c r="F921" s="9">
        <v>13168.95</v>
      </c>
      <c r="G921" s="8">
        <v>24735.48</v>
      </c>
      <c r="H921" s="8">
        <v>23660.03</v>
      </c>
      <c r="I921">
        <f>IFERROR(VLOOKUP(B921,SAEB!A:A,1,0),0)</f>
        <v>0</v>
      </c>
    </row>
    <row r="922" spans="1:9" x14ac:dyDescent="0.35">
      <c r="A922">
        <v>312800</v>
      </c>
      <c r="B922">
        <v>3128006</v>
      </c>
      <c r="C922" t="s">
        <v>91</v>
      </c>
      <c r="D922">
        <v>2015</v>
      </c>
      <c r="E922" s="8">
        <v>10062.31</v>
      </c>
      <c r="F922" s="9">
        <v>4356.88</v>
      </c>
      <c r="G922" s="8">
        <v>8845.09</v>
      </c>
      <c r="H922" s="8">
        <v>3829.83</v>
      </c>
      <c r="I922">
        <f>IFERROR(VLOOKUP(B922,SAEB!A:A,1,0),0)</f>
        <v>3128006</v>
      </c>
    </row>
    <row r="923" spans="1:9" x14ac:dyDescent="0.35">
      <c r="A923">
        <v>312800</v>
      </c>
      <c r="B923">
        <v>3128006</v>
      </c>
      <c r="C923" t="s">
        <v>91</v>
      </c>
      <c r="D923">
        <v>2016</v>
      </c>
      <c r="E923" s="8">
        <v>6700.31</v>
      </c>
      <c r="F923" s="9">
        <v>4921.37</v>
      </c>
      <c r="G923" s="8">
        <v>8165.68</v>
      </c>
      <c r="H923" s="8">
        <v>5997.69</v>
      </c>
      <c r="I923">
        <f>IFERROR(VLOOKUP(B923,SAEB!A:A,1,0),0)</f>
        <v>3128006</v>
      </c>
    </row>
    <row r="924" spans="1:9" x14ac:dyDescent="0.35">
      <c r="A924">
        <v>312800</v>
      </c>
      <c r="B924">
        <v>3128006</v>
      </c>
      <c r="C924" t="s">
        <v>91</v>
      </c>
      <c r="D924">
        <v>2017</v>
      </c>
      <c r="E924" s="8">
        <v>8005.03</v>
      </c>
      <c r="F924" s="9">
        <v>12536.69</v>
      </c>
      <c r="G924" s="8">
        <v>7562.58</v>
      </c>
      <c r="H924" s="8">
        <v>11843.77</v>
      </c>
      <c r="I924">
        <f>IFERROR(VLOOKUP(B924,SAEB!A:A,1,0),0)</f>
        <v>3128006</v>
      </c>
    </row>
    <row r="925" spans="1:9" x14ac:dyDescent="0.35">
      <c r="A925">
        <v>312800</v>
      </c>
      <c r="B925">
        <v>3128006</v>
      </c>
      <c r="C925" t="s">
        <v>91</v>
      </c>
      <c r="D925">
        <v>2018</v>
      </c>
      <c r="E925" s="8">
        <v>7406.19</v>
      </c>
      <c r="F925" s="9">
        <v>9124.43</v>
      </c>
      <c r="G925" s="8">
        <v>7337.29</v>
      </c>
      <c r="H925" s="8">
        <v>9039.5400000000009</v>
      </c>
      <c r="I925">
        <f>IFERROR(VLOOKUP(B925,SAEB!A:A,1,0),0)</f>
        <v>3128006</v>
      </c>
    </row>
    <row r="926" spans="1:9" x14ac:dyDescent="0.35">
      <c r="A926">
        <v>312800</v>
      </c>
      <c r="B926">
        <v>3128006</v>
      </c>
      <c r="C926" t="s">
        <v>91</v>
      </c>
      <c r="D926">
        <v>2019</v>
      </c>
      <c r="E926" s="8">
        <v>7953.32</v>
      </c>
      <c r="F926" s="9">
        <v>8525.3700000000008</v>
      </c>
      <c r="G926" s="8">
        <v>8407.25</v>
      </c>
      <c r="H926" s="8">
        <v>9011.9500000000007</v>
      </c>
      <c r="I926">
        <f>IFERROR(VLOOKUP(B926,SAEB!A:A,1,0),0)</f>
        <v>3128006</v>
      </c>
    </row>
    <row r="927" spans="1:9" x14ac:dyDescent="0.35">
      <c r="A927">
        <v>312800</v>
      </c>
      <c r="B927">
        <v>3128006</v>
      </c>
      <c r="C927" t="s">
        <v>91</v>
      </c>
      <c r="D927">
        <v>2020</v>
      </c>
      <c r="E927" s="8">
        <v>8893.31</v>
      </c>
      <c r="F927" s="9">
        <v>9090.06</v>
      </c>
      <c r="G927" s="8">
        <v>6340.17</v>
      </c>
      <c r="H927" s="8">
        <v>6480.44</v>
      </c>
      <c r="I927">
        <f>IFERROR(VLOOKUP(B927,SAEB!A:A,1,0),0)</f>
        <v>3128006</v>
      </c>
    </row>
    <row r="928" spans="1:9" x14ac:dyDescent="0.35">
      <c r="A928">
        <v>312800</v>
      </c>
      <c r="B928">
        <v>3128006</v>
      </c>
      <c r="C928" t="s">
        <v>91</v>
      </c>
      <c r="D928">
        <v>2021</v>
      </c>
      <c r="E928" s="8">
        <v>12160.8</v>
      </c>
      <c r="F928" s="9">
        <v>5584.78</v>
      </c>
      <c r="G928" s="8">
        <v>10944.7</v>
      </c>
      <c r="H928" s="8">
        <v>5026.29</v>
      </c>
      <c r="I928">
        <f>IFERROR(VLOOKUP(B928,SAEB!A:A,1,0),0)</f>
        <v>3128006</v>
      </c>
    </row>
    <row r="929" spans="1:9" x14ac:dyDescent="0.35">
      <c r="A929">
        <v>312800</v>
      </c>
      <c r="B929">
        <v>3128006</v>
      </c>
      <c r="C929" t="s">
        <v>91</v>
      </c>
      <c r="D929">
        <v>2022</v>
      </c>
      <c r="E929" s="8">
        <v>15157.26</v>
      </c>
      <c r="F929" s="9">
        <v>12094.39</v>
      </c>
      <c r="G929" s="8">
        <v>11517.4</v>
      </c>
      <c r="H929" s="8">
        <v>9190.0499999999993</v>
      </c>
      <c r="I929">
        <f>IFERROR(VLOOKUP(B929,SAEB!A:A,1,0),0)</f>
        <v>3128006</v>
      </c>
    </row>
    <row r="930" spans="1:9" x14ac:dyDescent="0.35">
      <c r="A930">
        <v>312800</v>
      </c>
      <c r="B930">
        <v>3128006</v>
      </c>
      <c r="C930" t="s">
        <v>91</v>
      </c>
      <c r="D930">
        <v>2023</v>
      </c>
      <c r="E930" s="8">
        <v>17713.509999999998</v>
      </c>
      <c r="F930" s="9">
        <v>17713.509999999998</v>
      </c>
      <c r="G930" s="8">
        <v>18866.72</v>
      </c>
      <c r="H930" s="8">
        <v>18866.72</v>
      </c>
      <c r="I930">
        <f>IFERROR(VLOOKUP(B930,SAEB!A:A,1,0),0)</f>
        <v>3128006</v>
      </c>
    </row>
    <row r="931" spans="1:9" x14ac:dyDescent="0.35">
      <c r="A931">
        <v>312800</v>
      </c>
      <c r="B931">
        <v>3128006</v>
      </c>
      <c r="C931" t="s">
        <v>91</v>
      </c>
      <c r="D931">
        <v>2024</v>
      </c>
      <c r="E931" s="8">
        <v>19253.93</v>
      </c>
      <c r="F931" s="9">
        <v>18416.8</v>
      </c>
      <c r="G931" s="8">
        <v>25511.7</v>
      </c>
      <c r="H931" s="8">
        <v>24402.49</v>
      </c>
      <c r="I931">
        <f>IFERROR(VLOOKUP(B931,SAEB!A:A,1,0),0)</f>
        <v>3128006</v>
      </c>
    </row>
    <row r="932" spans="1:9" x14ac:dyDescent="0.35">
      <c r="A932">
        <v>312825</v>
      </c>
      <c r="B932">
        <v>3128253</v>
      </c>
      <c r="C932" t="s">
        <v>92</v>
      </c>
      <c r="D932">
        <v>2015</v>
      </c>
      <c r="E932" s="8">
        <v>6977.3</v>
      </c>
      <c r="F932" s="9">
        <v>3021.1</v>
      </c>
      <c r="G932" s="8">
        <v>6822.31</v>
      </c>
      <c r="H932" s="8">
        <v>2953.99</v>
      </c>
      <c r="I932">
        <f>IFERROR(VLOOKUP(B932,SAEB!A:A,1,0),0)</f>
        <v>3128253</v>
      </c>
    </row>
    <row r="933" spans="1:9" x14ac:dyDescent="0.35">
      <c r="A933">
        <v>312825</v>
      </c>
      <c r="B933">
        <v>3128253</v>
      </c>
      <c r="C933" t="s">
        <v>92</v>
      </c>
      <c r="D933">
        <v>2016</v>
      </c>
      <c r="E933" s="8">
        <v>6606.54</v>
      </c>
      <c r="F933" s="9">
        <v>4852.5</v>
      </c>
      <c r="G933" s="8">
        <v>7429.39</v>
      </c>
      <c r="H933" s="8">
        <v>5456.88</v>
      </c>
      <c r="I933">
        <f>IFERROR(VLOOKUP(B933,SAEB!A:A,1,0),0)</f>
        <v>3128253</v>
      </c>
    </row>
    <row r="934" spans="1:9" x14ac:dyDescent="0.35">
      <c r="A934">
        <v>312825</v>
      </c>
      <c r="B934">
        <v>3128253</v>
      </c>
      <c r="C934" t="s">
        <v>92</v>
      </c>
      <c r="D934">
        <v>2017</v>
      </c>
      <c r="E934" s="8">
        <v>6950.01</v>
      </c>
      <c r="F934" s="9">
        <v>10884.42</v>
      </c>
      <c r="G934" s="8">
        <v>8092.05</v>
      </c>
      <c r="H934" s="8">
        <v>12672.97</v>
      </c>
      <c r="I934">
        <f>IFERROR(VLOOKUP(B934,SAEB!A:A,1,0),0)</f>
        <v>3128253</v>
      </c>
    </row>
    <row r="935" spans="1:9" x14ac:dyDescent="0.35">
      <c r="A935">
        <v>312825</v>
      </c>
      <c r="B935">
        <v>3128253</v>
      </c>
      <c r="C935" t="s">
        <v>92</v>
      </c>
      <c r="D935">
        <v>2018</v>
      </c>
      <c r="E935" s="8">
        <v>7705.39</v>
      </c>
      <c r="F935" s="9">
        <v>9493.0400000000009</v>
      </c>
      <c r="G935" s="8">
        <v>9299.58</v>
      </c>
      <c r="H935" s="8">
        <v>11457.09</v>
      </c>
      <c r="I935">
        <f>IFERROR(VLOOKUP(B935,SAEB!A:A,1,0),0)</f>
        <v>3128253</v>
      </c>
    </row>
    <row r="936" spans="1:9" x14ac:dyDescent="0.35">
      <c r="A936">
        <v>312825</v>
      </c>
      <c r="B936">
        <v>3128253</v>
      </c>
      <c r="C936" t="s">
        <v>92</v>
      </c>
      <c r="D936">
        <v>2019</v>
      </c>
      <c r="E936" s="8">
        <v>6878.73</v>
      </c>
      <c r="F936" s="9">
        <v>7373.49</v>
      </c>
      <c r="G936" s="8">
        <v>8620</v>
      </c>
      <c r="H936" s="8">
        <v>9240</v>
      </c>
      <c r="I936">
        <f>IFERROR(VLOOKUP(B936,SAEB!A:A,1,0),0)</f>
        <v>3128253</v>
      </c>
    </row>
    <row r="937" spans="1:9" x14ac:dyDescent="0.35">
      <c r="A937">
        <v>312825</v>
      </c>
      <c r="B937">
        <v>3128253</v>
      </c>
      <c r="C937" t="s">
        <v>92</v>
      </c>
      <c r="D937">
        <v>2020</v>
      </c>
      <c r="E937" s="8">
        <v>7280.46</v>
      </c>
      <c r="F937" s="9">
        <v>7441.53</v>
      </c>
      <c r="G937" s="8">
        <v>8490.1200000000008</v>
      </c>
      <c r="H937" s="8">
        <v>8677.9599999999991</v>
      </c>
      <c r="I937">
        <f>IFERROR(VLOOKUP(B937,SAEB!A:A,1,0),0)</f>
        <v>3128253</v>
      </c>
    </row>
    <row r="938" spans="1:9" x14ac:dyDescent="0.35">
      <c r="A938">
        <v>312825</v>
      </c>
      <c r="B938">
        <v>3128253</v>
      </c>
      <c r="C938" t="s">
        <v>92</v>
      </c>
      <c r="D938">
        <v>2021</v>
      </c>
      <c r="E938" s="8">
        <v>7144.56</v>
      </c>
      <c r="F938" s="9">
        <v>3281.1</v>
      </c>
      <c r="G938" s="8">
        <v>8833.94</v>
      </c>
      <c r="H938" s="8">
        <v>4056.94</v>
      </c>
      <c r="I938">
        <f>IFERROR(VLOOKUP(B938,SAEB!A:A,1,0),0)</f>
        <v>3128253</v>
      </c>
    </row>
    <row r="939" spans="1:9" x14ac:dyDescent="0.35">
      <c r="A939">
        <v>312825</v>
      </c>
      <c r="B939">
        <v>3128253</v>
      </c>
      <c r="C939" t="s">
        <v>92</v>
      </c>
      <c r="D939">
        <v>2022</v>
      </c>
      <c r="E939" s="8">
        <v>9747.5400000000009</v>
      </c>
      <c r="F939" s="9">
        <v>7777.83</v>
      </c>
      <c r="G939" s="8">
        <v>12813.12</v>
      </c>
      <c r="H939" s="8">
        <v>10223.94</v>
      </c>
      <c r="I939">
        <f>IFERROR(VLOOKUP(B939,SAEB!A:A,1,0),0)</f>
        <v>3128253</v>
      </c>
    </row>
    <row r="940" spans="1:9" x14ac:dyDescent="0.35">
      <c r="A940">
        <v>312825</v>
      </c>
      <c r="B940">
        <v>3128253</v>
      </c>
      <c r="C940" t="s">
        <v>92</v>
      </c>
      <c r="D940">
        <v>2023</v>
      </c>
      <c r="E940" s="8">
        <v>12452.26</v>
      </c>
      <c r="F940" s="9">
        <v>12452.26</v>
      </c>
      <c r="G940" s="8">
        <v>18131.59</v>
      </c>
      <c r="H940" s="8">
        <v>18131.59</v>
      </c>
      <c r="I940">
        <f>IFERROR(VLOOKUP(B940,SAEB!A:A,1,0),0)</f>
        <v>3128253</v>
      </c>
    </row>
    <row r="941" spans="1:9" x14ac:dyDescent="0.35">
      <c r="A941">
        <v>312825</v>
      </c>
      <c r="B941">
        <v>3128253</v>
      </c>
      <c r="C941" t="s">
        <v>92</v>
      </c>
      <c r="D941">
        <v>2024</v>
      </c>
      <c r="E941" s="8">
        <v>13975.94</v>
      </c>
      <c r="F941" s="9">
        <v>13368.29</v>
      </c>
      <c r="G941" s="8">
        <v>17082.45</v>
      </c>
      <c r="H941" s="8">
        <v>16339.73</v>
      </c>
      <c r="I941">
        <f>IFERROR(VLOOKUP(B941,SAEB!A:A,1,0),0)</f>
        <v>3128253</v>
      </c>
    </row>
    <row r="942" spans="1:9" hidden="1" x14ac:dyDescent="0.35">
      <c r="A942">
        <v>312960</v>
      </c>
      <c r="B942">
        <v>3129608</v>
      </c>
      <c r="C942" t="s">
        <v>93</v>
      </c>
      <c r="D942">
        <v>2015</v>
      </c>
      <c r="E942" s="8">
        <v>6629.76</v>
      </c>
      <c r="F942" s="9">
        <v>2870.62</v>
      </c>
      <c r="G942" s="8">
        <v>6291.58</v>
      </c>
      <c r="H942" s="8">
        <v>2724.19</v>
      </c>
      <c r="I942">
        <f>IFERROR(VLOOKUP(B942,SAEB!A:A,1,0),0)</f>
        <v>0</v>
      </c>
    </row>
    <row r="943" spans="1:9" hidden="1" x14ac:dyDescent="0.35">
      <c r="A943">
        <v>312960</v>
      </c>
      <c r="B943">
        <v>3129608</v>
      </c>
      <c r="C943" t="s">
        <v>93</v>
      </c>
      <c r="D943">
        <v>2016</v>
      </c>
      <c r="E943" s="8">
        <v>5642.01</v>
      </c>
      <c r="F943" s="9">
        <v>4144.05</v>
      </c>
      <c r="G943" s="8">
        <v>6762.29</v>
      </c>
      <c r="H943" s="8">
        <v>4966.8999999999996</v>
      </c>
      <c r="I943">
        <f>IFERROR(VLOOKUP(B943,SAEB!A:A,1,0),0)</f>
        <v>0</v>
      </c>
    </row>
    <row r="944" spans="1:9" hidden="1" x14ac:dyDescent="0.35">
      <c r="A944">
        <v>312960</v>
      </c>
      <c r="B944">
        <v>3129608</v>
      </c>
      <c r="C944" t="s">
        <v>93</v>
      </c>
      <c r="D944">
        <v>2017</v>
      </c>
      <c r="E944" s="8">
        <v>5634.14</v>
      </c>
      <c r="F944" s="9">
        <v>8823.64</v>
      </c>
      <c r="G944" s="8">
        <v>6925</v>
      </c>
      <c r="H944" s="8">
        <v>10845.26</v>
      </c>
      <c r="I944">
        <f>IFERROR(VLOOKUP(B944,SAEB!A:A,1,0),0)</f>
        <v>0</v>
      </c>
    </row>
    <row r="945" spans="1:9" hidden="1" x14ac:dyDescent="0.35">
      <c r="A945">
        <v>312960</v>
      </c>
      <c r="B945">
        <v>3129608</v>
      </c>
      <c r="C945" t="s">
        <v>93</v>
      </c>
      <c r="D945">
        <v>2018</v>
      </c>
      <c r="E945" s="8">
        <v>5700.73</v>
      </c>
      <c r="F945" s="9">
        <v>7023.3</v>
      </c>
      <c r="G945" s="8">
        <v>6954.92</v>
      </c>
      <c r="H945" s="8">
        <v>8568.4599999999991</v>
      </c>
      <c r="I945">
        <f>IFERROR(VLOOKUP(B945,SAEB!A:A,1,0),0)</f>
        <v>0</v>
      </c>
    </row>
    <row r="946" spans="1:9" hidden="1" x14ac:dyDescent="0.35">
      <c r="A946">
        <v>312960</v>
      </c>
      <c r="B946">
        <v>3129608</v>
      </c>
      <c r="C946" t="s">
        <v>93</v>
      </c>
      <c r="D946">
        <v>2019</v>
      </c>
      <c r="E946" s="8">
        <v>6583.09</v>
      </c>
      <c r="F946" s="9">
        <v>7056.58</v>
      </c>
      <c r="G946" s="8">
        <v>7423.47</v>
      </c>
      <c r="H946" s="8">
        <v>7957.41</v>
      </c>
      <c r="I946">
        <f>IFERROR(VLOOKUP(B946,SAEB!A:A,1,0),0)</f>
        <v>0</v>
      </c>
    </row>
    <row r="947" spans="1:9" hidden="1" x14ac:dyDescent="0.35">
      <c r="A947">
        <v>312960</v>
      </c>
      <c r="B947">
        <v>3129608</v>
      </c>
      <c r="C947" t="s">
        <v>93</v>
      </c>
      <c r="D947">
        <v>2020</v>
      </c>
      <c r="E947" s="8">
        <v>6902.35</v>
      </c>
      <c r="F947" s="9">
        <v>7055.06</v>
      </c>
      <c r="G947" s="8">
        <v>7488.88</v>
      </c>
      <c r="H947" s="8">
        <v>7654.56</v>
      </c>
      <c r="I947">
        <f>IFERROR(VLOOKUP(B947,SAEB!A:A,1,0),0)</f>
        <v>0</v>
      </c>
    </row>
    <row r="948" spans="1:9" hidden="1" x14ac:dyDescent="0.35">
      <c r="A948">
        <v>312960</v>
      </c>
      <c r="B948">
        <v>3129608</v>
      </c>
      <c r="C948" t="s">
        <v>93</v>
      </c>
      <c r="D948">
        <v>2021</v>
      </c>
      <c r="E948" s="8">
        <v>11019.48</v>
      </c>
      <c r="F948" s="9">
        <v>5060.6400000000003</v>
      </c>
      <c r="G948" s="8">
        <v>10285.24</v>
      </c>
      <c r="H948" s="8">
        <v>4723.4399999999996</v>
      </c>
      <c r="I948">
        <f>IFERROR(VLOOKUP(B948,SAEB!A:A,1,0),0)</f>
        <v>0</v>
      </c>
    </row>
    <row r="949" spans="1:9" hidden="1" x14ac:dyDescent="0.35">
      <c r="A949">
        <v>312960</v>
      </c>
      <c r="B949">
        <v>3129608</v>
      </c>
      <c r="C949" t="s">
        <v>93</v>
      </c>
      <c r="D949">
        <v>2022</v>
      </c>
      <c r="E949" s="8">
        <v>12836.67</v>
      </c>
      <c r="F949" s="9">
        <v>10242.73</v>
      </c>
      <c r="G949" s="8">
        <v>15866.36</v>
      </c>
      <c r="H949" s="8">
        <v>12660.21</v>
      </c>
      <c r="I949">
        <f>IFERROR(VLOOKUP(B949,SAEB!A:A,1,0),0)</f>
        <v>0</v>
      </c>
    </row>
    <row r="950" spans="1:9" hidden="1" x14ac:dyDescent="0.35">
      <c r="A950">
        <v>312960</v>
      </c>
      <c r="B950">
        <v>3129608</v>
      </c>
      <c r="C950" t="s">
        <v>93</v>
      </c>
      <c r="D950">
        <v>2023</v>
      </c>
      <c r="E950" s="8">
        <v>13656.96</v>
      </c>
      <c r="F950" s="9">
        <v>13656.96</v>
      </c>
      <c r="G950" s="8">
        <v>17595.66</v>
      </c>
      <c r="H950" s="8">
        <v>17595.66</v>
      </c>
      <c r="I950">
        <f>IFERROR(VLOOKUP(B950,SAEB!A:A,1,0),0)</f>
        <v>0</v>
      </c>
    </row>
    <row r="951" spans="1:9" hidden="1" x14ac:dyDescent="0.35">
      <c r="A951">
        <v>312960</v>
      </c>
      <c r="B951">
        <v>3129608</v>
      </c>
      <c r="C951" t="s">
        <v>93</v>
      </c>
      <c r="D951">
        <v>2024</v>
      </c>
      <c r="E951" s="8">
        <v>15964.91</v>
      </c>
      <c r="F951" s="9">
        <v>15270.78</v>
      </c>
      <c r="G951" s="8">
        <v>16259.13</v>
      </c>
      <c r="H951" s="8">
        <v>15552.21</v>
      </c>
      <c r="I951">
        <f>IFERROR(VLOOKUP(B951,SAEB!A:A,1,0),0)</f>
        <v>0</v>
      </c>
    </row>
    <row r="952" spans="1:9" x14ac:dyDescent="0.35">
      <c r="A952">
        <v>312965</v>
      </c>
      <c r="B952">
        <v>3129657</v>
      </c>
      <c r="C952" t="s">
        <v>94</v>
      </c>
      <c r="D952">
        <v>2015</v>
      </c>
      <c r="E952" s="8">
        <v>6326.74</v>
      </c>
      <c r="F952" s="9">
        <v>2739.41</v>
      </c>
      <c r="G952" s="8">
        <v>9040</v>
      </c>
      <c r="H952" s="8">
        <v>3914.23</v>
      </c>
      <c r="I952">
        <f>IFERROR(VLOOKUP(B952,SAEB!A:A,1,0),0)</f>
        <v>3129657</v>
      </c>
    </row>
    <row r="953" spans="1:9" x14ac:dyDescent="0.35">
      <c r="A953">
        <v>312965</v>
      </c>
      <c r="B953">
        <v>3129657</v>
      </c>
      <c r="C953" t="s">
        <v>94</v>
      </c>
      <c r="D953">
        <v>2016</v>
      </c>
      <c r="E953" s="8">
        <v>6796.01</v>
      </c>
      <c r="F953" s="9">
        <v>4991.66</v>
      </c>
      <c r="G953" s="8">
        <v>9262.56</v>
      </c>
      <c r="H953" s="8">
        <v>6803.34</v>
      </c>
      <c r="I953">
        <f>IFERROR(VLOOKUP(B953,SAEB!A:A,1,0),0)</f>
        <v>3129657</v>
      </c>
    </row>
    <row r="954" spans="1:9" x14ac:dyDescent="0.35">
      <c r="A954">
        <v>312965</v>
      </c>
      <c r="B954">
        <v>3129657</v>
      </c>
      <c r="C954" t="s">
        <v>94</v>
      </c>
      <c r="D954">
        <v>2017</v>
      </c>
      <c r="E954" s="8">
        <v>7142.69</v>
      </c>
      <c r="F954" s="9">
        <v>11186.18</v>
      </c>
      <c r="G954" s="8">
        <v>12007.52</v>
      </c>
      <c r="H954" s="8">
        <v>18805</v>
      </c>
      <c r="I954">
        <f>IFERROR(VLOOKUP(B954,SAEB!A:A,1,0),0)</f>
        <v>3129657</v>
      </c>
    </row>
    <row r="955" spans="1:9" x14ac:dyDescent="0.35">
      <c r="A955">
        <v>312965</v>
      </c>
      <c r="B955">
        <v>3129657</v>
      </c>
      <c r="C955" t="s">
        <v>94</v>
      </c>
      <c r="D955">
        <v>2018</v>
      </c>
      <c r="E955" s="8">
        <v>6142.77</v>
      </c>
      <c r="F955" s="9">
        <v>7567.89</v>
      </c>
      <c r="G955" s="8">
        <v>11194.24</v>
      </c>
      <c r="H955" s="8">
        <v>13791.31</v>
      </c>
      <c r="I955">
        <f>IFERROR(VLOOKUP(B955,SAEB!A:A,1,0),0)</f>
        <v>3129657</v>
      </c>
    </row>
    <row r="956" spans="1:9" x14ac:dyDescent="0.35">
      <c r="A956">
        <v>312965</v>
      </c>
      <c r="B956">
        <v>3129657</v>
      </c>
      <c r="C956" t="s">
        <v>94</v>
      </c>
      <c r="D956">
        <v>2019</v>
      </c>
      <c r="E956" s="8">
        <v>7440.08</v>
      </c>
      <c r="F956" s="9">
        <v>7975.21</v>
      </c>
      <c r="G956" s="8">
        <v>13139.69</v>
      </c>
      <c r="H956" s="8">
        <v>14084.78</v>
      </c>
      <c r="I956">
        <f>IFERROR(VLOOKUP(B956,SAEB!A:A,1,0),0)</f>
        <v>3129657</v>
      </c>
    </row>
    <row r="957" spans="1:9" x14ac:dyDescent="0.35">
      <c r="A957">
        <v>312965</v>
      </c>
      <c r="B957">
        <v>3129657</v>
      </c>
      <c r="C957" t="s">
        <v>94</v>
      </c>
      <c r="D957">
        <v>2020</v>
      </c>
      <c r="E957" s="8">
        <v>6516.87</v>
      </c>
      <c r="F957" s="9">
        <v>6661.05</v>
      </c>
      <c r="G957" s="8">
        <v>11335.45</v>
      </c>
      <c r="H957" s="8">
        <v>11586.24</v>
      </c>
      <c r="I957">
        <f>IFERROR(VLOOKUP(B957,SAEB!A:A,1,0),0)</f>
        <v>3129657</v>
      </c>
    </row>
    <row r="958" spans="1:9" x14ac:dyDescent="0.35">
      <c r="A958">
        <v>312965</v>
      </c>
      <c r="B958">
        <v>3129657</v>
      </c>
      <c r="C958" t="s">
        <v>94</v>
      </c>
      <c r="D958">
        <v>2021</v>
      </c>
      <c r="E958" s="8">
        <v>10665.84</v>
      </c>
      <c r="F958" s="9">
        <v>4898.2299999999996</v>
      </c>
      <c r="G958" s="8">
        <v>10867.71</v>
      </c>
      <c r="H958" s="8">
        <v>4990.9399999999996</v>
      </c>
      <c r="I958">
        <f>IFERROR(VLOOKUP(B958,SAEB!A:A,1,0),0)</f>
        <v>3129657</v>
      </c>
    </row>
    <row r="959" spans="1:9" x14ac:dyDescent="0.35">
      <c r="A959">
        <v>312965</v>
      </c>
      <c r="B959">
        <v>3129657</v>
      </c>
      <c r="C959" t="s">
        <v>94</v>
      </c>
      <c r="D959">
        <v>2022</v>
      </c>
      <c r="E959" s="8">
        <v>12485.5</v>
      </c>
      <c r="F959" s="9">
        <v>9962.52</v>
      </c>
      <c r="G959" s="8">
        <v>16381.13</v>
      </c>
      <c r="H959" s="8">
        <v>13070.95</v>
      </c>
      <c r="I959">
        <f>IFERROR(VLOOKUP(B959,SAEB!A:A,1,0),0)</f>
        <v>3129657</v>
      </c>
    </row>
    <row r="960" spans="1:9" x14ac:dyDescent="0.35">
      <c r="A960">
        <v>312965</v>
      </c>
      <c r="B960">
        <v>3129657</v>
      </c>
      <c r="C960" t="s">
        <v>94</v>
      </c>
      <c r="D960">
        <v>2023</v>
      </c>
      <c r="E960" s="8">
        <v>14848.5</v>
      </c>
      <c r="F960" s="9">
        <v>14848.5</v>
      </c>
      <c r="G960" s="8">
        <v>22251.119999999999</v>
      </c>
      <c r="H960" s="8">
        <v>22251.119999999999</v>
      </c>
      <c r="I960">
        <f>IFERROR(VLOOKUP(B960,SAEB!A:A,1,0),0)</f>
        <v>3129657</v>
      </c>
    </row>
    <row r="961" spans="1:9" x14ac:dyDescent="0.35">
      <c r="A961">
        <v>312965</v>
      </c>
      <c r="B961">
        <v>3129657</v>
      </c>
      <c r="C961" t="s">
        <v>94</v>
      </c>
      <c r="D961">
        <v>2024</v>
      </c>
      <c r="E961" s="8">
        <v>15984.74</v>
      </c>
      <c r="F961" s="9">
        <v>15289.75</v>
      </c>
      <c r="G961" s="8">
        <v>21004.71</v>
      </c>
      <c r="H961" s="8">
        <v>20091.46</v>
      </c>
      <c r="I961">
        <f>IFERROR(VLOOKUP(B961,SAEB!A:A,1,0),0)</f>
        <v>3129657</v>
      </c>
    </row>
    <row r="962" spans="1:9" x14ac:dyDescent="0.35">
      <c r="A962">
        <v>313005</v>
      </c>
      <c r="B962">
        <v>3130051</v>
      </c>
      <c r="C962" t="s">
        <v>95</v>
      </c>
      <c r="D962">
        <v>2015</v>
      </c>
      <c r="E962" s="8">
        <v>6687.09</v>
      </c>
      <c r="F962" s="9">
        <v>2895.44</v>
      </c>
      <c r="G962" s="8">
        <v>7827.48</v>
      </c>
      <c r="H962" s="8">
        <v>3389.22</v>
      </c>
      <c r="I962">
        <f>IFERROR(VLOOKUP(B962,SAEB!A:A,1,0),0)</f>
        <v>3130051</v>
      </c>
    </row>
    <row r="963" spans="1:9" x14ac:dyDescent="0.35">
      <c r="A963">
        <v>313005</v>
      </c>
      <c r="B963">
        <v>3130051</v>
      </c>
      <c r="C963" t="s">
        <v>95</v>
      </c>
      <c r="D963">
        <v>2016</v>
      </c>
      <c r="E963" s="8">
        <v>6075.13</v>
      </c>
      <c r="F963" s="9">
        <v>4462.18</v>
      </c>
      <c r="G963" s="8">
        <v>10004.77</v>
      </c>
      <c r="H963" s="8">
        <v>7348.5</v>
      </c>
      <c r="I963">
        <f>IFERROR(VLOOKUP(B963,SAEB!A:A,1,0),0)</f>
        <v>3130051</v>
      </c>
    </row>
    <row r="964" spans="1:9" x14ac:dyDescent="0.35">
      <c r="A964">
        <v>313005</v>
      </c>
      <c r="B964">
        <v>3130051</v>
      </c>
      <c r="C964" t="s">
        <v>95</v>
      </c>
      <c r="D964">
        <v>2017</v>
      </c>
      <c r="E964" s="8">
        <v>6738.29</v>
      </c>
      <c r="F964" s="9">
        <v>10552.85</v>
      </c>
      <c r="G964" s="8">
        <v>9636.74</v>
      </c>
      <c r="H964" s="8">
        <v>15092.12</v>
      </c>
      <c r="I964">
        <f>IFERROR(VLOOKUP(B964,SAEB!A:A,1,0),0)</f>
        <v>3130051</v>
      </c>
    </row>
    <row r="965" spans="1:9" x14ac:dyDescent="0.35">
      <c r="A965">
        <v>313005</v>
      </c>
      <c r="B965">
        <v>3130051</v>
      </c>
      <c r="C965" t="s">
        <v>95</v>
      </c>
      <c r="D965">
        <v>2018</v>
      </c>
      <c r="E965" s="8">
        <v>4368.76</v>
      </c>
      <c r="F965" s="9">
        <v>5382.31</v>
      </c>
      <c r="G965" s="8">
        <v>7429.35</v>
      </c>
      <c r="H965" s="8">
        <v>9152.9500000000007</v>
      </c>
      <c r="I965">
        <f>IFERROR(VLOOKUP(B965,SAEB!A:A,1,0),0)</f>
        <v>3130051</v>
      </c>
    </row>
    <row r="966" spans="1:9" x14ac:dyDescent="0.35">
      <c r="A966">
        <v>313005</v>
      </c>
      <c r="B966">
        <v>3130051</v>
      </c>
      <c r="C966" t="s">
        <v>95</v>
      </c>
      <c r="D966">
        <v>2019</v>
      </c>
      <c r="E966" s="8">
        <v>5502.97</v>
      </c>
      <c r="F966" s="9">
        <v>5898.78</v>
      </c>
      <c r="G966" s="8">
        <v>8558.3799999999992</v>
      </c>
      <c r="H966" s="8">
        <v>9173.9500000000007</v>
      </c>
      <c r="I966">
        <f>IFERROR(VLOOKUP(B966,SAEB!A:A,1,0),0)</f>
        <v>3130051</v>
      </c>
    </row>
    <row r="967" spans="1:9" x14ac:dyDescent="0.35">
      <c r="A967">
        <v>313005</v>
      </c>
      <c r="B967">
        <v>3130051</v>
      </c>
      <c r="C967" t="s">
        <v>95</v>
      </c>
      <c r="D967">
        <v>2020</v>
      </c>
      <c r="E967" s="8">
        <v>5050.6899999999996</v>
      </c>
      <c r="F967" s="9">
        <v>5162.43</v>
      </c>
      <c r="G967" s="8">
        <v>5560.16</v>
      </c>
      <c r="H967" s="8">
        <v>5683.17</v>
      </c>
      <c r="I967">
        <f>IFERROR(VLOOKUP(B967,SAEB!A:A,1,0),0)</f>
        <v>3130051</v>
      </c>
    </row>
    <row r="968" spans="1:9" x14ac:dyDescent="0.35">
      <c r="A968">
        <v>313005</v>
      </c>
      <c r="B968">
        <v>3130051</v>
      </c>
      <c r="C968" t="s">
        <v>95</v>
      </c>
      <c r="D968">
        <v>2021</v>
      </c>
      <c r="E968" s="8">
        <v>6597.12</v>
      </c>
      <c r="F968" s="9">
        <v>3029.69</v>
      </c>
      <c r="G968" s="8">
        <v>6422.98</v>
      </c>
      <c r="H968" s="8">
        <v>2949.72</v>
      </c>
      <c r="I968">
        <f>IFERROR(VLOOKUP(B968,SAEB!A:A,1,0),0)</f>
        <v>3130051</v>
      </c>
    </row>
    <row r="969" spans="1:9" x14ac:dyDescent="0.35">
      <c r="A969">
        <v>313005</v>
      </c>
      <c r="B969">
        <v>3130051</v>
      </c>
      <c r="C969" t="s">
        <v>95</v>
      </c>
      <c r="D969">
        <v>2022</v>
      </c>
      <c r="E969" s="8">
        <v>10520.67</v>
      </c>
      <c r="F969" s="9">
        <v>8394.73</v>
      </c>
      <c r="G969" s="8">
        <v>14063.55</v>
      </c>
      <c r="H969" s="8">
        <v>11221.69</v>
      </c>
      <c r="I969">
        <f>IFERROR(VLOOKUP(B969,SAEB!A:A,1,0),0)</f>
        <v>3130051</v>
      </c>
    </row>
    <row r="970" spans="1:9" x14ac:dyDescent="0.35">
      <c r="A970">
        <v>313005</v>
      </c>
      <c r="B970">
        <v>3130051</v>
      </c>
      <c r="C970" t="s">
        <v>95</v>
      </c>
      <c r="D970">
        <v>2023</v>
      </c>
      <c r="E970" s="8">
        <v>9667.7900000000009</v>
      </c>
      <c r="F970" s="9">
        <v>9667.7900000000009</v>
      </c>
      <c r="G970" s="8">
        <v>22174.959999999999</v>
      </c>
      <c r="H970" s="8">
        <v>22174.959999999999</v>
      </c>
      <c r="I970">
        <f>IFERROR(VLOOKUP(B970,SAEB!A:A,1,0),0)</f>
        <v>3130051</v>
      </c>
    </row>
    <row r="971" spans="1:9" x14ac:dyDescent="0.35">
      <c r="A971">
        <v>313005</v>
      </c>
      <c r="B971">
        <v>3130051</v>
      </c>
      <c r="C971" t="s">
        <v>95</v>
      </c>
      <c r="D971">
        <v>2024</v>
      </c>
      <c r="E971" s="8">
        <v>14303.67</v>
      </c>
      <c r="F971" s="9">
        <v>13681.77</v>
      </c>
      <c r="G971" s="8">
        <v>23553.89</v>
      </c>
      <c r="H971" s="8">
        <v>22529.81</v>
      </c>
      <c r="I971">
        <f>IFERROR(VLOOKUP(B971,SAEB!A:A,1,0),0)</f>
        <v>3130051</v>
      </c>
    </row>
    <row r="972" spans="1:9" x14ac:dyDescent="0.35">
      <c r="A972">
        <v>313055</v>
      </c>
      <c r="B972">
        <v>3130556</v>
      </c>
      <c r="C972" t="s">
        <v>96</v>
      </c>
      <c r="D972">
        <v>2015</v>
      </c>
      <c r="E972" s="8">
        <v>4103.93</v>
      </c>
      <c r="F972" s="9">
        <v>1776.96</v>
      </c>
      <c r="G972" s="8">
        <v>4827.22</v>
      </c>
      <c r="H972" s="8">
        <v>2090.14</v>
      </c>
      <c r="I972">
        <f>IFERROR(VLOOKUP(B972,SAEB!A:A,1,0),0)</f>
        <v>3130556</v>
      </c>
    </row>
    <row r="973" spans="1:9" x14ac:dyDescent="0.35">
      <c r="A973">
        <v>313055</v>
      </c>
      <c r="B973">
        <v>3130556</v>
      </c>
      <c r="C973" t="s">
        <v>96</v>
      </c>
      <c r="D973">
        <v>2016</v>
      </c>
      <c r="E973" s="8">
        <v>4490.21</v>
      </c>
      <c r="F973" s="9">
        <v>3298.06</v>
      </c>
      <c r="G973" s="8">
        <v>5511.32</v>
      </c>
      <c r="H973" s="8">
        <v>4048.06</v>
      </c>
      <c r="I973">
        <f>IFERROR(VLOOKUP(B973,SAEB!A:A,1,0),0)</f>
        <v>3130556</v>
      </c>
    </row>
    <row r="974" spans="1:9" x14ac:dyDescent="0.35">
      <c r="A974">
        <v>313055</v>
      </c>
      <c r="B974">
        <v>3130556</v>
      </c>
      <c r="C974" t="s">
        <v>96</v>
      </c>
      <c r="D974">
        <v>2017</v>
      </c>
      <c r="E974" s="8">
        <v>5434.48</v>
      </c>
      <c r="F974" s="9">
        <v>8510.9500000000007</v>
      </c>
      <c r="G974" s="8">
        <v>6012.98</v>
      </c>
      <c r="H974" s="8">
        <v>9416.94</v>
      </c>
      <c r="I974">
        <f>IFERROR(VLOOKUP(B974,SAEB!A:A,1,0),0)</f>
        <v>3130556</v>
      </c>
    </row>
    <row r="975" spans="1:9" x14ac:dyDescent="0.35">
      <c r="A975">
        <v>313055</v>
      </c>
      <c r="B975">
        <v>3130556</v>
      </c>
      <c r="C975" t="s">
        <v>96</v>
      </c>
      <c r="D975">
        <v>2018</v>
      </c>
      <c r="E975" s="8">
        <v>5407.06</v>
      </c>
      <c r="F975" s="9">
        <v>6661.5</v>
      </c>
      <c r="G975" s="8">
        <v>6268.47</v>
      </c>
      <c r="H975" s="8">
        <v>7722.76</v>
      </c>
      <c r="I975">
        <f>IFERROR(VLOOKUP(B975,SAEB!A:A,1,0),0)</f>
        <v>3130556</v>
      </c>
    </row>
    <row r="976" spans="1:9" x14ac:dyDescent="0.35">
      <c r="A976">
        <v>313055</v>
      </c>
      <c r="B976">
        <v>3130556</v>
      </c>
      <c r="C976" t="s">
        <v>96</v>
      </c>
      <c r="D976">
        <v>2019</v>
      </c>
      <c r="E976" s="8">
        <v>5830.59</v>
      </c>
      <c r="F976" s="9">
        <v>6249.96</v>
      </c>
      <c r="G976" s="8">
        <v>7549.36</v>
      </c>
      <c r="H976" s="8">
        <v>8092.35</v>
      </c>
      <c r="I976">
        <f>IFERROR(VLOOKUP(B976,SAEB!A:A,1,0),0)</f>
        <v>3130556</v>
      </c>
    </row>
    <row r="977" spans="1:9" x14ac:dyDescent="0.35">
      <c r="A977">
        <v>313055</v>
      </c>
      <c r="B977">
        <v>3130556</v>
      </c>
      <c r="C977" t="s">
        <v>96</v>
      </c>
      <c r="D977">
        <v>2020</v>
      </c>
      <c r="E977" s="8">
        <v>5697.98</v>
      </c>
      <c r="F977" s="9">
        <v>5824.04</v>
      </c>
      <c r="G977" s="8">
        <v>6327.28</v>
      </c>
      <c r="H977" s="8">
        <v>6467.27</v>
      </c>
      <c r="I977">
        <f>IFERROR(VLOOKUP(B977,SAEB!A:A,1,0),0)</f>
        <v>3130556</v>
      </c>
    </row>
    <row r="978" spans="1:9" x14ac:dyDescent="0.35">
      <c r="A978">
        <v>313055</v>
      </c>
      <c r="B978">
        <v>3130556</v>
      </c>
      <c r="C978" t="s">
        <v>96</v>
      </c>
      <c r="D978">
        <v>2021</v>
      </c>
      <c r="E978" s="8">
        <v>7440.93</v>
      </c>
      <c r="F978" s="9">
        <v>3417.21</v>
      </c>
      <c r="G978" s="8">
        <v>9629.51</v>
      </c>
      <c r="H978" s="8">
        <v>4422.3</v>
      </c>
      <c r="I978">
        <f>IFERROR(VLOOKUP(B978,SAEB!A:A,1,0),0)</f>
        <v>3130556</v>
      </c>
    </row>
    <row r="979" spans="1:9" x14ac:dyDescent="0.35">
      <c r="A979">
        <v>313055</v>
      </c>
      <c r="B979">
        <v>3130556</v>
      </c>
      <c r="C979" t="s">
        <v>96</v>
      </c>
      <c r="D979">
        <v>2022</v>
      </c>
      <c r="E979" s="8">
        <v>8525.42</v>
      </c>
      <c r="F979" s="9">
        <v>6802.67</v>
      </c>
      <c r="G979" s="8">
        <v>14116.78</v>
      </c>
      <c r="H979" s="8">
        <v>11264.17</v>
      </c>
      <c r="I979">
        <f>IFERROR(VLOOKUP(B979,SAEB!A:A,1,0),0)</f>
        <v>3130556</v>
      </c>
    </row>
    <row r="980" spans="1:9" x14ac:dyDescent="0.35">
      <c r="A980">
        <v>313055</v>
      </c>
      <c r="B980">
        <v>3130556</v>
      </c>
      <c r="C980" t="s">
        <v>96</v>
      </c>
      <c r="D980">
        <v>2023</v>
      </c>
      <c r="E980" s="8">
        <v>10027.94</v>
      </c>
      <c r="F980" s="9">
        <v>10027.94</v>
      </c>
      <c r="G980" s="8">
        <v>16142.44</v>
      </c>
      <c r="H980" s="8">
        <v>16142.44</v>
      </c>
      <c r="I980">
        <f>IFERROR(VLOOKUP(B980,SAEB!A:A,1,0),0)</f>
        <v>3130556</v>
      </c>
    </row>
    <row r="981" spans="1:9" x14ac:dyDescent="0.35">
      <c r="A981">
        <v>313055</v>
      </c>
      <c r="B981">
        <v>3130556</v>
      </c>
      <c r="C981" t="s">
        <v>96</v>
      </c>
      <c r="D981">
        <v>2024</v>
      </c>
      <c r="E981" s="8">
        <v>14127.08</v>
      </c>
      <c r="F981" s="9">
        <v>13512.86</v>
      </c>
      <c r="G981" s="8">
        <v>14944.47</v>
      </c>
      <c r="H981" s="8">
        <v>14294.71</v>
      </c>
      <c r="I981">
        <f>IFERROR(VLOOKUP(B981,SAEB!A:A,1,0),0)</f>
        <v>3130556</v>
      </c>
    </row>
    <row r="982" spans="1:9" x14ac:dyDescent="0.35">
      <c r="A982">
        <v>313065</v>
      </c>
      <c r="B982">
        <v>3130655</v>
      </c>
      <c r="C982" t="s">
        <v>97</v>
      </c>
      <c r="D982">
        <v>2015</v>
      </c>
      <c r="E982" s="8">
        <v>6548.6</v>
      </c>
      <c r="F982" s="9">
        <v>2835.48</v>
      </c>
      <c r="G982" s="8">
        <v>7394.53</v>
      </c>
      <c r="H982" s="8">
        <v>3201.75</v>
      </c>
      <c r="I982">
        <f>IFERROR(VLOOKUP(B982,SAEB!A:A,1,0),0)</f>
        <v>3130655</v>
      </c>
    </row>
    <row r="983" spans="1:9" x14ac:dyDescent="0.35">
      <c r="A983">
        <v>313065</v>
      </c>
      <c r="B983">
        <v>3130655</v>
      </c>
      <c r="C983" t="s">
        <v>97</v>
      </c>
      <c r="D983">
        <v>2016</v>
      </c>
      <c r="E983" s="8">
        <v>6680.76</v>
      </c>
      <c r="F983" s="9">
        <v>4907.01</v>
      </c>
      <c r="G983" s="8">
        <v>9281.35</v>
      </c>
      <c r="H983" s="8">
        <v>6817.15</v>
      </c>
      <c r="I983">
        <f>IFERROR(VLOOKUP(B983,SAEB!A:A,1,0),0)</f>
        <v>3130655</v>
      </c>
    </row>
    <row r="984" spans="1:9" x14ac:dyDescent="0.35">
      <c r="A984">
        <v>313065</v>
      </c>
      <c r="B984">
        <v>3130655</v>
      </c>
      <c r="C984" t="s">
        <v>97</v>
      </c>
      <c r="D984">
        <v>2017</v>
      </c>
      <c r="E984" s="8">
        <v>5856.96</v>
      </c>
      <c r="F984" s="9">
        <v>9172.59</v>
      </c>
      <c r="G984" s="8">
        <v>8138.11</v>
      </c>
      <c r="H984" s="8">
        <v>12745.12</v>
      </c>
      <c r="I984">
        <f>IFERROR(VLOOKUP(B984,SAEB!A:A,1,0),0)</f>
        <v>3130655</v>
      </c>
    </row>
    <row r="985" spans="1:9" x14ac:dyDescent="0.35">
      <c r="A985">
        <v>313065</v>
      </c>
      <c r="B985">
        <v>3130655</v>
      </c>
      <c r="C985" t="s">
        <v>97</v>
      </c>
      <c r="D985">
        <v>2018</v>
      </c>
      <c r="E985" s="8">
        <v>6360.51</v>
      </c>
      <c r="F985" s="9">
        <v>7836.15</v>
      </c>
      <c r="G985" s="8">
        <v>8232.98</v>
      </c>
      <c r="H985" s="8">
        <v>10143.030000000001</v>
      </c>
      <c r="I985">
        <f>IFERROR(VLOOKUP(B985,SAEB!A:A,1,0),0)</f>
        <v>3130655</v>
      </c>
    </row>
    <row r="986" spans="1:9" x14ac:dyDescent="0.35">
      <c r="A986">
        <v>313065</v>
      </c>
      <c r="B986">
        <v>3130655</v>
      </c>
      <c r="C986" t="s">
        <v>97</v>
      </c>
      <c r="D986">
        <v>2019</v>
      </c>
      <c r="E986" s="8">
        <v>7019.5</v>
      </c>
      <c r="F986" s="9">
        <v>7524.38</v>
      </c>
      <c r="G986" s="8">
        <v>10083.75</v>
      </c>
      <c r="H986" s="8">
        <v>10809.03</v>
      </c>
      <c r="I986">
        <f>IFERROR(VLOOKUP(B986,SAEB!A:A,1,0),0)</f>
        <v>3130655</v>
      </c>
    </row>
    <row r="987" spans="1:9" x14ac:dyDescent="0.35">
      <c r="A987">
        <v>313065</v>
      </c>
      <c r="B987">
        <v>3130655</v>
      </c>
      <c r="C987" t="s">
        <v>97</v>
      </c>
      <c r="D987">
        <v>2020</v>
      </c>
      <c r="E987" s="8">
        <v>8829.81</v>
      </c>
      <c r="F987" s="9">
        <v>9025.16</v>
      </c>
      <c r="G987" s="8">
        <v>9815.6299999999992</v>
      </c>
      <c r="H987" s="8">
        <v>10032.790000000001</v>
      </c>
      <c r="I987">
        <f>IFERROR(VLOOKUP(B987,SAEB!A:A,1,0),0)</f>
        <v>3130655</v>
      </c>
    </row>
    <row r="988" spans="1:9" x14ac:dyDescent="0.35">
      <c r="A988">
        <v>313065</v>
      </c>
      <c r="B988">
        <v>3130655</v>
      </c>
      <c r="C988" t="s">
        <v>97</v>
      </c>
      <c r="D988">
        <v>2021</v>
      </c>
      <c r="E988" s="8">
        <v>11053.08</v>
      </c>
      <c r="F988" s="9">
        <v>5076.07</v>
      </c>
      <c r="G988" s="8">
        <v>12018.3</v>
      </c>
      <c r="H988" s="8">
        <v>5519.34</v>
      </c>
      <c r="I988">
        <f>IFERROR(VLOOKUP(B988,SAEB!A:A,1,0),0)</f>
        <v>3130655</v>
      </c>
    </row>
    <row r="989" spans="1:9" x14ac:dyDescent="0.35">
      <c r="A989">
        <v>313065</v>
      </c>
      <c r="B989">
        <v>3130655</v>
      </c>
      <c r="C989" t="s">
        <v>97</v>
      </c>
      <c r="D989">
        <v>2022</v>
      </c>
      <c r="E989" s="8">
        <v>12465.98</v>
      </c>
      <c r="F989" s="9">
        <v>9946.9500000000007</v>
      </c>
      <c r="G989" s="8">
        <v>20436.060000000001</v>
      </c>
      <c r="H989" s="8">
        <v>16306.49</v>
      </c>
      <c r="I989">
        <f>IFERROR(VLOOKUP(B989,SAEB!A:A,1,0),0)</f>
        <v>3130655</v>
      </c>
    </row>
    <row r="990" spans="1:9" x14ac:dyDescent="0.35">
      <c r="A990">
        <v>313065</v>
      </c>
      <c r="B990">
        <v>3130655</v>
      </c>
      <c r="C990" t="s">
        <v>97</v>
      </c>
      <c r="D990">
        <v>2023</v>
      </c>
      <c r="E990" s="8">
        <v>14482.31</v>
      </c>
      <c r="F990" s="9">
        <v>14482.31</v>
      </c>
      <c r="G990" s="8">
        <v>23739.86</v>
      </c>
      <c r="H990" s="8">
        <v>23739.86</v>
      </c>
      <c r="I990">
        <f>IFERROR(VLOOKUP(B990,SAEB!A:A,1,0),0)</f>
        <v>3130655</v>
      </c>
    </row>
    <row r="991" spans="1:9" x14ac:dyDescent="0.35">
      <c r="A991">
        <v>313065</v>
      </c>
      <c r="B991">
        <v>3130655</v>
      </c>
      <c r="C991" t="s">
        <v>97</v>
      </c>
      <c r="D991">
        <v>2024</v>
      </c>
      <c r="E991" s="8">
        <v>14729.4</v>
      </c>
      <c r="F991" s="9">
        <v>14088.99</v>
      </c>
      <c r="G991" s="8">
        <v>23739.82</v>
      </c>
      <c r="H991" s="8">
        <v>22707.66</v>
      </c>
      <c r="I991">
        <f>IFERROR(VLOOKUP(B991,SAEB!A:A,1,0),0)</f>
        <v>3130655</v>
      </c>
    </row>
    <row r="992" spans="1:9" x14ac:dyDescent="0.35">
      <c r="A992">
        <v>313090</v>
      </c>
      <c r="B992">
        <v>3130903</v>
      </c>
      <c r="C992" t="s">
        <v>98</v>
      </c>
      <c r="D992">
        <v>2015</v>
      </c>
      <c r="E992" s="8">
        <v>6697.56</v>
      </c>
      <c r="F992" s="9">
        <v>2899.97</v>
      </c>
      <c r="G992" s="8">
        <v>5760.39</v>
      </c>
      <c r="H992" s="8">
        <v>2494.19</v>
      </c>
      <c r="I992">
        <f>IFERROR(VLOOKUP(B992,SAEB!A:A,1,0),0)</f>
        <v>3130903</v>
      </c>
    </row>
    <row r="993" spans="1:9" x14ac:dyDescent="0.35">
      <c r="A993">
        <v>313090</v>
      </c>
      <c r="B993">
        <v>3130903</v>
      </c>
      <c r="C993" t="s">
        <v>98</v>
      </c>
      <c r="D993">
        <v>2016</v>
      </c>
      <c r="E993" s="8">
        <v>6064.56</v>
      </c>
      <c r="F993" s="9">
        <v>4454.41</v>
      </c>
      <c r="G993" s="8">
        <v>7818.73</v>
      </c>
      <c r="H993" s="8">
        <v>5742.85</v>
      </c>
      <c r="I993">
        <f>IFERROR(VLOOKUP(B993,SAEB!A:A,1,0),0)</f>
        <v>3130903</v>
      </c>
    </row>
    <row r="994" spans="1:9" x14ac:dyDescent="0.35">
      <c r="A994">
        <v>313090</v>
      </c>
      <c r="B994">
        <v>3130903</v>
      </c>
      <c r="C994" t="s">
        <v>98</v>
      </c>
      <c r="D994">
        <v>2017</v>
      </c>
      <c r="E994" s="8">
        <v>4894.51</v>
      </c>
      <c r="F994" s="9">
        <v>7665.3</v>
      </c>
      <c r="G994" s="8">
        <v>6293.92</v>
      </c>
      <c r="H994" s="8">
        <v>9856.92</v>
      </c>
      <c r="I994">
        <f>IFERROR(VLOOKUP(B994,SAEB!A:A,1,0),0)</f>
        <v>3130903</v>
      </c>
    </row>
    <row r="995" spans="1:9" x14ac:dyDescent="0.35">
      <c r="A995">
        <v>313090</v>
      </c>
      <c r="B995">
        <v>3130903</v>
      </c>
      <c r="C995" t="s">
        <v>98</v>
      </c>
      <c r="D995">
        <v>2018</v>
      </c>
      <c r="E995" s="8">
        <v>5238.59</v>
      </c>
      <c r="F995" s="9">
        <v>6453.94</v>
      </c>
      <c r="G995" s="8">
        <v>5313.6</v>
      </c>
      <c r="H995" s="8">
        <v>6546.35</v>
      </c>
      <c r="I995">
        <f>IFERROR(VLOOKUP(B995,SAEB!A:A,1,0),0)</f>
        <v>3130903</v>
      </c>
    </row>
    <row r="996" spans="1:9" x14ac:dyDescent="0.35">
      <c r="A996">
        <v>313090</v>
      </c>
      <c r="B996">
        <v>3130903</v>
      </c>
      <c r="C996" t="s">
        <v>98</v>
      </c>
      <c r="D996">
        <v>2019</v>
      </c>
      <c r="E996" s="8">
        <v>6582.35</v>
      </c>
      <c r="F996" s="9">
        <v>7055.79</v>
      </c>
      <c r="G996" s="8">
        <v>8151.36</v>
      </c>
      <c r="H996" s="8">
        <v>8737.65</v>
      </c>
      <c r="I996">
        <f>IFERROR(VLOOKUP(B996,SAEB!A:A,1,0),0)</f>
        <v>3130903</v>
      </c>
    </row>
    <row r="997" spans="1:9" x14ac:dyDescent="0.35">
      <c r="A997">
        <v>313090</v>
      </c>
      <c r="B997">
        <v>3130903</v>
      </c>
      <c r="C997" t="s">
        <v>98</v>
      </c>
      <c r="D997">
        <v>2020</v>
      </c>
      <c r="E997" s="8">
        <v>7658.08</v>
      </c>
      <c r="F997" s="9">
        <v>7827.51</v>
      </c>
      <c r="G997" s="8">
        <v>5921.04</v>
      </c>
      <c r="H997" s="8">
        <v>6052.03</v>
      </c>
      <c r="I997">
        <f>IFERROR(VLOOKUP(B997,SAEB!A:A,1,0),0)</f>
        <v>3130903</v>
      </c>
    </row>
    <row r="998" spans="1:9" x14ac:dyDescent="0.35">
      <c r="A998">
        <v>313090</v>
      </c>
      <c r="B998">
        <v>3130903</v>
      </c>
      <c r="C998" t="s">
        <v>98</v>
      </c>
      <c r="D998">
        <v>2021</v>
      </c>
      <c r="E998" s="8">
        <v>8711.7000000000007</v>
      </c>
      <c r="F998" s="9">
        <v>4000.8</v>
      </c>
      <c r="G998" s="8">
        <v>7618.92</v>
      </c>
      <c r="H998" s="8">
        <v>3498.95</v>
      </c>
      <c r="I998">
        <f>IFERROR(VLOOKUP(B998,SAEB!A:A,1,0),0)</f>
        <v>3130903</v>
      </c>
    </row>
    <row r="999" spans="1:9" x14ac:dyDescent="0.35">
      <c r="A999">
        <v>313090</v>
      </c>
      <c r="B999">
        <v>3130903</v>
      </c>
      <c r="C999" t="s">
        <v>98</v>
      </c>
      <c r="D999">
        <v>2022</v>
      </c>
      <c r="E999" s="8">
        <v>13053.35</v>
      </c>
      <c r="F999" s="9">
        <v>10415.629999999999</v>
      </c>
      <c r="G999" s="8">
        <v>9505.2099999999991</v>
      </c>
      <c r="H999" s="8">
        <v>7584.47</v>
      </c>
      <c r="I999">
        <f>IFERROR(VLOOKUP(B999,SAEB!A:A,1,0),0)</f>
        <v>3130903</v>
      </c>
    </row>
    <row r="1000" spans="1:9" x14ac:dyDescent="0.35">
      <c r="A1000">
        <v>313090</v>
      </c>
      <c r="B1000">
        <v>3130903</v>
      </c>
      <c r="C1000" t="s">
        <v>98</v>
      </c>
      <c r="D1000">
        <v>2023</v>
      </c>
      <c r="E1000" s="8">
        <v>9063.2000000000007</v>
      </c>
      <c r="F1000" s="9">
        <v>9063.2000000000007</v>
      </c>
      <c r="G1000" s="8">
        <v>11162.47</v>
      </c>
      <c r="H1000" s="8">
        <v>11162.47</v>
      </c>
      <c r="I1000">
        <f>IFERROR(VLOOKUP(B1000,SAEB!A:A,1,0),0)</f>
        <v>3130903</v>
      </c>
    </row>
    <row r="1001" spans="1:9" x14ac:dyDescent="0.35">
      <c r="A1001">
        <v>313090</v>
      </c>
      <c r="B1001">
        <v>3130903</v>
      </c>
      <c r="C1001" t="s">
        <v>98</v>
      </c>
      <c r="D1001">
        <v>2024</v>
      </c>
      <c r="E1001" s="8">
        <v>15922.8</v>
      </c>
      <c r="F1001" s="9">
        <v>15230.5</v>
      </c>
      <c r="G1001" s="8">
        <v>17552.72</v>
      </c>
      <c r="H1001" s="8">
        <v>16789.560000000001</v>
      </c>
      <c r="I1001">
        <f>IFERROR(VLOOKUP(B1001,SAEB!A:A,1,0),0)</f>
        <v>3130903</v>
      </c>
    </row>
    <row r="1002" spans="1:9" x14ac:dyDescent="0.35">
      <c r="A1002">
        <v>313110</v>
      </c>
      <c r="B1002">
        <v>3131109</v>
      </c>
      <c r="C1002" t="s">
        <v>99</v>
      </c>
      <c r="D1002">
        <v>2015</v>
      </c>
      <c r="E1002" s="8">
        <v>5053.62</v>
      </c>
      <c r="F1002" s="9">
        <v>2188.17</v>
      </c>
      <c r="G1002" s="8">
        <v>8747.42</v>
      </c>
      <c r="H1002" s="8">
        <v>3787.54</v>
      </c>
      <c r="I1002">
        <f>IFERROR(VLOOKUP(B1002,SAEB!A:A,1,0),0)</f>
        <v>3131109</v>
      </c>
    </row>
    <row r="1003" spans="1:9" x14ac:dyDescent="0.35">
      <c r="A1003">
        <v>313110</v>
      </c>
      <c r="B1003">
        <v>3131109</v>
      </c>
      <c r="C1003" t="s">
        <v>99</v>
      </c>
      <c r="D1003">
        <v>2016</v>
      </c>
      <c r="E1003" s="8">
        <v>6108.28</v>
      </c>
      <c r="F1003" s="9">
        <v>4486.53</v>
      </c>
      <c r="G1003" s="8">
        <v>10837.55</v>
      </c>
      <c r="H1003" s="8">
        <v>7960.17</v>
      </c>
      <c r="I1003">
        <f>IFERROR(VLOOKUP(B1003,SAEB!A:A,1,0),0)</f>
        <v>3131109</v>
      </c>
    </row>
    <row r="1004" spans="1:9" x14ac:dyDescent="0.35">
      <c r="A1004">
        <v>313110</v>
      </c>
      <c r="B1004">
        <v>3131109</v>
      </c>
      <c r="C1004" t="s">
        <v>99</v>
      </c>
      <c r="D1004">
        <v>2017</v>
      </c>
      <c r="E1004" s="8">
        <v>8602.76</v>
      </c>
      <c r="F1004" s="9">
        <v>13472.8</v>
      </c>
      <c r="G1004" s="8">
        <v>10775.25</v>
      </c>
      <c r="H1004" s="8">
        <v>16875.14</v>
      </c>
      <c r="I1004">
        <f>IFERROR(VLOOKUP(B1004,SAEB!A:A,1,0),0)</f>
        <v>3131109</v>
      </c>
    </row>
    <row r="1005" spans="1:9" x14ac:dyDescent="0.35">
      <c r="A1005">
        <v>313110</v>
      </c>
      <c r="B1005">
        <v>3131109</v>
      </c>
      <c r="C1005" t="s">
        <v>99</v>
      </c>
      <c r="D1005">
        <v>2018</v>
      </c>
      <c r="E1005" s="8">
        <v>7575.48</v>
      </c>
      <c r="F1005" s="9">
        <v>9332.99</v>
      </c>
      <c r="G1005" s="8">
        <v>10626.98</v>
      </c>
      <c r="H1005" s="8">
        <v>13092.44</v>
      </c>
      <c r="I1005">
        <f>IFERROR(VLOOKUP(B1005,SAEB!A:A,1,0),0)</f>
        <v>3131109</v>
      </c>
    </row>
    <row r="1006" spans="1:9" x14ac:dyDescent="0.35">
      <c r="A1006">
        <v>313110</v>
      </c>
      <c r="B1006">
        <v>3131109</v>
      </c>
      <c r="C1006" t="s">
        <v>99</v>
      </c>
      <c r="D1006">
        <v>2019</v>
      </c>
      <c r="E1006" s="8">
        <v>10178.280000000001</v>
      </c>
      <c r="F1006" s="9">
        <v>10910.36</v>
      </c>
      <c r="G1006" s="8">
        <v>12959.94</v>
      </c>
      <c r="H1006" s="8">
        <v>13892.09</v>
      </c>
      <c r="I1006">
        <f>IFERROR(VLOOKUP(B1006,SAEB!A:A,1,0),0)</f>
        <v>3131109</v>
      </c>
    </row>
    <row r="1007" spans="1:9" x14ac:dyDescent="0.35">
      <c r="A1007">
        <v>313110</v>
      </c>
      <c r="B1007">
        <v>3131109</v>
      </c>
      <c r="C1007" t="s">
        <v>99</v>
      </c>
      <c r="D1007">
        <v>2020</v>
      </c>
      <c r="E1007" s="8">
        <v>8720.02</v>
      </c>
      <c r="F1007" s="9">
        <v>8912.94</v>
      </c>
      <c r="G1007" s="8">
        <v>10486.9</v>
      </c>
      <c r="H1007" s="8">
        <v>10718.91</v>
      </c>
      <c r="I1007">
        <f>IFERROR(VLOOKUP(B1007,SAEB!A:A,1,0),0)</f>
        <v>3131109</v>
      </c>
    </row>
    <row r="1008" spans="1:9" x14ac:dyDescent="0.35">
      <c r="A1008">
        <v>313110</v>
      </c>
      <c r="B1008">
        <v>3131109</v>
      </c>
      <c r="C1008" t="s">
        <v>99</v>
      </c>
      <c r="D1008">
        <v>2021</v>
      </c>
      <c r="E1008" s="8">
        <v>10811.83</v>
      </c>
      <c r="F1008" s="9">
        <v>4965.2700000000004</v>
      </c>
      <c r="G1008" s="8">
        <v>12834.95</v>
      </c>
      <c r="H1008" s="8">
        <v>5894.38</v>
      </c>
      <c r="I1008">
        <f>IFERROR(VLOOKUP(B1008,SAEB!A:A,1,0),0)</f>
        <v>3131109</v>
      </c>
    </row>
    <row r="1009" spans="1:9" x14ac:dyDescent="0.35">
      <c r="A1009">
        <v>313110</v>
      </c>
      <c r="B1009">
        <v>3131109</v>
      </c>
      <c r="C1009" t="s">
        <v>99</v>
      </c>
      <c r="D1009">
        <v>2022</v>
      </c>
      <c r="E1009" s="8">
        <v>13954.97</v>
      </c>
      <c r="F1009" s="9">
        <v>11135.05</v>
      </c>
      <c r="G1009" s="8">
        <v>18300.419999999998</v>
      </c>
      <c r="H1009" s="8">
        <v>14602.41</v>
      </c>
      <c r="I1009">
        <f>IFERROR(VLOOKUP(B1009,SAEB!A:A,1,0),0)</f>
        <v>3131109</v>
      </c>
    </row>
    <row r="1010" spans="1:9" x14ac:dyDescent="0.35">
      <c r="A1010">
        <v>313110</v>
      </c>
      <c r="B1010">
        <v>3131109</v>
      </c>
      <c r="C1010" t="s">
        <v>99</v>
      </c>
      <c r="D1010">
        <v>2023</v>
      </c>
      <c r="E1010" s="8">
        <v>16643.64</v>
      </c>
      <c r="F1010" s="9">
        <v>16643.64</v>
      </c>
      <c r="G1010" s="8">
        <v>20096.13</v>
      </c>
      <c r="H1010" s="8">
        <v>20096.13</v>
      </c>
      <c r="I1010">
        <f>IFERROR(VLOOKUP(B1010,SAEB!A:A,1,0),0)</f>
        <v>3131109</v>
      </c>
    </row>
    <row r="1011" spans="1:9" x14ac:dyDescent="0.35">
      <c r="A1011">
        <v>313110</v>
      </c>
      <c r="B1011">
        <v>3131109</v>
      </c>
      <c r="C1011" t="s">
        <v>99</v>
      </c>
      <c r="D1011">
        <v>2024</v>
      </c>
      <c r="E1011" s="8">
        <v>16355.79</v>
      </c>
      <c r="F1011" s="9">
        <v>15644.67</v>
      </c>
      <c r="G1011" s="8">
        <v>19448.560000000001</v>
      </c>
      <c r="H1011" s="8">
        <v>18602.97</v>
      </c>
      <c r="I1011">
        <f>IFERROR(VLOOKUP(B1011,SAEB!A:A,1,0),0)</f>
        <v>3131109</v>
      </c>
    </row>
    <row r="1012" spans="1:9" x14ac:dyDescent="0.35">
      <c r="A1012">
        <v>313120</v>
      </c>
      <c r="B1012">
        <v>3131208</v>
      </c>
      <c r="C1012" t="s">
        <v>100</v>
      </c>
      <c r="D1012">
        <v>2015</v>
      </c>
      <c r="E1012" s="8">
        <v>7612.46</v>
      </c>
      <c r="F1012" s="9">
        <v>3296.12</v>
      </c>
      <c r="G1012" s="8">
        <v>5805.54</v>
      </c>
      <c r="H1012" s="8">
        <v>2513.7399999999998</v>
      </c>
      <c r="I1012">
        <f>IFERROR(VLOOKUP(B1012,SAEB!A:A,1,0),0)</f>
        <v>3131208</v>
      </c>
    </row>
    <row r="1013" spans="1:9" x14ac:dyDescent="0.35">
      <c r="A1013">
        <v>313120</v>
      </c>
      <c r="B1013">
        <v>3131208</v>
      </c>
      <c r="C1013" t="s">
        <v>100</v>
      </c>
      <c r="D1013">
        <v>2016</v>
      </c>
      <c r="E1013" s="8">
        <v>4884.45</v>
      </c>
      <c r="F1013" s="9">
        <v>3587.62</v>
      </c>
      <c r="G1013" s="8">
        <v>5207.72</v>
      </c>
      <c r="H1013" s="8">
        <v>3825.07</v>
      </c>
      <c r="I1013">
        <f>IFERROR(VLOOKUP(B1013,SAEB!A:A,1,0),0)</f>
        <v>3131208</v>
      </c>
    </row>
    <row r="1014" spans="1:9" x14ac:dyDescent="0.35">
      <c r="A1014">
        <v>313120</v>
      </c>
      <c r="B1014">
        <v>3131208</v>
      </c>
      <c r="C1014" t="s">
        <v>100</v>
      </c>
      <c r="D1014">
        <v>2017</v>
      </c>
      <c r="E1014" s="8">
        <v>5897.91</v>
      </c>
      <c r="F1014" s="9">
        <v>9236.73</v>
      </c>
      <c r="G1014" s="8">
        <v>5329.15</v>
      </c>
      <c r="H1014" s="8">
        <v>8345.99</v>
      </c>
      <c r="I1014">
        <f>IFERROR(VLOOKUP(B1014,SAEB!A:A,1,0),0)</f>
        <v>3131208</v>
      </c>
    </row>
    <row r="1015" spans="1:9" x14ac:dyDescent="0.35">
      <c r="A1015">
        <v>313120</v>
      </c>
      <c r="B1015">
        <v>3131208</v>
      </c>
      <c r="C1015" t="s">
        <v>100</v>
      </c>
      <c r="D1015">
        <v>2018</v>
      </c>
      <c r="E1015" s="8">
        <v>5763.66</v>
      </c>
      <c r="F1015" s="9">
        <v>7100.83</v>
      </c>
      <c r="G1015" s="8">
        <v>5978.66</v>
      </c>
      <c r="H1015" s="8">
        <v>7365.71</v>
      </c>
      <c r="I1015">
        <f>IFERROR(VLOOKUP(B1015,SAEB!A:A,1,0),0)</f>
        <v>3131208</v>
      </c>
    </row>
    <row r="1016" spans="1:9" x14ac:dyDescent="0.35">
      <c r="A1016">
        <v>313120</v>
      </c>
      <c r="B1016">
        <v>3131208</v>
      </c>
      <c r="C1016" t="s">
        <v>100</v>
      </c>
      <c r="D1016">
        <v>2019</v>
      </c>
      <c r="E1016" s="8">
        <v>6441.04</v>
      </c>
      <c r="F1016" s="9">
        <v>6904.32</v>
      </c>
      <c r="G1016" s="8">
        <v>5919.84</v>
      </c>
      <c r="H1016" s="8">
        <v>6345.63</v>
      </c>
      <c r="I1016">
        <f>IFERROR(VLOOKUP(B1016,SAEB!A:A,1,0),0)</f>
        <v>3131208</v>
      </c>
    </row>
    <row r="1017" spans="1:9" x14ac:dyDescent="0.35">
      <c r="A1017">
        <v>313120</v>
      </c>
      <c r="B1017">
        <v>3131208</v>
      </c>
      <c r="C1017" t="s">
        <v>100</v>
      </c>
      <c r="D1017">
        <v>2020</v>
      </c>
      <c r="E1017" s="8">
        <v>6077.72</v>
      </c>
      <c r="F1017" s="9">
        <v>6212.18</v>
      </c>
      <c r="G1017" s="8">
        <v>6975.22</v>
      </c>
      <c r="H1017" s="8">
        <v>7129.54</v>
      </c>
      <c r="I1017">
        <f>IFERROR(VLOOKUP(B1017,SAEB!A:A,1,0),0)</f>
        <v>3131208</v>
      </c>
    </row>
    <row r="1018" spans="1:9" x14ac:dyDescent="0.35">
      <c r="A1018">
        <v>313120</v>
      </c>
      <c r="B1018">
        <v>3131208</v>
      </c>
      <c r="C1018" t="s">
        <v>100</v>
      </c>
      <c r="D1018">
        <v>2021</v>
      </c>
      <c r="E1018" s="8">
        <v>8459.77</v>
      </c>
      <c r="F1018" s="9">
        <v>3885.1</v>
      </c>
      <c r="G1018" s="8">
        <v>8798.01</v>
      </c>
      <c r="H1018" s="8">
        <v>4040.44</v>
      </c>
      <c r="I1018">
        <f>IFERROR(VLOOKUP(B1018,SAEB!A:A,1,0),0)</f>
        <v>3131208</v>
      </c>
    </row>
    <row r="1019" spans="1:9" x14ac:dyDescent="0.35">
      <c r="A1019">
        <v>313120</v>
      </c>
      <c r="B1019">
        <v>3131208</v>
      </c>
      <c r="C1019" t="s">
        <v>100</v>
      </c>
      <c r="D1019">
        <v>2022</v>
      </c>
      <c r="E1019" s="8">
        <v>10841.49</v>
      </c>
      <c r="F1019" s="9">
        <v>8650.7199999999993</v>
      </c>
      <c r="G1019" s="8">
        <v>10734.66</v>
      </c>
      <c r="H1019" s="8">
        <v>8565.48</v>
      </c>
      <c r="I1019">
        <f>IFERROR(VLOOKUP(B1019,SAEB!A:A,1,0),0)</f>
        <v>3131208</v>
      </c>
    </row>
    <row r="1020" spans="1:9" x14ac:dyDescent="0.35">
      <c r="A1020">
        <v>313120</v>
      </c>
      <c r="B1020">
        <v>3131208</v>
      </c>
      <c r="C1020" t="s">
        <v>100</v>
      </c>
      <c r="D1020">
        <v>2023</v>
      </c>
      <c r="E1020" s="8">
        <v>10400.19</v>
      </c>
      <c r="F1020" s="9">
        <v>10400.19</v>
      </c>
      <c r="G1020" s="8">
        <v>11233.95</v>
      </c>
      <c r="H1020" s="8">
        <v>11233.95</v>
      </c>
      <c r="I1020">
        <f>IFERROR(VLOOKUP(B1020,SAEB!A:A,1,0),0)</f>
        <v>3131208</v>
      </c>
    </row>
    <row r="1021" spans="1:9" x14ac:dyDescent="0.35">
      <c r="A1021">
        <v>313120</v>
      </c>
      <c r="B1021">
        <v>3131208</v>
      </c>
      <c r="C1021" t="s">
        <v>100</v>
      </c>
      <c r="D1021">
        <v>2024</v>
      </c>
      <c r="E1021" s="8">
        <v>13766.7</v>
      </c>
      <c r="F1021" s="9">
        <v>13168.15</v>
      </c>
      <c r="G1021" s="8">
        <v>14214.01</v>
      </c>
      <c r="H1021" s="8">
        <v>13596.01</v>
      </c>
      <c r="I1021">
        <f>IFERROR(VLOOKUP(B1021,SAEB!A:A,1,0),0)</f>
        <v>3131208</v>
      </c>
    </row>
    <row r="1022" spans="1:9" x14ac:dyDescent="0.35">
      <c r="A1022">
        <v>313180</v>
      </c>
      <c r="B1022">
        <v>3131802</v>
      </c>
      <c r="C1022" t="s">
        <v>101</v>
      </c>
      <c r="D1022">
        <v>2015</v>
      </c>
      <c r="E1022" s="8">
        <v>4366.59</v>
      </c>
      <c r="F1022" s="9">
        <v>1890.69</v>
      </c>
      <c r="G1022" s="8">
        <v>5570.01</v>
      </c>
      <c r="H1022" s="8">
        <v>2411.7600000000002</v>
      </c>
      <c r="I1022">
        <f>IFERROR(VLOOKUP(B1022,SAEB!A:A,1,0),0)</f>
        <v>3131802</v>
      </c>
    </row>
    <row r="1023" spans="1:9" x14ac:dyDescent="0.35">
      <c r="A1023">
        <v>313180</v>
      </c>
      <c r="B1023">
        <v>3131802</v>
      </c>
      <c r="C1023" t="s">
        <v>101</v>
      </c>
      <c r="D1023">
        <v>2016</v>
      </c>
      <c r="E1023" s="8">
        <v>5771.49</v>
      </c>
      <c r="F1023" s="9">
        <v>4239.1499999999996</v>
      </c>
      <c r="G1023" s="8">
        <v>5902.44</v>
      </c>
      <c r="H1023" s="8">
        <v>4335.33</v>
      </c>
      <c r="I1023">
        <f>IFERROR(VLOOKUP(B1023,SAEB!A:A,1,0),0)</f>
        <v>3131802</v>
      </c>
    </row>
    <row r="1024" spans="1:9" x14ac:dyDescent="0.35">
      <c r="A1024">
        <v>313180</v>
      </c>
      <c r="B1024">
        <v>3131802</v>
      </c>
      <c r="C1024" t="s">
        <v>101</v>
      </c>
      <c r="D1024">
        <v>2017</v>
      </c>
      <c r="E1024" s="8">
        <v>6832.34</v>
      </c>
      <c r="F1024" s="9">
        <v>10700.14</v>
      </c>
      <c r="G1024" s="8">
        <v>6730.99</v>
      </c>
      <c r="H1024" s="8">
        <v>10541.42</v>
      </c>
      <c r="I1024">
        <f>IFERROR(VLOOKUP(B1024,SAEB!A:A,1,0),0)</f>
        <v>3131802</v>
      </c>
    </row>
    <row r="1025" spans="1:9" x14ac:dyDescent="0.35">
      <c r="A1025">
        <v>313180</v>
      </c>
      <c r="B1025">
        <v>3131802</v>
      </c>
      <c r="C1025" t="s">
        <v>101</v>
      </c>
      <c r="D1025">
        <v>2018</v>
      </c>
      <c r="E1025" s="8">
        <v>4745.57</v>
      </c>
      <c r="F1025" s="9">
        <v>5846.54</v>
      </c>
      <c r="G1025" s="8" t="e">
        <v>#N/A</v>
      </c>
      <c r="H1025" s="8" t="e">
        <v>#N/A</v>
      </c>
      <c r="I1025">
        <f>IFERROR(VLOOKUP(B1025,SAEB!A:A,1,0),0)</f>
        <v>3131802</v>
      </c>
    </row>
    <row r="1026" spans="1:9" x14ac:dyDescent="0.35">
      <c r="A1026">
        <v>313180</v>
      </c>
      <c r="B1026">
        <v>3131802</v>
      </c>
      <c r="C1026" t="s">
        <v>101</v>
      </c>
      <c r="D1026">
        <v>2019</v>
      </c>
      <c r="E1026" s="8">
        <v>6666.93</v>
      </c>
      <c r="F1026" s="9">
        <v>7146.45</v>
      </c>
      <c r="G1026" s="8">
        <v>8095.31</v>
      </c>
      <c r="H1026" s="8">
        <v>8677.57</v>
      </c>
      <c r="I1026">
        <f>IFERROR(VLOOKUP(B1026,SAEB!A:A,1,0),0)</f>
        <v>3131802</v>
      </c>
    </row>
    <row r="1027" spans="1:9" x14ac:dyDescent="0.35">
      <c r="A1027">
        <v>313180</v>
      </c>
      <c r="B1027">
        <v>3131802</v>
      </c>
      <c r="C1027" t="s">
        <v>101</v>
      </c>
      <c r="D1027">
        <v>2020</v>
      </c>
      <c r="E1027" s="8">
        <v>7244.86</v>
      </c>
      <c r="F1027" s="9">
        <v>7405.14</v>
      </c>
      <c r="G1027" s="8">
        <v>8943.68</v>
      </c>
      <c r="H1027" s="8">
        <v>9141.5499999999993</v>
      </c>
      <c r="I1027">
        <f>IFERROR(VLOOKUP(B1027,SAEB!A:A,1,0),0)</f>
        <v>3131802</v>
      </c>
    </row>
    <row r="1028" spans="1:9" x14ac:dyDescent="0.35">
      <c r="A1028">
        <v>313180</v>
      </c>
      <c r="B1028">
        <v>3131802</v>
      </c>
      <c r="C1028" t="s">
        <v>101</v>
      </c>
      <c r="D1028">
        <v>2021</v>
      </c>
      <c r="E1028" s="8">
        <v>11666.08</v>
      </c>
      <c r="F1028" s="9">
        <v>5357.58</v>
      </c>
      <c r="G1028" s="8">
        <v>12463.85</v>
      </c>
      <c r="H1028" s="8">
        <v>5723.96</v>
      </c>
      <c r="I1028">
        <f>IFERROR(VLOOKUP(B1028,SAEB!A:A,1,0),0)</f>
        <v>3131802</v>
      </c>
    </row>
    <row r="1029" spans="1:9" x14ac:dyDescent="0.35">
      <c r="A1029">
        <v>313180</v>
      </c>
      <c r="B1029">
        <v>3131802</v>
      </c>
      <c r="C1029" t="s">
        <v>101</v>
      </c>
      <c r="D1029">
        <v>2022</v>
      </c>
      <c r="E1029" s="8">
        <v>13217.72</v>
      </c>
      <c r="F1029" s="9">
        <v>10546.78</v>
      </c>
      <c r="G1029" s="8">
        <v>21117.38</v>
      </c>
      <c r="H1029" s="8">
        <v>16850.14</v>
      </c>
      <c r="I1029">
        <f>IFERROR(VLOOKUP(B1029,SAEB!A:A,1,0),0)</f>
        <v>3131802</v>
      </c>
    </row>
    <row r="1030" spans="1:9" x14ac:dyDescent="0.35">
      <c r="A1030">
        <v>313180</v>
      </c>
      <c r="B1030">
        <v>3131802</v>
      </c>
      <c r="C1030" t="s">
        <v>101</v>
      </c>
      <c r="D1030">
        <v>2023</v>
      </c>
      <c r="E1030" s="8">
        <v>14124.95</v>
      </c>
      <c r="F1030" s="9">
        <v>14124.95</v>
      </c>
      <c r="G1030" s="8">
        <v>15876.73</v>
      </c>
      <c r="H1030" s="8">
        <v>15876.73</v>
      </c>
      <c r="I1030">
        <f>IFERROR(VLOOKUP(B1030,SAEB!A:A,1,0),0)</f>
        <v>3131802</v>
      </c>
    </row>
    <row r="1031" spans="1:9" x14ac:dyDescent="0.35">
      <c r="A1031">
        <v>313180</v>
      </c>
      <c r="B1031">
        <v>3131802</v>
      </c>
      <c r="C1031" t="s">
        <v>101</v>
      </c>
      <c r="D1031">
        <v>2024</v>
      </c>
      <c r="E1031" s="8">
        <v>14951.67</v>
      </c>
      <c r="F1031" s="9">
        <v>14301.6</v>
      </c>
      <c r="G1031" s="8">
        <v>18157.009999999998</v>
      </c>
      <c r="H1031" s="8">
        <v>17367.57</v>
      </c>
      <c r="I1031">
        <f>IFERROR(VLOOKUP(B1031,SAEB!A:A,1,0),0)</f>
        <v>3131802</v>
      </c>
    </row>
    <row r="1032" spans="1:9" hidden="1" x14ac:dyDescent="0.35">
      <c r="A1032">
        <v>313200</v>
      </c>
      <c r="B1032">
        <v>3132008</v>
      </c>
      <c r="C1032" t="s">
        <v>102</v>
      </c>
      <c r="D1032">
        <v>2015</v>
      </c>
      <c r="E1032" s="8">
        <v>10039.24</v>
      </c>
      <c r="F1032" s="9">
        <v>4346.8900000000003</v>
      </c>
      <c r="G1032" s="8">
        <v>12418.79</v>
      </c>
      <c r="H1032" s="8">
        <v>5377.21</v>
      </c>
      <c r="I1032">
        <f>IFERROR(VLOOKUP(B1032,SAEB!A:A,1,0),0)</f>
        <v>0</v>
      </c>
    </row>
    <row r="1033" spans="1:9" hidden="1" x14ac:dyDescent="0.35">
      <c r="A1033">
        <v>313200</v>
      </c>
      <c r="B1033">
        <v>3132008</v>
      </c>
      <c r="C1033" t="s">
        <v>102</v>
      </c>
      <c r="D1033">
        <v>2016</v>
      </c>
      <c r="E1033" s="8">
        <v>9956.76</v>
      </c>
      <c r="F1033" s="9">
        <v>7313.23</v>
      </c>
      <c r="G1033" s="8">
        <v>14832.05</v>
      </c>
      <c r="H1033" s="8">
        <v>10894.13</v>
      </c>
      <c r="I1033">
        <f>IFERROR(VLOOKUP(B1033,SAEB!A:A,1,0),0)</f>
        <v>0</v>
      </c>
    </row>
    <row r="1034" spans="1:9" hidden="1" x14ac:dyDescent="0.35">
      <c r="A1034">
        <v>313200</v>
      </c>
      <c r="B1034">
        <v>3132008</v>
      </c>
      <c r="C1034" t="s">
        <v>102</v>
      </c>
      <c r="D1034">
        <v>2017</v>
      </c>
      <c r="E1034" s="8">
        <v>9119.58</v>
      </c>
      <c r="F1034" s="9">
        <v>14282.19</v>
      </c>
      <c r="G1034" s="8">
        <v>15743.67</v>
      </c>
      <c r="H1034" s="8">
        <v>24656.19</v>
      </c>
      <c r="I1034">
        <f>IFERROR(VLOOKUP(B1034,SAEB!A:A,1,0),0)</f>
        <v>0</v>
      </c>
    </row>
    <row r="1035" spans="1:9" hidden="1" x14ac:dyDescent="0.35">
      <c r="A1035">
        <v>313200</v>
      </c>
      <c r="B1035">
        <v>3132008</v>
      </c>
      <c r="C1035" t="s">
        <v>102</v>
      </c>
      <c r="D1035">
        <v>2018</v>
      </c>
      <c r="E1035" s="8">
        <v>9398.91</v>
      </c>
      <c r="F1035" s="9">
        <v>11579.46</v>
      </c>
      <c r="G1035" s="8">
        <v>16925.52</v>
      </c>
      <c r="H1035" s="8">
        <v>20852.240000000002</v>
      </c>
      <c r="I1035">
        <f>IFERROR(VLOOKUP(B1035,SAEB!A:A,1,0),0)</f>
        <v>0</v>
      </c>
    </row>
    <row r="1036" spans="1:9" hidden="1" x14ac:dyDescent="0.35">
      <c r="A1036">
        <v>313200</v>
      </c>
      <c r="B1036">
        <v>3132008</v>
      </c>
      <c r="C1036" t="s">
        <v>102</v>
      </c>
      <c r="D1036">
        <v>2019</v>
      </c>
      <c r="E1036" s="8">
        <v>11562.99</v>
      </c>
      <c r="F1036" s="9">
        <v>12394.67</v>
      </c>
      <c r="G1036" s="8">
        <v>16762.84</v>
      </c>
      <c r="H1036" s="8">
        <v>17968.52</v>
      </c>
      <c r="I1036">
        <f>IFERROR(VLOOKUP(B1036,SAEB!A:A,1,0),0)</f>
        <v>0</v>
      </c>
    </row>
    <row r="1037" spans="1:9" hidden="1" x14ac:dyDescent="0.35">
      <c r="A1037">
        <v>313200</v>
      </c>
      <c r="B1037">
        <v>3132008</v>
      </c>
      <c r="C1037" t="s">
        <v>102</v>
      </c>
      <c r="D1037">
        <v>2020</v>
      </c>
      <c r="E1037" s="8">
        <v>10094.620000000001</v>
      </c>
      <c r="F1037" s="9">
        <v>10317.950000000001</v>
      </c>
      <c r="G1037" s="8">
        <v>12143.32</v>
      </c>
      <c r="H1037" s="8">
        <v>12411.97</v>
      </c>
      <c r="I1037">
        <f>IFERROR(VLOOKUP(B1037,SAEB!A:A,1,0),0)</f>
        <v>0</v>
      </c>
    </row>
    <row r="1038" spans="1:9" hidden="1" x14ac:dyDescent="0.35">
      <c r="A1038">
        <v>313200</v>
      </c>
      <c r="B1038">
        <v>3132008</v>
      </c>
      <c r="C1038" t="s">
        <v>102</v>
      </c>
      <c r="D1038">
        <v>2021</v>
      </c>
      <c r="E1038" s="8">
        <v>13794.66</v>
      </c>
      <c r="F1038" s="9">
        <v>6335.12</v>
      </c>
      <c r="G1038" s="8">
        <v>11417.93</v>
      </c>
      <c r="H1038" s="8">
        <v>5243.62</v>
      </c>
      <c r="I1038">
        <f>IFERROR(VLOOKUP(B1038,SAEB!A:A,1,0),0)</f>
        <v>0</v>
      </c>
    </row>
    <row r="1039" spans="1:9" hidden="1" x14ac:dyDescent="0.35">
      <c r="A1039">
        <v>313200</v>
      </c>
      <c r="B1039">
        <v>3132008</v>
      </c>
      <c r="C1039" t="s">
        <v>102</v>
      </c>
      <c r="D1039">
        <v>2022</v>
      </c>
      <c r="E1039" s="8">
        <v>12564.71</v>
      </c>
      <c r="F1039" s="9">
        <v>10025.73</v>
      </c>
      <c r="G1039" s="8">
        <v>19966.47</v>
      </c>
      <c r="H1039" s="8">
        <v>15931.79</v>
      </c>
      <c r="I1039">
        <f>IFERROR(VLOOKUP(B1039,SAEB!A:A,1,0),0)</f>
        <v>0</v>
      </c>
    </row>
    <row r="1040" spans="1:9" hidden="1" x14ac:dyDescent="0.35">
      <c r="A1040">
        <v>313200</v>
      </c>
      <c r="B1040">
        <v>3132008</v>
      </c>
      <c r="C1040" t="s">
        <v>102</v>
      </c>
      <c r="D1040">
        <v>2023</v>
      </c>
      <c r="E1040" s="8">
        <v>17000</v>
      </c>
      <c r="F1040" s="9">
        <v>17000</v>
      </c>
      <c r="G1040" s="8">
        <v>28124.91</v>
      </c>
      <c r="H1040" s="8">
        <v>28124.91</v>
      </c>
      <c r="I1040">
        <f>IFERROR(VLOOKUP(B1040,SAEB!A:A,1,0),0)</f>
        <v>0</v>
      </c>
    </row>
    <row r="1041" spans="1:9" hidden="1" x14ac:dyDescent="0.35">
      <c r="A1041">
        <v>313200</v>
      </c>
      <c r="B1041">
        <v>3132008</v>
      </c>
      <c r="C1041" t="s">
        <v>102</v>
      </c>
      <c r="D1041">
        <v>2024</v>
      </c>
      <c r="E1041" s="8">
        <v>20520.509999999998</v>
      </c>
      <c r="F1041" s="9">
        <v>19628.310000000001</v>
      </c>
      <c r="G1041" s="8">
        <v>32527.11</v>
      </c>
      <c r="H1041" s="8">
        <v>31112.89</v>
      </c>
      <c r="I1041">
        <f>IFERROR(VLOOKUP(B1041,SAEB!A:A,1,0),0)</f>
        <v>0</v>
      </c>
    </row>
    <row r="1042" spans="1:9" x14ac:dyDescent="0.35">
      <c r="A1042">
        <v>313210</v>
      </c>
      <c r="B1042">
        <v>3132107</v>
      </c>
      <c r="C1042" t="s">
        <v>103</v>
      </c>
      <c r="D1042">
        <v>2015</v>
      </c>
      <c r="E1042" s="8">
        <v>3862.88</v>
      </c>
      <c r="F1042" s="9">
        <v>1672.59</v>
      </c>
      <c r="G1042" s="8">
        <v>3657.92</v>
      </c>
      <c r="H1042" s="8">
        <v>1583.84</v>
      </c>
      <c r="I1042">
        <f>IFERROR(VLOOKUP(B1042,SAEB!A:A,1,0),0)</f>
        <v>3132107</v>
      </c>
    </row>
    <row r="1043" spans="1:9" x14ac:dyDescent="0.35">
      <c r="A1043">
        <v>313210</v>
      </c>
      <c r="B1043">
        <v>3132107</v>
      </c>
      <c r="C1043" t="s">
        <v>103</v>
      </c>
      <c r="D1043">
        <v>2016</v>
      </c>
      <c r="E1043" s="8">
        <v>4363.25</v>
      </c>
      <c r="F1043" s="9">
        <v>3204.8</v>
      </c>
      <c r="G1043" s="8">
        <v>5374.58</v>
      </c>
      <c r="H1043" s="8">
        <v>3947.63</v>
      </c>
      <c r="I1043">
        <f>IFERROR(VLOOKUP(B1043,SAEB!A:A,1,0),0)</f>
        <v>3132107</v>
      </c>
    </row>
    <row r="1044" spans="1:9" x14ac:dyDescent="0.35">
      <c r="A1044">
        <v>313210</v>
      </c>
      <c r="B1044">
        <v>3132107</v>
      </c>
      <c r="C1044" t="s">
        <v>103</v>
      </c>
      <c r="D1044">
        <v>2017</v>
      </c>
      <c r="E1044" s="8">
        <v>4794.57</v>
      </c>
      <c r="F1044" s="9">
        <v>7508.78</v>
      </c>
      <c r="G1044" s="8">
        <v>5169.82</v>
      </c>
      <c r="H1044" s="8">
        <v>8096.46</v>
      </c>
      <c r="I1044">
        <f>IFERROR(VLOOKUP(B1044,SAEB!A:A,1,0),0)</f>
        <v>3132107</v>
      </c>
    </row>
    <row r="1045" spans="1:9" x14ac:dyDescent="0.35">
      <c r="A1045">
        <v>313210</v>
      </c>
      <c r="B1045">
        <v>3132107</v>
      </c>
      <c r="C1045" t="s">
        <v>103</v>
      </c>
      <c r="D1045">
        <v>2018</v>
      </c>
      <c r="E1045" s="8">
        <v>5631.1</v>
      </c>
      <c r="F1045" s="9">
        <v>6937.52</v>
      </c>
      <c r="G1045" s="8">
        <v>6095.36</v>
      </c>
      <c r="H1045" s="8">
        <v>7509.49</v>
      </c>
      <c r="I1045">
        <f>IFERROR(VLOOKUP(B1045,SAEB!A:A,1,0),0)</f>
        <v>3132107</v>
      </c>
    </row>
    <row r="1046" spans="1:9" x14ac:dyDescent="0.35">
      <c r="A1046">
        <v>313210</v>
      </c>
      <c r="B1046">
        <v>3132107</v>
      </c>
      <c r="C1046" t="s">
        <v>103</v>
      </c>
      <c r="D1046">
        <v>2019</v>
      </c>
      <c r="E1046" s="8">
        <v>5761.22</v>
      </c>
      <c r="F1046" s="9">
        <v>6175.6</v>
      </c>
      <c r="G1046" s="8">
        <v>6446.44</v>
      </c>
      <c r="H1046" s="8">
        <v>6910.1</v>
      </c>
      <c r="I1046">
        <f>IFERROR(VLOOKUP(B1046,SAEB!A:A,1,0),0)</f>
        <v>3132107</v>
      </c>
    </row>
    <row r="1047" spans="1:9" x14ac:dyDescent="0.35">
      <c r="A1047">
        <v>313210</v>
      </c>
      <c r="B1047">
        <v>3132107</v>
      </c>
      <c r="C1047" t="s">
        <v>103</v>
      </c>
      <c r="D1047">
        <v>2020</v>
      </c>
      <c r="E1047" s="8">
        <v>5928.93</v>
      </c>
      <c r="F1047" s="9">
        <v>6060.1</v>
      </c>
      <c r="G1047" s="8">
        <v>6170.06</v>
      </c>
      <c r="H1047" s="8">
        <v>6306.56</v>
      </c>
      <c r="I1047">
        <f>IFERROR(VLOOKUP(B1047,SAEB!A:A,1,0),0)</f>
        <v>3132107</v>
      </c>
    </row>
    <row r="1048" spans="1:9" x14ac:dyDescent="0.35">
      <c r="A1048">
        <v>313210</v>
      </c>
      <c r="B1048">
        <v>3132107</v>
      </c>
      <c r="C1048" t="s">
        <v>103</v>
      </c>
      <c r="D1048">
        <v>2021</v>
      </c>
      <c r="E1048" s="8">
        <v>8051.18</v>
      </c>
      <c r="F1048" s="9">
        <v>3697.46</v>
      </c>
      <c r="G1048" s="8">
        <v>7803.85</v>
      </c>
      <c r="H1048" s="8">
        <v>3583.88</v>
      </c>
      <c r="I1048">
        <f>IFERROR(VLOOKUP(B1048,SAEB!A:A,1,0),0)</f>
        <v>3132107</v>
      </c>
    </row>
    <row r="1049" spans="1:9" x14ac:dyDescent="0.35">
      <c r="A1049">
        <v>313210</v>
      </c>
      <c r="B1049">
        <v>3132107</v>
      </c>
      <c r="C1049" t="s">
        <v>103</v>
      </c>
      <c r="D1049">
        <v>2022</v>
      </c>
      <c r="E1049" s="8">
        <v>10623.49</v>
      </c>
      <c r="F1049" s="9">
        <v>8476.77</v>
      </c>
      <c r="G1049" s="8">
        <v>11868.7</v>
      </c>
      <c r="H1049" s="8">
        <v>9470.36</v>
      </c>
      <c r="I1049">
        <f>IFERROR(VLOOKUP(B1049,SAEB!A:A,1,0),0)</f>
        <v>3132107</v>
      </c>
    </row>
    <row r="1050" spans="1:9" x14ac:dyDescent="0.35">
      <c r="A1050">
        <v>313210</v>
      </c>
      <c r="B1050">
        <v>3132107</v>
      </c>
      <c r="C1050" t="s">
        <v>103</v>
      </c>
      <c r="D1050">
        <v>2023</v>
      </c>
      <c r="E1050" s="8">
        <v>13684.25</v>
      </c>
      <c r="F1050" s="9">
        <v>13684.25</v>
      </c>
      <c r="G1050" s="8">
        <v>15344.72</v>
      </c>
      <c r="H1050" s="8">
        <v>15344.72</v>
      </c>
      <c r="I1050">
        <f>IFERROR(VLOOKUP(B1050,SAEB!A:A,1,0),0)</f>
        <v>3132107</v>
      </c>
    </row>
    <row r="1051" spans="1:9" x14ac:dyDescent="0.35">
      <c r="A1051">
        <v>313210</v>
      </c>
      <c r="B1051">
        <v>3132107</v>
      </c>
      <c r="C1051" t="s">
        <v>103</v>
      </c>
      <c r="D1051">
        <v>2024</v>
      </c>
      <c r="E1051" s="8">
        <v>14043.16</v>
      </c>
      <c r="F1051" s="9">
        <v>13432.59</v>
      </c>
      <c r="G1051" s="8">
        <v>14942.18</v>
      </c>
      <c r="H1051" s="8">
        <v>14292.52</v>
      </c>
      <c r="I1051">
        <f>IFERROR(VLOOKUP(B1051,SAEB!A:A,1,0),0)</f>
        <v>3132107</v>
      </c>
    </row>
    <row r="1052" spans="1:9" x14ac:dyDescent="0.35">
      <c r="A1052">
        <v>313230</v>
      </c>
      <c r="B1052">
        <v>3132305</v>
      </c>
      <c r="C1052" t="s">
        <v>104</v>
      </c>
      <c r="D1052">
        <v>2015</v>
      </c>
      <c r="E1052" s="8">
        <v>5278.54</v>
      </c>
      <c r="F1052" s="9">
        <v>2285.5500000000002</v>
      </c>
      <c r="G1052" s="8">
        <v>5769.4</v>
      </c>
      <c r="H1052" s="8">
        <v>2498.09</v>
      </c>
      <c r="I1052">
        <f>IFERROR(VLOOKUP(B1052,SAEB!A:A,1,0),0)</f>
        <v>3132305</v>
      </c>
    </row>
    <row r="1053" spans="1:9" x14ac:dyDescent="0.35">
      <c r="A1053">
        <v>313230</v>
      </c>
      <c r="B1053">
        <v>3132305</v>
      </c>
      <c r="C1053" t="s">
        <v>104</v>
      </c>
      <c r="D1053">
        <v>2016</v>
      </c>
      <c r="E1053" s="8">
        <v>4975.3900000000003</v>
      </c>
      <c r="F1053" s="9">
        <v>3654.42</v>
      </c>
      <c r="G1053" s="8">
        <v>7374.39</v>
      </c>
      <c r="H1053" s="8">
        <v>5416.48</v>
      </c>
      <c r="I1053">
        <f>IFERROR(VLOOKUP(B1053,SAEB!A:A,1,0),0)</f>
        <v>3132305</v>
      </c>
    </row>
    <row r="1054" spans="1:9" x14ac:dyDescent="0.35">
      <c r="A1054">
        <v>313230</v>
      </c>
      <c r="B1054">
        <v>3132305</v>
      </c>
      <c r="C1054" t="s">
        <v>104</v>
      </c>
      <c r="D1054">
        <v>2017</v>
      </c>
      <c r="E1054" s="8">
        <v>5249.69</v>
      </c>
      <c r="F1054" s="9">
        <v>8221.5499999999993</v>
      </c>
      <c r="G1054" s="8">
        <v>6713.41</v>
      </c>
      <c r="H1054" s="8">
        <v>10513.88</v>
      </c>
      <c r="I1054">
        <f>IFERROR(VLOOKUP(B1054,SAEB!A:A,1,0),0)</f>
        <v>3132305</v>
      </c>
    </row>
    <row r="1055" spans="1:9" x14ac:dyDescent="0.35">
      <c r="A1055">
        <v>313230</v>
      </c>
      <c r="B1055">
        <v>3132305</v>
      </c>
      <c r="C1055" t="s">
        <v>104</v>
      </c>
      <c r="D1055">
        <v>2018</v>
      </c>
      <c r="E1055" s="8">
        <v>6010.41</v>
      </c>
      <c r="F1055" s="9">
        <v>7404.83</v>
      </c>
      <c r="G1055" s="8">
        <v>7655.41</v>
      </c>
      <c r="H1055" s="8">
        <v>9431.4699999999993</v>
      </c>
      <c r="I1055">
        <f>IFERROR(VLOOKUP(B1055,SAEB!A:A,1,0),0)</f>
        <v>3132305</v>
      </c>
    </row>
    <row r="1056" spans="1:9" x14ac:dyDescent="0.35">
      <c r="A1056">
        <v>313230</v>
      </c>
      <c r="B1056">
        <v>3132305</v>
      </c>
      <c r="C1056" t="s">
        <v>104</v>
      </c>
      <c r="D1056">
        <v>2019</v>
      </c>
      <c r="E1056" s="8">
        <v>7702.76</v>
      </c>
      <c r="F1056" s="9">
        <v>8256.7900000000009</v>
      </c>
      <c r="G1056" s="8">
        <v>7369.26</v>
      </c>
      <c r="H1056" s="8">
        <v>7899.3</v>
      </c>
      <c r="I1056">
        <f>IFERROR(VLOOKUP(B1056,SAEB!A:A,1,0),0)</f>
        <v>3132305</v>
      </c>
    </row>
    <row r="1057" spans="1:9" x14ac:dyDescent="0.35">
      <c r="A1057">
        <v>313230</v>
      </c>
      <c r="B1057">
        <v>3132305</v>
      </c>
      <c r="C1057" t="s">
        <v>104</v>
      </c>
      <c r="D1057">
        <v>2020</v>
      </c>
      <c r="E1057" s="8">
        <v>6981.65</v>
      </c>
      <c r="F1057" s="9">
        <v>7136.11</v>
      </c>
      <c r="G1057" s="8">
        <v>7360</v>
      </c>
      <c r="H1057" s="8">
        <v>7522.83</v>
      </c>
      <c r="I1057">
        <f>IFERROR(VLOOKUP(B1057,SAEB!A:A,1,0),0)</f>
        <v>3132305</v>
      </c>
    </row>
    <row r="1058" spans="1:9" x14ac:dyDescent="0.35">
      <c r="A1058">
        <v>313230</v>
      </c>
      <c r="B1058">
        <v>3132305</v>
      </c>
      <c r="C1058" t="s">
        <v>104</v>
      </c>
      <c r="D1058">
        <v>2021</v>
      </c>
      <c r="E1058" s="8">
        <v>8650.65</v>
      </c>
      <c r="F1058" s="9">
        <v>3972.76</v>
      </c>
      <c r="G1058" s="8">
        <v>9848.68</v>
      </c>
      <c r="H1058" s="8">
        <v>4522.95</v>
      </c>
      <c r="I1058">
        <f>IFERROR(VLOOKUP(B1058,SAEB!A:A,1,0),0)</f>
        <v>3132305</v>
      </c>
    </row>
    <row r="1059" spans="1:9" x14ac:dyDescent="0.35">
      <c r="A1059">
        <v>313230</v>
      </c>
      <c r="B1059">
        <v>3132305</v>
      </c>
      <c r="C1059" t="s">
        <v>104</v>
      </c>
      <c r="D1059">
        <v>2022</v>
      </c>
      <c r="E1059" s="8">
        <v>10827.81</v>
      </c>
      <c r="F1059" s="9">
        <v>8639.81</v>
      </c>
      <c r="G1059" s="8">
        <v>16849.54</v>
      </c>
      <c r="H1059" s="8">
        <v>13444.71</v>
      </c>
      <c r="I1059">
        <f>IFERROR(VLOOKUP(B1059,SAEB!A:A,1,0),0)</f>
        <v>3132305</v>
      </c>
    </row>
    <row r="1060" spans="1:9" x14ac:dyDescent="0.35">
      <c r="A1060">
        <v>313230</v>
      </c>
      <c r="B1060">
        <v>3132305</v>
      </c>
      <c r="C1060" t="s">
        <v>104</v>
      </c>
      <c r="D1060">
        <v>2023</v>
      </c>
      <c r="E1060" s="8">
        <v>12686.85</v>
      </c>
      <c r="F1060" s="9">
        <v>12686.85</v>
      </c>
      <c r="G1060" s="8">
        <v>17410.91</v>
      </c>
      <c r="H1060" s="8">
        <v>17410.91</v>
      </c>
      <c r="I1060">
        <f>IFERROR(VLOOKUP(B1060,SAEB!A:A,1,0),0)</f>
        <v>3132305</v>
      </c>
    </row>
    <row r="1061" spans="1:9" x14ac:dyDescent="0.35">
      <c r="A1061">
        <v>313230</v>
      </c>
      <c r="B1061">
        <v>3132305</v>
      </c>
      <c r="C1061" t="s">
        <v>104</v>
      </c>
      <c r="D1061">
        <v>2024</v>
      </c>
      <c r="E1061" s="8">
        <v>14887.31</v>
      </c>
      <c r="F1061" s="9">
        <v>14240.04</v>
      </c>
      <c r="G1061" s="8">
        <v>24077.41</v>
      </c>
      <c r="H1061" s="8">
        <v>23030.560000000001</v>
      </c>
      <c r="I1061">
        <f>IFERROR(VLOOKUP(B1061,SAEB!A:A,1,0),0)</f>
        <v>3132305</v>
      </c>
    </row>
    <row r="1062" spans="1:9" x14ac:dyDescent="0.35">
      <c r="A1062">
        <v>313250</v>
      </c>
      <c r="B1062">
        <v>3132503</v>
      </c>
      <c r="C1062" t="s">
        <v>105</v>
      </c>
      <c r="D1062">
        <v>2015</v>
      </c>
      <c r="E1062" s="8">
        <v>5725.26</v>
      </c>
      <c r="F1062" s="9">
        <v>2478.98</v>
      </c>
      <c r="G1062" s="8">
        <v>5296.49</v>
      </c>
      <c r="H1062" s="8">
        <v>2293.3200000000002</v>
      </c>
      <c r="I1062">
        <f>IFERROR(VLOOKUP(B1062,SAEB!A:A,1,0),0)</f>
        <v>3132503</v>
      </c>
    </row>
    <row r="1063" spans="1:9" x14ac:dyDescent="0.35">
      <c r="A1063">
        <v>313250</v>
      </c>
      <c r="B1063">
        <v>3132503</v>
      </c>
      <c r="C1063" t="s">
        <v>105</v>
      </c>
      <c r="D1063">
        <v>2016</v>
      </c>
      <c r="E1063" s="8">
        <v>5402.83</v>
      </c>
      <c r="F1063" s="9">
        <v>3968.37</v>
      </c>
      <c r="G1063" s="8">
        <v>6661.33</v>
      </c>
      <c r="H1063" s="8">
        <v>4892.74</v>
      </c>
      <c r="I1063">
        <f>IFERROR(VLOOKUP(B1063,SAEB!A:A,1,0),0)</f>
        <v>3132503</v>
      </c>
    </row>
    <row r="1064" spans="1:9" x14ac:dyDescent="0.35">
      <c r="A1064">
        <v>313250</v>
      </c>
      <c r="B1064">
        <v>3132503</v>
      </c>
      <c r="C1064" t="s">
        <v>105</v>
      </c>
      <c r="D1064">
        <v>2017</v>
      </c>
      <c r="E1064" s="8">
        <v>5393.79</v>
      </c>
      <c r="F1064" s="9">
        <v>8447.2199999999993</v>
      </c>
      <c r="G1064" s="8">
        <v>7014.25</v>
      </c>
      <c r="H1064" s="8">
        <v>10985.03</v>
      </c>
      <c r="I1064">
        <f>IFERROR(VLOOKUP(B1064,SAEB!A:A,1,0),0)</f>
        <v>3132503</v>
      </c>
    </row>
    <row r="1065" spans="1:9" x14ac:dyDescent="0.35">
      <c r="A1065">
        <v>313250</v>
      </c>
      <c r="B1065">
        <v>3132503</v>
      </c>
      <c r="C1065" t="s">
        <v>105</v>
      </c>
      <c r="D1065">
        <v>2018</v>
      </c>
      <c r="E1065" s="8">
        <v>5174.47</v>
      </c>
      <c r="F1065" s="9">
        <v>6374.95</v>
      </c>
      <c r="G1065" s="8">
        <v>7630.56</v>
      </c>
      <c r="H1065" s="8">
        <v>9400.84</v>
      </c>
      <c r="I1065">
        <f>IFERROR(VLOOKUP(B1065,SAEB!A:A,1,0),0)</f>
        <v>3132503</v>
      </c>
    </row>
    <row r="1066" spans="1:9" x14ac:dyDescent="0.35">
      <c r="A1066">
        <v>313250</v>
      </c>
      <c r="B1066">
        <v>3132503</v>
      </c>
      <c r="C1066" t="s">
        <v>105</v>
      </c>
      <c r="D1066">
        <v>2019</v>
      </c>
      <c r="E1066" s="8">
        <v>7077.73</v>
      </c>
      <c r="F1066" s="9">
        <v>7586.8</v>
      </c>
      <c r="G1066" s="8">
        <v>8730.16</v>
      </c>
      <c r="H1066" s="8">
        <v>9358.08</v>
      </c>
      <c r="I1066">
        <f>IFERROR(VLOOKUP(B1066,SAEB!A:A,1,0),0)</f>
        <v>3132503</v>
      </c>
    </row>
    <row r="1067" spans="1:9" x14ac:dyDescent="0.35">
      <c r="A1067">
        <v>313250</v>
      </c>
      <c r="B1067">
        <v>3132503</v>
      </c>
      <c r="C1067" t="s">
        <v>105</v>
      </c>
      <c r="D1067">
        <v>2020</v>
      </c>
      <c r="E1067" s="8">
        <v>7892.54</v>
      </c>
      <c r="F1067" s="9">
        <v>8067.15</v>
      </c>
      <c r="G1067" s="8">
        <v>5848.53</v>
      </c>
      <c r="H1067" s="8">
        <v>5977.92</v>
      </c>
      <c r="I1067">
        <f>IFERROR(VLOOKUP(B1067,SAEB!A:A,1,0),0)</f>
        <v>3132503</v>
      </c>
    </row>
    <row r="1068" spans="1:9" x14ac:dyDescent="0.35">
      <c r="A1068">
        <v>313250</v>
      </c>
      <c r="B1068">
        <v>3132503</v>
      </c>
      <c r="C1068" t="s">
        <v>105</v>
      </c>
      <c r="D1068">
        <v>2021</v>
      </c>
      <c r="E1068" s="8">
        <v>9870.2099999999991</v>
      </c>
      <c r="F1068" s="9">
        <v>4532.84</v>
      </c>
      <c r="G1068" s="8">
        <v>7683.18</v>
      </c>
      <c r="H1068" s="8">
        <v>3528.46</v>
      </c>
      <c r="I1068">
        <f>IFERROR(VLOOKUP(B1068,SAEB!A:A,1,0),0)</f>
        <v>3132503</v>
      </c>
    </row>
    <row r="1069" spans="1:9" x14ac:dyDescent="0.35">
      <c r="A1069">
        <v>313250</v>
      </c>
      <c r="B1069">
        <v>3132503</v>
      </c>
      <c r="C1069" t="s">
        <v>105</v>
      </c>
      <c r="D1069">
        <v>2022</v>
      </c>
      <c r="E1069" s="8">
        <v>12213</v>
      </c>
      <c r="F1069" s="9">
        <v>9745.09</v>
      </c>
      <c r="G1069" s="8">
        <v>14387.39</v>
      </c>
      <c r="H1069" s="8">
        <v>11480.1</v>
      </c>
      <c r="I1069">
        <f>IFERROR(VLOOKUP(B1069,SAEB!A:A,1,0),0)</f>
        <v>3132503</v>
      </c>
    </row>
    <row r="1070" spans="1:9" x14ac:dyDescent="0.35">
      <c r="A1070">
        <v>313250</v>
      </c>
      <c r="B1070">
        <v>3132503</v>
      </c>
      <c r="C1070" t="s">
        <v>105</v>
      </c>
      <c r="D1070">
        <v>2023</v>
      </c>
      <c r="E1070" s="8">
        <v>12092.03</v>
      </c>
      <c r="F1070" s="9">
        <v>12092.03</v>
      </c>
      <c r="G1070" s="8">
        <v>16891.87</v>
      </c>
      <c r="H1070" s="8">
        <v>16891.87</v>
      </c>
      <c r="I1070">
        <f>IFERROR(VLOOKUP(B1070,SAEB!A:A,1,0),0)</f>
        <v>3132503</v>
      </c>
    </row>
    <row r="1071" spans="1:9" x14ac:dyDescent="0.35">
      <c r="A1071">
        <v>313250</v>
      </c>
      <c r="B1071">
        <v>3132503</v>
      </c>
      <c r="C1071" t="s">
        <v>105</v>
      </c>
      <c r="D1071">
        <v>2024</v>
      </c>
      <c r="E1071" s="8">
        <v>13501.13</v>
      </c>
      <c r="F1071" s="9">
        <v>12914.12</v>
      </c>
      <c r="G1071" s="8">
        <v>17015.64</v>
      </c>
      <c r="H1071" s="8">
        <v>16275.83</v>
      </c>
      <c r="I1071">
        <f>IFERROR(VLOOKUP(B1071,SAEB!A:A,1,0),0)</f>
        <v>3132503</v>
      </c>
    </row>
    <row r="1072" spans="1:9" x14ac:dyDescent="0.35">
      <c r="A1072">
        <v>313270</v>
      </c>
      <c r="B1072">
        <v>3132701</v>
      </c>
      <c r="C1072" t="s">
        <v>106</v>
      </c>
      <c r="D1072">
        <v>2015</v>
      </c>
      <c r="E1072" s="8">
        <v>3920.77</v>
      </c>
      <c r="F1072" s="9">
        <v>1697.65</v>
      </c>
      <c r="G1072" s="8">
        <v>6130.97</v>
      </c>
      <c r="H1072" s="8">
        <v>2654.65</v>
      </c>
      <c r="I1072">
        <f>IFERROR(VLOOKUP(B1072,SAEB!A:A,1,0),0)</f>
        <v>3132701</v>
      </c>
    </row>
    <row r="1073" spans="1:9" x14ac:dyDescent="0.35">
      <c r="A1073">
        <v>313270</v>
      </c>
      <c r="B1073">
        <v>3132701</v>
      </c>
      <c r="C1073" t="s">
        <v>106</v>
      </c>
      <c r="D1073">
        <v>2016</v>
      </c>
      <c r="E1073" s="8">
        <v>4915.18</v>
      </c>
      <c r="F1073" s="9">
        <v>3610.2</v>
      </c>
      <c r="G1073" s="8">
        <v>6485.98</v>
      </c>
      <c r="H1073" s="8">
        <v>4763.95</v>
      </c>
      <c r="I1073">
        <f>IFERROR(VLOOKUP(B1073,SAEB!A:A,1,0),0)</f>
        <v>3132701</v>
      </c>
    </row>
    <row r="1074" spans="1:9" x14ac:dyDescent="0.35">
      <c r="A1074">
        <v>313270</v>
      </c>
      <c r="B1074">
        <v>3132701</v>
      </c>
      <c r="C1074" t="s">
        <v>106</v>
      </c>
      <c r="D1074">
        <v>2017</v>
      </c>
      <c r="E1074" s="8">
        <v>8577.57</v>
      </c>
      <c r="F1074" s="9">
        <v>13433.35</v>
      </c>
      <c r="G1074" s="8" t="e">
        <v>#N/A</v>
      </c>
      <c r="H1074" s="8" t="e">
        <v>#N/A</v>
      </c>
      <c r="I1074">
        <f>IFERROR(VLOOKUP(B1074,SAEB!A:A,1,0),0)</f>
        <v>3132701</v>
      </c>
    </row>
    <row r="1075" spans="1:9" x14ac:dyDescent="0.35">
      <c r="A1075">
        <v>313270</v>
      </c>
      <c r="B1075">
        <v>3132701</v>
      </c>
      <c r="C1075" t="s">
        <v>106</v>
      </c>
      <c r="D1075">
        <v>2018</v>
      </c>
      <c r="E1075" s="8">
        <v>7711.18</v>
      </c>
      <c r="F1075" s="9">
        <v>9500.17</v>
      </c>
      <c r="G1075" s="8">
        <v>9378.2800000000007</v>
      </c>
      <c r="H1075" s="8">
        <v>11554.04</v>
      </c>
      <c r="I1075">
        <f>IFERROR(VLOOKUP(B1075,SAEB!A:A,1,0),0)</f>
        <v>3132701</v>
      </c>
    </row>
    <row r="1076" spans="1:9" x14ac:dyDescent="0.35">
      <c r="A1076">
        <v>313270</v>
      </c>
      <c r="B1076">
        <v>3132701</v>
      </c>
      <c r="C1076" t="s">
        <v>106</v>
      </c>
      <c r="D1076">
        <v>2019</v>
      </c>
      <c r="E1076" s="8">
        <v>9783.57</v>
      </c>
      <c r="F1076" s="9">
        <v>10487.26</v>
      </c>
      <c r="G1076" s="8">
        <v>10450.68</v>
      </c>
      <c r="H1076" s="8">
        <v>11202.36</v>
      </c>
      <c r="I1076">
        <f>IFERROR(VLOOKUP(B1076,SAEB!A:A,1,0),0)</f>
        <v>3132701</v>
      </c>
    </row>
    <row r="1077" spans="1:9" x14ac:dyDescent="0.35">
      <c r="A1077">
        <v>313270</v>
      </c>
      <c r="B1077">
        <v>3132701</v>
      </c>
      <c r="C1077" t="s">
        <v>106</v>
      </c>
      <c r="D1077">
        <v>2020</v>
      </c>
      <c r="E1077" s="8">
        <v>10349.93</v>
      </c>
      <c r="F1077" s="9">
        <v>10578.91</v>
      </c>
      <c r="G1077" s="8">
        <v>9898.23</v>
      </c>
      <c r="H1077" s="8">
        <v>10117.219999999999</v>
      </c>
      <c r="I1077">
        <f>IFERROR(VLOOKUP(B1077,SAEB!A:A,1,0),0)</f>
        <v>3132701</v>
      </c>
    </row>
    <row r="1078" spans="1:9" x14ac:dyDescent="0.35">
      <c r="A1078">
        <v>313270</v>
      </c>
      <c r="B1078">
        <v>3132701</v>
      </c>
      <c r="C1078" t="s">
        <v>106</v>
      </c>
      <c r="D1078">
        <v>2021</v>
      </c>
      <c r="E1078" s="8">
        <v>13207.48</v>
      </c>
      <c r="F1078" s="9">
        <v>6065.46</v>
      </c>
      <c r="G1078" s="8">
        <v>12140.85</v>
      </c>
      <c r="H1078" s="8">
        <v>5575.62</v>
      </c>
      <c r="I1078">
        <f>IFERROR(VLOOKUP(B1078,SAEB!A:A,1,0),0)</f>
        <v>3132701</v>
      </c>
    </row>
    <row r="1079" spans="1:9" x14ac:dyDescent="0.35">
      <c r="A1079">
        <v>313270</v>
      </c>
      <c r="B1079">
        <v>3132701</v>
      </c>
      <c r="C1079" t="s">
        <v>106</v>
      </c>
      <c r="D1079">
        <v>2022</v>
      </c>
      <c r="E1079" s="8">
        <v>16658.78</v>
      </c>
      <c r="F1079" s="9">
        <v>13292.5</v>
      </c>
      <c r="G1079" s="8">
        <v>19220.919999999998</v>
      </c>
      <c r="H1079" s="8">
        <v>15336.9</v>
      </c>
      <c r="I1079">
        <f>IFERROR(VLOOKUP(B1079,SAEB!A:A,1,0),0)</f>
        <v>3132701</v>
      </c>
    </row>
    <row r="1080" spans="1:9" x14ac:dyDescent="0.35">
      <c r="A1080">
        <v>313270</v>
      </c>
      <c r="B1080">
        <v>3132701</v>
      </c>
      <c r="C1080" t="s">
        <v>106</v>
      </c>
      <c r="D1080">
        <v>2023</v>
      </c>
      <c r="E1080" s="8">
        <v>14835.91</v>
      </c>
      <c r="F1080" s="9">
        <v>14835.91</v>
      </c>
      <c r="G1080" s="8">
        <v>20866.080000000002</v>
      </c>
      <c r="H1080" s="8">
        <v>20866.080000000002</v>
      </c>
      <c r="I1080">
        <f>IFERROR(VLOOKUP(B1080,SAEB!A:A,1,0),0)</f>
        <v>3132701</v>
      </c>
    </row>
    <row r="1081" spans="1:9" x14ac:dyDescent="0.35">
      <c r="A1081">
        <v>313270</v>
      </c>
      <c r="B1081">
        <v>3132701</v>
      </c>
      <c r="C1081" t="s">
        <v>106</v>
      </c>
      <c r="D1081">
        <v>2024</v>
      </c>
      <c r="E1081" s="8">
        <v>20107.810000000001</v>
      </c>
      <c r="F1081" s="9">
        <v>19233.560000000001</v>
      </c>
      <c r="G1081" s="8">
        <v>23367.16</v>
      </c>
      <c r="H1081" s="8">
        <v>22351.200000000001</v>
      </c>
      <c r="I1081">
        <f>IFERROR(VLOOKUP(B1081,SAEB!A:A,1,0),0)</f>
        <v>3132701</v>
      </c>
    </row>
    <row r="1082" spans="1:9" x14ac:dyDescent="0.35">
      <c r="A1082">
        <v>313320</v>
      </c>
      <c r="B1082">
        <v>3133204</v>
      </c>
      <c r="C1082" t="s">
        <v>107</v>
      </c>
      <c r="D1082">
        <v>2015</v>
      </c>
      <c r="E1082" s="8">
        <v>5167.59</v>
      </c>
      <c r="F1082" s="9">
        <v>2237.5100000000002</v>
      </c>
      <c r="G1082" s="8">
        <v>5298.59</v>
      </c>
      <c r="H1082" s="8">
        <v>2294.23</v>
      </c>
      <c r="I1082">
        <f>IFERROR(VLOOKUP(B1082,SAEB!A:A,1,0),0)</f>
        <v>3133204</v>
      </c>
    </row>
    <row r="1083" spans="1:9" x14ac:dyDescent="0.35">
      <c r="A1083">
        <v>313320</v>
      </c>
      <c r="B1083">
        <v>3133204</v>
      </c>
      <c r="C1083" t="s">
        <v>107</v>
      </c>
      <c r="D1083">
        <v>2016</v>
      </c>
      <c r="E1083" s="8">
        <v>5197.72</v>
      </c>
      <c r="F1083" s="9">
        <v>3817.72</v>
      </c>
      <c r="G1083" s="8">
        <v>5967.88</v>
      </c>
      <c r="H1083" s="8">
        <v>4383.3999999999996</v>
      </c>
      <c r="I1083">
        <f>IFERROR(VLOOKUP(B1083,SAEB!A:A,1,0),0)</f>
        <v>3133204</v>
      </c>
    </row>
    <row r="1084" spans="1:9" x14ac:dyDescent="0.35">
      <c r="A1084">
        <v>313320</v>
      </c>
      <c r="B1084">
        <v>3133204</v>
      </c>
      <c r="C1084" t="s">
        <v>107</v>
      </c>
      <c r="D1084">
        <v>2017</v>
      </c>
      <c r="E1084" s="8">
        <v>4650.66</v>
      </c>
      <c r="F1084" s="9">
        <v>7283.41</v>
      </c>
      <c r="G1084" s="8">
        <v>5567.47</v>
      </c>
      <c r="H1084" s="8">
        <v>8719.23</v>
      </c>
      <c r="I1084">
        <f>IFERROR(VLOOKUP(B1084,SAEB!A:A,1,0),0)</f>
        <v>3133204</v>
      </c>
    </row>
    <row r="1085" spans="1:9" x14ac:dyDescent="0.35">
      <c r="A1085">
        <v>313320</v>
      </c>
      <c r="B1085">
        <v>3133204</v>
      </c>
      <c r="C1085" t="s">
        <v>107</v>
      </c>
      <c r="D1085">
        <v>2018</v>
      </c>
      <c r="E1085" s="8">
        <v>3566.93</v>
      </c>
      <c r="F1085" s="9">
        <v>4394.46</v>
      </c>
      <c r="G1085" s="8">
        <v>5382.31</v>
      </c>
      <c r="H1085" s="8">
        <v>6631.01</v>
      </c>
      <c r="I1085">
        <f>IFERROR(VLOOKUP(B1085,SAEB!A:A,1,0),0)</f>
        <v>3133204</v>
      </c>
    </row>
    <row r="1086" spans="1:9" x14ac:dyDescent="0.35">
      <c r="A1086">
        <v>313320</v>
      </c>
      <c r="B1086">
        <v>3133204</v>
      </c>
      <c r="C1086" t="s">
        <v>107</v>
      </c>
      <c r="D1086">
        <v>2019</v>
      </c>
      <c r="E1086" s="8">
        <v>5477.93</v>
      </c>
      <c r="F1086" s="9">
        <v>5871.93</v>
      </c>
      <c r="G1086" s="8">
        <v>6862.08</v>
      </c>
      <c r="H1086" s="8">
        <v>7355.65</v>
      </c>
      <c r="I1086">
        <f>IFERROR(VLOOKUP(B1086,SAEB!A:A,1,0),0)</f>
        <v>3133204</v>
      </c>
    </row>
    <row r="1087" spans="1:9" x14ac:dyDescent="0.35">
      <c r="A1087">
        <v>313320</v>
      </c>
      <c r="B1087">
        <v>3133204</v>
      </c>
      <c r="C1087" t="s">
        <v>107</v>
      </c>
      <c r="D1087">
        <v>2020</v>
      </c>
      <c r="E1087" s="8">
        <v>6863.14</v>
      </c>
      <c r="F1087" s="9">
        <v>7014.98</v>
      </c>
      <c r="G1087" s="8">
        <v>6495.83</v>
      </c>
      <c r="H1087" s="8">
        <v>6639.55</v>
      </c>
      <c r="I1087">
        <f>IFERROR(VLOOKUP(B1087,SAEB!A:A,1,0),0)</f>
        <v>3133204</v>
      </c>
    </row>
    <row r="1088" spans="1:9" x14ac:dyDescent="0.35">
      <c r="A1088">
        <v>313320</v>
      </c>
      <c r="B1088">
        <v>3133204</v>
      </c>
      <c r="C1088" t="s">
        <v>107</v>
      </c>
      <c r="D1088">
        <v>2021</v>
      </c>
      <c r="E1088" s="8">
        <v>9275.25</v>
      </c>
      <c r="F1088" s="9">
        <v>4259.6099999999997</v>
      </c>
      <c r="G1088" s="8">
        <v>10846.36</v>
      </c>
      <c r="H1088" s="8">
        <v>4981.13</v>
      </c>
      <c r="I1088">
        <f>IFERROR(VLOOKUP(B1088,SAEB!A:A,1,0),0)</f>
        <v>3133204</v>
      </c>
    </row>
    <row r="1089" spans="1:9" x14ac:dyDescent="0.35">
      <c r="A1089">
        <v>313320</v>
      </c>
      <c r="B1089">
        <v>3133204</v>
      </c>
      <c r="C1089" t="s">
        <v>107</v>
      </c>
      <c r="D1089">
        <v>2022</v>
      </c>
      <c r="E1089" s="8">
        <v>10693.7</v>
      </c>
      <c r="F1089" s="9">
        <v>8532.7999999999993</v>
      </c>
      <c r="G1089" s="8">
        <v>13134.86</v>
      </c>
      <c r="H1089" s="8">
        <v>10480.67</v>
      </c>
      <c r="I1089">
        <f>IFERROR(VLOOKUP(B1089,SAEB!A:A,1,0),0)</f>
        <v>3133204</v>
      </c>
    </row>
    <row r="1090" spans="1:9" x14ac:dyDescent="0.35">
      <c r="A1090">
        <v>313320</v>
      </c>
      <c r="B1090">
        <v>3133204</v>
      </c>
      <c r="C1090" t="s">
        <v>107</v>
      </c>
      <c r="D1090">
        <v>2023</v>
      </c>
      <c r="E1090" s="8">
        <v>11356.19</v>
      </c>
      <c r="F1090" s="9">
        <v>11356.19</v>
      </c>
      <c r="G1090" s="8">
        <v>14845.64</v>
      </c>
      <c r="H1090" s="8">
        <v>14845.64</v>
      </c>
      <c r="I1090">
        <f>IFERROR(VLOOKUP(B1090,SAEB!A:A,1,0),0)</f>
        <v>3133204</v>
      </c>
    </row>
    <row r="1091" spans="1:9" x14ac:dyDescent="0.35">
      <c r="A1091">
        <v>313320</v>
      </c>
      <c r="B1091">
        <v>3133204</v>
      </c>
      <c r="C1091" t="s">
        <v>107</v>
      </c>
      <c r="D1091">
        <v>2024</v>
      </c>
      <c r="E1091" s="8">
        <v>10753.56</v>
      </c>
      <c r="F1091" s="9">
        <v>10286.01</v>
      </c>
      <c r="G1091" s="8">
        <v>16099.78</v>
      </c>
      <c r="H1091" s="8">
        <v>15399.79</v>
      </c>
      <c r="I1091">
        <f>IFERROR(VLOOKUP(B1091,SAEB!A:A,1,0),0)</f>
        <v>3133204</v>
      </c>
    </row>
    <row r="1092" spans="1:9" x14ac:dyDescent="0.35">
      <c r="A1092">
        <v>313330</v>
      </c>
      <c r="B1092">
        <v>3133303</v>
      </c>
      <c r="C1092" t="s">
        <v>108</v>
      </c>
      <c r="D1092">
        <v>2015</v>
      </c>
      <c r="E1092" s="8">
        <v>6183.31</v>
      </c>
      <c r="F1092" s="9">
        <v>2677.31</v>
      </c>
      <c r="G1092" s="8">
        <v>6144.72</v>
      </c>
      <c r="H1092" s="8">
        <v>2660.6</v>
      </c>
      <c r="I1092">
        <f>IFERROR(VLOOKUP(B1092,SAEB!A:A,1,0),0)</f>
        <v>3133303</v>
      </c>
    </row>
    <row r="1093" spans="1:9" x14ac:dyDescent="0.35">
      <c r="A1093">
        <v>313330</v>
      </c>
      <c r="B1093">
        <v>3133303</v>
      </c>
      <c r="C1093" t="s">
        <v>108</v>
      </c>
      <c r="D1093">
        <v>2016</v>
      </c>
      <c r="E1093" s="8">
        <v>5952.61</v>
      </c>
      <c r="F1093" s="9">
        <v>4372.1899999999996</v>
      </c>
      <c r="G1093" s="8">
        <v>7664.08</v>
      </c>
      <c r="H1093" s="8">
        <v>5629.26</v>
      </c>
      <c r="I1093">
        <f>IFERROR(VLOOKUP(B1093,SAEB!A:A,1,0),0)</f>
        <v>3133303</v>
      </c>
    </row>
    <row r="1094" spans="1:9" x14ac:dyDescent="0.35">
      <c r="A1094">
        <v>313330</v>
      </c>
      <c r="B1094">
        <v>3133303</v>
      </c>
      <c r="C1094" t="s">
        <v>108</v>
      </c>
      <c r="D1094">
        <v>2017</v>
      </c>
      <c r="E1094" s="8">
        <v>6487.69</v>
      </c>
      <c r="F1094" s="9">
        <v>10160.379999999999</v>
      </c>
      <c r="G1094" s="8">
        <v>7411.07</v>
      </c>
      <c r="H1094" s="8">
        <v>11606.49</v>
      </c>
      <c r="I1094">
        <f>IFERROR(VLOOKUP(B1094,SAEB!A:A,1,0),0)</f>
        <v>3133303</v>
      </c>
    </row>
    <row r="1095" spans="1:9" x14ac:dyDescent="0.35">
      <c r="A1095">
        <v>313330</v>
      </c>
      <c r="B1095">
        <v>3133303</v>
      </c>
      <c r="C1095" t="s">
        <v>108</v>
      </c>
      <c r="D1095">
        <v>2018</v>
      </c>
      <c r="E1095" s="8">
        <v>5686.49</v>
      </c>
      <c r="F1095" s="9">
        <v>7005.76</v>
      </c>
      <c r="G1095" s="8">
        <v>7519.72</v>
      </c>
      <c r="H1095" s="8">
        <v>9264.2999999999993</v>
      </c>
      <c r="I1095">
        <f>IFERROR(VLOOKUP(B1095,SAEB!A:A,1,0),0)</f>
        <v>3133303</v>
      </c>
    </row>
    <row r="1096" spans="1:9" x14ac:dyDescent="0.35">
      <c r="A1096">
        <v>313330</v>
      </c>
      <c r="B1096">
        <v>3133303</v>
      </c>
      <c r="C1096" t="s">
        <v>108</v>
      </c>
      <c r="D1096">
        <v>2019</v>
      </c>
      <c r="E1096" s="8">
        <v>6514.02</v>
      </c>
      <c r="F1096" s="9">
        <v>6982.55</v>
      </c>
      <c r="G1096" s="8">
        <v>8366.8700000000008</v>
      </c>
      <c r="H1096" s="8">
        <v>8968.66</v>
      </c>
      <c r="I1096">
        <f>IFERROR(VLOOKUP(B1096,SAEB!A:A,1,0),0)</f>
        <v>3133303</v>
      </c>
    </row>
    <row r="1097" spans="1:9" x14ac:dyDescent="0.35">
      <c r="A1097">
        <v>313330</v>
      </c>
      <c r="B1097">
        <v>3133303</v>
      </c>
      <c r="C1097" t="s">
        <v>108</v>
      </c>
      <c r="D1097">
        <v>2020</v>
      </c>
      <c r="E1097" s="8">
        <v>8084.27</v>
      </c>
      <c r="F1097" s="9">
        <v>8263.1299999999992</v>
      </c>
      <c r="G1097" s="8">
        <v>8840.65</v>
      </c>
      <c r="H1097" s="8">
        <v>9036.24</v>
      </c>
      <c r="I1097">
        <f>IFERROR(VLOOKUP(B1097,SAEB!A:A,1,0),0)</f>
        <v>3133303</v>
      </c>
    </row>
    <row r="1098" spans="1:9" x14ac:dyDescent="0.35">
      <c r="A1098">
        <v>313330</v>
      </c>
      <c r="B1098">
        <v>3133303</v>
      </c>
      <c r="C1098" t="s">
        <v>108</v>
      </c>
      <c r="D1098">
        <v>2021</v>
      </c>
      <c r="E1098" s="8">
        <v>12629.43</v>
      </c>
      <c r="F1098" s="9">
        <v>5800</v>
      </c>
      <c r="G1098" s="8">
        <v>12862.3</v>
      </c>
      <c r="H1098" s="8">
        <v>5906.94</v>
      </c>
      <c r="I1098">
        <f>IFERROR(VLOOKUP(B1098,SAEB!A:A,1,0),0)</f>
        <v>3133303</v>
      </c>
    </row>
    <row r="1099" spans="1:9" x14ac:dyDescent="0.35">
      <c r="A1099">
        <v>313330</v>
      </c>
      <c r="B1099">
        <v>3133303</v>
      </c>
      <c r="C1099" t="s">
        <v>108</v>
      </c>
      <c r="D1099">
        <v>2022</v>
      </c>
      <c r="E1099" s="8">
        <v>14494.36</v>
      </c>
      <c r="F1099" s="9">
        <v>11565.45</v>
      </c>
      <c r="G1099" s="8">
        <v>14293.22</v>
      </c>
      <c r="H1099" s="8">
        <v>11404.95</v>
      </c>
      <c r="I1099">
        <f>IFERROR(VLOOKUP(B1099,SAEB!A:A,1,0),0)</f>
        <v>3133303</v>
      </c>
    </row>
    <row r="1100" spans="1:9" x14ac:dyDescent="0.35">
      <c r="A1100">
        <v>313330</v>
      </c>
      <c r="B1100">
        <v>3133303</v>
      </c>
      <c r="C1100" t="s">
        <v>108</v>
      </c>
      <c r="D1100">
        <v>2023</v>
      </c>
      <c r="E1100" s="8">
        <v>12206.82</v>
      </c>
      <c r="F1100" s="9">
        <v>12206.82</v>
      </c>
      <c r="G1100" s="8">
        <v>16086.91</v>
      </c>
      <c r="H1100" s="8">
        <v>16086.91</v>
      </c>
      <c r="I1100">
        <f>IFERROR(VLOOKUP(B1100,SAEB!A:A,1,0),0)</f>
        <v>3133303</v>
      </c>
    </row>
    <row r="1101" spans="1:9" x14ac:dyDescent="0.35">
      <c r="A1101">
        <v>313330</v>
      </c>
      <c r="B1101">
        <v>3133303</v>
      </c>
      <c r="C1101" t="s">
        <v>108</v>
      </c>
      <c r="D1101">
        <v>2024</v>
      </c>
      <c r="E1101" s="8">
        <v>11437.1</v>
      </c>
      <c r="F1101" s="9">
        <v>10939.83</v>
      </c>
      <c r="G1101" s="8">
        <v>17094.599999999999</v>
      </c>
      <c r="H1101" s="8">
        <v>16351.35</v>
      </c>
      <c r="I1101">
        <f>IFERROR(VLOOKUP(B1101,SAEB!A:A,1,0),0)</f>
        <v>3133303</v>
      </c>
    </row>
    <row r="1102" spans="1:9" x14ac:dyDescent="0.35">
      <c r="A1102">
        <v>313400</v>
      </c>
      <c r="B1102">
        <v>3134004</v>
      </c>
      <c r="C1102" t="s">
        <v>109</v>
      </c>
      <c r="D1102">
        <v>2015</v>
      </c>
      <c r="E1102" s="8">
        <v>5636.59</v>
      </c>
      <c r="F1102" s="9">
        <v>2440.59</v>
      </c>
      <c r="G1102" s="8">
        <v>6555.06</v>
      </c>
      <c r="H1102" s="8">
        <v>2838.27</v>
      </c>
      <c r="I1102">
        <f>IFERROR(VLOOKUP(B1102,SAEB!A:A,1,0),0)</f>
        <v>3134004</v>
      </c>
    </row>
    <row r="1103" spans="1:9" x14ac:dyDescent="0.35">
      <c r="A1103">
        <v>313400</v>
      </c>
      <c r="B1103">
        <v>3134004</v>
      </c>
      <c r="C1103" t="s">
        <v>109</v>
      </c>
      <c r="D1103">
        <v>2016</v>
      </c>
      <c r="E1103" s="8">
        <v>6215.14</v>
      </c>
      <c r="F1103" s="9">
        <v>4565.0200000000004</v>
      </c>
      <c r="G1103" s="8">
        <v>8109.6</v>
      </c>
      <c r="H1103" s="8">
        <v>5956.49</v>
      </c>
      <c r="I1103">
        <f>IFERROR(VLOOKUP(B1103,SAEB!A:A,1,0),0)</f>
        <v>3134004</v>
      </c>
    </row>
    <row r="1104" spans="1:9" x14ac:dyDescent="0.35">
      <c r="A1104">
        <v>313400</v>
      </c>
      <c r="B1104">
        <v>3134004</v>
      </c>
      <c r="C1104" t="s">
        <v>109</v>
      </c>
      <c r="D1104">
        <v>2017</v>
      </c>
      <c r="E1104" s="8">
        <v>6300.64</v>
      </c>
      <c r="F1104" s="9">
        <v>9867.44</v>
      </c>
      <c r="G1104" s="8">
        <v>7711.52</v>
      </c>
      <c r="H1104" s="8">
        <v>12077.03</v>
      </c>
      <c r="I1104">
        <f>IFERROR(VLOOKUP(B1104,SAEB!A:A,1,0),0)</f>
        <v>3134004</v>
      </c>
    </row>
    <row r="1105" spans="1:9" x14ac:dyDescent="0.35">
      <c r="A1105">
        <v>313400</v>
      </c>
      <c r="B1105">
        <v>3134004</v>
      </c>
      <c r="C1105" t="s">
        <v>109</v>
      </c>
      <c r="D1105">
        <v>2018</v>
      </c>
      <c r="E1105" s="8">
        <v>5999.35</v>
      </c>
      <c r="F1105" s="9">
        <v>7391.2</v>
      </c>
      <c r="G1105" s="8">
        <v>7297.27</v>
      </c>
      <c r="H1105" s="8">
        <v>8990.23</v>
      </c>
      <c r="I1105">
        <f>IFERROR(VLOOKUP(B1105,SAEB!A:A,1,0),0)</f>
        <v>3134004</v>
      </c>
    </row>
    <row r="1106" spans="1:9" x14ac:dyDescent="0.35">
      <c r="A1106">
        <v>313400</v>
      </c>
      <c r="B1106">
        <v>3134004</v>
      </c>
      <c r="C1106" t="s">
        <v>109</v>
      </c>
      <c r="D1106">
        <v>2019</v>
      </c>
      <c r="E1106" s="8">
        <v>7385.05</v>
      </c>
      <c r="F1106" s="9">
        <v>7916.23</v>
      </c>
      <c r="G1106" s="8">
        <v>8438.0300000000007</v>
      </c>
      <c r="H1106" s="8">
        <v>9044.94</v>
      </c>
      <c r="I1106">
        <f>IFERROR(VLOOKUP(B1106,SAEB!A:A,1,0),0)</f>
        <v>3134004</v>
      </c>
    </row>
    <row r="1107" spans="1:9" x14ac:dyDescent="0.35">
      <c r="A1107">
        <v>313400</v>
      </c>
      <c r="B1107">
        <v>3134004</v>
      </c>
      <c r="C1107" t="s">
        <v>109</v>
      </c>
      <c r="D1107">
        <v>2020</v>
      </c>
      <c r="E1107" s="8">
        <v>7247.18</v>
      </c>
      <c r="F1107" s="9">
        <v>7407.52</v>
      </c>
      <c r="G1107" s="8">
        <v>8848</v>
      </c>
      <c r="H1107" s="8">
        <v>9043.75</v>
      </c>
      <c r="I1107">
        <f>IFERROR(VLOOKUP(B1107,SAEB!A:A,1,0),0)</f>
        <v>3134004</v>
      </c>
    </row>
    <row r="1108" spans="1:9" x14ac:dyDescent="0.35">
      <c r="A1108">
        <v>313400</v>
      </c>
      <c r="B1108">
        <v>3134004</v>
      </c>
      <c r="C1108" t="s">
        <v>109</v>
      </c>
      <c r="D1108">
        <v>2021</v>
      </c>
      <c r="E1108" s="8">
        <v>10252.5</v>
      </c>
      <c r="F1108" s="9">
        <v>4708.3999999999996</v>
      </c>
      <c r="G1108" s="8">
        <v>10360.9</v>
      </c>
      <c r="H1108" s="8">
        <v>4758.1899999999996</v>
      </c>
      <c r="I1108">
        <f>IFERROR(VLOOKUP(B1108,SAEB!A:A,1,0),0)</f>
        <v>3134004</v>
      </c>
    </row>
    <row r="1109" spans="1:9" x14ac:dyDescent="0.35">
      <c r="A1109">
        <v>313400</v>
      </c>
      <c r="B1109">
        <v>3134004</v>
      </c>
      <c r="C1109" t="s">
        <v>109</v>
      </c>
      <c r="D1109">
        <v>2022</v>
      </c>
      <c r="E1109" s="8">
        <v>12646.71</v>
      </c>
      <c r="F1109" s="9">
        <v>10091.16</v>
      </c>
      <c r="G1109" s="8">
        <v>14756.62</v>
      </c>
      <c r="H1109" s="8">
        <v>11774.71</v>
      </c>
      <c r="I1109">
        <f>IFERROR(VLOOKUP(B1109,SAEB!A:A,1,0),0)</f>
        <v>3134004</v>
      </c>
    </row>
    <row r="1110" spans="1:9" x14ac:dyDescent="0.35">
      <c r="A1110">
        <v>313400</v>
      </c>
      <c r="B1110">
        <v>3134004</v>
      </c>
      <c r="C1110" t="s">
        <v>109</v>
      </c>
      <c r="D1110">
        <v>2023</v>
      </c>
      <c r="E1110" s="8">
        <v>15705</v>
      </c>
      <c r="F1110" s="9">
        <v>15705</v>
      </c>
      <c r="G1110" s="8">
        <v>18253.830000000002</v>
      </c>
      <c r="H1110" s="8">
        <v>18253.830000000002</v>
      </c>
      <c r="I1110">
        <f>IFERROR(VLOOKUP(B1110,SAEB!A:A,1,0),0)</f>
        <v>3134004</v>
      </c>
    </row>
    <row r="1111" spans="1:9" x14ac:dyDescent="0.35">
      <c r="A1111">
        <v>313400</v>
      </c>
      <c r="B1111">
        <v>3134004</v>
      </c>
      <c r="C1111" t="s">
        <v>109</v>
      </c>
      <c r="D1111">
        <v>2024</v>
      </c>
      <c r="E1111" s="8">
        <v>16598.09</v>
      </c>
      <c r="F1111" s="9">
        <v>15876.43</v>
      </c>
      <c r="G1111" s="8">
        <v>23405.360000000001</v>
      </c>
      <c r="H1111" s="8">
        <v>22387.73</v>
      </c>
      <c r="I1111">
        <f>IFERROR(VLOOKUP(B1111,SAEB!A:A,1,0),0)</f>
        <v>3134004</v>
      </c>
    </row>
    <row r="1112" spans="1:9" x14ac:dyDescent="0.35">
      <c r="A1112">
        <v>313410</v>
      </c>
      <c r="B1112">
        <v>3134103</v>
      </c>
      <c r="C1112" t="s">
        <v>110</v>
      </c>
      <c r="D1112">
        <v>2015</v>
      </c>
      <c r="E1112" s="8">
        <v>7363.1</v>
      </c>
      <c r="F1112" s="9">
        <v>3188.15</v>
      </c>
      <c r="G1112" s="8">
        <v>7902.51</v>
      </c>
      <c r="H1112" s="8">
        <v>3421.7</v>
      </c>
      <c r="I1112">
        <f>IFERROR(VLOOKUP(B1112,SAEB!A:A,1,0),0)</f>
        <v>3134103</v>
      </c>
    </row>
    <row r="1113" spans="1:9" x14ac:dyDescent="0.35">
      <c r="A1113">
        <v>313410</v>
      </c>
      <c r="B1113">
        <v>3134103</v>
      </c>
      <c r="C1113" t="s">
        <v>110</v>
      </c>
      <c r="D1113">
        <v>2016</v>
      </c>
      <c r="E1113" s="8">
        <v>6325.3</v>
      </c>
      <c r="F1113" s="9">
        <v>4645.93</v>
      </c>
      <c r="G1113" s="8">
        <v>8331.6</v>
      </c>
      <c r="H1113" s="8">
        <v>6119.55</v>
      </c>
      <c r="I1113">
        <f>IFERROR(VLOOKUP(B1113,SAEB!A:A,1,0),0)</f>
        <v>3134103</v>
      </c>
    </row>
    <row r="1114" spans="1:9" x14ac:dyDescent="0.35">
      <c r="A1114">
        <v>313410</v>
      </c>
      <c r="B1114">
        <v>3134103</v>
      </c>
      <c r="C1114" t="s">
        <v>110</v>
      </c>
      <c r="D1114">
        <v>2017</v>
      </c>
      <c r="E1114" s="8">
        <v>6997.39</v>
      </c>
      <c r="F1114" s="9">
        <v>10958.62</v>
      </c>
      <c r="G1114" s="8">
        <v>8632.9599999999991</v>
      </c>
      <c r="H1114" s="8">
        <v>13520.1</v>
      </c>
      <c r="I1114">
        <f>IFERROR(VLOOKUP(B1114,SAEB!A:A,1,0),0)</f>
        <v>3134103</v>
      </c>
    </row>
    <row r="1115" spans="1:9" x14ac:dyDescent="0.35">
      <c r="A1115">
        <v>313410</v>
      </c>
      <c r="B1115">
        <v>3134103</v>
      </c>
      <c r="C1115" t="s">
        <v>110</v>
      </c>
      <c r="D1115">
        <v>2018</v>
      </c>
      <c r="E1115" s="8">
        <v>6920.56</v>
      </c>
      <c r="F1115" s="9">
        <v>8526.1299999999992</v>
      </c>
      <c r="G1115" s="8">
        <v>9227.39</v>
      </c>
      <c r="H1115" s="8">
        <v>11368.15</v>
      </c>
      <c r="I1115">
        <f>IFERROR(VLOOKUP(B1115,SAEB!A:A,1,0),0)</f>
        <v>3134103</v>
      </c>
    </row>
    <row r="1116" spans="1:9" x14ac:dyDescent="0.35">
      <c r="A1116">
        <v>313410</v>
      </c>
      <c r="B1116">
        <v>3134103</v>
      </c>
      <c r="C1116" t="s">
        <v>110</v>
      </c>
      <c r="D1116">
        <v>2019</v>
      </c>
      <c r="E1116" s="8">
        <v>7101.29</v>
      </c>
      <c r="F1116" s="9">
        <v>7612.06</v>
      </c>
      <c r="G1116" s="8">
        <v>9970.17</v>
      </c>
      <c r="H1116" s="8">
        <v>10687.28</v>
      </c>
      <c r="I1116">
        <f>IFERROR(VLOOKUP(B1116,SAEB!A:A,1,0),0)</f>
        <v>3134103</v>
      </c>
    </row>
    <row r="1117" spans="1:9" x14ac:dyDescent="0.35">
      <c r="A1117">
        <v>313410</v>
      </c>
      <c r="B1117">
        <v>3134103</v>
      </c>
      <c r="C1117" t="s">
        <v>110</v>
      </c>
      <c r="D1117">
        <v>2020</v>
      </c>
      <c r="E1117" s="8">
        <v>9352.69</v>
      </c>
      <c r="F1117" s="9">
        <v>9559.61</v>
      </c>
      <c r="G1117" s="8">
        <v>10234.14</v>
      </c>
      <c r="H1117" s="8">
        <v>10460.56</v>
      </c>
      <c r="I1117">
        <f>IFERROR(VLOOKUP(B1117,SAEB!A:A,1,0),0)</f>
        <v>3134103</v>
      </c>
    </row>
    <row r="1118" spans="1:9" x14ac:dyDescent="0.35">
      <c r="A1118">
        <v>313410</v>
      </c>
      <c r="B1118">
        <v>3134103</v>
      </c>
      <c r="C1118" t="s">
        <v>110</v>
      </c>
      <c r="D1118">
        <v>2021</v>
      </c>
      <c r="E1118" s="8">
        <v>11679.67</v>
      </c>
      <c r="F1118" s="9">
        <v>5363.82</v>
      </c>
      <c r="G1118" s="8">
        <v>11946.21</v>
      </c>
      <c r="H1118" s="8">
        <v>5486.23</v>
      </c>
      <c r="I1118">
        <f>IFERROR(VLOOKUP(B1118,SAEB!A:A,1,0),0)</f>
        <v>3134103</v>
      </c>
    </row>
    <row r="1119" spans="1:9" x14ac:dyDescent="0.35">
      <c r="A1119">
        <v>313410</v>
      </c>
      <c r="B1119">
        <v>3134103</v>
      </c>
      <c r="C1119" t="s">
        <v>110</v>
      </c>
      <c r="D1119">
        <v>2022</v>
      </c>
      <c r="E1119" s="8">
        <v>12545.09</v>
      </c>
      <c r="F1119" s="9">
        <v>10010.07</v>
      </c>
      <c r="G1119" s="8">
        <v>18546.89</v>
      </c>
      <c r="H1119" s="8">
        <v>14799.07</v>
      </c>
      <c r="I1119">
        <f>IFERROR(VLOOKUP(B1119,SAEB!A:A,1,0),0)</f>
        <v>3134103</v>
      </c>
    </row>
    <row r="1120" spans="1:9" x14ac:dyDescent="0.35">
      <c r="A1120">
        <v>313410</v>
      </c>
      <c r="B1120">
        <v>3134103</v>
      </c>
      <c r="C1120" t="s">
        <v>110</v>
      </c>
      <c r="D1120">
        <v>2023</v>
      </c>
      <c r="E1120" s="8">
        <v>12676.79</v>
      </c>
      <c r="F1120" s="9">
        <v>12676.79</v>
      </c>
      <c r="G1120" s="8">
        <v>17835.78</v>
      </c>
      <c r="H1120" s="8">
        <v>17835.78</v>
      </c>
      <c r="I1120">
        <f>IFERROR(VLOOKUP(B1120,SAEB!A:A,1,0),0)</f>
        <v>3134103</v>
      </c>
    </row>
    <row r="1121" spans="1:9" x14ac:dyDescent="0.35">
      <c r="A1121">
        <v>313410</v>
      </c>
      <c r="B1121">
        <v>3134103</v>
      </c>
      <c r="C1121" t="s">
        <v>110</v>
      </c>
      <c r="D1121">
        <v>2024</v>
      </c>
      <c r="E1121" s="8">
        <v>16078.33</v>
      </c>
      <c r="F1121" s="9">
        <v>15379.27</v>
      </c>
      <c r="G1121" s="8">
        <v>19529.830000000002</v>
      </c>
      <c r="H1121" s="8">
        <v>18680.7</v>
      </c>
      <c r="I1121">
        <f>IFERROR(VLOOKUP(B1121,SAEB!A:A,1,0),0)</f>
        <v>3134103</v>
      </c>
    </row>
    <row r="1122" spans="1:9" x14ac:dyDescent="0.35">
      <c r="A1122">
        <v>313470</v>
      </c>
      <c r="B1122">
        <v>3134707</v>
      </c>
      <c r="C1122" t="s">
        <v>111</v>
      </c>
      <c r="D1122">
        <v>2015</v>
      </c>
      <c r="E1122" s="8">
        <v>4926.51</v>
      </c>
      <c r="F1122" s="9">
        <v>2133.13</v>
      </c>
      <c r="G1122" s="8">
        <v>4844.88</v>
      </c>
      <c r="H1122" s="8">
        <v>2097.7800000000002</v>
      </c>
      <c r="I1122">
        <f>IFERROR(VLOOKUP(B1122,SAEB!A:A,1,0),0)</f>
        <v>3134707</v>
      </c>
    </row>
    <row r="1123" spans="1:9" x14ac:dyDescent="0.35">
      <c r="A1123">
        <v>313470</v>
      </c>
      <c r="B1123">
        <v>3134707</v>
      </c>
      <c r="C1123" t="s">
        <v>111</v>
      </c>
      <c r="D1123">
        <v>2016</v>
      </c>
      <c r="E1123" s="8">
        <v>5457.47</v>
      </c>
      <c r="F1123" s="9">
        <v>4008.51</v>
      </c>
      <c r="G1123" s="8">
        <v>5565.56</v>
      </c>
      <c r="H1123" s="8">
        <v>4087.9</v>
      </c>
      <c r="I1123">
        <f>IFERROR(VLOOKUP(B1123,SAEB!A:A,1,0),0)</f>
        <v>3134707</v>
      </c>
    </row>
    <row r="1124" spans="1:9" x14ac:dyDescent="0.35">
      <c r="A1124">
        <v>313470</v>
      </c>
      <c r="B1124">
        <v>3134707</v>
      </c>
      <c r="C1124" t="s">
        <v>111</v>
      </c>
      <c r="D1124">
        <v>2017</v>
      </c>
      <c r="E1124" s="8">
        <v>4723.47</v>
      </c>
      <c r="F1124" s="9">
        <v>7397.43</v>
      </c>
      <c r="G1124" s="8">
        <v>4958.26</v>
      </c>
      <c r="H1124" s="8">
        <v>7765.14</v>
      </c>
      <c r="I1124">
        <f>IFERROR(VLOOKUP(B1124,SAEB!A:A,1,0),0)</f>
        <v>3134707</v>
      </c>
    </row>
    <row r="1125" spans="1:9" x14ac:dyDescent="0.35">
      <c r="A1125">
        <v>313470</v>
      </c>
      <c r="B1125">
        <v>3134707</v>
      </c>
      <c r="C1125" t="s">
        <v>111</v>
      </c>
      <c r="D1125">
        <v>2018</v>
      </c>
      <c r="E1125" s="8">
        <v>4586.6899999999996</v>
      </c>
      <c r="F1125" s="9">
        <v>5650.8</v>
      </c>
      <c r="G1125" s="8">
        <v>4792.8500000000004</v>
      </c>
      <c r="H1125" s="8">
        <v>5904.8</v>
      </c>
      <c r="I1125">
        <f>IFERROR(VLOOKUP(B1125,SAEB!A:A,1,0),0)</f>
        <v>3134707</v>
      </c>
    </row>
    <row r="1126" spans="1:9" x14ac:dyDescent="0.35">
      <c r="A1126">
        <v>313470</v>
      </c>
      <c r="B1126">
        <v>3134707</v>
      </c>
      <c r="C1126" t="s">
        <v>111</v>
      </c>
      <c r="D1126">
        <v>2019</v>
      </c>
      <c r="E1126" s="8">
        <v>5950.98</v>
      </c>
      <c r="F1126" s="9">
        <v>6379.01</v>
      </c>
      <c r="G1126" s="8">
        <v>6561.97</v>
      </c>
      <c r="H1126" s="8">
        <v>7033.94</v>
      </c>
      <c r="I1126">
        <f>IFERROR(VLOOKUP(B1126,SAEB!A:A,1,0),0)</f>
        <v>3134707</v>
      </c>
    </row>
    <row r="1127" spans="1:9" x14ac:dyDescent="0.35">
      <c r="A1127">
        <v>313470</v>
      </c>
      <c r="B1127">
        <v>3134707</v>
      </c>
      <c r="C1127" t="s">
        <v>111</v>
      </c>
      <c r="D1127">
        <v>2020</v>
      </c>
      <c r="E1127" s="8">
        <v>8015.27</v>
      </c>
      <c r="F1127" s="9">
        <v>8192.6</v>
      </c>
      <c r="G1127" s="8">
        <v>6919.55</v>
      </c>
      <c r="H1127" s="8">
        <v>7072.63</v>
      </c>
      <c r="I1127">
        <f>IFERROR(VLOOKUP(B1127,SAEB!A:A,1,0),0)</f>
        <v>3134707</v>
      </c>
    </row>
    <row r="1128" spans="1:9" x14ac:dyDescent="0.35">
      <c r="A1128">
        <v>313470</v>
      </c>
      <c r="B1128">
        <v>3134707</v>
      </c>
      <c r="C1128" t="s">
        <v>111</v>
      </c>
      <c r="D1128">
        <v>2021</v>
      </c>
      <c r="E1128" s="8">
        <v>10293.290000000001</v>
      </c>
      <c r="F1128" s="9">
        <v>4727.1400000000003</v>
      </c>
      <c r="G1128" s="8">
        <v>9483.5499999999993</v>
      </c>
      <c r="H1128" s="8">
        <v>4355.2700000000004</v>
      </c>
      <c r="I1128">
        <f>IFERROR(VLOOKUP(B1128,SAEB!A:A,1,0),0)</f>
        <v>3134707</v>
      </c>
    </row>
    <row r="1129" spans="1:9" x14ac:dyDescent="0.35">
      <c r="A1129">
        <v>313470</v>
      </c>
      <c r="B1129">
        <v>3134707</v>
      </c>
      <c r="C1129" t="s">
        <v>111</v>
      </c>
      <c r="D1129">
        <v>2022</v>
      </c>
      <c r="E1129" s="8">
        <v>15491.85</v>
      </c>
      <c r="F1129" s="9">
        <v>12361.37</v>
      </c>
      <c r="G1129" s="8">
        <v>18437.34</v>
      </c>
      <c r="H1129" s="8">
        <v>14711.66</v>
      </c>
      <c r="I1129">
        <f>IFERROR(VLOOKUP(B1129,SAEB!A:A,1,0),0)</f>
        <v>3134707</v>
      </c>
    </row>
    <row r="1130" spans="1:9" x14ac:dyDescent="0.35">
      <c r="A1130">
        <v>313470</v>
      </c>
      <c r="B1130">
        <v>3134707</v>
      </c>
      <c r="C1130" t="s">
        <v>111</v>
      </c>
      <c r="D1130">
        <v>2023</v>
      </c>
      <c r="E1130" s="8">
        <v>17346.46</v>
      </c>
      <c r="F1130" s="9">
        <v>17346.46</v>
      </c>
      <c r="G1130" s="8">
        <v>17665.560000000001</v>
      </c>
      <c r="H1130" s="8">
        <v>17665.560000000001</v>
      </c>
      <c r="I1130">
        <f>IFERROR(VLOOKUP(B1130,SAEB!A:A,1,0),0)</f>
        <v>3134707</v>
      </c>
    </row>
    <row r="1131" spans="1:9" x14ac:dyDescent="0.35">
      <c r="A1131">
        <v>313470</v>
      </c>
      <c r="B1131">
        <v>3134707</v>
      </c>
      <c r="C1131" t="s">
        <v>111</v>
      </c>
      <c r="D1131">
        <v>2024</v>
      </c>
      <c r="E1131" s="8">
        <v>17749.29</v>
      </c>
      <c r="F1131" s="9">
        <v>16977.580000000002</v>
      </c>
      <c r="G1131" s="8">
        <v>22963.21</v>
      </c>
      <c r="H1131" s="8">
        <v>21964.81</v>
      </c>
      <c r="I1131">
        <f>IFERROR(VLOOKUP(B1131,SAEB!A:A,1,0),0)</f>
        <v>3134707</v>
      </c>
    </row>
    <row r="1132" spans="1:9" x14ac:dyDescent="0.35">
      <c r="A1132">
        <v>313505</v>
      </c>
      <c r="B1132">
        <v>3135050</v>
      </c>
      <c r="C1132" t="s">
        <v>112</v>
      </c>
      <c r="D1132">
        <v>2015</v>
      </c>
      <c r="E1132" s="8">
        <v>7133.32</v>
      </c>
      <c r="F1132" s="9">
        <v>3088.65</v>
      </c>
      <c r="G1132" s="8">
        <v>6719.73</v>
      </c>
      <c r="H1132" s="8">
        <v>2909.57</v>
      </c>
      <c r="I1132">
        <f>IFERROR(VLOOKUP(B1132,SAEB!A:A,1,0),0)</f>
        <v>3135050</v>
      </c>
    </row>
    <row r="1133" spans="1:9" x14ac:dyDescent="0.35">
      <c r="A1133">
        <v>313505</v>
      </c>
      <c r="B1133">
        <v>3135050</v>
      </c>
      <c r="C1133" t="s">
        <v>112</v>
      </c>
      <c r="D1133">
        <v>2016</v>
      </c>
      <c r="E1133" s="8">
        <v>5935.27</v>
      </c>
      <c r="F1133" s="9">
        <v>4359.45</v>
      </c>
      <c r="G1133" s="8">
        <v>6899.96</v>
      </c>
      <c r="H1133" s="8">
        <v>5068.0200000000004</v>
      </c>
      <c r="I1133">
        <f>IFERROR(VLOOKUP(B1133,SAEB!A:A,1,0),0)</f>
        <v>3135050</v>
      </c>
    </row>
    <row r="1134" spans="1:9" x14ac:dyDescent="0.35">
      <c r="A1134">
        <v>313505</v>
      </c>
      <c r="B1134">
        <v>3135050</v>
      </c>
      <c r="C1134" t="s">
        <v>112</v>
      </c>
      <c r="D1134">
        <v>2017</v>
      </c>
      <c r="E1134" s="8">
        <v>6894.63</v>
      </c>
      <c r="F1134" s="9">
        <v>10797.69</v>
      </c>
      <c r="G1134" s="8">
        <v>8451.0300000000007</v>
      </c>
      <c r="H1134" s="8">
        <v>13235.17</v>
      </c>
      <c r="I1134">
        <f>IFERROR(VLOOKUP(B1134,SAEB!A:A,1,0),0)</f>
        <v>3135050</v>
      </c>
    </row>
    <row r="1135" spans="1:9" x14ac:dyDescent="0.35">
      <c r="A1135">
        <v>313505</v>
      </c>
      <c r="B1135">
        <v>3135050</v>
      </c>
      <c r="C1135" t="s">
        <v>112</v>
      </c>
      <c r="D1135">
        <v>2018</v>
      </c>
      <c r="E1135" s="8">
        <v>8932.23</v>
      </c>
      <c r="F1135" s="9">
        <v>11004.51</v>
      </c>
      <c r="G1135" s="8">
        <v>12828.43</v>
      </c>
      <c r="H1135" s="8">
        <v>15804.63</v>
      </c>
      <c r="I1135">
        <f>IFERROR(VLOOKUP(B1135,SAEB!A:A,1,0),0)</f>
        <v>3135050</v>
      </c>
    </row>
    <row r="1136" spans="1:9" x14ac:dyDescent="0.35">
      <c r="A1136">
        <v>313505</v>
      </c>
      <c r="B1136">
        <v>3135050</v>
      </c>
      <c r="C1136" t="s">
        <v>112</v>
      </c>
      <c r="D1136">
        <v>2019</v>
      </c>
      <c r="E1136" s="8">
        <v>9139.33</v>
      </c>
      <c r="F1136" s="9">
        <v>9796.68</v>
      </c>
      <c r="G1136" s="8">
        <v>12926.4</v>
      </c>
      <c r="H1136" s="8">
        <v>13856.14</v>
      </c>
      <c r="I1136">
        <f>IFERROR(VLOOKUP(B1136,SAEB!A:A,1,0),0)</f>
        <v>3135050</v>
      </c>
    </row>
    <row r="1137" spans="1:9" x14ac:dyDescent="0.35">
      <c r="A1137">
        <v>313505</v>
      </c>
      <c r="B1137">
        <v>3135050</v>
      </c>
      <c r="C1137" t="s">
        <v>112</v>
      </c>
      <c r="D1137">
        <v>2020</v>
      </c>
      <c r="E1137" s="8">
        <v>10322.76</v>
      </c>
      <c r="F1137" s="9">
        <v>10551.14</v>
      </c>
      <c r="G1137" s="8">
        <v>11902.81</v>
      </c>
      <c r="H1137" s="8">
        <v>12166.14</v>
      </c>
      <c r="I1137">
        <f>IFERROR(VLOOKUP(B1137,SAEB!A:A,1,0),0)</f>
        <v>3135050</v>
      </c>
    </row>
    <row r="1138" spans="1:9" x14ac:dyDescent="0.35">
      <c r="A1138">
        <v>313505</v>
      </c>
      <c r="B1138">
        <v>3135050</v>
      </c>
      <c r="C1138" t="s">
        <v>112</v>
      </c>
      <c r="D1138">
        <v>2021</v>
      </c>
      <c r="E1138" s="8">
        <v>14525.05</v>
      </c>
      <c r="F1138" s="9">
        <v>6670.55</v>
      </c>
      <c r="G1138" s="8">
        <v>14929.35</v>
      </c>
      <c r="H1138" s="8">
        <v>6856.22</v>
      </c>
      <c r="I1138">
        <f>IFERROR(VLOOKUP(B1138,SAEB!A:A,1,0),0)</f>
        <v>3135050</v>
      </c>
    </row>
    <row r="1139" spans="1:9" x14ac:dyDescent="0.35">
      <c r="A1139">
        <v>313505</v>
      </c>
      <c r="B1139">
        <v>3135050</v>
      </c>
      <c r="C1139" t="s">
        <v>112</v>
      </c>
      <c r="D1139">
        <v>2022</v>
      </c>
      <c r="E1139" s="8">
        <v>18822.060000000001</v>
      </c>
      <c r="F1139" s="9">
        <v>15018.64</v>
      </c>
      <c r="G1139" s="8">
        <v>25288</v>
      </c>
      <c r="H1139" s="8">
        <v>20177.990000000002</v>
      </c>
      <c r="I1139">
        <f>IFERROR(VLOOKUP(B1139,SAEB!A:A,1,0),0)</f>
        <v>3135050</v>
      </c>
    </row>
    <row r="1140" spans="1:9" x14ac:dyDescent="0.35">
      <c r="A1140">
        <v>313505</v>
      </c>
      <c r="B1140">
        <v>3135050</v>
      </c>
      <c r="C1140" t="s">
        <v>112</v>
      </c>
      <c r="D1140">
        <v>2023</v>
      </c>
      <c r="E1140" s="8">
        <v>17250.580000000002</v>
      </c>
      <c r="F1140" s="9">
        <v>17250.580000000002</v>
      </c>
      <c r="G1140" s="8">
        <v>23693.13</v>
      </c>
      <c r="H1140" s="8">
        <v>23693.13</v>
      </c>
      <c r="I1140">
        <f>IFERROR(VLOOKUP(B1140,SAEB!A:A,1,0),0)</f>
        <v>3135050</v>
      </c>
    </row>
    <row r="1141" spans="1:9" x14ac:dyDescent="0.35">
      <c r="A1141">
        <v>313505</v>
      </c>
      <c r="B1141">
        <v>3135050</v>
      </c>
      <c r="C1141" t="s">
        <v>112</v>
      </c>
      <c r="D1141">
        <v>2024</v>
      </c>
      <c r="E1141" s="8">
        <v>20130.400000000001</v>
      </c>
      <c r="F1141" s="9">
        <v>19255.169999999998</v>
      </c>
      <c r="G1141" s="8">
        <v>29257.22</v>
      </c>
      <c r="H1141" s="8">
        <v>27985.17</v>
      </c>
      <c r="I1141">
        <f>IFERROR(VLOOKUP(B1141,SAEB!A:A,1,0),0)</f>
        <v>3135050</v>
      </c>
    </row>
    <row r="1142" spans="1:9" hidden="1" x14ac:dyDescent="0.35">
      <c r="A1142">
        <v>313507</v>
      </c>
      <c r="B1142">
        <v>3135076</v>
      </c>
      <c r="C1142" t="s">
        <v>113</v>
      </c>
      <c r="D1142">
        <v>2015</v>
      </c>
      <c r="E1142" s="8">
        <v>3175.14</v>
      </c>
      <c r="F1142" s="9">
        <v>1374.8</v>
      </c>
      <c r="G1142" s="8">
        <v>5564.88</v>
      </c>
      <c r="H1142" s="8">
        <v>2409.5300000000002</v>
      </c>
      <c r="I1142">
        <f>IFERROR(VLOOKUP(B1142,SAEB!A:A,1,0),0)</f>
        <v>0</v>
      </c>
    </row>
    <row r="1143" spans="1:9" hidden="1" x14ac:dyDescent="0.35">
      <c r="A1143">
        <v>313507</v>
      </c>
      <c r="B1143">
        <v>3135076</v>
      </c>
      <c r="C1143" t="s">
        <v>113</v>
      </c>
      <c r="D1143">
        <v>2016</v>
      </c>
      <c r="E1143" s="8">
        <v>7104.32</v>
      </c>
      <c r="F1143" s="9">
        <v>5218.12</v>
      </c>
      <c r="G1143" s="8">
        <v>7705.91</v>
      </c>
      <c r="H1143" s="8">
        <v>5659.98</v>
      </c>
      <c r="I1143">
        <f>IFERROR(VLOOKUP(B1143,SAEB!A:A,1,0),0)</f>
        <v>0</v>
      </c>
    </row>
    <row r="1144" spans="1:9" hidden="1" x14ac:dyDescent="0.35">
      <c r="A1144">
        <v>313507</v>
      </c>
      <c r="B1144">
        <v>3135076</v>
      </c>
      <c r="C1144" t="s">
        <v>113</v>
      </c>
      <c r="D1144">
        <v>2017</v>
      </c>
      <c r="E1144" s="8">
        <v>4325.03</v>
      </c>
      <c r="F1144" s="9">
        <v>6773.44</v>
      </c>
      <c r="G1144" s="8">
        <v>5963.59</v>
      </c>
      <c r="H1144" s="8">
        <v>9339.59</v>
      </c>
      <c r="I1144">
        <f>IFERROR(VLOOKUP(B1144,SAEB!A:A,1,0),0)</f>
        <v>0</v>
      </c>
    </row>
    <row r="1145" spans="1:9" hidden="1" x14ac:dyDescent="0.35">
      <c r="A1145">
        <v>313507</v>
      </c>
      <c r="B1145">
        <v>3135076</v>
      </c>
      <c r="C1145" t="s">
        <v>113</v>
      </c>
      <c r="D1145">
        <v>2018</v>
      </c>
      <c r="E1145" s="8">
        <v>4567.8900000000003</v>
      </c>
      <c r="F1145" s="9">
        <v>5627.64</v>
      </c>
      <c r="G1145" s="8">
        <v>7187.62</v>
      </c>
      <c r="H1145" s="8">
        <v>8855.15</v>
      </c>
      <c r="I1145">
        <f>IFERROR(VLOOKUP(B1145,SAEB!A:A,1,0),0)</f>
        <v>0</v>
      </c>
    </row>
    <row r="1146" spans="1:9" hidden="1" x14ac:dyDescent="0.35">
      <c r="A1146">
        <v>313507</v>
      </c>
      <c r="B1146">
        <v>3135076</v>
      </c>
      <c r="C1146" t="s">
        <v>113</v>
      </c>
      <c r="D1146">
        <v>2019</v>
      </c>
      <c r="E1146" s="8">
        <v>7514.25</v>
      </c>
      <c r="F1146" s="9">
        <v>8054.72</v>
      </c>
      <c r="G1146" s="8">
        <v>7759.95</v>
      </c>
      <c r="H1146" s="8">
        <v>8318.09</v>
      </c>
      <c r="I1146">
        <f>IFERROR(VLOOKUP(B1146,SAEB!A:A,1,0),0)</f>
        <v>0</v>
      </c>
    </row>
    <row r="1147" spans="1:9" hidden="1" x14ac:dyDescent="0.35">
      <c r="A1147">
        <v>313507</v>
      </c>
      <c r="B1147">
        <v>3135076</v>
      </c>
      <c r="C1147" t="s">
        <v>113</v>
      </c>
      <c r="D1147">
        <v>2020</v>
      </c>
      <c r="E1147" s="8">
        <v>7088.25</v>
      </c>
      <c r="F1147" s="9">
        <v>7245.07</v>
      </c>
      <c r="G1147" s="8">
        <v>7487.09</v>
      </c>
      <c r="H1147" s="8">
        <v>7652.73</v>
      </c>
      <c r="I1147">
        <f>IFERROR(VLOOKUP(B1147,SAEB!A:A,1,0),0)</f>
        <v>0</v>
      </c>
    </row>
    <row r="1148" spans="1:9" hidden="1" x14ac:dyDescent="0.35">
      <c r="A1148">
        <v>313507</v>
      </c>
      <c r="B1148">
        <v>3135076</v>
      </c>
      <c r="C1148" t="s">
        <v>113</v>
      </c>
      <c r="D1148">
        <v>2021</v>
      </c>
      <c r="E1148" s="8">
        <v>9801.2800000000007</v>
      </c>
      <c r="F1148" s="9">
        <v>4501.18</v>
      </c>
      <c r="G1148" s="8">
        <v>10708.49</v>
      </c>
      <c r="H1148" s="8">
        <v>4917.82</v>
      </c>
      <c r="I1148">
        <f>IFERROR(VLOOKUP(B1148,SAEB!A:A,1,0),0)</f>
        <v>0</v>
      </c>
    </row>
    <row r="1149" spans="1:9" hidden="1" x14ac:dyDescent="0.35">
      <c r="A1149">
        <v>313507</v>
      </c>
      <c r="B1149">
        <v>3135076</v>
      </c>
      <c r="C1149" t="s">
        <v>113</v>
      </c>
      <c r="D1149">
        <v>2022</v>
      </c>
      <c r="E1149" s="8">
        <v>10618.29</v>
      </c>
      <c r="F1149" s="9">
        <v>8472.6299999999992</v>
      </c>
      <c r="G1149" s="8">
        <v>22693.13</v>
      </c>
      <c r="H1149" s="8">
        <v>18107.47</v>
      </c>
      <c r="I1149">
        <f>IFERROR(VLOOKUP(B1149,SAEB!A:A,1,0),0)</f>
        <v>0</v>
      </c>
    </row>
    <row r="1150" spans="1:9" hidden="1" x14ac:dyDescent="0.35">
      <c r="A1150">
        <v>313507</v>
      </c>
      <c r="B1150">
        <v>3135076</v>
      </c>
      <c r="C1150" t="s">
        <v>113</v>
      </c>
      <c r="D1150">
        <v>2023</v>
      </c>
      <c r="E1150" s="8">
        <v>7614.89</v>
      </c>
      <c r="F1150" s="9">
        <v>7614.89</v>
      </c>
      <c r="G1150" s="8">
        <v>19129.669999999998</v>
      </c>
      <c r="H1150" s="8">
        <v>19129.669999999998</v>
      </c>
      <c r="I1150">
        <f>IFERROR(VLOOKUP(B1150,SAEB!A:A,1,0),0)</f>
        <v>0</v>
      </c>
    </row>
    <row r="1151" spans="1:9" hidden="1" x14ac:dyDescent="0.35">
      <c r="A1151">
        <v>313507</v>
      </c>
      <c r="B1151">
        <v>3135076</v>
      </c>
      <c r="C1151" t="s">
        <v>113</v>
      </c>
      <c r="D1151">
        <v>2024</v>
      </c>
      <c r="E1151" s="8">
        <v>11312.8</v>
      </c>
      <c r="F1151" s="9">
        <v>10820.94</v>
      </c>
      <c r="G1151" s="8">
        <v>44423.07</v>
      </c>
      <c r="H1151" s="8">
        <v>42491.63</v>
      </c>
      <c r="I1151">
        <f>IFERROR(VLOOKUP(B1151,SAEB!A:A,1,0),0)</f>
        <v>0</v>
      </c>
    </row>
    <row r="1152" spans="1:9" x14ac:dyDescent="0.35">
      <c r="A1152">
        <v>313510</v>
      </c>
      <c r="B1152">
        <v>3135100</v>
      </c>
      <c r="C1152" t="s">
        <v>114</v>
      </c>
      <c r="D1152">
        <v>2015</v>
      </c>
      <c r="E1152" s="8">
        <v>7636.73</v>
      </c>
      <c r="F1152" s="9">
        <v>3306.63</v>
      </c>
      <c r="G1152" s="8">
        <v>4566.87</v>
      </c>
      <c r="H1152" s="8">
        <v>1977.41</v>
      </c>
      <c r="I1152">
        <f>IFERROR(VLOOKUP(B1152,SAEB!A:A,1,0),0)</f>
        <v>3135100</v>
      </c>
    </row>
    <row r="1153" spans="1:9" x14ac:dyDescent="0.35">
      <c r="A1153">
        <v>313510</v>
      </c>
      <c r="B1153">
        <v>3135100</v>
      </c>
      <c r="C1153" t="s">
        <v>114</v>
      </c>
      <c r="D1153">
        <v>2016</v>
      </c>
      <c r="E1153" s="8">
        <v>7184.89</v>
      </c>
      <c r="F1153" s="9">
        <v>5277.3</v>
      </c>
      <c r="G1153" s="8">
        <v>5391.98</v>
      </c>
      <c r="H1153" s="8">
        <v>3960.41</v>
      </c>
      <c r="I1153">
        <f>IFERROR(VLOOKUP(B1153,SAEB!A:A,1,0),0)</f>
        <v>3135100</v>
      </c>
    </row>
    <row r="1154" spans="1:9" x14ac:dyDescent="0.35">
      <c r="A1154">
        <v>313510</v>
      </c>
      <c r="B1154">
        <v>3135100</v>
      </c>
      <c r="C1154" t="s">
        <v>114</v>
      </c>
      <c r="D1154">
        <v>2017</v>
      </c>
      <c r="E1154" s="8">
        <v>5810.45</v>
      </c>
      <c r="F1154" s="9">
        <v>9099.76</v>
      </c>
      <c r="G1154" s="8">
        <v>6262.63</v>
      </c>
      <c r="H1154" s="8">
        <v>9807.91</v>
      </c>
      <c r="I1154">
        <f>IFERROR(VLOOKUP(B1154,SAEB!A:A,1,0),0)</f>
        <v>3135100</v>
      </c>
    </row>
    <row r="1155" spans="1:9" x14ac:dyDescent="0.35">
      <c r="A1155">
        <v>313510</v>
      </c>
      <c r="B1155">
        <v>3135100</v>
      </c>
      <c r="C1155" t="s">
        <v>114</v>
      </c>
      <c r="D1155">
        <v>2018</v>
      </c>
      <c r="E1155" s="8">
        <v>4594.83</v>
      </c>
      <c r="F1155" s="9">
        <v>5660.83</v>
      </c>
      <c r="G1155" s="8">
        <v>5472.72</v>
      </c>
      <c r="H1155" s="8">
        <v>6742.4</v>
      </c>
      <c r="I1155">
        <f>IFERROR(VLOOKUP(B1155,SAEB!A:A,1,0),0)</f>
        <v>3135100</v>
      </c>
    </row>
    <row r="1156" spans="1:9" x14ac:dyDescent="0.35">
      <c r="A1156">
        <v>313510</v>
      </c>
      <c r="B1156">
        <v>3135100</v>
      </c>
      <c r="C1156" t="s">
        <v>114</v>
      </c>
      <c r="D1156">
        <v>2019</v>
      </c>
      <c r="E1156" s="8">
        <v>5422.2</v>
      </c>
      <c r="F1156" s="9">
        <v>5812.2</v>
      </c>
      <c r="G1156" s="8">
        <v>4940.3999999999996</v>
      </c>
      <c r="H1156" s="8">
        <v>5295.74</v>
      </c>
      <c r="I1156">
        <f>IFERROR(VLOOKUP(B1156,SAEB!A:A,1,0),0)</f>
        <v>3135100</v>
      </c>
    </row>
    <row r="1157" spans="1:9" x14ac:dyDescent="0.35">
      <c r="A1157">
        <v>313510</v>
      </c>
      <c r="B1157">
        <v>3135100</v>
      </c>
      <c r="C1157" t="s">
        <v>114</v>
      </c>
      <c r="D1157">
        <v>2020</v>
      </c>
      <c r="E1157" s="8">
        <v>5223.62</v>
      </c>
      <c r="F1157" s="9">
        <v>5339.19</v>
      </c>
      <c r="G1157" s="8">
        <v>4386.99</v>
      </c>
      <c r="H1157" s="8">
        <v>4484.04</v>
      </c>
      <c r="I1157">
        <f>IFERROR(VLOOKUP(B1157,SAEB!A:A,1,0),0)</f>
        <v>3135100</v>
      </c>
    </row>
    <row r="1158" spans="1:9" x14ac:dyDescent="0.35">
      <c r="A1158">
        <v>313510</v>
      </c>
      <c r="B1158">
        <v>3135100</v>
      </c>
      <c r="C1158" t="s">
        <v>114</v>
      </c>
      <c r="D1158">
        <v>2021</v>
      </c>
      <c r="E1158" s="8">
        <v>9180.77</v>
      </c>
      <c r="F1158" s="9">
        <v>4216.22</v>
      </c>
      <c r="G1158" s="8">
        <v>5838.62</v>
      </c>
      <c r="H1158" s="8">
        <v>2681.35</v>
      </c>
      <c r="I1158">
        <f>IFERROR(VLOOKUP(B1158,SAEB!A:A,1,0),0)</f>
        <v>3135100</v>
      </c>
    </row>
    <row r="1159" spans="1:9" x14ac:dyDescent="0.35">
      <c r="A1159">
        <v>313510</v>
      </c>
      <c r="B1159">
        <v>3135100</v>
      </c>
      <c r="C1159" t="s">
        <v>114</v>
      </c>
      <c r="D1159">
        <v>2022</v>
      </c>
      <c r="E1159" s="8">
        <v>10775.4</v>
      </c>
      <c r="F1159" s="9">
        <v>8597.99</v>
      </c>
      <c r="G1159" s="8">
        <v>9174.0300000000007</v>
      </c>
      <c r="H1159" s="8">
        <v>7320.21</v>
      </c>
      <c r="I1159">
        <f>IFERROR(VLOOKUP(B1159,SAEB!A:A,1,0),0)</f>
        <v>3135100</v>
      </c>
    </row>
    <row r="1160" spans="1:9" x14ac:dyDescent="0.35">
      <c r="A1160">
        <v>313510</v>
      </c>
      <c r="B1160">
        <v>3135100</v>
      </c>
      <c r="C1160" t="s">
        <v>114</v>
      </c>
      <c r="D1160">
        <v>2023</v>
      </c>
      <c r="E1160" s="8">
        <v>14002.98</v>
      </c>
      <c r="F1160" s="9">
        <v>14002.98</v>
      </c>
      <c r="G1160" s="8">
        <v>13272.57</v>
      </c>
      <c r="H1160" s="8">
        <v>13272.57</v>
      </c>
      <c r="I1160">
        <f>IFERROR(VLOOKUP(B1160,SAEB!A:A,1,0),0)</f>
        <v>3135100</v>
      </c>
    </row>
    <row r="1161" spans="1:9" x14ac:dyDescent="0.35">
      <c r="A1161">
        <v>313510</v>
      </c>
      <c r="B1161">
        <v>3135100</v>
      </c>
      <c r="C1161" t="s">
        <v>114</v>
      </c>
      <c r="D1161">
        <v>2024</v>
      </c>
      <c r="E1161" s="8">
        <v>17079.849999999999</v>
      </c>
      <c r="F1161" s="9">
        <v>16337.25</v>
      </c>
      <c r="G1161" s="8">
        <v>14697.06</v>
      </c>
      <c r="H1161" s="8">
        <v>14058.06</v>
      </c>
      <c r="I1161">
        <f>IFERROR(VLOOKUP(B1161,SAEB!A:A,1,0),0)</f>
        <v>3135100</v>
      </c>
    </row>
    <row r="1162" spans="1:9" x14ac:dyDescent="0.35">
      <c r="A1162">
        <v>313520</v>
      </c>
      <c r="B1162">
        <v>3135209</v>
      </c>
      <c r="C1162" t="s">
        <v>115</v>
      </c>
      <c r="D1162">
        <v>2015</v>
      </c>
      <c r="E1162" s="8">
        <v>7892.39</v>
      </c>
      <c r="F1162" s="9">
        <v>3417.32</v>
      </c>
      <c r="G1162" s="8">
        <v>5982.03</v>
      </c>
      <c r="H1162" s="8">
        <v>2590.16</v>
      </c>
      <c r="I1162">
        <f>IFERROR(VLOOKUP(B1162,SAEB!A:A,1,0),0)</f>
        <v>3135209</v>
      </c>
    </row>
    <row r="1163" spans="1:9" x14ac:dyDescent="0.35">
      <c r="A1163">
        <v>313520</v>
      </c>
      <c r="B1163">
        <v>3135209</v>
      </c>
      <c r="C1163" t="s">
        <v>115</v>
      </c>
      <c r="D1163">
        <v>2016</v>
      </c>
      <c r="E1163" s="8">
        <v>5992.37</v>
      </c>
      <c r="F1163" s="9">
        <v>4401.3900000000003</v>
      </c>
      <c r="G1163" s="8">
        <v>597.21</v>
      </c>
      <c r="H1163" s="8">
        <v>438.65</v>
      </c>
      <c r="I1163">
        <f>IFERROR(VLOOKUP(B1163,SAEB!A:A,1,0),0)</f>
        <v>3135209</v>
      </c>
    </row>
    <row r="1164" spans="1:9" x14ac:dyDescent="0.35">
      <c r="A1164">
        <v>313520</v>
      </c>
      <c r="B1164">
        <v>3135209</v>
      </c>
      <c r="C1164" t="s">
        <v>115</v>
      </c>
      <c r="D1164">
        <v>2017</v>
      </c>
      <c r="E1164" s="8">
        <v>6605.37</v>
      </c>
      <c r="F1164" s="9">
        <v>10344.68</v>
      </c>
      <c r="G1164" s="8">
        <v>7218.19</v>
      </c>
      <c r="H1164" s="8">
        <v>11304.41</v>
      </c>
      <c r="I1164">
        <f>IFERROR(VLOOKUP(B1164,SAEB!A:A,1,0),0)</f>
        <v>3135209</v>
      </c>
    </row>
    <row r="1165" spans="1:9" x14ac:dyDescent="0.35">
      <c r="A1165">
        <v>313520</v>
      </c>
      <c r="B1165">
        <v>3135209</v>
      </c>
      <c r="C1165" t="s">
        <v>115</v>
      </c>
      <c r="D1165">
        <v>2018</v>
      </c>
      <c r="E1165" s="8">
        <v>4723.66</v>
      </c>
      <c r="F1165" s="9">
        <v>5819.55</v>
      </c>
      <c r="G1165" s="8">
        <v>5463.84</v>
      </c>
      <c r="H1165" s="8">
        <v>6731.45</v>
      </c>
      <c r="I1165">
        <f>IFERROR(VLOOKUP(B1165,SAEB!A:A,1,0),0)</f>
        <v>3135209</v>
      </c>
    </row>
    <row r="1166" spans="1:9" x14ac:dyDescent="0.35">
      <c r="A1166">
        <v>313520</v>
      </c>
      <c r="B1166">
        <v>3135209</v>
      </c>
      <c r="C1166" t="s">
        <v>115</v>
      </c>
      <c r="D1166">
        <v>2019</v>
      </c>
      <c r="E1166" s="8">
        <v>6331.99</v>
      </c>
      <c r="F1166" s="9">
        <v>6787.42</v>
      </c>
      <c r="G1166" s="8">
        <v>5687.48</v>
      </c>
      <c r="H1166" s="8">
        <v>6096.56</v>
      </c>
      <c r="I1166">
        <f>IFERROR(VLOOKUP(B1166,SAEB!A:A,1,0),0)</f>
        <v>3135209</v>
      </c>
    </row>
    <row r="1167" spans="1:9" x14ac:dyDescent="0.35">
      <c r="A1167">
        <v>313520</v>
      </c>
      <c r="B1167">
        <v>3135209</v>
      </c>
      <c r="C1167" t="s">
        <v>115</v>
      </c>
      <c r="D1167">
        <v>2020</v>
      </c>
      <c r="E1167" s="8">
        <v>7822.83</v>
      </c>
      <c r="F1167" s="9">
        <v>7995.9</v>
      </c>
      <c r="G1167" s="8">
        <v>5908.53</v>
      </c>
      <c r="H1167" s="8">
        <v>6039.24</v>
      </c>
      <c r="I1167">
        <f>IFERROR(VLOOKUP(B1167,SAEB!A:A,1,0),0)</f>
        <v>3135209</v>
      </c>
    </row>
    <row r="1168" spans="1:9" x14ac:dyDescent="0.35">
      <c r="A1168">
        <v>313520</v>
      </c>
      <c r="B1168">
        <v>3135209</v>
      </c>
      <c r="C1168" t="s">
        <v>115</v>
      </c>
      <c r="D1168">
        <v>2021</v>
      </c>
      <c r="E1168" s="8">
        <v>9236.2800000000007</v>
      </c>
      <c r="F1168" s="9">
        <v>4241.71</v>
      </c>
      <c r="G1168" s="8">
        <v>5996.72</v>
      </c>
      <c r="H1168" s="8">
        <v>2753.96</v>
      </c>
      <c r="I1168">
        <f>IFERROR(VLOOKUP(B1168,SAEB!A:A,1,0),0)</f>
        <v>3135209</v>
      </c>
    </row>
    <row r="1169" spans="1:9" x14ac:dyDescent="0.35">
      <c r="A1169">
        <v>313520</v>
      </c>
      <c r="B1169">
        <v>3135209</v>
      </c>
      <c r="C1169" t="s">
        <v>115</v>
      </c>
      <c r="D1169">
        <v>2022</v>
      </c>
      <c r="E1169" s="8">
        <v>12055.07</v>
      </c>
      <c r="F1169" s="9">
        <v>9619.07</v>
      </c>
      <c r="G1169" s="8">
        <v>2378.9499999999998</v>
      </c>
      <c r="H1169" s="8">
        <v>1898.23</v>
      </c>
      <c r="I1169">
        <f>IFERROR(VLOOKUP(B1169,SAEB!A:A,1,0),0)</f>
        <v>3135209</v>
      </c>
    </row>
    <row r="1170" spans="1:9" x14ac:dyDescent="0.35">
      <c r="A1170">
        <v>313520</v>
      </c>
      <c r="B1170">
        <v>3135209</v>
      </c>
      <c r="C1170" t="s">
        <v>115</v>
      </c>
      <c r="D1170">
        <v>2023</v>
      </c>
      <c r="E1170" s="8">
        <v>14862.04</v>
      </c>
      <c r="F1170" s="9">
        <v>14862.04</v>
      </c>
      <c r="G1170" s="8">
        <v>16090.63</v>
      </c>
      <c r="H1170" s="8">
        <v>16090.63</v>
      </c>
      <c r="I1170">
        <f>IFERROR(VLOOKUP(B1170,SAEB!A:A,1,0),0)</f>
        <v>3135209</v>
      </c>
    </row>
    <row r="1171" spans="1:9" x14ac:dyDescent="0.35">
      <c r="A1171">
        <v>313520</v>
      </c>
      <c r="B1171">
        <v>3135209</v>
      </c>
      <c r="C1171" t="s">
        <v>115</v>
      </c>
      <c r="D1171">
        <v>2024</v>
      </c>
      <c r="E1171" s="8">
        <v>16651.59</v>
      </c>
      <c r="F1171" s="9">
        <v>15927.61</v>
      </c>
      <c r="G1171" s="8">
        <v>17116.990000000002</v>
      </c>
      <c r="H1171" s="8">
        <v>16372.77</v>
      </c>
      <c r="I1171">
        <f>IFERROR(VLOOKUP(B1171,SAEB!A:A,1,0),0)</f>
        <v>3135209</v>
      </c>
    </row>
    <row r="1172" spans="1:9" x14ac:dyDescent="0.35">
      <c r="A1172">
        <v>313535</v>
      </c>
      <c r="B1172">
        <v>3135357</v>
      </c>
      <c r="C1172" t="s">
        <v>116</v>
      </c>
      <c r="D1172">
        <v>2015</v>
      </c>
      <c r="E1172" s="8">
        <v>5766.81</v>
      </c>
      <c r="F1172" s="9">
        <v>2496.9699999999998</v>
      </c>
      <c r="G1172" s="8">
        <v>4789.92</v>
      </c>
      <c r="H1172" s="8">
        <v>2073.9899999999998</v>
      </c>
      <c r="I1172">
        <f>IFERROR(VLOOKUP(B1172,SAEB!A:A,1,0),0)</f>
        <v>3135357</v>
      </c>
    </row>
    <row r="1173" spans="1:9" x14ac:dyDescent="0.35">
      <c r="A1173">
        <v>313535</v>
      </c>
      <c r="B1173">
        <v>3135357</v>
      </c>
      <c r="C1173" t="s">
        <v>116</v>
      </c>
      <c r="D1173">
        <v>2016</v>
      </c>
      <c r="E1173" s="8">
        <v>3452.58</v>
      </c>
      <c r="F1173" s="9">
        <v>2535.92</v>
      </c>
      <c r="G1173" s="8">
        <v>3807.73</v>
      </c>
      <c r="H1173" s="8">
        <v>2796.77</v>
      </c>
      <c r="I1173">
        <f>IFERROR(VLOOKUP(B1173,SAEB!A:A,1,0),0)</f>
        <v>3135357</v>
      </c>
    </row>
    <row r="1174" spans="1:9" x14ac:dyDescent="0.35">
      <c r="A1174">
        <v>313535</v>
      </c>
      <c r="B1174">
        <v>3135357</v>
      </c>
      <c r="C1174" t="s">
        <v>116</v>
      </c>
      <c r="D1174">
        <v>2017</v>
      </c>
      <c r="E1174" s="8">
        <v>6053.61</v>
      </c>
      <c r="F1174" s="9">
        <v>9480.57</v>
      </c>
      <c r="G1174" s="8">
        <v>6901.4</v>
      </c>
      <c r="H1174" s="8">
        <v>10808.29</v>
      </c>
      <c r="I1174">
        <f>IFERROR(VLOOKUP(B1174,SAEB!A:A,1,0),0)</f>
        <v>3135357</v>
      </c>
    </row>
    <row r="1175" spans="1:9" x14ac:dyDescent="0.35">
      <c r="A1175">
        <v>313535</v>
      </c>
      <c r="B1175">
        <v>3135357</v>
      </c>
      <c r="C1175" t="s">
        <v>116</v>
      </c>
      <c r="D1175">
        <v>2018</v>
      </c>
      <c r="E1175" s="8">
        <v>5236.4799999999996</v>
      </c>
      <c r="F1175" s="9">
        <v>6451.34</v>
      </c>
      <c r="G1175" s="8">
        <v>6601.88</v>
      </c>
      <c r="H1175" s="8">
        <v>8133.52</v>
      </c>
      <c r="I1175">
        <f>IFERROR(VLOOKUP(B1175,SAEB!A:A,1,0),0)</f>
        <v>3135357</v>
      </c>
    </row>
    <row r="1176" spans="1:9" x14ac:dyDescent="0.35">
      <c r="A1176">
        <v>313535</v>
      </c>
      <c r="B1176">
        <v>3135357</v>
      </c>
      <c r="C1176" t="s">
        <v>116</v>
      </c>
      <c r="D1176">
        <v>2019</v>
      </c>
      <c r="E1176" s="8">
        <v>6581.63</v>
      </c>
      <c r="F1176" s="9">
        <v>7055.02</v>
      </c>
      <c r="G1176" s="8">
        <v>6875.06</v>
      </c>
      <c r="H1176" s="8">
        <v>7369.56</v>
      </c>
      <c r="I1176">
        <f>IFERROR(VLOOKUP(B1176,SAEB!A:A,1,0),0)</f>
        <v>3135357</v>
      </c>
    </row>
    <row r="1177" spans="1:9" x14ac:dyDescent="0.35">
      <c r="A1177">
        <v>313535</v>
      </c>
      <c r="B1177">
        <v>3135357</v>
      </c>
      <c r="C1177" t="s">
        <v>116</v>
      </c>
      <c r="D1177">
        <v>2020</v>
      </c>
      <c r="E1177" s="8">
        <v>6950.14</v>
      </c>
      <c r="F1177" s="9">
        <v>7103.9</v>
      </c>
      <c r="G1177" s="8">
        <v>7675.12</v>
      </c>
      <c r="H1177" s="8">
        <v>7844.93</v>
      </c>
      <c r="I1177">
        <f>IFERROR(VLOOKUP(B1177,SAEB!A:A,1,0),0)</f>
        <v>3135357</v>
      </c>
    </row>
    <row r="1178" spans="1:9" x14ac:dyDescent="0.35">
      <c r="A1178">
        <v>313535</v>
      </c>
      <c r="B1178">
        <v>3135357</v>
      </c>
      <c r="C1178" t="s">
        <v>116</v>
      </c>
      <c r="D1178">
        <v>2021</v>
      </c>
      <c r="E1178" s="8">
        <v>10332.83</v>
      </c>
      <c r="F1178" s="9">
        <v>4745.3</v>
      </c>
      <c r="G1178" s="8">
        <v>9811.41</v>
      </c>
      <c r="H1178" s="8">
        <v>4505.84</v>
      </c>
      <c r="I1178">
        <f>IFERROR(VLOOKUP(B1178,SAEB!A:A,1,0),0)</f>
        <v>3135357</v>
      </c>
    </row>
    <row r="1179" spans="1:9" x14ac:dyDescent="0.35">
      <c r="A1179">
        <v>313535</v>
      </c>
      <c r="B1179">
        <v>3135357</v>
      </c>
      <c r="C1179" t="s">
        <v>116</v>
      </c>
      <c r="D1179">
        <v>2022</v>
      </c>
      <c r="E1179" s="8">
        <v>12439.13</v>
      </c>
      <c r="F1179" s="9">
        <v>9925.52</v>
      </c>
      <c r="G1179" s="8">
        <v>15508.99</v>
      </c>
      <c r="H1179" s="8">
        <v>12375.05</v>
      </c>
      <c r="I1179">
        <f>IFERROR(VLOOKUP(B1179,SAEB!A:A,1,0),0)</f>
        <v>3135357</v>
      </c>
    </row>
    <row r="1180" spans="1:9" x14ac:dyDescent="0.35">
      <c r="A1180">
        <v>313535</v>
      </c>
      <c r="B1180">
        <v>3135357</v>
      </c>
      <c r="C1180" t="s">
        <v>116</v>
      </c>
      <c r="D1180">
        <v>2023</v>
      </c>
      <c r="E1180" s="8">
        <v>12419.5</v>
      </c>
      <c r="F1180" s="9">
        <v>12419.5</v>
      </c>
      <c r="G1180" s="8">
        <v>15414.14</v>
      </c>
      <c r="H1180" s="8">
        <v>15414.14</v>
      </c>
      <c r="I1180">
        <f>IFERROR(VLOOKUP(B1180,SAEB!A:A,1,0),0)</f>
        <v>3135357</v>
      </c>
    </row>
    <row r="1181" spans="1:9" x14ac:dyDescent="0.35">
      <c r="A1181">
        <v>313535</v>
      </c>
      <c r="B1181">
        <v>3135357</v>
      </c>
      <c r="C1181" t="s">
        <v>116</v>
      </c>
      <c r="D1181">
        <v>2024</v>
      </c>
      <c r="E1181" s="8">
        <v>13760.58</v>
      </c>
      <c r="F1181" s="9">
        <v>13162.29</v>
      </c>
      <c r="G1181" s="8">
        <v>16545.68</v>
      </c>
      <c r="H1181" s="8">
        <v>15826.3</v>
      </c>
      <c r="I1181">
        <f>IFERROR(VLOOKUP(B1181,SAEB!A:A,1,0),0)</f>
        <v>3135357</v>
      </c>
    </row>
    <row r="1182" spans="1:9" hidden="1" x14ac:dyDescent="0.35">
      <c r="A1182">
        <v>313545</v>
      </c>
      <c r="B1182">
        <v>3135456</v>
      </c>
      <c r="C1182" t="s">
        <v>117</v>
      </c>
      <c r="D1182">
        <v>2015</v>
      </c>
      <c r="E1182" s="8">
        <v>5671.79</v>
      </c>
      <c r="F1182" s="9">
        <v>2455.83</v>
      </c>
      <c r="G1182" s="8">
        <v>13365.24</v>
      </c>
      <c r="H1182" s="8">
        <v>5787.01</v>
      </c>
      <c r="I1182">
        <f>IFERROR(VLOOKUP(B1182,SAEB!A:A,1,0),0)</f>
        <v>0</v>
      </c>
    </row>
    <row r="1183" spans="1:9" hidden="1" x14ac:dyDescent="0.35">
      <c r="A1183">
        <v>313545</v>
      </c>
      <c r="B1183">
        <v>3135456</v>
      </c>
      <c r="C1183" t="s">
        <v>117</v>
      </c>
      <c r="D1183">
        <v>2016</v>
      </c>
      <c r="E1183" s="8">
        <v>7689.93</v>
      </c>
      <c r="F1183" s="9">
        <v>5648.25</v>
      </c>
      <c r="G1183" s="8">
        <v>13897.65</v>
      </c>
      <c r="H1183" s="8">
        <v>10207.81</v>
      </c>
      <c r="I1183">
        <f>IFERROR(VLOOKUP(B1183,SAEB!A:A,1,0),0)</f>
        <v>0</v>
      </c>
    </row>
    <row r="1184" spans="1:9" hidden="1" x14ac:dyDescent="0.35">
      <c r="A1184">
        <v>313545</v>
      </c>
      <c r="B1184">
        <v>3135456</v>
      </c>
      <c r="C1184" t="s">
        <v>117</v>
      </c>
      <c r="D1184">
        <v>2017</v>
      </c>
      <c r="E1184" s="8">
        <v>9724.75</v>
      </c>
      <c r="F1184" s="9">
        <v>15229.95</v>
      </c>
      <c r="G1184" s="8">
        <v>15930.55</v>
      </c>
      <c r="H1184" s="8">
        <v>24948.86</v>
      </c>
      <c r="I1184">
        <f>IFERROR(VLOOKUP(B1184,SAEB!A:A,1,0),0)</f>
        <v>0</v>
      </c>
    </row>
    <row r="1185" spans="1:9" hidden="1" x14ac:dyDescent="0.35">
      <c r="A1185">
        <v>313545</v>
      </c>
      <c r="B1185">
        <v>3135456</v>
      </c>
      <c r="C1185" t="s">
        <v>117</v>
      </c>
      <c r="D1185">
        <v>2018</v>
      </c>
      <c r="E1185" s="8">
        <v>10199.11</v>
      </c>
      <c r="F1185" s="9">
        <v>12565.3</v>
      </c>
      <c r="G1185" s="8">
        <v>19062.400000000001</v>
      </c>
      <c r="H1185" s="8">
        <v>23484.880000000001</v>
      </c>
      <c r="I1185">
        <f>IFERROR(VLOOKUP(B1185,SAEB!A:A,1,0),0)</f>
        <v>0</v>
      </c>
    </row>
    <row r="1186" spans="1:9" hidden="1" x14ac:dyDescent="0.35">
      <c r="A1186">
        <v>313545</v>
      </c>
      <c r="B1186">
        <v>3135456</v>
      </c>
      <c r="C1186" t="s">
        <v>117</v>
      </c>
      <c r="D1186">
        <v>2019</v>
      </c>
      <c r="E1186" s="8">
        <v>13866.39</v>
      </c>
      <c r="F1186" s="9">
        <v>14863.74</v>
      </c>
      <c r="G1186" s="8">
        <v>26477.71</v>
      </c>
      <c r="H1186" s="8">
        <v>28382.14</v>
      </c>
      <c r="I1186">
        <f>IFERROR(VLOOKUP(B1186,SAEB!A:A,1,0),0)</f>
        <v>0</v>
      </c>
    </row>
    <row r="1187" spans="1:9" hidden="1" x14ac:dyDescent="0.35">
      <c r="A1187">
        <v>313545</v>
      </c>
      <c r="B1187">
        <v>3135456</v>
      </c>
      <c r="C1187" t="s">
        <v>117</v>
      </c>
      <c r="D1187">
        <v>2020</v>
      </c>
      <c r="E1187" s="8">
        <v>13466.03</v>
      </c>
      <c r="F1187" s="9">
        <v>13763.95</v>
      </c>
      <c r="G1187" s="8">
        <v>18738.560000000001</v>
      </c>
      <c r="H1187" s="8">
        <v>19153.13</v>
      </c>
      <c r="I1187">
        <f>IFERROR(VLOOKUP(B1187,SAEB!A:A,1,0),0)</f>
        <v>0</v>
      </c>
    </row>
    <row r="1188" spans="1:9" hidden="1" x14ac:dyDescent="0.35">
      <c r="A1188">
        <v>313545</v>
      </c>
      <c r="B1188">
        <v>3135456</v>
      </c>
      <c r="C1188" t="s">
        <v>117</v>
      </c>
      <c r="D1188">
        <v>2021</v>
      </c>
      <c r="E1188" s="8">
        <v>15467.62</v>
      </c>
      <c r="F1188" s="9">
        <v>7103.42</v>
      </c>
      <c r="G1188" s="8">
        <v>21235.25</v>
      </c>
      <c r="H1188" s="8">
        <v>9752.17</v>
      </c>
      <c r="I1188">
        <f>IFERROR(VLOOKUP(B1188,SAEB!A:A,1,0),0)</f>
        <v>0</v>
      </c>
    </row>
    <row r="1189" spans="1:9" hidden="1" x14ac:dyDescent="0.35">
      <c r="A1189">
        <v>313545</v>
      </c>
      <c r="B1189">
        <v>3135456</v>
      </c>
      <c r="C1189" t="s">
        <v>117</v>
      </c>
      <c r="D1189">
        <v>2022</v>
      </c>
      <c r="E1189" s="8">
        <v>19000</v>
      </c>
      <c r="F1189" s="9">
        <v>15160.62</v>
      </c>
      <c r="G1189" s="8">
        <v>35411.040000000001</v>
      </c>
      <c r="H1189" s="8">
        <v>28255.439999999999</v>
      </c>
      <c r="I1189">
        <f>IFERROR(VLOOKUP(B1189,SAEB!A:A,1,0),0)</f>
        <v>0</v>
      </c>
    </row>
    <row r="1190" spans="1:9" hidden="1" x14ac:dyDescent="0.35">
      <c r="A1190">
        <v>313545</v>
      </c>
      <c r="B1190">
        <v>3135456</v>
      </c>
      <c r="C1190" t="s">
        <v>117</v>
      </c>
      <c r="D1190">
        <v>2023</v>
      </c>
      <c r="E1190" s="8">
        <v>16840.919999999998</v>
      </c>
      <c r="F1190" s="9">
        <v>16840.919999999998</v>
      </c>
      <c r="G1190" s="8">
        <v>59220.27</v>
      </c>
      <c r="H1190" s="8">
        <v>59220.27</v>
      </c>
      <c r="I1190">
        <f>IFERROR(VLOOKUP(B1190,SAEB!A:A,1,0),0)</f>
        <v>0</v>
      </c>
    </row>
    <row r="1191" spans="1:9" hidden="1" x14ac:dyDescent="0.35">
      <c r="A1191">
        <v>313545</v>
      </c>
      <c r="B1191">
        <v>3135456</v>
      </c>
      <c r="C1191" t="s">
        <v>117</v>
      </c>
      <c r="D1191">
        <v>2024</v>
      </c>
      <c r="E1191" s="8">
        <v>20000</v>
      </c>
      <c r="F1191" s="9">
        <v>19130.43</v>
      </c>
      <c r="G1191" s="8">
        <v>57665.24</v>
      </c>
      <c r="H1191" s="8">
        <v>55158.06</v>
      </c>
      <c r="I1191">
        <f>IFERROR(VLOOKUP(B1191,SAEB!A:A,1,0),0)</f>
        <v>0</v>
      </c>
    </row>
    <row r="1192" spans="1:9" x14ac:dyDescent="0.35">
      <c r="A1192">
        <v>313560</v>
      </c>
      <c r="B1192">
        <v>3135605</v>
      </c>
      <c r="C1192" t="s">
        <v>118</v>
      </c>
      <c r="D1192">
        <v>2015</v>
      </c>
      <c r="E1192" s="8">
        <v>7560.33</v>
      </c>
      <c r="F1192" s="9">
        <v>3273.54</v>
      </c>
      <c r="G1192" s="8">
        <v>7727.82</v>
      </c>
      <c r="H1192" s="8">
        <v>3346.07</v>
      </c>
      <c r="I1192">
        <f>IFERROR(VLOOKUP(B1192,SAEB!A:A,1,0),0)</f>
        <v>3135605</v>
      </c>
    </row>
    <row r="1193" spans="1:9" x14ac:dyDescent="0.35">
      <c r="A1193">
        <v>313560</v>
      </c>
      <c r="B1193">
        <v>3135605</v>
      </c>
      <c r="C1193" t="s">
        <v>118</v>
      </c>
      <c r="D1193">
        <v>2016</v>
      </c>
      <c r="E1193" s="8">
        <v>7797.54</v>
      </c>
      <c r="F1193" s="9">
        <v>5727.29</v>
      </c>
      <c r="G1193" s="8">
        <v>9676.36</v>
      </c>
      <c r="H1193" s="8">
        <v>7107.28</v>
      </c>
      <c r="I1193">
        <f>IFERROR(VLOOKUP(B1193,SAEB!A:A,1,0),0)</f>
        <v>3135605</v>
      </c>
    </row>
    <row r="1194" spans="1:9" x14ac:dyDescent="0.35">
      <c r="A1194">
        <v>313560</v>
      </c>
      <c r="B1194">
        <v>3135605</v>
      </c>
      <c r="C1194" t="s">
        <v>118</v>
      </c>
      <c r="D1194">
        <v>2017</v>
      </c>
      <c r="E1194" s="8">
        <v>7504.25</v>
      </c>
      <c r="F1194" s="9">
        <v>11752.42</v>
      </c>
      <c r="G1194" s="8">
        <v>8904.43</v>
      </c>
      <c r="H1194" s="8">
        <v>13945.24</v>
      </c>
      <c r="I1194">
        <f>IFERROR(VLOOKUP(B1194,SAEB!A:A,1,0),0)</f>
        <v>3135605</v>
      </c>
    </row>
    <row r="1195" spans="1:9" x14ac:dyDescent="0.35">
      <c r="A1195">
        <v>313560</v>
      </c>
      <c r="B1195">
        <v>3135605</v>
      </c>
      <c r="C1195" t="s">
        <v>118</v>
      </c>
      <c r="D1195">
        <v>2018</v>
      </c>
      <c r="E1195" s="8">
        <v>6666.47</v>
      </c>
      <c r="F1195" s="9">
        <v>8213.09</v>
      </c>
      <c r="G1195" s="8">
        <v>7688.36</v>
      </c>
      <c r="H1195" s="8">
        <v>9472.06</v>
      </c>
      <c r="I1195">
        <f>IFERROR(VLOOKUP(B1195,SAEB!A:A,1,0),0)</f>
        <v>3135605</v>
      </c>
    </row>
    <row r="1196" spans="1:9" x14ac:dyDescent="0.35">
      <c r="A1196">
        <v>313560</v>
      </c>
      <c r="B1196">
        <v>3135605</v>
      </c>
      <c r="C1196" t="s">
        <v>118</v>
      </c>
      <c r="D1196">
        <v>2019</v>
      </c>
      <c r="E1196" s="8">
        <v>7148.54</v>
      </c>
      <c r="F1196" s="9">
        <v>7662.7</v>
      </c>
      <c r="G1196" s="8">
        <v>8079.47</v>
      </c>
      <c r="H1196" s="8">
        <v>8660.6</v>
      </c>
      <c r="I1196">
        <f>IFERROR(VLOOKUP(B1196,SAEB!A:A,1,0),0)</f>
        <v>3135605</v>
      </c>
    </row>
    <row r="1197" spans="1:9" x14ac:dyDescent="0.35">
      <c r="A1197">
        <v>313560</v>
      </c>
      <c r="B1197">
        <v>3135605</v>
      </c>
      <c r="C1197" t="s">
        <v>118</v>
      </c>
      <c r="D1197">
        <v>2020</v>
      </c>
      <c r="E1197" s="8">
        <v>7234.07</v>
      </c>
      <c r="F1197" s="9">
        <v>7394.12</v>
      </c>
      <c r="G1197" s="8">
        <v>6980.19</v>
      </c>
      <c r="H1197" s="8">
        <v>7134.62</v>
      </c>
      <c r="I1197">
        <f>IFERROR(VLOOKUP(B1197,SAEB!A:A,1,0),0)</f>
        <v>3135605</v>
      </c>
    </row>
    <row r="1198" spans="1:9" x14ac:dyDescent="0.35">
      <c r="A1198">
        <v>313560</v>
      </c>
      <c r="B1198">
        <v>3135605</v>
      </c>
      <c r="C1198" t="s">
        <v>118</v>
      </c>
      <c r="D1198">
        <v>2021</v>
      </c>
      <c r="E1198" s="8">
        <v>9765.0499999999993</v>
      </c>
      <c r="F1198" s="9">
        <v>4484.55</v>
      </c>
      <c r="G1198" s="8">
        <v>9216.66</v>
      </c>
      <c r="H1198" s="8">
        <v>4232.7</v>
      </c>
      <c r="I1198">
        <f>IFERROR(VLOOKUP(B1198,SAEB!A:A,1,0),0)</f>
        <v>3135605</v>
      </c>
    </row>
    <row r="1199" spans="1:9" x14ac:dyDescent="0.35">
      <c r="A1199">
        <v>313560</v>
      </c>
      <c r="B1199">
        <v>3135605</v>
      </c>
      <c r="C1199" t="s">
        <v>118</v>
      </c>
      <c r="D1199">
        <v>2022</v>
      </c>
      <c r="E1199" s="8">
        <v>12349.27</v>
      </c>
      <c r="F1199" s="9">
        <v>9853.82</v>
      </c>
      <c r="G1199" s="8">
        <v>12559.32</v>
      </c>
      <c r="H1199" s="8">
        <v>10021.43</v>
      </c>
      <c r="I1199">
        <f>IFERROR(VLOOKUP(B1199,SAEB!A:A,1,0),0)</f>
        <v>3135605</v>
      </c>
    </row>
    <row r="1200" spans="1:9" x14ac:dyDescent="0.35">
      <c r="A1200">
        <v>313560</v>
      </c>
      <c r="B1200">
        <v>3135605</v>
      </c>
      <c r="C1200" t="s">
        <v>118</v>
      </c>
      <c r="D1200">
        <v>2023</v>
      </c>
      <c r="E1200" s="8">
        <v>11507.98</v>
      </c>
      <c r="F1200" s="9">
        <v>11507.98</v>
      </c>
      <c r="G1200" s="8">
        <v>14718.1</v>
      </c>
      <c r="H1200" s="8">
        <v>14718.1</v>
      </c>
      <c r="I1200">
        <f>IFERROR(VLOOKUP(B1200,SAEB!A:A,1,0),0)</f>
        <v>3135605</v>
      </c>
    </row>
    <row r="1201" spans="1:9" x14ac:dyDescent="0.35">
      <c r="A1201">
        <v>313560</v>
      </c>
      <c r="B1201">
        <v>3135605</v>
      </c>
      <c r="C1201" t="s">
        <v>118</v>
      </c>
      <c r="D1201">
        <v>2024</v>
      </c>
      <c r="E1201" s="8">
        <v>13428.21</v>
      </c>
      <c r="F1201" s="9">
        <v>12844.37</v>
      </c>
      <c r="G1201" s="8">
        <v>16523.560000000001</v>
      </c>
      <c r="H1201" s="8">
        <v>15805.14</v>
      </c>
      <c r="I1201">
        <f>IFERROR(VLOOKUP(B1201,SAEB!A:A,1,0),0)</f>
        <v>3135605</v>
      </c>
    </row>
    <row r="1202" spans="1:9" x14ac:dyDescent="0.35">
      <c r="A1202">
        <v>313580</v>
      </c>
      <c r="B1202">
        <v>3135803</v>
      </c>
      <c r="C1202" t="s">
        <v>119</v>
      </c>
      <c r="D1202">
        <v>2015</v>
      </c>
      <c r="E1202" s="8">
        <v>7421.26</v>
      </c>
      <c r="F1202" s="9">
        <v>3213.33</v>
      </c>
      <c r="G1202" s="8">
        <v>6930.95</v>
      </c>
      <c r="H1202" s="8">
        <v>3001.03</v>
      </c>
      <c r="I1202">
        <f>IFERROR(VLOOKUP(B1202,SAEB!A:A,1,0),0)</f>
        <v>3135803</v>
      </c>
    </row>
    <row r="1203" spans="1:9" x14ac:dyDescent="0.35">
      <c r="A1203">
        <v>313580</v>
      </c>
      <c r="B1203">
        <v>3135803</v>
      </c>
      <c r="C1203" t="s">
        <v>119</v>
      </c>
      <c r="D1203">
        <v>2016</v>
      </c>
      <c r="E1203" s="8">
        <v>7079.17</v>
      </c>
      <c r="F1203" s="9">
        <v>5199.6400000000003</v>
      </c>
      <c r="G1203" s="8">
        <v>8501.2999999999993</v>
      </c>
      <c r="H1203" s="8">
        <v>6244.2</v>
      </c>
      <c r="I1203">
        <f>IFERROR(VLOOKUP(B1203,SAEB!A:A,1,0),0)</f>
        <v>3135803</v>
      </c>
    </row>
    <row r="1204" spans="1:9" x14ac:dyDescent="0.35">
      <c r="A1204">
        <v>313580</v>
      </c>
      <c r="B1204">
        <v>3135803</v>
      </c>
      <c r="C1204" t="s">
        <v>119</v>
      </c>
      <c r="D1204">
        <v>2017</v>
      </c>
      <c r="E1204" s="8">
        <v>6453.61</v>
      </c>
      <c r="F1204" s="9">
        <v>10107.01</v>
      </c>
      <c r="G1204" s="8">
        <v>7579.55</v>
      </c>
      <c r="H1204" s="8">
        <v>11870.35</v>
      </c>
      <c r="I1204">
        <f>IFERROR(VLOOKUP(B1204,SAEB!A:A,1,0),0)</f>
        <v>3135803</v>
      </c>
    </row>
    <row r="1205" spans="1:9" x14ac:dyDescent="0.35">
      <c r="A1205">
        <v>313580</v>
      </c>
      <c r="B1205">
        <v>3135803</v>
      </c>
      <c r="C1205" t="s">
        <v>119</v>
      </c>
      <c r="D1205">
        <v>2018</v>
      </c>
      <c r="E1205" s="8">
        <v>6832.61</v>
      </c>
      <c r="F1205" s="9">
        <v>8417.7800000000007</v>
      </c>
      <c r="G1205" s="8">
        <v>7914.54</v>
      </c>
      <c r="H1205" s="8">
        <v>9750.7099999999991</v>
      </c>
      <c r="I1205">
        <f>IFERROR(VLOOKUP(B1205,SAEB!A:A,1,0),0)</f>
        <v>3135803</v>
      </c>
    </row>
    <row r="1206" spans="1:9" x14ac:dyDescent="0.35">
      <c r="A1206">
        <v>313580</v>
      </c>
      <c r="B1206">
        <v>3135803</v>
      </c>
      <c r="C1206" t="s">
        <v>119</v>
      </c>
      <c r="D1206">
        <v>2019</v>
      </c>
      <c r="E1206" s="8">
        <v>7050.26</v>
      </c>
      <c r="F1206" s="9">
        <v>7557.36</v>
      </c>
      <c r="G1206" s="8">
        <v>7570.78</v>
      </c>
      <c r="H1206" s="8">
        <v>8115.31</v>
      </c>
      <c r="I1206">
        <f>IFERROR(VLOOKUP(B1206,SAEB!A:A,1,0),0)</f>
        <v>3135803</v>
      </c>
    </row>
    <row r="1207" spans="1:9" x14ac:dyDescent="0.35">
      <c r="A1207">
        <v>313580</v>
      </c>
      <c r="B1207">
        <v>3135803</v>
      </c>
      <c r="C1207" t="s">
        <v>119</v>
      </c>
      <c r="D1207">
        <v>2020</v>
      </c>
      <c r="E1207" s="8">
        <v>7624.1</v>
      </c>
      <c r="F1207" s="9">
        <v>7792.77</v>
      </c>
      <c r="G1207" s="8">
        <v>8742.93</v>
      </c>
      <c r="H1207" s="8">
        <v>8936.35</v>
      </c>
      <c r="I1207">
        <f>IFERROR(VLOOKUP(B1207,SAEB!A:A,1,0),0)</f>
        <v>3135803</v>
      </c>
    </row>
    <row r="1208" spans="1:9" x14ac:dyDescent="0.35">
      <c r="A1208">
        <v>313580</v>
      </c>
      <c r="B1208">
        <v>3135803</v>
      </c>
      <c r="C1208" t="s">
        <v>119</v>
      </c>
      <c r="D1208">
        <v>2021</v>
      </c>
      <c r="E1208" s="8">
        <v>9141.31</v>
      </c>
      <c r="F1208" s="9">
        <v>4198.1000000000004</v>
      </c>
      <c r="G1208" s="8">
        <v>8156.11</v>
      </c>
      <c r="H1208" s="8">
        <v>3745.65</v>
      </c>
      <c r="I1208">
        <f>IFERROR(VLOOKUP(B1208,SAEB!A:A,1,0),0)</f>
        <v>3135803</v>
      </c>
    </row>
    <row r="1209" spans="1:9" x14ac:dyDescent="0.35">
      <c r="A1209">
        <v>313580</v>
      </c>
      <c r="B1209">
        <v>3135803</v>
      </c>
      <c r="C1209" t="s">
        <v>119</v>
      </c>
      <c r="D1209">
        <v>2022</v>
      </c>
      <c r="E1209" s="8">
        <v>8748.3799999999992</v>
      </c>
      <c r="F1209" s="9">
        <v>6980.57</v>
      </c>
      <c r="G1209" s="8">
        <v>10759.53</v>
      </c>
      <c r="H1209" s="8">
        <v>8585.32</v>
      </c>
      <c r="I1209">
        <f>IFERROR(VLOOKUP(B1209,SAEB!A:A,1,0),0)</f>
        <v>3135803</v>
      </c>
    </row>
    <row r="1210" spans="1:9" x14ac:dyDescent="0.35">
      <c r="A1210">
        <v>313580</v>
      </c>
      <c r="B1210">
        <v>3135803</v>
      </c>
      <c r="C1210" t="s">
        <v>119</v>
      </c>
      <c r="D1210">
        <v>2023</v>
      </c>
      <c r="E1210" s="8">
        <v>12578.23</v>
      </c>
      <c r="F1210" s="9">
        <v>12578.23</v>
      </c>
      <c r="G1210" s="8">
        <v>13367.6</v>
      </c>
      <c r="H1210" s="8">
        <v>13367.6</v>
      </c>
      <c r="I1210">
        <f>IFERROR(VLOOKUP(B1210,SAEB!A:A,1,0),0)</f>
        <v>3135803</v>
      </c>
    </row>
    <row r="1211" spans="1:9" x14ac:dyDescent="0.35">
      <c r="A1211">
        <v>313580</v>
      </c>
      <c r="B1211">
        <v>3135803</v>
      </c>
      <c r="C1211" t="s">
        <v>119</v>
      </c>
      <c r="D1211">
        <v>2024</v>
      </c>
      <c r="E1211" s="8">
        <v>19920.11</v>
      </c>
      <c r="F1211" s="9">
        <v>19054.02</v>
      </c>
      <c r="G1211" s="8">
        <v>18397.43</v>
      </c>
      <c r="H1211" s="8">
        <v>17597.54</v>
      </c>
      <c r="I1211">
        <f>IFERROR(VLOOKUP(B1211,SAEB!A:A,1,0),0)</f>
        <v>3135803</v>
      </c>
    </row>
    <row r="1212" spans="1:9" x14ac:dyDescent="0.35">
      <c r="A1212">
        <v>313600</v>
      </c>
      <c r="B1212">
        <v>3136009</v>
      </c>
      <c r="C1212" t="s">
        <v>120</v>
      </c>
      <c r="D1212">
        <v>2015</v>
      </c>
      <c r="E1212" s="8">
        <v>5514.93</v>
      </c>
      <c r="F1212" s="9">
        <v>2387.91</v>
      </c>
      <c r="G1212" s="8">
        <v>4035.04</v>
      </c>
      <c r="H1212" s="8">
        <v>1747.13</v>
      </c>
      <c r="I1212">
        <f>IFERROR(VLOOKUP(B1212,SAEB!A:A,1,0),0)</f>
        <v>3136009</v>
      </c>
    </row>
    <row r="1213" spans="1:9" x14ac:dyDescent="0.35">
      <c r="A1213">
        <v>313600</v>
      </c>
      <c r="B1213">
        <v>3136009</v>
      </c>
      <c r="C1213" t="s">
        <v>120</v>
      </c>
      <c r="D1213">
        <v>2016</v>
      </c>
      <c r="E1213" s="8">
        <v>8116.55</v>
      </c>
      <c r="F1213" s="9">
        <v>5961.6</v>
      </c>
      <c r="G1213" s="8">
        <v>5273.59</v>
      </c>
      <c r="H1213" s="8">
        <v>3873.45</v>
      </c>
      <c r="I1213">
        <f>IFERROR(VLOOKUP(B1213,SAEB!A:A,1,0),0)</f>
        <v>3136009</v>
      </c>
    </row>
    <row r="1214" spans="1:9" x14ac:dyDescent="0.35">
      <c r="A1214">
        <v>313600</v>
      </c>
      <c r="B1214">
        <v>3136009</v>
      </c>
      <c r="C1214" t="s">
        <v>120</v>
      </c>
      <c r="D1214">
        <v>2017</v>
      </c>
      <c r="E1214" s="8">
        <v>3876.87</v>
      </c>
      <c r="F1214" s="9">
        <v>6071.57</v>
      </c>
      <c r="G1214" s="8">
        <v>4221.8500000000004</v>
      </c>
      <c r="H1214" s="8">
        <v>6611.85</v>
      </c>
      <c r="I1214">
        <f>IFERROR(VLOOKUP(B1214,SAEB!A:A,1,0),0)</f>
        <v>3136009</v>
      </c>
    </row>
    <row r="1215" spans="1:9" x14ac:dyDescent="0.35">
      <c r="A1215">
        <v>313600</v>
      </c>
      <c r="B1215">
        <v>3136009</v>
      </c>
      <c r="C1215" t="s">
        <v>120</v>
      </c>
      <c r="D1215">
        <v>2018</v>
      </c>
      <c r="E1215" s="8">
        <v>4116.54</v>
      </c>
      <c r="F1215" s="9">
        <v>5071.58</v>
      </c>
      <c r="G1215" s="8">
        <v>5262.27</v>
      </c>
      <c r="H1215" s="8">
        <v>6483.11</v>
      </c>
      <c r="I1215">
        <f>IFERROR(VLOOKUP(B1215,SAEB!A:A,1,0),0)</f>
        <v>3136009</v>
      </c>
    </row>
    <row r="1216" spans="1:9" x14ac:dyDescent="0.35">
      <c r="A1216">
        <v>313600</v>
      </c>
      <c r="B1216">
        <v>3136009</v>
      </c>
      <c r="C1216" t="s">
        <v>120</v>
      </c>
      <c r="D1216">
        <v>2019</v>
      </c>
      <c r="E1216" s="8">
        <v>4927.83</v>
      </c>
      <c r="F1216" s="9">
        <v>5282.27</v>
      </c>
      <c r="G1216" s="8">
        <v>6389.86</v>
      </c>
      <c r="H1216" s="8">
        <v>6849.46</v>
      </c>
      <c r="I1216">
        <f>IFERROR(VLOOKUP(B1216,SAEB!A:A,1,0),0)</f>
        <v>3136009</v>
      </c>
    </row>
    <row r="1217" spans="1:9" x14ac:dyDescent="0.35">
      <c r="A1217">
        <v>313600</v>
      </c>
      <c r="B1217">
        <v>3136009</v>
      </c>
      <c r="C1217" t="s">
        <v>120</v>
      </c>
      <c r="D1217">
        <v>2020</v>
      </c>
      <c r="E1217" s="8">
        <v>5506.27</v>
      </c>
      <c r="F1217" s="9">
        <v>5628.09</v>
      </c>
      <c r="G1217" s="8">
        <v>5632.09</v>
      </c>
      <c r="H1217" s="8">
        <v>5756.69</v>
      </c>
      <c r="I1217">
        <f>IFERROR(VLOOKUP(B1217,SAEB!A:A,1,0),0)</f>
        <v>3136009</v>
      </c>
    </row>
    <row r="1218" spans="1:9" x14ac:dyDescent="0.35">
      <c r="A1218">
        <v>313600</v>
      </c>
      <c r="B1218">
        <v>3136009</v>
      </c>
      <c r="C1218" t="s">
        <v>120</v>
      </c>
      <c r="D1218">
        <v>2021</v>
      </c>
      <c r="E1218" s="8">
        <v>6687.71</v>
      </c>
      <c r="F1218" s="9">
        <v>3071.29</v>
      </c>
      <c r="G1218" s="8">
        <v>6777.09</v>
      </c>
      <c r="H1218" s="8">
        <v>3112.34</v>
      </c>
      <c r="I1218">
        <f>IFERROR(VLOOKUP(B1218,SAEB!A:A,1,0),0)</f>
        <v>3136009</v>
      </c>
    </row>
    <row r="1219" spans="1:9" x14ac:dyDescent="0.35">
      <c r="A1219">
        <v>313600</v>
      </c>
      <c r="B1219">
        <v>3136009</v>
      </c>
      <c r="C1219" t="s">
        <v>120</v>
      </c>
      <c r="D1219">
        <v>2022</v>
      </c>
      <c r="E1219" s="8">
        <v>8334.11</v>
      </c>
      <c r="F1219" s="9">
        <v>6650.02</v>
      </c>
      <c r="G1219" s="8">
        <v>11152.88</v>
      </c>
      <c r="H1219" s="8">
        <v>8899.19</v>
      </c>
      <c r="I1219">
        <f>IFERROR(VLOOKUP(B1219,SAEB!A:A,1,0),0)</f>
        <v>3136009</v>
      </c>
    </row>
    <row r="1220" spans="1:9" x14ac:dyDescent="0.35">
      <c r="A1220">
        <v>313600</v>
      </c>
      <c r="B1220">
        <v>3136009</v>
      </c>
      <c r="C1220" t="s">
        <v>120</v>
      </c>
      <c r="D1220">
        <v>2023</v>
      </c>
      <c r="E1220" s="8">
        <v>8757.58</v>
      </c>
      <c r="F1220" s="9">
        <v>8757.58</v>
      </c>
      <c r="G1220" s="8">
        <v>11949.71</v>
      </c>
      <c r="H1220" s="8">
        <v>11949.71</v>
      </c>
      <c r="I1220">
        <f>IFERROR(VLOOKUP(B1220,SAEB!A:A,1,0),0)</f>
        <v>3136009</v>
      </c>
    </row>
    <row r="1221" spans="1:9" x14ac:dyDescent="0.35">
      <c r="A1221">
        <v>313600</v>
      </c>
      <c r="B1221">
        <v>3136009</v>
      </c>
      <c r="C1221" t="s">
        <v>120</v>
      </c>
      <c r="D1221">
        <v>2024</v>
      </c>
      <c r="E1221" s="8">
        <v>10500.24</v>
      </c>
      <c r="F1221" s="9">
        <v>10043.709999999999</v>
      </c>
      <c r="G1221" s="8">
        <v>13645.67</v>
      </c>
      <c r="H1221" s="8">
        <v>13052.38</v>
      </c>
      <c r="I1221">
        <f>IFERROR(VLOOKUP(B1221,SAEB!A:A,1,0),0)</f>
        <v>3136009</v>
      </c>
    </row>
    <row r="1222" spans="1:9" x14ac:dyDescent="0.35">
      <c r="A1222">
        <v>313640</v>
      </c>
      <c r="B1222">
        <v>3136405</v>
      </c>
      <c r="C1222" t="s">
        <v>121</v>
      </c>
      <c r="D1222">
        <v>2015</v>
      </c>
      <c r="E1222" s="8">
        <v>4215.75</v>
      </c>
      <c r="F1222" s="9">
        <v>1825.38</v>
      </c>
      <c r="G1222" s="8">
        <v>3846.61</v>
      </c>
      <c r="H1222" s="8">
        <v>1665.54</v>
      </c>
      <c r="I1222">
        <f>IFERROR(VLOOKUP(B1222,SAEB!A:A,1,0),0)</f>
        <v>3136405</v>
      </c>
    </row>
    <row r="1223" spans="1:9" x14ac:dyDescent="0.35">
      <c r="A1223">
        <v>313640</v>
      </c>
      <c r="B1223">
        <v>3136405</v>
      </c>
      <c r="C1223" t="s">
        <v>121</v>
      </c>
      <c r="D1223">
        <v>2016</v>
      </c>
      <c r="E1223" s="8">
        <v>4898.04</v>
      </c>
      <c r="F1223" s="9">
        <v>3597.61</v>
      </c>
      <c r="G1223" s="8">
        <v>5778.98</v>
      </c>
      <c r="H1223" s="8">
        <v>4244.6499999999996</v>
      </c>
      <c r="I1223">
        <f>IFERROR(VLOOKUP(B1223,SAEB!A:A,1,0),0)</f>
        <v>3136405</v>
      </c>
    </row>
    <row r="1224" spans="1:9" x14ac:dyDescent="0.35">
      <c r="A1224">
        <v>313640</v>
      </c>
      <c r="B1224">
        <v>3136405</v>
      </c>
      <c r="C1224" t="s">
        <v>121</v>
      </c>
      <c r="D1224">
        <v>2017</v>
      </c>
      <c r="E1224" s="8">
        <v>5110.84</v>
      </c>
      <c r="F1224" s="9">
        <v>8004.1</v>
      </c>
      <c r="G1224" s="8">
        <v>5266.87</v>
      </c>
      <c r="H1224" s="8">
        <v>8248.4500000000007</v>
      </c>
      <c r="I1224">
        <f>IFERROR(VLOOKUP(B1224,SAEB!A:A,1,0),0)</f>
        <v>3136405</v>
      </c>
    </row>
    <row r="1225" spans="1:9" x14ac:dyDescent="0.35">
      <c r="A1225">
        <v>313640</v>
      </c>
      <c r="B1225">
        <v>3136405</v>
      </c>
      <c r="C1225" t="s">
        <v>121</v>
      </c>
      <c r="D1225">
        <v>2018</v>
      </c>
      <c r="E1225" s="8">
        <v>4977.7299999999996</v>
      </c>
      <c r="F1225" s="9">
        <v>6132.56</v>
      </c>
      <c r="G1225" s="8">
        <v>5083.55</v>
      </c>
      <c r="H1225" s="8">
        <v>6262.93</v>
      </c>
      <c r="I1225">
        <f>IFERROR(VLOOKUP(B1225,SAEB!A:A,1,0),0)</f>
        <v>3136405</v>
      </c>
    </row>
    <row r="1226" spans="1:9" x14ac:dyDescent="0.35">
      <c r="A1226">
        <v>313640</v>
      </c>
      <c r="B1226">
        <v>3136405</v>
      </c>
      <c r="C1226" t="s">
        <v>121</v>
      </c>
      <c r="D1226">
        <v>2019</v>
      </c>
      <c r="E1226" s="8">
        <v>6726.2</v>
      </c>
      <c r="F1226" s="9">
        <v>7209.99</v>
      </c>
      <c r="G1226" s="8">
        <v>7265.79</v>
      </c>
      <c r="H1226" s="8">
        <v>7788.39</v>
      </c>
      <c r="I1226">
        <f>IFERROR(VLOOKUP(B1226,SAEB!A:A,1,0),0)</f>
        <v>3136405</v>
      </c>
    </row>
    <row r="1227" spans="1:9" x14ac:dyDescent="0.35">
      <c r="A1227">
        <v>313640</v>
      </c>
      <c r="B1227">
        <v>3136405</v>
      </c>
      <c r="C1227" t="s">
        <v>121</v>
      </c>
      <c r="D1227">
        <v>2020</v>
      </c>
      <c r="E1227" s="8">
        <v>8170.51</v>
      </c>
      <c r="F1227" s="9">
        <v>8351.27</v>
      </c>
      <c r="G1227" s="8">
        <v>8052.35</v>
      </c>
      <c r="H1227" s="8">
        <v>8230.5</v>
      </c>
      <c r="I1227">
        <f>IFERROR(VLOOKUP(B1227,SAEB!A:A,1,0),0)</f>
        <v>3136405</v>
      </c>
    </row>
    <row r="1228" spans="1:9" x14ac:dyDescent="0.35">
      <c r="A1228">
        <v>313640</v>
      </c>
      <c r="B1228">
        <v>3136405</v>
      </c>
      <c r="C1228" t="s">
        <v>121</v>
      </c>
      <c r="D1228">
        <v>2021</v>
      </c>
      <c r="E1228" s="8">
        <v>7972.52</v>
      </c>
      <c r="F1228" s="9">
        <v>3661.34</v>
      </c>
      <c r="G1228" s="8">
        <v>8018.38</v>
      </c>
      <c r="H1228" s="8">
        <v>3682.4</v>
      </c>
      <c r="I1228">
        <f>IFERROR(VLOOKUP(B1228,SAEB!A:A,1,0),0)</f>
        <v>3136405</v>
      </c>
    </row>
    <row r="1229" spans="1:9" x14ac:dyDescent="0.35">
      <c r="A1229">
        <v>313640</v>
      </c>
      <c r="B1229">
        <v>3136405</v>
      </c>
      <c r="C1229" t="s">
        <v>121</v>
      </c>
      <c r="D1229">
        <v>2022</v>
      </c>
      <c r="E1229" s="8">
        <v>12277</v>
      </c>
      <c r="F1229" s="9">
        <v>9796.16</v>
      </c>
      <c r="G1229" s="8">
        <v>16953.66</v>
      </c>
      <c r="H1229" s="8">
        <v>13527.79</v>
      </c>
      <c r="I1229">
        <f>IFERROR(VLOOKUP(B1229,SAEB!A:A,1,0),0)</f>
        <v>3136405</v>
      </c>
    </row>
    <row r="1230" spans="1:9" x14ac:dyDescent="0.35">
      <c r="A1230">
        <v>313640</v>
      </c>
      <c r="B1230">
        <v>3136405</v>
      </c>
      <c r="C1230" t="s">
        <v>121</v>
      </c>
      <c r="D1230">
        <v>2023</v>
      </c>
      <c r="E1230" s="8">
        <v>12198.27</v>
      </c>
      <c r="F1230" s="9">
        <v>12198.27</v>
      </c>
      <c r="G1230" s="8">
        <v>12067.03</v>
      </c>
      <c r="H1230" s="8">
        <v>12067.03</v>
      </c>
      <c r="I1230">
        <f>IFERROR(VLOOKUP(B1230,SAEB!A:A,1,0),0)</f>
        <v>3136405</v>
      </c>
    </row>
    <row r="1231" spans="1:9" x14ac:dyDescent="0.35">
      <c r="A1231">
        <v>313640</v>
      </c>
      <c r="B1231">
        <v>3136405</v>
      </c>
      <c r="C1231" t="s">
        <v>121</v>
      </c>
      <c r="D1231">
        <v>2024</v>
      </c>
      <c r="E1231" s="8">
        <v>13752.66</v>
      </c>
      <c r="F1231" s="9">
        <v>13154.72</v>
      </c>
      <c r="G1231" s="8">
        <v>15613.36</v>
      </c>
      <c r="H1231" s="8">
        <v>14934.52</v>
      </c>
      <c r="I1231">
        <f>IFERROR(VLOOKUP(B1231,SAEB!A:A,1,0),0)</f>
        <v>3136405</v>
      </c>
    </row>
    <row r="1232" spans="1:9" hidden="1" x14ac:dyDescent="0.35">
      <c r="A1232">
        <v>313650</v>
      </c>
      <c r="B1232">
        <v>3136504</v>
      </c>
      <c r="C1232" t="s">
        <v>122</v>
      </c>
      <c r="D1232">
        <v>2015</v>
      </c>
      <c r="E1232" s="8">
        <v>10793.08</v>
      </c>
      <c r="F1232" s="9">
        <v>4673.29</v>
      </c>
      <c r="G1232" s="8">
        <v>9465.99</v>
      </c>
      <c r="H1232" s="8">
        <v>4098.68</v>
      </c>
      <c r="I1232">
        <f>IFERROR(VLOOKUP(B1232,SAEB!A:A,1,0),0)</f>
        <v>0</v>
      </c>
    </row>
    <row r="1233" spans="1:9" hidden="1" x14ac:dyDescent="0.35">
      <c r="A1233">
        <v>313650</v>
      </c>
      <c r="B1233">
        <v>3136504</v>
      </c>
      <c r="C1233" t="s">
        <v>122</v>
      </c>
      <c r="D1233">
        <v>2016</v>
      </c>
      <c r="E1233" s="8">
        <v>9012.1200000000008</v>
      </c>
      <c r="F1233" s="9">
        <v>6619.39</v>
      </c>
      <c r="G1233" s="8">
        <v>11591.79</v>
      </c>
      <c r="H1233" s="8">
        <v>8514.16</v>
      </c>
      <c r="I1233">
        <f>IFERROR(VLOOKUP(B1233,SAEB!A:A,1,0),0)</f>
        <v>0</v>
      </c>
    </row>
    <row r="1234" spans="1:9" hidden="1" x14ac:dyDescent="0.35">
      <c r="A1234">
        <v>313650</v>
      </c>
      <c r="B1234">
        <v>3136504</v>
      </c>
      <c r="C1234" t="s">
        <v>122</v>
      </c>
      <c r="D1234">
        <v>2017</v>
      </c>
      <c r="E1234" s="8">
        <v>9981.1</v>
      </c>
      <c r="F1234" s="9">
        <v>15631.42</v>
      </c>
      <c r="G1234" s="8">
        <v>12667.57</v>
      </c>
      <c r="H1234" s="8">
        <v>19838.7</v>
      </c>
      <c r="I1234">
        <f>IFERROR(VLOOKUP(B1234,SAEB!A:A,1,0),0)</f>
        <v>0</v>
      </c>
    </row>
    <row r="1235" spans="1:9" hidden="1" x14ac:dyDescent="0.35">
      <c r="A1235">
        <v>313650</v>
      </c>
      <c r="B1235">
        <v>3136504</v>
      </c>
      <c r="C1235" t="s">
        <v>122</v>
      </c>
      <c r="D1235">
        <v>2018</v>
      </c>
      <c r="E1235" s="8">
        <v>11563.36</v>
      </c>
      <c r="F1235" s="9">
        <v>14246.06</v>
      </c>
      <c r="G1235" s="8">
        <v>15566.75</v>
      </c>
      <c r="H1235" s="8">
        <v>19178.23</v>
      </c>
      <c r="I1235">
        <f>IFERROR(VLOOKUP(B1235,SAEB!A:A,1,0),0)</f>
        <v>0</v>
      </c>
    </row>
    <row r="1236" spans="1:9" hidden="1" x14ac:dyDescent="0.35">
      <c r="A1236">
        <v>313650</v>
      </c>
      <c r="B1236">
        <v>3136504</v>
      </c>
      <c r="C1236" t="s">
        <v>122</v>
      </c>
      <c r="D1236">
        <v>2019</v>
      </c>
      <c r="E1236" s="8">
        <v>10742.17</v>
      </c>
      <c r="F1236" s="9">
        <v>11514.81</v>
      </c>
      <c r="G1236" s="8">
        <v>18092.18</v>
      </c>
      <c r="H1236" s="8">
        <v>19393.47</v>
      </c>
      <c r="I1236">
        <f>IFERROR(VLOOKUP(B1236,SAEB!A:A,1,0),0)</f>
        <v>0</v>
      </c>
    </row>
    <row r="1237" spans="1:9" hidden="1" x14ac:dyDescent="0.35">
      <c r="A1237">
        <v>313650</v>
      </c>
      <c r="B1237">
        <v>3136504</v>
      </c>
      <c r="C1237" t="s">
        <v>122</v>
      </c>
      <c r="D1237">
        <v>2020</v>
      </c>
      <c r="E1237" s="8">
        <v>12810.96</v>
      </c>
      <c r="F1237" s="9">
        <v>13094.39</v>
      </c>
      <c r="G1237" s="8">
        <v>14421.95</v>
      </c>
      <c r="H1237" s="8">
        <v>14741.02</v>
      </c>
      <c r="I1237">
        <f>IFERROR(VLOOKUP(B1237,SAEB!A:A,1,0),0)</f>
        <v>0</v>
      </c>
    </row>
    <row r="1238" spans="1:9" hidden="1" x14ac:dyDescent="0.35">
      <c r="A1238">
        <v>313650</v>
      </c>
      <c r="B1238">
        <v>3136504</v>
      </c>
      <c r="C1238" t="s">
        <v>122</v>
      </c>
      <c r="D1238">
        <v>2021</v>
      </c>
      <c r="E1238" s="8">
        <v>12249.52</v>
      </c>
      <c r="F1238" s="9">
        <v>5625.53</v>
      </c>
      <c r="G1238" s="8">
        <v>15173.82</v>
      </c>
      <c r="H1238" s="8">
        <v>6968.49</v>
      </c>
      <c r="I1238">
        <f>IFERROR(VLOOKUP(B1238,SAEB!A:A,1,0),0)</f>
        <v>0</v>
      </c>
    </row>
    <row r="1239" spans="1:9" hidden="1" x14ac:dyDescent="0.35">
      <c r="A1239">
        <v>313650</v>
      </c>
      <c r="B1239">
        <v>3136504</v>
      </c>
      <c r="C1239" t="s">
        <v>122</v>
      </c>
      <c r="D1239">
        <v>2022</v>
      </c>
      <c r="E1239" s="8">
        <v>23993.11</v>
      </c>
      <c r="F1239" s="9">
        <v>19144.759999999998</v>
      </c>
      <c r="G1239" s="8">
        <v>45820.03</v>
      </c>
      <c r="H1239" s="8">
        <v>36561.06</v>
      </c>
      <c r="I1239">
        <f>IFERROR(VLOOKUP(B1239,SAEB!A:A,1,0),0)</f>
        <v>0</v>
      </c>
    </row>
    <row r="1240" spans="1:9" hidden="1" x14ac:dyDescent="0.35">
      <c r="A1240">
        <v>313650</v>
      </c>
      <c r="B1240">
        <v>3136504</v>
      </c>
      <c r="C1240" t="s">
        <v>122</v>
      </c>
      <c r="D1240">
        <v>2023</v>
      </c>
      <c r="E1240" s="8">
        <v>18376.78</v>
      </c>
      <c r="F1240" s="9">
        <v>18376.78</v>
      </c>
      <c r="G1240" s="8">
        <v>52041.25</v>
      </c>
      <c r="H1240" s="8">
        <v>52041.25</v>
      </c>
      <c r="I1240">
        <f>IFERROR(VLOOKUP(B1240,SAEB!A:A,1,0),0)</f>
        <v>0</v>
      </c>
    </row>
    <row r="1241" spans="1:9" hidden="1" x14ac:dyDescent="0.35">
      <c r="A1241">
        <v>313650</v>
      </c>
      <c r="B1241">
        <v>3136504</v>
      </c>
      <c r="C1241" t="s">
        <v>122</v>
      </c>
      <c r="D1241">
        <v>2024</v>
      </c>
      <c r="E1241" s="8">
        <v>18099.759999999998</v>
      </c>
      <c r="F1241" s="9">
        <v>17312.810000000001</v>
      </c>
      <c r="G1241" s="8">
        <v>62304.99</v>
      </c>
      <c r="H1241" s="8">
        <v>59596.07</v>
      </c>
      <c r="I1241">
        <f>IFERROR(VLOOKUP(B1241,SAEB!A:A,1,0),0)</f>
        <v>0</v>
      </c>
    </row>
    <row r="1242" spans="1:9" hidden="1" x14ac:dyDescent="0.35">
      <c r="A1242">
        <v>313652</v>
      </c>
      <c r="B1242">
        <v>3136520</v>
      </c>
      <c r="C1242" t="s">
        <v>123</v>
      </c>
      <c r="D1242">
        <v>2015</v>
      </c>
      <c r="E1242" s="8">
        <v>17052.72</v>
      </c>
      <c r="F1242" s="9">
        <v>7383.65</v>
      </c>
      <c r="G1242" s="8">
        <v>22562.26</v>
      </c>
      <c r="H1242" s="8">
        <v>9769.2199999999993</v>
      </c>
      <c r="I1242">
        <f>IFERROR(VLOOKUP(B1242,SAEB!A:A,1,0),0)</f>
        <v>0</v>
      </c>
    </row>
    <row r="1243" spans="1:9" hidden="1" x14ac:dyDescent="0.35">
      <c r="A1243">
        <v>313652</v>
      </c>
      <c r="B1243">
        <v>3136520</v>
      </c>
      <c r="C1243" t="s">
        <v>123</v>
      </c>
      <c r="D1243">
        <v>2016</v>
      </c>
      <c r="E1243" s="8">
        <v>9939.43</v>
      </c>
      <c r="F1243" s="9">
        <v>7300.5</v>
      </c>
      <c r="G1243" s="8">
        <v>18727.43</v>
      </c>
      <c r="H1243" s="8">
        <v>13755.28</v>
      </c>
      <c r="I1243">
        <f>IFERROR(VLOOKUP(B1243,SAEB!A:A,1,0),0)</f>
        <v>0</v>
      </c>
    </row>
    <row r="1244" spans="1:9" hidden="1" x14ac:dyDescent="0.35">
      <c r="A1244">
        <v>313652</v>
      </c>
      <c r="B1244">
        <v>3136520</v>
      </c>
      <c r="C1244" t="s">
        <v>123</v>
      </c>
      <c r="D1244">
        <v>2017</v>
      </c>
      <c r="E1244" s="8">
        <v>7244.8</v>
      </c>
      <c r="F1244" s="9">
        <v>11346.09</v>
      </c>
      <c r="G1244" s="8">
        <v>17170.96</v>
      </c>
      <c r="H1244" s="8">
        <v>26891.47</v>
      </c>
      <c r="I1244">
        <f>IFERROR(VLOOKUP(B1244,SAEB!A:A,1,0),0)</f>
        <v>0</v>
      </c>
    </row>
    <row r="1245" spans="1:9" hidden="1" x14ac:dyDescent="0.35">
      <c r="A1245">
        <v>313652</v>
      </c>
      <c r="B1245">
        <v>3136520</v>
      </c>
      <c r="C1245" t="s">
        <v>123</v>
      </c>
      <c r="D1245">
        <v>2018</v>
      </c>
      <c r="E1245" s="8">
        <v>10268.370000000001</v>
      </c>
      <c r="F1245" s="9">
        <v>12650.63</v>
      </c>
      <c r="G1245" s="8">
        <v>14263.02</v>
      </c>
      <c r="H1245" s="8">
        <v>17572.04</v>
      </c>
      <c r="I1245">
        <f>IFERROR(VLOOKUP(B1245,SAEB!A:A,1,0),0)</f>
        <v>0</v>
      </c>
    </row>
    <row r="1246" spans="1:9" hidden="1" x14ac:dyDescent="0.35">
      <c r="A1246">
        <v>313652</v>
      </c>
      <c r="B1246">
        <v>3136520</v>
      </c>
      <c r="C1246" t="s">
        <v>123</v>
      </c>
      <c r="D1246">
        <v>2019</v>
      </c>
      <c r="E1246" s="8">
        <v>9691.5</v>
      </c>
      <c r="F1246" s="9">
        <v>10388.57</v>
      </c>
      <c r="G1246" s="8">
        <v>11370.37</v>
      </c>
      <c r="H1246" s="8">
        <v>12188.2</v>
      </c>
      <c r="I1246">
        <f>IFERROR(VLOOKUP(B1246,SAEB!A:A,1,0),0)</f>
        <v>0</v>
      </c>
    </row>
    <row r="1247" spans="1:9" hidden="1" x14ac:dyDescent="0.35">
      <c r="A1247">
        <v>313652</v>
      </c>
      <c r="B1247">
        <v>3136520</v>
      </c>
      <c r="C1247" t="s">
        <v>123</v>
      </c>
      <c r="D1247">
        <v>2020</v>
      </c>
      <c r="E1247" s="8">
        <v>9361.7999999999993</v>
      </c>
      <c r="F1247" s="9">
        <v>9568.92</v>
      </c>
      <c r="G1247" s="8">
        <v>7819.51</v>
      </c>
      <c r="H1247" s="8">
        <v>7992.5</v>
      </c>
      <c r="I1247">
        <f>IFERROR(VLOOKUP(B1247,SAEB!A:A,1,0),0)</f>
        <v>0</v>
      </c>
    </row>
    <row r="1248" spans="1:9" hidden="1" x14ac:dyDescent="0.35">
      <c r="A1248">
        <v>313652</v>
      </c>
      <c r="B1248">
        <v>3136520</v>
      </c>
      <c r="C1248" t="s">
        <v>123</v>
      </c>
      <c r="D1248">
        <v>2021</v>
      </c>
      <c r="E1248" s="8">
        <v>12030.58</v>
      </c>
      <c r="F1248" s="9">
        <v>5524.98</v>
      </c>
      <c r="G1248" s="8">
        <v>12809.46</v>
      </c>
      <c r="H1248" s="8">
        <v>5882.68</v>
      </c>
      <c r="I1248">
        <f>IFERROR(VLOOKUP(B1248,SAEB!A:A,1,0),0)</f>
        <v>0</v>
      </c>
    </row>
    <row r="1249" spans="1:9" hidden="1" x14ac:dyDescent="0.35">
      <c r="A1249">
        <v>313652</v>
      </c>
      <c r="B1249">
        <v>3136520</v>
      </c>
      <c r="C1249" t="s">
        <v>123</v>
      </c>
      <c r="D1249">
        <v>2022</v>
      </c>
      <c r="E1249" s="8">
        <v>15902.27</v>
      </c>
      <c r="F1249" s="9">
        <v>12688.86</v>
      </c>
      <c r="G1249" s="8">
        <v>25679.279999999999</v>
      </c>
      <c r="H1249" s="8">
        <v>20490.2</v>
      </c>
      <c r="I1249">
        <f>IFERROR(VLOOKUP(B1249,SAEB!A:A,1,0),0)</f>
        <v>0</v>
      </c>
    </row>
    <row r="1250" spans="1:9" hidden="1" x14ac:dyDescent="0.35">
      <c r="A1250">
        <v>313652</v>
      </c>
      <c r="B1250">
        <v>3136520</v>
      </c>
      <c r="C1250" t="s">
        <v>123</v>
      </c>
      <c r="D1250">
        <v>2023</v>
      </c>
      <c r="E1250" s="8">
        <v>17000</v>
      </c>
      <c r="F1250" s="9">
        <v>17000</v>
      </c>
      <c r="G1250" s="8">
        <v>25098.73</v>
      </c>
      <c r="H1250" s="8">
        <v>25098.73</v>
      </c>
      <c r="I1250">
        <f>IFERROR(VLOOKUP(B1250,SAEB!A:A,1,0),0)</f>
        <v>0</v>
      </c>
    </row>
    <row r="1251" spans="1:9" hidden="1" x14ac:dyDescent="0.35">
      <c r="A1251">
        <v>313652</v>
      </c>
      <c r="B1251">
        <v>3136520</v>
      </c>
      <c r="C1251" t="s">
        <v>123</v>
      </c>
      <c r="D1251">
        <v>2024</v>
      </c>
      <c r="E1251" s="8">
        <v>17222.5</v>
      </c>
      <c r="F1251" s="9">
        <v>16473.7</v>
      </c>
      <c r="G1251" s="8">
        <v>25856.22</v>
      </c>
      <c r="H1251" s="8">
        <v>24732.04</v>
      </c>
      <c r="I1251">
        <f>IFERROR(VLOOKUP(B1251,SAEB!A:A,1,0),0)</f>
        <v>0</v>
      </c>
    </row>
    <row r="1252" spans="1:9" x14ac:dyDescent="0.35">
      <c r="A1252">
        <v>313655</v>
      </c>
      <c r="B1252">
        <v>3136553</v>
      </c>
      <c r="C1252" t="s">
        <v>124</v>
      </c>
      <c r="D1252">
        <v>2015</v>
      </c>
      <c r="E1252" s="8">
        <v>9883.3700000000008</v>
      </c>
      <c r="F1252" s="9">
        <v>4279.3999999999996</v>
      </c>
      <c r="G1252" s="8">
        <v>8285</v>
      </c>
      <c r="H1252" s="8">
        <v>3587.32</v>
      </c>
      <c r="I1252">
        <f>IFERROR(VLOOKUP(B1252,SAEB!A:A,1,0),0)</f>
        <v>3136553</v>
      </c>
    </row>
    <row r="1253" spans="1:9" x14ac:dyDescent="0.35">
      <c r="A1253">
        <v>313655</v>
      </c>
      <c r="B1253">
        <v>3136553</v>
      </c>
      <c r="C1253" t="s">
        <v>124</v>
      </c>
      <c r="D1253">
        <v>2016</v>
      </c>
      <c r="E1253" s="8">
        <v>6936.99</v>
      </c>
      <c r="F1253" s="9">
        <v>5095.21</v>
      </c>
      <c r="G1253" s="8">
        <v>8951.9500000000007</v>
      </c>
      <c r="H1253" s="8">
        <v>6575.2</v>
      </c>
      <c r="I1253">
        <f>IFERROR(VLOOKUP(B1253,SAEB!A:A,1,0),0)</f>
        <v>3136553</v>
      </c>
    </row>
    <row r="1254" spans="1:9" x14ac:dyDescent="0.35">
      <c r="A1254">
        <v>313655</v>
      </c>
      <c r="B1254">
        <v>3136553</v>
      </c>
      <c r="C1254" t="s">
        <v>124</v>
      </c>
      <c r="D1254">
        <v>2017</v>
      </c>
      <c r="E1254" s="8">
        <v>5896.38</v>
      </c>
      <c r="F1254" s="9">
        <v>9234.33</v>
      </c>
      <c r="G1254" s="8">
        <v>8770.35</v>
      </c>
      <c r="H1254" s="8">
        <v>13735.27</v>
      </c>
      <c r="I1254">
        <f>IFERROR(VLOOKUP(B1254,SAEB!A:A,1,0),0)</f>
        <v>3136553</v>
      </c>
    </row>
    <row r="1255" spans="1:9" x14ac:dyDescent="0.35">
      <c r="A1255">
        <v>313655</v>
      </c>
      <c r="B1255">
        <v>3136553</v>
      </c>
      <c r="C1255" t="s">
        <v>124</v>
      </c>
      <c r="D1255">
        <v>2018</v>
      </c>
      <c r="E1255" s="8">
        <v>5901.79</v>
      </c>
      <c r="F1255" s="9">
        <v>7271.01</v>
      </c>
      <c r="G1255" s="8">
        <v>9598.36</v>
      </c>
      <c r="H1255" s="8">
        <v>11825.18</v>
      </c>
      <c r="I1255">
        <f>IFERROR(VLOOKUP(B1255,SAEB!A:A,1,0),0)</f>
        <v>3136553</v>
      </c>
    </row>
    <row r="1256" spans="1:9" x14ac:dyDescent="0.35">
      <c r="A1256">
        <v>313655</v>
      </c>
      <c r="B1256">
        <v>3136553</v>
      </c>
      <c r="C1256" t="s">
        <v>124</v>
      </c>
      <c r="D1256">
        <v>2019</v>
      </c>
      <c r="E1256" s="8">
        <v>6235.39</v>
      </c>
      <c r="F1256" s="9">
        <v>6683.88</v>
      </c>
      <c r="G1256" s="8">
        <v>10725.29</v>
      </c>
      <c r="H1256" s="8">
        <v>11496.72</v>
      </c>
      <c r="I1256">
        <f>IFERROR(VLOOKUP(B1256,SAEB!A:A,1,0),0)</f>
        <v>3136553</v>
      </c>
    </row>
    <row r="1257" spans="1:9" x14ac:dyDescent="0.35">
      <c r="A1257">
        <v>313655</v>
      </c>
      <c r="B1257">
        <v>3136553</v>
      </c>
      <c r="C1257" t="s">
        <v>124</v>
      </c>
      <c r="D1257">
        <v>2020</v>
      </c>
      <c r="E1257" s="8">
        <v>8361.73</v>
      </c>
      <c r="F1257" s="9">
        <v>8546.7199999999993</v>
      </c>
      <c r="G1257" s="8">
        <v>11468.39</v>
      </c>
      <c r="H1257" s="8">
        <v>11722.12</v>
      </c>
      <c r="I1257">
        <f>IFERROR(VLOOKUP(B1257,SAEB!A:A,1,0),0)</f>
        <v>3136553</v>
      </c>
    </row>
    <row r="1258" spans="1:9" x14ac:dyDescent="0.35">
      <c r="A1258">
        <v>313655</v>
      </c>
      <c r="B1258">
        <v>3136553</v>
      </c>
      <c r="C1258" t="s">
        <v>124</v>
      </c>
      <c r="D1258">
        <v>2021</v>
      </c>
      <c r="E1258" s="8">
        <v>8764.35</v>
      </c>
      <c r="F1258" s="9">
        <v>4024.98</v>
      </c>
      <c r="G1258" s="8">
        <v>12105.04</v>
      </c>
      <c r="H1258" s="8">
        <v>5559.17</v>
      </c>
      <c r="I1258">
        <f>IFERROR(VLOOKUP(B1258,SAEB!A:A,1,0),0)</f>
        <v>3136553</v>
      </c>
    </row>
    <row r="1259" spans="1:9" x14ac:dyDescent="0.35">
      <c r="A1259">
        <v>313655</v>
      </c>
      <c r="B1259">
        <v>3136553</v>
      </c>
      <c r="C1259" t="s">
        <v>124</v>
      </c>
      <c r="D1259">
        <v>2022</v>
      </c>
      <c r="E1259" s="8">
        <v>12245.13</v>
      </c>
      <c r="F1259" s="9">
        <v>9770.73</v>
      </c>
      <c r="G1259" s="8">
        <v>21544.93</v>
      </c>
      <c r="H1259" s="8">
        <v>17191.29</v>
      </c>
      <c r="I1259">
        <f>IFERROR(VLOOKUP(B1259,SAEB!A:A,1,0),0)</f>
        <v>3136553</v>
      </c>
    </row>
    <row r="1260" spans="1:9" x14ac:dyDescent="0.35">
      <c r="A1260">
        <v>313655</v>
      </c>
      <c r="B1260">
        <v>3136553</v>
      </c>
      <c r="C1260" t="s">
        <v>124</v>
      </c>
      <c r="D1260">
        <v>2023</v>
      </c>
      <c r="E1260" s="8">
        <v>11608.81</v>
      </c>
      <c r="F1260" s="9">
        <v>11608.81</v>
      </c>
      <c r="G1260" s="8">
        <v>20720.68</v>
      </c>
      <c r="H1260" s="8">
        <v>20720.68</v>
      </c>
      <c r="I1260">
        <f>IFERROR(VLOOKUP(B1260,SAEB!A:A,1,0),0)</f>
        <v>3136553</v>
      </c>
    </row>
    <row r="1261" spans="1:9" x14ac:dyDescent="0.35">
      <c r="A1261">
        <v>313655</v>
      </c>
      <c r="B1261">
        <v>3136553</v>
      </c>
      <c r="C1261" t="s">
        <v>124</v>
      </c>
      <c r="D1261">
        <v>2024</v>
      </c>
      <c r="E1261" s="8">
        <v>13340.42</v>
      </c>
      <c r="F1261" s="9">
        <v>12760.4</v>
      </c>
      <c r="G1261" s="8">
        <v>24152.03</v>
      </c>
      <c r="H1261" s="8">
        <v>23101.94</v>
      </c>
      <c r="I1261">
        <f>IFERROR(VLOOKUP(B1261,SAEB!A:A,1,0),0)</f>
        <v>3136553</v>
      </c>
    </row>
    <row r="1262" spans="1:9" hidden="1" x14ac:dyDescent="0.35">
      <c r="A1262">
        <v>313657</v>
      </c>
      <c r="B1262">
        <v>3136579</v>
      </c>
      <c r="C1262" t="s">
        <v>125</v>
      </c>
      <c r="D1262">
        <v>2015</v>
      </c>
      <c r="E1262" s="8">
        <v>6414.12</v>
      </c>
      <c r="F1262" s="9">
        <v>2777.25</v>
      </c>
      <c r="G1262" s="8">
        <v>7022.56</v>
      </c>
      <c r="H1262" s="8">
        <v>3040.7</v>
      </c>
      <c r="I1262">
        <f>IFERROR(VLOOKUP(B1262,SAEB!A:A,1,0),0)</f>
        <v>0</v>
      </c>
    </row>
    <row r="1263" spans="1:9" hidden="1" x14ac:dyDescent="0.35">
      <c r="A1263">
        <v>313657</v>
      </c>
      <c r="B1263">
        <v>3136579</v>
      </c>
      <c r="C1263" t="s">
        <v>125</v>
      </c>
      <c r="D1263">
        <v>2016</v>
      </c>
      <c r="E1263" s="8">
        <v>5527.24</v>
      </c>
      <c r="F1263" s="9">
        <v>4059.75</v>
      </c>
      <c r="G1263" s="8">
        <v>6829.33</v>
      </c>
      <c r="H1263" s="8">
        <v>5016.1400000000003</v>
      </c>
      <c r="I1263">
        <f>IFERROR(VLOOKUP(B1263,SAEB!A:A,1,0),0)</f>
        <v>0</v>
      </c>
    </row>
    <row r="1264" spans="1:9" hidden="1" x14ac:dyDescent="0.35">
      <c r="A1264">
        <v>313657</v>
      </c>
      <c r="B1264">
        <v>3136579</v>
      </c>
      <c r="C1264" t="s">
        <v>125</v>
      </c>
      <c r="D1264">
        <v>2017</v>
      </c>
      <c r="E1264" s="8">
        <v>8354.93</v>
      </c>
      <c r="F1264" s="9">
        <v>13084.67</v>
      </c>
      <c r="G1264" s="8">
        <v>10723.66</v>
      </c>
      <c r="H1264" s="8">
        <v>16794.349999999999</v>
      </c>
      <c r="I1264">
        <f>IFERROR(VLOOKUP(B1264,SAEB!A:A,1,0),0)</f>
        <v>0</v>
      </c>
    </row>
    <row r="1265" spans="1:9" hidden="1" x14ac:dyDescent="0.35">
      <c r="A1265">
        <v>313657</v>
      </c>
      <c r="B1265">
        <v>3136579</v>
      </c>
      <c r="C1265" t="s">
        <v>125</v>
      </c>
      <c r="D1265">
        <v>2018</v>
      </c>
      <c r="E1265" s="8">
        <v>7550.63</v>
      </c>
      <c r="F1265" s="9">
        <v>9302.3799999999992</v>
      </c>
      <c r="G1265" s="8">
        <v>11001.74</v>
      </c>
      <c r="H1265" s="8">
        <v>13554.15</v>
      </c>
      <c r="I1265">
        <f>IFERROR(VLOOKUP(B1265,SAEB!A:A,1,0),0)</f>
        <v>0</v>
      </c>
    </row>
    <row r="1266" spans="1:9" hidden="1" x14ac:dyDescent="0.35">
      <c r="A1266">
        <v>313657</v>
      </c>
      <c r="B1266">
        <v>3136579</v>
      </c>
      <c r="C1266" t="s">
        <v>125</v>
      </c>
      <c r="D1266">
        <v>2019</v>
      </c>
      <c r="E1266" s="8">
        <v>8924.4699999999993</v>
      </c>
      <c r="F1266" s="9">
        <v>9566.3700000000008</v>
      </c>
      <c r="G1266" s="8">
        <v>12309.61</v>
      </c>
      <c r="H1266" s="8">
        <v>13194.99</v>
      </c>
      <c r="I1266">
        <f>IFERROR(VLOOKUP(B1266,SAEB!A:A,1,0),0)</f>
        <v>0</v>
      </c>
    </row>
    <row r="1267" spans="1:9" hidden="1" x14ac:dyDescent="0.35">
      <c r="A1267">
        <v>313657</v>
      </c>
      <c r="B1267">
        <v>3136579</v>
      </c>
      <c r="C1267" t="s">
        <v>125</v>
      </c>
      <c r="D1267">
        <v>2020</v>
      </c>
      <c r="E1267" s="8">
        <v>8485.64</v>
      </c>
      <c r="F1267" s="9">
        <v>8673.3799999999992</v>
      </c>
      <c r="G1267" s="8">
        <v>11051.68</v>
      </c>
      <c r="H1267" s="8">
        <v>11296.19</v>
      </c>
      <c r="I1267">
        <f>IFERROR(VLOOKUP(B1267,SAEB!A:A,1,0),0)</f>
        <v>0</v>
      </c>
    </row>
    <row r="1268" spans="1:9" hidden="1" x14ac:dyDescent="0.35">
      <c r="A1268">
        <v>313657</v>
      </c>
      <c r="B1268">
        <v>3136579</v>
      </c>
      <c r="C1268" t="s">
        <v>125</v>
      </c>
      <c r="D1268">
        <v>2021</v>
      </c>
      <c r="E1268" s="8">
        <v>10171.76</v>
      </c>
      <c r="F1268" s="9">
        <v>4671.33</v>
      </c>
      <c r="G1268" s="8">
        <v>10217.5</v>
      </c>
      <c r="H1268" s="8">
        <v>4692.33</v>
      </c>
      <c r="I1268">
        <f>IFERROR(VLOOKUP(B1268,SAEB!A:A,1,0),0)</f>
        <v>0</v>
      </c>
    </row>
    <row r="1269" spans="1:9" hidden="1" x14ac:dyDescent="0.35">
      <c r="A1269">
        <v>313657</v>
      </c>
      <c r="B1269">
        <v>3136579</v>
      </c>
      <c r="C1269" t="s">
        <v>125</v>
      </c>
      <c r="D1269">
        <v>2022</v>
      </c>
      <c r="E1269" s="8">
        <v>11163.37</v>
      </c>
      <c r="F1269" s="9">
        <v>8907.56</v>
      </c>
      <c r="G1269" s="8">
        <v>19421.64</v>
      </c>
      <c r="H1269" s="8">
        <v>15497.06</v>
      </c>
      <c r="I1269">
        <f>IFERROR(VLOOKUP(B1269,SAEB!A:A,1,0),0)</f>
        <v>0</v>
      </c>
    </row>
    <row r="1270" spans="1:9" hidden="1" x14ac:dyDescent="0.35">
      <c r="A1270">
        <v>313657</v>
      </c>
      <c r="B1270">
        <v>3136579</v>
      </c>
      <c r="C1270" t="s">
        <v>125</v>
      </c>
      <c r="D1270">
        <v>2023</v>
      </c>
      <c r="E1270" s="8">
        <v>16242.14</v>
      </c>
      <c r="F1270" s="9">
        <v>16242.14</v>
      </c>
      <c r="G1270" s="8">
        <v>21265.599999999999</v>
      </c>
      <c r="H1270" s="8">
        <v>21265.599999999999</v>
      </c>
      <c r="I1270">
        <f>IFERROR(VLOOKUP(B1270,SAEB!A:A,1,0),0)</f>
        <v>0</v>
      </c>
    </row>
    <row r="1271" spans="1:9" hidden="1" x14ac:dyDescent="0.35">
      <c r="A1271">
        <v>313657</v>
      </c>
      <c r="B1271">
        <v>3136579</v>
      </c>
      <c r="C1271" t="s">
        <v>125</v>
      </c>
      <c r="D1271">
        <v>2024</v>
      </c>
      <c r="E1271" s="8">
        <v>15137.52</v>
      </c>
      <c r="F1271" s="9">
        <v>14479.37</v>
      </c>
      <c r="G1271" s="8">
        <v>24984.01</v>
      </c>
      <c r="H1271" s="8">
        <v>23897.75</v>
      </c>
      <c r="I1271">
        <f>IFERROR(VLOOKUP(B1271,SAEB!A:A,1,0),0)</f>
        <v>0</v>
      </c>
    </row>
    <row r="1272" spans="1:9" x14ac:dyDescent="0.35">
      <c r="A1272">
        <v>313680</v>
      </c>
      <c r="B1272">
        <v>3136801</v>
      </c>
      <c r="C1272" t="s">
        <v>126</v>
      </c>
      <c r="D1272">
        <v>2015</v>
      </c>
      <c r="E1272" s="8">
        <v>7741.21</v>
      </c>
      <c r="F1272" s="9">
        <v>3351.86</v>
      </c>
      <c r="G1272" s="8">
        <v>7760.22</v>
      </c>
      <c r="H1272" s="8">
        <v>3360.1</v>
      </c>
      <c r="I1272">
        <f>IFERROR(VLOOKUP(B1272,SAEB!A:A,1,0),0)</f>
        <v>3136801</v>
      </c>
    </row>
    <row r="1273" spans="1:9" x14ac:dyDescent="0.35">
      <c r="A1273">
        <v>313680</v>
      </c>
      <c r="B1273">
        <v>3136801</v>
      </c>
      <c r="C1273" t="s">
        <v>126</v>
      </c>
      <c r="D1273">
        <v>2016</v>
      </c>
      <c r="E1273" s="8">
        <v>7593.33</v>
      </c>
      <c r="F1273" s="9">
        <v>5577.29</v>
      </c>
      <c r="G1273" s="8">
        <v>8779.94</v>
      </c>
      <c r="H1273" s="8">
        <v>6448.86</v>
      </c>
      <c r="I1273">
        <f>IFERROR(VLOOKUP(B1273,SAEB!A:A,1,0),0)</f>
        <v>3136801</v>
      </c>
    </row>
    <row r="1274" spans="1:9" x14ac:dyDescent="0.35">
      <c r="A1274">
        <v>313680</v>
      </c>
      <c r="B1274">
        <v>3136801</v>
      </c>
      <c r="C1274" t="s">
        <v>126</v>
      </c>
      <c r="D1274">
        <v>2017</v>
      </c>
      <c r="E1274" s="8">
        <v>8659.11</v>
      </c>
      <c r="F1274" s="9">
        <v>13561.05</v>
      </c>
      <c r="G1274" s="8">
        <v>8760.56</v>
      </c>
      <c r="H1274" s="8">
        <v>13719.92</v>
      </c>
      <c r="I1274">
        <f>IFERROR(VLOOKUP(B1274,SAEB!A:A,1,0),0)</f>
        <v>3136801</v>
      </c>
    </row>
    <row r="1275" spans="1:9" x14ac:dyDescent="0.35">
      <c r="A1275">
        <v>313680</v>
      </c>
      <c r="B1275">
        <v>3136801</v>
      </c>
      <c r="C1275" t="s">
        <v>126</v>
      </c>
      <c r="D1275">
        <v>2018</v>
      </c>
      <c r="E1275" s="8">
        <v>8543.6200000000008</v>
      </c>
      <c r="F1275" s="9">
        <v>10525.74</v>
      </c>
      <c r="G1275" s="8">
        <v>8879.82</v>
      </c>
      <c r="H1275" s="8">
        <v>10939.94</v>
      </c>
      <c r="I1275">
        <f>IFERROR(VLOOKUP(B1275,SAEB!A:A,1,0),0)</f>
        <v>3136801</v>
      </c>
    </row>
    <row r="1276" spans="1:9" x14ac:dyDescent="0.35">
      <c r="A1276">
        <v>313680</v>
      </c>
      <c r="B1276">
        <v>3136801</v>
      </c>
      <c r="C1276" t="s">
        <v>126</v>
      </c>
      <c r="D1276">
        <v>2019</v>
      </c>
      <c r="E1276" s="8">
        <v>8389.18</v>
      </c>
      <c r="F1276" s="9">
        <v>8992.58</v>
      </c>
      <c r="G1276" s="8">
        <v>8876.68</v>
      </c>
      <c r="H1276" s="8">
        <v>9515.15</v>
      </c>
      <c r="I1276">
        <f>IFERROR(VLOOKUP(B1276,SAEB!A:A,1,0),0)</f>
        <v>3136801</v>
      </c>
    </row>
    <row r="1277" spans="1:9" x14ac:dyDescent="0.35">
      <c r="A1277">
        <v>313680</v>
      </c>
      <c r="B1277">
        <v>3136801</v>
      </c>
      <c r="C1277" t="s">
        <v>126</v>
      </c>
      <c r="D1277">
        <v>2020</v>
      </c>
      <c r="E1277" s="8">
        <v>9733.2199999999993</v>
      </c>
      <c r="F1277" s="9">
        <v>9948.56</v>
      </c>
      <c r="G1277" s="8">
        <v>9896.14</v>
      </c>
      <c r="H1277" s="8">
        <v>10115.08</v>
      </c>
      <c r="I1277">
        <f>IFERROR(VLOOKUP(B1277,SAEB!A:A,1,0),0)</f>
        <v>3136801</v>
      </c>
    </row>
    <row r="1278" spans="1:9" x14ac:dyDescent="0.35">
      <c r="A1278">
        <v>313680</v>
      </c>
      <c r="B1278">
        <v>3136801</v>
      </c>
      <c r="C1278" t="s">
        <v>126</v>
      </c>
      <c r="D1278">
        <v>2021</v>
      </c>
      <c r="E1278" s="8">
        <v>13566.42</v>
      </c>
      <c r="F1278" s="9">
        <v>6230.3</v>
      </c>
      <c r="G1278" s="8">
        <v>13566.91</v>
      </c>
      <c r="H1278" s="8">
        <v>6230.53</v>
      </c>
      <c r="I1278">
        <f>IFERROR(VLOOKUP(B1278,SAEB!A:A,1,0),0)</f>
        <v>3136801</v>
      </c>
    </row>
    <row r="1279" spans="1:9" x14ac:dyDescent="0.35">
      <c r="A1279">
        <v>313680</v>
      </c>
      <c r="B1279">
        <v>3136801</v>
      </c>
      <c r="C1279" t="s">
        <v>126</v>
      </c>
      <c r="D1279">
        <v>2022</v>
      </c>
      <c r="E1279" s="8">
        <v>17464.689999999999</v>
      </c>
      <c r="F1279" s="9">
        <v>13935.56</v>
      </c>
      <c r="G1279" s="8">
        <v>20002.439999999999</v>
      </c>
      <c r="H1279" s="8">
        <v>15960.5</v>
      </c>
      <c r="I1279">
        <f>IFERROR(VLOOKUP(B1279,SAEB!A:A,1,0),0)</f>
        <v>3136801</v>
      </c>
    </row>
    <row r="1280" spans="1:9" x14ac:dyDescent="0.35">
      <c r="A1280">
        <v>313680</v>
      </c>
      <c r="B1280">
        <v>3136801</v>
      </c>
      <c r="C1280" t="s">
        <v>126</v>
      </c>
      <c r="D1280">
        <v>2023</v>
      </c>
      <c r="E1280" s="8">
        <v>12844</v>
      </c>
      <c r="F1280" s="9">
        <v>12844</v>
      </c>
      <c r="G1280" s="8">
        <v>22309.21</v>
      </c>
      <c r="H1280" s="8">
        <v>22309.21</v>
      </c>
      <c r="I1280">
        <f>IFERROR(VLOOKUP(B1280,SAEB!A:A,1,0),0)</f>
        <v>3136801</v>
      </c>
    </row>
    <row r="1281" spans="1:9" x14ac:dyDescent="0.35">
      <c r="A1281">
        <v>313680</v>
      </c>
      <c r="B1281">
        <v>3136801</v>
      </c>
      <c r="C1281" t="s">
        <v>126</v>
      </c>
      <c r="D1281">
        <v>2024</v>
      </c>
      <c r="E1281" s="8">
        <v>14220.05</v>
      </c>
      <c r="F1281" s="9">
        <v>13601.79</v>
      </c>
      <c r="G1281" s="8">
        <v>20462.37</v>
      </c>
      <c r="H1281" s="8">
        <v>19572.71</v>
      </c>
      <c r="I1281">
        <f>IFERROR(VLOOKUP(B1281,SAEB!A:A,1,0),0)</f>
        <v>3136801</v>
      </c>
    </row>
    <row r="1282" spans="1:9" x14ac:dyDescent="0.35">
      <c r="A1282">
        <v>313695</v>
      </c>
      <c r="B1282">
        <v>3136959</v>
      </c>
      <c r="C1282" t="s">
        <v>127</v>
      </c>
      <c r="D1282">
        <v>2015</v>
      </c>
      <c r="E1282" s="8">
        <v>5896.89</v>
      </c>
      <c r="F1282" s="9">
        <v>2553.29</v>
      </c>
      <c r="G1282" s="8">
        <v>5374.92</v>
      </c>
      <c r="H1282" s="8">
        <v>2327.29</v>
      </c>
      <c r="I1282">
        <f>IFERROR(VLOOKUP(B1282,SAEB!A:A,1,0),0)</f>
        <v>3136959</v>
      </c>
    </row>
    <row r="1283" spans="1:9" x14ac:dyDescent="0.35">
      <c r="A1283">
        <v>313695</v>
      </c>
      <c r="B1283">
        <v>3136959</v>
      </c>
      <c r="C1283" t="s">
        <v>127</v>
      </c>
      <c r="D1283">
        <v>2016</v>
      </c>
      <c r="E1283" s="8">
        <v>4990.5200000000004</v>
      </c>
      <c r="F1283" s="9">
        <v>3665.53</v>
      </c>
      <c r="G1283" s="8">
        <v>6390.75</v>
      </c>
      <c r="H1283" s="8">
        <v>4694</v>
      </c>
      <c r="I1283">
        <f>IFERROR(VLOOKUP(B1283,SAEB!A:A,1,0),0)</f>
        <v>3136959</v>
      </c>
    </row>
    <row r="1284" spans="1:9" x14ac:dyDescent="0.35">
      <c r="A1284">
        <v>313695</v>
      </c>
      <c r="B1284">
        <v>3136959</v>
      </c>
      <c r="C1284" t="s">
        <v>127</v>
      </c>
      <c r="D1284">
        <v>2017</v>
      </c>
      <c r="E1284" s="8">
        <v>7115.62</v>
      </c>
      <c r="F1284" s="9">
        <v>11143.78</v>
      </c>
      <c r="G1284" s="8">
        <v>8444.39</v>
      </c>
      <c r="H1284" s="8">
        <v>13224.77</v>
      </c>
      <c r="I1284">
        <f>IFERROR(VLOOKUP(B1284,SAEB!A:A,1,0),0)</f>
        <v>3136959</v>
      </c>
    </row>
    <row r="1285" spans="1:9" x14ac:dyDescent="0.35">
      <c r="A1285">
        <v>313695</v>
      </c>
      <c r="B1285">
        <v>3136959</v>
      </c>
      <c r="C1285" t="s">
        <v>127</v>
      </c>
      <c r="D1285">
        <v>2018</v>
      </c>
      <c r="E1285" s="8">
        <v>5398.27</v>
      </c>
      <c r="F1285" s="9">
        <v>6650.67</v>
      </c>
      <c r="G1285" s="8">
        <v>7590.38</v>
      </c>
      <c r="H1285" s="8">
        <v>9351.34</v>
      </c>
      <c r="I1285">
        <f>IFERROR(VLOOKUP(B1285,SAEB!A:A,1,0),0)</f>
        <v>3136959</v>
      </c>
    </row>
    <row r="1286" spans="1:9" x14ac:dyDescent="0.35">
      <c r="A1286">
        <v>313695</v>
      </c>
      <c r="B1286">
        <v>3136959</v>
      </c>
      <c r="C1286" t="s">
        <v>127</v>
      </c>
      <c r="D1286">
        <v>2019</v>
      </c>
      <c r="E1286" s="8">
        <v>6852.01</v>
      </c>
      <c r="F1286" s="9">
        <v>7344.85</v>
      </c>
      <c r="G1286" s="8">
        <v>7550.34</v>
      </c>
      <c r="H1286" s="8">
        <v>8093.4</v>
      </c>
      <c r="I1286">
        <f>IFERROR(VLOOKUP(B1286,SAEB!A:A,1,0),0)</f>
        <v>3136959</v>
      </c>
    </row>
    <row r="1287" spans="1:9" x14ac:dyDescent="0.35">
      <c r="A1287">
        <v>313695</v>
      </c>
      <c r="B1287">
        <v>3136959</v>
      </c>
      <c r="C1287" t="s">
        <v>127</v>
      </c>
      <c r="D1287">
        <v>2020</v>
      </c>
      <c r="E1287" s="8">
        <v>6970.76</v>
      </c>
      <c r="F1287" s="9">
        <v>7124.98</v>
      </c>
      <c r="G1287" s="8">
        <v>8035.7</v>
      </c>
      <c r="H1287" s="8">
        <v>8213.48</v>
      </c>
      <c r="I1287">
        <f>IFERROR(VLOOKUP(B1287,SAEB!A:A,1,0),0)</f>
        <v>3136959</v>
      </c>
    </row>
    <row r="1288" spans="1:9" x14ac:dyDescent="0.35">
      <c r="A1288">
        <v>313695</v>
      </c>
      <c r="B1288">
        <v>3136959</v>
      </c>
      <c r="C1288" t="s">
        <v>127</v>
      </c>
      <c r="D1288">
        <v>2021</v>
      </c>
      <c r="E1288" s="8">
        <v>8967.2199999999993</v>
      </c>
      <c r="F1288" s="9">
        <v>4118.1499999999996</v>
      </c>
      <c r="G1288" s="8">
        <v>11143.01</v>
      </c>
      <c r="H1288" s="8">
        <v>5117.37</v>
      </c>
      <c r="I1288">
        <f>IFERROR(VLOOKUP(B1288,SAEB!A:A,1,0),0)</f>
        <v>3136959</v>
      </c>
    </row>
    <row r="1289" spans="1:9" x14ac:dyDescent="0.35">
      <c r="A1289">
        <v>313695</v>
      </c>
      <c r="B1289">
        <v>3136959</v>
      </c>
      <c r="C1289" t="s">
        <v>127</v>
      </c>
      <c r="D1289">
        <v>2022</v>
      </c>
      <c r="E1289" s="8">
        <v>13882.06</v>
      </c>
      <c r="F1289" s="9">
        <v>11076.88</v>
      </c>
      <c r="G1289" s="8">
        <v>13787.76</v>
      </c>
      <c r="H1289" s="8">
        <v>11001.63</v>
      </c>
      <c r="I1289">
        <f>IFERROR(VLOOKUP(B1289,SAEB!A:A,1,0),0)</f>
        <v>3136959</v>
      </c>
    </row>
    <row r="1290" spans="1:9" x14ac:dyDescent="0.35">
      <c r="A1290">
        <v>313695</v>
      </c>
      <c r="B1290">
        <v>3136959</v>
      </c>
      <c r="C1290" t="s">
        <v>127</v>
      </c>
      <c r="D1290">
        <v>2023</v>
      </c>
      <c r="E1290" s="8">
        <v>14475.04</v>
      </c>
      <c r="F1290" s="9">
        <v>14475.04</v>
      </c>
      <c r="G1290" s="8">
        <v>14372.4</v>
      </c>
      <c r="H1290" s="8">
        <v>14372.4</v>
      </c>
      <c r="I1290">
        <f>IFERROR(VLOOKUP(B1290,SAEB!A:A,1,0),0)</f>
        <v>3136959</v>
      </c>
    </row>
    <row r="1291" spans="1:9" x14ac:dyDescent="0.35">
      <c r="A1291">
        <v>313695</v>
      </c>
      <c r="B1291">
        <v>3136959</v>
      </c>
      <c r="C1291" t="s">
        <v>127</v>
      </c>
      <c r="D1291">
        <v>2024</v>
      </c>
      <c r="E1291" s="8">
        <v>14683.38</v>
      </c>
      <c r="F1291" s="9">
        <v>14044.97</v>
      </c>
      <c r="G1291" s="8">
        <v>11851.77</v>
      </c>
      <c r="H1291" s="8">
        <v>11336.48</v>
      </c>
      <c r="I1291">
        <f>IFERROR(VLOOKUP(B1291,SAEB!A:A,1,0),0)</f>
        <v>3136959</v>
      </c>
    </row>
    <row r="1292" spans="1:9" x14ac:dyDescent="0.35">
      <c r="A1292">
        <v>313700</v>
      </c>
      <c r="B1292">
        <v>3137007</v>
      </c>
      <c r="C1292" t="s">
        <v>128</v>
      </c>
      <c r="D1292">
        <v>2015</v>
      </c>
      <c r="E1292" s="8">
        <v>3815.82</v>
      </c>
      <c r="F1292" s="9">
        <v>1652.21</v>
      </c>
      <c r="G1292" s="8">
        <v>6991.33</v>
      </c>
      <c r="H1292" s="8">
        <v>3027.17</v>
      </c>
      <c r="I1292">
        <f>IFERROR(VLOOKUP(B1292,SAEB!A:A,1,0),0)</f>
        <v>3137007</v>
      </c>
    </row>
    <row r="1293" spans="1:9" x14ac:dyDescent="0.35">
      <c r="A1293">
        <v>313700</v>
      </c>
      <c r="B1293">
        <v>3137007</v>
      </c>
      <c r="C1293" t="s">
        <v>128</v>
      </c>
      <c r="D1293">
        <v>2016</v>
      </c>
      <c r="E1293" s="8">
        <v>5949.33</v>
      </c>
      <c r="F1293" s="9">
        <v>4369.78</v>
      </c>
      <c r="G1293" s="8">
        <v>6845.07</v>
      </c>
      <c r="H1293" s="8">
        <v>5027.7</v>
      </c>
      <c r="I1293">
        <f>IFERROR(VLOOKUP(B1293,SAEB!A:A,1,0),0)</f>
        <v>3137007</v>
      </c>
    </row>
    <row r="1294" spans="1:9" x14ac:dyDescent="0.35">
      <c r="A1294">
        <v>313700</v>
      </c>
      <c r="B1294">
        <v>3137007</v>
      </c>
      <c r="C1294" t="s">
        <v>128</v>
      </c>
      <c r="D1294">
        <v>2017</v>
      </c>
      <c r="E1294" s="8">
        <v>7320.74</v>
      </c>
      <c r="F1294" s="9">
        <v>11465.02</v>
      </c>
      <c r="G1294" s="8">
        <v>8985.49</v>
      </c>
      <c r="H1294" s="8">
        <v>14072.19</v>
      </c>
      <c r="I1294">
        <f>IFERROR(VLOOKUP(B1294,SAEB!A:A,1,0),0)</f>
        <v>3137007</v>
      </c>
    </row>
    <row r="1295" spans="1:9" x14ac:dyDescent="0.35">
      <c r="A1295">
        <v>313700</v>
      </c>
      <c r="B1295">
        <v>3137007</v>
      </c>
      <c r="C1295" t="s">
        <v>128</v>
      </c>
      <c r="D1295">
        <v>2018</v>
      </c>
      <c r="E1295" s="8">
        <v>5042.0200000000004</v>
      </c>
      <c r="F1295" s="9">
        <v>6211.77</v>
      </c>
      <c r="G1295" s="8" t="e">
        <v>#N/A</v>
      </c>
      <c r="H1295" s="8" t="e">
        <v>#N/A</v>
      </c>
      <c r="I1295">
        <f>IFERROR(VLOOKUP(B1295,SAEB!A:A,1,0),0)</f>
        <v>3137007</v>
      </c>
    </row>
    <row r="1296" spans="1:9" x14ac:dyDescent="0.35">
      <c r="A1296">
        <v>313700</v>
      </c>
      <c r="B1296">
        <v>3137007</v>
      </c>
      <c r="C1296" t="s">
        <v>128</v>
      </c>
      <c r="D1296">
        <v>2019</v>
      </c>
      <c r="E1296" s="8">
        <v>7669.29</v>
      </c>
      <c r="F1296" s="9">
        <v>8220.91</v>
      </c>
      <c r="G1296" s="8">
        <v>11670.82</v>
      </c>
      <c r="H1296" s="8">
        <v>12510.25</v>
      </c>
      <c r="I1296">
        <f>IFERROR(VLOOKUP(B1296,SAEB!A:A,1,0),0)</f>
        <v>3137007</v>
      </c>
    </row>
    <row r="1297" spans="1:9" x14ac:dyDescent="0.35">
      <c r="A1297">
        <v>313700</v>
      </c>
      <c r="B1297">
        <v>3137007</v>
      </c>
      <c r="C1297" t="s">
        <v>128</v>
      </c>
      <c r="D1297">
        <v>2020</v>
      </c>
      <c r="E1297" s="8">
        <v>8691.14</v>
      </c>
      <c r="F1297" s="9">
        <v>8883.42</v>
      </c>
      <c r="G1297" s="8">
        <v>11194.87</v>
      </c>
      <c r="H1297" s="8">
        <v>11442.54</v>
      </c>
      <c r="I1297">
        <f>IFERROR(VLOOKUP(B1297,SAEB!A:A,1,0),0)</f>
        <v>3137007</v>
      </c>
    </row>
    <row r="1298" spans="1:9" x14ac:dyDescent="0.35">
      <c r="A1298">
        <v>313700</v>
      </c>
      <c r="B1298">
        <v>3137007</v>
      </c>
      <c r="C1298" t="s">
        <v>128</v>
      </c>
      <c r="D1298">
        <v>2021</v>
      </c>
      <c r="E1298" s="8">
        <v>12221.95</v>
      </c>
      <c r="F1298" s="9">
        <v>5612.86</v>
      </c>
      <c r="G1298" s="8">
        <v>11014.88</v>
      </c>
      <c r="H1298" s="8">
        <v>5058.5200000000004</v>
      </c>
      <c r="I1298">
        <f>IFERROR(VLOOKUP(B1298,SAEB!A:A,1,0),0)</f>
        <v>3137007</v>
      </c>
    </row>
    <row r="1299" spans="1:9" x14ac:dyDescent="0.35">
      <c r="A1299">
        <v>313700</v>
      </c>
      <c r="B1299">
        <v>3137007</v>
      </c>
      <c r="C1299" t="s">
        <v>128</v>
      </c>
      <c r="D1299">
        <v>2022</v>
      </c>
      <c r="E1299" s="8">
        <v>14978.33</v>
      </c>
      <c r="F1299" s="9">
        <v>11951.62</v>
      </c>
      <c r="G1299" s="8">
        <v>25735.599999999999</v>
      </c>
      <c r="H1299" s="8">
        <v>20535.14</v>
      </c>
      <c r="I1299">
        <f>IFERROR(VLOOKUP(B1299,SAEB!A:A,1,0),0)</f>
        <v>3137007</v>
      </c>
    </row>
    <row r="1300" spans="1:9" x14ac:dyDescent="0.35">
      <c r="A1300">
        <v>313700</v>
      </c>
      <c r="B1300">
        <v>3137007</v>
      </c>
      <c r="C1300" t="s">
        <v>128</v>
      </c>
      <c r="D1300">
        <v>2023</v>
      </c>
      <c r="E1300" s="8">
        <v>16100.32</v>
      </c>
      <c r="F1300" s="9">
        <v>16100.32</v>
      </c>
      <c r="G1300" s="8">
        <v>18198.259999999998</v>
      </c>
      <c r="H1300" s="8">
        <v>18198.259999999998</v>
      </c>
      <c r="I1300">
        <f>IFERROR(VLOOKUP(B1300,SAEB!A:A,1,0),0)</f>
        <v>3137007</v>
      </c>
    </row>
    <row r="1301" spans="1:9" x14ac:dyDescent="0.35">
      <c r="A1301">
        <v>313700</v>
      </c>
      <c r="B1301">
        <v>3137007</v>
      </c>
      <c r="C1301" t="s">
        <v>128</v>
      </c>
      <c r="D1301">
        <v>2024</v>
      </c>
      <c r="E1301" s="8">
        <v>15192.17</v>
      </c>
      <c r="F1301" s="9">
        <v>14531.64</v>
      </c>
      <c r="G1301" s="8">
        <v>23159.32</v>
      </c>
      <c r="H1301" s="8">
        <v>22152.39</v>
      </c>
      <c r="I1301">
        <f>IFERROR(VLOOKUP(B1301,SAEB!A:A,1,0),0)</f>
        <v>3137007</v>
      </c>
    </row>
    <row r="1302" spans="1:9" x14ac:dyDescent="0.35">
      <c r="A1302">
        <v>313730</v>
      </c>
      <c r="B1302">
        <v>3137304</v>
      </c>
      <c r="C1302" t="s">
        <v>129</v>
      </c>
      <c r="D1302">
        <v>2015</v>
      </c>
      <c r="E1302" s="8">
        <v>7908.26</v>
      </c>
      <c r="F1302" s="9">
        <v>3424.2</v>
      </c>
      <c r="G1302" s="8">
        <v>6553.96</v>
      </c>
      <c r="H1302" s="8">
        <v>2837.8</v>
      </c>
      <c r="I1302">
        <f>IFERROR(VLOOKUP(B1302,SAEB!A:A,1,0),0)</f>
        <v>3137304</v>
      </c>
    </row>
    <row r="1303" spans="1:9" x14ac:dyDescent="0.35">
      <c r="A1303">
        <v>313730</v>
      </c>
      <c r="B1303">
        <v>3137304</v>
      </c>
      <c r="C1303" t="s">
        <v>129</v>
      </c>
      <c r="D1303">
        <v>2016</v>
      </c>
      <c r="E1303" s="8">
        <v>6032.04</v>
      </c>
      <c r="F1303" s="9">
        <v>4430.53</v>
      </c>
      <c r="G1303" s="8">
        <v>7033.83</v>
      </c>
      <c r="H1303" s="8">
        <v>5166.34</v>
      </c>
      <c r="I1303">
        <f>IFERROR(VLOOKUP(B1303,SAEB!A:A,1,0),0)</f>
        <v>3137304</v>
      </c>
    </row>
    <row r="1304" spans="1:9" x14ac:dyDescent="0.35">
      <c r="A1304">
        <v>313730</v>
      </c>
      <c r="B1304">
        <v>3137304</v>
      </c>
      <c r="C1304" t="s">
        <v>129</v>
      </c>
      <c r="D1304">
        <v>2017</v>
      </c>
      <c r="E1304" s="8">
        <v>7184.44</v>
      </c>
      <c r="F1304" s="9">
        <v>11251.56</v>
      </c>
      <c r="G1304" s="8">
        <v>8183.39</v>
      </c>
      <c r="H1304" s="8">
        <v>12816.03</v>
      </c>
      <c r="I1304">
        <f>IFERROR(VLOOKUP(B1304,SAEB!A:A,1,0),0)</f>
        <v>3137304</v>
      </c>
    </row>
    <row r="1305" spans="1:9" x14ac:dyDescent="0.35">
      <c r="A1305">
        <v>313730</v>
      </c>
      <c r="B1305">
        <v>3137304</v>
      </c>
      <c r="C1305" t="s">
        <v>129</v>
      </c>
      <c r="D1305">
        <v>2018</v>
      </c>
      <c r="E1305" s="8">
        <v>6902.21</v>
      </c>
      <c r="F1305" s="9">
        <v>8503.52</v>
      </c>
      <c r="G1305" s="8">
        <v>7401.31</v>
      </c>
      <c r="H1305" s="8">
        <v>9118.42</v>
      </c>
      <c r="I1305">
        <f>IFERROR(VLOOKUP(B1305,SAEB!A:A,1,0),0)</f>
        <v>3137304</v>
      </c>
    </row>
    <row r="1306" spans="1:9" x14ac:dyDescent="0.35">
      <c r="A1306">
        <v>313730</v>
      </c>
      <c r="B1306">
        <v>3137304</v>
      </c>
      <c r="C1306" t="s">
        <v>129</v>
      </c>
      <c r="D1306">
        <v>2019</v>
      </c>
      <c r="E1306" s="8">
        <v>7272.64</v>
      </c>
      <c r="F1306" s="9">
        <v>7795.73</v>
      </c>
      <c r="G1306" s="8">
        <v>9557.7099999999991</v>
      </c>
      <c r="H1306" s="8">
        <v>10245.16</v>
      </c>
      <c r="I1306">
        <f>IFERROR(VLOOKUP(B1306,SAEB!A:A,1,0),0)</f>
        <v>3137304</v>
      </c>
    </row>
    <row r="1307" spans="1:9" x14ac:dyDescent="0.35">
      <c r="A1307">
        <v>313730</v>
      </c>
      <c r="B1307">
        <v>3137304</v>
      </c>
      <c r="C1307" t="s">
        <v>129</v>
      </c>
      <c r="D1307">
        <v>2020</v>
      </c>
      <c r="E1307" s="8">
        <v>8171.3</v>
      </c>
      <c r="F1307" s="9">
        <v>8352.08</v>
      </c>
      <c r="G1307" s="8">
        <v>8753.66</v>
      </c>
      <c r="H1307" s="8">
        <v>8947.32</v>
      </c>
      <c r="I1307">
        <f>IFERROR(VLOOKUP(B1307,SAEB!A:A,1,0),0)</f>
        <v>3137304</v>
      </c>
    </row>
    <row r="1308" spans="1:9" x14ac:dyDescent="0.35">
      <c r="A1308">
        <v>313730</v>
      </c>
      <c r="B1308">
        <v>3137304</v>
      </c>
      <c r="C1308" t="s">
        <v>129</v>
      </c>
      <c r="D1308">
        <v>2021</v>
      </c>
      <c r="E1308" s="8">
        <v>10807.92</v>
      </c>
      <c r="F1308" s="9">
        <v>4963.4799999999996</v>
      </c>
      <c r="G1308" s="8">
        <v>11194.7</v>
      </c>
      <c r="H1308" s="8">
        <v>5141.1000000000004</v>
      </c>
      <c r="I1308">
        <f>IFERROR(VLOOKUP(B1308,SAEB!A:A,1,0),0)</f>
        <v>3137304</v>
      </c>
    </row>
    <row r="1309" spans="1:9" x14ac:dyDescent="0.35">
      <c r="A1309">
        <v>313730</v>
      </c>
      <c r="B1309">
        <v>3137304</v>
      </c>
      <c r="C1309" t="s">
        <v>129</v>
      </c>
      <c r="D1309">
        <v>2022</v>
      </c>
      <c r="E1309" s="8">
        <v>11581.13</v>
      </c>
      <c r="F1309" s="9">
        <v>9240.9</v>
      </c>
      <c r="G1309" s="8">
        <v>12387.14</v>
      </c>
      <c r="H1309" s="8">
        <v>9884.0400000000009</v>
      </c>
      <c r="I1309">
        <f>IFERROR(VLOOKUP(B1309,SAEB!A:A,1,0),0)</f>
        <v>3137304</v>
      </c>
    </row>
    <row r="1310" spans="1:9" x14ac:dyDescent="0.35">
      <c r="A1310">
        <v>313730</v>
      </c>
      <c r="B1310">
        <v>3137304</v>
      </c>
      <c r="C1310" t="s">
        <v>129</v>
      </c>
      <c r="D1310">
        <v>2023</v>
      </c>
      <c r="E1310" s="8">
        <v>15489.1</v>
      </c>
      <c r="F1310" s="9">
        <v>15489.1</v>
      </c>
      <c r="G1310" s="8">
        <v>16433.96</v>
      </c>
      <c r="H1310" s="8">
        <v>16433.96</v>
      </c>
      <c r="I1310">
        <f>IFERROR(VLOOKUP(B1310,SAEB!A:A,1,0),0)</f>
        <v>3137304</v>
      </c>
    </row>
    <row r="1311" spans="1:9" x14ac:dyDescent="0.35">
      <c r="A1311">
        <v>313730</v>
      </c>
      <c r="B1311">
        <v>3137304</v>
      </c>
      <c r="C1311" t="s">
        <v>129</v>
      </c>
      <c r="D1311">
        <v>2024</v>
      </c>
      <c r="E1311" s="8">
        <v>14830.13</v>
      </c>
      <c r="F1311" s="9">
        <v>14185.34</v>
      </c>
      <c r="G1311" s="8">
        <v>21881.11</v>
      </c>
      <c r="H1311" s="8">
        <v>20929.759999999998</v>
      </c>
      <c r="I1311">
        <f>IFERROR(VLOOKUP(B1311,SAEB!A:A,1,0),0)</f>
        <v>3137304</v>
      </c>
    </row>
    <row r="1312" spans="1:9" x14ac:dyDescent="0.35">
      <c r="A1312">
        <v>313810</v>
      </c>
      <c r="B1312">
        <v>3138104</v>
      </c>
      <c r="C1312" t="s">
        <v>130</v>
      </c>
      <c r="D1312">
        <v>2015</v>
      </c>
      <c r="E1312" s="8">
        <v>7830.36</v>
      </c>
      <c r="F1312" s="9">
        <v>3390.47</v>
      </c>
      <c r="G1312" s="8">
        <v>8574.4699999999993</v>
      </c>
      <c r="H1312" s="8">
        <v>3712.66</v>
      </c>
      <c r="I1312">
        <f>IFERROR(VLOOKUP(B1312,SAEB!A:A,1,0),0)</f>
        <v>3138104</v>
      </c>
    </row>
    <row r="1313" spans="1:9" x14ac:dyDescent="0.35">
      <c r="A1313">
        <v>313810</v>
      </c>
      <c r="B1313">
        <v>3138104</v>
      </c>
      <c r="C1313" t="s">
        <v>130</v>
      </c>
      <c r="D1313">
        <v>2016</v>
      </c>
      <c r="E1313" s="8">
        <v>6857.21</v>
      </c>
      <c r="F1313" s="9">
        <v>5036.62</v>
      </c>
      <c r="G1313" s="8">
        <v>9545.58</v>
      </c>
      <c r="H1313" s="8">
        <v>7011.22</v>
      </c>
      <c r="I1313">
        <f>IFERROR(VLOOKUP(B1313,SAEB!A:A,1,0),0)</f>
        <v>3138104</v>
      </c>
    </row>
    <row r="1314" spans="1:9" x14ac:dyDescent="0.35">
      <c r="A1314">
        <v>313810</v>
      </c>
      <c r="B1314">
        <v>3138104</v>
      </c>
      <c r="C1314" t="s">
        <v>130</v>
      </c>
      <c r="D1314">
        <v>2017</v>
      </c>
      <c r="E1314" s="8">
        <v>8113.18</v>
      </c>
      <c r="F1314" s="9">
        <v>12706.06</v>
      </c>
      <c r="G1314" s="8">
        <v>10071.75</v>
      </c>
      <c r="H1314" s="8">
        <v>15773.38</v>
      </c>
      <c r="I1314">
        <f>IFERROR(VLOOKUP(B1314,SAEB!A:A,1,0),0)</f>
        <v>3138104</v>
      </c>
    </row>
    <row r="1315" spans="1:9" x14ac:dyDescent="0.35">
      <c r="A1315">
        <v>313810</v>
      </c>
      <c r="B1315">
        <v>3138104</v>
      </c>
      <c r="C1315" t="s">
        <v>130</v>
      </c>
      <c r="D1315">
        <v>2018</v>
      </c>
      <c r="E1315" s="8">
        <v>6959.66</v>
      </c>
      <c r="F1315" s="9">
        <v>8574.2999999999993</v>
      </c>
      <c r="G1315" s="8">
        <v>10809.95</v>
      </c>
      <c r="H1315" s="8">
        <v>13317.85</v>
      </c>
      <c r="I1315">
        <f>IFERROR(VLOOKUP(B1315,SAEB!A:A,1,0),0)</f>
        <v>3138104</v>
      </c>
    </row>
    <row r="1316" spans="1:9" x14ac:dyDescent="0.35">
      <c r="A1316">
        <v>313810</v>
      </c>
      <c r="B1316">
        <v>3138104</v>
      </c>
      <c r="C1316" t="s">
        <v>130</v>
      </c>
      <c r="D1316">
        <v>2019</v>
      </c>
      <c r="E1316" s="8">
        <v>7333.8</v>
      </c>
      <c r="F1316" s="9">
        <v>7861.29</v>
      </c>
      <c r="G1316" s="8">
        <v>11633.08</v>
      </c>
      <c r="H1316" s="8">
        <v>12469.79</v>
      </c>
      <c r="I1316">
        <f>IFERROR(VLOOKUP(B1316,SAEB!A:A,1,0),0)</f>
        <v>3138104</v>
      </c>
    </row>
    <row r="1317" spans="1:9" x14ac:dyDescent="0.35">
      <c r="A1317">
        <v>313810</v>
      </c>
      <c r="B1317">
        <v>3138104</v>
      </c>
      <c r="C1317" t="s">
        <v>130</v>
      </c>
      <c r="D1317">
        <v>2020</v>
      </c>
      <c r="E1317" s="8">
        <v>9050.65</v>
      </c>
      <c r="F1317" s="9">
        <v>9250.89</v>
      </c>
      <c r="G1317" s="8">
        <v>12250.71</v>
      </c>
      <c r="H1317" s="8">
        <v>12521.74</v>
      </c>
      <c r="I1317">
        <f>IFERROR(VLOOKUP(B1317,SAEB!A:A,1,0),0)</f>
        <v>3138104</v>
      </c>
    </row>
    <row r="1318" spans="1:9" x14ac:dyDescent="0.35">
      <c r="A1318">
        <v>313810</v>
      </c>
      <c r="B1318">
        <v>3138104</v>
      </c>
      <c r="C1318" t="s">
        <v>130</v>
      </c>
      <c r="D1318">
        <v>2021</v>
      </c>
      <c r="E1318" s="8">
        <v>11748.54</v>
      </c>
      <c r="F1318" s="9">
        <v>5395.45</v>
      </c>
      <c r="G1318" s="8">
        <v>15366.13</v>
      </c>
      <c r="H1318" s="8">
        <v>7056.81</v>
      </c>
      <c r="I1318">
        <f>IFERROR(VLOOKUP(B1318,SAEB!A:A,1,0),0)</f>
        <v>3138104</v>
      </c>
    </row>
    <row r="1319" spans="1:9" x14ac:dyDescent="0.35">
      <c r="A1319">
        <v>313810</v>
      </c>
      <c r="B1319">
        <v>3138104</v>
      </c>
      <c r="C1319" t="s">
        <v>130</v>
      </c>
      <c r="D1319">
        <v>2022</v>
      </c>
      <c r="E1319" s="8">
        <v>16273.91</v>
      </c>
      <c r="F1319" s="9">
        <v>12985.4</v>
      </c>
      <c r="G1319" s="8">
        <v>24316.97</v>
      </c>
      <c r="H1319" s="8">
        <v>19403.18</v>
      </c>
      <c r="I1319">
        <f>IFERROR(VLOOKUP(B1319,SAEB!A:A,1,0),0)</f>
        <v>3138104</v>
      </c>
    </row>
    <row r="1320" spans="1:9" x14ac:dyDescent="0.35">
      <c r="A1320">
        <v>313810</v>
      </c>
      <c r="B1320">
        <v>3138104</v>
      </c>
      <c r="C1320" t="s">
        <v>130</v>
      </c>
      <c r="D1320">
        <v>2023</v>
      </c>
      <c r="E1320" s="8">
        <v>17764.099999999999</v>
      </c>
      <c r="F1320" s="9">
        <v>17764.099999999999</v>
      </c>
      <c r="G1320" s="8">
        <v>26264.39</v>
      </c>
      <c r="H1320" s="8">
        <v>26264.39</v>
      </c>
      <c r="I1320">
        <f>IFERROR(VLOOKUP(B1320,SAEB!A:A,1,0),0)</f>
        <v>3138104</v>
      </c>
    </row>
    <row r="1321" spans="1:9" x14ac:dyDescent="0.35">
      <c r="A1321">
        <v>313810</v>
      </c>
      <c r="B1321">
        <v>3138104</v>
      </c>
      <c r="C1321" t="s">
        <v>130</v>
      </c>
      <c r="D1321">
        <v>2024</v>
      </c>
      <c r="E1321" s="8">
        <v>18753.73</v>
      </c>
      <c r="F1321" s="9">
        <v>17938.349999999999</v>
      </c>
      <c r="G1321" s="8">
        <v>30059.91</v>
      </c>
      <c r="H1321" s="8">
        <v>28752.959999999999</v>
      </c>
      <c r="I1321">
        <f>IFERROR(VLOOKUP(B1321,SAEB!A:A,1,0),0)</f>
        <v>3138104</v>
      </c>
    </row>
    <row r="1322" spans="1:9" x14ac:dyDescent="0.35">
      <c r="A1322">
        <v>313835</v>
      </c>
      <c r="B1322">
        <v>3138351</v>
      </c>
      <c r="C1322" t="s">
        <v>131</v>
      </c>
      <c r="D1322">
        <v>2015</v>
      </c>
      <c r="E1322" s="8">
        <v>10702.96</v>
      </c>
      <c r="F1322" s="9">
        <v>4634.2700000000004</v>
      </c>
      <c r="G1322" s="8">
        <v>9151.56</v>
      </c>
      <c r="H1322" s="8">
        <v>3962.53</v>
      </c>
      <c r="I1322">
        <f>IFERROR(VLOOKUP(B1322,SAEB!A:A,1,0),0)</f>
        <v>3138351</v>
      </c>
    </row>
    <row r="1323" spans="1:9" x14ac:dyDescent="0.35">
      <c r="A1323">
        <v>313835</v>
      </c>
      <c r="B1323">
        <v>3138351</v>
      </c>
      <c r="C1323" t="s">
        <v>131</v>
      </c>
      <c r="D1323">
        <v>2016</v>
      </c>
      <c r="E1323" s="8">
        <v>9904.19</v>
      </c>
      <c r="F1323" s="9">
        <v>7274.62</v>
      </c>
      <c r="G1323" s="8">
        <v>11034.44</v>
      </c>
      <c r="H1323" s="8">
        <v>8104.79</v>
      </c>
      <c r="I1323">
        <f>IFERROR(VLOOKUP(B1323,SAEB!A:A,1,0),0)</f>
        <v>3138351</v>
      </c>
    </row>
    <row r="1324" spans="1:9" x14ac:dyDescent="0.35">
      <c r="A1324">
        <v>313835</v>
      </c>
      <c r="B1324">
        <v>3138351</v>
      </c>
      <c r="C1324" t="s">
        <v>131</v>
      </c>
      <c r="D1324">
        <v>2017</v>
      </c>
      <c r="E1324" s="8">
        <v>8619.48</v>
      </c>
      <c r="F1324" s="9">
        <v>13498.98</v>
      </c>
      <c r="G1324" s="8">
        <v>10887.8</v>
      </c>
      <c r="H1324" s="8">
        <v>17051.400000000001</v>
      </c>
      <c r="I1324">
        <f>IFERROR(VLOOKUP(B1324,SAEB!A:A,1,0),0)</f>
        <v>3138351</v>
      </c>
    </row>
    <row r="1325" spans="1:9" x14ac:dyDescent="0.35">
      <c r="A1325">
        <v>313835</v>
      </c>
      <c r="B1325">
        <v>3138351</v>
      </c>
      <c r="C1325" t="s">
        <v>131</v>
      </c>
      <c r="D1325">
        <v>2018</v>
      </c>
      <c r="E1325" s="8">
        <v>10377.24</v>
      </c>
      <c r="F1325" s="9">
        <v>12784.76</v>
      </c>
      <c r="G1325" s="8">
        <v>12184.92</v>
      </c>
      <c r="H1325" s="8">
        <v>15011.82</v>
      </c>
      <c r="I1325">
        <f>IFERROR(VLOOKUP(B1325,SAEB!A:A,1,0),0)</f>
        <v>3138351</v>
      </c>
    </row>
    <row r="1326" spans="1:9" x14ac:dyDescent="0.35">
      <c r="A1326">
        <v>313835</v>
      </c>
      <c r="B1326">
        <v>3138351</v>
      </c>
      <c r="C1326" t="s">
        <v>131</v>
      </c>
      <c r="D1326">
        <v>2019</v>
      </c>
      <c r="E1326" s="8">
        <v>10316.56</v>
      </c>
      <c r="F1326" s="9">
        <v>11058.59</v>
      </c>
      <c r="G1326" s="8">
        <v>10851.9</v>
      </c>
      <c r="H1326" s="8">
        <v>11632.43</v>
      </c>
      <c r="I1326">
        <f>IFERROR(VLOOKUP(B1326,SAEB!A:A,1,0),0)</f>
        <v>3138351</v>
      </c>
    </row>
    <row r="1327" spans="1:9" x14ac:dyDescent="0.35">
      <c r="A1327">
        <v>313835</v>
      </c>
      <c r="B1327">
        <v>3138351</v>
      </c>
      <c r="C1327" t="s">
        <v>131</v>
      </c>
      <c r="D1327">
        <v>2020</v>
      </c>
      <c r="E1327" s="8">
        <v>11038.97</v>
      </c>
      <c r="F1327" s="9">
        <v>11283.2</v>
      </c>
      <c r="G1327" s="8">
        <v>11570.33</v>
      </c>
      <c r="H1327" s="8">
        <v>11826.31</v>
      </c>
      <c r="I1327">
        <f>IFERROR(VLOOKUP(B1327,SAEB!A:A,1,0),0)</f>
        <v>3138351</v>
      </c>
    </row>
    <row r="1328" spans="1:9" x14ac:dyDescent="0.35">
      <c r="A1328">
        <v>313835</v>
      </c>
      <c r="B1328">
        <v>3138351</v>
      </c>
      <c r="C1328" t="s">
        <v>131</v>
      </c>
      <c r="D1328">
        <v>2021</v>
      </c>
      <c r="E1328" s="8">
        <v>13587.46</v>
      </c>
      <c r="F1328" s="9">
        <v>6239.97</v>
      </c>
      <c r="G1328" s="8">
        <v>11118.08</v>
      </c>
      <c r="H1328" s="8">
        <v>5105.92</v>
      </c>
      <c r="I1328">
        <f>IFERROR(VLOOKUP(B1328,SAEB!A:A,1,0),0)</f>
        <v>3138351</v>
      </c>
    </row>
    <row r="1329" spans="1:9" x14ac:dyDescent="0.35">
      <c r="A1329">
        <v>313835</v>
      </c>
      <c r="B1329">
        <v>3138351</v>
      </c>
      <c r="C1329" t="s">
        <v>131</v>
      </c>
      <c r="D1329">
        <v>2022</v>
      </c>
      <c r="E1329" s="8">
        <v>13192.27</v>
      </c>
      <c r="F1329" s="9">
        <v>10526.47</v>
      </c>
      <c r="G1329" s="8">
        <v>17116.57</v>
      </c>
      <c r="H1329" s="8">
        <v>13657.79</v>
      </c>
      <c r="I1329">
        <f>IFERROR(VLOOKUP(B1329,SAEB!A:A,1,0),0)</f>
        <v>3138351</v>
      </c>
    </row>
    <row r="1330" spans="1:9" x14ac:dyDescent="0.35">
      <c r="A1330">
        <v>313835</v>
      </c>
      <c r="B1330">
        <v>3138351</v>
      </c>
      <c r="C1330" t="s">
        <v>131</v>
      </c>
      <c r="D1330">
        <v>2023</v>
      </c>
      <c r="E1330" s="8">
        <v>16752.5</v>
      </c>
      <c r="F1330" s="9">
        <v>16752.5</v>
      </c>
      <c r="G1330" s="8">
        <v>22881.16</v>
      </c>
      <c r="H1330" s="8">
        <v>22881.16</v>
      </c>
      <c r="I1330">
        <f>IFERROR(VLOOKUP(B1330,SAEB!A:A,1,0),0)</f>
        <v>3138351</v>
      </c>
    </row>
    <row r="1331" spans="1:9" x14ac:dyDescent="0.35">
      <c r="A1331">
        <v>313835</v>
      </c>
      <c r="B1331">
        <v>3138351</v>
      </c>
      <c r="C1331" t="s">
        <v>131</v>
      </c>
      <c r="D1331">
        <v>2024</v>
      </c>
      <c r="E1331" s="8">
        <v>18984.87</v>
      </c>
      <c r="F1331" s="9">
        <v>18159.439999999999</v>
      </c>
      <c r="G1331" s="8">
        <v>24725.59</v>
      </c>
      <c r="H1331" s="8">
        <v>23650.560000000001</v>
      </c>
      <c r="I1331">
        <f>IFERROR(VLOOKUP(B1331,SAEB!A:A,1,0),0)</f>
        <v>3138351</v>
      </c>
    </row>
    <row r="1332" spans="1:9" x14ac:dyDescent="0.35">
      <c r="A1332">
        <v>313865</v>
      </c>
      <c r="B1332">
        <v>3138658</v>
      </c>
      <c r="C1332" t="s">
        <v>132</v>
      </c>
      <c r="D1332">
        <v>2015</v>
      </c>
      <c r="E1332" s="8">
        <v>7535.57</v>
      </c>
      <c r="F1332" s="9">
        <v>3262.82</v>
      </c>
      <c r="G1332" s="8">
        <v>6697.81</v>
      </c>
      <c r="H1332" s="8">
        <v>2900.08</v>
      </c>
      <c r="I1332">
        <f>IFERROR(VLOOKUP(B1332,SAEB!A:A,1,0),0)</f>
        <v>3138658</v>
      </c>
    </row>
    <row r="1333" spans="1:9" x14ac:dyDescent="0.35">
      <c r="A1333">
        <v>313865</v>
      </c>
      <c r="B1333">
        <v>3138658</v>
      </c>
      <c r="C1333" t="s">
        <v>132</v>
      </c>
      <c r="D1333">
        <v>2016</v>
      </c>
      <c r="E1333" s="8">
        <v>5216.6400000000003</v>
      </c>
      <c r="F1333" s="9">
        <v>3831.62</v>
      </c>
      <c r="G1333" s="8">
        <v>5602.79</v>
      </c>
      <c r="H1333" s="8">
        <v>4115.25</v>
      </c>
      <c r="I1333">
        <f>IFERROR(VLOOKUP(B1333,SAEB!A:A,1,0),0)</f>
        <v>3138658</v>
      </c>
    </row>
    <row r="1334" spans="1:9" x14ac:dyDescent="0.35">
      <c r="A1334">
        <v>313865</v>
      </c>
      <c r="B1334">
        <v>3138658</v>
      </c>
      <c r="C1334" t="s">
        <v>132</v>
      </c>
      <c r="D1334">
        <v>2017</v>
      </c>
      <c r="E1334" s="8">
        <v>3272.13</v>
      </c>
      <c r="F1334" s="9">
        <v>5124.49</v>
      </c>
      <c r="G1334" s="8">
        <v>2362.52</v>
      </c>
      <c r="H1334" s="8">
        <v>3699.95</v>
      </c>
      <c r="I1334">
        <f>IFERROR(VLOOKUP(B1334,SAEB!A:A,1,0),0)</f>
        <v>3138658</v>
      </c>
    </row>
    <row r="1335" spans="1:9" x14ac:dyDescent="0.35">
      <c r="A1335">
        <v>313865</v>
      </c>
      <c r="B1335">
        <v>3138658</v>
      </c>
      <c r="C1335" t="s">
        <v>132</v>
      </c>
      <c r="D1335">
        <v>2018</v>
      </c>
      <c r="E1335" s="8">
        <v>2761.86</v>
      </c>
      <c r="F1335" s="9">
        <v>3402.61</v>
      </c>
      <c r="G1335" s="8">
        <v>3033.12</v>
      </c>
      <c r="H1335" s="8">
        <v>3736.81</v>
      </c>
      <c r="I1335">
        <f>IFERROR(VLOOKUP(B1335,SAEB!A:A,1,0),0)</f>
        <v>3138658</v>
      </c>
    </row>
    <row r="1336" spans="1:9" x14ac:dyDescent="0.35">
      <c r="A1336">
        <v>313865</v>
      </c>
      <c r="B1336">
        <v>3138658</v>
      </c>
      <c r="C1336" t="s">
        <v>132</v>
      </c>
      <c r="D1336">
        <v>2019</v>
      </c>
      <c r="E1336" s="8">
        <v>4176.63</v>
      </c>
      <c r="F1336" s="9">
        <v>4477.04</v>
      </c>
      <c r="G1336" s="8">
        <v>3716.65</v>
      </c>
      <c r="H1336" s="8">
        <v>3983.97</v>
      </c>
      <c r="I1336">
        <f>IFERROR(VLOOKUP(B1336,SAEB!A:A,1,0),0)</f>
        <v>3138658</v>
      </c>
    </row>
    <row r="1337" spans="1:9" x14ac:dyDescent="0.35">
      <c r="A1337">
        <v>313865</v>
      </c>
      <c r="B1337">
        <v>3138658</v>
      </c>
      <c r="C1337" t="s">
        <v>132</v>
      </c>
      <c r="D1337">
        <v>2020</v>
      </c>
      <c r="E1337" s="8">
        <v>4012.92</v>
      </c>
      <c r="F1337" s="9">
        <v>4101.7</v>
      </c>
      <c r="G1337" s="8">
        <v>3111.05</v>
      </c>
      <c r="H1337" s="8">
        <v>3179.87</v>
      </c>
      <c r="I1337">
        <f>IFERROR(VLOOKUP(B1337,SAEB!A:A,1,0),0)</f>
        <v>3138658</v>
      </c>
    </row>
    <row r="1338" spans="1:9" x14ac:dyDescent="0.35">
      <c r="A1338">
        <v>313865</v>
      </c>
      <c r="B1338">
        <v>3138658</v>
      </c>
      <c r="C1338" t="s">
        <v>132</v>
      </c>
      <c r="D1338">
        <v>2021</v>
      </c>
      <c r="E1338" s="8">
        <v>6401.71</v>
      </c>
      <c r="F1338" s="9">
        <v>2939.95</v>
      </c>
      <c r="G1338" s="8">
        <v>5530.3</v>
      </c>
      <c r="H1338" s="8">
        <v>2539.7600000000002</v>
      </c>
      <c r="I1338">
        <f>IFERROR(VLOOKUP(B1338,SAEB!A:A,1,0),0)</f>
        <v>3138658</v>
      </c>
    </row>
    <row r="1339" spans="1:9" x14ac:dyDescent="0.35">
      <c r="A1339">
        <v>313865</v>
      </c>
      <c r="B1339">
        <v>3138658</v>
      </c>
      <c r="C1339" t="s">
        <v>132</v>
      </c>
      <c r="D1339">
        <v>2022</v>
      </c>
      <c r="E1339" s="8">
        <v>7330.77</v>
      </c>
      <c r="F1339" s="9">
        <v>5849.42</v>
      </c>
      <c r="G1339" s="8">
        <v>8544.5300000000007</v>
      </c>
      <c r="H1339" s="8">
        <v>6817.91</v>
      </c>
      <c r="I1339">
        <f>IFERROR(VLOOKUP(B1339,SAEB!A:A,1,0),0)</f>
        <v>3138658</v>
      </c>
    </row>
    <row r="1340" spans="1:9" x14ac:dyDescent="0.35">
      <c r="A1340">
        <v>313865</v>
      </c>
      <c r="B1340">
        <v>3138658</v>
      </c>
      <c r="C1340" t="s">
        <v>132</v>
      </c>
      <c r="D1340">
        <v>2023</v>
      </c>
      <c r="E1340" s="8">
        <v>7458.94</v>
      </c>
      <c r="F1340" s="9">
        <v>7458.94</v>
      </c>
      <c r="G1340" s="8">
        <v>9998.24</v>
      </c>
      <c r="H1340" s="8">
        <v>9998.24</v>
      </c>
      <c r="I1340">
        <f>IFERROR(VLOOKUP(B1340,SAEB!A:A,1,0),0)</f>
        <v>3138658</v>
      </c>
    </row>
    <row r="1341" spans="1:9" x14ac:dyDescent="0.35">
      <c r="A1341">
        <v>313865</v>
      </c>
      <c r="B1341">
        <v>3138658</v>
      </c>
      <c r="C1341" t="s">
        <v>132</v>
      </c>
      <c r="D1341">
        <v>2024</v>
      </c>
      <c r="E1341" s="8">
        <v>7847.56</v>
      </c>
      <c r="F1341" s="9">
        <v>7506.36</v>
      </c>
      <c r="G1341" s="8">
        <v>9866.7000000000007</v>
      </c>
      <c r="H1341" s="8">
        <v>9437.7099999999991</v>
      </c>
      <c r="I1341">
        <f>IFERROR(VLOOKUP(B1341,SAEB!A:A,1,0),0)</f>
        <v>3138658</v>
      </c>
    </row>
    <row r="1342" spans="1:9" hidden="1" x14ac:dyDescent="0.35">
      <c r="A1342">
        <v>313868</v>
      </c>
      <c r="B1342">
        <v>3138682</v>
      </c>
      <c r="C1342" t="s">
        <v>133</v>
      </c>
      <c r="D1342">
        <v>2015</v>
      </c>
      <c r="E1342" s="8">
        <v>6065.34</v>
      </c>
      <c r="F1342" s="9">
        <v>2626.23</v>
      </c>
      <c r="G1342" s="8">
        <v>6623.16</v>
      </c>
      <c r="H1342" s="8">
        <v>2867.76</v>
      </c>
      <c r="I1342">
        <f>IFERROR(VLOOKUP(B1342,SAEB!A:A,1,0),0)</f>
        <v>0</v>
      </c>
    </row>
    <row r="1343" spans="1:9" hidden="1" x14ac:dyDescent="0.35">
      <c r="A1343">
        <v>313868</v>
      </c>
      <c r="B1343">
        <v>3138682</v>
      </c>
      <c r="C1343" t="s">
        <v>133</v>
      </c>
      <c r="D1343">
        <v>2016</v>
      </c>
      <c r="E1343" s="8">
        <v>5982.62</v>
      </c>
      <c r="F1343" s="9">
        <v>4394.2299999999996</v>
      </c>
      <c r="G1343" s="8">
        <v>11110.96</v>
      </c>
      <c r="H1343" s="8">
        <v>8160.99</v>
      </c>
      <c r="I1343">
        <f>IFERROR(VLOOKUP(B1343,SAEB!A:A,1,0),0)</f>
        <v>0</v>
      </c>
    </row>
    <row r="1344" spans="1:9" hidden="1" x14ac:dyDescent="0.35">
      <c r="A1344">
        <v>313868</v>
      </c>
      <c r="B1344">
        <v>3138682</v>
      </c>
      <c r="C1344" t="s">
        <v>133</v>
      </c>
      <c r="D1344">
        <v>2017</v>
      </c>
      <c r="E1344" s="8">
        <v>6694.23</v>
      </c>
      <c r="F1344" s="9">
        <v>10483.84</v>
      </c>
      <c r="G1344" s="8">
        <v>10971.65</v>
      </c>
      <c r="H1344" s="8">
        <v>17182.72</v>
      </c>
      <c r="I1344">
        <f>IFERROR(VLOOKUP(B1344,SAEB!A:A,1,0),0)</f>
        <v>0</v>
      </c>
    </row>
    <row r="1345" spans="1:9" hidden="1" x14ac:dyDescent="0.35">
      <c r="A1345">
        <v>313868</v>
      </c>
      <c r="B1345">
        <v>3138682</v>
      </c>
      <c r="C1345" t="s">
        <v>133</v>
      </c>
      <c r="D1345">
        <v>2018</v>
      </c>
      <c r="E1345" s="8">
        <v>6232.25</v>
      </c>
      <c r="F1345" s="9">
        <v>7678.13</v>
      </c>
      <c r="G1345" s="8">
        <v>9711.43</v>
      </c>
      <c r="H1345" s="8">
        <v>11964.48</v>
      </c>
      <c r="I1345">
        <f>IFERROR(VLOOKUP(B1345,SAEB!A:A,1,0),0)</f>
        <v>0</v>
      </c>
    </row>
    <row r="1346" spans="1:9" hidden="1" x14ac:dyDescent="0.35">
      <c r="A1346">
        <v>313868</v>
      </c>
      <c r="B1346">
        <v>3138682</v>
      </c>
      <c r="C1346" t="s">
        <v>133</v>
      </c>
      <c r="D1346">
        <v>2019</v>
      </c>
      <c r="E1346" s="8">
        <v>7648.89</v>
      </c>
      <c r="F1346" s="9">
        <v>8199.0400000000009</v>
      </c>
      <c r="G1346" s="8">
        <v>10662.18</v>
      </c>
      <c r="H1346" s="8">
        <v>11429.07</v>
      </c>
      <c r="I1346">
        <f>IFERROR(VLOOKUP(B1346,SAEB!A:A,1,0),0)</f>
        <v>0</v>
      </c>
    </row>
    <row r="1347" spans="1:9" hidden="1" x14ac:dyDescent="0.35">
      <c r="A1347">
        <v>313868</v>
      </c>
      <c r="B1347">
        <v>3138682</v>
      </c>
      <c r="C1347" t="s">
        <v>133</v>
      </c>
      <c r="D1347">
        <v>2020</v>
      </c>
      <c r="E1347" s="8">
        <v>8478.32</v>
      </c>
      <c r="F1347" s="9">
        <v>8665.89</v>
      </c>
      <c r="G1347" s="8">
        <v>10838.14</v>
      </c>
      <c r="H1347" s="8">
        <v>11077.92</v>
      </c>
      <c r="I1347">
        <f>IFERROR(VLOOKUP(B1347,SAEB!A:A,1,0),0)</f>
        <v>0</v>
      </c>
    </row>
    <row r="1348" spans="1:9" hidden="1" x14ac:dyDescent="0.35">
      <c r="A1348">
        <v>313868</v>
      </c>
      <c r="B1348">
        <v>3138682</v>
      </c>
      <c r="C1348" t="s">
        <v>133</v>
      </c>
      <c r="D1348">
        <v>2021</v>
      </c>
      <c r="E1348" s="8">
        <v>10203.6</v>
      </c>
      <c r="F1348" s="9">
        <v>4685.95</v>
      </c>
      <c r="G1348" s="8">
        <v>6480.31</v>
      </c>
      <c r="H1348" s="8">
        <v>2976.05</v>
      </c>
      <c r="I1348">
        <f>IFERROR(VLOOKUP(B1348,SAEB!A:A,1,0),0)</f>
        <v>0</v>
      </c>
    </row>
    <row r="1349" spans="1:9" hidden="1" x14ac:dyDescent="0.35">
      <c r="A1349">
        <v>313868</v>
      </c>
      <c r="B1349">
        <v>3138682</v>
      </c>
      <c r="C1349" t="s">
        <v>133</v>
      </c>
      <c r="D1349">
        <v>2022</v>
      </c>
      <c r="E1349" s="8">
        <v>13494.49</v>
      </c>
      <c r="F1349" s="9">
        <v>10767.62</v>
      </c>
      <c r="G1349" s="8">
        <v>18185.68</v>
      </c>
      <c r="H1349" s="8">
        <v>14510.86</v>
      </c>
      <c r="I1349">
        <f>IFERROR(VLOOKUP(B1349,SAEB!A:A,1,0),0)</f>
        <v>0</v>
      </c>
    </row>
    <row r="1350" spans="1:9" hidden="1" x14ac:dyDescent="0.35">
      <c r="A1350">
        <v>313868</v>
      </c>
      <c r="B1350">
        <v>3138682</v>
      </c>
      <c r="C1350" t="s">
        <v>133</v>
      </c>
      <c r="D1350">
        <v>2023</v>
      </c>
      <c r="E1350" s="8">
        <v>14629.28</v>
      </c>
      <c r="F1350" s="9">
        <v>14629.28</v>
      </c>
      <c r="G1350" s="8">
        <v>27645.99</v>
      </c>
      <c r="H1350" s="8">
        <v>27645.99</v>
      </c>
      <c r="I1350">
        <f>IFERROR(VLOOKUP(B1350,SAEB!A:A,1,0),0)</f>
        <v>0</v>
      </c>
    </row>
    <row r="1351" spans="1:9" hidden="1" x14ac:dyDescent="0.35">
      <c r="A1351">
        <v>313868</v>
      </c>
      <c r="B1351">
        <v>3138682</v>
      </c>
      <c r="C1351" t="s">
        <v>133</v>
      </c>
      <c r="D1351">
        <v>2024</v>
      </c>
      <c r="E1351" s="8">
        <v>16638.95</v>
      </c>
      <c r="F1351" s="9">
        <v>15915.52</v>
      </c>
      <c r="G1351" s="8">
        <v>26246.26</v>
      </c>
      <c r="H1351" s="8">
        <v>25105.119999999999</v>
      </c>
      <c r="I1351">
        <f>IFERROR(VLOOKUP(B1351,SAEB!A:A,1,0),0)</f>
        <v>0</v>
      </c>
    </row>
    <row r="1352" spans="1:9" x14ac:dyDescent="0.35">
      <c r="A1352">
        <v>313890</v>
      </c>
      <c r="B1352">
        <v>3138906</v>
      </c>
      <c r="C1352" t="s">
        <v>134</v>
      </c>
      <c r="D1352">
        <v>2015</v>
      </c>
      <c r="E1352" s="8">
        <v>4933.1400000000003</v>
      </c>
      <c r="F1352" s="9">
        <v>2136</v>
      </c>
      <c r="G1352" s="8" t="e">
        <v>#N/A</v>
      </c>
      <c r="H1352" s="8" t="e">
        <v>#N/A</v>
      </c>
      <c r="I1352">
        <f>IFERROR(VLOOKUP(B1352,SAEB!A:A,1,0),0)</f>
        <v>3138906</v>
      </c>
    </row>
    <row r="1353" spans="1:9" x14ac:dyDescent="0.35">
      <c r="A1353">
        <v>313890</v>
      </c>
      <c r="B1353">
        <v>3138906</v>
      </c>
      <c r="C1353" t="s">
        <v>134</v>
      </c>
      <c r="D1353">
        <v>2016</v>
      </c>
      <c r="E1353" s="8">
        <v>6596.5</v>
      </c>
      <c r="F1353" s="9">
        <v>4845.12</v>
      </c>
      <c r="G1353" s="8">
        <v>7487.06</v>
      </c>
      <c r="H1353" s="8">
        <v>5499.24</v>
      </c>
      <c r="I1353">
        <f>IFERROR(VLOOKUP(B1353,SAEB!A:A,1,0),0)</f>
        <v>3138906</v>
      </c>
    </row>
    <row r="1354" spans="1:9" x14ac:dyDescent="0.35">
      <c r="A1354">
        <v>313890</v>
      </c>
      <c r="B1354">
        <v>3138906</v>
      </c>
      <c r="C1354" t="s">
        <v>134</v>
      </c>
      <c r="D1354">
        <v>2017</v>
      </c>
      <c r="E1354" s="8">
        <v>7228.98</v>
      </c>
      <c r="F1354" s="9">
        <v>11321.32</v>
      </c>
      <c r="G1354" s="8">
        <v>6651.02</v>
      </c>
      <c r="H1354" s="8">
        <v>10416.17</v>
      </c>
      <c r="I1354">
        <f>IFERROR(VLOOKUP(B1354,SAEB!A:A,1,0),0)</f>
        <v>3138906</v>
      </c>
    </row>
    <row r="1355" spans="1:9" x14ac:dyDescent="0.35">
      <c r="A1355">
        <v>313890</v>
      </c>
      <c r="B1355">
        <v>3138906</v>
      </c>
      <c r="C1355" t="s">
        <v>134</v>
      </c>
      <c r="D1355">
        <v>2018</v>
      </c>
      <c r="E1355" s="8">
        <v>7360.24</v>
      </c>
      <c r="F1355" s="9">
        <v>9067.82</v>
      </c>
      <c r="G1355" s="8">
        <v>7879.11</v>
      </c>
      <c r="H1355" s="8">
        <v>9707.06</v>
      </c>
      <c r="I1355">
        <f>IFERROR(VLOOKUP(B1355,SAEB!A:A,1,0),0)</f>
        <v>3138906</v>
      </c>
    </row>
    <row r="1356" spans="1:9" x14ac:dyDescent="0.35">
      <c r="A1356">
        <v>313890</v>
      </c>
      <c r="B1356">
        <v>3138906</v>
      </c>
      <c r="C1356" t="s">
        <v>134</v>
      </c>
      <c r="D1356">
        <v>2019</v>
      </c>
      <c r="E1356" s="8">
        <v>9718.83</v>
      </c>
      <c r="F1356" s="9">
        <v>10417.86</v>
      </c>
      <c r="G1356" s="8">
        <v>10122.299999999999</v>
      </c>
      <c r="H1356" s="8">
        <v>10850.35</v>
      </c>
      <c r="I1356">
        <f>IFERROR(VLOOKUP(B1356,SAEB!A:A,1,0),0)</f>
        <v>3138906</v>
      </c>
    </row>
    <row r="1357" spans="1:9" x14ac:dyDescent="0.35">
      <c r="A1357">
        <v>313890</v>
      </c>
      <c r="B1357">
        <v>3138906</v>
      </c>
      <c r="C1357" t="s">
        <v>134</v>
      </c>
      <c r="D1357">
        <v>2020</v>
      </c>
      <c r="E1357" s="8">
        <v>10708.95</v>
      </c>
      <c r="F1357" s="9">
        <v>10945.87</v>
      </c>
      <c r="G1357" s="8">
        <v>9340.4500000000007</v>
      </c>
      <c r="H1357" s="8">
        <v>9547.09</v>
      </c>
      <c r="I1357">
        <f>IFERROR(VLOOKUP(B1357,SAEB!A:A,1,0),0)</f>
        <v>3138906</v>
      </c>
    </row>
    <row r="1358" spans="1:9" x14ac:dyDescent="0.35">
      <c r="A1358">
        <v>313890</v>
      </c>
      <c r="B1358">
        <v>3138906</v>
      </c>
      <c r="C1358" t="s">
        <v>134</v>
      </c>
      <c r="D1358">
        <v>2021</v>
      </c>
      <c r="E1358" s="8">
        <v>10992.34</v>
      </c>
      <c r="F1358" s="9">
        <v>5048.17</v>
      </c>
      <c r="G1358" s="8">
        <v>10534.58</v>
      </c>
      <c r="H1358" s="8">
        <v>4837.95</v>
      </c>
      <c r="I1358">
        <f>IFERROR(VLOOKUP(B1358,SAEB!A:A,1,0),0)</f>
        <v>3138906</v>
      </c>
    </row>
    <row r="1359" spans="1:9" x14ac:dyDescent="0.35">
      <c r="A1359">
        <v>313890</v>
      </c>
      <c r="B1359">
        <v>3138906</v>
      </c>
      <c r="C1359" t="s">
        <v>134</v>
      </c>
      <c r="D1359">
        <v>2022</v>
      </c>
      <c r="E1359" s="8">
        <v>11848.71</v>
      </c>
      <c r="F1359" s="9">
        <v>9454.41</v>
      </c>
      <c r="G1359" s="8">
        <v>17831.29</v>
      </c>
      <c r="H1359" s="8">
        <v>14228.08</v>
      </c>
      <c r="I1359">
        <f>IFERROR(VLOOKUP(B1359,SAEB!A:A,1,0),0)</f>
        <v>3138906</v>
      </c>
    </row>
    <row r="1360" spans="1:9" x14ac:dyDescent="0.35">
      <c r="A1360">
        <v>313890</v>
      </c>
      <c r="B1360">
        <v>3138906</v>
      </c>
      <c r="C1360" t="s">
        <v>134</v>
      </c>
      <c r="D1360">
        <v>2023</v>
      </c>
      <c r="E1360" s="8">
        <v>12583.3</v>
      </c>
      <c r="F1360" s="9">
        <v>12583.3</v>
      </c>
      <c r="G1360" s="8">
        <v>15668.12</v>
      </c>
      <c r="H1360" s="8">
        <v>15668.12</v>
      </c>
      <c r="I1360">
        <f>IFERROR(VLOOKUP(B1360,SAEB!A:A,1,0),0)</f>
        <v>3138906</v>
      </c>
    </row>
    <row r="1361" spans="1:9" x14ac:dyDescent="0.35">
      <c r="A1361">
        <v>313890</v>
      </c>
      <c r="B1361">
        <v>3138906</v>
      </c>
      <c r="C1361" t="s">
        <v>134</v>
      </c>
      <c r="D1361">
        <v>2024</v>
      </c>
      <c r="E1361" s="8">
        <v>14862.19</v>
      </c>
      <c r="F1361" s="9">
        <v>14216.01</v>
      </c>
      <c r="G1361" s="8">
        <v>16587.599999999999</v>
      </c>
      <c r="H1361" s="8">
        <v>15866.4</v>
      </c>
      <c r="I1361">
        <f>IFERROR(VLOOKUP(B1361,SAEB!A:A,1,0),0)</f>
        <v>3138906</v>
      </c>
    </row>
    <row r="1362" spans="1:9" x14ac:dyDescent="0.35">
      <c r="A1362">
        <v>313920</v>
      </c>
      <c r="B1362">
        <v>3139201</v>
      </c>
      <c r="C1362" t="s">
        <v>135</v>
      </c>
      <c r="D1362">
        <v>2015</v>
      </c>
      <c r="E1362" s="8">
        <v>9507.4500000000007</v>
      </c>
      <c r="F1362" s="9">
        <v>4116.63</v>
      </c>
      <c r="G1362" s="8">
        <v>7669.82</v>
      </c>
      <c r="H1362" s="8">
        <v>3320.96</v>
      </c>
      <c r="I1362">
        <f>IFERROR(VLOOKUP(B1362,SAEB!A:A,1,0),0)</f>
        <v>3139201</v>
      </c>
    </row>
    <row r="1363" spans="1:9" x14ac:dyDescent="0.35">
      <c r="A1363">
        <v>313920</v>
      </c>
      <c r="B1363">
        <v>3139201</v>
      </c>
      <c r="C1363" t="s">
        <v>135</v>
      </c>
      <c r="D1363">
        <v>2016</v>
      </c>
      <c r="E1363" s="8">
        <v>7864.53</v>
      </c>
      <c r="F1363" s="9">
        <v>5776.49</v>
      </c>
      <c r="G1363" s="8">
        <v>10825.98</v>
      </c>
      <c r="H1363" s="8">
        <v>7951.67</v>
      </c>
      <c r="I1363">
        <f>IFERROR(VLOOKUP(B1363,SAEB!A:A,1,0),0)</f>
        <v>3139201</v>
      </c>
    </row>
    <row r="1364" spans="1:9" x14ac:dyDescent="0.35">
      <c r="A1364">
        <v>313920</v>
      </c>
      <c r="B1364">
        <v>3139201</v>
      </c>
      <c r="C1364" t="s">
        <v>135</v>
      </c>
      <c r="D1364">
        <v>2017</v>
      </c>
      <c r="E1364" s="8">
        <v>6235.58</v>
      </c>
      <c r="F1364" s="9">
        <v>9765.5499999999993</v>
      </c>
      <c r="G1364" s="8">
        <v>10887.02</v>
      </c>
      <c r="H1364" s="8">
        <v>17050.18</v>
      </c>
      <c r="I1364">
        <f>IFERROR(VLOOKUP(B1364,SAEB!A:A,1,0),0)</f>
        <v>3139201</v>
      </c>
    </row>
    <row r="1365" spans="1:9" x14ac:dyDescent="0.35">
      <c r="A1365">
        <v>313920</v>
      </c>
      <c r="B1365">
        <v>3139201</v>
      </c>
      <c r="C1365" t="s">
        <v>135</v>
      </c>
      <c r="D1365">
        <v>2018</v>
      </c>
      <c r="E1365" s="8">
        <v>7699.39</v>
      </c>
      <c r="F1365" s="9">
        <v>9485.65</v>
      </c>
      <c r="G1365" s="8">
        <v>10359.120000000001</v>
      </c>
      <c r="H1365" s="8">
        <v>12762.43</v>
      </c>
      <c r="I1365">
        <f>IFERROR(VLOOKUP(B1365,SAEB!A:A,1,0),0)</f>
        <v>3139201</v>
      </c>
    </row>
    <row r="1366" spans="1:9" x14ac:dyDescent="0.35">
      <c r="A1366">
        <v>313920</v>
      </c>
      <c r="B1366">
        <v>3139201</v>
      </c>
      <c r="C1366" t="s">
        <v>135</v>
      </c>
      <c r="D1366">
        <v>2019</v>
      </c>
      <c r="E1366" s="8">
        <v>8444.99</v>
      </c>
      <c r="F1366" s="9">
        <v>9052.4</v>
      </c>
      <c r="G1366" s="8">
        <v>11471.91</v>
      </c>
      <c r="H1366" s="8">
        <v>12297.04</v>
      </c>
      <c r="I1366">
        <f>IFERROR(VLOOKUP(B1366,SAEB!A:A,1,0),0)</f>
        <v>3139201</v>
      </c>
    </row>
    <row r="1367" spans="1:9" x14ac:dyDescent="0.35">
      <c r="A1367">
        <v>313920</v>
      </c>
      <c r="B1367">
        <v>3139201</v>
      </c>
      <c r="C1367" t="s">
        <v>135</v>
      </c>
      <c r="D1367">
        <v>2020</v>
      </c>
      <c r="E1367" s="8">
        <v>8830.34</v>
      </c>
      <c r="F1367" s="9">
        <v>9025.7000000000007</v>
      </c>
      <c r="G1367" s="8">
        <v>8601.65</v>
      </c>
      <c r="H1367" s="8">
        <v>8791.9500000000007</v>
      </c>
      <c r="I1367">
        <f>IFERROR(VLOOKUP(B1367,SAEB!A:A,1,0),0)</f>
        <v>3139201</v>
      </c>
    </row>
    <row r="1368" spans="1:9" x14ac:dyDescent="0.35">
      <c r="A1368">
        <v>313920</v>
      </c>
      <c r="B1368">
        <v>3139201</v>
      </c>
      <c r="C1368" t="s">
        <v>135</v>
      </c>
      <c r="D1368">
        <v>2021</v>
      </c>
      <c r="E1368" s="8">
        <v>12222.23</v>
      </c>
      <c r="F1368" s="9">
        <v>5612.99</v>
      </c>
      <c r="G1368" s="8">
        <v>9736</v>
      </c>
      <c r="H1368" s="8">
        <v>4471.2</v>
      </c>
      <c r="I1368">
        <f>IFERROR(VLOOKUP(B1368,SAEB!A:A,1,0),0)</f>
        <v>3139201</v>
      </c>
    </row>
    <row r="1369" spans="1:9" x14ac:dyDescent="0.35">
      <c r="A1369">
        <v>313920</v>
      </c>
      <c r="B1369">
        <v>3139201</v>
      </c>
      <c r="C1369" t="s">
        <v>135</v>
      </c>
      <c r="D1369">
        <v>2022</v>
      </c>
      <c r="E1369" s="8">
        <v>13299.91</v>
      </c>
      <c r="F1369" s="9">
        <v>10612.36</v>
      </c>
      <c r="G1369" s="8">
        <v>16673.32</v>
      </c>
      <c r="H1369" s="8">
        <v>13304.1</v>
      </c>
      <c r="I1369">
        <f>IFERROR(VLOOKUP(B1369,SAEB!A:A,1,0),0)</f>
        <v>3139201</v>
      </c>
    </row>
    <row r="1370" spans="1:9" x14ac:dyDescent="0.35">
      <c r="A1370">
        <v>313920</v>
      </c>
      <c r="B1370">
        <v>3139201</v>
      </c>
      <c r="C1370" t="s">
        <v>135</v>
      </c>
      <c r="D1370">
        <v>2023</v>
      </c>
      <c r="E1370" s="8">
        <v>15692.89</v>
      </c>
      <c r="F1370" s="9">
        <v>15692.89</v>
      </c>
      <c r="G1370" s="8">
        <v>18508.45</v>
      </c>
      <c r="H1370" s="8">
        <v>18508.45</v>
      </c>
      <c r="I1370">
        <f>IFERROR(VLOOKUP(B1370,SAEB!A:A,1,0),0)</f>
        <v>3139201</v>
      </c>
    </row>
    <row r="1371" spans="1:9" x14ac:dyDescent="0.35">
      <c r="A1371">
        <v>313920</v>
      </c>
      <c r="B1371">
        <v>3139201</v>
      </c>
      <c r="C1371" t="s">
        <v>135</v>
      </c>
      <c r="D1371">
        <v>2024</v>
      </c>
      <c r="E1371" s="8">
        <v>16642.919999999998</v>
      </c>
      <c r="F1371" s="9">
        <v>15919.31</v>
      </c>
      <c r="G1371" s="8">
        <v>21684.69</v>
      </c>
      <c r="H1371" s="8">
        <v>20741.87</v>
      </c>
      <c r="I1371">
        <f>IFERROR(VLOOKUP(B1371,SAEB!A:A,1,0),0)</f>
        <v>3139201</v>
      </c>
    </row>
    <row r="1372" spans="1:9" x14ac:dyDescent="0.35">
      <c r="A1372">
        <v>313925</v>
      </c>
      <c r="B1372">
        <v>3139250</v>
      </c>
      <c r="C1372" t="s">
        <v>136</v>
      </c>
      <c r="D1372">
        <v>2015</v>
      </c>
      <c r="E1372" s="8">
        <v>5605.28</v>
      </c>
      <c r="F1372" s="9">
        <v>2427.0300000000002</v>
      </c>
      <c r="G1372" s="8">
        <v>6027.29</v>
      </c>
      <c r="H1372" s="8">
        <v>2609.7600000000002</v>
      </c>
      <c r="I1372">
        <f>IFERROR(VLOOKUP(B1372,SAEB!A:A,1,0),0)</f>
        <v>3139250</v>
      </c>
    </row>
    <row r="1373" spans="1:9" x14ac:dyDescent="0.35">
      <c r="A1373">
        <v>313925</v>
      </c>
      <c r="B1373">
        <v>3139250</v>
      </c>
      <c r="C1373" t="s">
        <v>136</v>
      </c>
      <c r="D1373">
        <v>2016</v>
      </c>
      <c r="E1373" s="8">
        <v>6008.77</v>
      </c>
      <c r="F1373" s="9">
        <v>4413.4399999999996</v>
      </c>
      <c r="G1373" s="8">
        <v>8008.71</v>
      </c>
      <c r="H1373" s="8">
        <v>5882.39</v>
      </c>
      <c r="I1373">
        <f>IFERROR(VLOOKUP(B1373,SAEB!A:A,1,0),0)</f>
        <v>3139250</v>
      </c>
    </row>
    <row r="1374" spans="1:9" x14ac:dyDescent="0.35">
      <c r="A1374">
        <v>313925</v>
      </c>
      <c r="B1374">
        <v>3139250</v>
      </c>
      <c r="C1374" t="s">
        <v>136</v>
      </c>
      <c r="D1374">
        <v>2017</v>
      </c>
      <c r="E1374" s="8">
        <v>7196.67</v>
      </c>
      <c r="F1374" s="9">
        <v>11270.72</v>
      </c>
      <c r="G1374" s="8">
        <v>9913.7000000000007</v>
      </c>
      <c r="H1374" s="8">
        <v>15525.86</v>
      </c>
      <c r="I1374">
        <f>IFERROR(VLOOKUP(B1374,SAEB!A:A,1,0),0)</f>
        <v>3139250</v>
      </c>
    </row>
    <row r="1375" spans="1:9" x14ac:dyDescent="0.35">
      <c r="A1375">
        <v>313925</v>
      </c>
      <c r="B1375">
        <v>3139250</v>
      </c>
      <c r="C1375" t="s">
        <v>136</v>
      </c>
      <c r="D1375">
        <v>2018</v>
      </c>
      <c r="E1375" s="8">
        <v>6175.4</v>
      </c>
      <c r="F1375" s="9">
        <v>7608.09</v>
      </c>
      <c r="G1375" s="8">
        <v>9043.98</v>
      </c>
      <c r="H1375" s="8">
        <v>11142.18</v>
      </c>
      <c r="I1375">
        <f>IFERROR(VLOOKUP(B1375,SAEB!A:A,1,0),0)</f>
        <v>3139250</v>
      </c>
    </row>
    <row r="1376" spans="1:9" x14ac:dyDescent="0.35">
      <c r="A1376">
        <v>313925</v>
      </c>
      <c r="B1376">
        <v>3139250</v>
      </c>
      <c r="C1376" t="s">
        <v>136</v>
      </c>
      <c r="D1376">
        <v>2019</v>
      </c>
      <c r="E1376" s="8">
        <v>6646.43</v>
      </c>
      <c r="F1376" s="9">
        <v>7124.48</v>
      </c>
      <c r="G1376" s="8">
        <v>10488.99</v>
      </c>
      <c r="H1376" s="8">
        <v>11243.42</v>
      </c>
      <c r="I1376">
        <f>IFERROR(VLOOKUP(B1376,SAEB!A:A,1,0),0)</f>
        <v>3139250</v>
      </c>
    </row>
    <row r="1377" spans="1:9" x14ac:dyDescent="0.35">
      <c r="A1377">
        <v>313925</v>
      </c>
      <c r="B1377">
        <v>3139250</v>
      </c>
      <c r="C1377" t="s">
        <v>136</v>
      </c>
      <c r="D1377">
        <v>2020</v>
      </c>
      <c r="E1377" s="8">
        <v>8454.81</v>
      </c>
      <c r="F1377" s="9">
        <v>8641.86</v>
      </c>
      <c r="G1377" s="8">
        <v>10757.79</v>
      </c>
      <c r="H1377" s="8">
        <v>10995.8</v>
      </c>
      <c r="I1377">
        <f>IFERROR(VLOOKUP(B1377,SAEB!A:A,1,0),0)</f>
        <v>3139250</v>
      </c>
    </row>
    <row r="1378" spans="1:9" x14ac:dyDescent="0.35">
      <c r="A1378">
        <v>313925</v>
      </c>
      <c r="B1378">
        <v>3139250</v>
      </c>
      <c r="C1378" t="s">
        <v>136</v>
      </c>
      <c r="D1378">
        <v>2021</v>
      </c>
      <c r="E1378" s="8">
        <v>11867.91</v>
      </c>
      <c r="F1378" s="9">
        <v>5450.27</v>
      </c>
      <c r="G1378" s="8">
        <v>11605.84</v>
      </c>
      <c r="H1378" s="8">
        <v>5329.92</v>
      </c>
      <c r="I1378">
        <f>IFERROR(VLOOKUP(B1378,SAEB!A:A,1,0),0)</f>
        <v>3139250</v>
      </c>
    </row>
    <row r="1379" spans="1:9" x14ac:dyDescent="0.35">
      <c r="A1379">
        <v>313925</v>
      </c>
      <c r="B1379">
        <v>3139250</v>
      </c>
      <c r="C1379" t="s">
        <v>136</v>
      </c>
      <c r="D1379">
        <v>2022</v>
      </c>
      <c r="E1379" s="8">
        <v>15530.9</v>
      </c>
      <c r="F1379" s="9">
        <v>12392.53</v>
      </c>
      <c r="G1379" s="8">
        <v>18868.689999999999</v>
      </c>
      <c r="H1379" s="8">
        <v>15055.85</v>
      </c>
      <c r="I1379">
        <f>IFERROR(VLOOKUP(B1379,SAEB!A:A,1,0),0)</f>
        <v>3139250</v>
      </c>
    </row>
    <row r="1380" spans="1:9" x14ac:dyDescent="0.35">
      <c r="A1380">
        <v>313925</v>
      </c>
      <c r="B1380">
        <v>3139250</v>
      </c>
      <c r="C1380" t="s">
        <v>136</v>
      </c>
      <c r="D1380">
        <v>2023</v>
      </c>
      <c r="E1380" s="8">
        <v>16794.72</v>
      </c>
      <c r="F1380" s="9">
        <v>16794.72</v>
      </c>
      <c r="G1380" s="8">
        <v>22048.15</v>
      </c>
      <c r="H1380" s="8">
        <v>22048.15</v>
      </c>
      <c r="I1380">
        <f>IFERROR(VLOOKUP(B1380,SAEB!A:A,1,0),0)</f>
        <v>3139250</v>
      </c>
    </row>
    <row r="1381" spans="1:9" x14ac:dyDescent="0.35">
      <c r="A1381">
        <v>313925</v>
      </c>
      <c r="B1381">
        <v>3139250</v>
      </c>
      <c r="C1381" t="s">
        <v>136</v>
      </c>
      <c r="D1381">
        <v>2024</v>
      </c>
      <c r="E1381" s="8">
        <v>18884.47</v>
      </c>
      <c r="F1381" s="9">
        <v>18063.41</v>
      </c>
      <c r="G1381" s="8">
        <v>26478.6</v>
      </c>
      <c r="H1381" s="8">
        <v>25327.35</v>
      </c>
      <c r="I1381">
        <f>IFERROR(VLOOKUP(B1381,SAEB!A:A,1,0),0)</f>
        <v>3139250</v>
      </c>
    </row>
    <row r="1382" spans="1:9" x14ac:dyDescent="0.35">
      <c r="A1382">
        <v>313930</v>
      </c>
      <c r="B1382">
        <v>3139300</v>
      </c>
      <c r="C1382" t="s">
        <v>137</v>
      </c>
      <c r="D1382">
        <v>2015</v>
      </c>
      <c r="E1382" s="8">
        <v>5693.03</v>
      </c>
      <c r="F1382" s="9">
        <v>2465.02</v>
      </c>
      <c r="G1382" s="8">
        <v>5113.24</v>
      </c>
      <c r="H1382" s="8">
        <v>2213.98</v>
      </c>
      <c r="I1382">
        <f>IFERROR(VLOOKUP(B1382,SAEB!A:A,1,0),0)</f>
        <v>3139300</v>
      </c>
    </row>
    <row r="1383" spans="1:9" x14ac:dyDescent="0.35">
      <c r="A1383">
        <v>313930</v>
      </c>
      <c r="B1383">
        <v>3139300</v>
      </c>
      <c r="C1383" t="s">
        <v>137</v>
      </c>
      <c r="D1383">
        <v>2016</v>
      </c>
      <c r="E1383" s="8">
        <v>5325.05</v>
      </c>
      <c r="F1383" s="9">
        <v>3911.24</v>
      </c>
      <c r="G1383" s="8">
        <v>6274.86</v>
      </c>
      <c r="H1383" s="8">
        <v>4608.88</v>
      </c>
      <c r="I1383">
        <f>IFERROR(VLOOKUP(B1383,SAEB!A:A,1,0),0)</f>
        <v>3139300</v>
      </c>
    </row>
    <row r="1384" spans="1:9" x14ac:dyDescent="0.35">
      <c r="A1384">
        <v>313930</v>
      </c>
      <c r="B1384">
        <v>3139300</v>
      </c>
      <c r="C1384" t="s">
        <v>137</v>
      </c>
      <c r="D1384">
        <v>2017</v>
      </c>
      <c r="E1384" s="8">
        <v>6338.01</v>
      </c>
      <c r="F1384" s="9">
        <v>9925.9699999999993</v>
      </c>
      <c r="G1384" s="8">
        <v>6534.91</v>
      </c>
      <c r="H1384" s="8">
        <v>10234.33</v>
      </c>
      <c r="I1384">
        <f>IFERROR(VLOOKUP(B1384,SAEB!A:A,1,0),0)</f>
        <v>3139300</v>
      </c>
    </row>
    <row r="1385" spans="1:9" x14ac:dyDescent="0.35">
      <c r="A1385">
        <v>313930</v>
      </c>
      <c r="B1385">
        <v>3139300</v>
      </c>
      <c r="C1385" t="s">
        <v>137</v>
      </c>
      <c r="D1385">
        <v>2018</v>
      </c>
      <c r="E1385" s="8">
        <v>5713.39</v>
      </c>
      <c r="F1385" s="9">
        <v>7038.9</v>
      </c>
      <c r="G1385" s="8">
        <v>7391.82</v>
      </c>
      <c r="H1385" s="8">
        <v>9106.7199999999993</v>
      </c>
      <c r="I1385">
        <f>IFERROR(VLOOKUP(B1385,SAEB!A:A,1,0),0)</f>
        <v>3139300</v>
      </c>
    </row>
    <row r="1386" spans="1:9" x14ac:dyDescent="0.35">
      <c r="A1386">
        <v>313930</v>
      </c>
      <c r="B1386">
        <v>3139300</v>
      </c>
      <c r="C1386" t="s">
        <v>137</v>
      </c>
      <c r="D1386">
        <v>2019</v>
      </c>
      <c r="E1386" s="8">
        <v>5620.47</v>
      </c>
      <c r="F1386" s="9">
        <v>6024.73</v>
      </c>
      <c r="G1386" s="8">
        <v>7724.83</v>
      </c>
      <c r="H1386" s="8">
        <v>8280.44</v>
      </c>
      <c r="I1386">
        <f>IFERROR(VLOOKUP(B1386,SAEB!A:A,1,0),0)</f>
        <v>3139300</v>
      </c>
    </row>
    <row r="1387" spans="1:9" x14ac:dyDescent="0.35">
      <c r="A1387">
        <v>313930</v>
      </c>
      <c r="B1387">
        <v>3139300</v>
      </c>
      <c r="C1387" t="s">
        <v>137</v>
      </c>
      <c r="D1387">
        <v>2020</v>
      </c>
      <c r="E1387" s="8">
        <v>6960.71</v>
      </c>
      <c r="F1387" s="9">
        <v>7114.71</v>
      </c>
      <c r="G1387" s="8">
        <v>7865.37</v>
      </c>
      <c r="H1387" s="8">
        <v>8039.39</v>
      </c>
      <c r="I1387">
        <f>IFERROR(VLOOKUP(B1387,SAEB!A:A,1,0),0)</f>
        <v>3139300</v>
      </c>
    </row>
    <row r="1388" spans="1:9" x14ac:dyDescent="0.35">
      <c r="A1388">
        <v>313930</v>
      </c>
      <c r="B1388">
        <v>3139300</v>
      </c>
      <c r="C1388" t="s">
        <v>137</v>
      </c>
      <c r="D1388">
        <v>2021</v>
      </c>
      <c r="E1388" s="8">
        <v>7925.84</v>
      </c>
      <c r="F1388" s="9">
        <v>3639.9</v>
      </c>
      <c r="G1388" s="8">
        <v>9595.02</v>
      </c>
      <c r="H1388" s="8">
        <v>4406.46</v>
      </c>
      <c r="I1388">
        <f>IFERROR(VLOOKUP(B1388,SAEB!A:A,1,0),0)</f>
        <v>3139300</v>
      </c>
    </row>
    <row r="1389" spans="1:9" x14ac:dyDescent="0.35">
      <c r="A1389">
        <v>313930</v>
      </c>
      <c r="B1389">
        <v>3139300</v>
      </c>
      <c r="C1389" t="s">
        <v>137</v>
      </c>
      <c r="D1389">
        <v>2022</v>
      </c>
      <c r="E1389" s="8">
        <v>7966.38</v>
      </c>
      <c r="F1389" s="9">
        <v>6356.59</v>
      </c>
      <c r="G1389" s="8">
        <v>13520.7</v>
      </c>
      <c r="H1389" s="8">
        <v>10788.54</v>
      </c>
      <c r="I1389">
        <f>IFERROR(VLOOKUP(B1389,SAEB!A:A,1,0),0)</f>
        <v>3139300</v>
      </c>
    </row>
    <row r="1390" spans="1:9" x14ac:dyDescent="0.35">
      <c r="A1390">
        <v>313930</v>
      </c>
      <c r="B1390">
        <v>3139300</v>
      </c>
      <c r="C1390" t="s">
        <v>137</v>
      </c>
      <c r="D1390">
        <v>2023</v>
      </c>
      <c r="E1390" s="8">
        <v>11091.21</v>
      </c>
      <c r="F1390" s="9">
        <v>11091.21</v>
      </c>
      <c r="G1390" s="8">
        <v>15913.34</v>
      </c>
      <c r="H1390" s="8">
        <v>15913.34</v>
      </c>
      <c r="I1390">
        <f>IFERROR(VLOOKUP(B1390,SAEB!A:A,1,0),0)</f>
        <v>3139300</v>
      </c>
    </row>
    <row r="1391" spans="1:9" x14ac:dyDescent="0.35">
      <c r="A1391">
        <v>313930</v>
      </c>
      <c r="B1391">
        <v>3139300</v>
      </c>
      <c r="C1391" t="s">
        <v>137</v>
      </c>
      <c r="D1391">
        <v>2024</v>
      </c>
      <c r="E1391" s="8">
        <v>11587.55</v>
      </c>
      <c r="F1391" s="9">
        <v>11083.74</v>
      </c>
      <c r="G1391" s="8">
        <v>16180.98</v>
      </c>
      <c r="H1391" s="8">
        <v>15477.46</v>
      </c>
      <c r="I1391">
        <f>IFERROR(VLOOKUP(B1391,SAEB!A:A,1,0),0)</f>
        <v>3139300</v>
      </c>
    </row>
    <row r="1392" spans="1:9" x14ac:dyDescent="0.35">
      <c r="A1392">
        <v>313960</v>
      </c>
      <c r="B1392">
        <v>3139607</v>
      </c>
      <c r="C1392" t="s">
        <v>138</v>
      </c>
      <c r="D1392">
        <v>2015</v>
      </c>
      <c r="E1392" s="8">
        <v>4691.1000000000004</v>
      </c>
      <c r="F1392" s="9">
        <v>2031.2</v>
      </c>
      <c r="G1392" s="8">
        <v>5482.66</v>
      </c>
      <c r="H1392" s="8">
        <v>2373.9299999999998</v>
      </c>
      <c r="I1392">
        <f>IFERROR(VLOOKUP(B1392,SAEB!A:A,1,0),0)</f>
        <v>3139607</v>
      </c>
    </row>
    <row r="1393" spans="1:9" x14ac:dyDescent="0.35">
      <c r="A1393">
        <v>313960</v>
      </c>
      <c r="B1393">
        <v>3139607</v>
      </c>
      <c r="C1393" t="s">
        <v>138</v>
      </c>
      <c r="D1393">
        <v>2016</v>
      </c>
      <c r="E1393" s="8">
        <v>6246.24</v>
      </c>
      <c r="F1393" s="9">
        <v>4587.8599999999997</v>
      </c>
      <c r="G1393" s="8">
        <v>5246.28</v>
      </c>
      <c r="H1393" s="8">
        <v>3853.39</v>
      </c>
      <c r="I1393">
        <f>IFERROR(VLOOKUP(B1393,SAEB!A:A,1,0),0)</f>
        <v>3139607</v>
      </c>
    </row>
    <row r="1394" spans="1:9" x14ac:dyDescent="0.35">
      <c r="A1394">
        <v>313960</v>
      </c>
      <c r="B1394">
        <v>3139607</v>
      </c>
      <c r="C1394" t="s">
        <v>138</v>
      </c>
      <c r="D1394">
        <v>2017</v>
      </c>
      <c r="E1394" s="8">
        <v>5407.63</v>
      </c>
      <c r="F1394" s="9">
        <v>8468.9</v>
      </c>
      <c r="G1394" s="8">
        <v>5391.78</v>
      </c>
      <c r="H1394" s="8">
        <v>8444.08</v>
      </c>
      <c r="I1394">
        <f>IFERROR(VLOOKUP(B1394,SAEB!A:A,1,0),0)</f>
        <v>3139607</v>
      </c>
    </row>
    <row r="1395" spans="1:9" x14ac:dyDescent="0.35">
      <c r="A1395">
        <v>313960</v>
      </c>
      <c r="B1395">
        <v>3139607</v>
      </c>
      <c r="C1395" t="s">
        <v>138</v>
      </c>
      <c r="D1395">
        <v>2018</v>
      </c>
      <c r="E1395" s="8">
        <v>4778.32</v>
      </c>
      <c r="F1395" s="9">
        <v>5886.89</v>
      </c>
      <c r="G1395" s="8">
        <v>5383.45</v>
      </c>
      <c r="H1395" s="8">
        <v>6632.41</v>
      </c>
      <c r="I1395">
        <f>IFERROR(VLOOKUP(B1395,SAEB!A:A,1,0),0)</f>
        <v>3139607</v>
      </c>
    </row>
    <row r="1396" spans="1:9" x14ac:dyDescent="0.35">
      <c r="A1396">
        <v>313960</v>
      </c>
      <c r="B1396">
        <v>3139607</v>
      </c>
      <c r="C1396" t="s">
        <v>138</v>
      </c>
      <c r="D1396">
        <v>2019</v>
      </c>
      <c r="E1396" s="8">
        <v>5612.29</v>
      </c>
      <c r="F1396" s="9">
        <v>6015.96</v>
      </c>
      <c r="G1396" s="8">
        <v>5359.35</v>
      </c>
      <c r="H1396" s="8">
        <v>5744.83</v>
      </c>
      <c r="I1396">
        <f>IFERROR(VLOOKUP(B1396,SAEB!A:A,1,0),0)</f>
        <v>3139607</v>
      </c>
    </row>
    <row r="1397" spans="1:9" x14ac:dyDescent="0.35">
      <c r="A1397">
        <v>313960</v>
      </c>
      <c r="B1397">
        <v>3139607</v>
      </c>
      <c r="C1397" t="s">
        <v>138</v>
      </c>
      <c r="D1397">
        <v>2020</v>
      </c>
      <c r="E1397" s="8">
        <v>6202.91</v>
      </c>
      <c r="F1397" s="9">
        <v>6340.14</v>
      </c>
      <c r="G1397" s="8">
        <v>5434.86</v>
      </c>
      <c r="H1397" s="8">
        <v>5555.1</v>
      </c>
      <c r="I1397">
        <f>IFERROR(VLOOKUP(B1397,SAEB!A:A,1,0),0)</f>
        <v>3139607</v>
      </c>
    </row>
    <row r="1398" spans="1:9" x14ac:dyDescent="0.35">
      <c r="A1398">
        <v>313960</v>
      </c>
      <c r="B1398">
        <v>3139607</v>
      </c>
      <c r="C1398" t="s">
        <v>138</v>
      </c>
      <c r="D1398">
        <v>2021</v>
      </c>
      <c r="E1398" s="8">
        <v>8060.87</v>
      </c>
      <c r="F1398" s="9">
        <v>3701.91</v>
      </c>
      <c r="G1398" s="8">
        <v>8289.8799999999992</v>
      </c>
      <c r="H1398" s="8">
        <v>3807.08</v>
      </c>
      <c r="I1398">
        <f>IFERROR(VLOOKUP(B1398,SAEB!A:A,1,0),0)</f>
        <v>3139607</v>
      </c>
    </row>
    <row r="1399" spans="1:9" x14ac:dyDescent="0.35">
      <c r="A1399">
        <v>313960</v>
      </c>
      <c r="B1399">
        <v>3139607</v>
      </c>
      <c r="C1399" t="s">
        <v>138</v>
      </c>
      <c r="D1399">
        <v>2022</v>
      </c>
      <c r="E1399" s="8">
        <v>9634.49</v>
      </c>
      <c r="F1399" s="9">
        <v>7687.62</v>
      </c>
      <c r="G1399" s="8">
        <v>9935.0499999999993</v>
      </c>
      <c r="H1399" s="8">
        <v>7927.45</v>
      </c>
      <c r="I1399">
        <f>IFERROR(VLOOKUP(B1399,SAEB!A:A,1,0),0)</f>
        <v>3139607</v>
      </c>
    </row>
    <row r="1400" spans="1:9" x14ac:dyDescent="0.35">
      <c r="A1400">
        <v>313960</v>
      </c>
      <c r="B1400">
        <v>3139607</v>
      </c>
      <c r="C1400" t="s">
        <v>138</v>
      </c>
      <c r="D1400">
        <v>2023</v>
      </c>
      <c r="E1400" s="8">
        <v>11520.73</v>
      </c>
      <c r="F1400" s="9">
        <v>11520.73</v>
      </c>
      <c r="G1400" s="8">
        <v>11309.86</v>
      </c>
      <c r="H1400" s="8">
        <v>11309.86</v>
      </c>
      <c r="I1400">
        <f>IFERROR(VLOOKUP(B1400,SAEB!A:A,1,0),0)</f>
        <v>3139607</v>
      </c>
    </row>
    <row r="1401" spans="1:9" x14ac:dyDescent="0.35">
      <c r="A1401">
        <v>313960</v>
      </c>
      <c r="B1401">
        <v>3139607</v>
      </c>
      <c r="C1401" t="s">
        <v>138</v>
      </c>
      <c r="D1401">
        <v>2024</v>
      </c>
      <c r="E1401" s="8">
        <v>12807.69</v>
      </c>
      <c r="F1401" s="9">
        <v>12250.83</v>
      </c>
      <c r="G1401" s="8">
        <v>11618.36</v>
      </c>
      <c r="H1401" s="8">
        <v>11113.22</v>
      </c>
      <c r="I1401">
        <f>IFERROR(VLOOKUP(B1401,SAEB!A:A,1,0),0)</f>
        <v>3139607</v>
      </c>
    </row>
    <row r="1402" spans="1:9" x14ac:dyDescent="0.35">
      <c r="A1402">
        <v>314010</v>
      </c>
      <c r="B1402">
        <v>3140100</v>
      </c>
      <c r="C1402" t="s">
        <v>139</v>
      </c>
      <c r="D1402">
        <v>2015</v>
      </c>
      <c r="E1402" s="8">
        <v>5546.88</v>
      </c>
      <c r="F1402" s="9">
        <v>2401.7399999999998</v>
      </c>
      <c r="G1402" s="8" t="e">
        <v>#N/A</v>
      </c>
      <c r="H1402" s="8" t="e">
        <v>#N/A</v>
      </c>
      <c r="I1402">
        <f>IFERROR(VLOOKUP(B1402,SAEB!A:A,1,0),0)</f>
        <v>3140100</v>
      </c>
    </row>
    <row r="1403" spans="1:9" x14ac:dyDescent="0.35">
      <c r="A1403">
        <v>314010</v>
      </c>
      <c r="B1403">
        <v>3140100</v>
      </c>
      <c r="C1403" t="s">
        <v>139</v>
      </c>
      <c r="D1403">
        <v>2016</v>
      </c>
      <c r="E1403" s="8">
        <v>6579.08</v>
      </c>
      <c r="F1403" s="9">
        <v>4832.33</v>
      </c>
      <c r="G1403" s="8">
        <v>7356.82</v>
      </c>
      <c r="H1403" s="8">
        <v>5403.58</v>
      </c>
      <c r="I1403">
        <f>IFERROR(VLOOKUP(B1403,SAEB!A:A,1,0),0)</f>
        <v>3140100</v>
      </c>
    </row>
    <row r="1404" spans="1:9" x14ac:dyDescent="0.35">
      <c r="A1404">
        <v>314010</v>
      </c>
      <c r="B1404">
        <v>3140100</v>
      </c>
      <c r="C1404" t="s">
        <v>139</v>
      </c>
      <c r="D1404">
        <v>2017</v>
      </c>
      <c r="E1404" s="8">
        <v>6728.71</v>
      </c>
      <c r="F1404" s="9">
        <v>10537.84</v>
      </c>
      <c r="G1404" s="8">
        <v>6874.93</v>
      </c>
      <c r="H1404" s="8">
        <v>10766.84</v>
      </c>
      <c r="I1404">
        <f>IFERROR(VLOOKUP(B1404,SAEB!A:A,1,0),0)</f>
        <v>3140100</v>
      </c>
    </row>
    <row r="1405" spans="1:9" x14ac:dyDescent="0.35">
      <c r="A1405">
        <v>314010</v>
      </c>
      <c r="B1405">
        <v>3140100</v>
      </c>
      <c r="C1405" t="s">
        <v>139</v>
      </c>
      <c r="D1405">
        <v>2018</v>
      </c>
      <c r="E1405" s="8">
        <v>5808.64</v>
      </c>
      <c r="F1405" s="9">
        <v>7156.24</v>
      </c>
      <c r="G1405" s="8">
        <v>6424.37</v>
      </c>
      <c r="H1405" s="8">
        <v>7914.83</v>
      </c>
      <c r="I1405">
        <f>IFERROR(VLOOKUP(B1405,SAEB!A:A,1,0),0)</f>
        <v>3140100</v>
      </c>
    </row>
    <row r="1406" spans="1:9" x14ac:dyDescent="0.35">
      <c r="A1406">
        <v>314010</v>
      </c>
      <c r="B1406">
        <v>3140100</v>
      </c>
      <c r="C1406" t="s">
        <v>139</v>
      </c>
      <c r="D1406">
        <v>2019</v>
      </c>
      <c r="E1406" s="8">
        <v>7877.27</v>
      </c>
      <c r="F1406" s="9">
        <v>8443.85</v>
      </c>
      <c r="G1406" s="8">
        <v>7719.84</v>
      </c>
      <c r="H1406" s="8">
        <v>8275.09</v>
      </c>
      <c r="I1406">
        <f>IFERROR(VLOOKUP(B1406,SAEB!A:A,1,0),0)</f>
        <v>3140100</v>
      </c>
    </row>
    <row r="1407" spans="1:9" x14ac:dyDescent="0.35">
      <c r="A1407">
        <v>314010</v>
      </c>
      <c r="B1407">
        <v>3140100</v>
      </c>
      <c r="C1407" t="s">
        <v>139</v>
      </c>
      <c r="D1407">
        <v>2020</v>
      </c>
      <c r="E1407" s="8">
        <v>8219.5</v>
      </c>
      <c r="F1407" s="9">
        <v>8401.35</v>
      </c>
      <c r="G1407" s="8">
        <v>7088.98</v>
      </c>
      <c r="H1407" s="8">
        <v>7245.82</v>
      </c>
      <c r="I1407">
        <f>IFERROR(VLOOKUP(B1407,SAEB!A:A,1,0),0)</f>
        <v>3140100</v>
      </c>
    </row>
    <row r="1408" spans="1:9" x14ac:dyDescent="0.35">
      <c r="A1408">
        <v>314010</v>
      </c>
      <c r="B1408">
        <v>3140100</v>
      </c>
      <c r="C1408" t="s">
        <v>139</v>
      </c>
      <c r="D1408">
        <v>2021</v>
      </c>
      <c r="E1408" s="8">
        <v>13325.5</v>
      </c>
      <c r="F1408" s="9">
        <v>6119.66</v>
      </c>
      <c r="G1408" s="8">
        <v>12570.82</v>
      </c>
      <c r="H1408" s="8">
        <v>5773.08</v>
      </c>
      <c r="I1408">
        <f>IFERROR(VLOOKUP(B1408,SAEB!A:A,1,0),0)</f>
        <v>3140100</v>
      </c>
    </row>
    <row r="1409" spans="1:9" x14ac:dyDescent="0.35">
      <c r="A1409">
        <v>314010</v>
      </c>
      <c r="B1409">
        <v>3140100</v>
      </c>
      <c r="C1409" t="s">
        <v>139</v>
      </c>
      <c r="D1409">
        <v>2022</v>
      </c>
      <c r="E1409" s="8">
        <v>14433.54</v>
      </c>
      <c r="F1409" s="9">
        <v>11516.92</v>
      </c>
      <c r="G1409" s="8">
        <v>16411.28</v>
      </c>
      <c r="H1409" s="8">
        <v>13095.01</v>
      </c>
      <c r="I1409">
        <f>IFERROR(VLOOKUP(B1409,SAEB!A:A,1,0),0)</f>
        <v>3140100</v>
      </c>
    </row>
    <row r="1410" spans="1:9" x14ac:dyDescent="0.35">
      <c r="A1410">
        <v>314010</v>
      </c>
      <c r="B1410">
        <v>3140100</v>
      </c>
      <c r="C1410" t="s">
        <v>139</v>
      </c>
      <c r="D1410">
        <v>2023</v>
      </c>
      <c r="E1410" s="8">
        <v>16788.650000000001</v>
      </c>
      <c r="F1410" s="9">
        <v>16788.650000000001</v>
      </c>
      <c r="G1410" s="8">
        <v>29754.720000000001</v>
      </c>
      <c r="H1410" s="8">
        <v>29754.720000000001</v>
      </c>
      <c r="I1410">
        <f>IFERROR(VLOOKUP(B1410,SAEB!A:A,1,0),0)</f>
        <v>3140100</v>
      </c>
    </row>
    <row r="1411" spans="1:9" x14ac:dyDescent="0.35">
      <c r="A1411">
        <v>314010</v>
      </c>
      <c r="B1411">
        <v>3140100</v>
      </c>
      <c r="C1411" t="s">
        <v>139</v>
      </c>
      <c r="D1411">
        <v>2024</v>
      </c>
      <c r="E1411" s="8">
        <v>17704.79</v>
      </c>
      <c r="F1411" s="9">
        <v>16935.02</v>
      </c>
      <c r="G1411" s="8">
        <v>28709.29</v>
      </c>
      <c r="H1411" s="8">
        <v>27461.06</v>
      </c>
      <c r="I1411">
        <f>IFERROR(VLOOKUP(B1411,SAEB!A:A,1,0),0)</f>
        <v>3140100</v>
      </c>
    </row>
    <row r="1412" spans="1:9" hidden="1" x14ac:dyDescent="0.35">
      <c r="A1412">
        <v>314055</v>
      </c>
      <c r="B1412">
        <v>3140555</v>
      </c>
      <c r="C1412" t="s">
        <v>140</v>
      </c>
      <c r="D1412">
        <v>2015</v>
      </c>
      <c r="E1412" s="8">
        <v>4357.72</v>
      </c>
      <c r="F1412" s="9">
        <v>1886.85</v>
      </c>
      <c r="G1412" s="8">
        <v>5037.54</v>
      </c>
      <c r="H1412" s="8">
        <v>2181.1999999999998</v>
      </c>
      <c r="I1412">
        <f>IFERROR(VLOOKUP(B1412,SAEB!A:A,1,0),0)</f>
        <v>0</v>
      </c>
    </row>
    <row r="1413" spans="1:9" hidden="1" x14ac:dyDescent="0.35">
      <c r="A1413">
        <v>314055</v>
      </c>
      <c r="B1413">
        <v>3140555</v>
      </c>
      <c r="C1413" t="s">
        <v>140</v>
      </c>
      <c r="D1413">
        <v>2016</v>
      </c>
      <c r="E1413" s="8">
        <v>4313.13</v>
      </c>
      <c r="F1413" s="9">
        <v>3167.99</v>
      </c>
      <c r="G1413" s="8">
        <v>5222.42</v>
      </c>
      <c r="H1413" s="8">
        <v>3835.86</v>
      </c>
      <c r="I1413">
        <f>IFERROR(VLOOKUP(B1413,SAEB!A:A,1,0),0)</f>
        <v>0</v>
      </c>
    </row>
    <row r="1414" spans="1:9" hidden="1" x14ac:dyDescent="0.35">
      <c r="A1414">
        <v>314055</v>
      </c>
      <c r="B1414">
        <v>3140555</v>
      </c>
      <c r="C1414" t="s">
        <v>140</v>
      </c>
      <c r="D1414">
        <v>2017</v>
      </c>
      <c r="E1414" s="8">
        <v>4505.3100000000004</v>
      </c>
      <c r="F1414" s="9">
        <v>7055.77</v>
      </c>
      <c r="G1414" s="8">
        <v>5720.78</v>
      </c>
      <c r="H1414" s="8">
        <v>8959.33</v>
      </c>
      <c r="I1414">
        <f>IFERROR(VLOOKUP(B1414,SAEB!A:A,1,0),0)</f>
        <v>0</v>
      </c>
    </row>
    <row r="1415" spans="1:9" hidden="1" x14ac:dyDescent="0.35">
      <c r="A1415">
        <v>314055</v>
      </c>
      <c r="B1415">
        <v>3140555</v>
      </c>
      <c r="C1415" t="s">
        <v>140</v>
      </c>
      <c r="D1415">
        <v>2018</v>
      </c>
      <c r="E1415" s="8">
        <v>4434.9399999999996</v>
      </c>
      <c r="F1415" s="9">
        <v>5463.85</v>
      </c>
      <c r="G1415" s="8">
        <v>5189.46</v>
      </c>
      <c r="H1415" s="8">
        <v>6393.41</v>
      </c>
      <c r="I1415">
        <f>IFERROR(VLOOKUP(B1415,SAEB!A:A,1,0),0)</f>
        <v>0</v>
      </c>
    </row>
    <row r="1416" spans="1:9" hidden="1" x14ac:dyDescent="0.35">
      <c r="A1416">
        <v>314055</v>
      </c>
      <c r="B1416">
        <v>3140555</v>
      </c>
      <c r="C1416" t="s">
        <v>140</v>
      </c>
      <c r="D1416">
        <v>2019</v>
      </c>
      <c r="E1416" s="8">
        <v>4473.0600000000004</v>
      </c>
      <c r="F1416" s="9">
        <v>4794.79</v>
      </c>
      <c r="G1416" s="8">
        <v>5856.13</v>
      </c>
      <c r="H1416" s="8">
        <v>6277.34</v>
      </c>
      <c r="I1416">
        <f>IFERROR(VLOOKUP(B1416,SAEB!A:A,1,0),0)</f>
        <v>0</v>
      </c>
    </row>
    <row r="1417" spans="1:9" hidden="1" x14ac:dyDescent="0.35">
      <c r="A1417">
        <v>314055</v>
      </c>
      <c r="B1417">
        <v>3140555</v>
      </c>
      <c r="C1417" t="s">
        <v>140</v>
      </c>
      <c r="D1417">
        <v>2020</v>
      </c>
      <c r="E1417" s="8">
        <v>4854.91</v>
      </c>
      <c r="F1417" s="9">
        <v>4962.32</v>
      </c>
      <c r="G1417" s="8">
        <v>6021.64</v>
      </c>
      <c r="H1417" s="8">
        <v>6154.86</v>
      </c>
      <c r="I1417">
        <f>IFERROR(VLOOKUP(B1417,SAEB!A:A,1,0),0)</f>
        <v>0</v>
      </c>
    </row>
    <row r="1418" spans="1:9" hidden="1" x14ac:dyDescent="0.35">
      <c r="A1418">
        <v>314055</v>
      </c>
      <c r="B1418">
        <v>3140555</v>
      </c>
      <c r="C1418" t="s">
        <v>140</v>
      </c>
      <c r="D1418">
        <v>2021</v>
      </c>
      <c r="E1418" s="8">
        <v>7658.44</v>
      </c>
      <c r="F1418" s="9">
        <v>3517.1</v>
      </c>
      <c r="G1418" s="8">
        <v>7705.61</v>
      </c>
      <c r="H1418" s="8">
        <v>3538.76</v>
      </c>
      <c r="I1418">
        <f>IFERROR(VLOOKUP(B1418,SAEB!A:A,1,0),0)</f>
        <v>0</v>
      </c>
    </row>
    <row r="1419" spans="1:9" hidden="1" x14ac:dyDescent="0.35">
      <c r="A1419">
        <v>314055</v>
      </c>
      <c r="B1419">
        <v>3140555</v>
      </c>
      <c r="C1419" t="s">
        <v>140</v>
      </c>
      <c r="D1419">
        <v>2022</v>
      </c>
      <c r="E1419" s="8">
        <v>8510.82</v>
      </c>
      <c r="F1419" s="9">
        <v>6791.02</v>
      </c>
      <c r="G1419" s="8">
        <v>12530.34</v>
      </c>
      <c r="H1419" s="8">
        <v>9998.31</v>
      </c>
      <c r="I1419">
        <f>IFERROR(VLOOKUP(B1419,SAEB!A:A,1,0),0)</f>
        <v>0</v>
      </c>
    </row>
    <row r="1420" spans="1:9" hidden="1" x14ac:dyDescent="0.35">
      <c r="A1420">
        <v>314055</v>
      </c>
      <c r="B1420">
        <v>3140555</v>
      </c>
      <c r="C1420" t="s">
        <v>140</v>
      </c>
      <c r="D1420">
        <v>2023</v>
      </c>
      <c r="E1420" s="8">
        <v>9014.77</v>
      </c>
      <c r="F1420" s="9">
        <v>9014.77</v>
      </c>
      <c r="G1420" s="8">
        <v>11141.5</v>
      </c>
      <c r="H1420" s="8">
        <v>11141.5</v>
      </c>
      <c r="I1420">
        <f>IFERROR(VLOOKUP(B1420,SAEB!A:A,1,0),0)</f>
        <v>0</v>
      </c>
    </row>
    <row r="1421" spans="1:9" hidden="1" x14ac:dyDescent="0.35">
      <c r="A1421">
        <v>314055</v>
      </c>
      <c r="B1421">
        <v>3140555</v>
      </c>
      <c r="C1421" t="s">
        <v>140</v>
      </c>
      <c r="D1421">
        <v>2024</v>
      </c>
      <c r="E1421" s="8">
        <v>12101.38</v>
      </c>
      <c r="F1421" s="9">
        <v>11575.23</v>
      </c>
      <c r="G1421" s="8">
        <v>12382.65</v>
      </c>
      <c r="H1421" s="8">
        <v>11844.28</v>
      </c>
      <c r="I1421">
        <f>IFERROR(VLOOKUP(B1421,SAEB!A:A,1,0),0)</f>
        <v>0</v>
      </c>
    </row>
    <row r="1422" spans="1:9" x14ac:dyDescent="0.35">
      <c r="A1422">
        <v>314060</v>
      </c>
      <c r="B1422">
        <v>3140605</v>
      </c>
      <c r="C1422" t="s">
        <v>141</v>
      </c>
      <c r="D1422">
        <v>2015</v>
      </c>
      <c r="E1422" s="8">
        <v>6029.27</v>
      </c>
      <c r="F1422" s="9">
        <v>2610.61</v>
      </c>
      <c r="G1422" s="8">
        <v>6937.65</v>
      </c>
      <c r="H1422" s="8">
        <v>3003.93</v>
      </c>
      <c r="I1422">
        <f>IFERROR(VLOOKUP(B1422,SAEB!A:A,1,0),0)</f>
        <v>3140605</v>
      </c>
    </row>
    <row r="1423" spans="1:9" x14ac:dyDescent="0.35">
      <c r="A1423">
        <v>314060</v>
      </c>
      <c r="B1423">
        <v>3140605</v>
      </c>
      <c r="C1423" t="s">
        <v>141</v>
      </c>
      <c r="D1423">
        <v>2016</v>
      </c>
      <c r="E1423" s="8">
        <v>5661.09</v>
      </c>
      <c r="F1423" s="9">
        <v>4158.07</v>
      </c>
      <c r="G1423" s="8">
        <v>8142.4</v>
      </c>
      <c r="H1423" s="8">
        <v>5980.59</v>
      </c>
      <c r="I1423">
        <f>IFERROR(VLOOKUP(B1423,SAEB!A:A,1,0),0)</f>
        <v>3140605</v>
      </c>
    </row>
    <row r="1424" spans="1:9" x14ac:dyDescent="0.35">
      <c r="A1424">
        <v>314060</v>
      </c>
      <c r="B1424">
        <v>3140605</v>
      </c>
      <c r="C1424" t="s">
        <v>141</v>
      </c>
      <c r="D1424">
        <v>2017</v>
      </c>
      <c r="E1424" s="8">
        <v>8168.44</v>
      </c>
      <c r="F1424" s="9">
        <v>12792.61</v>
      </c>
      <c r="G1424" s="8">
        <v>9078.33</v>
      </c>
      <c r="H1424" s="8">
        <v>14217.58</v>
      </c>
      <c r="I1424">
        <f>IFERROR(VLOOKUP(B1424,SAEB!A:A,1,0),0)</f>
        <v>3140605</v>
      </c>
    </row>
    <row r="1425" spans="1:9" x14ac:dyDescent="0.35">
      <c r="A1425">
        <v>314060</v>
      </c>
      <c r="B1425">
        <v>3140605</v>
      </c>
      <c r="C1425" t="s">
        <v>141</v>
      </c>
      <c r="D1425">
        <v>2018</v>
      </c>
      <c r="E1425" s="8">
        <v>5297.78</v>
      </c>
      <c r="F1425" s="9">
        <v>6526.86</v>
      </c>
      <c r="G1425" s="8">
        <v>6724.11</v>
      </c>
      <c r="H1425" s="8">
        <v>8284.1</v>
      </c>
      <c r="I1425">
        <f>IFERROR(VLOOKUP(B1425,SAEB!A:A,1,0),0)</f>
        <v>3140605</v>
      </c>
    </row>
    <row r="1426" spans="1:9" x14ac:dyDescent="0.35">
      <c r="A1426">
        <v>314060</v>
      </c>
      <c r="B1426">
        <v>3140605</v>
      </c>
      <c r="C1426" t="s">
        <v>141</v>
      </c>
      <c r="D1426">
        <v>2019</v>
      </c>
      <c r="E1426" s="8">
        <v>6315.39</v>
      </c>
      <c r="F1426" s="9">
        <v>6769.63</v>
      </c>
      <c r="G1426" s="8">
        <v>7956.54</v>
      </c>
      <c r="H1426" s="8">
        <v>8528.82</v>
      </c>
      <c r="I1426">
        <f>IFERROR(VLOOKUP(B1426,SAEB!A:A,1,0),0)</f>
        <v>3140605</v>
      </c>
    </row>
    <row r="1427" spans="1:9" x14ac:dyDescent="0.35">
      <c r="A1427">
        <v>314060</v>
      </c>
      <c r="B1427">
        <v>3140605</v>
      </c>
      <c r="C1427" t="s">
        <v>141</v>
      </c>
      <c r="D1427">
        <v>2020</v>
      </c>
      <c r="E1427" s="8">
        <v>8628.7199999999993</v>
      </c>
      <c r="F1427" s="9">
        <v>8819.6200000000008</v>
      </c>
      <c r="G1427" s="8">
        <v>9705.07</v>
      </c>
      <c r="H1427" s="8">
        <v>9919.7900000000009</v>
      </c>
      <c r="I1427">
        <f>IFERROR(VLOOKUP(B1427,SAEB!A:A,1,0),0)</f>
        <v>3140605</v>
      </c>
    </row>
    <row r="1428" spans="1:9" x14ac:dyDescent="0.35">
      <c r="A1428">
        <v>314060</v>
      </c>
      <c r="B1428">
        <v>3140605</v>
      </c>
      <c r="C1428" t="s">
        <v>141</v>
      </c>
      <c r="D1428">
        <v>2021</v>
      </c>
      <c r="E1428" s="8">
        <v>9867.8799999999992</v>
      </c>
      <c r="F1428" s="9">
        <v>4531.7700000000004</v>
      </c>
      <c r="G1428" s="8">
        <v>8989.27</v>
      </c>
      <c r="H1428" s="8">
        <v>4128.2700000000004</v>
      </c>
      <c r="I1428">
        <f>IFERROR(VLOOKUP(B1428,SAEB!A:A,1,0),0)</f>
        <v>3140605</v>
      </c>
    </row>
    <row r="1429" spans="1:9" x14ac:dyDescent="0.35">
      <c r="A1429">
        <v>314060</v>
      </c>
      <c r="B1429">
        <v>3140605</v>
      </c>
      <c r="C1429" t="s">
        <v>141</v>
      </c>
      <c r="D1429">
        <v>2022</v>
      </c>
      <c r="E1429" s="8">
        <v>10009.879999999999</v>
      </c>
      <c r="F1429" s="9">
        <v>7987.16</v>
      </c>
      <c r="G1429" s="8">
        <v>12463.96</v>
      </c>
      <c r="H1429" s="8">
        <v>9945.34</v>
      </c>
      <c r="I1429">
        <f>IFERROR(VLOOKUP(B1429,SAEB!A:A,1,0),0)</f>
        <v>3140605</v>
      </c>
    </row>
    <row r="1430" spans="1:9" x14ac:dyDescent="0.35">
      <c r="A1430">
        <v>314060</v>
      </c>
      <c r="B1430">
        <v>3140605</v>
      </c>
      <c r="C1430" t="s">
        <v>141</v>
      </c>
      <c r="D1430">
        <v>2023</v>
      </c>
      <c r="E1430" s="8">
        <v>14270.22</v>
      </c>
      <c r="F1430" s="9">
        <v>14270.22</v>
      </c>
      <c r="G1430" s="8">
        <v>18865.21</v>
      </c>
      <c r="H1430" s="8">
        <v>18865.21</v>
      </c>
      <c r="I1430">
        <f>IFERROR(VLOOKUP(B1430,SAEB!A:A,1,0),0)</f>
        <v>3140605</v>
      </c>
    </row>
    <row r="1431" spans="1:9" x14ac:dyDescent="0.35">
      <c r="A1431">
        <v>314060</v>
      </c>
      <c r="B1431">
        <v>3140605</v>
      </c>
      <c r="C1431" t="s">
        <v>141</v>
      </c>
      <c r="D1431">
        <v>2024</v>
      </c>
      <c r="E1431" s="8">
        <v>16152.99</v>
      </c>
      <c r="F1431" s="9">
        <v>15450.69</v>
      </c>
      <c r="G1431" s="8">
        <v>18845.43</v>
      </c>
      <c r="H1431" s="8">
        <v>18026.07</v>
      </c>
      <c r="I1431">
        <f>IFERROR(VLOOKUP(B1431,SAEB!A:A,1,0),0)</f>
        <v>3140605</v>
      </c>
    </row>
    <row r="1432" spans="1:9" x14ac:dyDescent="0.35">
      <c r="A1432">
        <v>314085</v>
      </c>
      <c r="B1432">
        <v>3140852</v>
      </c>
      <c r="C1432" t="s">
        <v>143</v>
      </c>
      <c r="D1432">
        <v>2015</v>
      </c>
      <c r="E1432" s="8">
        <v>5489.14</v>
      </c>
      <c r="F1432" s="9">
        <v>2376.7399999999998</v>
      </c>
      <c r="G1432" s="8">
        <v>5683.39</v>
      </c>
      <c r="H1432" s="8">
        <v>2460.85</v>
      </c>
      <c r="I1432">
        <f>IFERROR(VLOOKUP(B1432,SAEB!A:A,1,0),0)</f>
        <v>3140852</v>
      </c>
    </row>
    <row r="1433" spans="1:9" x14ac:dyDescent="0.35">
      <c r="A1433">
        <v>314085</v>
      </c>
      <c r="B1433">
        <v>3140852</v>
      </c>
      <c r="C1433" t="s">
        <v>143</v>
      </c>
      <c r="D1433">
        <v>2016</v>
      </c>
      <c r="E1433" s="8">
        <v>5769.75</v>
      </c>
      <c r="F1433" s="9">
        <v>4237.88</v>
      </c>
      <c r="G1433" s="8">
        <v>6940.39</v>
      </c>
      <c r="H1433" s="8">
        <v>5097.71</v>
      </c>
      <c r="I1433">
        <f>IFERROR(VLOOKUP(B1433,SAEB!A:A,1,0),0)</f>
        <v>3140852</v>
      </c>
    </row>
    <row r="1434" spans="1:9" x14ac:dyDescent="0.35">
      <c r="A1434">
        <v>314085</v>
      </c>
      <c r="B1434">
        <v>3140852</v>
      </c>
      <c r="C1434" t="s">
        <v>143</v>
      </c>
      <c r="D1434">
        <v>2017</v>
      </c>
      <c r="E1434" s="8">
        <v>6408.16</v>
      </c>
      <c r="F1434" s="9">
        <v>10035.83</v>
      </c>
      <c r="G1434" s="8">
        <v>7895.55</v>
      </c>
      <c r="H1434" s="8">
        <v>12365.24</v>
      </c>
      <c r="I1434">
        <f>IFERROR(VLOOKUP(B1434,SAEB!A:A,1,0),0)</f>
        <v>3140852</v>
      </c>
    </row>
    <row r="1435" spans="1:9" x14ac:dyDescent="0.35">
      <c r="A1435">
        <v>314085</v>
      </c>
      <c r="B1435">
        <v>3140852</v>
      </c>
      <c r="C1435" t="s">
        <v>143</v>
      </c>
      <c r="D1435">
        <v>2018</v>
      </c>
      <c r="E1435" s="8">
        <v>6542.02</v>
      </c>
      <c r="F1435" s="9">
        <v>8059.77</v>
      </c>
      <c r="G1435" s="8">
        <v>7537.39</v>
      </c>
      <c r="H1435" s="8">
        <v>9286.07</v>
      </c>
      <c r="I1435">
        <f>IFERROR(VLOOKUP(B1435,SAEB!A:A,1,0),0)</f>
        <v>3140852</v>
      </c>
    </row>
    <row r="1436" spans="1:9" x14ac:dyDescent="0.35">
      <c r="A1436">
        <v>314085</v>
      </c>
      <c r="B1436">
        <v>3140852</v>
      </c>
      <c r="C1436" t="s">
        <v>143</v>
      </c>
      <c r="D1436">
        <v>2019</v>
      </c>
      <c r="E1436" s="8">
        <v>7333.07</v>
      </c>
      <c r="F1436" s="9">
        <v>7860.51</v>
      </c>
      <c r="G1436" s="8">
        <v>9301.1</v>
      </c>
      <c r="H1436" s="8">
        <v>9970.09</v>
      </c>
      <c r="I1436">
        <f>IFERROR(VLOOKUP(B1436,SAEB!A:A,1,0),0)</f>
        <v>3140852</v>
      </c>
    </row>
    <row r="1437" spans="1:9" x14ac:dyDescent="0.35">
      <c r="A1437">
        <v>314085</v>
      </c>
      <c r="B1437">
        <v>3140852</v>
      </c>
      <c r="C1437" t="s">
        <v>143</v>
      </c>
      <c r="D1437">
        <v>2020</v>
      </c>
      <c r="E1437" s="8">
        <v>7063.61</v>
      </c>
      <c r="F1437" s="9">
        <v>7219.88</v>
      </c>
      <c r="G1437" s="8">
        <v>7827.54</v>
      </c>
      <c r="H1437" s="8">
        <v>8000.71</v>
      </c>
      <c r="I1437">
        <f>IFERROR(VLOOKUP(B1437,SAEB!A:A,1,0),0)</f>
        <v>3140852</v>
      </c>
    </row>
    <row r="1438" spans="1:9" x14ac:dyDescent="0.35">
      <c r="A1438">
        <v>314085</v>
      </c>
      <c r="B1438">
        <v>3140852</v>
      </c>
      <c r="C1438" t="s">
        <v>143</v>
      </c>
      <c r="D1438">
        <v>2021</v>
      </c>
      <c r="E1438" s="8">
        <v>8902.15</v>
      </c>
      <c r="F1438" s="9">
        <v>4088.26</v>
      </c>
      <c r="G1438" s="8">
        <v>9825.77</v>
      </c>
      <c r="H1438" s="8">
        <v>4512.43</v>
      </c>
      <c r="I1438">
        <f>IFERROR(VLOOKUP(B1438,SAEB!A:A,1,0),0)</f>
        <v>3140852</v>
      </c>
    </row>
    <row r="1439" spans="1:9" x14ac:dyDescent="0.35">
      <c r="A1439">
        <v>314085</v>
      </c>
      <c r="B1439">
        <v>3140852</v>
      </c>
      <c r="C1439" t="s">
        <v>143</v>
      </c>
      <c r="D1439">
        <v>2022</v>
      </c>
      <c r="E1439" s="8">
        <v>10061.19</v>
      </c>
      <c r="F1439" s="9">
        <v>8028.1</v>
      </c>
      <c r="G1439" s="8">
        <v>11057.56</v>
      </c>
      <c r="H1439" s="8">
        <v>8823.1299999999992</v>
      </c>
      <c r="I1439">
        <f>IFERROR(VLOOKUP(B1439,SAEB!A:A,1,0),0)</f>
        <v>3140852</v>
      </c>
    </row>
    <row r="1440" spans="1:9" x14ac:dyDescent="0.35">
      <c r="A1440">
        <v>314085</v>
      </c>
      <c r="B1440">
        <v>3140852</v>
      </c>
      <c r="C1440" t="s">
        <v>143</v>
      </c>
      <c r="D1440">
        <v>2023</v>
      </c>
      <c r="E1440" s="8">
        <v>10177.469999999999</v>
      </c>
      <c r="F1440" s="9">
        <v>10177.469999999999</v>
      </c>
      <c r="G1440" s="8">
        <v>13921.26</v>
      </c>
      <c r="H1440" s="8">
        <v>13921.26</v>
      </c>
      <c r="I1440">
        <f>IFERROR(VLOOKUP(B1440,SAEB!A:A,1,0),0)</f>
        <v>3140852</v>
      </c>
    </row>
    <row r="1441" spans="1:9" x14ac:dyDescent="0.35">
      <c r="A1441">
        <v>314085</v>
      </c>
      <c r="B1441">
        <v>3140852</v>
      </c>
      <c r="C1441" t="s">
        <v>143</v>
      </c>
      <c r="D1441">
        <v>2024</v>
      </c>
      <c r="E1441" s="8">
        <v>14052.27</v>
      </c>
      <c r="F1441" s="9">
        <v>13441.3</v>
      </c>
      <c r="G1441" s="8">
        <v>17205.009999999998</v>
      </c>
      <c r="H1441" s="8">
        <v>16456.97</v>
      </c>
      <c r="I1441">
        <f>IFERROR(VLOOKUP(B1441,SAEB!A:A,1,0),0)</f>
        <v>3140852</v>
      </c>
    </row>
    <row r="1442" spans="1:9" x14ac:dyDescent="0.35">
      <c r="A1442">
        <v>314100</v>
      </c>
      <c r="B1442">
        <v>3141009</v>
      </c>
      <c r="C1442" t="s">
        <v>144</v>
      </c>
      <c r="D1442">
        <v>2015</v>
      </c>
      <c r="E1442" s="8">
        <v>6220.42</v>
      </c>
      <c r="F1442" s="9">
        <v>2693.38</v>
      </c>
      <c r="G1442" s="8">
        <v>5519.28</v>
      </c>
      <c r="H1442" s="8">
        <v>2389.79</v>
      </c>
      <c r="I1442">
        <f>IFERROR(VLOOKUP(B1442,SAEB!A:A,1,0),0)</f>
        <v>3141009</v>
      </c>
    </row>
    <row r="1443" spans="1:9" x14ac:dyDescent="0.35">
      <c r="A1443">
        <v>314100</v>
      </c>
      <c r="B1443">
        <v>3141009</v>
      </c>
      <c r="C1443" t="s">
        <v>144</v>
      </c>
      <c r="D1443">
        <v>2016</v>
      </c>
      <c r="E1443" s="8">
        <v>6591.32</v>
      </c>
      <c r="F1443" s="9">
        <v>4841.32</v>
      </c>
      <c r="G1443" s="8">
        <v>8105.36</v>
      </c>
      <c r="H1443" s="8">
        <v>5953.38</v>
      </c>
      <c r="I1443">
        <f>IFERROR(VLOOKUP(B1443,SAEB!A:A,1,0),0)</f>
        <v>3141009</v>
      </c>
    </row>
    <row r="1444" spans="1:9" x14ac:dyDescent="0.35">
      <c r="A1444">
        <v>314100</v>
      </c>
      <c r="B1444">
        <v>3141009</v>
      </c>
      <c r="C1444" t="s">
        <v>144</v>
      </c>
      <c r="D1444">
        <v>2017</v>
      </c>
      <c r="E1444" s="8">
        <v>6880.07</v>
      </c>
      <c r="F1444" s="9">
        <v>10774.89</v>
      </c>
      <c r="G1444" s="8">
        <v>9141.76</v>
      </c>
      <c r="H1444" s="8">
        <v>14316.92</v>
      </c>
      <c r="I1444">
        <f>IFERROR(VLOOKUP(B1444,SAEB!A:A,1,0),0)</f>
        <v>3141009</v>
      </c>
    </row>
    <row r="1445" spans="1:9" x14ac:dyDescent="0.35">
      <c r="A1445">
        <v>314100</v>
      </c>
      <c r="B1445">
        <v>3141009</v>
      </c>
      <c r="C1445" t="s">
        <v>144</v>
      </c>
      <c r="D1445">
        <v>2018</v>
      </c>
      <c r="E1445" s="8">
        <v>7378.44</v>
      </c>
      <c r="F1445" s="9">
        <v>9090.24</v>
      </c>
      <c r="G1445" s="8">
        <v>6669.81</v>
      </c>
      <c r="H1445" s="8">
        <v>8217.2099999999991</v>
      </c>
      <c r="I1445">
        <f>IFERROR(VLOOKUP(B1445,SAEB!A:A,1,0),0)</f>
        <v>3141009</v>
      </c>
    </row>
    <row r="1446" spans="1:9" x14ac:dyDescent="0.35">
      <c r="A1446">
        <v>314100</v>
      </c>
      <c r="B1446">
        <v>3141009</v>
      </c>
      <c r="C1446" t="s">
        <v>144</v>
      </c>
      <c r="D1446">
        <v>2019</v>
      </c>
      <c r="E1446" s="8">
        <v>7927.84</v>
      </c>
      <c r="F1446" s="9">
        <v>8498.06</v>
      </c>
      <c r="G1446" s="8">
        <v>8667.8700000000008</v>
      </c>
      <c r="H1446" s="8">
        <v>9291.31</v>
      </c>
      <c r="I1446">
        <f>IFERROR(VLOOKUP(B1446,SAEB!A:A,1,0),0)</f>
        <v>3141009</v>
      </c>
    </row>
    <row r="1447" spans="1:9" x14ac:dyDescent="0.35">
      <c r="A1447">
        <v>314100</v>
      </c>
      <c r="B1447">
        <v>3141009</v>
      </c>
      <c r="C1447" t="s">
        <v>144</v>
      </c>
      <c r="D1447">
        <v>2020</v>
      </c>
      <c r="E1447" s="8">
        <v>7328.61</v>
      </c>
      <c r="F1447" s="9">
        <v>7490.75</v>
      </c>
      <c r="G1447" s="8">
        <v>7968.77</v>
      </c>
      <c r="H1447" s="8">
        <v>8145.07</v>
      </c>
      <c r="I1447">
        <f>IFERROR(VLOOKUP(B1447,SAEB!A:A,1,0),0)</f>
        <v>3141009</v>
      </c>
    </row>
    <row r="1448" spans="1:9" x14ac:dyDescent="0.35">
      <c r="A1448">
        <v>314100</v>
      </c>
      <c r="B1448">
        <v>3141009</v>
      </c>
      <c r="C1448" t="s">
        <v>144</v>
      </c>
      <c r="D1448">
        <v>2021</v>
      </c>
      <c r="E1448" s="8">
        <v>8746.17</v>
      </c>
      <c r="F1448" s="9">
        <v>4016.63</v>
      </c>
      <c r="G1448" s="8">
        <v>7947.79</v>
      </c>
      <c r="H1448" s="8">
        <v>3649.98</v>
      </c>
      <c r="I1448">
        <f>IFERROR(VLOOKUP(B1448,SAEB!A:A,1,0),0)</f>
        <v>3141009</v>
      </c>
    </row>
    <row r="1449" spans="1:9" x14ac:dyDescent="0.35">
      <c r="A1449">
        <v>314100</v>
      </c>
      <c r="B1449">
        <v>3141009</v>
      </c>
      <c r="C1449" t="s">
        <v>144</v>
      </c>
      <c r="D1449">
        <v>2022</v>
      </c>
      <c r="E1449" s="8">
        <v>18528.91</v>
      </c>
      <c r="F1449" s="9">
        <v>14784.73</v>
      </c>
      <c r="G1449" s="8">
        <v>25509.599999999999</v>
      </c>
      <c r="H1449" s="8">
        <v>20354.810000000001</v>
      </c>
      <c r="I1449">
        <f>IFERROR(VLOOKUP(B1449,SAEB!A:A,1,0),0)</f>
        <v>3141009</v>
      </c>
    </row>
    <row r="1450" spans="1:9" x14ac:dyDescent="0.35">
      <c r="A1450">
        <v>314100</v>
      </c>
      <c r="B1450">
        <v>3141009</v>
      </c>
      <c r="C1450" t="s">
        <v>144</v>
      </c>
      <c r="D1450">
        <v>2023</v>
      </c>
      <c r="E1450" s="8">
        <v>16968.04</v>
      </c>
      <c r="F1450" s="9">
        <v>16968.04</v>
      </c>
      <c r="G1450" s="8">
        <v>21684.6</v>
      </c>
      <c r="H1450" s="8">
        <v>21684.6</v>
      </c>
      <c r="I1450">
        <f>IFERROR(VLOOKUP(B1450,SAEB!A:A,1,0),0)</f>
        <v>3141009</v>
      </c>
    </row>
    <row r="1451" spans="1:9" x14ac:dyDescent="0.35">
      <c r="A1451">
        <v>314100</v>
      </c>
      <c r="B1451">
        <v>3141009</v>
      </c>
      <c r="C1451" t="s">
        <v>144</v>
      </c>
      <c r="D1451">
        <v>2024</v>
      </c>
      <c r="E1451" s="8">
        <v>18878.59</v>
      </c>
      <c r="F1451" s="9">
        <v>18057.78</v>
      </c>
      <c r="G1451" s="8">
        <v>22444.09</v>
      </c>
      <c r="H1451" s="8">
        <v>21468.26</v>
      </c>
      <c r="I1451">
        <f>IFERROR(VLOOKUP(B1451,SAEB!A:A,1,0),0)</f>
        <v>3141009</v>
      </c>
    </row>
    <row r="1452" spans="1:9" x14ac:dyDescent="0.35">
      <c r="A1452">
        <v>314140</v>
      </c>
      <c r="B1452">
        <v>3141405</v>
      </c>
      <c r="C1452" t="s">
        <v>145</v>
      </c>
      <c r="D1452">
        <v>2015</v>
      </c>
      <c r="E1452" s="8">
        <v>6160.18</v>
      </c>
      <c r="F1452" s="9">
        <v>2667.29</v>
      </c>
      <c r="G1452" s="8">
        <v>7134.15</v>
      </c>
      <c r="H1452" s="8">
        <v>3089.01</v>
      </c>
      <c r="I1452">
        <f>IFERROR(VLOOKUP(B1452,SAEB!A:A,1,0),0)</f>
        <v>3141405</v>
      </c>
    </row>
    <row r="1453" spans="1:9" x14ac:dyDescent="0.35">
      <c r="A1453">
        <v>314140</v>
      </c>
      <c r="B1453">
        <v>3141405</v>
      </c>
      <c r="C1453" t="s">
        <v>145</v>
      </c>
      <c r="D1453">
        <v>2016</v>
      </c>
      <c r="E1453" s="8">
        <v>6641.5</v>
      </c>
      <c r="F1453" s="9">
        <v>4878.18</v>
      </c>
      <c r="G1453" s="8">
        <v>8453.84</v>
      </c>
      <c r="H1453" s="8">
        <v>6209.34</v>
      </c>
      <c r="I1453">
        <f>IFERROR(VLOOKUP(B1453,SAEB!A:A,1,0),0)</f>
        <v>3141405</v>
      </c>
    </row>
    <row r="1454" spans="1:9" x14ac:dyDescent="0.35">
      <c r="A1454">
        <v>314140</v>
      </c>
      <c r="B1454">
        <v>3141405</v>
      </c>
      <c r="C1454" t="s">
        <v>145</v>
      </c>
      <c r="D1454">
        <v>2017</v>
      </c>
      <c r="E1454" s="8">
        <v>6803.4</v>
      </c>
      <c r="F1454" s="9">
        <v>10654.82</v>
      </c>
      <c r="G1454" s="8">
        <v>8113.53</v>
      </c>
      <c r="H1454" s="8">
        <v>12706.61</v>
      </c>
      <c r="I1454">
        <f>IFERROR(VLOOKUP(B1454,SAEB!A:A,1,0),0)</f>
        <v>3141405</v>
      </c>
    </row>
    <row r="1455" spans="1:9" x14ac:dyDescent="0.35">
      <c r="A1455">
        <v>314140</v>
      </c>
      <c r="B1455">
        <v>3141405</v>
      </c>
      <c r="C1455" t="s">
        <v>145</v>
      </c>
      <c r="D1455">
        <v>2018</v>
      </c>
      <c r="E1455" s="8">
        <v>6063.81</v>
      </c>
      <c r="F1455" s="9">
        <v>7470.61</v>
      </c>
      <c r="G1455" s="8">
        <v>7799.68</v>
      </c>
      <c r="H1455" s="8">
        <v>9609.2099999999991</v>
      </c>
      <c r="I1455">
        <f>IFERROR(VLOOKUP(B1455,SAEB!A:A,1,0),0)</f>
        <v>3141405</v>
      </c>
    </row>
    <row r="1456" spans="1:9" x14ac:dyDescent="0.35">
      <c r="A1456">
        <v>314140</v>
      </c>
      <c r="B1456">
        <v>3141405</v>
      </c>
      <c r="C1456" t="s">
        <v>145</v>
      </c>
      <c r="D1456">
        <v>2019</v>
      </c>
      <c r="E1456" s="8">
        <v>6524.98</v>
      </c>
      <c r="F1456" s="9">
        <v>6994.29</v>
      </c>
      <c r="G1456" s="8">
        <v>9489.6</v>
      </c>
      <c r="H1456" s="8">
        <v>10172.14</v>
      </c>
      <c r="I1456">
        <f>IFERROR(VLOOKUP(B1456,SAEB!A:A,1,0),0)</f>
        <v>3141405</v>
      </c>
    </row>
    <row r="1457" spans="1:9" x14ac:dyDescent="0.35">
      <c r="A1457">
        <v>314140</v>
      </c>
      <c r="B1457">
        <v>3141405</v>
      </c>
      <c r="C1457" t="s">
        <v>145</v>
      </c>
      <c r="D1457">
        <v>2020</v>
      </c>
      <c r="E1457" s="8">
        <v>7292.93</v>
      </c>
      <c r="F1457" s="9">
        <v>7454.28</v>
      </c>
      <c r="G1457" s="8">
        <v>8166.48</v>
      </c>
      <c r="H1457" s="8">
        <v>8347.15</v>
      </c>
      <c r="I1457">
        <f>IFERROR(VLOOKUP(B1457,SAEB!A:A,1,0),0)</f>
        <v>3141405</v>
      </c>
    </row>
    <row r="1458" spans="1:9" x14ac:dyDescent="0.35">
      <c r="A1458">
        <v>314140</v>
      </c>
      <c r="B1458">
        <v>3141405</v>
      </c>
      <c r="C1458" t="s">
        <v>145</v>
      </c>
      <c r="D1458">
        <v>2021</v>
      </c>
      <c r="E1458" s="8">
        <v>9332.19</v>
      </c>
      <c r="F1458" s="9">
        <v>4285.76</v>
      </c>
      <c r="G1458" s="8">
        <v>9851</v>
      </c>
      <c r="H1458" s="8">
        <v>4524.0200000000004</v>
      </c>
      <c r="I1458">
        <f>IFERROR(VLOOKUP(B1458,SAEB!A:A,1,0),0)</f>
        <v>3141405</v>
      </c>
    </row>
    <row r="1459" spans="1:9" x14ac:dyDescent="0.35">
      <c r="A1459">
        <v>314140</v>
      </c>
      <c r="B1459">
        <v>3141405</v>
      </c>
      <c r="C1459" t="s">
        <v>145</v>
      </c>
      <c r="D1459">
        <v>2022</v>
      </c>
      <c r="E1459" s="8">
        <v>11033.22</v>
      </c>
      <c r="F1459" s="9">
        <v>8803.7099999999991</v>
      </c>
      <c r="G1459" s="8">
        <v>12233.03</v>
      </c>
      <c r="H1459" s="8">
        <v>9761.07</v>
      </c>
      <c r="I1459">
        <f>IFERROR(VLOOKUP(B1459,SAEB!A:A,1,0),0)</f>
        <v>3141405</v>
      </c>
    </row>
    <row r="1460" spans="1:9" x14ac:dyDescent="0.35">
      <c r="A1460">
        <v>314140</v>
      </c>
      <c r="B1460">
        <v>3141405</v>
      </c>
      <c r="C1460" t="s">
        <v>145</v>
      </c>
      <c r="D1460">
        <v>2023</v>
      </c>
      <c r="E1460" s="8">
        <v>11174.67</v>
      </c>
      <c r="F1460" s="9">
        <v>11174.67</v>
      </c>
      <c r="G1460" s="8">
        <v>14206.93</v>
      </c>
      <c r="H1460" s="8">
        <v>14206.93</v>
      </c>
      <c r="I1460">
        <f>IFERROR(VLOOKUP(B1460,SAEB!A:A,1,0),0)</f>
        <v>3141405</v>
      </c>
    </row>
    <row r="1461" spans="1:9" x14ac:dyDescent="0.35">
      <c r="A1461">
        <v>314140</v>
      </c>
      <c r="B1461">
        <v>3141405</v>
      </c>
      <c r="C1461" t="s">
        <v>145</v>
      </c>
      <c r="D1461">
        <v>2024</v>
      </c>
      <c r="E1461" s="8">
        <v>13340.25</v>
      </c>
      <c r="F1461" s="9">
        <v>12760.24</v>
      </c>
      <c r="G1461" s="8">
        <v>16531.900000000001</v>
      </c>
      <c r="H1461" s="8">
        <v>15813.13</v>
      </c>
      <c r="I1461">
        <f>IFERROR(VLOOKUP(B1461,SAEB!A:A,1,0),0)</f>
        <v>3141405</v>
      </c>
    </row>
    <row r="1462" spans="1:9" x14ac:dyDescent="0.35">
      <c r="A1462">
        <v>314150</v>
      </c>
      <c r="B1462">
        <v>3141504</v>
      </c>
      <c r="C1462" t="s">
        <v>146</v>
      </c>
      <c r="D1462">
        <v>2015</v>
      </c>
      <c r="E1462" s="8">
        <v>5837.8</v>
      </c>
      <c r="F1462" s="9">
        <v>2527.71</v>
      </c>
      <c r="G1462" s="8">
        <v>5518.67</v>
      </c>
      <c r="H1462" s="8">
        <v>2389.5300000000002</v>
      </c>
      <c r="I1462">
        <f>IFERROR(VLOOKUP(B1462,SAEB!A:A,1,0),0)</f>
        <v>3141504</v>
      </c>
    </row>
    <row r="1463" spans="1:9" x14ac:dyDescent="0.35">
      <c r="A1463">
        <v>314150</v>
      </c>
      <c r="B1463">
        <v>3141504</v>
      </c>
      <c r="C1463" t="s">
        <v>146</v>
      </c>
      <c r="D1463">
        <v>2016</v>
      </c>
      <c r="E1463" s="8">
        <v>6021.17</v>
      </c>
      <c r="F1463" s="9">
        <v>4422.54</v>
      </c>
      <c r="G1463" s="8">
        <v>7284</v>
      </c>
      <c r="H1463" s="8">
        <v>5350.09</v>
      </c>
      <c r="I1463">
        <f>IFERROR(VLOOKUP(B1463,SAEB!A:A,1,0),0)</f>
        <v>3141504</v>
      </c>
    </row>
    <row r="1464" spans="1:9" x14ac:dyDescent="0.35">
      <c r="A1464">
        <v>314150</v>
      </c>
      <c r="B1464">
        <v>3141504</v>
      </c>
      <c r="C1464" t="s">
        <v>146</v>
      </c>
      <c r="D1464">
        <v>2017</v>
      </c>
      <c r="E1464" s="8">
        <v>6034.88</v>
      </c>
      <c r="F1464" s="9">
        <v>9451.24</v>
      </c>
      <c r="G1464" s="8">
        <v>7210.95</v>
      </c>
      <c r="H1464" s="8">
        <v>11293.09</v>
      </c>
      <c r="I1464">
        <f>IFERROR(VLOOKUP(B1464,SAEB!A:A,1,0),0)</f>
        <v>3141504</v>
      </c>
    </row>
    <row r="1465" spans="1:9" x14ac:dyDescent="0.35">
      <c r="A1465">
        <v>314150</v>
      </c>
      <c r="B1465">
        <v>3141504</v>
      </c>
      <c r="C1465" t="s">
        <v>146</v>
      </c>
      <c r="D1465">
        <v>2018</v>
      </c>
      <c r="E1465" s="8">
        <v>6784.14</v>
      </c>
      <c r="F1465" s="9">
        <v>8358.06</v>
      </c>
      <c r="G1465" s="8">
        <v>7605.2</v>
      </c>
      <c r="H1465" s="8">
        <v>9369.6</v>
      </c>
      <c r="I1465">
        <f>IFERROR(VLOOKUP(B1465,SAEB!A:A,1,0),0)</f>
        <v>3141504</v>
      </c>
    </row>
    <row r="1466" spans="1:9" x14ac:dyDescent="0.35">
      <c r="A1466">
        <v>314150</v>
      </c>
      <c r="B1466">
        <v>3141504</v>
      </c>
      <c r="C1466" t="s">
        <v>146</v>
      </c>
      <c r="D1466">
        <v>2019</v>
      </c>
      <c r="E1466" s="8">
        <v>7631.73</v>
      </c>
      <c r="F1466" s="9">
        <v>8180.65</v>
      </c>
      <c r="G1466" s="8">
        <v>8633.7800000000007</v>
      </c>
      <c r="H1466" s="8">
        <v>9254.77</v>
      </c>
      <c r="I1466">
        <f>IFERROR(VLOOKUP(B1466,SAEB!A:A,1,0),0)</f>
        <v>3141504</v>
      </c>
    </row>
    <row r="1467" spans="1:9" x14ac:dyDescent="0.35">
      <c r="A1467">
        <v>314150</v>
      </c>
      <c r="B1467">
        <v>3141504</v>
      </c>
      <c r="C1467" t="s">
        <v>146</v>
      </c>
      <c r="D1467">
        <v>2020</v>
      </c>
      <c r="E1467" s="8">
        <v>8401.7000000000007</v>
      </c>
      <c r="F1467" s="9">
        <v>8587.58</v>
      </c>
      <c r="G1467" s="8">
        <v>9185.77</v>
      </c>
      <c r="H1467" s="8">
        <v>9389</v>
      </c>
      <c r="I1467">
        <f>IFERROR(VLOOKUP(B1467,SAEB!A:A,1,0),0)</f>
        <v>3141504</v>
      </c>
    </row>
    <row r="1468" spans="1:9" x14ac:dyDescent="0.35">
      <c r="A1468">
        <v>314150</v>
      </c>
      <c r="B1468">
        <v>3141504</v>
      </c>
      <c r="C1468" t="s">
        <v>146</v>
      </c>
      <c r="D1468">
        <v>2021</v>
      </c>
      <c r="E1468" s="8">
        <v>11650.51</v>
      </c>
      <c r="F1468" s="9">
        <v>5350.43</v>
      </c>
      <c r="G1468" s="8">
        <v>11335.12</v>
      </c>
      <c r="H1468" s="8">
        <v>5205.59</v>
      </c>
      <c r="I1468">
        <f>IFERROR(VLOOKUP(B1468,SAEB!A:A,1,0),0)</f>
        <v>3141504</v>
      </c>
    </row>
    <row r="1469" spans="1:9" x14ac:dyDescent="0.35">
      <c r="A1469">
        <v>314150</v>
      </c>
      <c r="B1469">
        <v>3141504</v>
      </c>
      <c r="C1469" t="s">
        <v>146</v>
      </c>
      <c r="D1469">
        <v>2022</v>
      </c>
      <c r="E1469" s="8">
        <v>14405.85</v>
      </c>
      <c r="F1469" s="9">
        <v>11494.82</v>
      </c>
      <c r="G1469" s="8">
        <v>17553.09</v>
      </c>
      <c r="H1469" s="8">
        <v>14006.09</v>
      </c>
      <c r="I1469">
        <f>IFERROR(VLOOKUP(B1469,SAEB!A:A,1,0),0)</f>
        <v>3141504</v>
      </c>
    </row>
    <row r="1470" spans="1:9" x14ac:dyDescent="0.35">
      <c r="A1470">
        <v>314150</v>
      </c>
      <c r="B1470">
        <v>3141504</v>
      </c>
      <c r="C1470" t="s">
        <v>146</v>
      </c>
      <c r="D1470">
        <v>2023</v>
      </c>
      <c r="E1470" s="8">
        <v>15944.73</v>
      </c>
      <c r="F1470" s="9">
        <v>15944.73</v>
      </c>
      <c r="G1470" s="8">
        <v>18211.810000000001</v>
      </c>
      <c r="H1470" s="8">
        <v>18211.810000000001</v>
      </c>
      <c r="I1470">
        <f>IFERROR(VLOOKUP(B1470,SAEB!A:A,1,0),0)</f>
        <v>3141504</v>
      </c>
    </row>
    <row r="1471" spans="1:9" x14ac:dyDescent="0.35">
      <c r="A1471">
        <v>314150</v>
      </c>
      <c r="B1471">
        <v>3141504</v>
      </c>
      <c r="C1471" t="s">
        <v>146</v>
      </c>
      <c r="D1471">
        <v>2024</v>
      </c>
      <c r="E1471" s="8">
        <v>19554.41</v>
      </c>
      <c r="F1471" s="9">
        <v>18704.22</v>
      </c>
      <c r="G1471" s="8">
        <v>20654.47</v>
      </c>
      <c r="H1471" s="8">
        <v>19756.45</v>
      </c>
      <c r="I1471">
        <f>IFERROR(VLOOKUP(B1471,SAEB!A:A,1,0),0)</f>
        <v>3141504</v>
      </c>
    </row>
    <row r="1472" spans="1:9" x14ac:dyDescent="0.35">
      <c r="A1472">
        <v>314180</v>
      </c>
      <c r="B1472">
        <v>3141801</v>
      </c>
      <c r="C1472" t="s">
        <v>147</v>
      </c>
      <c r="D1472">
        <v>2015</v>
      </c>
      <c r="E1472" s="8">
        <v>7648.06</v>
      </c>
      <c r="F1472" s="9">
        <v>3311.53</v>
      </c>
      <c r="G1472" s="8">
        <v>8193.64</v>
      </c>
      <c r="H1472" s="8">
        <v>3547.76</v>
      </c>
      <c r="I1472">
        <f>IFERROR(VLOOKUP(B1472,SAEB!A:A,1,0),0)</f>
        <v>3141801</v>
      </c>
    </row>
    <row r="1473" spans="1:9" x14ac:dyDescent="0.35">
      <c r="A1473">
        <v>314180</v>
      </c>
      <c r="B1473">
        <v>3141801</v>
      </c>
      <c r="C1473" t="s">
        <v>147</v>
      </c>
      <c r="D1473">
        <v>2016</v>
      </c>
      <c r="E1473" s="8">
        <v>6887.71</v>
      </c>
      <c r="F1473" s="9">
        <v>5059.0200000000004</v>
      </c>
      <c r="G1473" s="8">
        <v>9516.5</v>
      </c>
      <c r="H1473" s="8">
        <v>6989.86</v>
      </c>
      <c r="I1473">
        <f>IFERROR(VLOOKUP(B1473,SAEB!A:A,1,0),0)</f>
        <v>3141801</v>
      </c>
    </row>
    <row r="1474" spans="1:9" x14ac:dyDescent="0.35">
      <c r="A1474">
        <v>314180</v>
      </c>
      <c r="B1474">
        <v>3141801</v>
      </c>
      <c r="C1474" t="s">
        <v>147</v>
      </c>
      <c r="D1474">
        <v>2017</v>
      </c>
      <c r="E1474" s="8">
        <v>7852.01</v>
      </c>
      <c r="F1474" s="9">
        <v>12297.05</v>
      </c>
      <c r="G1474" s="8">
        <v>11254.37</v>
      </c>
      <c r="H1474" s="8">
        <v>17625.48</v>
      </c>
      <c r="I1474">
        <f>IFERROR(VLOOKUP(B1474,SAEB!A:A,1,0),0)</f>
        <v>3141801</v>
      </c>
    </row>
    <row r="1475" spans="1:9" x14ac:dyDescent="0.35">
      <c r="A1475">
        <v>314180</v>
      </c>
      <c r="B1475">
        <v>3141801</v>
      </c>
      <c r="C1475" t="s">
        <v>147</v>
      </c>
      <c r="D1475">
        <v>2018</v>
      </c>
      <c r="E1475" s="8">
        <v>8298.33</v>
      </c>
      <c r="F1475" s="9">
        <v>10223.540000000001</v>
      </c>
      <c r="G1475" s="8">
        <v>12429.78</v>
      </c>
      <c r="H1475" s="8">
        <v>15313.49</v>
      </c>
      <c r="I1475">
        <f>IFERROR(VLOOKUP(B1475,SAEB!A:A,1,0),0)</f>
        <v>3141801</v>
      </c>
    </row>
    <row r="1476" spans="1:9" x14ac:dyDescent="0.35">
      <c r="A1476">
        <v>314180</v>
      </c>
      <c r="B1476">
        <v>3141801</v>
      </c>
      <c r="C1476" t="s">
        <v>147</v>
      </c>
      <c r="D1476">
        <v>2019</v>
      </c>
      <c r="E1476" s="8">
        <v>8211.68</v>
      </c>
      <c r="F1476" s="9">
        <v>8802.31</v>
      </c>
      <c r="G1476" s="8">
        <v>12980.4</v>
      </c>
      <c r="H1476" s="8">
        <v>13914.03</v>
      </c>
      <c r="I1476">
        <f>IFERROR(VLOOKUP(B1476,SAEB!A:A,1,0),0)</f>
        <v>3141801</v>
      </c>
    </row>
    <row r="1477" spans="1:9" x14ac:dyDescent="0.35">
      <c r="A1477">
        <v>314180</v>
      </c>
      <c r="B1477">
        <v>3141801</v>
      </c>
      <c r="C1477" t="s">
        <v>147</v>
      </c>
      <c r="D1477">
        <v>2020</v>
      </c>
      <c r="E1477" s="8">
        <v>8174.95</v>
      </c>
      <c r="F1477" s="9">
        <v>8355.81</v>
      </c>
      <c r="G1477" s="8">
        <v>8982.4500000000007</v>
      </c>
      <c r="H1477" s="8">
        <v>9181.17</v>
      </c>
      <c r="I1477">
        <f>IFERROR(VLOOKUP(B1477,SAEB!A:A,1,0),0)</f>
        <v>3141801</v>
      </c>
    </row>
    <row r="1478" spans="1:9" x14ac:dyDescent="0.35">
      <c r="A1478">
        <v>314180</v>
      </c>
      <c r="B1478">
        <v>3141801</v>
      </c>
      <c r="C1478" t="s">
        <v>147</v>
      </c>
      <c r="D1478">
        <v>2021</v>
      </c>
      <c r="E1478" s="8">
        <v>8757.06</v>
      </c>
      <c r="F1478" s="9">
        <v>4021.63</v>
      </c>
      <c r="G1478" s="8">
        <v>10618.59</v>
      </c>
      <c r="H1478" s="8">
        <v>4876.53</v>
      </c>
      <c r="I1478">
        <f>IFERROR(VLOOKUP(B1478,SAEB!A:A,1,0),0)</f>
        <v>3141801</v>
      </c>
    </row>
    <row r="1479" spans="1:9" x14ac:dyDescent="0.35">
      <c r="A1479">
        <v>314180</v>
      </c>
      <c r="B1479">
        <v>3141801</v>
      </c>
      <c r="C1479" t="s">
        <v>147</v>
      </c>
      <c r="D1479">
        <v>2022</v>
      </c>
      <c r="E1479" s="8">
        <v>11411.96</v>
      </c>
      <c r="F1479" s="9">
        <v>9105.92</v>
      </c>
      <c r="G1479" s="8">
        <v>20070.009999999998</v>
      </c>
      <c r="H1479" s="8">
        <v>16014.41</v>
      </c>
      <c r="I1479">
        <f>IFERROR(VLOOKUP(B1479,SAEB!A:A,1,0),0)</f>
        <v>3141801</v>
      </c>
    </row>
    <row r="1480" spans="1:9" x14ac:dyDescent="0.35">
      <c r="A1480">
        <v>314180</v>
      </c>
      <c r="B1480">
        <v>3141801</v>
      </c>
      <c r="C1480" t="s">
        <v>147</v>
      </c>
      <c r="D1480">
        <v>2023</v>
      </c>
      <c r="E1480" s="8">
        <v>15298.89</v>
      </c>
      <c r="F1480" s="9">
        <v>15298.89</v>
      </c>
      <c r="G1480" s="8">
        <v>18483.330000000002</v>
      </c>
      <c r="H1480" s="8">
        <v>18483.330000000002</v>
      </c>
      <c r="I1480">
        <f>IFERROR(VLOOKUP(B1480,SAEB!A:A,1,0),0)</f>
        <v>3141801</v>
      </c>
    </row>
    <row r="1481" spans="1:9" x14ac:dyDescent="0.35">
      <c r="A1481">
        <v>314180</v>
      </c>
      <c r="B1481">
        <v>3141801</v>
      </c>
      <c r="C1481" t="s">
        <v>147</v>
      </c>
      <c r="D1481">
        <v>2024</v>
      </c>
      <c r="E1481" s="8">
        <v>12961.05</v>
      </c>
      <c r="F1481" s="9">
        <v>12397.53</v>
      </c>
      <c r="G1481" s="8">
        <v>20776.259999999998</v>
      </c>
      <c r="H1481" s="8">
        <v>19872.939999999999</v>
      </c>
      <c r="I1481">
        <f>IFERROR(VLOOKUP(B1481,SAEB!A:A,1,0),0)</f>
        <v>3141801</v>
      </c>
    </row>
    <row r="1482" spans="1:9" x14ac:dyDescent="0.35">
      <c r="A1482">
        <v>314200</v>
      </c>
      <c r="B1482">
        <v>3142007</v>
      </c>
      <c r="C1482" t="s">
        <v>148</v>
      </c>
      <c r="D1482">
        <v>2015</v>
      </c>
      <c r="E1482" s="8">
        <v>5861.06</v>
      </c>
      <c r="F1482" s="9">
        <v>2537.7800000000002</v>
      </c>
      <c r="G1482" s="8">
        <v>6237.8</v>
      </c>
      <c r="H1482" s="8">
        <v>2700.9</v>
      </c>
      <c r="I1482">
        <f>IFERROR(VLOOKUP(B1482,SAEB!A:A,1,0),0)</f>
        <v>3142007</v>
      </c>
    </row>
    <row r="1483" spans="1:9" x14ac:dyDescent="0.35">
      <c r="A1483">
        <v>314200</v>
      </c>
      <c r="B1483">
        <v>3142007</v>
      </c>
      <c r="C1483" t="s">
        <v>148</v>
      </c>
      <c r="D1483">
        <v>2016</v>
      </c>
      <c r="E1483" s="8">
        <v>7091.04</v>
      </c>
      <c r="F1483" s="9">
        <v>5208.3599999999997</v>
      </c>
      <c r="G1483" s="8">
        <v>7764.64</v>
      </c>
      <c r="H1483" s="8">
        <v>5703.12</v>
      </c>
      <c r="I1483">
        <f>IFERROR(VLOOKUP(B1483,SAEB!A:A,1,0),0)</f>
        <v>3142007</v>
      </c>
    </row>
    <row r="1484" spans="1:9" x14ac:dyDescent="0.35">
      <c r="A1484">
        <v>314200</v>
      </c>
      <c r="B1484">
        <v>3142007</v>
      </c>
      <c r="C1484" t="s">
        <v>148</v>
      </c>
      <c r="D1484">
        <v>2017</v>
      </c>
      <c r="E1484" s="8">
        <v>6680.65</v>
      </c>
      <c r="F1484" s="9">
        <v>10462.58</v>
      </c>
      <c r="G1484" s="8">
        <v>7691.65</v>
      </c>
      <c r="H1484" s="8">
        <v>12045.91</v>
      </c>
      <c r="I1484">
        <f>IFERROR(VLOOKUP(B1484,SAEB!A:A,1,0),0)</f>
        <v>3142007</v>
      </c>
    </row>
    <row r="1485" spans="1:9" x14ac:dyDescent="0.35">
      <c r="A1485">
        <v>314200</v>
      </c>
      <c r="B1485">
        <v>3142007</v>
      </c>
      <c r="C1485" t="s">
        <v>148</v>
      </c>
      <c r="D1485">
        <v>2018</v>
      </c>
      <c r="E1485" s="8">
        <v>7055.79</v>
      </c>
      <c r="F1485" s="9">
        <v>8692.73</v>
      </c>
      <c r="G1485" s="8">
        <v>7845.09</v>
      </c>
      <c r="H1485" s="8">
        <v>9665.15</v>
      </c>
      <c r="I1485">
        <f>IFERROR(VLOOKUP(B1485,SAEB!A:A,1,0),0)</f>
        <v>3142007</v>
      </c>
    </row>
    <row r="1486" spans="1:9" x14ac:dyDescent="0.35">
      <c r="A1486">
        <v>314200</v>
      </c>
      <c r="B1486">
        <v>3142007</v>
      </c>
      <c r="C1486" t="s">
        <v>148</v>
      </c>
      <c r="D1486">
        <v>2019</v>
      </c>
      <c r="E1486" s="8">
        <v>6668.3</v>
      </c>
      <c r="F1486" s="9">
        <v>7147.92</v>
      </c>
      <c r="G1486" s="8">
        <v>8424.9</v>
      </c>
      <c r="H1486" s="8">
        <v>9030.8700000000008</v>
      </c>
      <c r="I1486">
        <f>IFERROR(VLOOKUP(B1486,SAEB!A:A,1,0),0)</f>
        <v>3142007</v>
      </c>
    </row>
    <row r="1487" spans="1:9" x14ac:dyDescent="0.35">
      <c r="A1487">
        <v>314200</v>
      </c>
      <c r="B1487">
        <v>3142007</v>
      </c>
      <c r="C1487" t="s">
        <v>148</v>
      </c>
      <c r="D1487">
        <v>2020</v>
      </c>
      <c r="E1487" s="8">
        <v>8138.19</v>
      </c>
      <c r="F1487" s="9">
        <v>8318.24</v>
      </c>
      <c r="G1487" s="8">
        <v>8118.79</v>
      </c>
      <c r="H1487" s="8">
        <v>8298.41</v>
      </c>
      <c r="I1487">
        <f>IFERROR(VLOOKUP(B1487,SAEB!A:A,1,0),0)</f>
        <v>3142007</v>
      </c>
    </row>
    <row r="1488" spans="1:9" x14ac:dyDescent="0.35">
      <c r="A1488">
        <v>314200</v>
      </c>
      <c r="B1488">
        <v>3142007</v>
      </c>
      <c r="C1488" t="s">
        <v>148</v>
      </c>
      <c r="D1488">
        <v>2021</v>
      </c>
      <c r="E1488" s="8">
        <v>10044.129999999999</v>
      </c>
      <c r="F1488" s="9">
        <v>4612.71</v>
      </c>
      <c r="G1488" s="8">
        <v>8505.44</v>
      </c>
      <c r="H1488" s="8">
        <v>3906.08</v>
      </c>
      <c r="I1488">
        <f>IFERROR(VLOOKUP(B1488,SAEB!A:A,1,0),0)</f>
        <v>3142007</v>
      </c>
    </row>
    <row r="1489" spans="1:9" x14ac:dyDescent="0.35">
      <c r="A1489">
        <v>314200</v>
      </c>
      <c r="B1489">
        <v>3142007</v>
      </c>
      <c r="C1489" t="s">
        <v>148</v>
      </c>
      <c r="D1489">
        <v>2022</v>
      </c>
      <c r="E1489" s="8">
        <v>11995.39</v>
      </c>
      <c r="F1489" s="9">
        <v>9571.4500000000007</v>
      </c>
      <c r="G1489" s="8">
        <v>14323.23</v>
      </c>
      <c r="H1489" s="8">
        <v>11428.9</v>
      </c>
      <c r="I1489">
        <f>IFERROR(VLOOKUP(B1489,SAEB!A:A,1,0),0)</f>
        <v>3142007</v>
      </c>
    </row>
    <row r="1490" spans="1:9" x14ac:dyDescent="0.35">
      <c r="A1490">
        <v>314200</v>
      </c>
      <c r="B1490">
        <v>3142007</v>
      </c>
      <c r="C1490" t="s">
        <v>148</v>
      </c>
      <c r="D1490">
        <v>2023</v>
      </c>
      <c r="E1490" s="8">
        <v>15181.56</v>
      </c>
      <c r="F1490" s="9">
        <v>15181.56</v>
      </c>
      <c r="G1490" s="8">
        <v>16574.400000000001</v>
      </c>
      <c r="H1490" s="8">
        <v>16574.400000000001</v>
      </c>
      <c r="I1490">
        <f>IFERROR(VLOOKUP(B1490,SAEB!A:A,1,0),0)</f>
        <v>3142007</v>
      </c>
    </row>
    <row r="1491" spans="1:9" x14ac:dyDescent="0.35">
      <c r="A1491">
        <v>314200</v>
      </c>
      <c r="B1491">
        <v>3142007</v>
      </c>
      <c r="C1491" t="s">
        <v>148</v>
      </c>
      <c r="D1491">
        <v>2024</v>
      </c>
      <c r="E1491" s="8">
        <v>15689.97</v>
      </c>
      <c r="F1491" s="9">
        <v>15007.8</v>
      </c>
      <c r="G1491" s="8">
        <v>17287.77</v>
      </c>
      <c r="H1491" s="8">
        <v>16536.12</v>
      </c>
      <c r="I1491">
        <f>IFERROR(VLOOKUP(B1491,SAEB!A:A,1,0),0)</f>
        <v>3142007</v>
      </c>
    </row>
    <row r="1492" spans="1:9" x14ac:dyDescent="0.35">
      <c r="A1492">
        <v>314225</v>
      </c>
      <c r="B1492">
        <v>3142254</v>
      </c>
      <c r="C1492" t="s">
        <v>149</v>
      </c>
      <c r="D1492">
        <v>2015</v>
      </c>
      <c r="E1492" s="8">
        <v>5951.5</v>
      </c>
      <c r="F1492" s="9">
        <v>2576.94</v>
      </c>
      <c r="G1492" s="8">
        <v>4929.6899999999996</v>
      </c>
      <c r="H1492" s="8">
        <v>2134.5100000000002</v>
      </c>
      <c r="I1492">
        <f>IFERROR(VLOOKUP(B1492,SAEB!A:A,1,0),0)</f>
        <v>3142254</v>
      </c>
    </row>
    <row r="1493" spans="1:9" x14ac:dyDescent="0.35">
      <c r="A1493">
        <v>314225</v>
      </c>
      <c r="B1493">
        <v>3142254</v>
      </c>
      <c r="C1493" t="s">
        <v>149</v>
      </c>
      <c r="D1493">
        <v>2016</v>
      </c>
      <c r="E1493" s="8">
        <v>5014.55</v>
      </c>
      <c r="F1493" s="9">
        <v>3683.18</v>
      </c>
      <c r="G1493" s="8">
        <v>6098.39</v>
      </c>
      <c r="H1493" s="8">
        <v>4479.26</v>
      </c>
      <c r="I1493">
        <f>IFERROR(VLOOKUP(B1493,SAEB!A:A,1,0),0)</f>
        <v>3142254</v>
      </c>
    </row>
    <row r="1494" spans="1:9" x14ac:dyDescent="0.35">
      <c r="A1494">
        <v>314225</v>
      </c>
      <c r="B1494">
        <v>3142254</v>
      </c>
      <c r="C1494" t="s">
        <v>149</v>
      </c>
      <c r="D1494">
        <v>2017</v>
      </c>
      <c r="E1494" s="8">
        <v>6152.23</v>
      </c>
      <c r="F1494" s="9">
        <v>9635.02</v>
      </c>
      <c r="G1494" s="8">
        <v>7071.33</v>
      </c>
      <c r="H1494" s="8">
        <v>11074.43</v>
      </c>
      <c r="I1494">
        <f>IFERROR(VLOOKUP(B1494,SAEB!A:A,1,0),0)</f>
        <v>3142254</v>
      </c>
    </row>
    <row r="1495" spans="1:9" x14ac:dyDescent="0.35">
      <c r="A1495">
        <v>314225</v>
      </c>
      <c r="B1495">
        <v>3142254</v>
      </c>
      <c r="C1495" t="s">
        <v>149</v>
      </c>
      <c r="D1495">
        <v>2018</v>
      </c>
      <c r="E1495" s="8">
        <v>8302.27</v>
      </c>
      <c r="F1495" s="9">
        <v>10228.4</v>
      </c>
      <c r="G1495" s="8">
        <v>8509.02</v>
      </c>
      <c r="H1495" s="8">
        <v>10483.120000000001</v>
      </c>
      <c r="I1495">
        <f>IFERROR(VLOOKUP(B1495,SAEB!A:A,1,0),0)</f>
        <v>3142254</v>
      </c>
    </row>
    <row r="1496" spans="1:9" x14ac:dyDescent="0.35">
      <c r="A1496">
        <v>314225</v>
      </c>
      <c r="B1496">
        <v>3142254</v>
      </c>
      <c r="C1496" t="s">
        <v>149</v>
      </c>
      <c r="D1496">
        <v>2019</v>
      </c>
      <c r="E1496" s="8">
        <v>7600.58</v>
      </c>
      <c r="F1496" s="9">
        <v>8147.26</v>
      </c>
      <c r="G1496" s="8">
        <v>8295.7199999999993</v>
      </c>
      <c r="H1496" s="8">
        <v>8892.39</v>
      </c>
      <c r="I1496">
        <f>IFERROR(VLOOKUP(B1496,SAEB!A:A,1,0),0)</f>
        <v>3142254</v>
      </c>
    </row>
    <row r="1497" spans="1:9" x14ac:dyDescent="0.35">
      <c r="A1497">
        <v>314225</v>
      </c>
      <c r="B1497">
        <v>3142254</v>
      </c>
      <c r="C1497" t="s">
        <v>149</v>
      </c>
      <c r="D1497">
        <v>2020</v>
      </c>
      <c r="E1497" s="8">
        <v>8419.7199999999993</v>
      </c>
      <c r="F1497" s="9">
        <v>8606</v>
      </c>
      <c r="G1497" s="8">
        <v>8455.92</v>
      </c>
      <c r="H1497" s="8">
        <v>8643</v>
      </c>
      <c r="I1497">
        <f>IFERROR(VLOOKUP(B1497,SAEB!A:A,1,0),0)</f>
        <v>3142254</v>
      </c>
    </row>
    <row r="1498" spans="1:9" x14ac:dyDescent="0.35">
      <c r="A1498">
        <v>314225</v>
      </c>
      <c r="B1498">
        <v>3142254</v>
      </c>
      <c r="C1498" t="s">
        <v>149</v>
      </c>
      <c r="D1498">
        <v>2021</v>
      </c>
      <c r="E1498" s="8">
        <v>10960.41</v>
      </c>
      <c r="F1498" s="9">
        <v>5033.51</v>
      </c>
      <c r="G1498" s="8">
        <v>10951.6</v>
      </c>
      <c r="H1498" s="8">
        <v>5029.46</v>
      </c>
      <c r="I1498">
        <f>IFERROR(VLOOKUP(B1498,SAEB!A:A,1,0),0)</f>
        <v>3142254</v>
      </c>
    </row>
    <row r="1499" spans="1:9" x14ac:dyDescent="0.35">
      <c r="A1499">
        <v>314225</v>
      </c>
      <c r="B1499">
        <v>3142254</v>
      </c>
      <c r="C1499" t="s">
        <v>149</v>
      </c>
      <c r="D1499">
        <v>2022</v>
      </c>
      <c r="E1499" s="8">
        <v>12736</v>
      </c>
      <c r="F1499" s="9">
        <v>10162.4</v>
      </c>
      <c r="G1499" s="8">
        <v>16772.13</v>
      </c>
      <c r="H1499" s="8">
        <v>13382.94</v>
      </c>
      <c r="I1499">
        <f>IFERROR(VLOOKUP(B1499,SAEB!A:A,1,0),0)</f>
        <v>3142254</v>
      </c>
    </row>
    <row r="1500" spans="1:9" x14ac:dyDescent="0.35">
      <c r="A1500">
        <v>314225</v>
      </c>
      <c r="B1500">
        <v>3142254</v>
      </c>
      <c r="C1500" t="s">
        <v>149</v>
      </c>
      <c r="D1500">
        <v>2023</v>
      </c>
      <c r="E1500" s="8">
        <v>15679.85</v>
      </c>
      <c r="F1500" s="9">
        <v>15679.85</v>
      </c>
      <c r="G1500" s="8">
        <v>17666.71</v>
      </c>
      <c r="H1500" s="8">
        <v>17666.71</v>
      </c>
      <c r="I1500">
        <f>IFERROR(VLOOKUP(B1500,SAEB!A:A,1,0),0)</f>
        <v>3142254</v>
      </c>
    </row>
    <row r="1501" spans="1:9" x14ac:dyDescent="0.35">
      <c r="A1501">
        <v>314225</v>
      </c>
      <c r="B1501">
        <v>3142254</v>
      </c>
      <c r="C1501" t="s">
        <v>149</v>
      </c>
      <c r="D1501">
        <v>2024</v>
      </c>
      <c r="E1501" s="8">
        <v>16226.86</v>
      </c>
      <c r="F1501" s="9">
        <v>15521.34</v>
      </c>
      <c r="G1501" s="8">
        <v>31564.28</v>
      </c>
      <c r="H1501" s="8">
        <v>30191.919999999998</v>
      </c>
      <c r="I1501">
        <f>IFERROR(VLOOKUP(B1501,SAEB!A:A,1,0),0)</f>
        <v>3142254</v>
      </c>
    </row>
    <row r="1502" spans="1:9" x14ac:dyDescent="0.35">
      <c r="A1502">
        <v>314250</v>
      </c>
      <c r="B1502">
        <v>3142502</v>
      </c>
      <c r="C1502" t="s">
        <v>150</v>
      </c>
      <c r="D1502">
        <v>2015</v>
      </c>
      <c r="E1502" s="8">
        <v>7257.42</v>
      </c>
      <c r="F1502" s="9">
        <v>3142.39</v>
      </c>
      <c r="G1502" s="8">
        <v>7497.27</v>
      </c>
      <c r="H1502" s="8">
        <v>3246.24</v>
      </c>
      <c r="I1502">
        <f>IFERROR(VLOOKUP(B1502,SAEB!A:A,1,0),0)</f>
        <v>3142502</v>
      </c>
    </row>
    <row r="1503" spans="1:9" x14ac:dyDescent="0.35">
      <c r="A1503">
        <v>314250</v>
      </c>
      <c r="B1503">
        <v>3142502</v>
      </c>
      <c r="C1503" t="s">
        <v>150</v>
      </c>
      <c r="D1503">
        <v>2016</v>
      </c>
      <c r="E1503" s="8">
        <v>10144.74</v>
      </c>
      <c r="F1503" s="9">
        <v>7451.3</v>
      </c>
      <c r="G1503" s="8">
        <v>18689.7</v>
      </c>
      <c r="H1503" s="8">
        <v>13727.57</v>
      </c>
      <c r="I1503">
        <f>IFERROR(VLOOKUP(B1503,SAEB!A:A,1,0),0)</f>
        <v>3142502</v>
      </c>
    </row>
    <row r="1504" spans="1:9" x14ac:dyDescent="0.35">
      <c r="A1504">
        <v>314250</v>
      </c>
      <c r="B1504">
        <v>3142502</v>
      </c>
      <c r="C1504" t="s">
        <v>150</v>
      </c>
      <c r="D1504">
        <v>2017</v>
      </c>
      <c r="E1504" s="8">
        <v>9980.2999999999993</v>
      </c>
      <c r="F1504" s="9">
        <v>15630.16</v>
      </c>
      <c r="G1504" s="8">
        <v>18213.900000000001</v>
      </c>
      <c r="H1504" s="8">
        <v>28524.83</v>
      </c>
      <c r="I1504">
        <f>IFERROR(VLOOKUP(B1504,SAEB!A:A,1,0),0)</f>
        <v>3142502</v>
      </c>
    </row>
    <row r="1505" spans="1:9" x14ac:dyDescent="0.35">
      <c r="A1505">
        <v>314250</v>
      </c>
      <c r="B1505">
        <v>3142502</v>
      </c>
      <c r="C1505" t="s">
        <v>150</v>
      </c>
      <c r="D1505">
        <v>2018</v>
      </c>
      <c r="E1505" s="8">
        <v>13492.9</v>
      </c>
      <c r="F1505" s="9">
        <v>16623.25</v>
      </c>
      <c r="G1505" s="8">
        <v>17854.18</v>
      </c>
      <c r="H1505" s="8">
        <v>21996.35</v>
      </c>
      <c r="I1505">
        <f>IFERROR(VLOOKUP(B1505,SAEB!A:A,1,0),0)</f>
        <v>3142502</v>
      </c>
    </row>
    <row r="1506" spans="1:9" x14ac:dyDescent="0.35">
      <c r="A1506">
        <v>314250</v>
      </c>
      <c r="B1506">
        <v>3142502</v>
      </c>
      <c r="C1506" t="s">
        <v>150</v>
      </c>
      <c r="D1506">
        <v>2019</v>
      </c>
      <c r="E1506" s="8">
        <v>11896.89</v>
      </c>
      <c r="F1506" s="9">
        <v>12752.58</v>
      </c>
      <c r="G1506" s="8">
        <v>18064.77</v>
      </c>
      <c r="H1506" s="8">
        <v>19364.099999999999</v>
      </c>
      <c r="I1506">
        <f>IFERROR(VLOOKUP(B1506,SAEB!A:A,1,0),0)</f>
        <v>3142502</v>
      </c>
    </row>
    <row r="1507" spans="1:9" x14ac:dyDescent="0.35">
      <c r="A1507">
        <v>314250</v>
      </c>
      <c r="B1507">
        <v>3142502</v>
      </c>
      <c r="C1507" t="s">
        <v>150</v>
      </c>
      <c r="D1507">
        <v>2020</v>
      </c>
      <c r="E1507" s="8">
        <v>10873.7</v>
      </c>
      <c r="F1507" s="9">
        <v>11114.27</v>
      </c>
      <c r="G1507" s="8">
        <v>15415.91</v>
      </c>
      <c r="H1507" s="8">
        <v>15756.97</v>
      </c>
      <c r="I1507">
        <f>IFERROR(VLOOKUP(B1507,SAEB!A:A,1,0),0)</f>
        <v>3142502</v>
      </c>
    </row>
    <row r="1508" spans="1:9" x14ac:dyDescent="0.35">
      <c r="A1508">
        <v>314250</v>
      </c>
      <c r="B1508">
        <v>3142502</v>
      </c>
      <c r="C1508" t="s">
        <v>150</v>
      </c>
      <c r="D1508">
        <v>2021</v>
      </c>
      <c r="E1508" s="8">
        <v>16142.46</v>
      </c>
      <c r="F1508" s="9">
        <v>7413.34</v>
      </c>
      <c r="G1508" s="8">
        <v>18457.47</v>
      </c>
      <c r="H1508" s="8">
        <v>8476.49</v>
      </c>
      <c r="I1508">
        <f>IFERROR(VLOOKUP(B1508,SAEB!A:A,1,0),0)</f>
        <v>3142502</v>
      </c>
    </row>
    <row r="1509" spans="1:9" x14ac:dyDescent="0.35">
      <c r="A1509">
        <v>314250</v>
      </c>
      <c r="B1509">
        <v>3142502</v>
      </c>
      <c r="C1509" t="s">
        <v>150</v>
      </c>
      <c r="D1509">
        <v>2022</v>
      </c>
      <c r="E1509" s="8">
        <v>18282.62</v>
      </c>
      <c r="F1509" s="9">
        <v>14588.2</v>
      </c>
      <c r="G1509" s="8">
        <v>28202.560000000001</v>
      </c>
      <c r="H1509" s="8">
        <v>22503.59</v>
      </c>
      <c r="I1509">
        <f>IFERROR(VLOOKUP(B1509,SAEB!A:A,1,0),0)</f>
        <v>3142502</v>
      </c>
    </row>
    <row r="1510" spans="1:9" x14ac:dyDescent="0.35">
      <c r="A1510">
        <v>314250</v>
      </c>
      <c r="B1510">
        <v>3142502</v>
      </c>
      <c r="C1510" t="s">
        <v>150</v>
      </c>
      <c r="D1510">
        <v>2023</v>
      </c>
      <c r="E1510" s="8">
        <v>34319.07</v>
      </c>
      <c r="F1510" s="9">
        <v>34319.07</v>
      </c>
      <c r="G1510" s="8">
        <v>40983.4</v>
      </c>
      <c r="H1510" s="8">
        <v>40983.4</v>
      </c>
      <c r="I1510">
        <f>IFERROR(VLOOKUP(B1510,SAEB!A:A,1,0),0)</f>
        <v>3142502</v>
      </c>
    </row>
    <row r="1511" spans="1:9" x14ac:dyDescent="0.35">
      <c r="A1511">
        <v>314250</v>
      </c>
      <c r="B1511">
        <v>3142502</v>
      </c>
      <c r="C1511" t="s">
        <v>150</v>
      </c>
      <c r="D1511">
        <v>2024</v>
      </c>
      <c r="E1511" s="8">
        <v>20025.47</v>
      </c>
      <c r="F1511" s="9">
        <v>19154.8</v>
      </c>
      <c r="G1511" s="8">
        <v>44162.34</v>
      </c>
      <c r="H1511" s="8">
        <v>42242.239999999998</v>
      </c>
      <c r="I1511">
        <f>IFERROR(VLOOKUP(B1511,SAEB!A:A,1,0),0)</f>
        <v>3142502</v>
      </c>
    </row>
    <row r="1512" spans="1:9" x14ac:dyDescent="0.35">
      <c r="A1512">
        <v>314270</v>
      </c>
      <c r="B1512">
        <v>3142700</v>
      </c>
      <c r="C1512" t="s">
        <v>151</v>
      </c>
      <c r="D1512">
        <v>2015</v>
      </c>
      <c r="E1512" s="8">
        <v>9299.2800000000007</v>
      </c>
      <c r="F1512" s="9">
        <v>4026.49</v>
      </c>
      <c r="G1512" s="8">
        <v>7032.41</v>
      </c>
      <c r="H1512" s="8">
        <v>3044.96</v>
      </c>
      <c r="I1512">
        <f>IFERROR(VLOOKUP(B1512,SAEB!A:A,1,0),0)</f>
        <v>3142700</v>
      </c>
    </row>
    <row r="1513" spans="1:9" x14ac:dyDescent="0.35">
      <c r="A1513">
        <v>314270</v>
      </c>
      <c r="B1513">
        <v>3142700</v>
      </c>
      <c r="C1513" t="s">
        <v>151</v>
      </c>
      <c r="D1513">
        <v>2016</v>
      </c>
      <c r="E1513" s="8">
        <v>7782.07</v>
      </c>
      <c r="F1513" s="9">
        <v>5715.92</v>
      </c>
      <c r="G1513" s="8">
        <v>10035.24</v>
      </c>
      <c r="H1513" s="8">
        <v>7370.88</v>
      </c>
      <c r="I1513">
        <f>IFERROR(VLOOKUP(B1513,SAEB!A:A,1,0),0)</f>
        <v>3142700</v>
      </c>
    </row>
    <row r="1514" spans="1:9" x14ac:dyDescent="0.35">
      <c r="A1514">
        <v>314270</v>
      </c>
      <c r="B1514">
        <v>3142700</v>
      </c>
      <c r="C1514" t="s">
        <v>151</v>
      </c>
      <c r="D1514">
        <v>2017</v>
      </c>
      <c r="E1514" s="8">
        <v>7844.27</v>
      </c>
      <c r="F1514" s="9">
        <v>12284.92</v>
      </c>
      <c r="G1514" s="8">
        <v>8163.91</v>
      </c>
      <c r="H1514" s="8">
        <v>12785.51</v>
      </c>
      <c r="I1514">
        <f>IFERROR(VLOOKUP(B1514,SAEB!A:A,1,0),0)</f>
        <v>3142700</v>
      </c>
    </row>
    <row r="1515" spans="1:9" x14ac:dyDescent="0.35">
      <c r="A1515">
        <v>314270</v>
      </c>
      <c r="B1515">
        <v>3142700</v>
      </c>
      <c r="C1515" t="s">
        <v>151</v>
      </c>
      <c r="D1515">
        <v>2018</v>
      </c>
      <c r="E1515" s="8">
        <v>7251.28</v>
      </c>
      <c r="F1515" s="9">
        <v>8933.58</v>
      </c>
      <c r="G1515" s="8">
        <v>8955.66</v>
      </c>
      <c r="H1515" s="8">
        <v>11033.37</v>
      </c>
      <c r="I1515">
        <f>IFERROR(VLOOKUP(B1515,SAEB!A:A,1,0),0)</f>
        <v>3142700</v>
      </c>
    </row>
    <row r="1516" spans="1:9" x14ac:dyDescent="0.35">
      <c r="A1516">
        <v>314270</v>
      </c>
      <c r="B1516">
        <v>3142700</v>
      </c>
      <c r="C1516" t="s">
        <v>151</v>
      </c>
      <c r="D1516">
        <v>2019</v>
      </c>
      <c r="E1516" s="8">
        <v>8105.29</v>
      </c>
      <c r="F1516" s="9">
        <v>8688.27</v>
      </c>
      <c r="G1516" s="8">
        <v>11144.02</v>
      </c>
      <c r="H1516" s="8">
        <v>11945.56</v>
      </c>
      <c r="I1516">
        <f>IFERROR(VLOOKUP(B1516,SAEB!A:A,1,0),0)</f>
        <v>3142700</v>
      </c>
    </row>
    <row r="1517" spans="1:9" x14ac:dyDescent="0.35">
      <c r="A1517">
        <v>314270</v>
      </c>
      <c r="B1517">
        <v>3142700</v>
      </c>
      <c r="C1517" t="s">
        <v>151</v>
      </c>
      <c r="D1517">
        <v>2020</v>
      </c>
      <c r="E1517" s="8">
        <v>8963.42</v>
      </c>
      <c r="F1517" s="9">
        <v>9161.73</v>
      </c>
      <c r="G1517" s="8">
        <v>8378.34</v>
      </c>
      <c r="H1517" s="8">
        <v>8563.7000000000007</v>
      </c>
      <c r="I1517">
        <f>IFERROR(VLOOKUP(B1517,SAEB!A:A,1,0),0)</f>
        <v>3142700</v>
      </c>
    </row>
    <row r="1518" spans="1:9" x14ac:dyDescent="0.35">
      <c r="A1518">
        <v>314270</v>
      </c>
      <c r="B1518">
        <v>3142700</v>
      </c>
      <c r="C1518" t="s">
        <v>151</v>
      </c>
      <c r="D1518">
        <v>2021</v>
      </c>
      <c r="E1518" s="8">
        <v>11178.87</v>
      </c>
      <c r="F1518" s="9">
        <v>5133.83</v>
      </c>
      <c r="G1518" s="8">
        <v>9859.85</v>
      </c>
      <c r="H1518" s="8">
        <v>4528.08</v>
      </c>
      <c r="I1518">
        <f>IFERROR(VLOOKUP(B1518,SAEB!A:A,1,0),0)</f>
        <v>3142700</v>
      </c>
    </row>
    <row r="1519" spans="1:9" x14ac:dyDescent="0.35">
      <c r="A1519">
        <v>314270</v>
      </c>
      <c r="B1519">
        <v>3142700</v>
      </c>
      <c r="C1519" t="s">
        <v>151</v>
      </c>
      <c r="D1519">
        <v>2022</v>
      </c>
      <c r="E1519" s="8">
        <v>17920.96</v>
      </c>
      <c r="F1519" s="9">
        <v>14299.63</v>
      </c>
      <c r="G1519" s="8">
        <v>22178.59</v>
      </c>
      <c r="H1519" s="8">
        <v>17696.900000000001</v>
      </c>
      <c r="I1519">
        <f>IFERROR(VLOOKUP(B1519,SAEB!A:A,1,0),0)</f>
        <v>3142700</v>
      </c>
    </row>
    <row r="1520" spans="1:9" x14ac:dyDescent="0.35">
      <c r="A1520">
        <v>314270</v>
      </c>
      <c r="B1520">
        <v>3142700</v>
      </c>
      <c r="C1520" t="s">
        <v>151</v>
      </c>
      <c r="D1520">
        <v>2023</v>
      </c>
      <c r="E1520" s="8">
        <v>16678.59</v>
      </c>
      <c r="F1520" s="9">
        <v>16678.59</v>
      </c>
      <c r="G1520" s="8">
        <v>25253.85</v>
      </c>
      <c r="H1520" s="8">
        <v>25253.85</v>
      </c>
      <c r="I1520">
        <f>IFERROR(VLOOKUP(B1520,SAEB!A:A,1,0),0)</f>
        <v>3142700</v>
      </c>
    </row>
    <row r="1521" spans="1:9" x14ac:dyDescent="0.35">
      <c r="A1521">
        <v>314270</v>
      </c>
      <c r="B1521">
        <v>3142700</v>
      </c>
      <c r="C1521" t="s">
        <v>151</v>
      </c>
      <c r="D1521">
        <v>2024</v>
      </c>
      <c r="E1521" s="8">
        <v>14875.31</v>
      </c>
      <c r="F1521" s="9">
        <v>14228.56</v>
      </c>
      <c r="G1521" s="8">
        <v>27853.29</v>
      </c>
      <c r="H1521" s="8">
        <v>26642.28</v>
      </c>
      <c r="I1521">
        <f>IFERROR(VLOOKUP(B1521,SAEB!A:A,1,0),0)</f>
        <v>3142700</v>
      </c>
    </row>
    <row r="1522" spans="1:9" hidden="1" x14ac:dyDescent="0.35">
      <c r="A1522">
        <v>314290</v>
      </c>
      <c r="B1522">
        <v>3142908</v>
      </c>
      <c r="C1522" t="s">
        <v>152</v>
      </c>
      <c r="D1522">
        <v>2015</v>
      </c>
      <c r="E1522" s="8">
        <v>12365.25</v>
      </c>
      <c r="F1522" s="9">
        <v>5354.03</v>
      </c>
      <c r="G1522" s="8">
        <v>14983.16</v>
      </c>
      <c r="H1522" s="8">
        <v>6487.55</v>
      </c>
      <c r="I1522">
        <f>IFERROR(VLOOKUP(B1522,SAEB!A:A,1,0),0)</f>
        <v>0</v>
      </c>
    </row>
    <row r="1523" spans="1:9" hidden="1" x14ac:dyDescent="0.35">
      <c r="A1523">
        <v>314290</v>
      </c>
      <c r="B1523">
        <v>3142908</v>
      </c>
      <c r="C1523" t="s">
        <v>152</v>
      </c>
      <c r="D1523">
        <v>2016</v>
      </c>
      <c r="E1523" s="8">
        <v>9210.25</v>
      </c>
      <c r="F1523" s="9">
        <v>6764.92</v>
      </c>
      <c r="G1523" s="8">
        <v>17752.12</v>
      </c>
      <c r="H1523" s="8">
        <v>13038.92</v>
      </c>
      <c r="I1523">
        <f>IFERROR(VLOOKUP(B1523,SAEB!A:A,1,0),0)</f>
        <v>0</v>
      </c>
    </row>
    <row r="1524" spans="1:9" hidden="1" x14ac:dyDescent="0.35">
      <c r="A1524">
        <v>314290</v>
      </c>
      <c r="B1524">
        <v>3142908</v>
      </c>
      <c r="C1524" t="s">
        <v>152</v>
      </c>
      <c r="D1524">
        <v>2017</v>
      </c>
      <c r="E1524" s="8">
        <v>8003.79</v>
      </c>
      <c r="F1524" s="9">
        <v>12534.75</v>
      </c>
      <c r="G1524" s="8">
        <v>16482.66</v>
      </c>
      <c r="H1524" s="8">
        <v>25813.52</v>
      </c>
      <c r="I1524">
        <f>IFERROR(VLOOKUP(B1524,SAEB!A:A,1,0),0)</f>
        <v>0</v>
      </c>
    </row>
    <row r="1525" spans="1:9" hidden="1" x14ac:dyDescent="0.35">
      <c r="A1525">
        <v>314290</v>
      </c>
      <c r="B1525">
        <v>3142908</v>
      </c>
      <c r="C1525" t="s">
        <v>152</v>
      </c>
      <c r="D1525">
        <v>2018</v>
      </c>
      <c r="E1525" s="8">
        <v>8522.2000000000007</v>
      </c>
      <c r="F1525" s="9">
        <v>10499.35</v>
      </c>
      <c r="G1525" s="8">
        <v>14247.07</v>
      </c>
      <c r="H1525" s="8">
        <v>17552.39</v>
      </c>
      <c r="I1525">
        <f>IFERROR(VLOOKUP(B1525,SAEB!A:A,1,0),0)</f>
        <v>0</v>
      </c>
    </row>
    <row r="1526" spans="1:9" hidden="1" x14ac:dyDescent="0.35">
      <c r="A1526">
        <v>314290</v>
      </c>
      <c r="B1526">
        <v>3142908</v>
      </c>
      <c r="C1526" t="s">
        <v>152</v>
      </c>
      <c r="D1526">
        <v>2019</v>
      </c>
      <c r="E1526" s="8">
        <v>12373.06</v>
      </c>
      <c r="F1526" s="9">
        <v>13263</v>
      </c>
      <c r="G1526" s="8">
        <v>12894.15</v>
      </c>
      <c r="H1526" s="8">
        <v>13821.57</v>
      </c>
      <c r="I1526">
        <f>IFERROR(VLOOKUP(B1526,SAEB!A:A,1,0),0)</f>
        <v>0</v>
      </c>
    </row>
    <row r="1527" spans="1:9" hidden="1" x14ac:dyDescent="0.35">
      <c r="A1527">
        <v>314290</v>
      </c>
      <c r="B1527">
        <v>3142908</v>
      </c>
      <c r="C1527" t="s">
        <v>152</v>
      </c>
      <c r="D1527">
        <v>2020</v>
      </c>
      <c r="E1527" s="8">
        <v>9433.0300000000007</v>
      </c>
      <c r="F1527" s="9">
        <v>9641.73</v>
      </c>
      <c r="G1527" s="8">
        <v>11567.13</v>
      </c>
      <c r="H1527" s="8">
        <v>11823.04</v>
      </c>
      <c r="I1527">
        <f>IFERROR(VLOOKUP(B1527,SAEB!A:A,1,0),0)</f>
        <v>0</v>
      </c>
    </row>
    <row r="1528" spans="1:9" hidden="1" x14ac:dyDescent="0.35">
      <c r="A1528">
        <v>314290</v>
      </c>
      <c r="B1528">
        <v>3142908</v>
      </c>
      <c r="C1528" t="s">
        <v>152</v>
      </c>
      <c r="D1528">
        <v>2021</v>
      </c>
      <c r="E1528" s="8">
        <v>12058.12</v>
      </c>
      <c r="F1528" s="9">
        <v>5537.63</v>
      </c>
      <c r="G1528" s="8">
        <v>11635.71</v>
      </c>
      <c r="H1528" s="8">
        <v>5343.64</v>
      </c>
      <c r="I1528">
        <f>IFERROR(VLOOKUP(B1528,SAEB!A:A,1,0),0)</f>
        <v>0</v>
      </c>
    </row>
    <row r="1529" spans="1:9" hidden="1" x14ac:dyDescent="0.35">
      <c r="A1529">
        <v>314290</v>
      </c>
      <c r="B1529">
        <v>3142908</v>
      </c>
      <c r="C1529" t="s">
        <v>152</v>
      </c>
      <c r="D1529">
        <v>2022</v>
      </c>
      <c r="E1529" s="8">
        <v>15567.65</v>
      </c>
      <c r="F1529" s="9">
        <v>12421.86</v>
      </c>
      <c r="G1529" s="8">
        <v>21690.04</v>
      </c>
      <c r="H1529" s="8">
        <v>17307.080000000002</v>
      </c>
      <c r="I1529">
        <f>IFERROR(VLOOKUP(B1529,SAEB!A:A,1,0),0)</f>
        <v>0</v>
      </c>
    </row>
    <row r="1530" spans="1:9" hidden="1" x14ac:dyDescent="0.35">
      <c r="A1530">
        <v>314290</v>
      </c>
      <c r="B1530">
        <v>3142908</v>
      </c>
      <c r="C1530" t="s">
        <v>152</v>
      </c>
      <c r="D1530">
        <v>2023</v>
      </c>
      <c r="E1530" s="8">
        <v>14725.63</v>
      </c>
      <c r="F1530" s="9">
        <v>14725.63</v>
      </c>
      <c r="G1530" s="8">
        <v>22155.73</v>
      </c>
      <c r="H1530" s="8">
        <v>22155.73</v>
      </c>
      <c r="I1530">
        <f>IFERROR(VLOOKUP(B1530,SAEB!A:A,1,0),0)</f>
        <v>0</v>
      </c>
    </row>
    <row r="1531" spans="1:9" hidden="1" x14ac:dyDescent="0.35">
      <c r="A1531">
        <v>314290</v>
      </c>
      <c r="B1531">
        <v>3142908</v>
      </c>
      <c r="C1531" t="s">
        <v>152</v>
      </c>
      <c r="D1531">
        <v>2024</v>
      </c>
      <c r="E1531" s="8">
        <v>15981.41</v>
      </c>
      <c r="F1531" s="9">
        <v>15286.57</v>
      </c>
      <c r="G1531" s="8">
        <v>26749.29</v>
      </c>
      <c r="H1531" s="8">
        <v>25586.28</v>
      </c>
      <c r="I1531">
        <f>IFERROR(VLOOKUP(B1531,SAEB!A:A,1,0),0)</f>
        <v>0</v>
      </c>
    </row>
    <row r="1532" spans="1:9" x14ac:dyDescent="0.35">
      <c r="A1532">
        <v>314315</v>
      </c>
      <c r="B1532">
        <v>3143153</v>
      </c>
      <c r="C1532" t="s">
        <v>153</v>
      </c>
      <c r="D1532">
        <v>2015</v>
      </c>
      <c r="E1532" s="8">
        <v>5832.78</v>
      </c>
      <c r="F1532" s="9">
        <v>2525.5300000000002</v>
      </c>
      <c r="G1532" s="8">
        <v>5550.79</v>
      </c>
      <c r="H1532" s="8">
        <v>2403.44</v>
      </c>
      <c r="I1532">
        <f>IFERROR(VLOOKUP(B1532,SAEB!A:A,1,0),0)</f>
        <v>3143153</v>
      </c>
    </row>
    <row r="1533" spans="1:9" x14ac:dyDescent="0.35">
      <c r="A1533">
        <v>314315</v>
      </c>
      <c r="B1533">
        <v>3143153</v>
      </c>
      <c r="C1533" t="s">
        <v>153</v>
      </c>
      <c r="D1533">
        <v>2016</v>
      </c>
      <c r="E1533" s="8">
        <v>6175.56</v>
      </c>
      <c r="F1533" s="9">
        <v>4535.9399999999996</v>
      </c>
      <c r="G1533" s="8">
        <v>8158.57</v>
      </c>
      <c r="H1533" s="8">
        <v>5992.46</v>
      </c>
      <c r="I1533">
        <f>IFERROR(VLOOKUP(B1533,SAEB!A:A,1,0),0)</f>
        <v>3143153</v>
      </c>
    </row>
    <row r="1534" spans="1:9" x14ac:dyDescent="0.35">
      <c r="A1534">
        <v>314315</v>
      </c>
      <c r="B1534">
        <v>3143153</v>
      </c>
      <c r="C1534" t="s">
        <v>153</v>
      </c>
      <c r="D1534">
        <v>2017</v>
      </c>
      <c r="E1534" s="8">
        <v>6034.15</v>
      </c>
      <c r="F1534" s="9">
        <v>9450.09</v>
      </c>
      <c r="G1534" s="8">
        <v>8979.5499999999993</v>
      </c>
      <c r="H1534" s="8">
        <v>14062.88</v>
      </c>
      <c r="I1534">
        <f>IFERROR(VLOOKUP(B1534,SAEB!A:A,1,0),0)</f>
        <v>3143153</v>
      </c>
    </row>
    <row r="1535" spans="1:9" x14ac:dyDescent="0.35">
      <c r="A1535">
        <v>314315</v>
      </c>
      <c r="B1535">
        <v>3143153</v>
      </c>
      <c r="C1535" t="s">
        <v>153</v>
      </c>
      <c r="D1535">
        <v>2018</v>
      </c>
      <c r="E1535" s="8">
        <v>5597.85</v>
      </c>
      <c r="F1535" s="9">
        <v>6896.55</v>
      </c>
      <c r="G1535" s="8">
        <v>9353.94</v>
      </c>
      <c r="H1535" s="8">
        <v>11524.05</v>
      </c>
      <c r="I1535">
        <f>IFERROR(VLOOKUP(B1535,SAEB!A:A,1,0),0)</f>
        <v>3143153</v>
      </c>
    </row>
    <row r="1536" spans="1:9" x14ac:dyDescent="0.35">
      <c r="A1536">
        <v>314315</v>
      </c>
      <c r="B1536">
        <v>3143153</v>
      </c>
      <c r="C1536" t="s">
        <v>153</v>
      </c>
      <c r="D1536">
        <v>2019</v>
      </c>
      <c r="E1536" s="8">
        <v>7155.46</v>
      </c>
      <c r="F1536" s="9">
        <v>7670.12</v>
      </c>
      <c r="G1536" s="8">
        <v>13299.03</v>
      </c>
      <c r="H1536" s="8">
        <v>14255.57</v>
      </c>
      <c r="I1536">
        <f>IFERROR(VLOOKUP(B1536,SAEB!A:A,1,0),0)</f>
        <v>3143153</v>
      </c>
    </row>
    <row r="1537" spans="1:9" x14ac:dyDescent="0.35">
      <c r="A1537">
        <v>314315</v>
      </c>
      <c r="B1537">
        <v>3143153</v>
      </c>
      <c r="C1537" t="s">
        <v>153</v>
      </c>
      <c r="D1537">
        <v>2020</v>
      </c>
      <c r="E1537" s="8">
        <v>7933.27</v>
      </c>
      <c r="F1537" s="9">
        <v>8108.78</v>
      </c>
      <c r="G1537" s="8">
        <v>8494.7999999999993</v>
      </c>
      <c r="H1537" s="8">
        <v>8682.74</v>
      </c>
      <c r="I1537">
        <f>IFERROR(VLOOKUP(B1537,SAEB!A:A,1,0),0)</f>
        <v>3143153</v>
      </c>
    </row>
    <row r="1538" spans="1:9" x14ac:dyDescent="0.35">
      <c r="A1538">
        <v>314315</v>
      </c>
      <c r="B1538">
        <v>3143153</v>
      </c>
      <c r="C1538" t="s">
        <v>153</v>
      </c>
      <c r="D1538">
        <v>2021</v>
      </c>
      <c r="E1538" s="8">
        <v>11394.71</v>
      </c>
      <c r="F1538" s="9">
        <v>5232.96</v>
      </c>
      <c r="G1538" s="8">
        <v>14008.62</v>
      </c>
      <c r="H1538" s="8">
        <v>6433.38</v>
      </c>
      <c r="I1538">
        <f>IFERROR(VLOOKUP(B1538,SAEB!A:A,1,0),0)</f>
        <v>3143153</v>
      </c>
    </row>
    <row r="1539" spans="1:9" x14ac:dyDescent="0.35">
      <c r="A1539">
        <v>314315</v>
      </c>
      <c r="B1539">
        <v>3143153</v>
      </c>
      <c r="C1539" t="s">
        <v>153</v>
      </c>
      <c r="D1539">
        <v>2022</v>
      </c>
      <c r="E1539" s="8">
        <v>15939.41</v>
      </c>
      <c r="F1539" s="9">
        <v>12718.49</v>
      </c>
      <c r="G1539" s="8">
        <v>22646.57</v>
      </c>
      <c r="H1539" s="8">
        <v>18070.32</v>
      </c>
      <c r="I1539">
        <f>IFERROR(VLOOKUP(B1539,SAEB!A:A,1,0),0)</f>
        <v>3143153</v>
      </c>
    </row>
    <row r="1540" spans="1:9" x14ac:dyDescent="0.35">
      <c r="A1540">
        <v>314315</v>
      </c>
      <c r="B1540">
        <v>3143153</v>
      </c>
      <c r="C1540" t="s">
        <v>153</v>
      </c>
      <c r="D1540">
        <v>2023</v>
      </c>
      <c r="E1540" s="8">
        <v>12456.37</v>
      </c>
      <c r="F1540" s="9">
        <v>12456.37</v>
      </c>
      <c r="G1540" s="8">
        <v>27882.39</v>
      </c>
      <c r="H1540" s="8">
        <v>27882.39</v>
      </c>
      <c r="I1540">
        <f>IFERROR(VLOOKUP(B1540,SAEB!A:A,1,0),0)</f>
        <v>3143153</v>
      </c>
    </row>
    <row r="1541" spans="1:9" x14ac:dyDescent="0.35">
      <c r="A1541">
        <v>314315</v>
      </c>
      <c r="B1541">
        <v>3143153</v>
      </c>
      <c r="C1541" t="s">
        <v>153</v>
      </c>
      <c r="D1541">
        <v>2024</v>
      </c>
      <c r="E1541" s="8">
        <v>19360.419999999998</v>
      </c>
      <c r="F1541" s="9">
        <v>18518.66</v>
      </c>
      <c r="G1541" s="8">
        <v>32824.86</v>
      </c>
      <c r="H1541" s="8">
        <v>31397.69</v>
      </c>
      <c r="I1541">
        <f>IFERROR(VLOOKUP(B1541,SAEB!A:A,1,0),0)</f>
        <v>3143153</v>
      </c>
    </row>
    <row r="1542" spans="1:9" x14ac:dyDescent="0.35">
      <c r="A1542">
        <v>314330</v>
      </c>
      <c r="B1542">
        <v>3143302</v>
      </c>
      <c r="C1542" t="s">
        <v>154</v>
      </c>
      <c r="D1542">
        <v>2015</v>
      </c>
      <c r="E1542" s="8">
        <v>6140.22</v>
      </c>
      <c r="F1542" s="9">
        <v>2658.65</v>
      </c>
      <c r="G1542" s="8">
        <v>4924.6400000000003</v>
      </c>
      <c r="H1542" s="8">
        <v>2132.3200000000002</v>
      </c>
      <c r="I1542">
        <f>IFERROR(VLOOKUP(B1542,SAEB!A:A,1,0),0)</f>
        <v>3143302</v>
      </c>
    </row>
    <row r="1543" spans="1:9" x14ac:dyDescent="0.35">
      <c r="A1543">
        <v>314330</v>
      </c>
      <c r="B1543">
        <v>3143302</v>
      </c>
      <c r="C1543" t="s">
        <v>154</v>
      </c>
      <c r="D1543">
        <v>2016</v>
      </c>
      <c r="E1543" s="8">
        <v>6189.15</v>
      </c>
      <c r="F1543" s="9">
        <v>4545.93</v>
      </c>
      <c r="G1543" s="8">
        <v>5814.86</v>
      </c>
      <c r="H1543" s="8">
        <v>4271.01</v>
      </c>
      <c r="I1543">
        <f>IFERROR(VLOOKUP(B1543,SAEB!A:A,1,0),0)</f>
        <v>3143302</v>
      </c>
    </row>
    <row r="1544" spans="1:9" x14ac:dyDescent="0.35">
      <c r="A1544">
        <v>314330</v>
      </c>
      <c r="B1544">
        <v>3143302</v>
      </c>
      <c r="C1544" t="s">
        <v>154</v>
      </c>
      <c r="D1544">
        <v>2017</v>
      </c>
      <c r="E1544" s="8">
        <v>4834.67</v>
      </c>
      <c r="F1544" s="9">
        <v>7571.58</v>
      </c>
      <c r="G1544" s="8">
        <v>4841.28</v>
      </c>
      <c r="H1544" s="8">
        <v>7581.94</v>
      </c>
      <c r="I1544">
        <f>IFERROR(VLOOKUP(B1544,SAEB!A:A,1,0),0)</f>
        <v>3143302</v>
      </c>
    </row>
    <row r="1545" spans="1:9" x14ac:dyDescent="0.35">
      <c r="A1545">
        <v>314330</v>
      </c>
      <c r="B1545">
        <v>3143302</v>
      </c>
      <c r="C1545" t="s">
        <v>154</v>
      </c>
      <c r="D1545">
        <v>2018</v>
      </c>
      <c r="E1545" s="8">
        <v>5206.7</v>
      </c>
      <c r="F1545" s="9">
        <v>6414.65</v>
      </c>
      <c r="G1545" s="8">
        <v>4979.72</v>
      </c>
      <c r="H1545" s="8">
        <v>6135.02</v>
      </c>
      <c r="I1545">
        <f>IFERROR(VLOOKUP(B1545,SAEB!A:A,1,0),0)</f>
        <v>3143302</v>
      </c>
    </row>
    <row r="1546" spans="1:9" x14ac:dyDescent="0.35">
      <c r="A1546">
        <v>314330</v>
      </c>
      <c r="B1546">
        <v>3143302</v>
      </c>
      <c r="C1546" t="s">
        <v>154</v>
      </c>
      <c r="D1546">
        <v>2019</v>
      </c>
      <c r="E1546" s="8">
        <v>5642.9</v>
      </c>
      <c r="F1546" s="9">
        <v>6048.77</v>
      </c>
      <c r="G1546" s="8">
        <v>5500.58</v>
      </c>
      <c r="H1546" s="8">
        <v>5896.21</v>
      </c>
      <c r="I1546">
        <f>IFERROR(VLOOKUP(B1546,SAEB!A:A,1,0),0)</f>
        <v>3143302</v>
      </c>
    </row>
    <row r="1547" spans="1:9" x14ac:dyDescent="0.35">
      <c r="A1547">
        <v>314330</v>
      </c>
      <c r="B1547">
        <v>3143302</v>
      </c>
      <c r="C1547" t="s">
        <v>154</v>
      </c>
      <c r="D1547">
        <v>2020</v>
      </c>
      <c r="E1547" s="8">
        <v>6361.65</v>
      </c>
      <c r="F1547" s="9">
        <v>6502.39</v>
      </c>
      <c r="G1547" s="8">
        <v>5041.76</v>
      </c>
      <c r="H1547" s="8">
        <v>5153.3100000000004</v>
      </c>
      <c r="I1547">
        <f>IFERROR(VLOOKUP(B1547,SAEB!A:A,1,0),0)</f>
        <v>3143302</v>
      </c>
    </row>
    <row r="1548" spans="1:9" x14ac:dyDescent="0.35">
      <c r="A1548">
        <v>314330</v>
      </c>
      <c r="B1548">
        <v>3143302</v>
      </c>
      <c r="C1548" t="s">
        <v>154</v>
      </c>
      <c r="D1548">
        <v>2021</v>
      </c>
      <c r="E1548" s="8">
        <v>8755.2099999999991</v>
      </c>
      <c r="F1548" s="9">
        <v>4020.78</v>
      </c>
      <c r="G1548" s="8">
        <v>6939.23</v>
      </c>
      <c r="H1548" s="8">
        <v>3186.8</v>
      </c>
      <c r="I1548">
        <f>IFERROR(VLOOKUP(B1548,SAEB!A:A,1,0),0)</f>
        <v>3143302</v>
      </c>
    </row>
    <row r="1549" spans="1:9" x14ac:dyDescent="0.35">
      <c r="A1549">
        <v>314330</v>
      </c>
      <c r="B1549">
        <v>3143302</v>
      </c>
      <c r="C1549" t="s">
        <v>154</v>
      </c>
      <c r="D1549">
        <v>2022</v>
      </c>
      <c r="E1549" s="8">
        <v>10023.61</v>
      </c>
      <c r="F1549" s="9">
        <v>7998.11</v>
      </c>
      <c r="G1549" s="8">
        <v>8712.9699999999993</v>
      </c>
      <c r="H1549" s="8">
        <v>6952.32</v>
      </c>
      <c r="I1549">
        <f>IFERROR(VLOOKUP(B1549,SAEB!A:A,1,0),0)</f>
        <v>3143302</v>
      </c>
    </row>
    <row r="1550" spans="1:9" x14ac:dyDescent="0.35">
      <c r="A1550">
        <v>314330</v>
      </c>
      <c r="B1550">
        <v>3143302</v>
      </c>
      <c r="C1550" t="s">
        <v>154</v>
      </c>
      <c r="D1550">
        <v>2023</v>
      </c>
      <c r="E1550" s="8">
        <v>14981.05</v>
      </c>
      <c r="F1550" s="9">
        <v>14981.05</v>
      </c>
      <c r="G1550" s="8">
        <v>13435.32</v>
      </c>
      <c r="H1550" s="8">
        <v>13435.32</v>
      </c>
      <c r="I1550">
        <f>IFERROR(VLOOKUP(B1550,SAEB!A:A,1,0),0)</f>
        <v>3143302</v>
      </c>
    </row>
    <row r="1551" spans="1:9" x14ac:dyDescent="0.35">
      <c r="A1551">
        <v>314330</v>
      </c>
      <c r="B1551">
        <v>3143302</v>
      </c>
      <c r="C1551" t="s">
        <v>154</v>
      </c>
      <c r="D1551">
        <v>2024</v>
      </c>
      <c r="E1551" s="8">
        <v>14796.54</v>
      </c>
      <c r="F1551" s="9">
        <v>14153.21</v>
      </c>
      <c r="G1551" s="8">
        <v>11019.18</v>
      </c>
      <c r="H1551" s="8">
        <v>10540.08</v>
      </c>
      <c r="I1551">
        <f>IFERROR(VLOOKUP(B1551,SAEB!A:A,1,0),0)</f>
        <v>3143302</v>
      </c>
    </row>
    <row r="1552" spans="1:9" x14ac:dyDescent="0.35">
      <c r="A1552">
        <v>314345</v>
      </c>
      <c r="B1552">
        <v>3143450</v>
      </c>
      <c r="C1552" t="s">
        <v>155</v>
      </c>
      <c r="D1552">
        <v>2015</v>
      </c>
      <c r="E1552" s="8">
        <v>7329.71</v>
      </c>
      <c r="F1552" s="9">
        <v>3173.69</v>
      </c>
      <c r="G1552" s="8">
        <v>7676.27</v>
      </c>
      <c r="H1552" s="8">
        <v>3323.74</v>
      </c>
      <c r="I1552">
        <f>IFERROR(VLOOKUP(B1552,SAEB!A:A,1,0),0)</f>
        <v>3143450</v>
      </c>
    </row>
    <row r="1553" spans="1:9" x14ac:dyDescent="0.35">
      <c r="A1553">
        <v>314345</v>
      </c>
      <c r="B1553">
        <v>3143450</v>
      </c>
      <c r="C1553" t="s">
        <v>155</v>
      </c>
      <c r="D1553">
        <v>2016</v>
      </c>
      <c r="E1553" s="8">
        <v>6298.82</v>
      </c>
      <c r="F1553" s="9">
        <v>4626.4799999999996</v>
      </c>
      <c r="G1553" s="8">
        <v>9512.02</v>
      </c>
      <c r="H1553" s="8">
        <v>6986.57</v>
      </c>
      <c r="I1553">
        <f>IFERROR(VLOOKUP(B1553,SAEB!A:A,1,0),0)</f>
        <v>3143450</v>
      </c>
    </row>
    <row r="1554" spans="1:9" x14ac:dyDescent="0.35">
      <c r="A1554">
        <v>314345</v>
      </c>
      <c r="B1554">
        <v>3143450</v>
      </c>
      <c r="C1554" t="s">
        <v>155</v>
      </c>
      <c r="D1554">
        <v>2017</v>
      </c>
      <c r="E1554" s="8">
        <v>5392.78</v>
      </c>
      <c r="F1554" s="9">
        <v>8445.64</v>
      </c>
      <c r="G1554" s="8">
        <v>8373.49</v>
      </c>
      <c r="H1554" s="8">
        <v>13113.74</v>
      </c>
      <c r="I1554">
        <f>IFERROR(VLOOKUP(B1554,SAEB!A:A,1,0),0)</f>
        <v>3143450</v>
      </c>
    </row>
    <row r="1555" spans="1:9" x14ac:dyDescent="0.35">
      <c r="A1555">
        <v>314345</v>
      </c>
      <c r="B1555">
        <v>3143450</v>
      </c>
      <c r="C1555" t="s">
        <v>155</v>
      </c>
      <c r="D1555">
        <v>2018</v>
      </c>
      <c r="E1555" s="8">
        <v>5102.41</v>
      </c>
      <c r="F1555" s="9">
        <v>6286.17</v>
      </c>
      <c r="G1555" s="8">
        <v>8465.68</v>
      </c>
      <c r="H1555" s="8">
        <v>10429.709999999999</v>
      </c>
      <c r="I1555">
        <f>IFERROR(VLOOKUP(B1555,SAEB!A:A,1,0),0)</f>
        <v>3143450</v>
      </c>
    </row>
    <row r="1556" spans="1:9" x14ac:dyDescent="0.35">
      <c r="A1556">
        <v>314345</v>
      </c>
      <c r="B1556">
        <v>3143450</v>
      </c>
      <c r="C1556" t="s">
        <v>155</v>
      </c>
      <c r="D1556">
        <v>2019</v>
      </c>
      <c r="E1556" s="8">
        <v>5261.1</v>
      </c>
      <c r="F1556" s="9">
        <v>5639.51</v>
      </c>
      <c r="G1556" s="8">
        <v>9070.09</v>
      </c>
      <c r="H1556" s="8">
        <v>9722.4599999999991</v>
      </c>
      <c r="I1556">
        <f>IFERROR(VLOOKUP(B1556,SAEB!A:A,1,0),0)</f>
        <v>3143450</v>
      </c>
    </row>
    <row r="1557" spans="1:9" x14ac:dyDescent="0.35">
      <c r="A1557">
        <v>314345</v>
      </c>
      <c r="B1557">
        <v>3143450</v>
      </c>
      <c r="C1557" t="s">
        <v>155</v>
      </c>
      <c r="D1557">
        <v>2020</v>
      </c>
      <c r="E1557" s="8">
        <v>6506</v>
      </c>
      <c r="F1557" s="9">
        <v>6649.94</v>
      </c>
      <c r="G1557" s="8">
        <v>6569.77</v>
      </c>
      <c r="H1557" s="8">
        <v>6715.12</v>
      </c>
      <c r="I1557">
        <f>IFERROR(VLOOKUP(B1557,SAEB!A:A,1,0),0)</f>
        <v>3143450</v>
      </c>
    </row>
    <row r="1558" spans="1:9" x14ac:dyDescent="0.35">
      <c r="A1558">
        <v>314345</v>
      </c>
      <c r="B1558">
        <v>3143450</v>
      </c>
      <c r="C1558" t="s">
        <v>155</v>
      </c>
      <c r="D1558">
        <v>2021</v>
      </c>
      <c r="E1558" s="8">
        <v>8949.89</v>
      </c>
      <c r="F1558" s="9">
        <v>4110.1899999999996</v>
      </c>
      <c r="G1558" s="8">
        <v>10105.59</v>
      </c>
      <c r="H1558" s="8">
        <v>4640.9399999999996</v>
      </c>
      <c r="I1558">
        <f>IFERROR(VLOOKUP(B1558,SAEB!A:A,1,0),0)</f>
        <v>3143450</v>
      </c>
    </row>
    <row r="1559" spans="1:9" x14ac:dyDescent="0.35">
      <c r="A1559">
        <v>314345</v>
      </c>
      <c r="B1559">
        <v>3143450</v>
      </c>
      <c r="C1559" t="s">
        <v>155</v>
      </c>
      <c r="D1559">
        <v>2022</v>
      </c>
      <c r="E1559" s="8">
        <v>11840.31</v>
      </c>
      <c r="F1559" s="9">
        <v>9447.7099999999991</v>
      </c>
      <c r="G1559" s="8">
        <v>16265.42</v>
      </c>
      <c r="H1559" s="8">
        <v>12978.63</v>
      </c>
      <c r="I1559">
        <f>IFERROR(VLOOKUP(B1559,SAEB!A:A,1,0),0)</f>
        <v>3143450</v>
      </c>
    </row>
    <row r="1560" spans="1:9" x14ac:dyDescent="0.35">
      <c r="A1560">
        <v>314345</v>
      </c>
      <c r="B1560">
        <v>3143450</v>
      </c>
      <c r="C1560" t="s">
        <v>155</v>
      </c>
      <c r="D1560">
        <v>2023</v>
      </c>
      <c r="E1560" s="8">
        <v>12119.32</v>
      </c>
      <c r="F1560" s="9">
        <v>12119.32</v>
      </c>
      <c r="G1560" s="8">
        <v>18939.98</v>
      </c>
      <c r="H1560" s="8">
        <v>18939.98</v>
      </c>
      <c r="I1560">
        <f>IFERROR(VLOOKUP(B1560,SAEB!A:A,1,0),0)</f>
        <v>3143450</v>
      </c>
    </row>
    <row r="1561" spans="1:9" x14ac:dyDescent="0.35">
      <c r="A1561">
        <v>314345</v>
      </c>
      <c r="B1561">
        <v>3143450</v>
      </c>
      <c r="C1561" t="s">
        <v>155</v>
      </c>
      <c r="D1561">
        <v>2024</v>
      </c>
      <c r="E1561" s="8">
        <v>14167.32</v>
      </c>
      <c r="F1561" s="9">
        <v>13551.35</v>
      </c>
      <c r="G1561" s="8">
        <v>19501.54</v>
      </c>
      <c r="H1561" s="8">
        <v>18653.650000000001</v>
      </c>
      <c r="I1561">
        <f>IFERROR(VLOOKUP(B1561,SAEB!A:A,1,0),0)</f>
        <v>3143450</v>
      </c>
    </row>
    <row r="1562" spans="1:9" x14ac:dyDescent="0.35">
      <c r="A1562">
        <v>314360</v>
      </c>
      <c r="B1562">
        <v>3143609</v>
      </c>
      <c r="C1562" t="s">
        <v>156</v>
      </c>
      <c r="D1562">
        <v>2015</v>
      </c>
      <c r="E1562" s="8">
        <v>5364.59</v>
      </c>
      <c r="F1562" s="9">
        <v>2322.81</v>
      </c>
      <c r="G1562" s="8">
        <v>4904.6000000000004</v>
      </c>
      <c r="H1562" s="8">
        <v>2123.64</v>
      </c>
      <c r="I1562">
        <f>IFERROR(VLOOKUP(B1562,SAEB!A:A,1,0),0)</f>
        <v>3143609</v>
      </c>
    </row>
    <row r="1563" spans="1:9" x14ac:dyDescent="0.35">
      <c r="A1563">
        <v>314360</v>
      </c>
      <c r="B1563">
        <v>3143609</v>
      </c>
      <c r="C1563" t="s">
        <v>156</v>
      </c>
      <c r="D1563">
        <v>2016</v>
      </c>
      <c r="E1563" s="8">
        <v>6006.06</v>
      </c>
      <c r="F1563" s="9">
        <v>4411.45</v>
      </c>
      <c r="G1563" s="8">
        <v>6897.45</v>
      </c>
      <c r="H1563" s="8">
        <v>5066.17</v>
      </c>
      <c r="I1563">
        <f>IFERROR(VLOOKUP(B1563,SAEB!A:A,1,0),0)</f>
        <v>3143609</v>
      </c>
    </row>
    <row r="1564" spans="1:9" x14ac:dyDescent="0.35">
      <c r="A1564">
        <v>314360</v>
      </c>
      <c r="B1564">
        <v>3143609</v>
      </c>
      <c r="C1564" t="s">
        <v>156</v>
      </c>
      <c r="D1564">
        <v>2017</v>
      </c>
      <c r="E1564" s="8">
        <v>7826.1</v>
      </c>
      <c r="F1564" s="9">
        <v>12256.47</v>
      </c>
      <c r="G1564" s="8">
        <v>7766.57</v>
      </c>
      <c r="H1564" s="8">
        <v>12163.23</v>
      </c>
      <c r="I1564">
        <f>IFERROR(VLOOKUP(B1564,SAEB!A:A,1,0),0)</f>
        <v>3143609</v>
      </c>
    </row>
    <row r="1565" spans="1:9" x14ac:dyDescent="0.35">
      <c r="A1565">
        <v>314360</v>
      </c>
      <c r="B1565">
        <v>3143609</v>
      </c>
      <c r="C1565" t="s">
        <v>156</v>
      </c>
      <c r="D1565">
        <v>2018</v>
      </c>
      <c r="E1565" s="8">
        <v>7413.8</v>
      </c>
      <c r="F1565" s="9">
        <v>9133.7999999999993</v>
      </c>
      <c r="G1565" s="8">
        <v>8507.49</v>
      </c>
      <c r="H1565" s="8">
        <v>10481.23</v>
      </c>
      <c r="I1565">
        <f>IFERROR(VLOOKUP(B1565,SAEB!A:A,1,0),0)</f>
        <v>3143609</v>
      </c>
    </row>
    <row r="1566" spans="1:9" x14ac:dyDescent="0.35">
      <c r="A1566">
        <v>314360</v>
      </c>
      <c r="B1566">
        <v>3143609</v>
      </c>
      <c r="C1566" t="s">
        <v>156</v>
      </c>
      <c r="D1566">
        <v>2019</v>
      </c>
      <c r="E1566" s="8">
        <v>8809.5300000000007</v>
      </c>
      <c r="F1566" s="9">
        <v>9443.16</v>
      </c>
      <c r="G1566" s="8">
        <v>8985.15</v>
      </c>
      <c r="H1566" s="8">
        <v>9631.41</v>
      </c>
      <c r="I1566">
        <f>IFERROR(VLOOKUP(B1566,SAEB!A:A,1,0),0)</f>
        <v>3143609</v>
      </c>
    </row>
    <row r="1567" spans="1:9" x14ac:dyDescent="0.35">
      <c r="A1567">
        <v>314360</v>
      </c>
      <c r="B1567">
        <v>3143609</v>
      </c>
      <c r="C1567" t="s">
        <v>156</v>
      </c>
      <c r="D1567">
        <v>2020</v>
      </c>
      <c r="E1567" s="8">
        <v>9971.2199999999993</v>
      </c>
      <c r="F1567" s="9">
        <v>10191.82</v>
      </c>
      <c r="G1567" s="8">
        <v>10746.79</v>
      </c>
      <c r="H1567" s="8">
        <v>10984.55</v>
      </c>
      <c r="I1567">
        <f>IFERROR(VLOOKUP(B1567,SAEB!A:A,1,0),0)</f>
        <v>3143609</v>
      </c>
    </row>
    <row r="1568" spans="1:9" x14ac:dyDescent="0.35">
      <c r="A1568">
        <v>314360</v>
      </c>
      <c r="B1568">
        <v>3143609</v>
      </c>
      <c r="C1568" t="s">
        <v>156</v>
      </c>
      <c r="D1568">
        <v>2021</v>
      </c>
      <c r="E1568" s="8">
        <v>11098</v>
      </c>
      <c r="F1568" s="9">
        <v>5096.7</v>
      </c>
      <c r="G1568" s="8">
        <v>12044.95</v>
      </c>
      <c r="H1568" s="8">
        <v>5531.58</v>
      </c>
      <c r="I1568">
        <f>IFERROR(VLOOKUP(B1568,SAEB!A:A,1,0),0)</f>
        <v>3143609</v>
      </c>
    </row>
    <row r="1569" spans="1:9" x14ac:dyDescent="0.35">
      <c r="A1569">
        <v>314360</v>
      </c>
      <c r="B1569">
        <v>3143609</v>
      </c>
      <c r="C1569" t="s">
        <v>156</v>
      </c>
      <c r="D1569">
        <v>2022</v>
      </c>
      <c r="E1569" s="8">
        <v>13842.79</v>
      </c>
      <c r="F1569" s="9">
        <v>11045.54</v>
      </c>
      <c r="G1569" s="8">
        <v>19052.68</v>
      </c>
      <c r="H1569" s="8">
        <v>15202.66</v>
      </c>
      <c r="I1569">
        <f>IFERROR(VLOOKUP(B1569,SAEB!A:A,1,0),0)</f>
        <v>3143609</v>
      </c>
    </row>
    <row r="1570" spans="1:9" x14ac:dyDescent="0.35">
      <c r="A1570">
        <v>314360</v>
      </c>
      <c r="B1570">
        <v>3143609</v>
      </c>
      <c r="C1570" t="s">
        <v>156</v>
      </c>
      <c r="D1570">
        <v>2023</v>
      </c>
      <c r="E1570" s="8">
        <v>17911.2</v>
      </c>
      <c r="F1570" s="9">
        <v>17911.2</v>
      </c>
      <c r="G1570" s="8">
        <v>32960.33</v>
      </c>
      <c r="H1570" s="8">
        <v>32960.33</v>
      </c>
      <c r="I1570">
        <f>IFERROR(VLOOKUP(B1570,SAEB!A:A,1,0),0)</f>
        <v>3143609</v>
      </c>
    </row>
    <row r="1571" spans="1:9" x14ac:dyDescent="0.35">
      <c r="A1571">
        <v>314360</v>
      </c>
      <c r="B1571">
        <v>3143609</v>
      </c>
      <c r="C1571" t="s">
        <v>156</v>
      </c>
      <c r="D1571">
        <v>2024</v>
      </c>
      <c r="E1571" s="8">
        <v>19395.240000000002</v>
      </c>
      <c r="F1571" s="9">
        <v>18551.97</v>
      </c>
      <c r="G1571" s="8">
        <v>15735.13</v>
      </c>
      <c r="H1571" s="8">
        <v>15050.99</v>
      </c>
      <c r="I1571">
        <f>IFERROR(VLOOKUP(B1571,SAEB!A:A,1,0),0)</f>
        <v>3143609</v>
      </c>
    </row>
    <row r="1572" spans="1:9" x14ac:dyDescent="0.35">
      <c r="A1572">
        <v>314400</v>
      </c>
      <c r="B1572">
        <v>3144003</v>
      </c>
      <c r="C1572" t="s">
        <v>157</v>
      </c>
      <c r="D1572">
        <v>2015</v>
      </c>
      <c r="E1572" s="8">
        <v>6934.82</v>
      </c>
      <c r="F1572" s="9">
        <v>3002.71</v>
      </c>
      <c r="G1572" s="8">
        <v>5872.7</v>
      </c>
      <c r="H1572" s="8">
        <v>2542.8200000000002</v>
      </c>
      <c r="I1572">
        <f>IFERROR(VLOOKUP(B1572,SAEB!A:A,1,0),0)</f>
        <v>3144003</v>
      </c>
    </row>
    <row r="1573" spans="1:9" x14ac:dyDescent="0.35">
      <c r="A1573">
        <v>314400</v>
      </c>
      <c r="B1573">
        <v>3144003</v>
      </c>
      <c r="C1573" t="s">
        <v>157</v>
      </c>
      <c r="D1573">
        <v>2016</v>
      </c>
      <c r="E1573" s="8">
        <v>6289.29</v>
      </c>
      <c r="F1573" s="9">
        <v>4619.4799999999996</v>
      </c>
      <c r="G1573" s="8">
        <v>8380.56</v>
      </c>
      <c r="H1573" s="8">
        <v>6155.51</v>
      </c>
      <c r="I1573">
        <f>IFERROR(VLOOKUP(B1573,SAEB!A:A,1,0),0)</f>
        <v>3144003</v>
      </c>
    </row>
    <row r="1574" spans="1:9" x14ac:dyDescent="0.35">
      <c r="A1574">
        <v>314400</v>
      </c>
      <c r="B1574">
        <v>3144003</v>
      </c>
      <c r="C1574" t="s">
        <v>157</v>
      </c>
      <c r="D1574">
        <v>2017</v>
      </c>
      <c r="E1574" s="8">
        <v>6831.5</v>
      </c>
      <c r="F1574" s="9">
        <v>10698.82</v>
      </c>
      <c r="G1574" s="8">
        <v>7397.42</v>
      </c>
      <c r="H1574" s="8">
        <v>11585.11</v>
      </c>
      <c r="I1574">
        <f>IFERROR(VLOOKUP(B1574,SAEB!A:A,1,0),0)</f>
        <v>3144003</v>
      </c>
    </row>
    <row r="1575" spans="1:9" x14ac:dyDescent="0.35">
      <c r="A1575">
        <v>314400</v>
      </c>
      <c r="B1575">
        <v>3144003</v>
      </c>
      <c r="C1575" t="s">
        <v>157</v>
      </c>
      <c r="D1575">
        <v>2018</v>
      </c>
      <c r="E1575" s="8">
        <v>6811.75</v>
      </c>
      <c r="F1575" s="9">
        <v>8392.08</v>
      </c>
      <c r="G1575" s="8">
        <v>9269.89</v>
      </c>
      <c r="H1575" s="8">
        <v>11420.5</v>
      </c>
      <c r="I1575">
        <f>IFERROR(VLOOKUP(B1575,SAEB!A:A,1,0),0)</f>
        <v>3144003</v>
      </c>
    </row>
    <row r="1576" spans="1:9" x14ac:dyDescent="0.35">
      <c r="A1576">
        <v>314400</v>
      </c>
      <c r="B1576">
        <v>3144003</v>
      </c>
      <c r="C1576" t="s">
        <v>157</v>
      </c>
      <c r="D1576">
        <v>2019</v>
      </c>
      <c r="E1576" s="8">
        <v>7874.1</v>
      </c>
      <c r="F1576" s="9">
        <v>8440.4500000000007</v>
      </c>
      <c r="G1576" s="8">
        <v>9822.65</v>
      </c>
      <c r="H1576" s="8">
        <v>10529.16</v>
      </c>
      <c r="I1576">
        <f>IFERROR(VLOOKUP(B1576,SAEB!A:A,1,0),0)</f>
        <v>3144003</v>
      </c>
    </row>
    <row r="1577" spans="1:9" x14ac:dyDescent="0.35">
      <c r="A1577">
        <v>314400</v>
      </c>
      <c r="B1577">
        <v>3144003</v>
      </c>
      <c r="C1577" t="s">
        <v>157</v>
      </c>
      <c r="D1577">
        <v>2020</v>
      </c>
      <c r="E1577" s="8">
        <v>9442.94</v>
      </c>
      <c r="F1577" s="9">
        <v>9651.85</v>
      </c>
      <c r="G1577" s="8">
        <v>8558.51</v>
      </c>
      <c r="H1577" s="8">
        <v>8747.86</v>
      </c>
      <c r="I1577">
        <f>IFERROR(VLOOKUP(B1577,SAEB!A:A,1,0),0)</f>
        <v>3144003</v>
      </c>
    </row>
    <row r="1578" spans="1:9" x14ac:dyDescent="0.35">
      <c r="A1578">
        <v>314400</v>
      </c>
      <c r="B1578">
        <v>3144003</v>
      </c>
      <c r="C1578" t="s">
        <v>157</v>
      </c>
      <c r="D1578">
        <v>2021</v>
      </c>
      <c r="E1578" s="8">
        <v>11082.75</v>
      </c>
      <c r="F1578" s="9">
        <v>5089.6899999999996</v>
      </c>
      <c r="G1578" s="8">
        <v>9870.6200000000008</v>
      </c>
      <c r="H1578" s="8">
        <v>4533.03</v>
      </c>
      <c r="I1578">
        <f>IFERROR(VLOOKUP(B1578,SAEB!A:A,1,0),0)</f>
        <v>3144003</v>
      </c>
    </row>
    <row r="1579" spans="1:9" x14ac:dyDescent="0.35">
      <c r="A1579">
        <v>314400</v>
      </c>
      <c r="B1579">
        <v>3144003</v>
      </c>
      <c r="C1579" t="s">
        <v>157</v>
      </c>
      <c r="D1579">
        <v>2022</v>
      </c>
      <c r="E1579" s="8">
        <v>11762.69</v>
      </c>
      <c r="F1579" s="9">
        <v>9385.77</v>
      </c>
      <c r="G1579" s="8">
        <v>17717.5</v>
      </c>
      <c r="H1579" s="8">
        <v>14137.28</v>
      </c>
      <c r="I1579">
        <f>IFERROR(VLOOKUP(B1579,SAEB!A:A,1,0),0)</f>
        <v>3144003</v>
      </c>
    </row>
    <row r="1580" spans="1:9" x14ac:dyDescent="0.35">
      <c r="A1580">
        <v>314400</v>
      </c>
      <c r="B1580">
        <v>3144003</v>
      </c>
      <c r="C1580" t="s">
        <v>157</v>
      </c>
      <c r="D1580">
        <v>2023</v>
      </c>
      <c r="E1580" s="8">
        <v>14431.85</v>
      </c>
      <c r="F1580" s="9">
        <v>14431.85</v>
      </c>
      <c r="G1580" s="8">
        <v>20808.68</v>
      </c>
      <c r="H1580" s="8">
        <v>20808.68</v>
      </c>
      <c r="I1580">
        <f>IFERROR(VLOOKUP(B1580,SAEB!A:A,1,0),0)</f>
        <v>3144003</v>
      </c>
    </row>
    <row r="1581" spans="1:9" x14ac:dyDescent="0.35">
      <c r="A1581">
        <v>314400</v>
      </c>
      <c r="B1581">
        <v>3144003</v>
      </c>
      <c r="C1581" t="s">
        <v>157</v>
      </c>
      <c r="D1581">
        <v>2024</v>
      </c>
      <c r="E1581" s="8">
        <v>20039.23</v>
      </c>
      <c r="F1581" s="9">
        <v>19167.96</v>
      </c>
      <c r="G1581" s="8">
        <v>26015.95</v>
      </c>
      <c r="H1581" s="8">
        <v>24884.82</v>
      </c>
      <c r="I1581">
        <f>IFERROR(VLOOKUP(B1581,SAEB!A:A,1,0),0)</f>
        <v>3144003</v>
      </c>
    </row>
    <row r="1582" spans="1:9" x14ac:dyDescent="0.35">
      <c r="A1582">
        <v>314420</v>
      </c>
      <c r="B1582">
        <v>3144201</v>
      </c>
      <c r="C1582" t="s">
        <v>158</v>
      </c>
      <c r="D1582">
        <v>2015</v>
      </c>
      <c r="E1582" s="8">
        <v>9249.61</v>
      </c>
      <c r="F1582" s="9">
        <v>4004.99</v>
      </c>
      <c r="G1582" s="8" t="e">
        <v>#N/A</v>
      </c>
      <c r="H1582" s="8" t="e">
        <v>#N/A</v>
      </c>
      <c r="I1582">
        <f>IFERROR(VLOOKUP(B1582,SAEB!A:A,1,0),0)</f>
        <v>3144201</v>
      </c>
    </row>
    <row r="1583" spans="1:9" x14ac:dyDescent="0.35">
      <c r="A1583">
        <v>314420</v>
      </c>
      <c r="B1583">
        <v>3144201</v>
      </c>
      <c r="C1583" t="s">
        <v>158</v>
      </c>
      <c r="D1583">
        <v>2016</v>
      </c>
      <c r="E1583" s="8">
        <v>8903.76</v>
      </c>
      <c r="F1583" s="9">
        <v>6539.8</v>
      </c>
      <c r="G1583" s="8">
        <v>10497.69</v>
      </c>
      <c r="H1583" s="8">
        <v>7710.55</v>
      </c>
      <c r="I1583">
        <f>IFERROR(VLOOKUP(B1583,SAEB!A:A,1,0),0)</f>
        <v>3144201</v>
      </c>
    </row>
    <row r="1584" spans="1:9" x14ac:dyDescent="0.35">
      <c r="A1584">
        <v>314420</v>
      </c>
      <c r="B1584">
        <v>3144201</v>
      </c>
      <c r="C1584" t="s">
        <v>158</v>
      </c>
      <c r="D1584">
        <v>2017</v>
      </c>
      <c r="E1584" s="8">
        <v>9251.23</v>
      </c>
      <c r="F1584" s="9">
        <v>14488.37</v>
      </c>
      <c r="G1584" s="8">
        <v>7663.59</v>
      </c>
      <c r="H1584" s="8">
        <v>12001.96</v>
      </c>
      <c r="I1584">
        <f>IFERROR(VLOOKUP(B1584,SAEB!A:A,1,0),0)</f>
        <v>3144201</v>
      </c>
    </row>
    <row r="1585" spans="1:9" x14ac:dyDescent="0.35">
      <c r="A1585">
        <v>314420</v>
      </c>
      <c r="B1585">
        <v>3144201</v>
      </c>
      <c r="C1585" t="s">
        <v>158</v>
      </c>
      <c r="D1585">
        <v>2018</v>
      </c>
      <c r="E1585" s="8">
        <v>9225.59</v>
      </c>
      <c r="F1585" s="9">
        <v>11365.93</v>
      </c>
      <c r="G1585" s="8">
        <v>10220.6</v>
      </c>
      <c r="H1585" s="8">
        <v>12591.77</v>
      </c>
      <c r="I1585">
        <f>IFERROR(VLOOKUP(B1585,SAEB!A:A,1,0),0)</f>
        <v>3144201</v>
      </c>
    </row>
    <row r="1586" spans="1:9" x14ac:dyDescent="0.35">
      <c r="A1586">
        <v>314420</v>
      </c>
      <c r="B1586">
        <v>3144201</v>
      </c>
      <c r="C1586" t="s">
        <v>158</v>
      </c>
      <c r="D1586">
        <v>2019</v>
      </c>
      <c r="E1586" s="8">
        <v>9581.14</v>
      </c>
      <c r="F1586" s="9">
        <v>10270.27</v>
      </c>
      <c r="G1586" s="8">
        <v>9496.4</v>
      </c>
      <c r="H1586" s="8">
        <v>10179.43</v>
      </c>
      <c r="I1586">
        <f>IFERROR(VLOOKUP(B1586,SAEB!A:A,1,0),0)</f>
        <v>3144201</v>
      </c>
    </row>
    <row r="1587" spans="1:9" x14ac:dyDescent="0.35">
      <c r="A1587">
        <v>314420</v>
      </c>
      <c r="B1587">
        <v>3144201</v>
      </c>
      <c r="C1587" t="s">
        <v>158</v>
      </c>
      <c r="D1587">
        <v>2020</v>
      </c>
      <c r="E1587" s="8">
        <v>10899.66</v>
      </c>
      <c r="F1587" s="9">
        <v>11140.8</v>
      </c>
      <c r="G1587" s="8">
        <v>10375.25</v>
      </c>
      <c r="H1587" s="8">
        <v>10604.79</v>
      </c>
      <c r="I1587">
        <f>IFERROR(VLOOKUP(B1587,SAEB!A:A,1,0),0)</f>
        <v>3144201</v>
      </c>
    </row>
    <row r="1588" spans="1:9" x14ac:dyDescent="0.35">
      <c r="A1588">
        <v>314420</v>
      </c>
      <c r="B1588">
        <v>3144201</v>
      </c>
      <c r="C1588" t="s">
        <v>158</v>
      </c>
      <c r="D1588">
        <v>2021</v>
      </c>
      <c r="E1588" s="8">
        <v>13172.63</v>
      </c>
      <c r="F1588" s="9">
        <v>6049.46</v>
      </c>
      <c r="G1588" s="8">
        <v>11650.24</v>
      </c>
      <c r="H1588" s="8">
        <v>5350.31</v>
      </c>
      <c r="I1588">
        <f>IFERROR(VLOOKUP(B1588,SAEB!A:A,1,0),0)</f>
        <v>3144201</v>
      </c>
    </row>
    <row r="1589" spans="1:9" x14ac:dyDescent="0.35">
      <c r="A1589">
        <v>314420</v>
      </c>
      <c r="B1589">
        <v>3144201</v>
      </c>
      <c r="C1589" t="s">
        <v>158</v>
      </c>
      <c r="D1589">
        <v>2022</v>
      </c>
      <c r="E1589" s="8">
        <v>15605.02</v>
      </c>
      <c r="F1589" s="9">
        <v>12451.67</v>
      </c>
      <c r="G1589" s="8">
        <v>19872.48</v>
      </c>
      <c r="H1589" s="8">
        <v>15856.8</v>
      </c>
      <c r="I1589">
        <f>IFERROR(VLOOKUP(B1589,SAEB!A:A,1,0),0)</f>
        <v>3144201</v>
      </c>
    </row>
    <row r="1590" spans="1:9" x14ac:dyDescent="0.35">
      <c r="A1590">
        <v>314420</v>
      </c>
      <c r="B1590">
        <v>3144201</v>
      </c>
      <c r="C1590" t="s">
        <v>158</v>
      </c>
      <c r="D1590">
        <v>2023</v>
      </c>
      <c r="E1590" s="8">
        <v>16580.88</v>
      </c>
      <c r="F1590" s="9">
        <v>16580.88</v>
      </c>
      <c r="G1590" s="8">
        <v>26834.48</v>
      </c>
      <c r="H1590" s="8">
        <v>26834.48</v>
      </c>
      <c r="I1590">
        <f>IFERROR(VLOOKUP(B1590,SAEB!A:A,1,0),0)</f>
        <v>3144201</v>
      </c>
    </row>
    <row r="1591" spans="1:9" x14ac:dyDescent="0.35">
      <c r="A1591">
        <v>314420</v>
      </c>
      <c r="B1591">
        <v>3144201</v>
      </c>
      <c r="C1591" t="s">
        <v>158</v>
      </c>
      <c r="D1591">
        <v>2024</v>
      </c>
      <c r="E1591" s="8">
        <v>19321.12</v>
      </c>
      <c r="F1591" s="9">
        <v>18481.07</v>
      </c>
      <c r="G1591" s="8">
        <v>36167.99</v>
      </c>
      <c r="H1591" s="8">
        <v>34595.47</v>
      </c>
      <c r="I1591">
        <f>IFERROR(VLOOKUP(B1591,SAEB!A:A,1,0),0)</f>
        <v>3144201</v>
      </c>
    </row>
    <row r="1592" spans="1:9" x14ac:dyDescent="0.35">
      <c r="A1592">
        <v>314430</v>
      </c>
      <c r="B1592">
        <v>3144300</v>
      </c>
      <c r="C1592" t="s">
        <v>159</v>
      </c>
      <c r="D1592">
        <v>2015</v>
      </c>
      <c r="E1592" s="8">
        <v>7606.31</v>
      </c>
      <c r="F1592" s="9">
        <v>3293.45</v>
      </c>
      <c r="G1592" s="8">
        <v>6815.83</v>
      </c>
      <c r="H1592" s="8">
        <v>2951.19</v>
      </c>
      <c r="I1592">
        <f>IFERROR(VLOOKUP(B1592,SAEB!A:A,1,0),0)</f>
        <v>3144300</v>
      </c>
    </row>
    <row r="1593" spans="1:9" x14ac:dyDescent="0.35">
      <c r="A1593">
        <v>314430</v>
      </c>
      <c r="B1593">
        <v>3144300</v>
      </c>
      <c r="C1593" t="s">
        <v>159</v>
      </c>
      <c r="D1593">
        <v>2016</v>
      </c>
      <c r="E1593" s="8">
        <v>6604.35</v>
      </c>
      <c r="F1593" s="9">
        <v>4850.8900000000003</v>
      </c>
      <c r="G1593" s="8">
        <v>7787.33</v>
      </c>
      <c r="H1593" s="8">
        <v>5719.79</v>
      </c>
      <c r="I1593">
        <f>IFERROR(VLOOKUP(B1593,SAEB!A:A,1,0),0)</f>
        <v>3144300</v>
      </c>
    </row>
    <row r="1594" spans="1:9" x14ac:dyDescent="0.35">
      <c r="A1594">
        <v>314430</v>
      </c>
      <c r="B1594">
        <v>3144300</v>
      </c>
      <c r="C1594" t="s">
        <v>159</v>
      </c>
      <c r="D1594">
        <v>2017</v>
      </c>
      <c r="E1594" s="8">
        <v>7193.35</v>
      </c>
      <c r="F1594" s="9">
        <v>11265.52</v>
      </c>
      <c r="G1594" s="8">
        <v>8369.9599999999991</v>
      </c>
      <c r="H1594" s="8">
        <v>13108.21</v>
      </c>
      <c r="I1594">
        <f>IFERROR(VLOOKUP(B1594,SAEB!A:A,1,0),0)</f>
        <v>3144300</v>
      </c>
    </row>
    <row r="1595" spans="1:9" x14ac:dyDescent="0.35">
      <c r="A1595">
        <v>314430</v>
      </c>
      <c r="B1595">
        <v>3144300</v>
      </c>
      <c r="C1595" t="s">
        <v>159</v>
      </c>
      <c r="D1595">
        <v>2018</v>
      </c>
      <c r="E1595" s="8">
        <v>6558.61</v>
      </c>
      <c r="F1595" s="9">
        <v>8080.21</v>
      </c>
      <c r="G1595" s="8">
        <v>8308.2999999999993</v>
      </c>
      <c r="H1595" s="8">
        <v>10235.82</v>
      </c>
      <c r="I1595">
        <f>IFERROR(VLOOKUP(B1595,SAEB!A:A,1,0),0)</f>
        <v>3144300</v>
      </c>
    </row>
    <row r="1596" spans="1:9" x14ac:dyDescent="0.35">
      <c r="A1596">
        <v>314430</v>
      </c>
      <c r="B1596">
        <v>3144300</v>
      </c>
      <c r="C1596" t="s">
        <v>159</v>
      </c>
      <c r="D1596">
        <v>2019</v>
      </c>
      <c r="E1596" s="8">
        <v>6793.61</v>
      </c>
      <c r="F1596" s="9">
        <v>7282.25</v>
      </c>
      <c r="G1596" s="8">
        <v>8235.73</v>
      </c>
      <c r="H1596" s="8">
        <v>8828.09</v>
      </c>
      <c r="I1596">
        <f>IFERROR(VLOOKUP(B1596,SAEB!A:A,1,0),0)</f>
        <v>3144300</v>
      </c>
    </row>
    <row r="1597" spans="1:9" x14ac:dyDescent="0.35">
      <c r="A1597">
        <v>314430</v>
      </c>
      <c r="B1597">
        <v>3144300</v>
      </c>
      <c r="C1597" t="s">
        <v>159</v>
      </c>
      <c r="D1597">
        <v>2020</v>
      </c>
      <c r="E1597" s="8">
        <v>8428.68</v>
      </c>
      <c r="F1597" s="9">
        <v>8615.16</v>
      </c>
      <c r="G1597" s="8">
        <v>6516.01</v>
      </c>
      <c r="H1597" s="8">
        <v>6660.17</v>
      </c>
      <c r="I1597">
        <f>IFERROR(VLOOKUP(B1597,SAEB!A:A,1,0),0)</f>
        <v>3144300</v>
      </c>
    </row>
    <row r="1598" spans="1:9" x14ac:dyDescent="0.35">
      <c r="A1598">
        <v>314430</v>
      </c>
      <c r="B1598">
        <v>3144300</v>
      </c>
      <c r="C1598" t="s">
        <v>159</v>
      </c>
      <c r="D1598">
        <v>2021</v>
      </c>
      <c r="E1598" s="8">
        <v>11565.56</v>
      </c>
      <c r="F1598" s="9">
        <v>5311.42</v>
      </c>
      <c r="G1598" s="8">
        <v>8108.44</v>
      </c>
      <c r="H1598" s="8">
        <v>3723.76</v>
      </c>
      <c r="I1598">
        <f>IFERROR(VLOOKUP(B1598,SAEB!A:A,1,0),0)</f>
        <v>3144300</v>
      </c>
    </row>
    <row r="1599" spans="1:9" x14ac:dyDescent="0.35">
      <c r="A1599">
        <v>314430</v>
      </c>
      <c r="B1599">
        <v>3144300</v>
      </c>
      <c r="C1599" t="s">
        <v>159</v>
      </c>
      <c r="D1599">
        <v>2022</v>
      </c>
      <c r="E1599" s="8">
        <v>13074.85</v>
      </c>
      <c r="F1599" s="9">
        <v>10432.780000000001</v>
      </c>
      <c r="G1599" s="8">
        <v>13172.54</v>
      </c>
      <c r="H1599" s="8">
        <v>10510.74</v>
      </c>
      <c r="I1599">
        <f>IFERROR(VLOOKUP(B1599,SAEB!A:A,1,0),0)</f>
        <v>3144300</v>
      </c>
    </row>
    <row r="1600" spans="1:9" x14ac:dyDescent="0.35">
      <c r="A1600">
        <v>314430</v>
      </c>
      <c r="B1600">
        <v>3144300</v>
      </c>
      <c r="C1600" t="s">
        <v>159</v>
      </c>
      <c r="D1600">
        <v>2023</v>
      </c>
      <c r="E1600" s="8">
        <v>18087.14</v>
      </c>
      <c r="F1600" s="9">
        <v>18087.14</v>
      </c>
      <c r="G1600" s="8">
        <v>19454.599999999999</v>
      </c>
      <c r="H1600" s="8">
        <v>19454.599999999999</v>
      </c>
      <c r="I1600">
        <f>IFERROR(VLOOKUP(B1600,SAEB!A:A,1,0),0)</f>
        <v>3144300</v>
      </c>
    </row>
    <row r="1601" spans="1:9" x14ac:dyDescent="0.35">
      <c r="A1601">
        <v>314430</v>
      </c>
      <c r="B1601">
        <v>3144300</v>
      </c>
      <c r="C1601" t="s">
        <v>159</v>
      </c>
      <c r="D1601">
        <v>2024</v>
      </c>
      <c r="E1601" s="8">
        <v>18918.21</v>
      </c>
      <c r="F1601" s="9">
        <v>18095.68</v>
      </c>
      <c r="G1601" s="8">
        <v>17498.740000000002</v>
      </c>
      <c r="H1601" s="8">
        <v>16737.919999999998</v>
      </c>
      <c r="I1601">
        <f>IFERROR(VLOOKUP(B1601,SAEB!A:A,1,0),0)</f>
        <v>3144300</v>
      </c>
    </row>
    <row r="1602" spans="1:9" x14ac:dyDescent="0.35">
      <c r="A1602">
        <v>314435</v>
      </c>
      <c r="B1602">
        <v>3144359</v>
      </c>
      <c r="C1602" t="s">
        <v>160</v>
      </c>
      <c r="D1602">
        <v>2015</v>
      </c>
      <c r="E1602" s="8">
        <v>4709.0600000000004</v>
      </c>
      <c r="F1602" s="9">
        <v>2038.97</v>
      </c>
      <c r="G1602" s="8">
        <v>5251.92</v>
      </c>
      <c r="H1602" s="8">
        <v>2274.0300000000002</v>
      </c>
      <c r="I1602">
        <f>IFERROR(VLOOKUP(B1602,SAEB!A:A,1,0),0)</f>
        <v>3144359</v>
      </c>
    </row>
    <row r="1603" spans="1:9" x14ac:dyDescent="0.35">
      <c r="A1603">
        <v>314435</v>
      </c>
      <c r="B1603">
        <v>3144359</v>
      </c>
      <c r="C1603" t="s">
        <v>160</v>
      </c>
      <c r="D1603">
        <v>2016</v>
      </c>
      <c r="E1603" s="8">
        <v>4397.49</v>
      </c>
      <c r="F1603" s="9">
        <v>3229.95</v>
      </c>
      <c r="G1603" s="8">
        <v>4998.37</v>
      </c>
      <c r="H1603" s="8">
        <v>3671.3</v>
      </c>
      <c r="I1603">
        <f>IFERROR(VLOOKUP(B1603,SAEB!A:A,1,0),0)</f>
        <v>3144359</v>
      </c>
    </row>
    <row r="1604" spans="1:9" x14ac:dyDescent="0.35">
      <c r="A1604">
        <v>314435</v>
      </c>
      <c r="B1604">
        <v>3144359</v>
      </c>
      <c r="C1604" t="s">
        <v>160</v>
      </c>
      <c r="D1604">
        <v>2017</v>
      </c>
      <c r="E1604" s="8">
        <v>3903.87</v>
      </c>
      <c r="F1604" s="9">
        <v>6113.86</v>
      </c>
      <c r="G1604" s="8">
        <v>5087.16</v>
      </c>
      <c r="H1604" s="8">
        <v>7967.01</v>
      </c>
      <c r="I1604">
        <f>IFERROR(VLOOKUP(B1604,SAEB!A:A,1,0),0)</f>
        <v>3144359</v>
      </c>
    </row>
    <row r="1605" spans="1:9" x14ac:dyDescent="0.35">
      <c r="A1605">
        <v>314435</v>
      </c>
      <c r="B1605">
        <v>3144359</v>
      </c>
      <c r="C1605" t="s">
        <v>160</v>
      </c>
      <c r="D1605">
        <v>2018</v>
      </c>
      <c r="E1605" s="8">
        <v>4828.03</v>
      </c>
      <c r="F1605" s="9">
        <v>5948.13</v>
      </c>
      <c r="G1605" s="8">
        <v>5518.34</v>
      </c>
      <c r="H1605" s="8">
        <v>6798.6</v>
      </c>
      <c r="I1605">
        <f>IFERROR(VLOOKUP(B1605,SAEB!A:A,1,0),0)</f>
        <v>3144359</v>
      </c>
    </row>
    <row r="1606" spans="1:9" x14ac:dyDescent="0.35">
      <c r="A1606">
        <v>314435</v>
      </c>
      <c r="B1606">
        <v>3144359</v>
      </c>
      <c r="C1606" t="s">
        <v>160</v>
      </c>
      <c r="D1606">
        <v>2019</v>
      </c>
      <c r="E1606" s="8">
        <v>5697.45</v>
      </c>
      <c r="F1606" s="9">
        <v>6107.24</v>
      </c>
      <c r="G1606" s="8">
        <v>7010.98</v>
      </c>
      <c r="H1606" s="8">
        <v>7515.25</v>
      </c>
      <c r="I1606">
        <f>IFERROR(VLOOKUP(B1606,SAEB!A:A,1,0),0)</f>
        <v>3144359</v>
      </c>
    </row>
    <row r="1607" spans="1:9" x14ac:dyDescent="0.35">
      <c r="A1607">
        <v>314435</v>
      </c>
      <c r="B1607">
        <v>3144359</v>
      </c>
      <c r="C1607" t="s">
        <v>160</v>
      </c>
      <c r="D1607">
        <v>2020</v>
      </c>
      <c r="E1607" s="8">
        <v>5076.82</v>
      </c>
      <c r="F1607" s="9">
        <v>5189.1400000000003</v>
      </c>
      <c r="G1607" s="8">
        <v>7624.07</v>
      </c>
      <c r="H1607" s="8">
        <v>7792.74</v>
      </c>
      <c r="I1607">
        <f>IFERROR(VLOOKUP(B1607,SAEB!A:A,1,0),0)</f>
        <v>3144359</v>
      </c>
    </row>
    <row r="1608" spans="1:9" x14ac:dyDescent="0.35">
      <c r="A1608">
        <v>314435</v>
      </c>
      <c r="B1608">
        <v>3144359</v>
      </c>
      <c r="C1608" t="s">
        <v>160</v>
      </c>
      <c r="D1608">
        <v>2021</v>
      </c>
      <c r="E1608" s="8">
        <v>9177.49</v>
      </c>
      <c r="F1608" s="9">
        <v>4214.71</v>
      </c>
      <c r="G1608" s="8">
        <v>7271.66</v>
      </c>
      <c r="H1608" s="8">
        <v>3339.47</v>
      </c>
      <c r="I1608">
        <f>IFERROR(VLOOKUP(B1608,SAEB!A:A,1,0),0)</f>
        <v>3144359</v>
      </c>
    </row>
    <row r="1609" spans="1:9" x14ac:dyDescent="0.35">
      <c r="A1609">
        <v>314435</v>
      </c>
      <c r="B1609">
        <v>3144359</v>
      </c>
      <c r="C1609" t="s">
        <v>160</v>
      </c>
      <c r="D1609">
        <v>2022</v>
      </c>
      <c r="E1609" s="8">
        <v>8966.99</v>
      </c>
      <c r="F1609" s="9">
        <v>7155.01</v>
      </c>
      <c r="G1609" s="8">
        <v>10201.469999999999</v>
      </c>
      <c r="H1609" s="8">
        <v>8140.03</v>
      </c>
      <c r="I1609">
        <f>IFERROR(VLOOKUP(B1609,SAEB!A:A,1,0),0)</f>
        <v>3144359</v>
      </c>
    </row>
    <row r="1610" spans="1:9" x14ac:dyDescent="0.35">
      <c r="A1610">
        <v>314435</v>
      </c>
      <c r="B1610">
        <v>3144359</v>
      </c>
      <c r="C1610" t="s">
        <v>160</v>
      </c>
      <c r="D1610">
        <v>2023</v>
      </c>
      <c r="E1610" s="8">
        <v>12570.89</v>
      </c>
      <c r="F1610" s="9">
        <v>12570.89</v>
      </c>
      <c r="G1610" s="8">
        <v>13318.4</v>
      </c>
      <c r="H1610" s="8">
        <v>13318.4</v>
      </c>
      <c r="I1610">
        <f>IFERROR(VLOOKUP(B1610,SAEB!A:A,1,0),0)</f>
        <v>3144359</v>
      </c>
    </row>
    <row r="1611" spans="1:9" x14ac:dyDescent="0.35">
      <c r="A1611">
        <v>314435</v>
      </c>
      <c r="B1611">
        <v>3144359</v>
      </c>
      <c r="C1611" t="s">
        <v>160</v>
      </c>
      <c r="D1611">
        <v>2024</v>
      </c>
      <c r="E1611" s="8">
        <v>14105.82</v>
      </c>
      <c r="F1611" s="9">
        <v>13492.52</v>
      </c>
      <c r="G1611" s="8">
        <v>15618.87</v>
      </c>
      <c r="H1611" s="8">
        <v>14939.79</v>
      </c>
      <c r="I1611">
        <f>IFERROR(VLOOKUP(B1611,SAEB!A:A,1,0),0)</f>
        <v>3144359</v>
      </c>
    </row>
    <row r="1612" spans="1:9" x14ac:dyDescent="0.35">
      <c r="A1612">
        <v>314437</v>
      </c>
      <c r="B1612">
        <v>3144375</v>
      </c>
      <c r="C1612" t="s">
        <v>161</v>
      </c>
      <c r="D1612">
        <v>2015</v>
      </c>
      <c r="E1612" s="8">
        <v>5625.65</v>
      </c>
      <c r="F1612" s="9">
        <v>2435.85</v>
      </c>
      <c r="G1612" s="8">
        <v>5471.85</v>
      </c>
      <c r="H1612" s="8">
        <v>2369.2600000000002</v>
      </c>
      <c r="I1612">
        <f>IFERROR(VLOOKUP(B1612,SAEB!A:A,1,0),0)</f>
        <v>3144375</v>
      </c>
    </row>
    <row r="1613" spans="1:9" x14ac:dyDescent="0.35">
      <c r="A1613">
        <v>314437</v>
      </c>
      <c r="B1613">
        <v>3144375</v>
      </c>
      <c r="C1613" t="s">
        <v>161</v>
      </c>
      <c r="D1613">
        <v>2016</v>
      </c>
      <c r="E1613" s="8">
        <v>6874.99</v>
      </c>
      <c r="F1613" s="9">
        <v>5049.67</v>
      </c>
      <c r="G1613" s="8">
        <v>7839.51</v>
      </c>
      <c r="H1613" s="8">
        <v>5758.11</v>
      </c>
      <c r="I1613">
        <f>IFERROR(VLOOKUP(B1613,SAEB!A:A,1,0),0)</f>
        <v>3144375</v>
      </c>
    </row>
    <row r="1614" spans="1:9" x14ac:dyDescent="0.35">
      <c r="A1614">
        <v>314437</v>
      </c>
      <c r="B1614">
        <v>3144375</v>
      </c>
      <c r="C1614" t="s">
        <v>161</v>
      </c>
      <c r="D1614">
        <v>2017</v>
      </c>
      <c r="E1614" s="8">
        <v>5865.33</v>
      </c>
      <c r="F1614" s="9">
        <v>9185.7000000000007</v>
      </c>
      <c r="G1614" s="8">
        <v>7119.75</v>
      </c>
      <c r="H1614" s="8">
        <v>11150.26</v>
      </c>
      <c r="I1614">
        <f>IFERROR(VLOOKUP(B1614,SAEB!A:A,1,0),0)</f>
        <v>3144375</v>
      </c>
    </row>
    <row r="1615" spans="1:9" x14ac:dyDescent="0.35">
      <c r="A1615">
        <v>314437</v>
      </c>
      <c r="B1615">
        <v>3144375</v>
      </c>
      <c r="C1615" t="s">
        <v>161</v>
      </c>
      <c r="D1615">
        <v>2018</v>
      </c>
      <c r="E1615" s="8">
        <v>7561.61</v>
      </c>
      <c r="F1615" s="9">
        <v>9315.9</v>
      </c>
      <c r="G1615" s="8">
        <v>7788.04</v>
      </c>
      <c r="H1615" s="8">
        <v>9594.8700000000008</v>
      </c>
      <c r="I1615">
        <f>IFERROR(VLOOKUP(B1615,SAEB!A:A,1,0),0)</f>
        <v>3144375</v>
      </c>
    </row>
    <row r="1616" spans="1:9" x14ac:dyDescent="0.35">
      <c r="A1616">
        <v>314437</v>
      </c>
      <c r="B1616">
        <v>3144375</v>
      </c>
      <c r="C1616" t="s">
        <v>161</v>
      </c>
      <c r="D1616">
        <v>2019</v>
      </c>
      <c r="E1616" s="8">
        <v>9719</v>
      </c>
      <c r="F1616" s="9">
        <v>10418.049999999999</v>
      </c>
      <c r="G1616" s="8">
        <v>8957.64</v>
      </c>
      <c r="H1616" s="8">
        <v>9601.92</v>
      </c>
      <c r="I1616">
        <f>IFERROR(VLOOKUP(B1616,SAEB!A:A,1,0),0)</f>
        <v>3144375</v>
      </c>
    </row>
    <row r="1617" spans="1:9" x14ac:dyDescent="0.35">
      <c r="A1617">
        <v>314437</v>
      </c>
      <c r="B1617">
        <v>3144375</v>
      </c>
      <c r="C1617" t="s">
        <v>161</v>
      </c>
      <c r="D1617">
        <v>2020</v>
      </c>
      <c r="E1617" s="8">
        <v>9245.85</v>
      </c>
      <c r="F1617" s="9">
        <v>9450.4</v>
      </c>
      <c r="G1617" s="8">
        <v>8578.6200000000008</v>
      </c>
      <c r="H1617" s="8">
        <v>8768.42</v>
      </c>
      <c r="I1617">
        <f>IFERROR(VLOOKUP(B1617,SAEB!A:A,1,0),0)</f>
        <v>3144375</v>
      </c>
    </row>
    <row r="1618" spans="1:9" x14ac:dyDescent="0.35">
      <c r="A1618">
        <v>314437</v>
      </c>
      <c r="B1618">
        <v>3144375</v>
      </c>
      <c r="C1618" t="s">
        <v>161</v>
      </c>
      <c r="D1618">
        <v>2021</v>
      </c>
      <c r="E1618" s="8">
        <v>10286.18</v>
      </c>
      <c r="F1618" s="9">
        <v>4723.87</v>
      </c>
      <c r="G1618" s="8">
        <v>7009.86</v>
      </c>
      <c r="H1618" s="8">
        <v>3219.24</v>
      </c>
      <c r="I1618">
        <f>IFERROR(VLOOKUP(B1618,SAEB!A:A,1,0),0)</f>
        <v>3144375</v>
      </c>
    </row>
    <row r="1619" spans="1:9" x14ac:dyDescent="0.35">
      <c r="A1619">
        <v>314437</v>
      </c>
      <c r="B1619">
        <v>3144375</v>
      </c>
      <c r="C1619" t="s">
        <v>161</v>
      </c>
      <c r="D1619">
        <v>2022</v>
      </c>
      <c r="E1619" s="8">
        <v>12029.59</v>
      </c>
      <c r="F1619" s="9">
        <v>9598.74</v>
      </c>
      <c r="G1619" s="8">
        <v>15764.66</v>
      </c>
      <c r="H1619" s="8">
        <v>12579.06</v>
      </c>
      <c r="I1619">
        <f>IFERROR(VLOOKUP(B1619,SAEB!A:A,1,0),0)</f>
        <v>3144375</v>
      </c>
    </row>
    <row r="1620" spans="1:9" x14ac:dyDescent="0.35">
      <c r="A1620">
        <v>314437</v>
      </c>
      <c r="B1620">
        <v>3144375</v>
      </c>
      <c r="C1620" t="s">
        <v>161</v>
      </c>
      <c r="D1620">
        <v>2023</v>
      </c>
      <c r="E1620" s="8">
        <v>17330.43</v>
      </c>
      <c r="F1620" s="9">
        <v>17330.43</v>
      </c>
      <c r="G1620" s="8">
        <v>19748.32</v>
      </c>
      <c r="H1620" s="8">
        <v>19748.32</v>
      </c>
      <c r="I1620">
        <f>IFERROR(VLOOKUP(B1620,SAEB!A:A,1,0),0)</f>
        <v>3144375</v>
      </c>
    </row>
    <row r="1621" spans="1:9" x14ac:dyDescent="0.35">
      <c r="A1621">
        <v>314437</v>
      </c>
      <c r="B1621">
        <v>3144375</v>
      </c>
      <c r="C1621" t="s">
        <v>161</v>
      </c>
      <c r="D1621">
        <v>2024</v>
      </c>
      <c r="E1621" s="8">
        <v>17121.55</v>
      </c>
      <c r="F1621" s="9">
        <v>16377.13</v>
      </c>
      <c r="G1621" s="8">
        <v>15796.88</v>
      </c>
      <c r="H1621" s="8">
        <v>15110.06</v>
      </c>
      <c r="I1621">
        <f>IFERROR(VLOOKUP(B1621,SAEB!A:A,1,0),0)</f>
        <v>3144375</v>
      </c>
    </row>
    <row r="1622" spans="1:9" x14ac:dyDescent="0.35">
      <c r="A1622">
        <v>314465</v>
      </c>
      <c r="B1622">
        <v>3144656</v>
      </c>
      <c r="C1622" t="s">
        <v>162</v>
      </c>
      <c r="D1622">
        <v>2015</v>
      </c>
      <c r="E1622" s="8">
        <v>7470.09</v>
      </c>
      <c r="F1622" s="9">
        <v>3234.47</v>
      </c>
      <c r="G1622" s="8">
        <v>7430.45</v>
      </c>
      <c r="H1622" s="8">
        <v>3217.31</v>
      </c>
      <c r="I1622">
        <f>IFERROR(VLOOKUP(B1622,SAEB!A:A,1,0),0)</f>
        <v>3144656</v>
      </c>
    </row>
    <row r="1623" spans="1:9" x14ac:dyDescent="0.35">
      <c r="A1623">
        <v>314465</v>
      </c>
      <c r="B1623">
        <v>3144656</v>
      </c>
      <c r="C1623" t="s">
        <v>162</v>
      </c>
      <c r="D1623">
        <v>2016</v>
      </c>
      <c r="E1623" s="8">
        <v>4635.4399999999996</v>
      </c>
      <c r="F1623" s="9">
        <v>3404.73</v>
      </c>
      <c r="G1623" s="8">
        <v>8317.2000000000007</v>
      </c>
      <c r="H1623" s="8">
        <v>6108.98</v>
      </c>
      <c r="I1623">
        <f>IFERROR(VLOOKUP(B1623,SAEB!A:A,1,0),0)</f>
        <v>3144656</v>
      </c>
    </row>
    <row r="1624" spans="1:9" x14ac:dyDescent="0.35">
      <c r="A1624">
        <v>314465</v>
      </c>
      <c r="B1624">
        <v>3144656</v>
      </c>
      <c r="C1624" t="s">
        <v>162</v>
      </c>
      <c r="D1624">
        <v>2017</v>
      </c>
      <c r="E1624" s="8">
        <v>5392.27</v>
      </c>
      <c r="F1624" s="9">
        <v>8444.84</v>
      </c>
      <c r="G1624" s="8">
        <v>7225.5</v>
      </c>
      <c r="H1624" s="8">
        <v>11315.87</v>
      </c>
      <c r="I1624">
        <f>IFERROR(VLOOKUP(B1624,SAEB!A:A,1,0),0)</f>
        <v>3144656</v>
      </c>
    </row>
    <row r="1625" spans="1:9" x14ac:dyDescent="0.35">
      <c r="A1625">
        <v>314465</v>
      </c>
      <c r="B1625">
        <v>3144656</v>
      </c>
      <c r="C1625" t="s">
        <v>162</v>
      </c>
      <c r="D1625">
        <v>2018</v>
      </c>
      <c r="E1625" s="8">
        <v>7375.15</v>
      </c>
      <c r="F1625" s="9">
        <v>9086.18</v>
      </c>
      <c r="G1625" s="8">
        <v>8244.2000000000007</v>
      </c>
      <c r="H1625" s="8">
        <v>10156.85</v>
      </c>
      <c r="I1625">
        <f>IFERROR(VLOOKUP(B1625,SAEB!A:A,1,0),0)</f>
        <v>3144656</v>
      </c>
    </row>
    <row r="1626" spans="1:9" x14ac:dyDescent="0.35">
      <c r="A1626">
        <v>314465</v>
      </c>
      <c r="B1626">
        <v>3144656</v>
      </c>
      <c r="C1626" t="s">
        <v>162</v>
      </c>
      <c r="D1626">
        <v>2019</v>
      </c>
      <c r="E1626" s="8">
        <v>6719.34</v>
      </c>
      <c r="F1626" s="9">
        <v>7202.63</v>
      </c>
      <c r="G1626" s="8">
        <v>9586.1299999999992</v>
      </c>
      <c r="H1626" s="8">
        <v>10275.620000000001</v>
      </c>
      <c r="I1626">
        <f>IFERROR(VLOOKUP(B1626,SAEB!A:A,1,0),0)</f>
        <v>3144656</v>
      </c>
    </row>
    <row r="1627" spans="1:9" x14ac:dyDescent="0.35">
      <c r="A1627">
        <v>314465</v>
      </c>
      <c r="B1627">
        <v>3144656</v>
      </c>
      <c r="C1627" t="s">
        <v>162</v>
      </c>
      <c r="D1627">
        <v>2020</v>
      </c>
      <c r="E1627" s="8">
        <v>9109.52</v>
      </c>
      <c r="F1627" s="9">
        <v>9311.06</v>
      </c>
      <c r="G1627" s="8">
        <v>8427.14</v>
      </c>
      <c r="H1627" s="8">
        <v>8613.58</v>
      </c>
      <c r="I1627">
        <f>IFERROR(VLOOKUP(B1627,SAEB!A:A,1,0),0)</f>
        <v>3144656</v>
      </c>
    </row>
    <row r="1628" spans="1:9" x14ac:dyDescent="0.35">
      <c r="A1628">
        <v>314465</v>
      </c>
      <c r="B1628">
        <v>3144656</v>
      </c>
      <c r="C1628" t="s">
        <v>162</v>
      </c>
      <c r="D1628">
        <v>2021</v>
      </c>
      <c r="E1628" s="8">
        <v>6844.53</v>
      </c>
      <c r="F1628" s="9">
        <v>3143.31</v>
      </c>
      <c r="G1628" s="8">
        <v>10964.8</v>
      </c>
      <c r="H1628" s="8">
        <v>5035.5200000000004</v>
      </c>
      <c r="I1628">
        <f>IFERROR(VLOOKUP(B1628,SAEB!A:A,1,0),0)</f>
        <v>3144656</v>
      </c>
    </row>
    <row r="1629" spans="1:9" x14ac:dyDescent="0.35">
      <c r="A1629">
        <v>314465</v>
      </c>
      <c r="B1629">
        <v>3144656</v>
      </c>
      <c r="C1629" t="s">
        <v>162</v>
      </c>
      <c r="D1629">
        <v>2022</v>
      </c>
      <c r="E1629" s="8">
        <v>12667.86</v>
      </c>
      <c r="F1629" s="9">
        <v>10108.030000000001</v>
      </c>
      <c r="G1629" s="8">
        <v>13862.91</v>
      </c>
      <c r="H1629" s="8">
        <v>11061.6</v>
      </c>
      <c r="I1629">
        <f>IFERROR(VLOOKUP(B1629,SAEB!A:A,1,0),0)</f>
        <v>3144656</v>
      </c>
    </row>
    <row r="1630" spans="1:9" x14ac:dyDescent="0.35">
      <c r="A1630">
        <v>314465</v>
      </c>
      <c r="B1630">
        <v>3144656</v>
      </c>
      <c r="C1630" t="s">
        <v>162</v>
      </c>
      <c r="D1630">
        <v>2023</v>
      </c>
      <c r="E1630" s="8">
        <v>15638.72</v>
      </c>
      <c r="F1630" s="9">
        <v>15638.72</v>
      </c>
      <c r="G1630" s="8">
        <v>22078.04</v>
      </c>
      <c r="H1630" s="8">
        <v>22078.04</v>
      </c>
      <c r="I1630">
        <f>IFERROR(VLOOKUP(B1630,SAEB!A:A,1,0),0)</f>
        <v>3144656</v>
      </c>
    </row>
    <row r="1631" spans="1:9" x14ac:dyDescent="0.35">
      <c r="A1631">
        <v>314465</v>
      </c>
      <c r="B1631">
        <v>3144656</v>
      </c>
      <c r="C1631" t="s">
        <v>162</v>
      </c>
      <c r="D1631">
        <v>2024</v>
      </c>
      <c r="E1631" s="8">
        <v>12867.92</v>
      </c>
      <c r="F1631" s="9">
        <v>12308.45</v>
      </c>
      <c r="G1631" s="8">
        <v>12550.14</v>
      </c>
      <c r="H1631" s="8">
        <v>12004.48</v>
      </c>
      <c r="I1631">
        <f>IFERROR(VLOOKUP(B1631,SAEB!A:A,1,0),0)</f>
        <v>3144656</v>
      </c>
    </row>
    <row r="1632" spans="1:9" x14ac:dyDescent="0.35">
      <c r="A1632">
        <v>314467</v>
      </c>
      <c r="B1632">
        <v>3144672</v>
      </c>
      <c r="C1632" t="s">
        <v>163</v>
      </c>
      <c r="D1632">
        <v>2015</v>
      </c>
      <c r="E1632" s="8">
        <v>8219.85</v>
      </c>
      <c r="F1632" s="9">
        <v>3559.11</v>
      </c>
      <c r="G1632" s="8">
        <v>8053.91</v>
      </c>
      <c r="H1632" s="8">
        <v>3487.26</v>
      </c>
      <c r="I1632">
        <f>IFERROR(VLOOKUP(B1632,SAEB!A:A,1,0),0)</f>
        <v>3144672</v>
      </c>
    </row>
    <row r="1633" spans="1:9" x14ac:dyDescent="0.35">
      <c r="A1633">
        <v>314467</v>
      </c>
      <c r="B1633">
        <v>3144672</v>
      </c>
      <c r="C1633" t="s">
        <v>163</v>
      </c>
      <c r="D1633">
        <v>2016</v>
      </c>
      <c r="E1633" s="8">
        <v>6795.09</v>
      </c>
      <c r="F1633" s="9">
        <v>4990.99</v>
      </c>
      <c r="G1633" s="8">
        <v>9731.34</v>
      </c>
      <c r="H1633" s="8">
        <v>7147.66</v>
      </c>
      <c r="I1633">
        <f>IFERROR(VLOOKUP(B1633,SAEB!A:A,1,0),0)</f>
        <v>3144672</v>
      </c>
    </row>
    <row r="1634" spans="1:9" x14ac:dyDescent="0.35">
      <c r="A1634">
        <v>314467</v>
      </c>
      <c r="B1634">
        <v>3144672</v>
      </c>
      <c r="C1634" t="s">
        <v>163</v>
      </c>
      <c r="D1634">
        <v>2017</v>
      </c>
      <c r="E1634" s="8">
        <v>8563.11</v>
      </c>
      <c r="F1634" s="9">
        <v>13410.7</v>
      </c>
      <c r="G1634" s="8">
        <v>10014.42</v>
      </c>
      <c r="H1634" s="8">
        <v>15683.6</v>
      </c>
      <c r="I1634">
        <f>IFERROR(VLOOKUP(B1634,SAEB!A:A,1,0),0)</f>
        <v>3144672</v>
      </c>
    </row>
    <row r="1635" spans="1:9" x14ac:dyDescent="0.35">
      <c r="A1635">
        <v>314467</v>
      </c>
      <c r="B1635">
        <v>3144672</v>
      </c>
      <c r="C1635" t="s">
        <v>163</v>
      </c>
      <c r="D1635">
        <v>2018</v>
      </c>
      <c r="E1635" s="8">
        <v>7178.6</v>
      </c>
      <c r="F1635" s="9">
        <v>8844.0400000000009</v>
      </c>
      <c r="G1635" s="8">
        <v>11527.37</v>
      </c>
      <c r="H1635" s="8">
        <v>14201.72</v>
      </c>
      <c r="I1635">
        <f>IFERROR(VLOOKUP(B1635,SAEB!A:A,1,0),0)</f>
        <v>3144672</v>
      </c>
    </row>
    <row r="1636" spans="1:9" x14ac:dyDescent="0.35">
      <c r="A1636">
        <v>314467</v>
      </c>
      <c r="B1636">
        <v>3144672</v>
      </c>
      <c r="C1636" t="s">
        <v>163</v>
      </c>
      <c r="D1636">
        <v>2019</v>
      </c>
      <c r="E1636" s="8">
        <v>10168.67</v>
      </c>
      <c r="F1636" s="9">
        <v>10900.06</v>
      </c>
      <c r="G1636" s="8">
        <v>15105.78</v>
      </c>
      <c r="H1636" s="8">
        <v>16192.28</v>
      </c>
      <c r="I1636">
        <f>IFERROR(VLOOKUP(B1636,SAEB!A:A,1,0),0)</f>
        <v>3144672</v>
      </c>
    </row>
    <row r="1637" spans="1:9" x14ac:dyDescent="0.35">
      <c r="A1637">
        <v>314467</v>
      </c>
      <c r="B1637">
        <v>3144672</v>
      </c>
      <c r="C1637" t="s">
        <v>163</v>
      </c>
      <c r="D1637">
        <v>2020</v>
      </c>
      <c r="E1637" s="8">
        <v>9661.5499999999993</v>
      </c>
      <c r="F1637" s="9">
        <v>9875.2999999999993</v>
      </c>
      <c r="G1637" s="8">
        <v>12197.54</v>
      </c>
      <c r="H1637" s="8">
        <v>12467.4</v>
      </c>
      <c r="I1637">
        <f>IFERROR(VLOOKUP(B1637,SAEB!A:A,1,0),0)</f>
        <v>3144672</v>
      </c>
    </row>
    <row r="1638" spans="1:9" x14ac:dyDescent="0.35">
      <c r="A1638">
        <v>314467</v>
      </c>
      <c r="B1638">
        <v>3144672</v>
      </c>
      <c r="C1638" t="s">
        <v>163</v>
      </c>
      <c r="D1638">
        <v>2021</v>
      </c>
      <c r="E1638" s="8">
        <v>17230.099999999999</v>
      </c>
      <c r="F1638" s="9">
        <v>7912.83</v>
      </c>
      <c r="G1638" s="8">
        <v>20092.43</v>
      </c>
      <c r="H1638" s="8">
        <v>9227.34</v>
      </c>
      <c r="I1638">
        <f>IFERROR(VLOOKUP(B1638,SAEB!A:A,1,0),0)</f>
        <v>3144672</v>
      </c>
    </row>
    <row r="1639" spans="1:9" x14ac:dyDescent="0.35">
      <c r="A1639">
        <v>314467</v>
      </c>
      <c r="B1639">
        <v>3144672</v>
      </c>
      <c r="C1639" t="s">
        <v>163</v>
      </c>
      <c r="D1639">
        <v>2022</v>
      </c>
      <c r="E1639" s="8">
        <v>18036.5</v>
      </c>
      <c r="F1639" s="9">
        <v>14391.82</v>
      </c>
      <c r="G1639" s="8">
        <v>28868.959999999999</v>
      </c>
      <c r="H1639" s="8">
        <v>23035.34</v>
      </c>
      <c r="I1639">
        <f>IFERROR(VLOOKUP(B1639,SAEB!A:A,1,0),0)</f>
        <v>3144672</v>
      </c>
    </row>
    <row r="1640" spans="1:9" x14ac:dyDescent="0.35">
      <c r="A1640">
        <v>314467</v>
      </c>
      <c r="B1640">
        <v>3144672</v>
      </c>
      <c r="C1640" t="s">
        <v>163</v>
      </c>
      <c r="D1640">
        <v>2023</v>
      </c>
      <c r="E1640" s="8">
        <v>16191.72</v>
      </c>
      <c r="F1640" s="9">
        <v>16191.72</v>
      </c>
      <c r="G1640" s="8">
        <v>41288.1</v>
      </c>
      <c r="H1640" s="8">
        <v>41288.1</v>
      </c>
      <c r="I1640">
        <f>IFERROR(VLOOKUP(B1640,SAEB!A:A,1,0),0)</f>
        <v>3144672</v>
      </c>
    </row>
    <row r="1641" spans="1:9" x14ac:dyDescent="0.35">
      <c r="A1641">
        <v>314467</v>
      </c>
      <c r="B1641">
        <v>3144672</v>
      </c>
      <c r="C1641" t="s">
        <v>163</v>
      </c>
      <c r="D1641">
        <v>2024</v>
      </c>
      <c r="E1641" s="8">
        <v>14916.87</v>
      </c>
      <c r="F1641" s="9">
        <v>14268.31</v>
      </c>
      <c r="G1641" s="8">
        <v>37149.019999999997</v>
      </c>
      <c r="H1641" s="8">
        <v>35533.839999999997</v>
      </c>
      <c r="I1641">
        <f>IFERROR(VLOOKUP(B1641,SAEB!A:A,1,0),0)</f>
        <v>3144672</v>
      </c>
    </row>
    <row r="1642" spans="1:9" hidden="1" x14ac:dyDescent="0.35">
      <c r="A1642">
        <v>314490</v>
      </c>
      <c r="B1642">
        <v>3144904</v>
      </c>
      <c r="C1642" t="s">
        <v>164</v>
      </c>
      <c r="D1642">
        <v>2015</v>
      </c>
      <c r="E1642" s="8">
        <v>7011.1</v>
      </c>
      <c r="F1642" s="9">
        <v>3035.73</v>
      </c>
      <c r="G1642" s="8">
        <v>7835.82</v>
      </c>
      <c r="H1642" s="8">
        <v>3392.83</v>
      </c>
      <c r="I1642">
        <f>IFERROR(VLOOKUP(B1642,SAEB!A:A,1,0),0)</f>
        <v>0</v>
      </c>
    </row>
    <row r="1643" spans="1:9" hidden="1" x14ac:dyDescent="0.35">
      <c r="A1643">
        <v>314490</v>
      </c>
      <c r="B1643">
        <v>3144904</v>
      </c>
      <c r="C1643" t="s">
        <v>164</v>
      </c>
      <c r="D1643">
        <v>2016</v>
      </c>
      <c r="E1643" s="8">
        <v>6800.57</v>
      </c>
      <c r="F1643" s="9">
        <v>4995.01</v>
      </c>
      <c r="G1643" s="8">
        <v>8162.1</v>
      </c>
      <c r="H1643" s="8">
        <v>5995.05</v>
      </c>
      <c r="I1643">
        <f>IFERROR(VLOOKUP(B1643,SAEB!A:A,1,0),0)</f>
        <v>0</v>
      </c>
    </row>
    <row r="1644" spans="1:9" hidden="1" x14ac:dyDescent="0.35">
      <c r="A1644">
        <v>314490</v>
      </c>
      <c r="B1644">
        <v>3144904</v>
      </c>
      <c r="C1644" t="s">
        <v>164</v>
      </c>
      <c r="D1644">
        <v>2017</v>
      </c>
      <c r="E1644" s="8">
        <v>7256.18</v>
      </c>
      <c r="F1644" s="9">
        <v>11363.92</v>
      </c>
      <c r="G1644" s="8" t="e">
        <v>#N/A</v>
      </c>
      <c r="H1644" s="8" t="e">
        <v>#N/A</v>
      </c>
      <c r="I1644">
        <f>IFERROR(VLOOKUP(B1644,SAEB!A:A,1,0),0)</f>
        <v>0</v>
      </c>
    </row>
    <row r="1645" spans="1:9" hidden="1" x14ac:dyDescent="0.35">
      <c r="A1645">
        <v>314490</v>
      </c>
      <c r="B1645">
        <v>3144904</v>
      </c>
      <c r="C1645" t="s">
        <v>164</v>
      </c>
      <c r="D1645">
        <v>2018</v>
      </c>
      <c r="E1645" s="8">
        <v>6191.86</v>
      </c>
      <c r="F1645" s="9">
        <v>7628.37</v>
      </c>
      <c r="G1645" s="8">
        <v>7617.6</v>
      </c>
      <c r="H1645" s="8">
        <v>9384.8799999999992</v>
      </c>
      <c r="I1645">
        <f>IFERROR(VLOOKUP(B1645,SAEB!A:A,1,0),0)</f>
        <v>0</v>
      </c>
    </row>
    <row r="1646" spans="1:9" hidden="1" x14ac:dyDescent="0.35">
      <c r="A1646">
        <v>314490</v>
      </c>
      <c r="B1646">
        <v>3144904</v>
      </c>
      <c r="C1646" t="s">
        <v>164</v>
      </c>
      <c r="D1646">
        <v>2019</v>
      </c>
      <c r="E1646" s="8">
        <v>8630.3799999999992</v>
      </c>
      <c r="F1646" s="9">
        <v>9251.1299999999992</v>
      </c>
      <c r="G1646" s="8">
        <v>9673.7999999999993</v>
      </c>
      <c r="H1646" s="8">
        <v>10369.6</v>
      </c>
      <c r="I1646">
        <f>IFERROR(VLOOKUP(B1646,SAEB!A:A,1,0),0)</f>
        <v>0</v>
      </c>
    </row>
    <row r="1647" spans="1:9" hidden="1" x14ac:dyDescent="0.35">
      <c r="A1647">
        <v>314490</v>
      </c>
      <c r="B1647">
        <v>3144904</v>
      </c>
      <c r="C1647" t="s">
        <v>164</v>
      </c>
      <c r="D1647">
        <v>2020</v>
      </c>
      <c r="E1647" s="8">
        <v>7004.19</v>
      </c>
      <c r="F1647" s="9">
        <v>7159.15</v>
      </c>
      <c r="G1647" s="8">
        <v>11552.79</v>
      </c>
      <c r="H1647" s="8">
        <v>11808.38</v>
      </c>
      <c r="I1647">
        <f>IFERROR(VLOOKUP(B1647,SAEB!A:A,1,0),0)</f>
        <v>0</v>
      </c>
    </row>
    <row r="1648" spans="1:9" hidden="1" x14ac:dyDescent="0.35">
      <c r="A1648">
        <v>314490</v>
      </c>
      <c r="B1648">
        <v>3144904</v>
      </c>
      <c r="C1648" t="s">
        <v>164</v>
      </c>
      <c r="D1648">
        <v>2021</v>
      </c>
      <c r="E1648" s="8">
        <v>9035.08</v>
      </c>
      <c r="F1648" s="9">
        <v>4149.3100000000004</v>
      </c>
      <c r="G1648" s="8">
        <v>14334.07</v>
      </c>
      <c r="H1648" s="8">
        <v>6582.84</v>
      </c>
      <c r="I1648">
        <f>IFERROR(VLOOKUP(B1648,SAEB!A:A,1,0),0)</f>
        <v>0</v>
      </c>
    </row>
    <row r="1649" spans="1:9" hidden="1" x14ac:dyDescent="0.35">
      <c r="A1649">
        <v>314490</v>
      </c>
      <c r="B1649">
        <v>3144904</v>
      </c>
      <c r="C1649" t="s">
        <v>164</v>
      </c>
      <c r="D1649">
        <v>2022</v>
      </c>
      <c r="E1649" s="8">
        <v>16428.990000000002</v>
      </c>
      <c r="F1649" s="9">
        <v>13109.14</v>
      </c>
      <c r="G1649" s="8">
        <v>23265.22</v>
      </c>
      <c r="H1649" s="8">
        <v>18563.96</v>
      </c>
      <c r="I1649">
        <f>IFERROR(VLOOKUP(B1649,SAEB!A:A,1,0),0)</f>
        <v>0</v>
      </c>
    </row>
    <row r="1650" spans="1:9" hidden="1" x14ac:dyDescent="0.35">
      <c r="A1650">
        <v>314490</v>
      </c>
      <c r="B1650">
        <v>3144904</v>
      </c>
      <c r="C1650" t="s">
        <v>164</v>
      </c>
      <c r="D1650">
        <v>2023</v>
      </c>
      <c r="E1650" s="8">
        <v>17785.8</v>
      </c>
      <c r="F1650" s="9">
        <v>17785.8</v>
      </c>
      <c r="G1650" s="8">
        <v>25178.57</v>
      </c>
      <c r="H1650" s="8">
        <v>25178.57</v>
      </c>
      <c r="I1650">
        <f>IFERROR(VLOOKUP(B1650,SAEB!A:A,1,0),0)</f>
        <v>0</v>
      </c>
    </row>
    <row r="1651" spans="1:9" hidden="1" x14ac:dyDescent="0.35">
      <c r="A1651">
        <v>314490</v>
      </c>
      <c r="B1651">
        <v>3144904</v>
      </c>
      <c r="C1651" t="s">
        <v>164</v>
      </c>
      <c r="D1651">
        <v>2024</v>
      </c>
      <c r="E1651" s="8">
        <v>20349.97</v>
      </c>
      <c r="F1651" s="9">
        <v>19465.189999999999</v>
      </c>
      <c r="G1651" s="8">
        <v>31760.06</v>
      </c>
      <c r="H1651" s="8">
        <v>30379.19</v>
      </c>
      <c r="I1651">
        <f>IFERROR(VLOOKUP(B1651,SAEB!A:A,1,0),0)</f>
        <v>0</v>
      </c>
    </row>
    <row r="1652" spans="1:9" x14ac:dyDescent="0.35">
      <c r="A1652">
        <v>314505</v>
      </c>
      <c r="B1652">
        <v>3145059</v>
      </c>
      <c r="C1652" t="s">
        <v>165</v>
      </c>
      <c r="D1652">
        <v>2015</v>
      </c>
      <c r="E1652" s="8">
        <v>8552.2800000000007</v>
      </c>
      <c r="F1652" s="9">
        <v>3703.05</v>
      </c>
      <c r="G1652" s="8">
        <v>8949.6299999999992</v>
      </c>
      <c r="H1652" s="8">
        <v>3875.1</v>
      </c>
      <c r="I1652">
        <f>IFERROR(VLOOKUP(B1652,SAEB!A:A,1,0),0)</f>
        <v>3145059</v>
      </c>
    </row>
    <row r="1653" spans="1:9" x14ac:dyDescent="0.35">
      <c r="A1653">
        <v>314505</v>
      </c>
      <c r="B1653">
        <v>3145059</v>
      </c>
      <c r="C1653" t="s">
        <v>165</v>
      </c>
      <c r="D1653">
        <v>2016</v>
      </c>
      <c r="E1653" s="8">
        <v>7766.9</v>
      </c>
      <c r="F1653" s="9">
        <v>5704.78</v>
      </c>
      <c r="G1653" s="8">
        <v>11092.85</v>
      </c>
      <c r="H1653" s="8">
        <v>8147.69</v>
      </c>
      <c r="I1653">
        <f>IFERROR(VLOOKUP(B1653,SAEB!A:A,1,0),0)</f>
        <v>3145059</v>
      </c>
    </row>
    <row r="1654" spans="1:9" x14ac:dyDescent="0.35">
      <c r="A1654">
        <v>314505</v>
      </c>
      <c r="B1654">
        <v>3145059</v>
      </c>
      <c r="C1654" t="s">
        <v>165</v>
      </c>
      <c r="D1654">
        <v>2017</v>
      </c>
      <c r="E1654" s="8">
        <v>8752.16</v>
      </c>
      <c r="F1654" s="9">
        <v>13706.77</v>
      </c>
      <c r="G1654" s="8">
        <v>10347.42</v>
      </c>
      <c r="H1654" s="8">
        <v>16205.12</v>
      </c>
      <c r="I1654">
        <f>IFERROR(VLOOKUP(B1654,SAEB!A:A,1,0),0)</f>
        <v>3145059</v>
      </c>
    </row>
    <row r="1655" spans="1:9" x14ac:dyDescent="0.35">
      <c r="A1655">
        <v>314505</v>
      </c>
      <c r="B1655">
        <v>3145059</v>
      </c>
      <c r="C1655" t="s">
        <v>165</v>
      </c>
      <c r="D1655">
        <v>2018</v>
      </c>
      <c r="E1655" s="8">
        <v>7769.88</v>
      </c>
      <c r="F1655" s="9">
        <v>9572.49</v>
      </c>
      <c r="G1655" s="8">
        <v>9778.31</v>
      </c>
      <c r="H1655" s="8">
        <v>12046.88</v>
      </c>
      <c r="I1655">
        <f>IFERROR(VLOOKUP(B1655,SAEB!A:A,1,0),0)</f>
        <v>3145059</v>
      </c>
    </row>
    <row r="1656" spans="1:9" x14ac:dyDescent="0.35">
      <c r="A1656">
        <v>314505</v>
      </c>
      <c r="B1656">
        <v>3145059</v>
      </c>
      <c r="C1656" t="s">
        <v>165</v>
      </c>
      <c r="D1656">
        <v>2019</v>
      </c>
      <c r="E1656" s="8">
        <v>9131.85</v>
      </c>
      <c r="F1656" s="9">
        <v>9788.67</v>
      </c>
      <c r="G1656" s="8">
        <v>10374.48</v>
      </c>
      <c r="H1656" s="8">
        <v>11120.67</v>
      </c>
      <c r="I1656">
        <f>IFERROR(VLOOKUP(B1656,SAEB!A:A,1,0),0)</f>
        <v>3145059</v>
      </c>
    </row>
    <row r="1657" spans="1:9" x14ac:dyDescent="0.35">
      <c r="A1657">
        <v>314505</v>
      </c>
      <c r="B1657">
        <v>3145059</v>
      </c>
      <c r="C1657" t="s">
        <v>165</v>
      </c>
      <c r="D1657">
        <v>2020</v>
      </c>
      <c r="E1657" s="8">
        <v>10077.52</v>
      </c>
      <c r="F1657" s="9">
        <v>10300.469999999999</v>
      </c>
      <c r="G1657" s="8">
        <v>10868.65</v>
      </c>
      <c r="H1657" s="8">
        <v>11109.1</v>
      </c>
      <c r="I1657">
        <f>IFERROR(VLOOKUP(B1657,SAEB!A:A,1,0),0)</f>
        <v>3145059</v>
      </c>
    </row>
    <row r="1658" spans="1:9" x14ac:dyDescent="0.35">
      <c r="A1658">
        <v>314505</v>
      </c>
      <c r="B1658">
        <v>3145059</v>
      </c>
      <c r="C1658" t="s">
        <v>165</v>
      </c>
      <c r="D1658">
        <v>2021</v>
      </c>
      <c r="E1658" s="8">
        <v>11535.87</v>
      </c>
      <c r="F1658" s="9">
        <v>5297.79</v>
      </c>
      <c r="G1658" s="8">
        <v>11920.11</v>
      </c>
      <c r="H1658" s="8">
        <v>5474.25</v>
      </c>
      <c r="I1658">
        <f>IFERROR(VLOOKUP(B1658,SAEB!A:A,1,0),0)</f>
        <v>3145059</v>
      </c>
    </row>
    <row r="1659" spans="1:9" x14ac:dyDescent="0.35">
      <c r="A1659">
        <v>314505</v>
      </c>
      <c r="B1659">
        <v>3145059</v>
      </c>
      <c r="C1659" t="s">
        <v>165</v>
      </c>
      <c r="D1659">
        <v>2022</v>
      </c>
      <c r="E1659" s="8">
        <v>10922.67</v>
      </c>
      <c r="F1659" s="9">
        <v>8715.5</v>
      </c>
      <c r="G1659" s="8">
        <v>15144.94</v>
      </c>
      <c r="H1659" s="8">
        <v>12084.57</v>
      </c>
      <c r="I1659">
        <f>IFERROR(VLOOKUP(B1659,SAEB!A:A,1,0),0)</f>
        <v>3145059</v>
      </c>
    </row>
    <row r="1660" spans="1:9" x14ac:dyDescent="0.35">
      <c r="A1660">
        <v>314505</v>
      </c>
      <c r="B1660">
        <v>3145059</v>
      </c>
      <c r="C1660" t="s">
        <v>165</v>
      </c>
      <c r="D1660">
        <v>2023</v>
      </c>
      <c r="E1660" s="8">
        <v>15846.85</v>
      </c>
      <c r="F1660" s="9">
        <v>15846.85</v>
      </c>
      <c r="G1660" s="8">
        <v>19341.55</v>
      </c>
      <c r="H1660" s="8">
        <v>19341.55</v>
      </c>
      <c r="I1660">
        <f>IFERROR(VLOOKUP(B1660,SAEB!A:A,1,0),0)</f>
        <v>3145059</v>
      </c>
    </row>
    <row r="1661" spans="1:9" x14ac:dyDescent="0.35">
      <c r="A1661">
        <v>314505</v>
      </c>
      <c r="B1661">
        <v>3145059</v>
      </c>
      <c r="C1661" t="s">
        <v>165</v>
      </c>
      <c r="D1661">
        <v>2024</v>
      </c>
      <c r="E1661" s="8">
        <v>13242.14</v>
      </c>
      <c r="F1661" s="9">
        <v>12666.39</v>
      </c>
      <c r="G1661" s="8">
        <v>18796.61</v>
      </c>
      <c r="H1661" s="8">
        <v>17979.37</v>
      </c>
      <c r="I1661">
        <f>IFERROR(VLOOKUP(B1661,SAEB!A:A,1,0),0)</f>
        <v>3145059</v>
      </c>
    </row>
    <row r="1662" spans="1:9" hidden="1" x14ac:dyDescent="0.35">
      <c r="A1662">
        <v>314530</v>
      </c>
      <c r="B1662">
        <v>3145307</v>
      </c>
      <c r="C1662" t="s">
        <v>166</v>
      </c>
      <c r="D1662">
        <v>2015</v>
      </c>
      <c r="E1662" s="8">
        <v>7786.35</v>
      </c>
      <c r="F1662" s="9">
        <v>3371.41</v>
      </c>
      <c r="G1662" s="8">
        <v>8412.9</v>
      </c>
      <c r="H1662" s="8">
        <v>3642.7</v>
      </c>
      <c r="I1662">
        <f>IFERROR(VLOOKUP(B1662,SAEB!A:A,1,0),0)</f>
        <v>0</v>
      </c>
    </row>
    <row r="1663" spans="1:9" hidden="1" x14ac:dyDescent="0.35">
      <c r="A1663">
        <v>314530</v>
      </c>
      <c r="B1663">
        <v>3145307</v>
      </c>
      <c r="C1663" t="s">
        <v>166</v>
      </c>
      <c r="D1663">
        <v>2016</v>
      </c>
      <c r="E1663" s="8">
        <v>5988.7</v>
      </c>
      <c r="F1663" s="9">
        <v>4398.7</v>
      </c>
      <c r="G1663" s="8">
        <v>11792.51</v>
      </c>
      <c r="H1663" s="8">
        <v>8661.59</v>
      </c>
      <c r="I1663">
        <f>IFERROR(VLOOKUP(B1663,SAEB!A:A,1,0),0)</f>
        <v>0</v>
      </c>
    </row>
    <row r="1664" spans="1:9" hidden="1" x14ac:dyDescent="0.35">
      <c r="A1664">
        <v>314530</v>
      </c>
      <c r="B1664">
        <v>3145307</v>
      </c>
      <c r="C1664" t="s">
        <v>166</v>
      </c>
      <c r="D1664">
        <v>2017</v>
      </c>
      <c r="E1664" s="8">
        <v>7449.52</v>
      </c>
      <c r="F1664" s="9">
        <v>11666.71</v>
      </c>
      <c r="G1664" s="8">
        <v>12892.51</v>
      </c>
      <c r="H1664" s="8">
        <v>20190.97</v>
      </c>
      <c r="I1664">
        <f>IFERROR(VLOOKUP(B1664,SAEB!A:A,1,0),0)</f>
        <v>0</v>
      </c>
    </row>
    <row r="1665" spans="1:9" hidden="1" x14ac:dyDescent="0.35">
      <c r="A1665">
        <v>314530</v>
      </c>
      <c r="B1665">
        <v>3145307</v>
      </c>
      <c r="C1665" t="s">
        <v>166</v>
      </c>
      <c r="D1665">
        <v>2018</v>
      </c>
      <c r="E1665" s="8">
        <v>6694.63</v>
      </c>
      <c r="F1665" s="9">
        <v>8247.7800000000007</v>
      </c>
      <c r="G1665" s="8">
        <v>12818.89</v>
      </c>
      <c r="H1665" s="8">
        <v>15792.88</v>
      </c>
      <c r="I1665">
        <f>IFERROR(VLOOKUP(B1665,SAEB!A:A,1,0),0)</f>
        <v>0</v>
      </c>
    </row>
    <row r="1666" spans="1:9" hidden="1" x14ac:dyDescent="0.35">
      <c r="A1666">
        <v>314530</v>
      </c>
      <c r="B1666">
        <v>3145307</v>
      </c>
      <c r="C1666" t="s">
        <v>166</v>
      </c>
      <c r="D1666">
        <v>2019</v>
      </c>
      <c r="E1666" s="8">
        <v>8455.73</v>
      </c>
      <c r="F1666" s="9">
        <v>9063.91</v>
      </c>
      <c r="G1666" s="8">
        <v>13512.97</v>
      </c>
      <c r="H1666" s="8">
        <v>14484.91</v>
      </c>
      <c r="I1666">
        <f>IFERROR(VLOOKUP(B1666,SAEB!A:A,1,0),0)</f>
        <v>0</v>
      </c>
    </row>
    <row r="1667" spans="1:9" hidden="1" x14ac:dyDescent="0.35">
      <c r="A1667">
        <v>314530</v>
      </c>
      <c r="B1667">
        <v>3145307</v>
      </c>
      <c r="C1667" t="s">
        <v>166</v>
      </c>
      <c r="D1667">
        <v>2020</v>
      </c>
      <c r="E1667" s="8">
        <v>7971.85</v>
      </c>
      <c r="F1667" s="9">
        <v>8148.22</v>
      </c>
      <c r="G1667" s="8">
        <v>9532.6200000000008</v>
      </c>
      <c r="H1667" s="8">
        <v>9743.52</v>
      </c>
      <c r="I1667">
        <f>IFERROR(VLOOKUP(B1667,SAEB!A:A,1,0),0)</f>
        <v>0</v>
      </c>
    </row>
    <row r="1668" spans="1:9" hidden="1" x14ac:dyDescent="0.35">
      <c r="A1668">
        <v>314530</v>
      </c>
      <c r="B1668">
        <v>3145307</v>
      </c>
      <c r="C1668" t="s">
        <v>166</v>
      </c>
      <c r="D1668">
        <v>2021</v>
      </c>
      <c r="E1668" s="8">
        <v>10531.61</v>
      </c>
      <c r="F1668" s="9">
        <v>4836.58</v>
      </c>
      <c r="G1668" s="8">
        <v>12016.49</v>
      </c>
      <c r="H1668" s="8">
        <v>5518.51</v>
      </c>
      <c r="I1668">
        <f>IFERROR(VLOOKUP(B1668,SAEB!A:A,1,0),0)</f>
        <v>0</v>
      </c>
    </row>
    <row r="1669" spans="1:9" hidden="1" x14ac:dyDescent="0.35">
      <c r="A1669">
        <v>314530</v>
      </c>
      <c r="B1669">
        <v>3145307</v>
      </c>
      <c r="C1669" t="s">
        <v>166</v>
      </c>
      <c r="D1669">
        <v>2022</v>
      </c>
      <c r="E1669" s="8">
        <v>12126.07</v>
      </c>
      <c r="F1669" s="9">
        <v>9675.7199999999993</v>
      </c>
      <c r="G1669" s="8">
        <v>24386.87</v>
      </c>
      <c r="H1669" s="8">
        <v>19458.96</v>
      </c>
      <c r="I1669">
        <f>IFERROR(VLOOKUP(B1669,SAEB!A:A,1,0),0)</f>
        <v>0</v>
      </c>
    </row>
    <row r="1670" spans="1:9" hidden="1" x14ac:dyDescent="0.35">
      <c r="A1670">
        <v>314530</v>
      </c>
      <c r="B1670">
        <v>3145307</v>
      </c>
      <c r="C1670" t="s">
        <v>166</v>
      </c>
      <c r="D1670">
        <v>2023</v>
      </c>
      <c r="E1670" s="8">
        <v>16646.2</v>
      </c>
      <c r="F1670" s="9">
        <v>16646.2</v>
      </c>
      <c r="G1670" s="8">
        <v>26595.94</v>
      </c>
      <c r="H1670" s="8">
        <v>26595.94</v>
      </c>
      <c r="I1670">
        <f>IFERROR(VLOOKUP(B1670,SAEB!A:A,1,0),0)</f>
        <v>0</v>
      </c>
    </row>
    <row r="1671" spans="1:9" hidden="1" x14ac:dyDescent="0.35">
      <c r="A1671">
        <v>314530</v>
      </c>
      <c r="B1671">
        <v>3145307</v>
      </c>
      <c r="C1671" t="s">
        <v>166</v>
      </c>
      <c r="D1671">
        <v>2024</v>
      </c>
      <c r="E1671" s="8">
        <v>13111.46</v>
      </c>
      <c r="F1671" s="9">
        <v>12541.4</v>
      </c>
      <c r="G1671" s="8">
        <v>28295.200000000001</v>
      </c>
      <c r="H1671" s="8">
        <v>27064.97</v>
      </c>
      <c r="I1671">
        <f>IFERROR(VLOOKUP(B1671,SAEB!A:A,1,0),0)</f>
        <v>0</v>
      </c>
    </row>
    <row r="1672" spans="1:9" x14ac:dyDescent="0.35">
      <c r="A1672">
        <v>314535</v>
      </c>
      <c r="B1672">
        <v>3145356</v>
      </c>
      <c r="C1672" t="s">
        <v>167</v>
      </c>
      <c r="D1672">
        <v>2015</v>
      </c>
      <c r="E1672" s="8">
        <v>5740.98</v>
      </c>
      <c r="F1672" s="9">
        <v>2485.79</v>
      </c>
      <c r="G1672" s="8">
        <v>6605.57</v>
      </c>
      <c r="H1672" s="8">
        <v>2860.15</v>
      </c>
      <c r="I1672">
        <f>IFERROR(VLOOKUP(B1672,SAEB!A:A,1,0),0)</f>
        <v>3145356</v>
      </c>
    </row>
    <row r="1673" spans="1:9" x14ac:dyDescent="0.35">
      <c r="A1673">
        <v>314535</v>
      </c>
      <c r="B1673">
        <v>3145356</v>
      </c>
      <c r="C1673" t="s">
        <v>167</v>
      </c>
      <c r="D1673">
        <v>2016</v>
      </c>
      <c r="E1673" s="8">
        <v>7008.69</v>
      </c>
      <c r="F1673" s="9">
        <v>5147.88</v>
      </c>
      <c r="G1673" s="8">
        <v>7280.33</v>
      </c>
      <c r="H1673" s="8">
        <v>5347.39</v>
      </c>
      <c r="I1673">
        <f>IFERROR(VLOOKUP(B1673,SAEB!A:A,1,0),0)</f>
        <v>3145356</v>
      </c>
    </row>
    <row r="1674" spans="1:9" x14ac:dyDescent="0.35">
      <c r="A1674">
        <v>314535</v>
      </c>
      <c r="B1674">
        <v>3145356</v>
      </c>
      <c r="C1674" t="s">
        <v>167</v>
      </c>
      <c r="D1674">
        <v>2017</v>
      </c>
      <c r="E1674" s="8">
        <v>6289.39</v>
      </c>
      <c r="F1674" s="9">
        <v>9849.82</v>
      </c>
      <c r="G1674" s="8">
        <v>7772.2</v>
      </c>
      <c r="H1674" s="8">
        <v>12172.06</v>
      </c>
      <c r="I1674">
        <f>IFERROR(VLOOKUP(B1674,SAEB!A:A,1,0),0)</f>
        <v>3145356</v>
      </c>
    </row>
    <row r="1675" spans="1:9" x14ac:dyDescent="0.35">
      <c r="A1675">
        <v>314535</v>
      </c>
      <c r="B1675">
        <v>3145356</v>
      </c>
      <c r="C1675" t="s">
        <v>167</v>
      </c>
      <c r="D1675">
        <v>2018</v>
      </c>
      <c r="E1675" s="8">
        <v>6021.51</v>
      </c>
      <c r="F1675" s="9">
        <v>7418.5</v>
      </c>
      <c r="G1675" s="8">
        <v>7749.26</v>
      </c>
      <c r="H1675" s="8">
        <v>9547.09</v>
      </c>
      <c r="I1675">
        <f>IFERROR(VLOOKUP(B1675,SAEB!A:A,1,0),0)</f>
        <v>3145356</v>
      </c>
    </row>
    <row r="1676" spans="1:9" x14ac:dyDescent="0.35">
      <c r="A1676">
        <v>314535</v>
      </c>
      <c r="B1676">
        <v>3145356</v>
      </c>
      <c r="C1676" t="s">
        <v>167</v>
      </c>
      <c r="D1676">
        <v>2019</v>
      </c>
      <c r="E1676" s="8">
        <v>10109.68</v>
      </c>
      <c r="F1676" s="9">
        <v>10836.83</v>
      </c>
      <c r="G1676" s="8">
        <v>9127.39</v>
      </c>
      <c r="H1676" s="8">
        <v>9783.89</v>
      </c>
      <c r="I1676">
        <f>IFERROR(VLOOKUP(B1676,SAEB!A:A,1,0),0)</f>
        <v>3145356</v>
      </c>
    </row>
    <row r="1677" spans="1:9" x14ac:dyDescent="0.35">
      <c r="A1677">
        <v>314535</v>
      </c>
      <c r="B1677">
        <v>3145356</v>
      </c>
      <c r="C1677" t="s">
        <v>167</v>
      </c>
      <c r="D1677">
        <v>2020</v>
      </c>
      <c r="E1677" s="8">
        <v>11465.3</v>
      </c>
      <c r="F1677" s="9">
        <v>11718.96</v>
      </c>
      <c r="G1677" s="8">
        <v>9284.33</v>
      </c>
      <c r="H1677" s="8">
        <v>9489.73</v>
      </c>
      <c r="I1677">
        <f>IFERROR(VLOOKUP(B1677,SAEB!A:A,1,0),0)</f>
        <v>3145356</v>
      </c>
    </row>
    <row r="1678" spans="1:9" x14ac:dyDescent="0.35">
      <c r="A1678">
        <v>314535</v>
      </c>
      <c r="B1678">
        <v>3145356</v>
      </c>
      <c r="C1678" t="s">
        <v>167</v>
      </c>
      <c r="D1678">
        <v>2021</v>
      </c>
      <c r="E1678" s="8">
        <v>12274.2</v>
      </c>
      <c r="F1678" s="9">
        <v>5636.86</v>
      </c>
      <c r="G1678" s="8">
        <v>11613.71</v>
      </c>
      <c r="H1678" s="8">
        <v>5333.54</v>
      </c>
      <c r="I1678">
        <f>IFERROR(VLOOKUP(B1678,SAEB!A:A,1,0),0)</f>
        <v>3145356</v>
      </c>
    </row>
    <row r="1679" spans="1:9" x14ac:dyDescent="0.35">
      <c r="A1679">
        <v>314535</v>
      </c>
      <c r="B1679">
        <v>3145356</v>
      </c>
      <c r="C1679" t="s">
        <v>167</v>
      </c>
      <c r="D1679">
        <v>2022</v>
      </c>
      <c r="E1679" s="8">
        <v>13050.29</v>
      </c>
      <c r="F1679" s="9">
        <v>10413.18</v>
      </c>
      <c r="G1679" s="8">
        <v>13808.15</v>
      </c>
      <c r="H1679" s="8">
        <v>11017.9</v>
      </c>
      <c r="I1679">
        <f>IFERROR(VLOOKUP(B1679,SAEB!A:A,1,0),0)</f>
        <v>3145356</v>
      </c>
    </row>
    <row r="1680" spans="1:9" x14ac:dyDescent="0.35">
      <c r="A1680">
        <v>314535</v>
      </c>
      <c r="B1680">
        <v>3145356</v>
      </c>
      <c r="C1680" t="s">
        <v>167</v>
      </c>
      <c r="D1680">
        <v>2023</v>
      </c>
      <c r="E1680" s="8">
        <v>18282.73</v>
      </c>
      <c r="F1680" s="9">
        <v>18282.73</v>
      </c>
      <c r="G1680" s="8">
        <v>19787.38</v>
      </c>
      <c r="H1680" s="8">
        <v>19787.38</v>
      </c>
      <c r="I1680">
        <f>IFERROR(VLOOKUP(B1680,SAEB!A:A,1,0),0)</f>
        <v>3145356</v>
      </c>
    </row>
    <row r="1681" spans="1:9" x14ac:dyDescent="0.35">
      <c r="A1681">
        <v>314535</v>
      </c>
      <c r="B1681">
        <v>3145356</v>
      </c>
      <c r="C1681" t="s">
        <v>167</v>
      </c>
      <c r="D1681">
        <v>2024</v>
      </c>
      <c r="E1681" s="8">
        <v>19144.5</v>
      </c>
      <c r="F1681" s="9">
        <v>18312.13</v>
      </c>
      <c r="G1681" s="8">
        <v>27462.77</v>
      </c>
      <c r="H1681" s="8">
        <v>26268.74</v>
      </c>
      <c r="I1681">
        <f>IFERROR(VLOOKUP(B1681,SAEB!A:A,1,0),0)</f>
        <v>3145356</v>
      </c>
    </row>
    <row r="1682" spans="1:9" x14ac:dyDescent="0.35">
      <c r="A1682">
        <v>314537</v>
      </c>
      <c r="B1682">
        <v>3145372</v>
      </c>
      <c r="C1682" t="s">
        <v>168</v>
      </c>
      <c r="D1682">
        <v>2015</v>
      </c>
      <c r="E1682" s="8">
        <v>7444.12</v>
      </c>
      <c r="F1682" s="9">
        <v>3223.23</v>
      </c>
      <c r="G1682" s="8">
        <v>6707.41</v>
      </c>
      <c r="H1682" s="8">
        <v>2904.24</v>
      </c>
      <c r="I1682">
        <f>IFERROR(VLOOKUP(B1682,SAEB!A:A,1,0),0)</f>
        <v>3145372</v>
      </c>
    </row>
    <row r="1683" spans="1:9" x14ac:dyDescent="0.35">
      <c r="A1683">
        <v>314537</v>
      </c>
      <c r="B1683">
        <v>3145372</v>
      </c>
      <c r="C1683" t="s">
        <v>168</v>
      </c>
      <c r="D1683">
        <v>2016</v>
      </c>
      <c r="E1683" s="8">
        <v>5713.42</v>
      </c>
      <c r="F1683" s="9">
        <v>4196.5</v>
      </c>
      <c r="G1683" s="8">
        <v>7411.25</v>
      </c>
      <c r="H1683" s="8">
        <v>5443.55</v>
      </c>
      <c r="I1683">
        <f>IFERROR(VLOOKUP(B1683,SAEB!A:A,1,0),0)</f>
        <v>3145372</v>
      </c>
    </row>
    <row r="1684" spans="1:9" x14ac:dyDescent="0.35">
      <c r="A1684">
        <v>314537</v>
      </c>
      <c r="B1684">
        <v>3145372</v>
      </c>
      <c r="C1684" t="s">
        <v>168</v>
      </c>
      <c r="D1684">
        <v>2017</v>
      </c>
      <c r="E1684" s="8">
        <v>5502.16</v>
      </c>
      <c r="F1684" s="9">
        <v>8616.94</v>
      </c>
      <c r="G1684" s="8">
        <v>7342.64</v>
      </c>
      <c r="H1684" s="8">
        <v>11499.32</v>
      </c>
      <c r="I1684">
        <f>IFERROR(VLOOKUP(B1684,SAEB!A:A,1,0),0)</f>
        <v>3145372</v>
      </c>
    </row>
    <row r="1685" spans="1:9" x14ac:dyDescent="0.35">
      <c r="A1685">
        <v>314537</v>
      </c>
      <c r="B1685">
        <v>3145372</v>
      </c>
      <c r="C1685" t="s">
        <v>168</v>
      </c>
      <c r="D1685">
        <v>2018</v>
      </c>
      <c r="E1685" s="8">
        <v>6154.16</v>
      </c>
      <c r="F1685" s="9">
        <v>7581.93</v>
      </c>
      <c r="G1685" s="8">
        <v>7513.27</v>
      </c>
      <c r="H1685" s="8">
        <v>9256.35</v>
      </c>
      <c r="I1685">
        <f>IFERROR(VLOOKUP(B1685,SAEB!A:A,1,0),0)</f>
        <v>3145372</v>
      </c>
    </row>
    <row r="1686" spans="1:9" x14ac:dyDescent="0.35">
      <c r="A1686">
        <v>314537</v>
      </c>
      <c r="B1686">
        <v>3145372</v>
      </c>
      <c r="C1686" t="s">
        <v>168</v>
      </c>
      <c r="D1686">
        <v>2019</v>
      </c>
      <c r="E1686" s="8">
        <v>6107.26</v>
      </c>
      <c r="F1686" s="9">
        <v>6546.53</v>
      </c>
      <c r="G1686" s="8">
        <v>7572.84</v>
      </c>
      <c r="H1686" s="8">
        <v>8117.53</v>
      </c>
      <c r="I1686">
        <f>IFERROR(VLOOKUP(B1686,SAEB!A:A,1,0),0)</f>
        <v>3145372</v>
      </c>
    </row>
    <row r="1687" spans="1:9" x14ac:dyDescent="0.35">
      <c r="A1687">
        <v>314537</v>
      </c>
      <c r="B1687">
        <v>3145372</v>
      </c>
      <c r="C1687" t="s">
        <v>168</v>
      </c>
      <c r="D1687">
        <v>2020</v>
      </c>
      <c r="E1687" s="8">
        <v>6632</v>
      </c>
      <c r="F1687" s="9">
        <v>6778.73</v>
      </c>
      <c r="G1687" s="8">
        <v>6769.77</v>
      </c>
      <c r="H1687" s="8">
        <v>6919.54</v>
      </c>
      <c r="I1687">
        <f>IFERROR(VLOOKUP(B1687,SAEB!A:A,1,0),0)</f>
        <v>3145372</v>
      </c>
    </row>
    <row r="1688" spans="1:9" x14ac:dyDescent="0.35">
      <c r="A1688">
        <v>314537</v>
      </c>
      <c r="B1688">
        <v>3145372</v>
      </c>
      <c r="C1688" t="s">
        <v>168</v>
      </c>
      <c r="D1688">
        <v>2021</v>
      </c>
      <c r="E1688" s="8">
        <v>9553.27</v>
      </c>
      <c r="F1688" s="9">
        <v>4387.29</v>
      </c>
      <c r="G1688" s="8">
        <v>10044.23</v>
      </c>
      <c r="H1688" s="8">
        <v>4612.76</v>
      </c>
      <c r="I1688">
        <f>IFERROR(VLOOKUP(B1688,SAEB!A:A,1,0),0)</f>
        <v>3145372</v>
      </c>
    </row>
    <row r="1689" spans="1:9" x14ac:dyDescent="0.35">
      <c r="A1689">
        <v>314537</v>
      </c>
      <c r="B1689">
        <v>3145372</v>
      </c>
      <c r="C1689" t="s">
        <v>168</v>
      </c>
      <c r="D1689">
        <v>2022</v>
      </c>
      <c r="E1689" s="8">
        <v>11851.27</v>
      </c>
      <c r="F1689" s="9">
        <v>9456.4500000000007</v>
      </c>
      <c r="G1689" s="8">
        <v>16479.73</v>
      </c>
      <c r="H1689" s="8">
        <v>13149.63</v>
      </c>
      <c r="I1689">
        <f>IFERROR(VLOOKUP(B1689,SAEB!A:A,1,0),0)</f>
        <v>3145372</v>
      </c>
    </row>
    <row r="1690" spans="1:9" x14ac:dyDescent="0.35">
      <c r="A1690">
        <v>314537</v>
      </c>
      <c r="B1690">
        <v>3145372</v>
      </c>
      <c r="C1690" t="s">
        <v>168</v>
      </c>
      <c r="D1690">
        <v>2023</v>
      </c>
      <c r="E1690" s="8">
        <v>12311.52</v>
      </c>
      <c r="F1690" s="9">
        <v>12311.52</v>
      </c>
      <c r="G1690" s="8">
        <v>16394.34</v>
      </c>
      <c r="H1690" s="8">
        <v>16394.34</v>
      </c>
      <c r="I1690">
        <f>IFERROR(VLOOKUP(B1690,SAEB!A:A,1,0),0)</f>
        <v>3145372</v>
      </c>
    </row>
    <row r="1691" spans="1:9" x14ac:dyDescent="0.35">
      <c r="A1691">
        <v>314537</v>
      </c>
      <c r="B1691">
        <v>3145372</v>
      </c>
      <c r="C1691" t="s">
        <v>168</v>
      </c>
      <c r="D1691">
        <v>2024</v>
      </c>
      <c r="E1691" s="8">
        <v>10978.46</v>
      </c>
      <c r="F1691" s="9">
        <v>10501.14</v>
      </c>
      <c r="G1691" s="8">
        <v>11941.35</v>
      </c>
      <c r="H1691" s="8">
        <v>11422.16</v>
      </c>
      <c r="I1691">
        <f>IFERROR(VLOOKUP(B1691,SAEB!A:A,1,0),0)</f>
        <v>3145372</v>
      </c>
    </row>
    <row r="1692" spans="1:9" x14ac:dyDescent="0.35">
      <c r="A1692">
        <v>314545</v>
      </c>
      <c r="B1692">
        <v>3145455</v>
      </c>
      <c r="C1692" t="s">
        <v>169</v>
      </c>
      <c r="D1692">
        <v>2015</v>
      </c>
      <c r="E1692" s="8">
        <v>7298.27</v>
      </c>
      <c r="F1692" s="9">
        <v>3160.08</v>
      </c>
      <c r="G1692" s="8">
        <v>8041.81</v>
      </c>
      <c r="H1692" s="8">
        <v>3482.02</v>
      </c>
      <c r="I1692">
        <f>IFERROR(VLOOKUP(B1692,SAEB!A:A,1,0),0)</f>
        <v>3145455</v>
      </c>
    </row>
    <row r="1693" spans="1:9" x14ac:dyDescent="0.35">
      <c r="A1693">
        <v>314545</v>
      </c>
      <c r="B1693">
        <v>3145455</v>
      </c>
      <c r="C1693" t="s">
        <v>169</v>
      </c>
      <c r="D1693">
        <v>2016</v>
      </c>
      <c r="E1693" s="8">
        <v>7183.41</v>
      </c>
      <c r="F1693" s="9">
        <v>5276.21</v>
      </c>
      <c r="G1693" s="8">
        <v>8472.43</v>
      </c>
      <c r="H1693" s="8">
        <v>6223</v>
      </c>
      <c r="I1693">
        <f>IFERROR(VLOOKUP(B1693,SAEB!A:A,1,0),0)</f>
        <v>3145455</v>
      </c>
    </row>
    <row r="1694" spans="1:9" x14ac:dyDescent="0.35">
      <c r="A1694">
        <v>314545</v>
      </c>
      <c r="B1694">
        <v>3145455</v>
      </c>
      <c r="C1694" t="s">
        <v>169</v>
      </c>
      <c r="D1694">
        <v>2017</v>
      </c>
      <c r="E1694" s="8">
        <v>7472.22</v>
      </c>
      <c r="F1694" s="9">
        <v>11702.26</v>
      </c>
      <c r="G1694" s="8">
        <v>9471.2099999999991</v>
      </c>
      <c r="H1694" s="8">
        <v>14832.89</v>
      </c>
      <c r="I1694">
        <f>IFERROR(VLOOKUP(B1694,SAEB!A:A,1,0),0)</f>
        <v>3145455</v>
      </c>
    </row>
    <row r="1695" spans="1:9" x14ac:dyDescent="0.35">
      <c r="A1695">
        <v>314545</v>
      </c>
      <c r="B1695">
        <v>3145455</v>
      </c>
      <c r="C1695" t="s">
        <v>169</v>
      </c>
      <c r="D1695">
        <v>2018</v>
      </c>
      <c r="E1695" s="8">
        <v>7771.36</v>
      </c>
      <c r="F1695" s="9">
        <v>9574.32</v>
      </c>
      <c r="G1695" s="8">
        <v>9613.1299999999992</v>
      </c>
      <c r="H1695" s="8">
        <v>11843.38</v>
      </c>
      <c r="I1695">
        <f>IFERROR(VLOOKUP(B1695,SAEB!A:A,1,0),0)</f>
        <v>3145455</v>
      </c>
    </row>
    <row r="1696" spans="1:9" x14ac:dyDescent="0.35">
      <c r="A1696">
        <v>314545</v>
      </c>
      <c r="B1696">
        <v>3145455</v>
      </c>
      <c r="C1696" t="s">
        <v>169</v>
      </c>
      <c r="D1696">
        <v>2019</v>
      </c>
      <c r="E1696" s="8">
        <v>7822.52</v>
      </c>
      <c r="F1696" s="9">
        <v>8385.16</v>
      </c>
      <c r="G1696" s="8">
        <v>10873.99</v>
      </c>
      <c r="H1696" s="8">
        <v>11656.11</v>
      </c>
      <c r="I1696">
        <f>IFERROR(VLOOKUP(B1696,SAEB!A:A,1,0),0)</f>
        <v>3145455</v>
      </c>
    </row>
    <row r="1697" spans="1:9" x14ac:dyDescent="0.35">
      <c r="A1697">
        <v>314545</v>
      </c>
      <c r="B1697">
        <v>3145455</v>
      </c>
      <c r="C1697" t="s">
        <v>169</v>
      </c>
      <c r="D1697">
        <v>2020</v>
      </c>
      <c r="E1697" s="8">
        <v>9652.7900000000009</v>
      </c>
      <c r="F1697" s="9">
        <v>9866.35</v>
      </c>
      <c r="G1697" s="8">
        <v>9763.7000000000007</v>
      </c>
      <c r="H1697" s="8">
        <v>9979.7099999999991</v>
      </c>
      <c r="I1697">
        <f>IFERROR(VLOOKUP(B1697,SAEB!A:A,1,0),0)</f>
        <v>3145455</v>
      </c>
    </row>
    <row r="1698" spans="1:9" x14ac:dyDescent="0.35">
      <c r="A1698">
        <v>314545</v>
      </c>
      <c r="B1698">
        <v>3145455</v>
      </c>
      <c r="C1698" t="s">
        <v>169</v>
      </c>
      <c r="D1698">
        <v>2021</v>
      </c>
      <c r="E1698" s="8">
        <v>9494.02</v>
      </c>
      <c r="F1698" s="9">
        <v>4360.08</v>
      </c>
      <c r="G1698" s="8">
        <v>9900.94</v>
      </c>
      <c r="H1698" s="8">
        <v>4546.95</v>
      </c>
      <c r="I1698">
        <f>IFERROR(VLOOKUP(B1698,SAEB!A:A,1,0),0)</f>
        <v>3145455</v>
      </c>
    </row>
    <row r="1699" spans="1:9" x14ac:dyDescent="0.35">
      <c r="A1699">
        <v>314545</v>
      </c>
      <c r="B1699">
        <v>3145455</v>
      </c>
      <c r="C1699" t="s">
        <v>169</v>
      </c>
      <c r="D1699">
        <v>2022</v>
      </c>
      <c r="E1699" s="8">
        <v>13516.26</v>
      </c>
      <c r="F1699" s="9">
        <v>10785</v>
      </c>
      <c r="G1699" s="8">
        <v>23730.83</v>
      </c>
      <c r="H1699" s="8">
        <v>18935.48</v>
      </c>
      <c r="I1699">
        <f>IFERROR(VLOOKUP(B1699,SAEB!A:A,1,0),0)</f>
        <v>3145455</v>
      </c>
    </row>
    <row r="1700" spans="1:9" x14ac:dyDescent="0.35">
      <c r="A1700">
        <v>314545</v>
      </c>
      <c r="B1700">
        <v>3145455</v>
      </c>
      <c r="C1700" t="s">
        <v>169</v>
      </c>
      <c r="D1700">
        <v>2023</v>
      </c>
      <c r="E1700" s="8">
        <v>16773.8</v>
      </c>
      <c r="F1700" s="9">
        <v>16773.8</v>
      </c>
      <c r="G1700" s="8">
        <v>21822.03</v>
      </c>
      <c r="H1700" s="8">
        <v>21822.03</v>
      </c>
      <c r="I1700">
        <f>IFERROR(VLOOKUP(B1700,SAEB!A:A,1,0),0)</f>
        <v>3145455</v>
      </c>
    </row>
    <row r="1701" spans="1:9" x14ac:dyDescent="0.35">
      <c r="A1701">
        <v>314545</v>
      </c>
      <c r="B1701">
        <v>3145455</v>
      </c>
      <c r="C1701" t="s">
        <v>169</v>
      </c>
      <c r="D1701">
        <v>2024</v>
      </c>
      <c r="E1701" s="8">
        <v>17815.75</v>
      </c>
      <c r="F1701" s="9">
        <v>17041.150000000001</v>
      </c>
      <c r="G1701" s="8">
        <v>22354.01</v>
      </c>
      <c r="H1701" s="8">
        <v>21382.1</v>
      </c>
      <c r="I1701">
        <f>IFERROR(VLOOKUP(B1701,SAEB!A:A,1,0),0)</f>
        <v>3145455</v>
      </c>
    </row>
    <row r="1702" spans="1:9" hidden="1" x14ac:dyDescent="0.35">
      <c r="A1702">
        <v>314620</v>
      </c>
      <c r="B1702">
        <v>3146206</v>
      </c>
      <c r="C1702" t="s">
        <v>170</v>
      </c>
      <c r="D1702">
        <v>2015</v>
      </c>
      <c r="E1702" s="8">
        <v>6416.22</v>
      </c>
      <c r="F1702" s="9">
        <v>2778.16</v>
      </c>
      <c r="G1702" s="8">
        <v>7580.19</v>
      </c>
      <c r="H1702" s="8">
        <v>3282.14</v>
      </c>
      <c r="I1702">
        <f>IFERROR(VLOOKUP(B1702,SAEB!A:A,1,0),0)</f>
        <v>0</v>
      </c>
    </row>
    <row r="1703" spans="1:9" hidden="1" x14ac:dyDescent="0.35">
      <c r="A1703">
        <v>314620</v>
      </c>
      <c r="B1703">
        <v>3146206</v>
      </c>
      <c r="C1703" t="s">
        <v>170</v>
      </c>
      <c r="D1703">
        <v>2016</v>
      </c>
      <c r="E1703" s="8">
        <v>7493.16</v>
      </c>
      <c r="F1703" s="9">
        <v>5503.72</v>
      </c>
      <c r="G1703" s="8">
        <v>8184.29</v>
      </c>
      <c r="H1703" s="8">
        <v>6011.35</v>
      </c>
      <c r="I1703">
        <f>IFERROR(VLOOKUP(B1703,SAEB!A:A,1,0),0)</f>
        <v>0</v>
      </c>
    </row>
    <row r="1704" spans="1:9" hidden="1" x14ac:dyDescent="0.35">
      <c r="A1704">
        <v>314620</v>
      </c>
      <c r="B1704">
        <v>3146206</v>
      </c>
      <c r="C1704" t="s">
        <v>170</v>
      </c>
      <c r="D1704">
        <v>2017</v>
      </c>
      <c r="E1704" s="8">
        <v>8011.51</v>
      </c>
      <c r="F1704" s="9">
        <v>12546.84</v>
      </c>
      <c r="G1704" s="8">
        <v>9307.2000000000007</v>
      </c>
      <c r="H1704" s="8">
        <v>14576.03</v>
      </c>
      <c r="I1704">
        <f>IFERROR(VLOOKUP(B1704,SAEB!A:A,1,0),0)</f>
        <v>0</v>
      </c>
    </row>
    <row r="1705" spans="1:9" hidden="1" x14ac:dyDescent="0.35">
      <c r="A1705">
        <v>314620</v>
      </c>
      <c r="B1705">
        <v>3146206</v>
      </c>
      <c r="C1705" t="s">
        <v>170</v>
      </c>
      <c r="D1705">
        <v>2018</v>
      </c>
      <c r="E1705" s="8">
        <v>7865.92</v>
      </c>
      <c r="F1705" s="9">
        <v>9690.81</v>
      </c>
      <c r="G1705" s="8">
        <v>12050.33</v>
      </c>
      <c r="H1705" s="8">
        <v>14846.01</v>
      </c>
      <c r="I1705">
        <f>IFERROR(VLOOKUP(B1705,SAEB!A:A,1,0),0)</f>
        <v>0</v>
      </c>
    </row>
    <row r="1706" spans="1:9" hidden="1" x14ac:dyDescent="0.35">
      <c r="A1706">
        <v>314620</v>
      </c>
      <c r="B1706">
        <v>3146206</v>
      </c>
      <c r="C1706" t="s">
        <v>170</v>
      </c>
      <c r="D1706">
        <v>2019</v>
      </c>
      <c r="E1706" s="8">
        <v>9557.8700000000008</v>
      </c>
      <c r="F1706" s="9">
        <v>10245.33</v>
      </c>
      <c r="G1706" s="8">
        <v>12857.96</v>
      </c>
      <c r="H1706" s="8">
        <v>13782.78</v>
      </c>
      <c r="I1706">
        <f>IFERROR(VLOOKUP(B1706,SAEB!A:A,1,0),0)</f>
        <v>0</v>
      </c>
    </row>
    <row r="1707" spans="1:9" hidden="1" x14ac:dyDescent="0.35">
      <c r="A1707">
        <v>314620</v>
      </c>
      <c r="B1707">
        <v>3146206</v>
      </c>
      <c r="C1707" t="s">
        <v>170</v>
      </c>
      <c r="D1707">
        <v>2020</v>
      </c>
      <c r="E1707" s="8">
        <v>9043.43</v>
      </c>
      <c r="F1707" s="9">
        <v>9243.51</v>
      </c>
      <c r="G1707" s="8">
        <v>10877.97</v>
      </c>
      <c r="H1707" s="8">
        <v>11118.63</v>
      </c>
      <c r="I1707">
        <f>IFERROR(VLOOKUP(B1707,SAEB!A:A,1,0),0)</f>
        <v>0</v>
      </c>
    </row>
    <row r="1708" spans="1:9" hidden="1" x14ac:dyDescent="0.35">
      <c r="A1708">
        <v>314620</v>
      </c>
      <c r="B1708">
        <v>3146206</v>
      </c>
      <c r="C1708" t="s">
        <v>170</v>
      </c>
      <c r="D1708">
        <v>2021</v>
      </c>
      <c r="E1708" s="8">
        <v>11353.56</v>
      </c>
      <c r="F1708" s="9">
        <v>5214.0600000000004</v>
      </c>
      <c r="G1708" s="8">
        <v>9273.9500000000007</v>
      </c>
      <c r="H1708" s="8">
        <v>4259.01</v>
      </c>
      <c r="I1708">
        <f>IFERROR(VLOOKUP(B1708,SAEB!A:A,1,0),0)</f>
        <v>0</v>
      </c>
    </row>
    <row r="1709" spans="1:9" hidden="1" x14ac:dyDescent="0.35">
      <c r="A1709">
        <v>314620</v>
      </c>
      <c r="B1709">
        <v>3146206</v>
      </c>
      <c r="C1709" t="s">
        <v>170</v>
      </c>
      <c r="D1709">
        <v>2022</v>
      </c>
      <c r="E1709" s="8">
        <v>16604.560000000001</v>
      </c>
      <c r="F1709" s="9">
        <v>13249.23</v>
      </c>
      <c r="G1709" s="8">
        <v>19669.61</v>
      </c>
      <c r="H1709" s="8">
        <v>15694.92</v>
      </c>
      <c r="I1709">
        <f>IFERROR(VLOOKUP(B1709,SAEB!A:A,1,0),0)</f>
        <v>0</v>
      </c>
    </row>
    <row r="1710" spans="1:9" hidden="1" x14ac:dyDescent="0.35">
      <c r="A1710">
        <v>314620</v>
      </c>
      <c r="B1710">
        <v>3146206</v>
      </c>
      <c r="C1710" t="s">
        <v>170</v>
      </c>
      <c r="D1710">
        <v>2023</v>
      </c>
      <c r="E1710" s="8">
        <v>15355.82</v>
      </c>
      <c r="F1710" s="9">
        <v>15355.82</v>
      </c>
      <c r="G1710" s="8">
        <v>21433.200000000001</v>
      </c>
      <c r="H1710" s="8">
        <v>21433.200000000001</v>
      </c>
      <c r="I1710">
        <f>IFERROR(VLOOKUP(B1710,SAEB!A:A,1,0),0)</f>
        <v>0</v>
      </c>
    </row>
    <row r="1711" spans="1:9" hidden="1" x14ac:dyDescent="0.35">
      <c r="A1711">
        <v>314620</v>
      </c>
      <c r="B1711">
        <v>3146206</v>
      </c>
      <c r="C1711" t="s">
        <v>170</v>
      </c>
      <c r="D1711">
        <v>2024</v>
      </c>
      <c r="E1711" s="8">
        <v>17195.68</v>
      </c>
      <c r="F1711" s="9">
        <v>16448.04</v>
      </c>
      <c r="G1711" s="8">
        <v>22514.63</v>
      </c>
      <c r="H1711" s="8">
        <v>21535.73</v>
      </c>
      <c r="I1711">
        <f>IFERROR(VLOOKUP(B1711,SAEB!A:A,1,0),0)</f>
        <v>0</v>
      </c>
    </row>
    <row r="1712" spans="1:9" hidden="1" x14ac:dyDescent="0.35">
      <c r="A1712">
        <v>314625</v>
      </c>
      <c r="B1712">
        <v>3146255</v>
      </c>
      <c r="C1712" t="s">
        <v>171</v>
      </c>
      <c r="D1712">
        <v>2015</v>
      </c>
      <c r="E1712" s="8">
        <v>5762.73</v>
      </c>
      <c r="F1712" s="9">
        <v>2495.1999999999998</v>
      </c>
      <c r="G1712" s="8">
        <v>5274.71</v>
      </c>
      <c r="H1712" s="8">
        <v>2283.89</v>
      </c>
      <c r="I1712">
        <f>IFERROR(VLOOKUP(B1712,SAEB!A:A,1,0),0)</f>
        <v>0</v>
      </c>
    </row>
    <row r="1713" spans="1:9" hidden="1" x14ac:dyDescent="0.35">
      <c r="A1713">
        <v>314625</v>
      </c>
      <c r="B1713">
        <v>3146255</v>
      </c>
      <c r="C1713" t="s">
        <v>171</v>
      </c>
      <c r="D1713">
        <v>2016</v>
      </c>
      <c r="E1713" s="8">
        <v>5411.47</v>
      </c>
      <c r="F1713" s="9">
        <v>3974.72</v>
      </c>
      <c r="G1713" s="8">
        <v>6354.11</v>
      </c>
      <c r="H1713" s="8">
        <v>4667.09</v>
      </c>
      <c r="I1713">
        <f>IFERROR(VLOOKUP(B1713,SAEB!A:A,1,0),0)</f>
        <v>0</v>
      </c>
    </row>
    <row r="1714" spans="1:9" hidden="1" x14ac:dyDescent="0.35">
      <c r="A1714">
        <v>314625</v>
      </c>
      <c r="B1714">
        <v>3146255</v>
      </c>
      <c r="C1714" t="s">
        <v>171</v>
      </c>
      <c r="D1714">
        <v>2017</v>
      </c>
      <c r="E1714" s="8">
        <v>7571.72</v>
      </c>
      <c r="F1714" s="9">
        <v>11858.08</v>
      </c>
      <c r="G1714" s="8">
        <v>9267.5499999999993</v>
      </c>
      <c r="H1714" s="8">
        <v>14513.92</v>
      </c>
      <c r="I1714">
        <f>IFERROR(VLOOKUP(B1714,SAEB!A:A,1,0),0)</f>
        <v>0</v>
      </c>
    </row>
    <row r="1715" spans="1:9" hidden="1" x14ac:dyDescent="0.35">
      <c r="A1715">
        <v>314625</v>
      </c>
      <c r="B1715">
        <v>3146255</v>
      </c>
      <c r="C1715" t="s">
        <v>171</v>
      </c>
      <c r="D1715">
        <v>2018</v>
      </c>
      <c r="E1715" s="8">
        <v>6667.48</v>
      </c>
      <c r="F1715" s="9">
        <v>8214.34</v>
      </c>
      <c r="G1715" s="8">
        <v>8921.75</v>
      </c>
      <c r="H1715" s="8">
        <v>10991.6</v>
      </c>
      <c r="I1715">
        <f>IFERROR(VLOOKUP(B1715,SAEB!A:A,1,0),0)</f>
        <v>0</v>
      </c>
    </row>
    <row r="1716" spans="1:9" hidden="1" x14ac:dyDescent="0.35">
      <c r="A1716">
        <v>314625</v>
      </c>
      <c r="B1716">
        <v>3146255</v>
      </c>
      <c r="C1716" t="s">
        <v>171</v>
      </c>
      <c r="D1716">
        <v>2019</v>
      </c>
      <c r="E1716" s="8">
        <v>7652.86</v>
      </c>
      <c r="F1716" s="9">
        <v>8203.2999999999993</v>
      </c>
      <c r="G1716" s="8">
        <v>9255.18</v>
      </c>
      <c r="H1716" s="8">
        <v>9920.8700000000008</v>
      </c>
      <c r="I1716">
        <f>IFERROR(VLOOKUP(B1716,SAEB!A:A,1,0),0)</f>
        <v>0</v>
      </c>
    </row>
    <row r="1717" spans="1:9" hidden="1" x14ac:dyDescent="0.35">
      <c r="A1717">
        <v>314625</v>
      </c>
      <c r="B1717">
        <v>3146255</v>
      </c>
      <c r="C1717" t="s">
        <v>171</v>
      </c>
      <c r="D1717">
        <v>2020</v>
      </c>
      <c r="E1717" s="8">
        <v>8112.81</v>
      </c>
      <c r="F1717" s="9">
        <v>8292.2999999999993</v>
      </c>
      <c r="G1717" s="8">
        <v>9522.32</v>
      </c>
      <c r="H1717" s="8">
        <v>9732.99</v>
      </c>
      <c r="I1717">
        <f>IFERROR(VLOOKUP(B1717,SAEB!A:A,1,0),0)</f>
        <v>0</v>
      </c>
    </row>
    <row r="1718" spans="1:9" hidden="1" x14ac:dyDescent="0.35">
      <c r="A1718">
        <v>314625</v>
      </c>
      <c r="B1718">
        <v>3146255</v>
      </c>
      <c r="C1718" t="s">
        <v>171</v>
      </c>
      <c r="D1718">
        <v>2021</v>
      </c>
      <c r="E1718" s="8">
        <v>9397.25</v>
      </c>
      <c r="F1718" s="9">
        <v>4315.6400000000003</v>
      </c>
      <c r="G1718" s="8">
        <v>11024.6</v>
      </c>
      <c r="H1718" s="8">
        <v>5062.99</v>
      </c>
      <c r="I1718">
        <f>IFERROR(VLOOKUP(B1718,SAEB!A:A,1,0),0)</f>
        <v>0</v>
      </c>
    </row>
    <row r="1719" spans="1:9" hidden="1" x14ac:dyDescent="0.35">
      <c r="A1719">
        <v>314625</v>
      </c>
      <c r="B1719">
        <v>3146255</v>
      </c>
      <c r="C1719" t="s">
        <v>171</v>
      </c>
      <c r="D1719">
        <v>2022</v>
      </c>
      <c r="E1719" s="8">
        <v>13462.24</v>
      </c>
      <c r="F1719" s="9">
        <v>10741.89</v>
      </c>
      <c r="G1719" s="8">
        <v>22365.98</v>
      </c>
      <c r="H1719" s="8">
        <v>17846.43</v>
      </c>
      <c r="I1719">
        <f>IFERROR(VLOOKUP(B1719,SAEB!A:A,1,0),0)</f>
        <v>0</v>
      </c>
    </row>
    <row r="1720" spans="1:9" hidden="1" x14ac:dyDescent="0.35">
      <c r="A1720">
        <v>314625</v>
      </c>
      <c r="B1720">
        <v>3146255</v>
      </c>
      <c r="C1720" t="s">
        <v>171</v>
      </c>
      <c r="D1720">
        <v>2023</v>
      </c>
      <c r="E1720" s="8">
        <v>16873.04</v>
      </c>
      <c r="F1720" s="9">
        <v>16873.04</v>
      </c>
      <c r="G1720" s="8">
        <v>34877.360000000001</v>
      </c>
      <c r="H1720" s="8">
        <v>34877.360000000001</v>
      </c>
      <c r="I1720">
        <f>IFERROR(VLOOKUP(B1720,SAEB!A:A,1,0),0)</f>
        <v>0</v>
      </c>
    </row>
    <row r="1721" spans="1:9" hidden="1" x14ac:dyDescent="0.35">
      <c r="A1721">
        <v>314625</v>
      </c>
      <c r="B1721">
        <v>3146255</v>
      </c>
      <c r="C1721" t="s">
        <v>171</v>
      </c>
      <c r="D1721">
        <v>2024</v>
      </c>
      <c r="E1721" s="8">
        <v>12997.5</v>
      </c>
      <c r="F1721" s="9">
        <v>12432.39</v>
      </c>
      <c r="G1721" s="8">
        <v>28455.06</v>
      </c>
      <c r="H1721" s="8">
        <v>27217.89</v>
      </c>
      <c r="I1721">
        <f>IFERROR(VLOOKUP(B1721,SAEB!A:A,1,0),0)</f>
        <v>0</v>
      </c>
    </row>
    <row r="1722" spans="1:9" x14ac:dyDescent="0.35">
      <c r="A1722">
        <v>314630</v>
      </c>
      <c r="B1722">
        <v>3146305</v>
      </c>
      <c r="C1722" t="s">
        <v>172</v>
      </c>
      <c r="D1722">
        <v>2015</v>
      </c>
      <c r="E1722" s="8">
        <v>4412.83</v>
      </c>
      <c r="F1722" s="9">
        <v>1910.71</v>
      </c>
      <c r="G1722" s="8">
        <v>5167.9399999999996</v>
      </c>
      <c r="H1722" s="8">
        <v>2237.66</v>
      </c>
      <c r="I1722">
        <f>IFERROR(VLOOKUP(B1722,SAEB!A:A,1,0),0)</f>
        <v>3146305</v>
      </c>
    </row>
    <row r="1723" spans="1:9" x14ac:dyDescent="0.35">
      <c r="A1723">
        <v>314630</v>
      </c>
      <c r="B1723">
        <v>3146305</v>
      </c>
      <c r="C1723" t="s">
        <v>172</v>
      </c>
      <c r="D1723">
        <v>2016</v>
      </c>
      <c r="E1723" s="8">
        <v>5831.31</v>
      </c>
      <c r="F1723" s="9">
        <v>4283.09</v>
      </c>
      <c r="G1723" s="8">
        <v>6383.68</v>
      </c>
      <c r="H1723" s="8">
        <v>4688.8100000000004</v>
      </c>
      <c r="I1723">
        <f>IFERROR(VLOOKUP(B1723,SAEB!A:A,1,0),0)</f>
        <v>3146305</v>
      </c>
    </row>
    <row r="1724" spans="1:9" x14ac:dyDescent="0.35">
      <c r="A1724">
        <v>314630</v>
      </c>
      <c r="B1724">
        <v>3146305</v>
      </c>
      <c r="C1724" t="s">
        <v>172</v>
      </c>
      <c r="D1724">
        <v>2017</v>
      </c>
      <c r="E1724" s="8">
        <v>6433.71</v>
      </c>
      <c r="F1724" s="9">
        <v>10075.84</v>
      </c>
      <c r="G1724" s="8">
        <v>6336.72</v>
      </c>
      <c r="H1724" s="8">
        <v>9923.9500000000007</v>
      </c>
      <c r="I1724">
        <f>IFERROR(VLOOKUP(B1724,SAEB!A:A,1,0),0)</f>
        <v>3146305</v>
      </c>
    </row>
    <row r="1725" spans="1:9" x14ac:dyDescent="0.35">
      <c r="A1725">
        <v>314630</v>
      </c>
      <c r="B1725">
        <v>3146305</v>
      </c>
      <c r="C1725" t="s">
        <v>172</v>
      </c>
      <c r="D1725">
        <v>2018</v>
      </c>
      <c r="E1725" s="8">
        <v>5126.87</v>
      </c>
      <c r="F1725" s="9">
        <v>6316.3</v>
      </c>
      <c r="G1725" s="8">
        <v>6146.45</v>
      </c>
      <c r="H1725" s="8">
        <v>7572.43</v>
      </c>
      <c r="I1725">
        <f>IFERROR(VLOOKUP(B1725,SAEB!A:A,1,0),0)</f>
        <v>3146305</v>
      </c>
    </row>
    <row r="1726" spans="1:9" x14ac:dyDescent="0.35">
      <c r="A1726">
        <v>314630</v>
      </c>
      <c r="B1726">
        <v>3146305</v>
      </c>
      <c r="C1726" t="s">
        <v>172</v>
      </c>
      <c r="D1726">
        <v>2019</v>
      </c>
      <c r="E1726" s="8">
        <v>7251.12</v>
      </c>
      <c r="F1726" s="9">
        <v>7772.66</v>
      </c>
      <c r="G1726" s="8">
        <v>8231.42</v>
      </c>
      <c r="H1726" s="8">
        <v>8823.4699999999993</v>
      </c>
      <c r="I1726">
        <f>IFERROR(VLOOKUP(B1726,SAEB!A:A,1,0),0)</f>
        <v>3146305</v>
      </c>
    </row>
    <row r="1727" spans="1:9" x14ac:dyDescent="0.35">
      <c r="A1727">
        <v>314630</v>
      </c>
      <c r="B1727">
        <v>3146305</v>
      </c>
      <c r="C1727" t="s">
        <v>172</v>
      </c>
      <c r="D1727">
        <v>2020</v>
      </c>
      <c r="E1727" s="8">
        <v>8933.5</v>
      </c>
      <c r="F1727" s="9">
        <v>9131.14</v>
      </c>
      <c r="G1727" s="8">
        <v>8654.91</v>
      </c>
      <c r="H1727" s="8">
        <v>8846.39</v>
      </c>
      <c r="I1727">
        <f>IFERROR(VLOOKUP(B1727,SAEB!A:A,1,0),0)</f>
        <v>3146305</v>
      </c>
    </row>
    <row r="1728" spans="1:9" x14ac:dyDescent="0.35">
      <c r="A1728">
        <v>314630</v>
      </c>
      <c r="B1728">
        <v>3146305</v>
      </c>
      <c r="C1728" t="s">
        <v>172</v>
      </c>
      <c r="D1728">
        <v>2021</v>
      </c>
      <c r="E1728" s="8">
        <v>12151.69</v>
      </c>
      <c r="F1728" s="9">
        <v>5580.6</v>
      </c>
      <c r="G1728" s="8">
        <v>11127.67</v>
      </c>
      <c r="H1728" s="8">
        <v>5110.32</v>
      </c>
      <c r="I1728">
        <f>IFERROR(VLOOKUP(B1728,SAEB!A:A,1,0),0)</f>
        <v>3146305</v>
      </c>
    </row>
    <row r="1729" spans="1:9" x14ac:dyDescent="0.35">
      <c r="A1729">
        <v>314630</v>
      </c>
      <c r="B1729">
        <v>3146305</v>
      </c>
      <c r="C1729" t="s">
        <v>172</v>
      </c>
      <c r="D1729">
        <v>2022</v>
      </c>
      <c r="E1729" s="8">
        <v>16584.18</v>
      </c>
      <c r="F1729" s="9">
        <v>13232.97</v>
      </c>
      <c r="G1729" s="8">
        <v>18595.86</v>
      </c>
      <c r="H1729" s="8">
        <v>14838.15</v>
      </c>
      <c r="I1729">
        <f>IFERROR(VLOOKUP(B1729,SAEB!A:A,1,0),0)</f>
        <v>3146305</v>
      </c>
    </row>
    <row r="1730" spans="1:9" x14ac:dyDescent="0.35">
      <c r="A1730">
        <v>314630</v>
      </c>
      <c r="B1730">
        <v>3146305</v>
      </c>
      <c r="C1730" t="s">
        <v>172</v>
      </c>
      <c r="D1730">
        <v>2023</v>
      </c>
      <c r="E1730" s="8">
        <v>18038.91</v>
      </c>
      <c r="F1730" s="9">
        <v>18038.91</v>
      </c>
      <c r="G1730" s="8">
        <v>18947.05</v>
      </c>
      <c r="H1730" s="8">
        <v>18947.05</v>
      </c>
      <c r="I1730">
        <f>IFERROR(VLOOKUP(B1730,SAEB!A:A,1,0),0)</f>
        <v>3146305</v>
      </c>
    </row>
    <row r="1731" spans="1:9" x14ac:dyDescent="0.35">
      <c r="A1731">
        <v>314630</v>
      </c>
      <c r="B1731">
        <v>3146305</v>
      </c>
      <c r="C1731" t="s">
        <v>172</v>
      </c>
      <c r="D1731">
        <v>2024</v>
      </c>
      <c r="E1731" s="8">
        <v>19544.87</v>
      </c>
      <c r="F1731" s="9">
        <v>18695.09</v>
      </c>
      <c r="G1731" s="8">
        <v>21256.18</v>
      </c>
      <c r="H1731" s="8">
        <v>20332</v>
      </c>
      <c r="I1731">
        <f>IFERROR(VLOOKUP(B1731,SAEB!A:A,1,0),0)</f>
        <v>3146305</v>
      </c>
    </row>
    <row r="1732" spans="1:9" x14ac:dyDescent="0.35">
      <c r="A1732">
        <v>314655</v>
      </c>
      <c r="B1732">
        <v>3146552</v>
      </c>
      <c r="C1732" t="s">
        <v>173</v>
      </c>
      <c r="D1732">
        <v>2015</v>
      </c>
      <c r="E1732" s="8">
        <v>6211.2</v>
      </c>
      <c r="F1732" s="9">
        <v>2689.39</v>
      </c>
      <c r="G1732" s="8">
        <v>6411.51</v>
      </c>
      <c r="H1732" s="8">
        <v>2776.12</v>
      </c>
      <c r="I1732">
        <f>IFERROR(VLOOKUP(B1732,SAEB!A:A,1,0),0)</f>
        <v>3146552</v>
      </c>
    </row>
    <row r="1733" spans="1:9" x14ac:dyDescent="0.35">
      <c r="A1733">
        <v>314655</v>
      </c>
      <c r="B1733">
        <v>3146552</v>
      </c>
      <c r="C1733" t="s">
        <v>173</v>
      </c>
      <c r="D1733">
        <v>2016</v>
      </c>
      <c r="E1733" s="8">
        <v>5345.34</v>
      </c>
      <c r="F1733" s="9">
        <v>3926.15</v>
      </c>
      <c r="G1733" s="8">
        <v>7823.33</v>
      </c>
      <c r="H1733" s="8">
        <v>5746.23</v>
      </c>
      <c r="I1733">
        <f>IFERROR(VLOOKUP(B1733,SAEB!A:A,1,0),0)</f>
        <v>3146552</v>
      </c>
    </row>
    <row r="1734" spans="1:9" x14ac:dyDescent="0.35">
      <c r="A1734">
        <v>314655</v>
      </c>
      <c r="B1734">
        <v>3146552</v>
      </c>
      <c r="C1734" t="s">
        <v>173</v>
      </c>
      <c r="D1734">
        <v>2017</v>
      </c>
      <c r="E1734" s="8">
        <v>6476.23</v>
      </c>
      <c r="F1734" s="9">
        <v>10142.43</v>
      </c>
      <c r="G1734" s="8">
        <v>8890.68</v>
      </c>
      <c r="H1734" s="8">
        <v>13923.7</v>
      </c>
      <c r="I1734">
        <f>IFERROR(VLOOKUP(B1734,SAEB!A:A,1,0),0)</f>
        <v>3146552</v>
      </c>
    </row>
    <row r="1735" spans="1:9" x14ac:dyDescent="0.35">
      <c r="A1735">
        <v>314655</v>
      </c>
      <c r="B1735">
        <v>3146552</v>
      </c>
      <c r="C1735" t="s">
        <v>173</v>
      </c>
      <c r="D1735">
        <v>2018</v>
      </c>
      <c r="E1735" s="8">
        <v>6161.32</v>
      </c>
      <c r="F1735" s="9">
        <v>7590.75</v>
      </c>
      <c r="G1735" s="8">
        <v>8569.1299999999992</v>
      </c>
      <c r="H1735" s="8">
        <v>10557.16</v>
      </c>
      <c r="I1735">
        <f>IFERROR(VLOOKUP(B1735,SAEB!A:A,1,0),0)</f>
        <v>3146552</v>
      </c>
    </row>
    <row r="1736" spans="1:9" x14ac:dyDescent="0.35">
      <c r="A1736">
        <v>314655</v>
      </c>
      <c r="B1736">
        <v>3146552</v>
      </c>
      <c r="C1736" t="s">
        <v>173</v>
      </c>
      <c r="D1736">
        <v>2019</v>
      </c>
      <c r="E1736" s="8">
        <v>6288.39</v>
      </c>
      <c r="F1736" s="9">
        <v>6740.69</v>
      </c>
      <c r="G1736" s="8">
        <v>8948</v>
      </c>
      <c r="H1736" s="8">
        <v>9591.59</v>
      </c>
      <c r="I1736">
        <f>IFERROR(VLOOKUP(B1736,SAEB!A:A,1,0),0)</f>
        <v>3146552</v>
      </c>
    </row>
    <row r="1737" spans="1:9" x14ac:dyDescent="0.35">
      <c r="A1737">
        <v>314655</v>
      </c>
      <c r="B1737">
        <v>3146552</v>
      </c>
      <c r="C1737" t="s">
        <v>173</v>
      </c>
      <c r="D1737">
        <v>2020</v>
      </c>
      <c r="E1737" s="8">
        <v>6892.77</v>
      </c>
      <c r="F1737" s="9">
        <v>7045.26</v>
      </c>
      <c r="G1737" s="8">
        <v>7634.01</v>
      </c>
      <c r="H1737" s="8">
        <v>7802.9</v>
      </c>
      <c r="I1737">
        <f>IFERROR(VLOOKUP(B1737,SAEB!A:A,1,0),0)</f>
        <v>3146552</v>
      </c>
    </row>
    <row r="1738" spans="1:9" x14ac:dyDescent="0.35">
      <c r="A1738">
        <v>314655</v>
      </c>
      <c r="B1738">
        <v>3146552</v>
      </c>
      <c r="C1738" t="s">
        <v>173</v>
      </c>
      <c r="D1738">
        <v>2021</v>
      </c>
      <c r="E1738" s="8">
        <v>8325.0499999999993</v>
      </c>
      <c r="F1738" s="9">
        <v>3823.23</v>
      </c>
      <c r="G1738" s="8">
        <v>9839.93</v>
      </c>
      <c r="H1738" s="8">
        <v>4518.93</v>
      </c>
      <c r="I1738">
        <f>IFERROR(VLOOKUP(B1738,SAEB!A:A,1,0),0)</f>
        <v>3146552</v>
      </c>
    </row>
    <row r="1739" spans="1:9" x14ac:dyDescent="0.35">
      <c r="A1739">
        <v>314655</v>
      </c>
      <c r="B1739">
        <v>3146552</v>
      </c>
      <c r="C1739" t="s">
        <v>173</v>
      </c>
      <c r="D1739">
        <v>2022</v>
      </c>
      <c r="E1739" s="8">
        <v>10678.47</v>
      </c>
      <c r="F1739" s="9">
        <v>8520.64</v>
      </c>
      <c r="G1739" s="8">
        <v>14767.34</v>
      </c>
      <c r="H1739" s="8">
        <v>11783.27</v>
      </c>
      <c r="I1739">
        <f>IFERROR(VLOOKUP(B1739,SAEB!A:A,1,0),0)</f>
        <v>3146552</v>
      </c>
    </row>
    <row r="1740" spans="1:9" x14ac:dyDescent="0.35">
      <c r="A1740">
        <v>314655</v>
      </c>
      <c r="B1740">
        <v>3146552</v>
      </c>
      <c r="C1740" t="s">
        <v>173</v>
      </c>
      <c r="D1740">
        <v>2023</v>
      </c>
      <c r="E1740" s="8">
        <v>11199.61</v>
      </c>
      <c r="F1740" s="9">
        <v>11199.61</v>
      </c>
      <c r="G1740" s="8">
        <v>17453.22</v>
      </c>
      <c r="H1740" s="8">
        <v>17453.22</v>
      </c>
      <c r="I1740">
        <f>IFERROR(VLOOKUP(B1740,SAEB!A:A,1,0),0)</f>
        <v>3146552</v>
      </c>
    </row>
    <row r="1741" spans="1:9" x14ac:dyDescent="0.35">
      <c r="A1741">
        <v>314655</v>
      </c>
      <c r="B1741">
        <v>3146552</v>
      </c>
      <c r="C1741" t="s">
        <v>173</v>
      </c>
      <c r="D1741">
        <v>2024</v>
      </c>
      <c r="E1741" s="8">
        <v>12807.46</v>
      </c>
      <c r="F1741" s="9">
        <v>12250.61</v>
      </c>
      <c r="G1741" s="8">
        <v>17599.2</v>
      </c>
      <c r="H1741" s="8">
        <v>16834.009999999998</v>
      </c>
      <c r="I1741">
        <f>IFERROR(VLOOKUP(B1741,SAEB!A:A,1,0),0)</f>
        <v>3146552</v>
      </c>
    </row>
    <row r="1742" spans="1:9" x14ac:dyDescent="0.35">
      <c r="A1742">
        <v>314675</v>
      </c>
      <c r="B1742">
        <v>3146750</v>
      </c>
      <c r="C1742" t="s">
        <v>174</v>
      </c>
      <c r="D1742">
        <v>2015</v>
      </c>
      <c r="E1742" s="8">
        <v>4171.51</v>
      </c>
      <c r="F1742" s="9">
        <v>1806.22</v>
      </c>
      <c r="G1742" s="8">
        <v>3711.73</v>
      </c>
      <c r="H1742" s="8">
        <v>1607.14</v>
      </c>
      <c r="I1742">
        <f>IFERROR(VLOOKUP(B1742,SAEB!A:A,1,0),0)</f>
        <v>3146750</v>
      </c>
    </row>
    <row r="1743" spans="1:9" x14ac:dyDescent="0.35">
      <c r="A1743">
        <v>314675</v>
      </c>
      <c r="B1743">
        <v>3146750</v>
      </c>
      <c r="C1743" t="s">
        <v>174</v>
      </c>
      <c r="D1743">
        <v>2016</v>
      </c>
      <c r="E1743" s="8">
        <v>4763.33</v>
      </c>
      <c r="F1743" s="9">
        <v>3498.66</v>
      </c>
      <c r="G1743" s="8">
        <v>3869.63</v>
      </c>
      <c r="H1743" s="8">
        <v>2842.24</v>
      </c>
      <c r="I1743">
        <f>IFERROR(VLOOKUP(B1743,SAEB!A:A,1,0),0)</f>
        <v>3146750</v>
      </c>
    </row>
    <row r="1744" spans="1:9" x14ac:dyDescent="0.35">
      <c r="A1744">
        <v>314675</v>
      </c>
      <c r="B1744">
        <v>3146750</v>
      </c>
      <c r="C1744" t="s">
        <v>174</v>
      </c>
      <c r="D1744">
        <v>2017</v>
      </c>
      <c r="E1744" s="8">
        <v>3630.83</v>
      </c>
      <c r="F1744" s="9">
        <v>5686.25</v>
      </c>
      <c r="G1744" s="8">
        <v>3215.8</v>
      </c>
      <c r="H1744" s="8">
        <v>5036.2700000000004</v>
      </c>
      <c r="I1744">
        <f>IFERROR(VLOOKUP(B1744,SAEB!A:A,1,0),0)</f>
        <v>3146750</v>
      </c>
    </row>
    <row r="1745" spans="1:9" x14ac:dyDescent="0.35">
      <c r="A1745">
        <v>314675</v>
      </c>
      <c r="B1745">
        <v>3146750</v>
      </c>
      <c r="C1745" t="s">
        <v>174</v>
      </c>
      <c r="D1745">
        <v>2018</v>
      </c>
      <c r="E1745" s="8">
        <v>4420.45</v>
      </c>
      <c r="F1745" s="9">
        <v>5445.99</v>
      </c>
      <c r="G1745" s="8">
        <v>5306.83</v>
      </c>
      <c r="H1745" s="8">
        <v>6538.01</v>
      </c>
      <c r="I1745">
        <f>IFERROR(VLOOKUP(B1745,SAEB!A:A,1,0),0)</f>
        <v>3146750</v>
      </c>
    </row>
    <row r="1746" spans="1:9" x14ac:dyDescent="0.35">
      <c r="A1746">
        <v>314675</v>
      </c>
      <c r="B1746">
        <v>3146750</v>
      </c>
      <c r="C1746" t="s">
        <v>174</v>
      </c>
      <c r="D1746">
        <v>2019</v>
      </c>
      <c r="E1746" s="8">
        <v>6214.02</v>
      </c>
      <c r="F1746" s="9">
        <v>6660.97</v>
      </c>
      <c r="G1746" s="8">
        <v>6724.85</v>
      </c>
      <c r="H1746" s="8">
        <v>7208.54</v>
      </c>
      <c r="I1746">
        <f>IFERROR(VLOOKUP(B1746,SAEB!A:A,1,0),0)</f>
        <v>3146750</v>
      </c>
    </row>
    <row r="1747" spans="1:9" x14ac:dyDescent="0.35">
      <c r="A1747">
        <v>314675</v>
      </c>
      <c r="B1747">
        <v>3146750</v>
      </c>
      <c r="C1747" t="s">
        <v>174</v>
      </c>
      <c r="D1747">
        <v>2020</v>
      </c>
      <c r="E1747" s="8">
        <v>5802.09</v>
      </c>
      <c r="F1747" s="9">
        <v>5930.45</v>
      </c>
      <c r="G1747" s="8">
        <v>6010.85</v>
      </c>
      <c r="H1747" s="8">
        <v>6143.83</v>
      </c>
      <c r="I1747">
        <f>IFERROR(VLOOKUP(B1747,SAEB!A:A,1,0),0)</f>
        <v>3146750</v>
      </c>
    </row>
    <row r="1748" spans="1:9" x14ac:dyDescent="0.35">
      <c r="A1748">
        <v>314675</v>
      </c>
      <c r="B1748">
        <v>3146750</v>
      </c>
      <c r="C1748" t="s">
        <v>174</v>
      </c>
      <c r="D1748">
        <v>2021</v>
      </c>
      <c r="E1748" s="8">
        <v>7422.15</v>
      </c>
      <c r="F1748" s="9">
        <v>3408.58</v>
      </c>
      <c r="G1748" s="8">
        <v>8327.14</v>
      </c>
      <c r="H1748" s="8">
        <v>3824.19</v>
      </c>
      <c r="I1748">
        <f>IFERROR(VLOOKUP(B1748,SAEB!A:A,1,0),0)</f>
        <v>3146750</v>
      </c>
    </row>
    <row r="1749" spans="1:9" x14ac:dyDescent="0.35">
      <c r="A1749">
        <v>314675</v>
      </c>
      <c r="B1749">
        <v>3146750</v>
      </c>
      <c r="C1749" t="s">
        <v>174</v>
      </c>
      <c r="D1749">
        <v>2022</v>
      </c>
      <c r="E1749" s="8">
        <v>8246.2000000000007</v>
      </c>
      <c r="F1749" s="9">
        <v>6579.87</v>
      </c>
      <c r="G1749" s="8">
        <v>10328.4</v>
      </c>
      <c r="H1749" s="8">
        <v>8241.31</v>
      </c>
      <c r="I1749">
        <f>IFERROR(VLOOKUP(B1749,SAEB!A:A,1,0),0)</f>
        <v>3146750</v>
      </c>
    </row>
    <row r="1750" spans="1:9" x14ac:dyDescent="0.35">
      <c r="A1750">
        <v>314675</v>
      </c>
      <c r="B1750">
        <v>3146750</v>
      </c>
      <c r="C1750" t="s">
        <v>174</v>
      </c>
      <c r="D1750">
        <v>2023</v>
      </c>
      <c r="E1750" s="8">
        <v>10812.97</v>
      </c>
      <c r="F1750" s="9">
        <v>10812.97</v>
      </c>
      <c r="G1750" s="8">
        <v>12774.23</v>
      </c>
      <c r="H1750" s="8">
        <v>12774.23</v>
      </c>
      <c r="I1750">
        <f>IFERROR(VLOOKUP(B1750,SAEB!A:A,1,0),0)</f>
        <v>3146750</v>
      </c>
    </row>
    <row r="1751" spans="1:9" x14ac:dyDescent="0.35">
      <c r="A1751">
        <v>314675</v>
      </c>
      <c r="B1751">
        <v>3146750</v>
      </c>
      <c r="C1751" t="s">
        <v>174</v>
      </c>
      <c r="D1751">
        <v>2024</v>
      </c>
      <c r="E1751" s="8">
        <v>14067.95</v>
      </c>
      <c r="F1751" s="9">
        <v>13456.3</v>
      </c>
      <c r="G1751" s="8">
        <v>15406.25</v>
      </c>
      <c r="H1751" s="8">
        <v>14736.41</v>
      </c>
      <c r="I1751">
        <f>IFERROR(VLOOKUP(B1751,SAEB!A:A,1,0),0)</f>
        <v>3146750</v>
      </c>
    </row>
    <row r="1752" spans="1:9" x14ac:dyDescent="0.35">
      <c r="A1752">
        <v>314795</v>
      </c>
      <c r="B1752">
        <v>3147956</v>
      </c>
      <c r="C1752" t="s">
        <v>175</v>
      </c>
      <c r="D1752">
        <v>2015</v>
      </c>
      <c r="E1752" s="8">
        <v>6202.12</v>
      </c>
      <c r="F1752" s="9">
        <v>2685.45</v>
      </c>
      <c r="G1752" s="8">
        <v>6681</v>
      </c>
      <c r="H1752" s="8">
        <v>2892.81</v>
      </c>
      <c r="I1752">
        <f>IFERROR(VLOOKUP(B1752,SAEB!A:A,1,0),0)</f>
        <v>3147956</v>
      </c>
    </row>
    <row r="1753" spans="1:9" x14ac:dyDescent="0.35">
      <c r="A1753">
        <v>314795</v>
      </c>
      <c r="B1753">
        <v>3147956</v>
      </c>
      <c r="C1753" t="s">
        <v>175</v>
      </c>
      <c r="D1753">
        <v>2016</v>
      </c>
      <c r="E1753" s="8">
        <v>6278.87</v>
      </c>
      <c r="F1753" s="9">
        <v>4611.83</v>
      </c>
      <c r="G1753" s="8">
        <v>8119.15</v>
      </c>
      <c r="H1753" s="8">
        <v>5963.51</v>
      </c>
      <c r="I1753">
        <f>IFERROR(VLOOKUP(B1753,SAEB!A:A,1,0),0)</f>
        <v>3147956</v>
      </c>
    </row>
    <row r="1754" spans="1:9" x14ac:dyDescent="0.35">
      <c r="A1754">
        <v>314795</v>
      </c>
      <c r="B1754">
        <v>3147956</v>
      </c>
      <c r="C1754" t="s">
        <v>175</v>
      </c>
      <c r="D1754">
        <v>2017</v>
      </c>
      <c r="E1754" s="8">
        <v>6496.58</v>
      </c>
      <c r="F1754" s="9">
        <v>10174.299999999999</v>
      </c>
      <c r="G1754" s="8">
        <v>6875.14</v>
      </c>
      <c r="H1754" s="8">
        <v>10767.17</v>
      </c>
      <c r="I1754">
        <f>IFERROR(VLOOKUP(B1754,SAEB!A:A,1,0),0)</f>
        <v>3147956</v>
      </c>
    </row>
    <row r="1755" spans="1:9" x14ac:dyDescent="0.35">
      <c r="A1755">
        <v>314795</v>
      </c>
      <c r="B1755">
        <v>3147956</v>
      </c>
      <c r="C1755" t="s">
        <v>175</v>
      </c>
      <c r="D1755">
        <v>2018</v>
      </c>
      <c r="E1755" s="8">
        <v>6053.11</v>
      </c>
      <c r="F1755" s="9">
        <v>7457.43</v>
      </c>
      <c r="G1755" s="8">
        <v>8690.15</v>
      </c>
      <c r="H1755" s="8">
        <v>10706.26</v>
      </c>
      <c r="I1755">
        <f>IFERROR(VLOOKUP(B1755,SAEB!A:A,1,0),0)</f>
        <v>3147956</v>
      </c>
    </row>
    <row r="1756" spans="1:9" x14ac:dyDescent="0.35">
      <c r="A1756">
        <v>314795</v>
      </c>
      <c r="B1756">
        <v>3147956</v>
      </c>
      <c r="C1756" t="s">
        <v>175</v>
      </c>
      <c r="D1756">
        <v>2019</v>
      </c>
      <c r="E1756" s="8">
        <v>5917.71</v>
      </c>
      <c r="F1756" s="9">
        <v>6343.35</v>
      </c>
      <c r="G1756" s="8">
        <v>8645.9500000000007</v>
      </c>
      <c r="H1756" s="8">
        <v>9267.82</v>
      </c>
      <c r="I1756">
        <f>IFERROR(VLOOKUP(B1756,SAEB!A:A,1,0),0)</f>
        <v>3147956</v>
      </c>
    </row>
    <row r="1757" spans="1:9" x14ac:dyDescent="0.35">
      <c r="A1757">
        <v>314795</v>
      </c>
      <c r="B1757">
        <v>3147956</v>
      </c>
      <c r="C1757" t="s">
        <v>175</v>
      </c>
      <c r="D1757">
        <v>2020</v>
      </c>
      <c r="E1757" s="8">
        <v>6319.21</v>
      </c>
      <c r="F1757" s="9">
        <v>6459.02</v>
      </c>
      <c r="G1757" s="8">
        <v>7171.11</v>
      </c>
      <c r="H1757" s="8">
        <v>7329.76</v>
      </c>
      <c r="I1757">
        <f>IFERROR(VLOOKUP(B1757,SAEB!A:A,1,0),0)</f>
        <v>3147956</v>
      </c>
    </row>
    <row r="1758" spans="1:9" x14ac:dyDescent="0.35">
      <c r="A1758">
        <v>314795</v>
      </c>
      <c r="B1758">
        <v>3147956</v>
      </c>
      <c r="C1758" t="s">
        <v>175</v>
      </c>
      <c r="D1758">
        <v>2021</v>
      </c>
      <c r="E1758" s="8">
        <v>8778.83</v>
      </c>
      <c r="F1758" s="9">
        <v>4031.63</v>
      </c>
      <c r="G1758" s="8">
        <v>9257.08</v>
      </c>
      <c r="H1758" s="8">
        <v>4251.26</v>
      </c>
      <c r="I1758">
        <f>IFERROR(VLOOKUP(B1758,SAEB!A:A,1,0),0)</f>
        <v>3147956</v>
      </c>
    </row>
    <row r="1759" spans="1:9" x14ac:dyDescent="0.35">
      <c r="A1759">
        <v>314795</v>
      </c>
      <c r="B1759">
        <v>3147956</v>
      </c>
      <c r="C1759" t="s">
        <v>175</v>
      </c>
      <c r="D1759">
        <v>2022</v>
      </c>
      <c r="E1759" s="8">
        <v>11127.33</v>
      </c>
      <c r="F1759" s="9">
        <v>8878.7999999999993</v>
      </c>
      <c r="G1759" s="8">
        <v>12943.25</v>
      </c>
      <c r="H1759" s="8">
        <v>10327.77</v>
      </c>
      <c r="I1759">
        <f>IFERROR(VLOOKUP(B1759,SAEB!A:A,1,0),0)</f>
        <v>3147956</v>
      </c>
    </row>
    <row r="1760" spans="1:9" x14ac:dyDescent="0.35">
      <c r="A1760">
        <v>314795</v>
      </c>
      <c r="B1760">
        <v>3147956</v>
      </c>
      <c r="C1760" t="s">
        <v>175</v>
      </c>
      <c r="D1760">
        <v>2023</v>
      </c>
      <c r="E1760" s="8">
        <v>11176.99</v>
      </c>
      <c r="F1760" s="9">
        <v>11176.99</v>
      </c>
      <c r="G1760" s="8">
        <v>17027.28</v>
      </c>
      <c r="H1760" s="8">
        <v>17027.28</v>
      </c>
      <c r="I1760">
        <f>IFERROR(VLOOKUP(B1760,SAEB!A:A,1,0),0)</f>
        <v>3147956</v>
      </c>
    </row>
    <row r="1761" spans="1:9" x14ac:dyDescent="0.35">
      <c r="A1761">
        <v>314795</v>
      </c>
      <c r="B1761">
        <v>3147956</v>
      </c>
      <c r="C1761" t="s">
        <v>175</v>
      </c>
      <c r="D1761">
        <v>2024</v>
      </c>
      <c r="E1761" s="8">
        <v>14118.09</v>
      </c>
      <c r="F1761" s="9">
        <v>13504.26</v>
      </c>
      <c r="G1761" s="8">
        <v>20344.09</v>
      </c>
      <c r="H1761" s="8">
        <v>19459.57</v>
      </c>
      <c r="I1761">
        <f>IFERROR(VLOOKUP(B1761,SAEB!A:A,1,0),0)</f>
        <v>3147956</v>
      </c>
    </row>
    <row r="1762" spans="1:9" hidden="1" x14ac:dyDescent="0.35">
      <c r="A1762">
        <v>314840</v>
      </c>
      <c r="B1762">
        <v>3148400</v>
      </c>
      <c r="C1762" t="s">
        <v>176</v>
      </c>
      <c r="D1762">
        <v>2015</v>
      </c>
      <c r="E1762" s="8">
        <v>7590.27</v>
      </c>
      <c r="F1762" s="9">
        <v>3286.51</v>
      </c>
      <c r="G1762" s="8">
        <v>7690.6</v>
      </c>
      <c r="H1762" s="8">
        <v>3329.95</v>
      </c>
      <c r="I1762">
        <f>IFERROR(VLOOKUP(B1762,SAEB!A:A,1,0),0)</f>
        <v>0</v>
      </c>
    </row>
    <row r="1763" spans="1:9" hidden="1" x14ac:dyDescent="0.35">
      <c r="A1763">
        <v>314840</v>
      </c>
      <c r="B1763">
        <v>3148400</v>
      </c>
      <c r="C1763" t="s">
        <v>176</v>
      </c>
      <c r="D1763">
        <v>2016</v>
      </c>
      <c r="E1763" s="8">
        <v>7154.61</v>
      </c>
      <c r="F1763" s="9">
        <v>5255.06</v>
      </c>
      <c r="G1763" s="8">
        <v>8964.5499999999993</v>
      </c>
      <c r="H1763" s="8">
        <v>6584.46</v>
      </c>
      <c r="I1763">
        <f>IFERROR(VLOOKUP(B1763,SAEB!A:A,1,0),0)</f>
        <v>0</v>
      </c>
    </row>
    <row r="1764" spans="1:9" hidden="1" x14ac:dyDescent="0.35">
      <c r="A1764">
        <v>314840</v>
      </c>
      <c r="B1764">
        <v>3148400</v>
      </c>
      <c r="C1764" t="s">
        <v>176</v>
      </c>
      <c r="D1764">
        <v>2017</v>
      </c>
      <c r="E1764" s="8">
        <v>5057.05</v>
      </c>
      <c r="F1764" s="9">
        <v>7919.85</v>
      </c>
      <c r="G1764" s="8">
        <v>5967.94</v>
      </c>
      <c r="H1764" s="8">
        <v>9346.4</v>
      </c>
      <c r="I1764">
        <f>IFERROR(VLOOKUP(B1764,SAEB!A:A,1,0),0)</f>
        <v>0</v>
      </c>
    </row>
    <row r="1765" spans="1:9" hidden="1" x14ac:dyDescent="0.35">
      <c r="A1765">
        <v>314840</v>
      </c>
      <c r="B1765">
        <v>3148400</v>
      </c>
      <c r="C1765" t="s">
        <v>176</v>
      </c>
      <c r="D1765">
        <v>2018</v>
      </c>
      <c r="E1765" s="8">
        <v>4874.99</v>
      </c>
      <c r="F1765" s="9">
        <v>6005.99</v>
      </c>
      <c r="G1765" s="8">
        <v>6280.64</v>
      </c>
      <c r="H1765" s="8">
        <v>7737.74</v>
      </c>
      <c r="I1765">
        <f>IFERROR(VLOOKUP(B1765,SAEB!A:A,1,0),0)</f>
        <v>0</v>
      </c>
    </row>
    <row r="1766" spans="1:9" hidden="1" x14ac:dyDescent="0.35">
      <c r="A1766">
        <v>314840</v>
      </c>
      <c r="B1766">
        <v>3148400</v>
      </c>
      <c r="C1766" t="s">
        <v>176</v>
      </c>
      <c r="D1766">
        <v>2019</v>
      </c>
      <c r="E1766" s="8">
        <v>6460.76</v>
      </c>
      <c r="F1766" s="9">
        <v>6925.46</v>
      </c>
      <c r="G1766" s="8">
        <v>9829.7999999999993</v>
      </c>
      <c r="H1766" s="8">
        <v>10536.82</v>
      </c>
      <c r="I1766">
        <f>IFERROR(VLOOKUP(B1766,SAEB!A:A,1,0),0)</f>
        <v>0</v>
      </c>
    </row>
    <row r="1767" spans="1:9" hidden="1" x14ac:dyDescent="0.35">
      <c r="A1767">
        <v>314840</v>
      </c>
      <c r="B1767">
        <v>3148400</v>
      </c>
      <c r="C1767" t="s">
        <v>176</v>
      </c>
      <c r="D1767">
        <v>2020</v>
      </c>
      <c r="E1767" s="8">
        <v>7604.49</v>
      </c>
      <c r="F1767" s="9">
        <v>7772.73</v>
      </c>
      <c r="G1767" s="8">
        <v>6725.47</v>
      </c>
      <c r="H1767" s="8">
        <v>6874.27</v>
      </c>
      <c r="I1767">
        <f>IFERROR(VLOOKUP(B1767,SAEB!A:A,1,0),0)</f>
        <v>0</v>
      </c>
    </row>
    <row r="1768" spans="1:9" hidden="1" x14ac:dyDescent="0.35">
      <c r="A1768">
        <v>314840</v>
      </c>
      <c r="B1768">
        <v>3148400</v>
      </c>
      <c r="C1768" t="s">
        <v>176</v>
      </c>
      <c r="D1768">
        <v>2021</v>
      </c>
      <c r="E1768" s="8">
        <v>9196.67</v>
      </c>
      <c r="F1768" s="9">
        <v>4223.5200000000004</v>
      </c>
      <c r="G1768" s="8">
        <v>8676.07</v>
      </c>
      <c r="H1768" s="8">
        <v>3984.44</v>
      </c>
      <c r="I1768">
        <f>IFERROR(VLOOKUP(B1768,SAEB!A:A,1,0),0)</f>
        <v>0</v>
      </c>
    </row>
    <row r="1769" spans="1:9" hidden="1" x14ac:dyDescent="0.35">
      <c r="A1769">
        <v>314840</v>
      </c>
      <c r="B1769">
        <v>3148400</v>
      </c>
      <c r="C1769" t="s">
        <v>176</v>
      </c>
      <c r="D1769">
        <v>2022</v>
      </c>
      <c r="E1769" s="8">
        <v>11906.83</v>
      </c>
      <c r="F1769" s="9">
        <v>9500.7900000000009</v>
      </c>
      <c r="G1769" s="8">
        <v>17064.64</v>
      </c>
      <c r="H1769" s="8">
        <v>13616.35</v>
      </c>
      <c r="I1769">
        <f>IFERROR(VLOOKUP(B1769,SAEB!A:A,1,0),0)</f>
        <v>0</v>
      </c>
    </row>
    <row r="1770" spans="1:9" hidden="1" x14ac:dyDescent="0.35">
      <c r="A1770">
        <v>314840</v>
      </c>
      <c r="B1770">
        <v>3148400</v>
      </c>
      <c r="C1770" t="s">
        <v>176</v>
      </c>
      <c r="D1770">
        <v>2023</v>
      </c>
      <c r="E1770" s="8">
        <v>11153.64</v>
      </c>
      <c r="F1770" s="9">
        <v>11153.64</v>
      </c>
      <c r="G1770" s="8">
        <v>15000.7</v>
      </c>
      <c r="H1770" s="8">
        <v>15000.7</v>
      </c>
      <c r="I1770">
        <f>IFERROR(VLOOKUP(B1770,SAEB!A:A,1,0),0)</f>
        <v>0</v>
      </c>
    </row>
    <row r="1771" spans="1:9" hidden="1" x14ac:dyDescent="0.35">
      <c r="A1771">
        <v>314840</v>
      </c>
      <c r="B1771">
        <v>3148400</v>
      </c>
      <c r="C1771" t="s">
        <v>176</v>
      </c>
      <c r="D1771">
        <v>2024</v>
      </c>
      <c r="E1771" s="8">
        <v>11316.48</v>
      </c>
      <c r="F1771" s="9">
        <v>10824.46</v>
      </c>
      <c r="G1771" s="8">
        <v>17521.310000000001</v>
      </c>
      <c r="H1771" s="8">
        <v>16759.509999999998</v>
      </c>
      <c r="I1771">
        <f>IFERROR(VLOOKUP(B1771,SAEB!A:A,1,0),0)</f>
        <v>0</v>
      </c>
    </row>
    <row r="1772" spans="1:9" hidden="1" x14ac:dyDescent="0.35">
      <c r="A1772">
        <v>314850</v>
      </c>
      <c r="B1772">
        <v>3148509</v>
      </c>
      <c r="C1772" t="s">
        <v>177</v>
      </c>
      <c r="D1772">
        <v>2015</v>
      </c>
      <c r="E1772" s="8">
        <v>7877.99</v>
      </c>
      <c r="F1772" s="9">
        <v>3411.09</v>
      </c>
      <c r="G1772" s="8">
        <v>9590.94</v>
      </c>
      <c r="H1772" s="8">
        <v>4152.78</v>
      </c>
      <c r="I1772">
        <f>IFERROR(VLOOKUP(B1772,SAEB!A:A,1,0),0)</f>
        <v>0</v>
      </c>
    </row>
    <row r="1773" spans="1:9" hidden="1" x14ac:dyDescent="0.35">
      <c r="A1773">
        <v>314850</v>
      </c>
      <c r="B1773">
        <v>3148509</v>
      </c>
      <c r="C1773" t="s">
        <v>177</v>
      </c>
      <c r="D1773">
        <v>2016</v>
      </c>
      <c r="E1773" s="8">
        <v>9868.66</v>
      </c>
      <c r="F1773" s="9">
        <v>7248.52</v>
      </c>
      <c r="G1773" s="8">
        <v>11372.11</v>
      </c>
      <c r="H1773" s="8">
        <v>8352.7999999999993</v>
      </c>
      <c r="I1773">
        <f>IFERROR(VLOOKUP(B1773,SAEB!A:A,1,0),0)</f>
        <v>0</v>
      </c>
    </row>
    <row r="1774" spans="1:9" hidden="1" x14ac:dyDescent="0.35">
      <c r="A1774">
        <v>314850</v>
      </c>
      <c r="B1774">
        <v>3148509</v>
      </c>
      <c r="C1774" t="s">
        <v>177</v>
      </c>
      <c r="D1774">
        <v>2017</v>
      </c>
      <c r="E1774" s="8">
        <v>9947.39</v>
      </c>
      <c r="F1774" s="9">
        <v>15578.62</v>
      </c>
      <c r="G1774" s="8">
        <v>9450.0300000000007</v>
      </c>
      <c r="H1774" s="8">
        <v>14799.71</v>
      </c>
      <c r="I1774">
        <f>IFERROR(VLOOKUP(B1774,SAEB!A:A,1,0),0)</f>
        <v>0</v>
      </c>
    </row>
    <row r="1775" spans="1:9" hidden="1" x14ac:dyDescent="0.35">
      <c r="A1775">
        <v>314850</v>
      </c>
      <c r="B1775">
        <v>3148509</v>
      </c>
      <c r="C1775" t="s">
        <v>177</v>
      </c>
      <c r="D1775">
        <v>2018</v>
      </c>
      <c r="E1775" s="8">
        <v>8367.94</v>
      </c>
      <c r="F1775" s="9">
        <v>10309.299999999999</v>
      </c>
      <c r="G1775" s="8">
        <v>9231.2800000000007</v>
      </c>
      <c r="H1775" s="8">
        <v>11372.93</v>
      </c>
      <c r="I1775">
        <f>IFERROR(VLOOKUP(B1775,SAEB!A:A,1,0),0)</f>
        <v>0</v>
      </c>
    </row>
    <row r="1776" spans="1:9" hidden="1" x14ac:dyDescent="0.35">
      <c r="A1776">
        <v>314850</v>
      </c>
      <c r="B1776">
        <v>3148509</v>
      </c>
      <c r="C1776" t="s">
        <v>177</v>
      </c>
      <c r="D1776">
        <v>2019</v>
      </c>
      <c r="E1776" s="8">
        <v>13643.25</v>
      </c>
      <c r="F1776" s="9">
        <v>14624.55</v>
      </c>
      <c r="G1776" s="8">
        <v>6747.27</v>
      </c>
      <c r="H1776" s="8">
        <v>7232.58</v>
      </c>
      <c r="I1776">
        <f>IFERROR(VLOOKUP(B1776,SAEB!A:A,1,0),0)</f>
        <v>0</v>
      </c>
    </row>
    <row r="1777" spans="1:9" hidden="1" x14ac:dyDescent="0.35">
      <c r="A1777">
        <v>314850</v>
      </c>
      <c r="B1777">
        <v>3148509</v>
      </c>
      <c r="C1777" t="s">
        <v>177</v>
      </c>
      <c r="D1777">
        <v>2020</v>
      </c>
      <c r="E1777" s="8">
        <v>10812.7</v>
      </c>
      <c r="F1777" s="9">
        <v>11051.92</v>
      </c>
      <c r="G1777" s="8">
        <v>1957.08</v>
      </c>
      <c r="H1777" s="8">
        <v>2000.37</v>
      </c>
      <c r="I1777">
        <f>IFERROR(VLOOKUP(B1777,SAEB!A:A,1,0),0)</f>
        <v>0</v>
      </c>
    </row>
    <row r="1778" spans="1:9" hidden="1" x14ac:dyDescent="0.35">
      <c r="A1778">
        <v>314850</v>
      </c>
      <c r="B1778">
        <v>3148509</v>
      </c>
      <c r="C1778" t="s">
        <v>177</v>
      </c>
      <c r="D1778">
        <v>2021</v>
      </c>
      <c r="E1778" s="8">
        <v>12520.62</v>
      </c>
      <c r="F1778" s="9">
        <v>5750.03</v>
      </c>
      <c r="G1778" s="8">
        <v>13036.82</v>
      </c>
      <c r="H1778" s="8">
        <v>5987.09</v>
      </c>
      <c r="I1778">
        <f>IFERROR(VLOOKUP(B1778,SAEB!A:A,1,0),0)</f>
        <v>0</v>
      </c>
    </row>
    <row r="1779" spans="1:9" hidden="1" x14ac:dyDescent="0.35">
      <c r="A1779">
        <v>314850</v>
      </c>
      <c r="B1779">
        <v>3148509</v>
      </c>
      <c r="C1779" t="s">
        <v>177</v>
      </c>
      <c r="D1779">
        <v>2022</v>
      </c>
      <c r="E1779" s="8">
        <v>14406.86</v>
      </c>
      <c r="F1779" s="9">
        <v>11495.63</v>
      </c>
      <c r="G1779" s="8">
        <v>20094.41</v>
      </c>
      <c r="H1779" s="8">
        <v>16033.88</v>
      </c>
      <c r="I1779">
        <f>IFERROR(VLOOKUP(B1779,SAEB!A:A,1,0),0)</f>
        <v>0</v>
      </c>
    </row>
    <row r="1780" spans="1:9" hidden="1" x14ac:dyDescent="0.35">
      <c r="A1780">
        <v>314850</v>
      </c>
      <c r="B1780">
        <v>3148509</v>
      </c>
      <c r="C1780" t="s">
        <v>177</v>
      </c>
      <c r="D1780">
        <v>2023</v>
      </c>
      <c r="E1780" s="8">
        <v>14526.73</v>
      </c>
      <c r="F1780" s="9">
        <v>14526.73</v>
      </c>
      <c r="G1780" s="8">
        <v>21940.01</v>
      </c>
      <c r="H1780" s="8">
        <v>21940.01</v>
      </c>
      <c r="I1780">
        <f>IFERROR(VLOOKUP(B1780,SAEB!A:A,1,0),0)</f>
        <v>0</v>
      </c>
    </row>
    <row r="1781" spans="1:9" hidden="1" x14ac:dyDescent="0.35">
      <c r="A1781">
        <v>314850</v>
      </c>
      <c r="B1781">
        <v>3148509</v>
      </c>
      <c r="C1781" t="s">
        <v>177</v>
      </c>
      <c r="D1781">
        <v>2024</v>
      </c>
      <c r="E1781" s="8">
        <v>17820.96</v>
      </c>
      <c r="F1781" s="9">
        <v>17046.14</v>
      </c>
      <c r="G1781" s="8">
        <v>29358.400000000001</v>
      </c>
      <c r="H1781" s="8">
        <v>28081.95</v>
      </c>
      <c r="I1781">
        <f>IFERROR(VLOOKUP(B1781,SAEB!A:A,1,0),0)</f>
        <v>0</v>
      </c>
    </row>
    <row r="1782" spans="1:9" x14ac:dyDescent="0.35">
      <c r="A1782">
        <v>314860</v>
      </c>
      <c r="B1782">
        <v>3148608</v>
      </c>
      <c r="C1782" t="s">
        <v>178</v>
      </c>
      <c r="D1782">
        <v>2015</v>
      </c>
      <c r="E1782" s="8">
        <v>7549.76</v>
      </c>
      <c r="F1782" s="9">
        <v>3268.97</v>
      </c>
      <c r="G1782" s="8">
        <v>9502.49</v>
      </c>
      <c r="H1782" s="8">
        <v>4114.4799999999996</v>
      </c>
      <c r="I1782">
        <f>IFERROR(VLOOKUP(B1782,SAEB!A:A,1,0),0)</f>
        <v>3148608</v>
      </c>
    </row>
    <row r="1783" spans="1:9" x14ac:dyDescent="0.35">
      <c r="A1783">
        <v>314860</v>
      </c>
      <c r="B1783">
        <v>3148608</v>
      </c>
      <c r="C1783" t="s">
        <v>178</v>
      </c>
      <c r="D1783">
        <v>2016</v>
      </c>
      <c r="E1783" s="8">
        <v>6523.24</v>
      </c>
      <c r="F1783" s="9">
        <v>4791.3100000000004</v>
      </c>
      <c r="G1783" s="8">
        <v>10633.48</v>
      </c>
      <c r="H1783" s="8">
        <v>7810.28</v>
      </c>
      <c r="I1783">
        <f>IFERROR(VLOOKUP(B1783,SAEB!A:A,1,0),0)</f>
        <v>3148608</v>
      </c>
    </row>
    <row r="1784" spans="1:9" x14ac:dyDescent="0.35">
      <c r="A1784">
        <v>314860</v>
      </c>
      <c r="B1784">
        <v>3148608</v>
      </c>
      <c r="C1784" t="s">
        <v>178</v>
      </c>
      <c r="D1784">
        <v>2017</v>
      </c>
      <c r="E1784" s="8">
        <v>8280.24</v>
      </c>
      <c r="F1784" s="9">
        <v>12967.7</v>
      </c>
      <c r="G1784" s="8">
        <v>12316.16</v>
      </c>
      <c r="H1784" s="8">
        <v>19288.36</v>
      </c>
      <c r="I1784">
        <f>IFERROR(VLOOKUP(B1784,SAEB!A:A,1,0),0)</f>
        <v>3148608</v>
      </c>
    </row>
    <row r="1785" spans="1:9" x14ac:dyDescent="0.35">
      <c r="A1785">
        <v>314860</v>
      </c>
      <c r="B1785">
        <v>3148608</v>
      </c>
      <c r="C1785" t="s">
        <v>178</v>
      </c>
      <c r="D1785">
        <v>2018</v>
      </c>
      <c r="E1785" s="8">
        <v>7341.74</v>
      </c>
      <c r="F1785" s="9">
        <v>9045.02</v>
      </c>
      <c r="G1785" s="8">
        <v>13596.13</v>
      </c>
      <c r="H1785" s="8">
        <v>16750.43</v>
      </c>
      <c r="I1785">
        <f>IFERROR(VLOOKUP(B1785,SAEB!A:A,1,0),0)</f>
        <v>3148608</v>
      </c>
    </row>
    <row r="1786" spans="1:9" x14ac:dyDescent="0.35">
      <c r="A1786">
        <v>314860</v>
      </c>
      <c r="B1786">
        <v>3148608</v>
      </c>
      <c r="C1786" t="s">
        <v>178</v>
      </c>
      <c r="D1786">
        <v>2019</v>
      </c>
      <c r="E1786" s="8">
        <v>8358.59</v>
      </c>
      <c r="F1786" s="9">
        <v>8959.7900000000009</v>
      </c>
      <c r="G1786" s="8">
        <v>13704.12</v>
      </c>
      <c r="H1786" s="8">
        <v>14689.8</v>
      </c>
      <c r="I1786">
        <f>IFERROR(VLOOKUP(B1786,SAEB!A:A,1,0),0)</f>
        <v>3148608</v>
      </c>
    </row>
    <row r="1787" spans="1:9" x14ac:dyDescent="0.35">
      <c r="A1787">
        <v>314860</v>
      </c>
      <c r="B1787">
        <v>3148608</v>
      </c>
      <c r="C1787" t="s">
        <v>178</v>
      </c>
      <c r="D1787">
        <v>2020</v>
      </c>
      <c r="E1787" s="8">
        <v>7657.7</v>
      </c>
      <c r="F1787" s="9">
        <v>7827.12</v>
      </c>
      <c r="G1787" s="8">
        <v>11661.22</v>
      </c>
      <c r="H1787" s="8">
        <v>11919.21</v>
      </c>
      <c r="I1787">
        <f>IFERROR(VLOOKUP(B1787,SAEB!A:A,1,0),0)</f>
        <v>3148608</v>
      </c>
    </row>
    <row r="1788" spans="1:9" x14ac:dyDescent="0.35">
      <c r="A1788">
        <v>314860</v>
      </c>
      <c r="B1788">
        <v>3148608</v>
      </c>
      <c r="C1788" t="s">
        <v>178</v>
      </c>
      <c r="D1788">
        <v>2021</v>
      </c>
      <c r="E1788" s="8">
        <v>6498.89</v>
      </c>
      <c r="F1788" s="9">
        <v>2984.58</v>
      </c>
      <c r="G1788" s="8">
        <v>14744.13</v>
      </c>
      <c r="H1788" s="8">
        <v>6771.16</v>
      </c>
      <c r="I1788">
        <f>IFERROR(VLOOKUP(B1788,SAEB!A:A,1,0),0)</f>
        <v>3148608</v>
      </c>
    </row>
    <row r="1789" spans="1:9" x14ac:dyDescent="0.35">
      <c r="A1789">
        <v>314860</v>
      </c>
      <c r="B1789">
        <v>3148608</v>
      </c>
      <c r="C1789" t="s">
        <v>178</v>
      </c>
      <c r="D1789">
        <v>2022</v>
      </c>
      <c r="E1789" s="8">
        <v>10348.89</v>
      </c>
      <c r="F1789" s="9">
        <v>8257.66</v>
      </c>
      <c r="G1789" s="8">
        <v>29943.59</v>
      </c>
      <c r="H1789" s="8">
        <v>23892.81</v>
      </c>
      <c r="I1789">
        <f>IFERROR(VLOOKUP(B1789,SAEB!A:A,1,0),0)</f>
        <v>3148608</v>
      </c>
    </row>
    <row r="1790" spans="1:9" x14ac:dyDescent="0.35">
      <c r="A1790">
        <v>314860</v>
      </c>
      <c r="B1790">
        <v>3148608</v>
      </c>
      <c r="C1790" t="s">
        <v>178</v>
      </c>
      <c r="D1790">
        <v>2023</v>
      </c>
      <c r="E1790" s="8">
        <v>18279.52</v>
      </c>
      <c r="F1790" s="9">
        <v>18279.52</v>
      </c>
      <c r="G1790" s="8">
        <v>29960.21</v>
      </c>
      <c r="H1790" s="8">
        <v>29960.21</v>
      </c>
      <c r="I1790">
        <f>IFERROR(VLOOKUP(B1790,SAEB!A:A,1,0),0)</f>
        <v>3148608</v>
      </c>
    </row>
    <row r="1791" spans="1:9" x14ac:dyDescent="0.35">
      <c r="A1791">
        <v>314860</v>
      </c>
      <c r="B1791">
        <v>3148608</v>
      </c>
      <c r="C1791" t="s">
        <v>178</v>
      </c>
      <c r="D1791">
        <v>2024</v>
      </c>
      <c r="E1791" s="8">
        <v>20084.18</v>
      </c>
      <c r="F1791" s="9">
        <v>19210.95</v>
      </c>
      <c r="G1791" s="8">
        <v>29797.1</v>
      </c>
      <c r="H1791" s="8">
        <v>28501.58</v>
      </c>
      <c r="I1791">
        <f>IFERROR(VLOOKUP(B1791,SAEB!A:A,1,0),0)</f>
        <v>3148608</v>
      </c>
    </row>
    <row r="1792" spans="1:9" x14ac:dyDescent="0.35">
      <c r="A1792">
        <v>314870</v>
      </c>
      <c r="B1792">
        <v>3148707</v>
      </c>
      <c r="C1792" t="s">
        <v>179</v>
      </c>
      <c r="D1792">
        <v>2015</v>
      </c>
      <c r="E1792" s="8">
        <v>3416.82</v>
      </c>
      <c r="F1792" s="9">
        <v>1479.45</v>
      </c>
      <c r="G1792" s="8">
        <v>3686.67</v>
      </c>
      <c r="H1792" s="8">
        <v>1596.29</v>
      </c>
      <c r="I1792">
        <f>IFERROR(VLOOKUP(B1792,SAEB!A:A,1,0),0)</f>
        <v>3148707</v>
      </c>
    </row>
    <row r="1793" spans="1:9" x14ac:dyDescent="0.35">
      <c r="A1793">
        <v>314870</v>
      </c>
      <c r="B1793">
        <v>3148707</v>
      </c>
      <c r="C1793" t="s">
        <v>179</v>
      </c>
      <c r="D1793">
        <v>2016</v>
      </c>
      <c r="E1793" s="8">
        <v>3433.35</v>
      </c>
      <c r="F1793" s="9">
        <v>2521.79</v>
      </c>
      <c r="G1793" s="8">
        <v>3906.48</v>
      </c>
      <c r="H1793" s="8">
        <v>2869.31</v>
      </c>
      <c r="I1793">
        <f>IFERROR(VLOOKUP(B1793,SAEB!A:A,1,0),0)</f>
        <v>3148707</v>
      </c>
    </row>
    <row r="1794" spans="1:9" x14ac:dyDescent="0.35">
      <c r="A1794">
        <v>314870</v>
      </c>
      <c r="B1794">
        <v>3148707</v>
      </c>
      <c r="C1794" t="s">
        <v>179</v>
      </c>
      <c r="D1794">
        <v>2017</v>
      </c>
      <c r="E1794" s="8">
        <v>5439.64</v>
      </c>
      <c r="F1794" s="9">
        <v>8519.0300000000007</v>
      </c>
      <c r="G1794" s="8">
        <v>6649.87</v>
      </c>
      <c r="H1794" s="8">
        <v>10414.370000000001</v>
      </c>
      <c r="I1794">
        <f>IFERROR(VLOOKUP(B1794,SAEB!A:A,1,0),0)</f>
        <v>3148707</v>
      </c>
    </row>
    <row r="1795" spans="1:9" x14ac:dyDescent="0.35">
      <c r="A1795">
        <v>314870</v>
      </c>
      <c r="B1795">
        <v>3148707</v>
      </c>
      <c r="C1795" t="s">
        <v>179</v>
      </c>
      <c r="D1795">
        <v>2018</v>
      </c>
      <c r="E1795" s="8">
        <v>4907.1099999999997</v>
      </c>
      <c r="F1795" s="9">
        <v>6045.56</v>
      </c>
      <c r="G1795" s="8">
        <v>6372.09</v>
      </c>
      <c r="H1795" s="8">
        <v>7850.42</v>
      </c>
      <c r="I1795">
        <f>IFERROR(VLOOKUP(B1795,SAEB!A:A,1,0),0)</f>
        <v>3148707</v>
      </c>
    </row>
    <row r="1796" spans="1:9" x14ac:dyDescent="0.35">
      <c r="A1796">
        <v>314870</v>
      </c>
      <c r="B1796">
        <v>3148707</v>
      </c>
      <c r="C1796" t="s">
        <v>179</v>
      </c>
      <c r="D1796">
        <v>2019</v>
      </c>
      <c r="E1796" s="8">
        <v>5668.38</v>
      </c>
      <c r="F1796" s="9">
        <v>6076.08</v>
      </c>
      <c r="G1796" s="8">
        <v>6111.38</v>
      </c>
      <c r="H1796" s="8">
        <v>6550.95</v>
      </c>
      <c r="I1796">
        <f>IFERROR(VLOOKUP(B1796,SAEB!A:A,1,0),0)</f>
        <v>3148707</v>
      </c>
    </row>
    <row r="1797" spans="1:9" x14ac:dyDescent="0.35">
      <c r="A1797">
        <v>314870</v>
      </c>
      <c r="B1797">
        <v>3148707</v>
      </c>
      <c r="C1797" t="s">
        <v>179</v>
      </c>
      <c r="D1797">
        <v>2020</v>
      </c>
      <c r="E1797" s="8">
        <v>5915.99</v>
      </c>
      <c r="F1797" s="9">
        <v>6046.87</v>
      </c>
      <c r="G1797" s="8">
        <v>6235.75</v>
      </c>
      <c r="H1797" s="8">
        <v>6373.71</v>
      </c>
      <c r="I1797">
        <f>IFERROR(VLOOKUP(B1797,SAEB!A:A,1,0),0)</f>
        <v>3148707</v>
      </c>
    </row>
    <row r="1798" spans="1:9" x14ac:dyDescent="0.35">
      <c r="A1798">
        <v>314870</v>
      </c>
      <c r="B1798">
        <v>3148707</v>
      </c>
      <c r="C1798" t="s">
        <v>179</v>
      </c>
      <c r="D1798">
        <v>2021</v>
      </c>
      <c r="E1798" s="8">
        <v>6746.13</v>
      </c>
      <c r="F1798" s="9">
        <v>3098.12</v>
      </c>
      <c r="G1798" s="8">
        <v>7104.07</v>
      </c>
      <c r="H1798" s="8">
        <v>3262.5</v>
      </c>
      <c r="I1798">
        <f>IFERROR(VLOOKUP(B1798,SAEB!A:A,1,0),0)</f>
        <v>3148707</v>
      </c>
    </row>
    <row r="1799" spans="1:9" x14ac:dyDescent="0.35">
      <c r="A1799">
        <v>314870</v>
      </c>
      <c r="B1799">
        <v>3148707</v>
      </c>
      <c r="C1799" t="s">
        <v>179</v>
      </c>
      <c r="D1799">
        <v>2022</v>
      </c>
      <c r="E1799" s="8">
        <v>9873.8700000000008</v>
      </c>
      <c r="F1799" s="9">
        <v>7878.63</v>
      </c>
      <c r="G1799" s="8">
        <v>10784.03</v>
      </c>
      <c r="H1799" s="8">
        <v>8604.8700000000008</v>
      </c>
      <c r="I1799">
        <f>IFERROR(VLOOKUP(B1799,SAEB!A:A,1,0),0)</f>
        <v>3148707</v>
      </c>
    </row>
    <row r="1800" spans="1:9" x14ac:dyDescent="0.35">
      <c r="A1800">
        <v>314870</v>
      </c>
      <c r="B1800">
        <v>3148707</v>
      </c>
      <c r="C1800" t="s">
        <v>179</v>
      </c>
      <c r="D1800">
        <v>2023</v>
      </c>
      <c r="E1800" s="8">
        <v>10162.459999999999</v>
      </c>
      <c r="F1800" s="9">
        <v>10162.459999999999</v>
      </c>
      <c r="G1800" s="8">
        <v>12140.2</v>
      </c>
      <c r="H1800" s="8">
        <v>12140.2</v>
      </c>
      <c r="I1800">
        <f>IFERROR(VLOOKUP(B1800,SAEB!A:A,1,0),0)</f>
        <v>3148707</v>
      </c>
    </row>
    <row r="1801" spans="1:9" x14ac:dyDescent="0.35">
      <c r="A1801">
        <v>314870</v>
      </c>
      <c r="B1801">
        <v>3148707</v>
      </c>
      <c r="C1801" t="s">
        <v>179</v>
      </c>
      <c r="D1801">
        <v>2024</v>
      </c>
      <c r="E1801" s="8">
        <v>12978.63</v>
      </c>
      <c r="F1801" s="9">
        <v>12414.34</v>
      </c>
      <c r="G1801" s="8">
        <v>13160.66</v>
      </c>
      <c r="H1801" s="8">
        <v>12588.46</v>
      </c>
      <c r="I1801">
        <f>IFERROR(VLOOKUP(B1801,SAEB!A:A,1,0),0)</f>
        <v>3148707</v>
      </c>
    </row>
    <row r="1802" spans="1:9" hidden="1" x14ac:dyDescent="0.35">
      <c r="A1802">
        <v>314915</v>
      </c>
      <c r="B1802">
        <v>3149150</v>
      </c>
      <c r="C1802" t="s">
        <v>180</v>
      </c>
      <c r="D1802">
        <v>2015</v>
      </c>
      <c r="E1802" s="8">
        <v>5840.32</v>
      </c>
      <c r="F1802" s="9">
        <v>2528.8000000000002</v>
      </c>
      <c r="G1802" s="8">
        <v>5652.59</v>
      </c>
      <c r="H1802" s="8">
        <v>2447.5100000000002</v>
      </c>
      <c r="I1802">
        <f>IFERROR(VLOOKUP(B1802,SAEB!A:A,1,0),0)</f>
        <v>0</v>
      </c>
    </row>
    <row r="1803" spans="1:9" hidden="1" x14ac:dyDescent="0.35">
      <c r="A1803">
        <v>314915</v>
      </c>
      <c r="B1803">
        <v>3149150</v>
      </c>
      <c r="C1803" t="s">
        <v>180</v>
      </c>
      <c r="D1803">
        <v>2016</v>
      </c>
      <c r="E1803" s="8">
        <v>4814.4399999999996</v>
      </c>
      <c r="F1803" s="9">
        <v>3536.2</v>
      </c>
      <c r="G1803" s="8">
        <v>6713.08</v>
      </c>
      <c r="H1803" s="8">
        <v>4930.76</v>
      </c>
      <c r="I1803">
        <f>IFERROR(VLOOKUP(B1803,SAEB!A:A,1,0),0)</f>
        <v>0</v>
      </c>
    </row>
    <row r="1804" spans="1:9" hidden="1" x14ac:dyDescent="0.35">
      <c r="A1804">
        <v>314915</v>
      </c>
      <c r="B1804">
        <v>3149150</v>
      </c>
      <c r="C1804" t="s">
        <v>180</v>
      </c>
      <c r="D1804">
        <v>2017</v>
      </c>
      <c r="E1804" s="8">
        <v>6336.74</v>
      </c>
      <c r="F1804" s="9">
        <v>9923.98</v>
      </c>
      <c r="G1804" s="8">
        <v>7228.49</v>
      </c>
      <c r="H1804" s="8">
        <v>11320.56</v>
      </c>
      <c r="I1804">
        <f>IFERROR(VLOOKUP(B1804,SAEB!A:A,1,0),0)</f>
        <v>0</v>
      </c>
    </row>
    <row r="1805" spans="1:9" hidden="1" x14ac:dyDescent="0.35">
      <c r="A1805">
        <v>314915</v>
      </c>
      <c r="B1805">
        <v>3149150</v>
      </c>
      <c r="C1805" t="s">
        <v>180</v>
      </c>
      <c r="D1805">
        <v>2018</v>
      </c>
      <c r="E1805" s="8">
        <v>5292.09</v>
      </c>
      <c r="F1805" s="9">
        <v>6519.85</v>
      </c>
      <c r="G1805" s="8">
        <v>7611.09</v>
      </c>
      <c r="H1805" s="8">
        <v>9376.8700000000008</v>
      </c>
      <c r="I1805">
        <f>IFERROR(VLOOKUP(B1805,SAEB!A:A,1,0),0)</f>
        <v>0</v>
      </c>
    </row>
    <row r="1806" spans="1:9" hidden="1" x14ac:dyDescent="0.35">
      <c r="A1806">
        <v>314915</v>
      </c>
      <c r="B1806">
        <v>3149150</v>
      </c>
      <c r="C1806" t="s">
        <v>180</v>
      </c>
      <c r="D1806">
        <v>2019</v>
      </c>
      <c r="E1806" s="8">
        <v>9098.77</v>
      </c>
      <c r="F1806" s="9">
        <v>9753.2099999999991</v>
      </c>
      <c r="G1806" s="8">
        <v>9233.43</v>
      </c>
      <c r="H1806" s="8">
        <v>9897.5499999999993</v>
      </c>
      <c r="I1806">
        <f>IFERROR(VLOOKUP(B1806,SAEB!A:A,1,0),0)</f>
        <v>0</v>
      </c>
    </row>
    <row r="1807" spans="1:9" hidden="1" x14ac:dyDescent="0.35">
      <c r="A1807">
        <v>314915</v>
      </c>
      <c r="B1807">
        <v>3149150</v>
      </c>
      <c r="C1807" t="s">
        <v>180</v>
      </c>
      <c r="D1807">
        <v>2020</v>
      </c>
      <c r="E1807" s="8">
        <v>8857.17</v>
      </c>
      <c r="F1807" s="9">
        <v>9053.1299999999992</v>
      </c>
      <c r="G1807" s="8">
        <v>7082.23</v>
      </c>
      <c r="H1807" s="8">
        <v>7238.92</v>
      </c>
      <c r="I1807">
        <f>IFERROR(VLOOKUP(B1807,SAEB!A:A,1,0),0)</f>
        <v>0</v>
      </c>
    </row>
    <row r="1808" spans="1:9" hidden="1" x14ac:dyDescent="0.35">
      <c r="A1808">
        <v>314915</v>
      </c>
      <c r="B1808">
        <v>3149150</v>
      </c>
      <c r="C1808" t="s">
        <v>180</v>
      </c>
      <c r="D1808">
        <v>2021</v>
      </c>
      <c r="E1808" s="8">
        <v>10148.56</v>
      </c>
      <c r="F1808" s="9">
        <v>4660.67</v>
      </c>
      <c r="G1808" s="8">
        <v>9441.8799999999992</v>
      </c>
      <c r="H1808" s="8">
        <v>4336.13</v>
      </c>
      <c r="I1808">
        <f>IFERROR(VLOOKUP(B1808,SAEB!A:A,1,0),0)</f>
        <v>0</v>
      </c>
    </row>
    <row r="1809" spans="1:9" hidden="1" x14ac:dyDescent="0.35">
      <c r="A1809">
        <v>314915</v>
      </c>
      <c r="B1809">
        <v>3149150</v>
      </c>
      <c r="C1809" t="s">
        <v>180</v>
      </c>
      <c r="D1809">
        <v>2022</v>
      </c>
      <c r="E1809" s="8">
        <v>15039.48</v>
      </c>
      <c r="F1809" s="9">
        <v>12000.41</v>
      </c>
      <c r="G1809" s="8">
        <v>11984.19</v>
      </c>
      <c r="H1809" s="8">
        <v>9562.51</v>
      </c>
      <c r="I1809">
        <f>IFERROR(VLOOKUP(B1809,SAEB!A:A,1,0),0)</f>
        <v>0</v>
      </c>
    </row>
    <row r="1810" spans="1:9" hidden="1" x14ac:dyDescent="0.35">
      <c r="A1810">
        <v>314915</v>
      </c>
      <c r="B1810">
        <v>3149150</v>
      </c>
      <c r="C1810" t="s">
        <v>180</v>
      </c>
      <c r="D1810">
        <v>2023</v>
      </c>
      <c r="E1810" s="8">
        <v>15412.81</v>
      </c>
      <c r="F1810" s="9">
        <v>15412.81</v>
      </c>
      <c r="G1810" s="8">
        <v>14894.71</v>
      </c>
      <c r="H1810" s="8">
        <v>14894.71</v>
      </c>
      <c r="I1810">
        <f>IFERROR(VLOOKUP(B1810,SAEB!A:A,1,0),0)</f>
        <v>0</v>
      </c>
    </row>
    <row r="1811" spans="1:9" hidden="1" x14ac:dyDescent="0.35">
      <c r="A1811">
        <v>314915</v>
      </c>
      <c r="B1811">
        <v>3149150</v>
      </c>
      <c r="C1811" t="s">
        <v>180</v>
      </c>
      <c r="D1811">
        <v>2024</v>
      </c>
      <c r="E1811" s="8">
        <v>12106.72</v>
      </c>
      <c r="F1811" s="9">
        <v>11580.34</v>
      </c>
      <c r="G1811" s="8">
        <v>10971.62</v>
      </c>
      <c r="H1811" s="8">
        <v>10494.59</v>
      </c>
      <c r="I1811">
        <f>IFERROR(VLOOKUP(B1811,SAEB!A:A,1,0),0)</f>
        <v>0</v>
      </c>
    </row>
    <row r="1812" spans="1:9" x14ac:dyDescent="0.35">
      <c r="A1812">
        <v>314995</v>
      </c>
      <c r="B1812">
        <v>3149952</v>
      </c>
      <c r="C1812" t="s">
        <v>181</v>
      </c>
      <c r="D1812">
        <v>2015</v>
      </c>
      <c r="E1812" s="8">
        <v>4401.33</v>
      </c>
      <c r="F1812" s="9">
        <v>1905.73</v>
      </c>
      <c r="G1812" s="8">
        <v>5687.07</v>
      </c>
      <c r="H1812" s="8">
        <v>2462.44</v>
      </c>
      <c r="I1812">
        <f>IFERROR(VLOOKUP(B1812,SAEB!A:A,1,0),0)</f>
        <v>3149952</v>
      </c>
    </row>
    <row r="1813" spans="1:9" x14ac:dyDescent="0.35">
      <c r="A1813">
        <v>314995</v>
      </c>
      <c r="B1813">
        <v>3149952</v>
      </c>
      <c r="C1813" t="s">
        <v>181</v>
      </c>
      <c r="D1813">
        <v>2016</v>
      </c>
      <c r="E1813" s="8">
        <v>4799.1000000000004</v>
      </c>
      <c r="F1813" s="9">
        <v>3524.94</v>
      </c>
      <c r="G1813" s="8">
        <v>5995.6</v>
      </c>
      <c r="H1813" s="8">
        <v>4403.76</v>
      </c>
      <c r="I1813">
        <f>IFERROR(VLOOKUP(B1813,SAEB!A:A,1,0),0)</f>
        <v>3149952</v>
      </c>
    </row>
    <row r="1814" spans="1:9" x14ac:dyDescent="0.35">
      <c r="A1814">
        <v>314995</v>
      </c>
      <c r="B1814">
        <v>3149952</v>
      </c>
      <c r="C1814" t="s">
        <v>181</v>
      </c>
      <c r="D1814">
        <v>2017</v>
      </c>
      <c r="E1814" s="8">
        <v>5676.51</v>
      </c>
      <c r="F1814" s="9">
        <v>8889.99</v>
      </c>
      <c r="G1814" s="8">
        <v>6384.23</v>
      </c>
      <c r="H1814" s="8">
        <v>9998.36</v>
      </c>
      <c r="I1814">
        <f>IFERROR(VLOOKUP(B1814,SAEB!A:A,1,0),0)</f>
        <v>3149952</v>
      </c>
    </row>
    <row r="1815" spans="1:9" x14ac:dyDescent="0.35">
      <c r="A1815">
        <v>314995</v>
      </c>
      <c r="B1815">
        <v>3149952</v>
      </c>
      <c r="C1815" t="s">
        <v>181</v>
      </c>
      <c r="D1815">
        <v>2018</v>
      </c>
      <c r="E1815" s="8">
        <v>4435.78</v>
      </c>
      <c r="F1815" s="9">
        <v>5464.88</v>
      </c>
      <c r="G1815" s="8">
        <v>5182.67</v>
      </c>
      <c r="H1815" s="8">
        <v>6385.06</v>
      </c>
      <c r="I1815">
        <f>IFERROR(VLOOKUP(B1815,SAEB!A:A,1,0),0)</f>
        <v>3149952</v>
      </c>
    </row>
    <row r="1816" spans="1:9" x14ac:dyDescent="0.35">
      <c r="A1816">
        <v>314995</v>
      </c>
      <c r="B1816">
        <v>3149952</v>
      </c>
      <c r="C1816" t="s">
        <v>181</v>
      </c>
      <c r="D1816">
        <v>2019</v>
      </c>
      <c r="E1816" s="8">
        <v>6685.77</v>
      </c>
      <c r="F1816" s="9">
        <v>7166.65</v>
      </c>
      <c r="G1816" s="8">
        <v>8041.64</v>
      </c>
      <c r="H1816" s="8">
        <v>8620.0400000000009</v>
      </c>
      <c r="I1816">
        <f>IFERROR(VLOOKUP(B1816,SAEB!A:A,1,0),0)</f>
        <v>3149952</v>
      </c>
    </row>
    <row r="1817" spans="1:9" x14ac:dyDescent="0.35">
      <c r="A1817">
        <v>314995</v>
      </c>
      <c r="B1817">
        <v>3149952</v>
      </c>
      <c r="C1817" t="s">
        <v>181</v>
      </c>
      <c r="D1817">
        <v>2020</v>
      </c>
      <c r="E1817" s="8">
        <v>6900.93</v>
      </c>
      <c r="F1817" s="9">
        <v>7053.61</v>
      </c>
      <c r="G1817" s="8">
        <v>6825.94</v>
      </c>
      <c r="H1817" s="8">
        <v>6976.96</v>
      </c>
      <c r="I1817">
        <f>IFERROR(VLOOKUP(B1817,SAEB!A:A,1,0),0)</f>
        <v>3149952</v>
      </c>
    </row>
    <row r="1818" spans="1:9" x14ac:dyDescent="0.35">
      <c r="A1818">
        <v>314995</v>
      </c>
      <c r="B1818">
        <v>3149952</v>
      </c>
      <c r="C1818" t="s">
        <v>181</v>
      </c>
      <c r="D1818">
        <v>2021</v>
      </c>
      <c r="E1818" s="8">
        <v>9000.8700000000008</v>
      </c>
      <c r="F1818" s="9">
        <v>4133.6000000000004</v>
      </c>
      <c r="G1818" s="8">
        <v>7690.24</v>
      </c>
      <c r="H1818" s="8">
        <v>3531.7</v>
      </c>
      <c r="I1818">
        <f>IFERROR(VLOOKUP(B1818,SAEB!A:A,1,0),0)</f>
        <v>3149952</v>
      </c>
    </row>
    <row r="1819" spans="1:9" x14ac:dyDescent="0.35">
      <c r="A1819">
        <v>314995</v>
      </c>
      <c r="B1819">
        <v>3149952</v>
      </c>
      <c r="C1819" t="s">
        <v>181</v>
      </c>
      <c r="D1819">
        <v>2022</v>
      </c>
      <c r="E1819" s="8">
        <v>11603.09</v>
      </c>
      <c r="F1819" s="9">
        <v>9258.42</v>
      </c>
      <c r="G1819" s="8">
        <v>10881.67</v>
      </c>
      <c r="H1819" s="8">
        <v>8682.7800000000007</v>
      </c>
      <c r="I1819">
        <f>IFERROR(VLOOKUP(B1819,SAEB!A:A,1,0),0)</f>
        <v>3149952</v>
      </c>
    </row>
    <row r="1820" spans="1:9" x14ac:dyDescent="0.35">
      <c r="A1820">
        <v>314995</v>
      </c>
      <c r="B1820">
        <v>3149952</v>
      </c>
      <c r="C1820" t="s">
        <v>181</v>
      </c>
      <c r="D1820">
        <v>2023</v>
      </c>
      <c r="E1820" s="8">
        <v>7509.05</v>
      </c>
      <c r="F1820" s="9">
        <v>7509.05</v>
      </c>
      <c r="G1820" s="8">
        <v>11469.45</v>
      </c>
      <c r="H1820" s="8">
        <v>11469.45</v>
      </c>
      <c r="I1820">
        <f>IFERROR(VLOOKUP(B1820,SAEB!A:A,1,0),0)</f>
        <v>3149952</v>
      </c>
    </row>
    <row r="1821" spans="1:9" x14ac:dyDescent="0.35">
      <c r="A1821">
        <v>314995</v>
      </c>
      <c r="B1821">
        <v>3149952</v>
      </c>
      <c r="C1821" t="s">
        <v>181</v>
      </c>
      <c r="D1821">
        <v>2024</v>
      </c>
      <c r="E1821" s="8">
        <v>13687.96</v>
      </c>
      <c r="F1821" s="9">
        <v>13092.83</v>
      </c>
      <c r="G1821" s="8">
        <v>18892.169999999998</v>
      </c>
      <c r="H1821" s="8">
        <v>18070.77</v>
      </c>
      <c r="I1821">
        <f>IFERROR(VLOOKUP(B1821,SAEB!A:A,1,0),0)</f>
        <v>3149952</v>
      </c>
    </row>
    <row r="1822" spans="1:9" hidden="1" x14ac:dyDescent="0.35">
      <c r="A1822">
        <v>315000</v>
      </c>
      <c r="B1822">
        <v>3150000</v>
      </c>
      <c r="C1822" t="s">
        <v>182</v>
      </c>
      <c r="D1822">
        <v>2015</v>
      </c>
      <c r="E1822" s="8">
        <v>9260.61</v>
      </c>
      <c r="F1822" s="9">
        <v>4009.75</v>
      </c>
      <c r="G1822" s="8">
        <v>5915.45</v>
      </c>
      <c r="H1822" s="8">
        <v>2561.33</v>
      </c>
      <c r="I1822">
        <f>IFERROR(VLOOKUP(B1822,SAEB!A:A,1,0),0)</f>
        <v>0</v>
      </c>
    </row>
    <row r="1823" spans="1:9" hidden="1" x14ac:dyDescent="0.35">
      <c r="A1823">
        <v>315000</v>
      </c>
      <c r="B1823">
        <v>3150000</v>
      </c>
      <c r="C1823" t="s">
        <v>182</v>
      </c>
      <c r="D1823">
        <v>2016</v>
      </c>
      <c r="E1823" s="8">
        <v>8901.0300000000007</v>
      </c>
      <c r="F1823" s="9">
        <v>6537.8</v>
      </c>
      <c r="G1823" s="8">
        <v>8695.9699999999993</v>
      </c>
      <c r="H1823" s="8">
        <v>6387.18</v>
      </c>
      <c r="I1823">
        <f>IFERROR(VLOOKUP(B1823,SAEB!A:A,1,0),0)</f>
        <v>0</v>
      </c>
    </row>
    <row r="1824" spans="1:9" hidden="1" x14ac:dyDescent="0.35">
      <c r="A1824">
        <v>315000</v>
      </c>
      <c r="B1824">
        <v>3150000</v>
      </c>
      <c r="C1824" t="s">
        <v>182</v>
      </c>
      <c r="D1824">
        <v>2017</v>
      </c>
      <c r="E1824" s="8">
        <v>9999.36</v>
      </c>
      <c r="F1824" s="9">
        <v>15660.01</v>
      </c>
      <c r="G1824" s="8">
        <v>8092.13</v>
      </c>
      <c r="H1824" s="8">
        <v>12673.1</v>
      </c>
      <c r="I1824">
        <f>IFERROR(VLOOKUP(B1824,SAEB!A:A,1,0),0)</f>
        <v>0</v>
      </c>
    </row>
    <row r="1825" spans="1:9" hidden="1" x14ac:dyDescent="0.35">
      <c r="A1825">
        <v>315000</v>
      </c>
      <c r="B1825">
        <v>3150000</v>
      </c>
      <c r="C1825" t="s">
        <v>182</v>
      </c>
      <c r="D1825">
        <v>2018</v>
      </c>
      <c r="E1825" s="8">
        <v>10975.04</v>
      </c>
      <c r="F1825" s="9">
        <v>13521.25</v>
      </c>
      <c r="G1825" s="8">
        <v>9474.08</v>
      </c>
      <c r="H1825" s="8">
        <v>11672.07</v>
      </c>
      <c r="I1825">
        <f>IFERROR(VLOOKUP(B1825,SAEB!A:A,1,0),0)</f>
        <v>0</v>
      </c>
    </row>
    <row r="1826" spans="1:9" hidden="1" x14ac:dyDescent="0.35">
      <c r="A1826">
        <v>315000</v>
      </c>
      <c r="B1826">
        <v>3150000</v>
      </c>
      <c r="C1826" t="s">
        <v>182</v>
      </c>
      <c r="D1826">
        <v>2019</v>
      </c>
      <c r="E1826" s="8">
        <v>12843.63</v>
      </c>
      <c r="F1826" s="9">
        <v>13767.42</v>
      </c>
      <c r="G1826" s="8">
        <v>9338.59</v>
      </c>
      <c r="H1826" s="8">
        <v>10010.27</v>
      </c>
      <c r="I1826">
        <f>IFERROR(VLOOKUP(B1826,SAEB!A:A,1,0),0)</f>
        <v>0</v>
      </c>
    </row>
    <row r="1827" spans="1:9" hidden="1" x14ac:dyDescent="0.35">
      <c r="A1827">
        <v>315000</v>
      </c>
      <c r="B1827">
        <v>3150000</v>
      </c>
      <c r="C1827" t="s">
        <v>182</v>
      </c>
      <c r="D1827">
        <v>2020</v>
      </c>
      <c r="E1827" s="8">
        <v>10024.950000000001</v>
      </c>
      <c r="F1827" s="9">
        <v>10246.74</v>
      </c>
      <c r="G1827" s="8">
        <v>8276.01</v>
      </c>
      <c r="H1827" s="8">
        <v>8459.1</v>
      </c>
      <c r="I1827">
        <f>IFERROR(VLOOKUP(B1827,SAEB!A:A,1,0),0)</f>
        <v>0</v>
      </c>
    </row>
    <row r="1828" spans="1:9" hidden="1" x14ac:dyDescent="0.35">
      <c r="A1828">
        <v>315000</v>
      </c>
      <c r="B1828">
        <v>3150000</v>
      </c>
      <c r="C1828" t="s">
        <v>182</v>
      </c>
      <c r="D1828">
        <v>2021</v>
      </c>
      <c r="E1828" s="8">
        <v>9499.4</v>
      </c>
      <c r="F1828" s="9">
        <v>4362.55</v>
      </c>
      <c r="G1828" s="8">
        <v>9151.7000000000007</v>
      </c>
      <c r="H1828" s="8">
        <v>4202.87</v>
      </c>
      <c r="I1828">
        <f>IFERROR(VLOOKUP(B1828,SAEB!A:A,1,0),0)</f>
        <v>0</v>
      </c>
    </row>
    <row r="1829" spans="1:9" hidden="1" x14ac:dyDescent="0.35">
      <c r="A1829">
        <v>315000</v>
      </c>
      <c r="B1829">
        <v>3150000</v>
      </c>
      <c r="C1829" t="s">
        <v>182</v>
      </c>
      <c r="D1829">
        <v>2022</v>
      </c>
      <c r="E1829" s="8">
        <v>16380.96</v>
      </c>
      <c r="F1829" s="9">
        <v>13070.82</v>
      </c>
      <c r="G1829" s="8">
        <v>23460.48</v>
      </c>
      <c r="H1829" s="8">
        <v>18719.759999999998</v>
      </c>
      <c r="I1829">
        <f>IFERROR(VLOOKUP(B1829,SAEB!A:A,1,0),0)</f>
        <v>0</v>
      </c>
    </row>
    <row r="1830" spans="1:9" hidden="1" x14ac:dyDescent="0.35">
      <c r="A1830">
        <v>315000</v>
      </c>
      <c r="B1830">
        <v>3150000</v>
      </c>
      <c r="C1830" t="s">
        <v>182</v>
      </c>
      <c r="D1830">
        <v>2023</v>
      </c>
      <c r="E1830" s="8">
        <v>14753.65</v>
      </c>
      <c r="F1830" s="9">
        <v>14753.65</v>
      </c>
      <c r="G1830" s="8">
        <v>15331.21</v>
      </c>
      <c r="H1830" s="8">
        <v>15331.21</v>
      </c>
      <c r="I1830">
        <f>IFERROR(VLOOKUP(B1830,SAEB!A:A,1,0),0)</f>
        <v>0</v>
      </c>
    </row>
    <row r="1831" spans="1:9" hidden="1" x14ac:dyDescent="0.35">
      <c r="A1831">
        <v>315000</v>
      </c>
      <c r="B1831">
        <v>3150000</v>
      </c>
      <c r="C1831" t="s">
        <v>182</v>
      </c>
      <c r="D1831">
        <v>2024</v>
      </c>
      <c r="E1831" s="8">
        <v>18502.099999999999</v>
      </c>
      <c r="F1831" s="9">
        <v>17697.66</v>
      </c>
      <c r="G1831" s="8">
        <v>20023.72</v>
      </c>
      <c r="H1831" s="8">
        <v>19153.13</v>
      </c>
      <c r="I1831">
        <f>IFERROR(VLOOKUP(B1831,SAEB!A:A,1,0),0)</f>
        <v>0</v>
      </c>
    </row>
    <row r="1832" spans="1:9" x14ac:dyDescent="0.35">
      <c r="A1832">
        <v>315015</v>
      </c>
      <c r="B1832">
        <v>3150158</v>
      </c>
      <c r="C1832" t="s">
        <v>183</v>
      </c>
      <c r="D1832">
        <v>2015</v>
      </c>
      <c r="E1832" s="8">
        <v>4877.22</v>
      </c>
      <c r="F1832" s="9">
        <v>2111.79</v>
      </c>
      <c r="G1832" s="8">
        <v>4565.25</v>
      </c>
      <c r="H1832" s="8">
        <v>1976.71</v>
      </c>
      <c r="I1832">
        <f>IFERROR(VLOOKUP(B1832,SAEB!A:A,1,0),0)</f>
        <v>3150158</v>
      </c>
    </row>
    <row r="1833" spans="1:9" x14ac:dyDescent="0.35">
      <c r="A1833">
        <v>315015</v>
      </c>
      <c r="B1833">
        <v>3150158</v>
      </c>
      <c r="C1833" t="s">
        <v>183</v>
      </c>
      <c r="D1833">
        <v>2016</v>
      </c>
      <c r="E1833" s="8">
        <v>4228.97</v>
      </c>
      <c r="F1833" s="9">
        <v>3106.18</v>
      </c>
      <c r="G1833" s="8">
        <v>5136.7700000000004</v>
      </c>
      <c r="H1833" s="8">
        <v>3772.95</v>
      </c>
      <c r="I1833">
        <f>IFERROR(VLOOKUP(B1833,SAEB!A:A,1,0),0)</f>
        <v>3150158</v>
      </c>
    </row>
    <row r="1834" spans="1:9" x14ac:dyDescent="0.35">
      <c r="A1834">
        <v>315015</v>
      </c>
      <c r="B1834">
        <v>3150158</v>
      </c>
      <c r="C1834" t="s">
        <v>183</v>
      </c>
      <c r="D1834">
        <v>2017</v>
      </c>
      <c r="E1834" s="8">
        <v>5116.82</v>
      </c>
      <c r="F1834" s="9">
        <v>8013.46</v>
      </c>
      <c r="G1834" s="8">
        <v>6154.12</v>
      </c>
      <c r="H1834" s="8">
        <v>9637.98</v>
      </c>
      <c r="I1834">
        <f>IFERROR(VLOOKUP(B1834,SAEB!A:A,1,0),0)</f>
        <v>3150158</v>
      </c>
    </row>
    <row r="1835" spans="1:9" x14ac:dyDescent="0.35">
      <c r="A1835">
        <v>315015</v>
      </c>
      <c r="B1835">
        <v>3150158</v>
      </c>
      <c r="C1835" t="s">
        <v>183</v>
      </c>
      <c r="D1835">
        <v>2018</v>
      </c>
      <c r="E1835" s="8">
        <v>4208.6499999999996</v>
      </c>
      <c r="F1835" s="9">
        <v>5185.0600000000004</v>
      </c>
      <c r="G1835" s="8">
        <v>5066.8599999999997</v>
      </c>
      <c r="H1835" s="8">
        <v>6242.37</v>
      </c>
      <c r="I1835">
        <f>IFERROR(VLOOKUP(B1835,SAEB!A:A,1,0),0)</f>
        <v>3150158</v>
      </c>
    </row>
    <row r="1836" spans="1:9" x14ac:dyDescent="0.35">
      <c r="A1836">
        <v>315015</v>
      </c>
      <c r="B1836">
        <v>3150158</v>
      </c>
      <c r="C1836" t="s">
        <v>183</v>
      </c>
      <c r="D1836">
        <v>2019</v>
      </c>
      <c r="E1836" s="8">
        <v>5156.53</v>
      </c>
      <c r="F1836" s="9">
        <v>5527.42</v>
      </c>
      <c r="G1836" s="8">
        <v>7326.28</v>
      </c>
      <c r="H1836" s="8">
        <v>7853.23</v>
      </c>
      <c r="I1836">
        <f>IFERROR(VLOOKUP(B1836,SAEB!A:A,1,0),0)</f>
        <v>3150158</v>
      </c>
    </row>
    <row r="1837" spans="1:9" x14ac:dyDescent="0.35">
      <c r="A1837">
        <v>315015</v>
      </c>
      <c r="B1837">
        <v>3150158</v>
      </c>
      <c r="C1837" t="s">
        <v>183</v>
      </c>
      <c r="D1837">
        <v>2020</v>
      </c>
      <c r="E1837" s="8">
        <v>6981.44</v>
      </c>
      <c r="F1837" s="9">
        <v>7135.9</v>
      </c>
      <c r="G1837" s="8">
        <v>8371.5300000000007</v>
      </c>
      <c r="H1837" s="8">
        <v>8556.74</v>
      </c>
      <c r="I1837">
        <f>IFERROR(VLOOKUP(B1837,SAEB!A:A,1,0),0)</f>
        <v>3150158</v>
      </c>
    </row>
    <row r="1838" spans="1:9" x14ac:dyDescent="0.35">
      <c r="A1838">
        <v>315015</v>
      </c>
      <c r="B1838">
        <v>3150158</v>
      </c>
      <c r="C1838" t="s">
        <v>183</v>
      </c>
      <c r="D1838">
        <v>2021</v>
      </c>
      <c r="E1838" s="8">
        <v>7400.42</v>
      </c>
      <c r="F1838" s="9">
        <v>3398.6</v>
      </c>
      <c r="G1838" s="8">
        <v>7459.93</v>
      </c>
      <c r="H1838" s="8">
        <v>3425.93</v>
      </c>
      <c r="I1838">
        <f>IFERROR(VLOOKUP(B1838,SAEB!A:A,1,0),0)</f>
        <v>3150158</v>
      </c>
    </row>
    <row r="1839" spans="1:9" x14ac:dyDescent="0.35">
      <c r="A1839">
        <v>315015</v>
      </c>
      <c r="B1839">
        <v>3150158</v>
      </c>
      <c r="C1839" t="s">
        <v>183</v>
      </c>
      <c r="D1839">
        <v>2022</v>
      </c>
      <c r="E1839" s="8">
        <v>9216.42</v>
      </c>
      <c r="F1839" s="9">
        <v>7354.03</v>
      </c>
      <c r="G1839" s="8">
        <v>11316.74</v>
      </c>
      <c r="H1839" s="8">
        <v>9029.93</v>
      </c>
      <c r="I1839">
        <f>IFERROR(VLOOKUP(B1839,SAEB!A:A,1,0),0)</f>
        <v>3150158</v>
      </c>
    </row>
    <row r="1840" spans="1:9" x14ac:dyDescent="0.35">
      <c r="A1840">
        <v>315015</v>
      </c>
      <c r="B1840">
        <v>3150158</v>
      </c>
      <c r="C1840" t="s">
        <v>183</v>
      </c>
      <c r="D1840">
        <v>2023</v>
      </c>
      <c r="E1840" s="8">
        <v>11225.73</v>
      </c>
      <c r="F1840" s="9">
        <v>11225.73</v>
      </c>
      <c r="G1840" s="8">
        <v>12812.1</v>
      </c>
      <c r="H1840" s="8">
        <v>12812.1</v>
      </c>
      <c r="I1840">
        <f>IFERROR(VLOOKUP(B1840,SAEB!A:A,1,0),0)</f>
        <v>3150158</v>
      </c>
    </row>
    <row r="1841" spans="1:9" x14ac:dyDescent="0.35">
      <c r="A1841">
        <v>315015</v>
      </c>
      <c r="B1841">
        <v>3150158</v>
      </c>
      <c r="C1841" t="s">
        <v>183</v>
      </c>
      <c r="D1841">
        <v>2024</v>
      </c>
      <c r="E1841" s="8">
        <v>11748.64</v>
      </c>
      <c r="F1841" s="9">
        <v>11237.83</v>
      </c>
      <c r="G1841" s="8">
        <v>14492.07</v>
      </c>
      <c r="H1841" s="8">
        <v>13861.98</v>
      </c>
      <c r="I1841">
        <f>IFERROR(VLOOKUP(B1841,SAEB!A:A,1,0),0)</f>
        <v>3150158</v>
      </c>
    </row>
    <row r="1842" spans="1:9" x14ac:dyDescent="0.35">
      <c r="A1842">
        <v>315057</v>
      </c>
      <c r="B1842">
        <v>3150570</v>
      </c>
      <c r="C1842" t="s">
        <v>184</v>
      </c>
      <c r="D1842">
        <v>2015</v>
      </c>
      <c r="E1842" s="8">
        <v>6361.79</v>
      </c>
      <c r="F1842" s="9">
        <v>2754.59</v>
      </c>
      <c r="G1842" s="8">
        <v>5564.1</v>
      </c>
      <c r="H1842" s="8">
        <v>2409.1999999999998</v>
      </c>
      <c r="I1842">
        <f>IFERROR(VLOOKUP(B1842,SAEB!A:A,1,0),0)</f>
        <v>3150570</v>
      </c>
    </row>
    <row r="1843" spans="1:9" x14ac:dyDescent="0.35">
      <c r="A1843">
        <v>315057</v>
      </c>
      <c r="B1843">
        <v>3150570</v>
      </c>
      <c r="C1843" t="s">
        <v>184</v>
      </c>
      <c r="D1843">
        <v>2016</v>
      </c>
      <c r="E1843" s="8">
        <v>5746.81</v>
      </c>
      <c r="F1843" s="9">
        <v>4221.03</v>
      </c>
      <c r="G1843" s="8">
        <v>7256.94</v>
      </c>
      <c r="H1843" s="8">
        <v>5330.21</v>
      </c>
      <c r="I1843">
        <f>IFERROR(VLOOKUP(B1843,SAEB!A:A,1,0),0)</f>
        <v>3150570</v>
      </c>
    </row>
    <row r="1844" spans="1:9" x14ac:dyDescent="0.35">
      <c r="A1844">
        <v>315057</v>
      </c>
      <c r="B1844">
        <v>3150570</v>
      </c>
      <c r="C1844" t="s">
        <v>184</v>
      </c>
      <c r="D1844">
        <v>2017</v>
      </c>
      <c r="E1844" s="8">
        <v>5995.64</v>
      </c>
      <c r="F1844" s="9">
        <v>9389.7800000000007</v>
      </c>
      <c r="G1844" s="8">
        <v>8336.66</v>
      </c>
      <c r="H1844" s="8">
        <v>13056.06</v>
      </c>
      <c r="I1844">
        <f>IFERROR(VLOOKUP(B1844,SAEB!A:A,1,0),0)</f>
        <v>3150570</v>
      </c>
    </row>
    <row r="1845" spans="1:9" x14ac:dyDescent="0.35">
      <c r="A1845">
        <v>315057</v>
      </c>
      <c r="B1845">
        <v>3150570</v>
      </c>
      <c r="C1845" t="s">
        <v>184</v>
      </c>
      <c r="D1845">
        <v>2018</v>
      </c>
      <c r="E1845" s="8">
        <v>6471.39</v>
      </c>
      <c r="F1845" s="9">
        <v>7972.75</v>
      </c>
      <c r="G1845" s="8">
        <v>10085.620000000001</v>
      </c>
      <c r="H1845" s="8">
        <v>12425.48</v>
      </c>
      <c r="I1845">
        <f>IFERROR(VLOOKUP(B1845,SAEB!A:A,1,0),0)</f>
        <v>3150570</v>
      </c>
    </row>
    <row r="1846" spans="1:9" x14ac:dyDescent="0.35">
      <c r="A1846">
        <v>315057</v>
      </c>
      <c r="B1846">
        <v>3150570</v>
      </c>
      <c r="C1846" t="s">
        <v>184</v>
      </c>
      <c r="D1846">
        <v>2019</v>
      </c>
      <c r="E1846" s="8">
        <v>7619.53</v>
      </c>
      <c r="F1846" s="9">
        <v>8167.57</v>
      </c>
      <c r="G1846" s="8">
        <v>12391.14</v>
      </c>
      <c r="H1846" s="8">
        <v>13282.38</v>
      </c>
      <c r="I1846">
        <f>IFERROR(VLOOKUP(B1846,SAEB!A:A,1,0),0)</f>
        <v>3150570</v>
      </c>
    </row>
    <row r="1847" spans="1:9" x14ac:dyDescent="0.35">
      <c r="A1847">
        <v>315057</v>
      </c>
      <c r="B1847">
        <v>3150570</v>
      </c>
      <c r="C1847" t="s">
        <v>184</v>
      </c>
      <c r="D1847">
        <v>2020</v>
      </c>
      <c r="E1847" s="8">
        <v>9593.7999999999993</v>
      </c>
      <c r="F1847" s="9">
        <v>9806.0499999999993</v>
      </c>
      <c r="G1847" s="8">
        <v>9578.08</v>
      </c>
      <c r="H1847" s="8">
        <v>9789.98</v>
      </c>
      <c r="I1847">
        <f>IFERROR(VLOOKUP(B1847,SAEB!A:A,1,0),0)</f>
        <v>3150570</v>
      </c>
    </row>
    <row r="1848" spans="1:9" x14ac:dyDescent="0.35">
      <c r="A1848">
        <v>315057</v>
      </c>
      <c r="B1848">
        <v>3150570</v>
      </c>
      <c r="C1848" t="s">
        <v>184</v>
      </c>
      <c r="D1848">
        <v>2021</v>
      </c>
      <c r="E1848" s="8">
        <v>10234.42</v>
      </c>
      <c r="F1848" s="9">
        <v>4700.1000000000004</v>
      </c>
      <c r="G1848" s="8">
        <v>13995.98</v>
      </c>
      <c r="H1848" s="8">
        <v>6427.58</v>
      </c>
      <c r="I1848">
        <f>IFERROR(VLOOKUP(B1848,SAEB!A:A,1,0),0)</f>
        <v>3150570</v>
      </c>
    </row>
    <row r="1849" spans="1:9" x14ac:dyDescent="0.35">
      <c r="A1849">
        <v>315057</v>
      </c>
      <c r="B1849">
        <v>3150570</v>
      </c>
      <c r="C1849" t="s">
        <v>184</v>
      </c>
      <c r="D1849">
        <v>2022</v>
      </c>
      <c r="E1849" s="8">
        <v>17379.52</v>
      </c>
      <c r="F1849" s="9">
        <v>13867.6</v>
      </c>
      <c r="G1849" s="8">
        <v>24945.07</v>
      </c>
      <c r="H1849" s="8">
        <v>19904.36</v>
      </c>
      <c r="I1849">
        <f>IFERROR(VLOOKUP(B1849,SAEB!A:A,1,0),0)</f>
        <v>3150570</v>
      </c>
    </row>
    <row r="1850" spans="1:9" x14ac:dyDescent="0.35">
      <c r="A1850">
        <v>315057</v>
      </c>
      <c r="B1850">
        <v>3150570</v>
      </c>
      <c r="C1850" t="s">
        <v>184</v>
      </c>
      <c r="D1850">
        <v>2023</v>
      </c>
      <c r="E1850" s="8">
        <v>17456.009999999998</v>
      </c>
      <c r="F1850" s="9">
        <v>17456.009999999998</v>
      </c>
      <c r="G1850" s="8">
        <v>26545.51</v>
      </c>
      <c r="H1850" s="8">
        <v>26545.51</v>
      </c>
      <c r="I1850">
        <f>IFERROR(VLOOKUP(B1850,SAEB!A:A,1,0),0)</f>
        <v>3150570</v>
      </c>
    </row>
    <row r="1851" spans="1:9" x14ac:dyDescent="0.35">
      <c r="A1851">
        <v>315057</v>
      </c>
      <c r="B1851">
        <v>3150570</v>
      </c>
      <c r="C1851" t="s">
        <v>184</v>
      </c>
      <c r="D1851">
        <v>2024</v>
      </c>
      <c r="E1851" s="8">
        <v>19885.41</v>
      </c>
      <c r="F1851" s="9">
        <v>19020.830000000002</v>
      </c>
      <c r="G1851" s="8">
        <v>23101.49</v>
      </c>
      <c r="H1851" s="8">
        <v>22097.08</v>
      </c>
      <c r="I1851">
        <f>IFERROR(VLOOKUP(B1851,SAEB!A:A,1,0),0)</f>
        <v>3150570</v>
      </c>
    </row>
    <row r="1852" spans="1:9" x14ac:dyDescent="0.35">
      <c r="A1852">
        <v>315120</v>
      </c>
      <c r="B1852">
        <v>3151206</v>
      </c>
      <c r="C1852" t="s">
        <v>185</v>
      </c>
      <c r="D1852">
        <v>2015</v>
      </c>
      <c r="E1852" s="8">
        <v>6482.28</v>
      </c>
      <c r="F1852" s="9">
        <v>2806.76</v>
      </c>
      <c r="G1852" s="8">
        <v>5856.02</v>
      </c>
      <c r="H1852" s="8">
        <v>2535.6</v>
      </c>
      <c r="I1852">
        <f>IFERROR(VLOOKUP(B1852,SAEB!A:A,1,0),0)</f>
        <v>3151206</v>
      </c>
    </row>
    <row r="1853" spans="1:9" x14ac:dyDescent="0.35">
      <c r="A1853">
        <v>315120</v>
      </c>
      <c r="B1853">
        <v>3151206</v>
      </c>
      <c r="C1853" t="s">
        <v>185</v>
      </c>
      <c r="D1853">
        <v>2016</v>
      </c>
      <c r="E1853" s="8">
        <v>5157.51</v>
      </c>
      <c r="F1853" s="9">
        <v>3788.19</v>
      </c>
      <c r="G1853" s="8">
        <v>6513.11</v>
      </c>
      <c r="H1853" s="8">
        <v>4783.88</v>
      </c>
      <c r="I1853">
        <f>IFERROR(VLOOKUP(B1853,SAEB!A:A,1,0),0)</f>
        <v>3151206</v>
      </c>
    </row>
    <row r="1854" spans="1:9" x14ac:dyDescent="0.35">
      <c r="A1854">
        <v>315120</v>
      </c>
      <c r="B1854">
        <v>3151206</v>
      </c>
      <c r="C1854" t="s">
        <v>185</v>
      </c>
      <c r="D1854">
        <v>2017</v>
      </c>
      <c r="E1854" s="8">
        <v>5595.8</v>
      </c>
      <c r="F1854" s="9">
        <v>8763.59</v>
      </c>
      <c r="G1854" s="8">
        <v>4633.55</v>
      </c>
      <c r="H1854" s="8">
        <v>7256.62</v>
      </c>
      <c r="I1854">
        <f>IFERROR(VLOOKUP(B1854,SAEB!A:A,1,0),0)</f>
        <v>3151206</v>
      </c>
    </row>
    <row r="1855" spans="1:9" x14ac:dyDescent="0.35">
      <c r="A1855">
        <v>315120</v>
      </c>
      <c r="B1855">
        <v>3151206</v>
      </c>
      <c r="C1855" t="s">
        <v>185</v>
      </c>
      <c r="D1855">
        <v>2018</v>
      </c>
      <c r="E1855" s="8">
        <v>6773</v>
      </c>
      <c r="F1855" s="9">
        <v>8344.34</v>
      </c>
      <c r="G1855" s="8">
        <v>6887.08</v>
      </c>
      <c r="H1855" s="8">
        <v>8484.8799999999992</v>
      </c>
      <c r="I1855">
        <f>IFERROR(VLOOKUP(B1855,SAEB!A:A,1,0),0)</f>
        <v>3151206</v>
      </c>
    </row>
    <row r="1856" spans="1:9" x14ac:dyDescent="0.35">
      <c r="A1856">
        <v>315120</v>
      </c>
      <c r="B1856">
        <v>3151206</v>
      </c>
      <c r="C1856" t="s">
        <v>185</v>
      </c>
      <c r="D1856">
        <v>2019</v>
      </c>
      <c r="E1856" s="8">
        <v>7070.5</v>
      </c>
      <c r="F1856" s="9">
        <v>7579.05</v>
      </c>
      <c r="G1856" s="8">
        <v>6170.34</v>
      </c>
      <c r="H1856" s="8">
        <v>6614.14</v>
      </c>
      <c r="I1856">
        <f>IFERROR(VLOOKUP(B1856,SAEB!A:A,1,0),0)</f>
        <v>3151206</v>
      </c>
    </row>
    <row r="1857" spans="1:9" x14ac:dyDescent="0.35">
      <c r="A1857">
        <v>315120</v>
      </c>
      <c r="B1857">
        <v>3151206</v>
      </c>
      <c r="C1857" t="s">
        <v>185</v>
      </c>
      <c r="D1857">
        <v>2020</v>
      </c>
      <c r="E1857" s="8">
        <v>8448.15</v>
      </c>
      <c r="F1857" s="9">
        <v>8635.06</v>
      </c>
      <c r="G1857" s="8">
        <v>6214.96</v>
      </c>
      <c r="H1857" s="8">
        <v>6352.46</v>
      </c>
      <c r="I1857">
        <f>IFERROR(VLOOKUP(B1857,SAEB!A:A,1,0),0)</f>
        <v>3151206</v>
      </c>
    </row>
    <row r="1858" spans="1:9" x14ac:dyDescent="0.35">
      <c r="A1858">
        <v>315120</v>
      </c>
      <c r="B1858">
        <v>3151206</v>
      </c>
      <c r="C1858" t="s">
        <v>185</v>
      </c>
      <c r="D1858">
        <v>2021</v>
      </c>
      <c r="E1858" s="8">
        <v>8575.5</v>
      </c>
      <c r="F1858" s="9">
        <v>3938.25</v>
      </c>
      <c r="G1858" s="8">
        <v>6315.64</v>
      </c>
      <c r="H1858" s="8">
        <v>2900.42</v>
      </c>
      <c r="I1858">
        <f>IFERROR(VLOOKUP(B1858,SAEB!A:A,1,0),0)</f>
        <v>3151206</v>
      </c>
    </row>
    <row r="1859" spans="1:9" x14ac:dyDescent="0.35">
      <c r="A1859">
        <v>315120</v>
      </c>
      <c r="B1859">
        <v>3151206</v>
      </c>
      <c r="C1859" t="s">
        <v>185</v>
      </c>
      <c r="D1859">
        <v>2022</v>
      </c>
      <c r="E1859" s="8">
        <v>10676.86</v>
      </c>
      <c r="F1859" s="9">
        <v>8519.36</v>
      </c>
      <c r="G1859" s="8">
        <v>9359.5300000000007</v>
      </c>
      <c r="H1859" s="8">
        <v>7468.23</v>
      </c>
      <c r="I1859">
        <f>IFERROR(VLOOKUP(B1859,SAEB!A:A,1,0),0)</f>
        <v>3151206</v>
      </c>
    </row>
    <row r="1860" spans="1:9" x14ac:dyDescent="0.35">
      <c r="A1860">
        <v>315120</v>
      </c>
      <c r="B1860">
        <v>3151206</v>
      </c>
      <c r="C1860" t="s">
        <v>185</v>
      </c>
      <c r="D1860">
        <v>2023</v>
      </c>
      <c r="E1860" s="8">
        <v>13691.23</v>
      </c>
      <c r="F1860" s="9">
        <v>13691.23</v>
      </c>
      <c r="G1860" s="8">
        <v>11267.31</v>
      </c>
      <c r="H1860" s="8">
        <v>11267.31</v>
      </c>
      <c r="I1860">
        <f>IFERROR(VLOOKUP(B1860,SAEB!A:A,1,0),0)</f>
        <v>3151206</v>
      </c>
    </row>
    <row r="1861" spans="1:9" x14ac:dyDescent="0.35">
      <c r="A1861">
        <v>315120</v>
      </c>
      <c r="B1861">
        <v>3151206</v>
      </c>
      <c r="C1861" t="s">
        <v>185</v>
      </c>
      <c r="D1861">
        <v>2024</v>
      </c>
      <c r="E1861" s="8">
        <v>11984.71</v>
      </c>
      <c r="F1861" s="9">
        <v>11463.64</v>
      </c>
      <c r="G1861" s="8">
        <v>9734.26</v>
      </c>
      <c r="H1861" s="8">
        <v>9311.0300000000007</v>
      </c>
      <c r="I1861">
        <f>IFERROR(VLOOKUP(B1861,SAEB!A:A,1,0),0)</f>
        <v>3151206</v>
      </c>
    </row>
    <row r="1862" spans="1:9" hidden="1" x14ac:dyDescent="0.35">
      <c r="A1862">
        <v>315190</v>
      </c>
      <c r="B1862">
        <v>3151909</v>
      </c>
      <c r="C1862" t="s">
        <v>186</v>
      </c>
      <c r="D1862">
        <v>2015</v>
      </c>
      <c r="E1862" s="8">
        <v>8441.52</v>
      </c>
      <c r="F1862" s="9">
        <v>3655.09</v>
      </c>
      <c r="G1862" s="8">
        <v>11781.55</v>
      </c>
      <c r="H1862" s="8">
        <v>5101.29</v>
      </c>
      <c r="I1862">
        <f>IFERROR(VLOOKUP(B1862,SAEB!A:A,1,0),0)</f>
        <v>0</v>
      </c>
    </row>
    <row r="1863" spans="1:9" hidden="1" x14ac:dyDescent="0.35">
      <c r="A1863">
        <v>315190</v>
      </c>
      <c r="B1863">
        <v>3151909</v>
      </c>
      <c r="C1863" t="s">
        <v>186</v>
      </c>
      <c r="D1863">
        <v>2016</v>
      </c>
      <c r="E1863" s="8">
        <v>9108.5</v>
      </c>
      <c r="F1863" s="9">
        <v>6690.19</v>
      </c>
      <c r="G1863" s="8">
        <v>14225.03</v>
      </c>
      <c r="H1863" s="8">
        <v>10448.27</v>
      </c>
      <c r="I1863">
        <f>IFERROR(VLOOKUP(B1863,SAEB!A:A,1,0),0)</f>
        <v>0</v>
      </c>
    </row>
    <row r="1864" spans="1:9" hidden="1" x14ac:dyDescent="0.35">
      <c r="A1864">
        <v>315190</v>
      </c>
      <c r="B1864">
        <v>3151909</v>
      </c>
      <c r="C1864" t="s">
        <v>186</v>
      </c>
      <c r="D1864">
        <v>2017</v>
      </c>
      <c r="E1864" s="8">
        <v>9989.64</v>
      </c>
      <c r="F1864" s="9">
        <v>15644.79</v>
      </c>
      <c r="G1864" s="8">
        <v>17066.599999999999</v>
      </c>
      <c r="H1864" s="8">
        <v>26728.03</v>
      </c>
      <c r="I1864">
        <f>IFERROR(VLOOKUP(B1864,SAEB!A:A,1,0),0)</f>
        <v>0</v>
      </c>
    </row>
    <row r="1865" spans="1:9" hidden="1" x14ac:dyDescent="0.35">
      <c r="A1865">
        <v>315190</v>
      </c>
      <c r="B1865">
        <v>3151909</v>
      </c>
      <c r="C1865" t="s">
        <v>186</v>
      </c>
      <c r="D1865">
        <v>2018</v>
      </c>
      <c r="E1865" s="8">
        <v>15043.86</v>
      </c>
      <c r="F1865" s="9">
        <v>18534.04</v>
      </c>
      <c r="G1865" s="8">
        <v>17938.86</v>
      </c>
      <c r="H1865" s="8">
        <v>22100.67</v>
      </c>
      <c r="I1865">
        <f>IFERROR(VLOOKUP(B1865,SAEB!A:A,1,0),0)</f>
        <v>0</v>
      </c>
    </row>
    <row r="1866" spans="1:9" hidden="1" x14ac:dyDescent="0.35">
      <c r="A1866">
        <v>315190</v>
      </c>
      <c r="B1866">
        <v>3151909</v>
      </c>
      <c r="C1866" t="s">
        <v>186</v>
      </c>
      <c r="D1866">
        <v>2019</v>
      </c>
      <c r="E1866" s="8">
        <v>13779.71</v>
      </c>
      <c r="F1866" s="9">
        <v>14770.83</v>
      </c>
      <c r="G1866" s="8">
        <v>22803.21</v>
      </c>
      <c r="H1866" s="8">
        <v>24443.35</v>
      </c>
      <c r="I1866">
        <f>IFERROR(VLOOKUP(B1866,SAEB!A:A,1,0),0)</f>
        <v>0</v>
      </c>
    </row>
    <row r="1867" spans="1:9" hidden="1" x14ac:dyDescent="0.35">
      <c r="A1867">
        <v>315190</v>
      </c>
      <c r="B1867">
        <v>3151909</v>
      </c>
      <c r="C1867" t="s">
        <v>186</v>
      </c>
      <c r="D1867">
        <v>2020</v>
      </c>
      <c r="E1867" s="8">
        <v>12378.28</v>
      </c>
      <c r="F1867" s="9">
        <v>12652.14</v>
      </c>
      <c r="G1867" s="8">
        <v>20299.53</v>
      </c>
      <c r="H1867" s="8">
        <v>20748.64</v>
      </c>
      <c r="I1867">
        <f>IFERROR(VLOOKUP(B1867,SAEB!A:A,1,0),0)</f>
        <v>0</v>
      </c>
    </row>
    <row r="1868" spans="1:9" hidden="1" x14ac:dyDescent="0.35">
      <c r="A1868">
        <v>315190</v>
      </c>
      <c r="B1868">
        <v>3151909</v>
      </c>
      <c r="C1868" t="s">
        <v>186</v>
      </c>
      <c r="D1868">
        <v>2021</v>
      </c>
      <c r="E1868" s="8">
        <v>15111.8</v>
      </c>
      <c r="F1868" s="9">
        <v>6940.01</v>
      </c>
      <c r="G1868" s="8">
        <v>28506.01</v>
      </c>
      <c r="H1868" s="8">
        <v>13091.23</v>
      </c>
      <c r="I1868">
        <f>IFERROR(VLOOKUP(B1868,SAEB!A:A,1,0),0)</f>
        <v>0</v>
      </c>
    </row>
    <row r="1869" spans="1:9" hidden="1" x14ac:dyDescent="0.35">
      <c r="A1869">
        <v>315190</v>
      </c>
      <c r="B1869">
        <v>3151909</v>
      </c>
      <c r="C1869" t="s">
        <v>186</v>
      </c>
      <c r="D1869">
        <v>2022</v>
      </c>
      <c r="E1869" s="8">
        <v>16305.1</v>
      </c>
      <c r="F1869" s="9">
        <v>13010.29</v>
      </c>
      <c r="G1869" s="8">
        <v>53500.3</v>
      </c>
      <c r="H1869" s="8">
        <v>42689.36</v>
      </c>
      <c r="I1869">
        <f>IFERROR(VLOOKUP(B1869,SAEB!A:A,1,0),0)</f>
        <v>0</v>
      </c>
    </row>
    <row r="1870" spans="1:9" hidden="1" x14ac:dyDescent="0.35">
      <c r="A1870">
        <v>315190</v>
      </c>
      <c r="B1870">
        <v>3151909</v>
      </c>
      <c r="C1870" t="s">
        <v>186</v>
      </c>
      <c r="D1870">
        <v>2023</v>
      </c>
      <c r="E1870" s="8">
        <v>16226.78</v>
      </c>
      <c r="F1870" s="9">
        <v>16226.78</v>
      </c>
      <c r="G1870" s="8">
        <v>55960.58</v>
      </c>
      <c r="H1870" s="8">
        <v>55960.58</v>
      </c>
      <c r="I1870">
        <f>IFERROR(VLOOKUP(B1870,SAEB!A:A,1,0),0)</f>
        <v>0</v>
      </c>
    </row>
    <row r="1871" spans="1:9" hidden="1" x14ac:dyDescent="0.35">
      <c r="A1871">
        <v>315190</v>
      </c>
      <c r="B1871">
        <v>3151909</v>
      </c>
      <c r="C1871" t="s">
        <v>186</v>
      </c>
      <c r="D1871">
        <v>2024</v>
      </c>
      <c r="E1871" s="8">
        <v>17818.53</v>
      </c>
      <c r="F1871" s="9">
        <v>17043.810000000001</v>
      </c>
      <c r="G1871" s="8">
        <v>83203.67</v>
      </c>
      <c r="H1871" s="8">
        <v>79586.12</v>
      </c>
      <c r="I1871">
        <f>IFERROR(VLOOKUP(B1871,SAEB!A:A,1,0),0)</f>
        <v>0</v>
      </c>
    </row>
    <row r="1872" spans="1:9" hidden="1" x14ac:dyDescent="0.35">
      <c r="A1872">
        <v>315213</v>
      </c>
      <c r="B1872">
        <v>3152131</v>
      </c>
      <c r="C1872" t="s">
        <v>187</v>
      </c>
      <c r="D1872">
        <v>2015</v>
      </c>
      <c r="E1872" s="8">
        <v>7232.81</v>
      </c>
      <c r="F1872" s="9">
        <v>3131.73</v>
      </c>
      <c r="G1872" s="8">
        <v>7853.87</v>
      </c>
      <c r="H1872" s="8">
        <v>3400.65</v>
      </c>
      <c r="I1872">
        <f>IFERROR(VLOOKUP(B1872,SAEB!A:A,1,0),0)</f>
        <v>0</v>
      </c>
    </row>
    <row r="1873" spans="1:9" hidden="1" x14ac:dyDescent="0.35">
      <c r="A1873">
        <v>315213</v>
      </c>
      <c r="B1873">
        <v>3152131</v>
      </c>
      <c r="C1873" t="s">
        <v>187</v>
      </c>
      <c r="D1873">
        <v>2016</v>
      </c>
      <c r="E1873" s="8">
        <v>8251.9699999999993</v>
      </c>
      <c r="F1873" s="9">
        <v>6061.07</v>
      </c>
      <c r="G1873" s="8" t="e">
        <v>#N/A</v>
      </c>
      <c r="H1873" s="8" t="e">
        <v>#N/A</v>
      </c>
      <c r="I1873">
        <f>IFERROR(VLOOKUP(B1873,SAEB!A:A,1,0),0)</f>
        <v>0</v>
      </c>
    </row>
    <row r="1874" spans="1:9" hidden="1" x14ac:dyDescent="0.35">
      <c r="A1874">
        <v>315213</v>
      </c>
      <c r="B1874">
        <v>3152131</v>
      </c>
      <c r="C1874" t="s">
        <v>187</v>
      </c>
      <c r="D1874">
        <v>2017</v>
      </c>
      <c r="E1874" s="8">
        <v>7150.55</v>
      </c>
      <c r="F1874" s="9">
        <v>11198.49</v>
      </c>
      <c r="G1874" s="8">
        <v>8433.6299999999992</v>
      </c>
      <c r="H1874" s="8">
        <v>13207.91</v>
      </c>
      <c r="I1874">
        <f>IFERROR(VLOOKUP(B1874,SAEB!A:A,1,0),0)</f>
        <v>0</v>
      </c>
    </row>
    <row r="1875" spans="1:9" hidden="1" x14ac:dyDescent="0.35">
      <c r="A1875">
        <v>315213</v>
      </c>
      <c r="B1875">
        <v>3152131</v>
      </c>
      <c r="C1875" t="s">
        <v>187</v>
      </c>
      <c r="D1875">
        <v>2018</v>
      </c>
      <c r="E1875" s="8">
        <v>5413.74</v>
      </c>
      <c r="F1875" s="9">
        <v>6669.73</v>
      </c>
      <c r="G1875" s="8">
        <v>7043.88</v>
      </c>
      <c r="H1875" s="8">
        <v>8678.06</v>
      </c>
      <c r="I1875">
        <f>IFERROR(VLOOKUP(B1875,SAEB!A:A,1,0),0)</f>
        <v>0</v>
      </c>
    </row>
    <row r="1876" spans="1:9" hidden="1" x14ac:dyDescent="0.35">
      <c r="A1876">
        <v>315213</v>
      </c>
      <c r="B1876">
        <v>3152131</v>
      </c>
      <c r="C1876" t="s">
        <v>187</v>
      </c>
      <c r="D1876">
        <v>2019</v>
      </c>
      <c r="E1876" s="8">
        <v>7206.97</v>
      </c>
      <c r="F1876" s="9">
        <v>7725.34</v>
      </c>
      <c r="G1876" s="8">
        <v>8038.02</v>
      </c>
      <c r="H1876" s="8">
        <v>8616.16</v>
      </c>
      <c r="I1876">
        <f>IFERROR(VLOOKUP(B1876,SAEB!A:A,1,0),0)</f>
        <v>0</v>
      </c>
    </row>
    <row r="1877" spans="1:9" hidden="1" x14ac:dyDescent="0.35">
      <c r="A1877">
        <v>315213</v>
      </c>
      <c r="B1877">
        <v>3152131</v>
      </c>
      <c r="C1877" t="s">
        <v>187</v>
      </c>
      <c r="D1877">
        <v>2020</v>
      </c>
      <c r="E1877" s="8">
        <v>7527.03</v>
      </c>
      <c r="F1877" s="9">
        <v>7693.56</v>
      </c>
      <c r="G1877" s="8">
        <v>6850.62</v>
      </c>
      <c r="H1877" s="8">
        <v>7002.18</v>
      </c>
      <c r="I1877">
        <f>IFERROR(VLOOKUP(B1877,SAEB!A:A,1,0),0)</f>
        <v>0</v>
      </c>
    </row>
    <row r="1878" spans="1:9" hidden="1" x14ac:dyDescent="0.35">
      <c r="A1878">
        <v>315213</v>
      </c>
      <c r="B1878">
        <v>3152131</v>
      </c>
      <c r="C1878" t="s">
        <v>187</v>
      </c>
      <c r="D1878">
        <v>2021</v>
      </c>
      <c r="E1878" s="8">
        <v>9930.58</v>
      </c>
      <c r="F1878" s="9">
        <v>4560.5600000000004</v>
      </c>
      <c r="G1878" s="8">
        <v>10535.58</v>
      </c>
      <c r="H1878" s="8">
        <v>4838.41</v>
      </c>
      <c r="I1878">
        <f>IFERROR(VLOOKUP(B1878,SAEB!A:A,1,0),0)</f>
        <v>0</v>
      </c>
    </row>
    <row r="1879" spans="1:9" hidden="1" x14ac:dyDescent="0.35">
      <c r="A1879">
        <v>315213</v>
      </c>
      <c r="B1879">
        <v>3152131</v>
      </c>
      <c r="C1879" t="s">
        <v>187</v>
      </c>
      <c r="D1879">
        <v>2022</v>
      </c>
      <c r="E1879" s="8">
        <v>12021.43</v>
      </c>
      <c r="F1879" s="9">
        <v>9592.23</v>
      </c>
      <c r="G1879" s="8">
        <v>13490.58</v>
      </c>
      <c r="H1879" s="8">
        <v>10764.5</v>
      </c>
      <c r="I1879">
        <f>IFERROR(VLOOKUP(B1879,SAEB!A:A,1,0),0)</f>
        <v>0</v>
      </c>
    </row>
    <row r="1880" spans="1:9" hidden="1" x14ac:dyDescent="0.35">
      <c r="A1880">
        <v>315213</v>
      </c>
      <c r="B1880">
        <v>3152131</v>
      </c>
      <c r="C1880" t="s">
        <v>187</v>
      </c>
      <c r="D1880">
        <v>2023</v>
      </c>
      <c r="E1880" s="8">
        <v>12901.6</v>
      </c>
      <c r="F1880" s="9">
        <v>12901.6</v>
      </c>
      <c r="G1880" s="8">
        <v>17601.73</v>
      </c>
      <c r="H1880" s="8">
        <v>17601.73</v>
      </c>
      <c r="I1880">
        <f>IFERROR(VLOOKUP(B1880,SAEB!A:A,1,0),0)</f>
        <v>0</v>
      </c>
    </row>
    <row r="1881" spans="1:9" hidden="1" x14ac:dyDescent="0.35">
      <c r="A1881">
        <v>315213</v>
      </c>
      <c r="B1881">
        <v>3152131</v>
      </c>
      <c r="C1881" t="s">
        <v>187</v>
      </c>
      <c r="D1881">
        <v>2024</v>
      </c>
      <c r="E1881" s="8">
        <v>16110.15</v>
      </c>
      <c r="F1881" s="9">
        <v>15409.71</v>
      </c>
      <c r="G1881" s="8">
        <v>21392.43</v>
      </c>
      <c r="H1881" s="8">
        <v>20462.32</v>
      </c>
      <c r="I1881">
        <f>IFERROR(VLOOKUP(B1881,SAEB!A:A,1,0),0)</f>
        <v>0</v>
      </c>
    </row>
    <row r="1882" spans="1:9" x14ac:dyDescent="0.35">
      <c r="A1882">
        <v>315217</v>
      </c>
      <c r="B1882">
        <v>3152170</v>
      </c>
      <c r="C1882" t="s">
        <v>188</v>
      </c>
      <c r="D1882">
        <v>2015</v>
      </c>
      <c r="E1882" s="8">
        <v>4563.93</v>
      </c>
      <c r="F1882" s="9">
        <v>1976.13</v>
      </c>
      <c r="G1882" s="8">
        <v>4801.68</v>
      </c>
      <c r="H1882" s="8">
        <v>2079.08</v>
      </c>
      <c r="I1882">
        <f>IFERROR(VLOOKUP(B1882,SAEB!A:A,1,0),0)</f>
        <v>3152170</v>
      </c>
    </row>
    <row r="1883" spans="1:9" x14ac:dyDescent="0.35">
      <c r="A1883">
        <v>315217</v>
      </c>
      <c r="B1883">
        <v>3152170</v>
      </c>
      <c r="C1883" t="s">
        <v>188</v>
      </c>
      <c r="D1883">
        <v>2016</v>
      </c>
      <c r="E1883" s="8">
        <v>4535.1400000000003</v>
      </c>
      <c r="F1883" s="9">
        <v>3331.06</v>
      </c>
      <c r="G1883" s="8">
        <v>5265.17</v>
      </c>
      <c r="H1883" s="8">
        <v>3867.26</v>
      </c>
      <c r="I1883">
        <f>IFERROR(VLOOKUP(B1883,SAEB!A:A,1,0),0)</f>
        <v>3152170</v>
      </c>
    </row>
    <row r="1884" spans="1:9" x14ac:dyDescent="0.35">
      <c r="A1884">
        <v>315217</v>
      </c>
      <c r="B1884">
        <v>3152170</v>
      </c>
      <c r="C1884" t="s">
        <v>188</v>
      </c>
      <c r="D1884">
        <v>2017</v>
      </c>
      <c r="E1884" s="8">
        <v>3789.97</v>
      </c>
      <c r="F1884" s="9">
        <v>5935.48</v>
      </c>
      <c r="G1884" s="8">
        <v>4863.93</v>
      </c>
      <c r="H1884" s="8">
        <v>7617.41</v>
      </c>
      <c r="I1884">
        <f>IFERROR(VLOOKUP(B1884,SAEB!A:A,1,0),0)</f>
        <v>3152170</v>
      </c>
    </row>
    <row r="1885" spans="1:9" x14ac:dyDescent="0.35">
      <c r="A1885">
        <v>315217</v>
      </c>
      <c r="B1885">
        <v>3152170</v>
      </c>
      <c r="C1885" t="s">
        <v>188</v>
      </c>
      <c r="D1885">
        <v>2018</v>
      </c>
      <c r="E1885" s="8">
        <v>4001.04</v>
      </c>
      <c r="F1885" s="9">
        <v>4929.28</v>
      </c>
      <c r="G1885" s="8">
        <v>5183.93</v>
      </c>
      <c r="H1885" s="8">
        <v>6386.6</v>
      </c>
      <c r="I1885">
        <f>IFERROR(VLOOKUP(B1885,SAEB!A:A,1,0),0)</f>
        <v>3152170</v>
      </c>
    </row>
    <row r="1886" spans="1:9" x14ac:dyDescent="0.35">
      <c r="A1886">
        <v>315217</v>
      </c>
      <c r="B1886">
        <v>3152170</v>
      </c>
      <c r="C1886" t="s">
        <v>188</v>
      </c>
      <c r="D1886">
        <v>2019</v>
      </c>
      <c r="E1886" s="8">
        <v>5432.05</v>
      </c>
      <c r="F1886" s="9">
        <v>5822.75</v>
      </c>
      <c r="G1886" s="8">
        <v>6029.65</v>
      </c>
      <c r="H1886" s="8">
        <v>6463.34</v>
      </c>
      <c r="I1886">
        <f>IFERROR(VLOOKUP(B1886,SAEB!A:A,1,0),0)</f>
        <v>3152170</v>
      </c>
    </row>
    <row r="1887" spans="1:9" x14ac:dyDescent="0.35">
      <c r="A1887">
        <v>315217</v>
      </c>
      <c r="B1887">
        <v>3152170</v>
      </c>
      <c r="C1887" t="s">
        <v>188</v>
      </c>
      <c r="D1887">
        <v>2020</v>
      </c>
      <c r="E1887" s="8">
        <v>5478.15</v>
      </c>
      <c r="F1887" s="9">
        <v>5599.35</v>
      </c>
      <c r="G1887" s="8">
        <v>5692.69</v>
      </c>
      <c r="H1887" s="8">
        <v>5818.63</v>
      </c>
      <c r="I1887">
        <f>IFERROR(VLOOKUP(B1887,SAEB!A:A,1,0),0)</f>
        <v>3152170</v>
      </c>
    </row>
    <row r="1888" spans="1:9" x14ac:dyDescent="0.35">
      <c r="A1888">
        <v>315217</v>
      </c>
      <c r="B1888">
        <v>3152170</v>
      </c>
      <c r="C1888" t="s">
        <v>188</v>
      </c>
      <c r="D1888">
        <v>2021</v>
      </c>
      <c r="E1888" s="8">
        <v>7002.28</v>
      </c>
      <c r="F1888" s="9">
        <v>3215.76</v>
      </c>
      <c r="G1888" s="8">
        <v>7220.24</v>
      </c>
      <c r="H1888" s="8">
        <v>3315.86</v>
      </c>
      <c r="I1888">
        <f>IFERROR(VLOOKUP(B1888,SAEB!A:A,1,0),0)</f>
        <v>3152170</v>
      </c>
    </row>
    <row r="1889" spans="1:9" x14ac:dyDescent="0.35">
      <c r="A1889">
        <v>315217</v>
      </c>
      <c r="B1889">
        <v>3152170</v>
      </c>
      <c r="C1889" t="s">
        <v>188</v>
      </c>
      <c r="D1889">
        <v>2022</v>
      </c>
      <c r="E1889" s="8">
        <v>10047</v>
      </c>
      <c r="F1889" s="9">
        <v>8016.78</v>
      </c>
      <c r="G1889" s="8">
        <v>12394.61</v>
      </c>
      <c r="H1889" s="8">
        <v>9890</v>
      </c>
      <c r="I1889">
        <f>IFERROR(VLOOKUP(B1889,SAEB!A:A,1,0),0)</f>
        <v>3152170</v>
      </c>
    </row>
    <row r="1890" spans="1:9" x14ac:dyDescent="0.35">
      <c r="A1890">
        <v>315217</v>
      </c>
      <c r="B1890">
        <v>3152170</v>
      </c>
      <c r="C1890" t="s">
        <v>188</v>
      </c>
      <c r="D1890">
        <v>2023</v>
      </c>
      <c r="E1890" s="8">
        <v>10677.55</v>
      </c>
      <c r="F1890" s="9">
        <v>10677.55</v>
      </c>
      <c r="G1890" s="8">
        <v>12642.99</v>
      </c>
      <c r="H1890" s="8">
        <v>12642.99</v>
      </c>
      <c r="I1890">
        <f>IFERROR(VLOOKUP(B1890,SAEB!A:A,1,0),0)</f>
        <v>3152170</v>
      </c>
    </row>
    <row r="1891" spans="1:9" x14ac:dyDescent="0.35">
      <c r="A1891">
        <v>315217</v>
      </c>
      <c r="B1891">
        <v>3152170</v>
      </c>
      <c r="C1891" t="s">
        <v>188</v>
      </c>
      <c r="D1891">
        <v>2024</v>
      </c>
      <c r="E1891" s="8">
        <v>11959.79</v>
      </c>
      <c r="F1891" s="9">
        <v>11439.8</v>
      </c>
      <c r="G1891" s="8">
        <v>14879.15</v>
      </c>
      <c r="H1891" s="8">
        <v>14232.23</v>
      </c>
      <c r="I1891">
        <f>IFERROR(VLOOKUP(B1891,SAEB!A:A,1,0),0)</f>
        <v>3152170</v>
      </c>
    </row>
    <row r="1892" spans="1:9" hidden="1" x14ac:dyDescent="0.35">
      <c r="A1892">
        <v>315220</v>
      </c>
      <c r="B1892">
        <v>3152204</v>
      </c>
      <c r="C1892" t="s">
        <v>189</v>
      </c>
      <c r="D1892">
        <v>2015</v>
      </c>
      <c r="E1892" s="8">
        <v>5934.14</v>
      </c>
      <c r="F1892" s="9">
        <v>2569.42</v>
      </c>
      <c r="G1892" s="8">
        <v>7697.33</v>
      </c>
      <c r="H1892" s="8">
        <v>3332.87</v>
      </c>
      <c r="I1892">
        <f>IFERROR(VLOOKUP(B1892,SAEB!A:A,1,0),0)</f>
        <v>0</v>
      </c>
    </row>
    <row r="1893" spans="1:9" hidden="1" x14ac:dyDescent="0.35">
      <c r="A1893">
        <v>315220</v>
      </c>
      <c r="B1893">
        <v>3152204</v>
      </c>
      <c r="C1893" t="s">
        <v>189</v>
      </c>
      <c r="D1893">
        <v>2016</v>
      </c>
      <c r="E1893" s="8">
        <v>6843.6</v>
      </c>
      <c r="F1893" s="9">
        <v>5026.62</v>
      </c>
      <c r="G1893" s="8">
        <v>8972.32</v>
      </c>
      <c r="H1893" s="8">
        <v>6590.16</v>
      </c>
      <c r="I1893">
        <f>IFERROR(VLOOKUP(B1893,SAEB!A:A,1,0),0)</f>
        <v>0</v>
      </c>
    </row>
    <row r="1894" spans="1:9" hidden="1" x14ac:dyDescent="0.35">
      <c r="A1894">
        <v>315220</v>
      </c>
      <c r="B1894">
        <v>3152204</v>
      </c>
      <c r="C1894" t="s">
        <v>189</v>
      </c>
      <c r="D1894">
        <v>2017</v>
      </c>
      <c r="E1894" s="8">
        <v>6280.01</v>
      </c>
      <c r="F1894" s="9">
        <v>9835.1299999999992</v>
      </c>
      <c r="G1894" s="8">
        <v>9350.44</v>
      </c>
      <c r="H1894" s="8">
        <v>14643.74</v>
      </c>
      <c r="I1894">
        <f>IFERROR(VLOOKUP(B1894,SAEB!A:A,1,0),0)</f>
        <v>0</v>
      </c>
    </row>
    <row r="1895" spans="1:9" hidden="1" x14ac:dyDescent="0.35">
      <c r="A1895">
        <v>315220</v>
      </c>
      <c r="B1895">
        <v>3152204</v>
      </c>
      <c r="C1895" t="s">
        <v>189</v>
      </c>
      <c r="D1895">
        <v>2018</v>
      </c>
      <c r="E1895" s="8">
        <v>5666.51</v>
      </c>
      <c r="F1895" s="9">
        <v>6981.14</v>
      </c>
      <c r="G1895" s="8">
        <v>8161.71</v>
      </c>
      <c r="H1895" s="8">
        <v>10055.23</v>
      </c>
      <c r="I1895">
        <f>IFERROR(VLOOKUP(B1895,SAEB!A:A,1,0),0)</f>
        <v>0</v>
      </c>
    </row>
    <row r="1896" spans="1:9" hidden="1" x14ac:dyDescent="0.35">
      <c r="A1896">
        <v>315220</v>
      </c>
      <c r="B1896">
        <v>3152204</v>
      </c>
      <c r="C1896" t="s">
        <v>189</v>
      </c>
      <c r="D1896">
        <v>2019</v>
      </c>
      <c r="E1896" s="8">
        <v>6700.26</v>
      </c>
      <c r="F1896" s="9">
        <v>7182.18</v>
      </c>
      <c r="G1896" s="8">
        <v>9327.75</v>
      </c>
      <c r="H1896" s="8">
        <v>9998.66</v>
      </c>
      <c r="I1896">
        <f>IFERROR(VLOOKUP(B1896,SAEB!A:A,1,0),0)</f>
        <v>0</v>
      </c>
    </row>
    <row r="1897" spans="1:9" hidden="1" x14ac:dyDescent="0.35">
      <c r="A1897">
        <v>315220</v>
      </c>
      <c r="B1897">
        <v>3152204</v>
      </c>
      <c r="C1897" t="s">
        <v>189</v>
      </c>
      <c r="D1897">
        <v>2020</v>
      </c>
      <c r="E1897" s="8">
        <v>6947.03</v>
      </c>
      <c r="F1897" s="9">
        <v>7100.73</v>
      </c>
      <c r="G1897" s="8">
        <v>7867.98</v>
      </c>
      <c r="H1897" s="8">
        <v>8042.05</v>
      </c>
      <c r="I1897">
        <f>IFERROR(VLOOKUP(B1897,SAEB!A:A,1,0),0)</f>
        <v>0</v>
      </c>
    </row>
    <row r="1898" spans="1:9" hidden="1" x14ac:dyDescent="0.35">
      <c r="A1898">
        <v>315220</v>
      </c>
      <c r="B1898">
        <v>3152204</v>
      </c>
      <c r="C1898" t="s">
        <v>189</v>
      </c>
      <c r="D1898">
        <v>2021</v>
      </c>
      <c r="E1898" s="8">
        <v>11366.04</v>
      </c>
      <c r="F1898" s="9">
        <v>5219.79</v>
      </c>
      <c r="G1898" s="8">
        <v>11427.76</v>
      </c>
      <c r="H1898" s="8">
        <v>5248.13</v>
      </c>
      <c r="I1898">
        <f>IFERROR(VLOOKUP(B1898,SAEB!A:A,1,0),0)</f>
        <v>0</v>
      </c>
    </row>
    <row r="1899" spans="1:9" hidden="1" x14ac:dyDescent="0.35">
      <c r="A1899">
        <v>315220</v>
      </c>
      <c r="B1899">
        <v>3152204</v>
      </c>
      <c r="C1899" t="s">
        <v>189</v>
      </c>
      <c r="D1899">
        <v>2022</v>
      </c>
      <c r="E1899" s="8">
        <v>13721.73</v>
      </c>
      <c r="F1899" s="9">
        <v>10948.95</v>
      </c>
      <c r="G1899" s="8">
        <v>18678.97</v>
      </c>
      <c r="H1899" s="8">
        <v>14904.47</v>
      </c>
      <c r="I1899">
        <f>IFERROR(VLOOKUP(B1899,SAEB!A:A,1,0),0)</f>
        <v>0</v>
      </c>
    </row>
    <row r="1900" spans="1:9" hidden="1" x14ac:dyDescent="0.35">
      <c r="A1900">
        <v>315220</v>
      </c>
      <c r="B1900">
        <v>3152204</v>
      </c>
      <c r="C1900" t="s">
        <v>189</v>
      </c>
      <c r="D1900">
        <v>2023</v>
      </c>
      <c r="E1900" s="8">
        <v>13379.59</v>
      </c>
      <c r="F1900" s="9">
        <v>13379.59</v>
      </c>
      <c r="G1900" s="8">
        <v>22122.959999999999</v>
      </c>
      <c r="H1900" s="8">
        <v>22122.959999999999</v>
      </c>
      <c r="I1900">
        <f>IFERROR(VLOOKUP(B1900,SAEB!A:A,1,0),0)</f>
        <v>0</v>
      </c>
    </row>
    <row r="1901" spans="1:9" hidden="1" x14ac:dyDescent="0.35">
      <c r="A1901">
        <v>315220</v>
      </c>
      <c r="B1901">
        <v>3152204</v>
      </c>
      <c r="C1901" t="s">
        <v>189</v>
      </c>
      <c r="D1901">
        <v>2024</v>
      </c>
      <c r="E1901" s="8">
        <v>17532.5</v>
      </c>
      <c r="F1901" s="9">
        <v>16770.22</v>
      </c>
      <c r="G1901" s="8">
        <v>27214.23</v>
      </c>
      <c r="H1901" s="8">
        <v>26031</v>
      </c>
      <c r="I1901">
        <f>IFERROR(VLOOKUP(B1901,SAEB!A:A,1,0),0)</f>
        <v>0</v>
      </c>
    </row>
    <row r="1902" spans="1:9" x14ac:dyDescent="0.35">
      <c r="A1902">
        <v>315240</v>
      </c>
      <c r="B1902">
        <v>3152402</v>
      </c>
      <c r="C1902" t="s">
        <v>190</v>
      </c>
      <c r="D1902">
        <v>2015</v>
      </c>
      <c r="E1902" s="8">
        <v>5395.01</v>
      </c>
      <c r="F1902" s="9">
        <v>2335.98</v>
      </c>
      <c r="G1902" s="8">
        <v>5092.22</v>
      </c>
      <c r="H1902" s="8">
        <v>2204.88</v>
      </c>
      <c r="I1902">
        <f>IFERROR(VLOOKUP(B1902,SAEB!A:A,1,0),0)</f>
        <v>3152402</v>
      </c>
    </row>
    <row r="1903" spans="1:9" x14ac:dyDescent="0.35">
      <c r="A1903">
        <v>315240</v>
      </c>
      <c r="B1903">
        <v>3152402</v>
      </c>
      <c r="C1903" t="s">
        <v>190</v>
      </c>
      <c r="D1903">
        <v>2016</v>
      </c>
      <c r="E1903" s="8">
        <v>5275.6</v>
      </c>
      <c r="F1903" s="9">
        <v>3874.92</v>
      </c>
      <c r="G1903" s="8">
        <v>5920.75</v>
      </c>
      <c r="H1903" s="8">
        <v>4348.79</v>
      </c>
      <c r="I1903">
        <f>IFERROR(VLOOKUP(B1903,SAEB!A:A,1,0),0)</f>
        <v>3152402</v>
      </c>
    </row>
    <row r="1904" spans="1:9" x14ac:dyDescent="0.35">
      <c r="A1904">
        <v>315240</v>
      </c>
      <c r="B1904">
        <v>3152402</v>
      </c>
      <c r="C1904" t="s">
        <v>190</v>
      </c>
      <c r="D1904">
        <v>2017</v>
      </c>
      <c r="E1904" s="8">
        <v>5848.87</v>
      </c>
      <c r="F1904" s="9">
        <v>9159.93</v>
      </c>
      <c r="G1904" s="8">
        <v>6648.85</v>
      </c>
      <c r="H1904" s="8">
        <v>10412.77</v>
      </c>
      <c r="I1904">
        <f>IFERROR(VLOOKUP(B1904,SAEB!A:A,1,0),0)</f>
        <v>3152402</v>
      </c>
    </row>
    <row r="1905" spans="1:9" x14ac:dyDescent="0.35">
      <c r="A1905">
        <v>315240</v>
      </c>
      <c r="B1905">
        <v>3152402</v>
      </c>
      <c r="C1905" t="s">
        <v>190</v>
      </c>
      <c r="D1905">
        <v>2018</v>
      </c>
      <c r="E1905" s="8">
        <v>5571.96</v>
      </c>
      <c r="F1905" s="9">
        <v>6864.65</v>
      </c>
      <c r="G1905" s="8">
        <v>6747.98</v>
      </c>
      <c r="H1905" s="8">
        <v>8313.51</v>
      </c>
      <c r="I1905">
        <f>IFERROR(VLOOKUP(B1905,SAEB!A:A,1,0),0)</f>
        <v>3152402</v>
      </c>
    </row>
    <row r="1906" spans="1:9" x14ac:dyDescent="0.35">
      <c r="A1906">
        <v>315240</v>
      </c>
      <c r="B1906">
        <v>3152402</v>
      </c>
      <c r="C1906" t="s">
        <v>190</v>
      </c>
      <c r="D1906">
        <v>2019</v>
      </c>
      <c r="E1906" s="8">
        <v>6102.5</v>
      </c>
      <c r="F1906" s="9">
        <v>6541.43</v>
      </c>
      <c r="G1906" s="8">
        <v>7442.02</v>
      </c>
      <c r="H1906" s="8">
        <v>7977.29</v>
      </c>
      <c r="I1906">
        <f>IFERROR(VLOOKUP(B1906,SAEB!A:A,1,0),0)</f>
        <v>3152402</v>
      </c>
    </row>
    <row r="1907" spans="1:9" x14ac:dyDescent="0.35">
      <c r="A1907">
        <v>315240</v>
      </c>
      <c r="B1907">
        <v>3152402</v>
      </c>
      <c r="C1907" t="s">
        <v>190</v>
      </c>
      <c r="D1907">
        <v>2020</v>
      </c>
      <c r="E1907" s="8">
        <v>5857.87</v>
      </c>
      <c r="F1907" s="9">
        <v>5987.47</v>
      </c>
      <c r="G1907" s="8">
        <v>7111.97</v>
      </c>
      <c r="H1907" s="8">
        <v>7269.32</v>
      </c>
      <c r="I1907">
        <f>IFERROR(VLOOKUP(B1907,SAEB!A:A,1,0),0)</f>
        <v>3152402</v>
      </c>
    </row>
    <row r="1908" spans="1:9" x14ac:dyDescent="0.35">
      <c r="A1908">
        <v>315240</v>
      </c>
      <c r="B1908">
        <v>3152402</v>
      </c>
      <c r="C1908" t="s">
        <v>190</v>
      </c>
      <c r="D1908">
        <v>2021</v>
      </c>
      <c r="E1908" s="8">
        <v>8627.83</v>
      </c>
      <c r="F1908" s="9">
        <v>3962.28</v>
      </c>
      <c r="G1908" s="8">
        <v>8071.19</v>
      </c>
      <c r="H1908" s="8">
        <v>3706.65</v>
      </c>
      <c r="I1908">
        <f>IFERROR(VLOOKUP(B1908,SAEB!A:A,1,0),0)</f>
        <v>3152402</v>
      </c>
    </row>
    <row r="1909" spans="1:9" x14ac:dyDescent="0.35">
      <c r="A1909">
        <v>315240</v>
      </c>
      <c r="B1909">
        <v>3152402</v>
      </c>
      <c r="C1909" t="s">
        <v>190</v>
      </c>
      <c r="D1909">
        <v>2022</v>
      </c>
      <c r="E1909" s="8">
        <v>10554.66</v>
      </c>
      <c r="F1909" s="9">
        <v>8421.85</v>
      </c>
      <c r="G1909" s="8">
        <v>12973.14</v>
      </c>
      <c r="H1909" s="8">
        <v>10351.620000000001</v>
      </c>
      <c r="I1909">
        <f>IFERROR(VLOOKUP(B1909,SAEB!A:A,1,0),0)</f>
        <v>3152402</v>
      </c>
    </row>
    <row r="1910" spans="1:9" x14ac:dyDescent="0.35">
      <c r="A1910">
        <v>315240</v>
      </c>
      <c r="B1910">
        <v>3152402</v>
      </c>
      <c r="C1910" t="s">
        <v>190</v>
      </c>
      <c r="D1910">
        <v>2023</v>
      </c>
      <c r="E1910" s="8">
        <v>11970.99</v>
      </c>
      <c r="F1910" s="9">
        <v>11970.99</v>
      </c>
      <c r="G1910" s="8">
        <v>15678.97</v>
      </c>
      <c r="H1910" s="8">
        <v>15678.97</v>
      </c>
      <c r="I1910">
        <f>IFERROR(VLOOKUP(B1910,SAEB!A:A,1,0),0)</f>
        <v>3152402</v>
      </c>
    </row>
    <row r="1911" spans="1:9" x14ac:dyDescent="0.35">
      <c r="A1911">
        <v>315240</v>
      </c>
      <c r="B1911">
        <v>3152402</v>
      </c>
      <c r="C1911" t="s">
        <v>190</v>
      </c>
      <c r="D1911">
        <v>2024</v>
      </c>
      <c r="E1911" s="8">
        <v>15854.27</v>
      </c>
      <c r="F1911" s="9">
        <v>15164.95</v>
      </c>
      <c r="G1911" s="8">
        <v>21601.54</v>
      </c>
      <c r="H1911" s="8">
        <v>20662.34</v>
      </c>
      <c r="I1911">
        <f>IFERROR(VLOOKUP(B1911,SAEB!A:A,1,0),0)</f>
        <v>3152402</v>
      </c>
    </row>
    <row r="1912" spans="1:9" x14ac:dyDescent="0.35">
      <c r="A1912">
        <v>315330</v>
      </c>
      <c r="B1912">
        <v>3153301</v>
      </c>
      <c r="C1912" t="s">
        <v>192</v>
      </c>
      <c r="D1912">
        <v>2015</v>
      </c>
      <c r="E1912" s="8">
        <v>7213.28</v>
      </c>
      <c r="F1912" s="9">
        <v>3123.28</v>
      </c>
      <c r="G1912" s="8">
        <v>5901.06</v>
      </c>
      <c r="H1912" s="8">
        <v>2555.1</v>
      </c>
      <c r="I1912">
        <f>IFERROR(VLOOKUP(B1912,SAEB!A:A,1,0),0)</f>
        <v>3153301</v>
      </c>
    </row>
    <row r="1913" spans="1:9" x14ac:dyDescent="0.35">
      <c r="A1913">
        <v>315330</v>
      </c>
      <c r="B1913">
        <v>3153301</v>
      </c>
      <c r="C1913" t="s">
        <v>192</v>
      </c>
      <c r="D1913">
        <v>2016</v>
      </c>
      <c r="E1913" s="8">
        <v>5978.4</v>
      </c>
      <c r="F1913" s="9">
        <v>4391.13</v>
      </c>
      <c r="G1913" s="8">
        <v>6887.53</v>
      </c>
      <c r="H1913" s="8">
        <v>5058.8900000000003</v>
      </c>
      <c r="I1913">
        <f>IFERROR(VLOOKUP(B1913,SAEB!A:A,1,0),0)</f>
        <v>3153301</v>
      </c>
    </row>
    <row r="1914" spans="1:9" x14ac:dyDescent="0.35">
      <c r="A1914">
        <v>315330</v>
      </c>
      <c r="B1914">
        <v>3153301</v>
      </c>
      <c r="C1914" t="s">
        <v>192</v>
      </c>
      <c r="D1914">
        <v>2017</v>
      </c>
      <c r="E1914" s="8">
        <v>5784.96</v>
      </c>
      <c r="F1914" s="9">
        <v>9059.84</v>
      </c>
      <c r="G1914" s="8">
        <v>7094.99</v>
      </c>
      <c r="H1914" s="8">
        <v>11111.48</v>
      </c>
      <c r="I1914">
        <f>IFERROR(VLOOKUP(B1914,SAEB!A:A,1,0),0)</f>
        <v>3153301</v>
      </c>
    </row>
    <row r="1915" spans="1:9" x14ac:dyDescent="0.35">
      <c r="A1915">
        <v>315330</v>
      </c>
      <c r="B1915">
        <v>3153301</v>
      </c>
      <c r="C1915" t="s">
        <v>192</v>
      </c>
      <c r="D1915">
        <v>2018</v>
      </c>
      <c r="E1915" s="8">
        <v>6710.71</v>
      </c>
      <c r="F1915" s="9">
        <v>8267.59</v>
      </c>
      <c r="G1915" s="8">
        <v>7807.98</v>
      </c>
      <c r="H1915" s="8">
        <v>9619.43</v>
      </c>
      <c r="I1915">
        <f>IFERROR(VLOOKUP(B1915,SAEB!A:A,1,0),0)</f>
        <v>3153301</v>
      </c>
    </row>
    <row r="1916" spans="1:9" x14ac:dyDescent="0.35">
      <c r="A1916">
        <v>315330</v>
      </c>
      <c r="B1916">
        <v>3153301</v>
      </c>
      <c r="C1916" t="s">
        <v>192</v>
      </c>
      <c r="D1916">
        <v>2019</v>
      </c>
      <c r="E1916" s="8">
        <v>6885.9</v>
      </c>
      <c r="F1916" s="9">
        <v>7381.17</v>
      </c>
      <c r="G1916" s="8">
        <v>8259.2099999999991</v>
      </c>
      <c r="H1916" s="8">
        <v>8853.26</v>
      </c>
      <c r="I1916">
        <f>IFERROR(VLOOKUP(B1916,SAEB!A:A,1,0),0)</f>
        <v>3153301</v>
      </c>
    </row>
    <row r="1917" spans="1:9" x14ac:dyDescent="0.35">
      <c r="A1917">
        <v>315330</v>
      </c>
      <c r="B1917">
        <v>3153301</v>
      </c>
      <c r="C1917" t="s">
        <v>192</v>
      </c>
      <c r="D1917">
        <v>2020</v>
      </c>
      <c r="E1917" s="8">
        <v>8083.12</v>
      </c>
      <c r="F1917" s="9">
        <v>8261.9500000000007</v>
      </c>
      <c r="G1917" s="8">
        <v>9989.4699999999993</v>
      </c>
      <c r="H1917" s="8">
        <v>10210.469999999999</v>
      </c>
      <c r="I1917">
        <f>IFERROR(VLOOKUP(B1917,SAEB!A:A,1,0),0)</f>
        <v>3153301</v>
      </c>
    </row>
    <row r="1918" spans="1:9" x14ac:dyDescent="0.35">
      <c r="A1918">
        <v>315330</v>
      </c>
      <c r="B1918">
        <v>3153301</v>
      </c>
      <c r="C1918" t="s">
        <v>192</v>
      </c>
      <c r="D1918">
        <v>2021</v>
      </c>
      <c r="E1918" s="8">
        <v>11888.96</v>
      </c>
      <c r="F1918" s="9">
        <v>5459.94</v>
      </c>
      <c r="G1918" s="8">
        <v>13286.91</v>
      </c>
      <c r="H1918" s="8">
        <v>6101.94</v>
      </c>
      <c r="I1918">
        <f>IFERROR(VLOOKUP(B1918,SAEB!A:A,1,0),0)</f>
        <v>3153301</v>
      </c>
    </row>
    <row r="1919" spans="1:9" x14ac:dyDescent="0.35">
      <c r="A1919">
        <v>315330</v>
      </c>
      <c r="B1919">
        <v>3153301</v>
      </c>
      <c r="C1919" t="s">
        <v>192</v>
      </c>
      <c r="D1919">
        <v>2022</v>
      </c>
      <c r="E1919" s="8">
        <v>14586.41</v>
      </c>
      <c r="F1919" s="9">
        <v>11638.9</v>
      </c>
      <c r="G1919" s="8">
        <v>21377.68</v>
      </c>
      <c r="H1919" s="8">
        <v>17057.84</v>
      </c>
      <c r="I1919">
        <f>IFERROR(VLOOKUP(B1919,SAEB!A:A,1,0),0)</f>
        <v>3153301</v>
      </c>
    </row>
    <row r="1920" spans="1:9" x14ac:dyDescent="0.35">
      <c r="A1920">
        <v>315330</v>
      </c>
      <c r="B1920">
        <v>3153301</v>
      </c>
      <c r="C1920" t="s">
        <v>192</v>
      </c>
      <c r="D1920">
        <v>2023</v>
      </c>
      <c r="E1920" s="8">
        <v>16072.65</v>
      </c>
      <c r="F1920" s="9">
        <v>16072.65</v>
      </c>
      <c r="G1920" s="8">
        <v>20906.580000000002</v>
      </c>
      <c r="H1920" s="8">
        <v>20906.580000000002</v>
      </c>
      <c r="I1920">
        <f>IFERROR(VLOOKUP(B1920,SAEB!A:A,1,0),0)</f>
        <v>3153301</v>
      </c>
    </row>
    <row r="1921" spans="1:9" x14ac:dyDescent="0.35">
      <c r="A1921">
        <v>315330</v>
      </c>
      <c r="B1921">
        <v>3153301</v>
      </c>
      <c r="C1921" t="s">
        <v>192</v>
      </c>
      <c r="D1921">
        <v>2024</v>
      </c>
      <c r="E1921" s="8">
        <v>13060.63</v>
      </c>
      <c r="F1921" s="9">
        <v>12492.78</v>
      </c>
      <c r="G1921" s="8">
        <v>26646.13</v>
      </c>
      <c r="H1921" s="8">
        <v>25487.61</v>
      </c>
      <c r="I1921">
        <f>IFERROR(VLOOKUP(B1921,SAEB!A:A,1,0),0)</f>
        <v>3153301</v>
      </c>
    </row>
    <row r="1922" spans="1:9" x14ac:dyDescent="0.35">
      <c r="A1922">
        <v>315430</v>
      </c>
      <c r="B1922">
        <v>3154309</v>
      </c>
      <c r="C1922" t="s">
        <v>193</v>
      </c>
      <c r="D1922">
        <v>2015</v>
      </c>
      <c r="E1922" s="8">
        <v>4698.22</v>
      </c>
      <c r="F1922" s="9">
        <v>2034.28</v>
      </c>
      <c r="G1922" s="8">
        <v>6153.27</v>
      </c>
      <c r="H1922" s="8">
        <v>2664.3</v>
      </c>
      <c r="I1922">
        <f>IFERROR(VLOOKUP(B1922,SAEB!A:A,1,0),0)</f>
        <v>3154309</v>
      </c>
    </row>
    <row r="1923" spans="1:9" x14ac:dyDescent="0.35">
      <c r="A1923">
        <v>315430</v>
      </c>
      <c r="B1923">
        <v>3154309</v>
      </c>
      <c r="C1923" t="s">
        <v>193</v>
      </c>
      <c r="D1923">
        <v>2016</v>
      </c>
      <c r="E1923" s="8">
        <v>4859.92</v>
      </c>
      <c r="F1923" s="9">
        <v>3569.61</v>
      </c>
      <c r="G1923" s="8">
        <v>6315.37</v>
      </c>
      <c r="H1923" s="8">
        <v>4638.63</v>
      </c>
      <c r="I1923">
        <f>IFERROR(VLOOKUP(B1923,SAEB!A:A,1,0),0)</f>
        <v>3154309</v>
      </c>
    </row>
    <row r="1924" spans="1:9" x14ac:dyDescent="0.35">
      <c r="A1924">
        <v>315430</v>
      </c>
      <c r="B1924">
        <v>3154309</v>
      </c>
      <c r="C1924" t="s">
        <v>193</v>
      </c>
      <c r="D1924">
        <v>2017</v>
      </c>
      <c r="E1924" s="8">
        <v>5662.56</v>
      </c>
      <c r="F1924" s="9">
        <v>8868.14</v>
      </c>
      <c r="G1924" s="8">
        <v>6603.37</v>
      </c>
      <c r="H1924" s="8">
        <v>10341.549999999999</v>
      </c>
      <c r="I1924">
        <f>IFERROR(VLOOKUP(B1924,SAEB!A:A,1,0),0)</f>
        <v>3154309</v>
      </c>
    </row>
    <row r="1925" spans="1:9" x14ac:dyDescent="0.35">
      <c r="A1925">
        <v>315430</v>
      </c>
      <c r="B1925">
        <v>3154309</v>
      </c>
      <c r="C1925" t="s">
        <v>193</v>
      </c>
      <c r="D1925">
        <v>2018</v>
      </c>
      <c r="E1925" s="8">
        <v>5116.4399999999996</v>
      </c>
      <c r="F1925" s="9">
        <v>6303.45</v>
      </c>
      <c r="G1925" s="8">
        <v>6631.84</v>
      </c>
      <c r="H1925" s="8">
        <v>8170.42</v>
      </c>
      <c r="I1925">
        <f>IFERROR(VLOOKUP(B1925,SAEB!A:A,1,0),0)</f>
        <v>3154309</v>
      </c>
    </row>
    <row r="1926" spans="1:9" x14ac:dyDescent="0.35">
      <c r="A1926">
        <v>315430</v>
      </c>
      <c r="B1926">
        <v>3154309</v>
      </c>
      <c r="C1926" t="s">
        <v>193</v>
      </c>
      <c r="D1926">
        <v>2019</v>
      </c>
      <c r="E1926" s="8">
        <v>5412.31</v>
      </c>
      <c r="F1926" s="9">
        <v>5801.59</v>
      </c>
      <c r="G1926" s="8">
        <v>7382.46</v>
      </c>
      <c r="H1926" s="8">
        <v>7913.44</v>
      </c>
      <c r="I1926">
        <f>IFERROR(VLOOKUP(B1926,SAEB!A:A,1,0),0)</f>
        <v>3154309</v>
      </c>
    </row>
    <row r="1927" spans="1:9" x14ac:dyDescent="0.35">
      <c r="A1927">
        <v>315430</v>
      </c>
      <c r="B1927">
        <v>3154309</v>
      </c>
      <c r="C1927" t="s">
        <v>193</v>
      </c>
      <c r="D1927">
        <v>2020</v>
      </c>
      <c r="E1927" s="8">
        <v>6237.74</v>
      </c>
      <c r="F1927" s="9">
        <v>6375.74</v>
      </c>
      <c r="G1927" s="8">
        <v>7614.75</v>
      </c>
      <c r="H1927" s="8">
        <v>7783.22</v>
      </c>
      <c r="I1927">
        <f>IFERROR(VLOOKUP(B1927,SAEB!A:A,1,0),0)</f>
        <v>3154309</v>
      </c>
    </row>
    <row r="1928" spans="1:9" x14ac:dyDescent="0.35">
      <c r="A1928">
        <v>315430</v>
      </c>
      <c r="B1928">
        <v>3154309</v>
      </c>
      <c r="C1928" t="s">
        <v>193</v>
      </c>
      <c r="D1928">
        <v>2021</v>
      </c>
      <c r="E1928" s="8">
        <v>8125.02</v>
      </c>
      <c r="F1928" s="9">
        <v>3731.37</v>
      </c>
      <c r="G1928" s="8">
        <v>10048.129999999999</v>
      </c>
      <c r="H1928" s="8">
        <v>4614.55</v>
      </c>
      <c r="I1928">
        <f>IFERROR(VLOOKUP(B1928,SAEB!A:A,1,0),0)</f>
        <v>3154309</v>
      </c>
    </row>
    <row r="1929" spans="1:9" x14ac:dyDescent="0.35">
      <c r="A1929">
        <v>315430</v>
      </c>
      <c r="B1929">
        <v>3154309</v>
      </c>
      <c r="C1929" t="s">
        <v>193</v>
      </c>
      <c r="D1929">
        <v>2022</v>
      </c>
      <c r="E1929" s="8">
        <v>10663.16</v>
      </c>
      <c r="F1929" s="9">
        <v>8508.43</v>
      </c>
      <c r="G1929" s="8">
        <v>16739.18</v>
      </c>
      <c r="H1929" s="8">
        <v>13356.65</v>
      </c>
      <c r="I1929">
        <f>IFERROR(VLOOKUP(B1929,SAEB!A:A,1,0),0)</f>
        <v>3154309</v>
      </c>
    </row>
    <row r="1930" spans="1:9" x14ac:dyDescent="0.35">
      <c r="A1930">
        <v>315430</v>
      </c>
      <c r="B1930">
        <v>3154309</v>
      </c>
      <c r="C1930" t="s">
        <v>193</v>
      </c>
      <c r="D1930">
        <v>2023</v>
      </c>
      <c r="E1930" s="8">
        <v>12702.66</v>
      </c>
      <c r="F1930" s="9">
        <v>12702.66</v>
      </c>
      <c r="G1930" s="8">
        <v>15656.27</v>
      </c>
      <c r="H1930" s="8">
        <v>15656.27</v>
      </c>
      <c r="I1930">
        <f>IFERROR(VLOOKUP(B1930,SAEB!A:A,1,0),0)</f>
        <v>3154309</v>
      </c>
    </row>
    <row r="1931" spans="1:9" x14ac:dyDescent="0.35">
      <c r="A1931">
        <v>315430</v>
      </c>
      <c r="B1931">
        <v>3154309</v>
      </c>
      <c r="C1931" t="s">
        <v>193</v>
      </c>
      <c r="D1931">
        <v>2024</v>
      </c>
      <c r="E1931" s="8">
        <v>14291.16</v>
      </c>
      <c r="F1931" s="9">
        <v>13669.81</v>
      </c>
      <c r="G1931" s="8">
        <v>16995.099999999999</v>
      </c>
      <c r="H1931" s="8">
        <v>16256.18</v>
      </c>
      <c r="I1931">
        <f>IFERROR(VLOOKUP(B1931,SAEB!A:A,1,0),0)</f>
        <v>3154309</v>
      </c>
    </row>
    <row r="1932" spans="1:9" hidden="1" x14ac:dyDescent="0.35">
      <c r="A1932">
        <v>315450</v>
      </c>
      <c r="B1932">
        <v>3154507</v>
      </c>
      <c r="C1932" t="s">
        <v>195</v>
      </c>
      <c r="D1932">
        <v>2015</v>
      </c>
      <c r="E1932" s="8">
        <v>5439.19</v>
      </c>
      <c r="F1932" s="9">
        <v>2355.11</v>
      </c>
      <c r="G1932" s="8">
        <v>6051.01</v>
      </c>
      <c r="H1932" s="8">
        <v>2620.0300000000002</v>
      </c>
      <c r="I1932">
        <f>IFERROR(VLOOKUP(B1932,SAEB!A:A,1,0),0)</f>
        <v>0</v>
      </c>
    </row>
    <row r="1933" spans="1:9" hidden="1" x14ac:dyDescent="0.35">
      <c r="A1933">
        <v>315450</v>
      </c>
      <c r="B1933">
        <v>3154507</v>
      </c>
      <c r="C1933" t="s">
        <v>195</v>
      </c>
      <c r="D1933">
        <v>2016</v>
      </c>
      <c r="E1933" s="8">
        <v>5472.38</v>
      </c>
      <c r="F1933" s="9">
        <v>4019.46</v>
      </c>
      <c r="G1933" s="8">
        <v>6739.9</v>
      </c>
      <c r="H1933" s="8">
        <v>4950.45</v>
      </c>
      <c r="I1933">
        <f>IFERROR(VLOOKUP(B1933,SAEB!A:A,1,0),0)</f>
        <v>0</v>
      </c>
    </row>
    <row r="1934" spans="1:9" hidden="1" x14ac:dyDescent="0.35">
      <c r="A1934">
        <v>315450</v>
      </c>
      <c r="B1934">
        <v>3154507</v>
      </c>
      <c r="C1934" t="s">
        <v>195</v>
      </c>
      <c r="D1934">
        <v>2017</v>
      </c>
      <c r="E1934" s="8">
        <v>6826.1</v>
      </c>
      <c r="F1934" s="9">
        <v>10690.37</v>
      </c>
      <c r="G1934" s="8">
        <v>8191.1</v>
      </c>
      <c r="H1934" s="8">
        <v>12828.1</v>
      </c>
      <c r="I1934">
        <f>IFERROR(VLOOKUP(B1934,SAEB!A:A,1,0),0)</f>
        <v>0</v>
      </c>
    </row>
    <row r="1935" spans="1:9" hidden="1" x14ac:dyDescent="0.35">
      <c r="A1935">
        <v>315450</v>
      </c>
      <c r="B1935">
        <v>3154507</v>
      </c>
      <c r="C1935" t="s">
        <v>195</v>
      </c>
      <c r="D1935">
        <v>2018</v>
      </c>
      <c r="E1935" s="8">
        <v>5789.45</v>
      </c>
      <c r="F1935" s="9">
        <v>7132.6</v>
      </c>
      <c r="G1935" s="8">
        <v>6693.14</v>
      </c>
      <c r="H1935" s="8">
        <v>8245.94</v>
      </c>
      <c r="I1935">
        <f>IFERROR(VLOOKUP(B1935,SAEB!A:A,1,0),0)</f>
        <v>0</v>
      </c>
    </row>
    <row r="1936" spans="1:9" hidden="1" x14ac:dyDescent="0.35">
      <c r="A1936">
        <v>315450</v>
      </c>
      <c r="B1936">
        <v>3154507</v>
      </c>
      <c r="C1936" t="s">
        <v>195</v>
      </c>
      <c r="D1936">
        <v>2019</v>
      </c>
      <c r="E1936" s="8">
        <v>6208.14</v>
      </c>
      <c r="F1936" s="9">
        <v>6654.67</v>
      </c>
      <c r="G1936" s="8">
        <v>7834.02</v>
      </c>
      <c r="H1936" s="8">
        <v>8397.48</v>
      </c>
      <c r="I1936">
        <f>IFERROR(VLOOKUP(B1936,SAEB!A:A,1,0),0)</f>
        <v>0</v>
      </c>
    </row>
    <row r="1937" spans="1:9" hidden="1" x14ac:dyDescent="0.35">
      <c r="A1937">
        <v>315450</v>
      </c>
      <c r="B1937">
        <v>3154507</v>
      </c>
      <c r="C1937" t="s">
        <v>195</v>
      </c>
      <c r="D1937">
        <v>2020</v>
      </c>
      <c r="E1937" s="8">
        <v>7347.03</v>
      </c>
      <c r="F1937" s="9">
        <v>7509.57</v>
      </c>
      <c r="G1937" s="8">
        <v>7888.69</v>
      </c>
      <c r="H1937" s="8">
        <v>8063.22</v>
      </c>
      <c r="I1937">
        <f>IFERROR(VLOOKUP(B1937,SAEB!A:A,1,0),0)</f>
        <v>0</v>
      </c>
    </row>
    <row r="1938" spans="1:9" hidden="1" x14ac:dyDescent="0.35">
      <c r="A1938">
        <v>315450</v>
      </c>
      <c r="B1938">
        <v>3154507</v>
      </c>
      <c r="C1938" t="s">
        <v>195</v>
      </c>
      <c r="D1938">
        <v>2021</v>
      </c>
      <c r="E1938" s="8">
        <v>7713.72</v>
      </c>
      <c r="F1938" s="9">
        <v>3542.48</v>
      </c>
      <c r="G1938" s="8">
        <v>8306.4699999999993</v>
      </c>
      <c r="H1938" s="8">
        <v>3814.7</v>
      </c>
      <c r="I1938">
        <f>IFERROR(VLOOKUP(B1938,SAEB!A:A,1,0),0)</f>
        <v>0</v>
      </c>
    </row>
    <row r="1939" spans="1:9" hidden="1" x14ac:dyDescent="0.35">
      <c r="A1939">
        <v>315450</v>
      </c>
      <c r="B1939">
        <v>3154507</v>
      </c>
      <c r="C1939" t="s">
        <v>195</v>
      </c>
      <c r="D1939">
        <v>2022</v>
      </c>
      <c r="E1939" s="8">
        <v>14221.85</v>
      </c>
      <c r="F1939" s="9">
        <v>11348</v>
      </c>
      <c r="G1939" s="8">
        <v>16903.810000000001</v>
      </c>
      <c r="H1939" s="8">
        <v>13488.01</v>
      </c>
      <c r="I1939">
        <f>IFERROR(VLOOKUP(B1939,SAEB!A:A,1,0),0)</f>
        <v>0</v>
      </c>
    </row>
    <row r="1940" spans="1:9" hidden="1" x14ac:dyDescent="0.35">
      <c r="A1940">
        <v>315450</v>
      </c>
      <c r="B1940">
        <v>3154507</v>
      </c>
      <c r="C1940" t="s">
        <v>195</v>
      </c>
      <c r="D1940">
        <v>2023</v>
      </c>
      <c r="E1940" s="8">
        <v>13334.64</v>
      </c>
      <c r="F1940" s="9">
        <v>13334.64</v>
      </c>
      <c r="G1940" s="8">
        <v>17795.36</v>
      </c>
      <c r="H1940" s="8">
        <v>17795.36</v>
      </c>
      <c r="I1940">
        <f>IFERROR(VLOOKUP(B1940,SAEB!A:A,1,0),0)</f>
        <v>0</v>
      </c>
    </row>
    <row r="1941" spans="1:9" hidden="1" x14ac:dyDescent="0.35">
      <c r="A1941">
        <v>315450</v>
      </c>
      <c r="B1941">
        <v>3154507</v>
      </c>
      <c r="C1941" t="s">
        <v>195</v>
      </c>
      <c r="D1941">
        <v>2024</v>
      </c>
      <c r="E1941" s="8">
        <v>13179.88</v>
      </c>
      <c r="F1941" s="9">
        <v>12606.84</v>
      </c>
      <c r="G1941" s="8">
        <v>16694.310000000001</v>
      </c>
      <c r="H1941" s="8">
        <v>15968.47</v>
      </c>
      <c r="I1941">
        <f>IFERROR(VLOOKUP(B1941,SAEB!A:A,1,0),0)</f>
        <v>0</v>
      </c>
    </row>
    <row r="1942" spans="1:9" x14ac:dyDescent="0.35">
      <c r="A1942">
        <v>315510</v>
      </c>
      <c r="B1942">
        <v>3155108</v>
      </c>
      <c r="C1942" t="s">
        <v>196</v>
      </c>
      <c r="D1942">
        <v>2015</v>
      </c>
      <c r="E1942" s="8">
        <v>5357.82</v>
      </c>
      <c r="F1942" s="9">
        <v>2319.88</v>
      </c>
      <c r="G1942" s="8">
        <v>5957.39</v>
      </c>
      <c r="H1942" s="8">
        <v>2579.4899999999998</v>
      </c>
      <c r="I1942">
        <f>IFERROR(VLOOKUP(B1942,SAEB!A:A,1,0),0)</f>
        <v>3155108</v>
      </c>
    </row>
    <row r="1943" spans="1:9" x14ac:dyDescent="0.35">
      <c r="A1943">
        <v>315510</v>
      </c>
      <c r="B1943">
        <v>3155108</v>
      </c>
      <c r="C1943" t="s">
        <v>196</v>
      </c>
      <c r="D1943">
        <v>2016</v>
      </c>
      <c r="E1943" s="8">
        <v>6121.29</v>
      </c>
      <c r="F1943" s="9">
        <v>4496.08</v>
      </c>
      <c r="G1943" s="8">
        <v>6623.76</v>
      </c>
      <c r="H1943" s="8">
        <v>4865.1499999999996</v>
      </c>
      <c r="I1943">
        <f>IFERROR(VLOOKUP(B1943,SAEB!A:A,1,0),0)</f>
        <v>3155108</v>
      </c>
    </row>
    <row r="1944" spans="1:9" x14ac:dyDescent="0.35">
      <c r="A1944">
        <v>315510</v>
      </c>
      <c r="B1944">
        <v>3155108</v>
      </c>
      <c r="C1944" t="s">
        <v>196</v>
      </c>
      <c r="D1944">
        <v>2017</v>
      </c>
      <c r="E1944" s="8">
        <v>8125.54</v>
      </c>
      <c r="F1944" s="9">
        <v>12725.42</v>
      </c>
      <c r="G1944" s="8">
        <v>8193.73</v>
      </c>
      <c r="H1944" s="8">
        <v>12832.22</v>
      </c>
      <c r="I1944">
        <f>IFERROR(VLOOKUP(B1944,SAEB!A:A,1,0),0)</f>
        <v>3155108</v>
      </c>
    </row>
    <row r="1945" spans="1:9" x14ac:dyDescent="0.35">
      <c r="A1945">
        <v>315510</v>
      </c>
      <c r="B1945">
        <v>3155108</v>
      </c>
      <c r="C1945" t="s">
        <v>196</v>
      </c>
      <c r="D1945">
        <v>2018</v>
      </c>
      <c r="E1945" s="8">
        <v>9787.93</v>
      </c>
      <c r="F1945" s="9">
        <v>12058.73</v>
      </c>
      <c r="G1945" s="8">
        <v>7730.37</v>
      </c>
      <c r="H1945" s="8">
        <v>9523.82</v>
      </c>
      <c r="I1945">
        <f>IFERROR(VLOOKUP(B1945,SAEB!A:A,1,0),0)</f>
        <v>3155108</v>
      </c>
    </row>
    <row r="1946" spans="1:9" x14ac:dyDescent="0.35">
      <c r="A1946">
        <v>315510</v>
      </c>
      <c r="B1946">
        <v>3155108</v>
      </c>
      <c r="C1946" t="s">
        <v>196</v>
      </c>
      <c r="D1946">
        <v>2019</v>
      </c>
      <c r="E1946" s="8">
        <v>11684.14</v>
      </c>
      <c r="F1946" s="9">
        <v>12524.53</v>
      </c>
      <c r="G1946" s="8">
        <v>9184.99</v>
      </c>
      <c r="H1946" s="8">
        <v>9845.6299999999992</v>
      </c>
      <c r="I1946">
        <f>IFERROR(VLOOKUP(B1946,SAEB!A:A,1,0),0)</f>
        <v>3155108</v>
      </c>
    </row>
    <row r="1947" spans="1:9" x14ac:dyDescent="0.35">
      <c r="A1947">
        <v>315510</v>
      </c>
      <c r="B1947">
        <v>3155108</v>
      </c>
      <c r="C1947" t="s">
        <v>196</v>
      </c>
      <c r="D1947">
        <v>2020</v>
      </c>
      <c r="E1947" s="8">
        <v>10907.07</v>
      </c>
      <c r="F1947" s="9">
        <v>11148.38</v>
      </c>
      <c r="G1947" s="8">
        <v>7038.32</v>
      </c>
      <c r="H1947" s="8">
        <v>7194.04</v>
      </c>
      <c r="I1947">
        <f>IFERROR(VLOOKUP(B1947,SAEB!A:A,1,0),0)</f>
        <v>3155108</v>
      </c>
    </row>
    <row r="1948" spans="1:9" x14ac:dyDescent="0.35">
      <c r="A1948">
        <v>315510</v>
      </c>
      <c r="B1948">
        <v>3155108</v>
      </c>
      <c r="C1948" t="s">
        <v>196</v>
      </c>
      <c r="D1948">
        <v>2021</v>
      </c>
      <c r="E1948" s="8">
        <v>9054.7999999999993</v>
      </c>
      <c r="F1948" s="9">
        <v>4158.37</v>
      </c>
      <c r="G1948" s="8">
        <v>7319.33</v>
      </c>
      <c r="H1948" s="8">
        <v>3361.36</v>
      </c>
      <c r="I1948">
        <f>IFERROR(VLOOKUP(B1948,SAEB!A:A,1,0),0)</f>
        <v>3155108</v>
      </c>
    </row>
    <row r="1949" spans="1:9" x14ac:dyDescent="0.35">
      <c r="A1949">
        <v>315510</v>
      </c>
      <c r="B1949">
        <v>3155108</v>
      </c>
      <c r="C1949" t="s">
        <v>196</v>
      </c>
      <c r="D1949">
        <v>2022</v>
      </c>
      <c r="E1949" s="8">
        <v>18479.46</v>
      </c>
      <c r="F1949" s="9">
        <v>14745.27</v>
      </c>
      <c r="G1949" s="8">
        <v>21098.38</v>
      </c>
      <c r="H1949" s="8">
        <v>16834.98</v>
      </c>
      <c r="I1949">
        <f>IFERROR(VLOOKUP(B1949,SAEB!A:A,1,0),0)</f>
        <v>3155108</v>
      </c>
    </row>
    <row r="1950" spans="1:9" x14ac:dyDescent="0.35">
      <c r="A1950">
        <v>315510</v>
      </c>
      <c r="B1950">
        <v>3155108</v>
      </c>
      <c r="C1950" t="s">
        <v>196</v>
      </c>
      <c r="D1950">
        <v>2023</v>
      </c>
      <c r="E1950" s="8">
        <v>14950.26</v>
      </c>
      <c r="F1950" s="9">
        <v>14950.26</v>
      </c>
      <c r="G1950" s="8">
        <v>19457.38</v>
      </c>
      <c r="H1950" s="8">
        <v>19457.38</v>
      </c>
      <c r="I1950">
        <f>IFERROR(VLOOKUP(B1950,SAEB!A:A,1,0),0)</f>
        <v>3155108</v>
      </c>
    </row>
    <row r="1951" spans="1:9" x14ac:dyDescent="0.35">
      <c r="A1951">
        <v>315510</v>
      </c>
      <c r="B1951">
        <v>3155108</v>
      </c>
      <c r="C1951" t="s">
        <v>196</v>
      </c>
      <c r="D1951">
        <v>2024</v>
      </c>
      <c r="E1951" s="8">
        <v>18239.849999999999</v>
      </c>
      <c r="F1951" s="9">
        <v>17446.810000000001</v>
      </c>
      <c r="G1951" s="8">
        <v>23046.39</v>
      </c>
      <c r="H1951" s="8">
        <v>22044.37</v>
      </c>
      <c r="I1951">
        <f>IFERROR(VLOOKUP(B1951,SAEB!A:A,1,0),0)</f>
        <v>3155108</v>
      </c>
    </row>
    <row r="1952" spans="1:9" x14ac:dyDescent="0.35">
      <c r="A1952">
        <v>315560</v>
      </c>
      <c r="B1952">
        <v>3155603</v>
      </c>
      <c r="C1952" t="s">
        <v>197</v>
      </c>
      <c r="D1952">
        <v>2015</v>
      </c>
      <c r="E1952" s="8">
        <v>4955.6000000000004</v>
      </c>
      <c r="F1952" s="9">
        <v>2145.7199999999998</v>
      </c>
      <c r="G1952" s="8">
        <v>5411.99</v>
      </c>
      <c r="H1952" s="8">
        <v>2343.33</v>
      </c>
      <c r="I1952">
        <f>IFERROR(VLOOKUP(B1952,SAEB!A:A,1,0),0)</f>
        <v>3155603</v>
      </c>
    </row>
    <row r="1953" spans="1:9" x14ac:dyDescent="0.35">
      <c r="A1953">
        <v>315560</v>
      </c>
      <c r="B1953">
        <v>3155603</v>
      </c>
      <c r="C1953" t="s">
        <v>197</v>
      </c>
      <c r="D1953">
        <v>2016</v>
      </c>
      <c r="E1953" s="8">
        <v>4598.51</v>
      </c>
      <c r="F1953" s="9">
        <v>3377.6</v>
      </c>
      <c r="G1953" s="8">
        <v>6577.56</v>
      </c>
      <c r="H1953" s="8">
        <v>4831.21</v>
      </c>
      <c r="I1953">
        <f>IFERROR(VLOOKUP(B1953,SAEB!A:A,1,0),0)</f>
        <v>3155603</v>
      </c>
    </row>
    <row r="1954" spans="1:9" x14ac:dyDescent="0.35">
      <c r="A1954">
        <v>315560</v>
      </c>
      <c r="B1954">
        <v>3155603</v>
      </c>
      <c r="C1954" t="s">
        <v>197</v>
      </c>
      <c r="D1954">
        <v>2017</v>
      </c>
      <c r="E1954" s="8">
        <v>5054.68</v>
      </c>
      <c r="F1954" s="9">
        <v>7916.14</v>
      </c>
      <c r="G1954" s="8">
        <v>6643.57</v>
      </c>
      <c r="H1954" s="8">
        <v>10404.5</v>
      </c>
      <c r="I1954">
        <f>IFERROR(VLOOKUP(B1954,SAEB!A:A,1,0),0)</f>
        <v>3155603</v>
      </c>
    </row>
    <row r="1955" spans="1:9" x14ac:dyDescent="0.35">
      <c r="A1955">
        <v>315560</v>
      </c>
      <c r="B1955">
        <v>3155603</v>
      </c>
      <c r="C1955" t="s">
        <v>197</v>
      </c>
      <c r="D1955">
        <v>2018</v>
      </c>
      <c r="E1955" s="8">
        <v>5647.42</v>
      </c>
      <c r="F1955" s="9">
        <v>6957.62</v>
      </c>
      <c r="G1955" s="8">
        <v>7232.8</v>
      </c>
      <c r="H1955" s="8">
        <v>8910.81</v>
      </c>
      <c r="I1955">
        <f>IFERROR(VLOOKUP(B1955,SAEB!A:A,1,0),0)</f>
        <v>3155603</v>
      </c>
    </row>
    <row r="1956" spans="1:9" x14ac:dyDescent="0.35">
      <c r="A1956">
        <v>315560</v>
      </c>
      <c r="B1956">
        <v>3155603</v>
      </c>
      <c r="C1956" t="s">
        <v>197</v>
      </c>
      <c r="D1956">
        <v>2019</v>
      </c>
      <c r="E1956" s="8">
        <v>5911.34</v>
      </c>
      <c r="F1956" s="9">
        <v>6336.52</v>
      </c>
      <c r="G1956" s="8">
        <v>8430.39</v>
      </c>
      <c r="H1956" s="8">
        <v>9036.75</v>
      </c>
      <c r="I1956">
        <f>IFERROR(VLOOKUP(B1956,SAEB!A:A,1,0),0)</f>
        <v>3155603</v>
      </c>
    </row>
    <row r="1957" spans="1:9" x14ac:dyDescent="0.35">
      <c r="A1957">
        <v>315560</v>
      </c>
      <c r="B1957">
        <v>3155603</v>
      </c>
      <c r="C1957" t="s">
        <v>197</v>
      </c>
      <c r="D1957">
        <v>2020</v>
      </c>
      <c r="E1957" s="8">
        <v>6863.36</v>
      </c>
      <c r="F1957" s="9">
        <v>7015.2</v>
      </c>
      <c r="G1957" s="8">
        <v>6790.47</v>
      </c>
      <c r="H1957" s="8">
        <v>6940.7</v>
      </c>
      <c r="I1957">
        <f>IFERROR(VLOOKUP(B1957,SAEB!A:A,1,0),0)</f>
        <v>3155603</v>
      </c>
    </row>
    <row r="1958" spans="1:9" x14ac:dyDescent="0.35">
      <c r="A1958">
        <v>315560</v>
      </c>
      <c r="B1958">
        <v>3155603</v>
      </c>
      <c r="C1958" t="s">
        <v>197</v>
      </c>
      <c r="D1958">
        <v>2021</v>
      </c>
      <c r="E1958" s="8">
        <v>9032.57</v>
      </c>
      <c r="F1958" s="9">
        <v>4148.16</v>
      </c>
      <c r="G1958" s="8">
        <v>10587.26</v>
      </c>
      <c r="H1958" s="8">
        <v>4862.1400000000003</v>
      </c>
      <c r="I1958">
        <f>IFERROR(VLOOKUP(B1958,SAEB!A:A,1,0),0)</f>
        <v>3155603</v>
      </c>
    </row>
    <row r="1959" spans="1:9" x14ac:dyDescent="0.35">
      <c r="A1959">
        <v>315560</v>
      </c>
      <c r="B1959">
        <v>3155603</v>
      </c>
      <c r="C1959" t="s">
        <v>197</v>
      </c>
      <c r="D1959">
        <v>2022</v>
      </c>
      <c r="E1959" s="8">
        <v>11814.05</v>
      </c>
      <c r="F1959" s="9">
        <v>9426.75</v>
      </c>
      <c r="G1959" s="8">
        <v>16371.86</v>
      </c>
      <c r="H1959" s="8">
        <v>13063.56</v>
      </c>
      <c r="I1959">
        <f>IFERROR(VLOOKUP(B1959,SAEB!A:A,1,0),0)</f>
        <v>3155603</v>
      </c>
    </row>
    <row r="1960" spans="1:9" x14ac:dyDescent="0.35">
      <c r="A1960">
        <v>315560</v>
      </c>
      <c r="B1960">
        <v>3155603</v>
      </c>
      <c r="C1960" t="s">
        <v>197</v>
      </c>
      <c r="D1960">
        <v>2023</v>
      </c>
      <c r="E1960" s="8">
        <v>11970.67</v>
      </c>
      <c r="F1960" s="9">
        <v>11970.67</v>
      </c>
      <c r="G1960" s="8">
        <v>15627.82</v>
      </c>
      <c r="H1960" s="8">
        <v>15627.82</v>
      </c>
      <c r="I1960">
        <f>IFERROR(VLOOKUP(B1960,SAEB!A:A,1,0),0)</f>
        <v>3155603</v>
      </c>
    </row>
    <row r="1961" spans="1:9" x14ac:dyDescent="0.35">
      <c r="A1961">
        <v>315560</v>
      </c>
      <c r="B1961">
        <v>3155603</v>
      </c>
      <c r="C1961" t="s">
        <v>197</v>
      </c>
      <c r="D1961">
        <v>2024</v>
      </c>
      <c r="E1961" s="8">
        <v>12540.6</v>
      </c>
      <c r="F1961" s="9">
        <v>11995.36</v>
      </c>
      <c r="G1961" s="8">
        <v>17031.419999999998</v>
      </c>
      <c r="H1961" s="8">
        <v>16290.93</v>
      </c>
      <c r="I1961">
        <f>IFERROR(VLOOKUP(B1961,SAEB!A:A,1,0),0)</f>
        <v>3155603</v>
      </c>
    </row>
    <row r="1962" spans="1:9" x14ac:dyDescent="0.35">
      <c r="A1962">
        <v>315650</v>
      </c>
      <c r="B1962">
        <v>3156502</v>
      </c>
      <c r="C1962" t="s">
        <v>199</v>
      </c>
      <c r="D1962">
        <v>2015</v>
      </c>
      <c r="E1962" s="8">
        <v>8177.97</v>
      </c>
      <c r="F1962" s="9">
        <v>3540.98</v>
      </c>
      <c r="G1962" s="8">
        <v>6163.52</v>
      </c>
      <c r="H1962" s="8">
        <v>2668.74</v>
      </c>
      <c r="I1962">
        <f>IFERROR(VLOOKUP(B1962,SAEB!A:A,1,0),0)</f>
        <v>3156502</v>
      </c>
    </row>
    <row r="1963" spans="1:9" x14ac:dyDescent="0.35">
      <c r="A1963">
        <v>315650</v>
      </c>
      <c r="B1963">
        <v>3156502</v>
      </c>
      <c r="C1963" t="s">
        <v>199</v>
      </c>
      <c r="D1963">
        <v>2016</v>
      </c>
      <c r="E1963" s="8">
        <v>7310.08</v>
      </c>
      <c r="F1963" s="9">
        <v>5369.25</v>
      </c>
      <c r="G1963" s="8">
        <v>10602.74</v>
      </c>
      <c r="H1963" s="8">
        <v>7787.7</v>
      </c>
      <c r="I1963">
        <f>IFERROR(VLOOKUP(B1963,SAEB!A:A,1,0),0)</f>
        <v>3156502</v>
      </c>
    </row>
    <row r="1964" spans="1:9" x14ac:dyDescent="0.35">
      <c r="A1964">
        <v>315650</v>
      </c>
      <c r="B1964">
        <v>3156502</v>
      </c>
      <c r="C1964" t="s">
        <v>199</v>
      </c>
      <c r="D1964">
        <v>2017</v>
      </c>
      <c r="E1964" s="8">
        <v>7809.57</v>
      </c>
      <c r="F1964" s="9">
        <v>12230.58</v>
      </c>
      <c r="G1964" s="8">
        <v>13468.1</v>
      </c>
      <c r="H1964" s="8">
        <v>21092.42</v>
      </c>
      <c r="I1964">
        <f>IFERROR(VLOOKUP(B1964,SAEB!A:A,1,0),0)</f>
        <v>3156502</v>
      </c>
    </row>
    <row r="1965" spans="1:9" x14ac:dyDescent="0.35">
      <c r="A1965">
        <v>315650</v>
      </c>
      <c r="B1965">
        <v>3156502</v>
      </c>
      <c r="C1965" t="s">
        <v>199</v>
      </c>
      <c r="D1965">
        <v>2018</v>
      </c>
      <c r="E1965" s="8">
        <v>7764.15</v>
      </c>
      <c r="F1965" s="9">
        <v>9565.43</v>
      </c>
      <c r="G1965" s="8">
        <v>12191.19</v>
      </c>
      <c r="H1965" s="8">
        <v>15019.54</v>
      </c>
      <c r="I1965">
        <f>IFERROR(VLOOKUP(B1965,SAEB!A:A,1,0),0)</f>
        <v>3156502</v>
      </c>
    </row>
    <row r="1966" spans="1:9" x14ac:dyDescent="0.35">
      <c r="A1966">
        <v>315650</v>
      </c>
      <c r="B1966">
        <v>3156502</v>
      </c>
      <c r="C1966" t="s">
        <v>199</v>
      </c>
      <c r="D1966">
        <v>2019</v>
      </c>
      <c r="E1966" s="8">
        <v>8023.78</v>
      </c>
      <c r="F1966" s="9">
        <v>8600.9</v>
      </c>
      <c r="G1966" s="8">
        <v>14712.98</v>
      </c>
      <c r="H1966" s="8">
        <v>15771.22</v>
      </c>
      <c r="I1966">
        <f>IFERROR(VLOOKUP(B1966,SAEB!A:A,1,0),0)</f>
        <v>3156502</v>
      </c>
    </row>
    <row r="1967" spans="1:9" x14ac:dyDescent="0.35">
      <c r="A1967">
        <v>315650</v>
      </c>
      <c r="B1967">
        <v>3156502</v>
      </c>
      <c r="C1967" t="s">
        <v>199</v>
      </c>
      <c r="D1967">
        <v>2020</v>
      </c>
      <c r="E1967" s="8">
        <v>8860.66</v>
      </c>
      <c r="F1967" s="9">
        <v>9056.69</v>
      </c>
      <c r="G1967" s="8">
        <v>12980.93</v>
      </c>
      <c r="H1967" s="8">
        <v>13268.12</v>
      </c>
      <c r="I1967">
        <f>IFERROR(VLOOKUP(B1967,SAEB!A:A,1,0),0)</f>
        <v>3156502</v>
      </c>
    </row>
    <row r="1968" spans="1:9" x14ac:dyDescent="0.35">
      <c r="A1968">
        <v>315650</v>
      </c>
      <c r="B1968">
        <v>3156502</v>
      </c>
      <c r="C1968" t="s">
        <v>199</v>
      </c>
      <c r="D1968">
        <v>2021</v>
      </c>
      <c r="E1968" s="8">
        <v>13975.91</v>
      </c>
      <c r="F1968" s="9">
        <v>6418.36</v>
      </c>
      <c r="G1968" s="8">
        <v>13473.69</v>
      </c>
      <c r="H1968" s="8">
        <v>6187.72</v>
      </c>
      <c r="I1968">
        <f>IFERROR(VLOOKUP(B1968,SAEB!A:A,1,0),0)</f>
        <v>3156502</v>
      </c>
    </row>
    <row r="1969" spans="1:9" x14ac:dyDescent="0.35">
      <c r="A1969">
        <v>315650</v>
      </c>
      <c r="B1969">
        <v>3156502</v>
      </c>
      <c r="C1969" t="s">
        <v>199</v>
      </c>
      <c r="D1969">
        <v>2022</v>
      </c>
      <c r="E1969" s="8">
        <v>12307.03</v>
      </c>
      <c r="F1969" s="9">
        <v>9820.1200000000008</v>
      </c>
      <c r="G1969" s="8">
        <v>18790.8</v>
      </c>
      <c r="H1969" s="8">
        <v>14993.7</v>
      </c>
      <c r="I1969">
        <f>IFERROR(VLOOKUP(B1969,SAEB!A:A,1,0),0)</f>
        <v>3156502</v>
      </c>
    </row>
    <row r="1970" spans="1:9" x14ac:dyDescent="0.35">
      <c r="A1970">
        <v>315650</v>
      </c>
      <c r="B1970">
        <v>3156502</v>
      </c>
      <c r="C1970" t="s">
        <v>199</v>
      </c>
      <c r="D1970">
        <v>2023</v>
      </c>
      <c r="E1970" s="8">
        <v>12531.22</v>
      </c>
      <c r="F1970" s="9">
        <v>12531.22</v>
      </c>
      <c r="G1970" s="8">
        <v>32074.99</v>
      </c>
      <c r="H1970" s="8">
        <v>32074.99</v>
      </c>
      <c r="I1970">
        <f>IFERROR(VLOOKUP(B1970,SAEB!A:A,1,0),0)</f>
        <v>3156502</v>
      </c>
    </row>
    <row r="1971" spans="1:9" x14ac:dyDescent="0.35">
      <c r="A1971">
        <v>315650</v>
      </c>
      <c r="B1971">
        <v>3156502</v>
      </c>
      <c r="C1971" t="s">
        <v>199</v>
      </c>
      <c r="D1971">
        <v>2024</v>
      </c>
      <c r="E1971" s="8">
        <v>17004.07</v>
      </c>
      <c r="F1971" s="9">
        <v>16264.76</v>
      </c>
      <c r="G1971" s="8">
        <v>27551.35</v>
      </c>
      <c r="H1971" s="8">
        <v>26353.46</v>
      </c>
      <c r="I1971">
        <f>IFERROR(VLOOKUP(B1971,SAEB!A:A,1,0),0)</f>
        <v>3156502</v>
      </c>
    </row>
    <row r="1972" spans="1:9" x14ac:dyDescent="0.35">
      <c r="A1972">
        <v>315660</v>
      </c>
      <c r="B1972">
        <v>3156601</v>
      </c>
      <c r="C1972" t="s">
        <v>200</v>
      </c>
      <c r="D1972">
        <v>2015</v>
      </c>
      <c r="E1972" s="8">
        <v>4220.3500000000004</v>
      </c>
      <c r="F1972" s="9">
        <v>1827.37</v>
      </c>
      <c r="G1972" s="8">
        <v>4002.82</v>
      </c>
      <c r="H1972" s="8">
        <v>1733.18</v>
      </c>
      <c r="I1972">
        <f>IFERROR(VLOOKUP(B1972,SAEB!A:A,1,0),0)</f>
        <v>3156601</v>
      </c>
    </row>
    <row r="1973" spans="1:9" x14ac:dyDescent="0.35">
      <c r="A1973">
        <v>315660</v>
      </c>
      <c r="B1973">
        <v>3156601</v>
      </c>
      <c r="C1973" t="s">
        <v>200</v>
      </c>
      <c r="D1973">
        <v>2016</v>
      </c>
      <c r="E1973" s="8">
        <v>4544.8900000000003</v>
      </c>
      <c r="F1973" s="9">
        <v>3338.22</v>
      </c>
      <c r="G1973" s="8">
        <v>4429.32</v>
      </c>
      <c r="H1973" s="8">
        <v>3253.33</v>
      </c>
      <c r="I1973">
        <f>IFERROR(VLOOKUP(B1973,SAEB!A:A,1,0),0)</f>
        <v>3156601</v>
      </c>
    </row>
    <row r="1974" spans="1:9" x14ac:dyDescent="0.35">
      <c r="A1974">
        <v>315660</v>
      </c>
      <c r="B1974">
        <v>3156601</v>
      </c>
      <c r="C1974" t="s">
        <v>200</v>
      </c>
      <c r="D1974">
        <v>2017</v>
      </c>
      <c r="E1974" s="8">
        <v>4076.29</v>
      </c>
      <c r="F1974" s="9">
        <v>6383.88</v>
      </c>
      <c r="G1974" s="8">
        <v>4235.18</v>
      </c>
      <c r="H1974" s="8">
        <v>6632.72</v>
      </c>
      <c r="I1974">
        <f>IFERROR(VLOOKUP(B1974,SAEB!A:A,1,0),0)</f>
        <v>3156601</v>
      </c>
    </row>
    <row r="1975" spans="1:9" x14ac:dyDescent="0.35">
      <c r="A1975">
        <v>315660</v>
      </c>
      <c r="B1975">
        <v>3156601</v>
      </c>
      <c r="C1975" t="s">
        <v>200</v>
      </c>
      <c r="D1975">
        <v>2018</v>
      </c>
      <c r="E1975" s="8">
        <v>3785.32</v>
      </c>
      <c r="F1975" s="9">
        <v>4663.51</v>
      </c>
      <c r="G1975" s="8">
        <v>4196.05</v>
      </c>
      <c r="H1975" s="8">
        <v>5169.53</v>
      </c>
      <c r="I1975">
        <f>IFERROR(VLOOKUP(B1975,SAEB!A:A,1,0),0)</f>
        <v>3156601</v>
      </c>
    </row>
    <row r="1976" spans="1:9" x14ac:dyDescent="0.35">
      <c r="A1976">
        <v>315660</v>
      </c>
      <c r="B1976">
        <v>3156601</v>
      </c>
      <c r="C1976" t="s">
        <v>200</v>
      </c>
      <c r="D1976">
        <v>2019</v>
      </c>
      <c r="E1976" s="8">
        <v>5071.4399999999996</v>
      </c>
      <c r="F1976" s="9">
        <v>5436.21</v>
      </c>
      <c r="G1976" s="8">
        <v>5600.72</v>
      </c>
      <c r="H1976" s="8">
        <v>6003.55</v>
      </c>
      <c r="I1976">
        <f>IFERROR(VLOOKUP(B1976,SAEB!A:A,1,0),0)</f>
        <v>3156601</v>
      </c>
    </row>
    <row r="1977" spans="1:9" x14ac:dyDescent="0.35">
      <c r="A1977">
        <v>315660</v>
      </c>
      <c r="B1977">
        <v>3156601</v>
      </c>
      <c r="C1977" t="s">
        <v>200</v>
      </c>
      <c r="D1977">
        <v>2020</v>
      </c>
      <c r="E1977" s="8">
        <v>5476.78</v>
      </c>
      <c r="F1977" s="9">
        <v>5597.95</v>
      </c>
      <c r="G1977" s="8">
        <v>5569.95</v>
      </c>
      <c r="H1977" s="8">
        <v>5693.18</v>
      </c>
      <c r="I1977">
        <f>IFERROR(VLOOKUP(B1977,SAEB!A:A,1,0),0)</f>
        <v>3156601</v>
      </c>
    </row>
    <row r="1978" spans="1:9" x14ac:dyDescent="0.35">
      <c r="A1978">
        <v>315660</v>
      </c>
      <c r="B1978">
        <v>3156601</v>
      </c>
      <c r="C1978" t="s">
        <v>200</v>
      </c>
      <c r="D1978">
        <v>2021</v>
      </c>
      <c r="E1978" s="8">
        <v>7290.61</v>
      </c>
      <c r="F1978" s="9">
        <v>3348.17</v>
      </c>
      <c r="G1978" s="8">
        <v>7417.37</v>
      </c>
      <c r="H1978" s="8">
        <v>3406.39</v>
      </c>
      <c r="I1978">
        <f>IFERROR(VLOOKUP(B1978,SAEB!A:A,1,0),0)</f>
        <v>3156601</v>
      </c>
    </row>
    <row r="1979" spans="1:9" x14ac:dyDescent="0.35">
      <c r="A1979">
        <v>315660</v>
      </c>
      <c r="B1979">
        <v>3156601</v>
      </c>
      <c r="C1979" t="s">
        <v>200</v>
      </c>
      <c r="D1979">
        <v>2022</v>
      </c>
      <c r="E1979" s="8">
        <v>7283.05</v>
      </c>
      <c r="F1979" s="9">
        <v>5811.35</v>
      </c>
      <c r="G1979" s="8">
        <v>11022.71</v>
      </c>
      <c r="H1979" s="8">
        <v>8795.32</v>
      </c>
      <c r="I1979">
        <f>IFERROR(VLOOKUP(B1979,SAEB!A:A,1,0),0)</f>
        <v>3156601</v>
      </c>
    </row>
    <row r="1980" spans="1:9" x14ac:dyDescent="0.35">
      <c r="A1980">
        <v>315660</v>
      </c>
      <c r="B1980">
        <v>3156601</v>
      </c>
      <c r="C1980" t="s">
        <v>200</v>
      </c>
      <c r="D1980">
        <v>2023</v>
      </c>
      <c r="E1980" s="8">
        <v>8975.9500000000007</v>
      </c>
      <c r="F1980" s="9">
        <v>8975.9500000000007</v>
      </c>
      <c r="G1980" s="8">
        <v>9957.02</v>
      </c>
      <c r="H1980" s="8">
        <v>9957.02</v>
      </c>
      <c r="I1980">
        <f>IFERROR(VLOOKUP(B1980,SAEB!A:A,1,0),0)</f>
        <v>3156601</v>
      </c>
    </row>
    <row r="1981" spans="1:9" x14ac:dyDescent="0.35">
      <c r="A1981">
        <v>315660</v>
      </c>
      <c r="B1981">
        <v>3156601</v>
      </c>
      <c r="C1981" t="s">
        <v>200</v>
      </c>
      <c r="D1981">
        <v>2024</v>
      </c>
      <c r="E1981" s="8">
        <v>9958.61</v>
      </c>
      <c r="F1981" s="9">
        <v>9525.6299999999992</v>
      </c>
      <c r="G1981" s="8">
        <v>12034.92</v>
      </c>
      <c r="H1981" s="8">
        <v>11511.66</v>
      </c>
      <c r="I1981">
        <f>IFERROR(VLOOKUP(B1981,SAEB!A:A,1,0),0)</f>
        <v>3156601</v>
      </c>
    </row>
    <row r="1982" spans="1:9" x14ac:dyDescent="0.35">
      <c r="A1982">
        <v>315680</v>
      </c>
      <c r="B1982">
        <v>3156809</v>
      </c>
      <c r="C1982" t="s">
        <v>201</v>
      </c>
      <c r="D1982">
        <v>2015</v>
      </c>
      <c r="E1982" s="8">
        <v>7144.74</v>
      </c>
      <c r="F1982" s="9">
        <v>3093.6</v>
      </c>
      <c r="G1982" s="8">
        <v>8791.59</v>
      </c>
      <c r="H1982" s="8">
        <v>3806.67</v>
      </c>
      <c r="I1982">
        <f>IFERROR(VLOOKUP(B1982,SAEB!A:A,1,0),0)</f>
        <v>3156809</v>
      </c>
    </row>
    <row r="1983" spans="1:9" x14ac:dyDescent="0.35">
      <c r="A1983">
        <v>315680</v>
      </c>
      <c r="B1983">
        <v>3156809</v>
      </c>
      <c r="C1983" t="s">
        <v>201</v>
      </c>
      <c r="D1983">
        <v>2016</v>
      </c>
      <c r="E1983" s="8">
        <v>8219.19</v>
      </c>
      <c r="F1983" s="9">
        <v>6036.99</v>
      </c>
      <c r="G1983" s="8">
        <v>12043.9</v>
      </c>
      <c r="H1983" s="8">
        <v>8846.24</v>
      </c>
      <c r="I1983">
        <f>IFERROR(VLOOKUP(B1983,SAEB!A:A,1,0),0)</f>
        <v>3156809</v>
      </c>
    </row>
    <row r="1984" spans="1:9" x14ac:dyDescent="0.35">
      <c r="A1984">
        <v>315680</v>
      </c>
      <c r="B1984">
        <v>3156809</v>
      </c>
      <c r="C1984" t="s">
        <v>201</v>
      </c>
      <c r="D1984">
        <v>2017</v>
      </c>
      <c r="E1984" s="8">
        <v>6518.43</v>
      </c>
      <c r="F1984" s="9">
        <v>10208.52</v>
      </c>
      <c r="G1984" s="8">
        <v>11760.66</v>
      </c>
      <c r="H1984" s="8">
        <v>18418.39</v>
      </c>
      <c r="I1984">
        <f>IFERROR(VLOOKUP(B1984,SAEB!A:A,1,0),0)</f>
        <v>3156809</v>
      </c>
    </row>
    <row r="1985" spans="1:9" x14ac:dyDescent="0.35">
      <c r="A1985">
        <v>315680</v>
      </c>
      <c r="B1985">
        <v>3156809</v>
      </c>
      <c r="C1985" t="s">
        <v>201</v>
      </c>
      <c r="D1985">
        <v>2018</v>
      </c>
      <c r="E1985" s="8">
        <v>6774.12</v>
      </c>
      <c r="F1985" s="9">
        <v>8345.7199999999993</v>
      </c>
      <c r="G1985" s="8">
        <v>11816.43</v>
      </c>
      <c r="H1985" s="8">
        <v>14557.84</v>
      </c>
      <c r="I1985">
        <f>IFERROR(VLOOKUP(B1985,SAEB!A:A,1,0),0)</f>
        <v>3156809</v>
      </c>
    </row>
    <row r="1986" spans="1:9" x14ac:dyDescent="0.35">
      <c r="A1986">
        <v>315680</v>
      </c>
      <c r="B1986">
        <v>3156809</v>
      </c>
      <c r="C1986" t="s">
        <v>201</v>
      </c>
      <c r="D1986">
        <v>2019</v>
      </c>
      <c r="E1986" s="8">
        <v>9949.0300000000007</v>
      </c>
      <c r="F1986" s="9">
        <v>10664.62</v>
      </c>
      <c r="G1986" s="8">
        <v>12383.41</v>
      </c>
      <c r="H1986" s="8">
        <v>13274.1</v>
      </c>
      <c r="I1986">
        <f>IFERROR(VLOOKUP(B1986,SAEB!A:A,1,0),0)</f>
        <v>3156809</v>
      </c>
    </row>
    <row r="1987" spans="1:9" x14ac:dyDescent="0.35">
      <c r="A1987">
        <v>315680</v>
      </c>
      <c r="B1987">
        <v>3156809</v>
      </c>
      <c r="C1987" t="s">
        <v>201</v>
      </c>
      <c r="D1987">
        <v>2020</v>
      </c>
      <c r="E1987" s="8">
        <v>8783.14</v>
      </c>
      <c r="F1987" s="9">
        <v>8977.4599999999991</v>
      </c>
      <c r="G1987" s="8">
        <v>11421.57</v>
      </c>
      <c r="H1987" s="8">
        <v>11674.26</v>
      </c>
      <c r="I1987">
        <f>IFERROR(VLOOKUP(B1987,SAEB!A:A,1,0),0)</f>
        <v>3156809</v>
      </c>
    </row>
    <row r="1988" spans="1:9" x14ac:dyDescent="0.35">
      <c r="A1988">
        <v>315680</v>
      </c>
      <c r="B1988">
        <v>3156809</v>
      </c>
      <c r="C1988" t="s">
        <v>201</v>
      </c>
      <c r="D1988">
        <v>2021</v>
      </c>
      <c r="E1988" s="8">
        <v>15567.01</v>
      </c>
      <c r="F1988" s="9">
        <v>7149.06</v>
      </c>
      <c r="G1988" s="8">
        <v>18313.419999999998</v>
      </c>
      <c r="H1988" s="8">
        <v>8410.34</v>
      </c>
      <c r="I1988">
        <f>IFERROR(VLOOKUP(B1988,SAEB!A:A,1,0),0)</f>
        <v>3156809</v>
      </c>
    </row>
    <row r="1989" spans="1:9" x14ac:dyDescent="0.35">
      <c r="A1989">
        <v>315680</v>
      </c>
      <c r="B1989">
        <v>3156809</v>
      </c>
      <c r="C1989" t="s">
        <v>201</v>
      </c>
      <c r="D1989">
        <v>2022</v>
      </c>
      <c r="E1989" s="8">
        <v>18889.439999999999</v>
      </c>
      <c r="F1989" s="9">
        <v>15072.4</v>
      </c>
      <c r="G1989" s="8">
        <v>30185.09</v>
      </c>
      <c r="H1989" s="8">
        <v>24085.51</v>
      </c>
      <c r="I1989">
        <f>IFERROR(VLOOKUP(B1989,SAEB!A:A,1,0),0)</f>
        <v>3156809</v>
      </c>
    </row>
    <row r="1990" spans="1:9" x14ac:dyDescent="0.35">
      <c r="A1990">
        <v>315680</v>
      </c>
      <c r="B1990">
        <v>3156809</v>
      </c>
      <c r="C1990" t="s">
        <v>201</v>
      </c>
      <c r="D1990">
        <v>2023</v>
      </c>
      <c r="E1990" s="8">
        <v>16462.64</v>
      </c>
      <c r="F1990" s="9">
        <v>16462.64</v>
      </c>
      <c r="G1990" s="8">
        <v>39441.870000000003</v>
      </c>
      <c r="H1990" s="8">
        <v>39441.870000000003</v>
      </c>
      <c r="I1990">
        <f>IFERROR(VLOOKUP(B1990,SAEB!A:A,1,0),0)</f>
        <v>3156809</v>
      </c>
    </row>
    <row r="1991" spans="1:9" x14ac:dyDescent="0.35">
      <c r="A1991">
        <v>315680</v>
      </c>
      <c r="B1991">
        <v>3156809</v>
      </c>
      <c r="C1991" t="s">
        <v>201</v>
      </c>
      <c r="D1991">
        <v>2024</v>
      </c>
      <c r="E1991" s="8">
        <v>14872.83</v>
      </c>
      <c r="F1991" s="9">
        <v>14226.19</v>
      </c>
      <c r="G1991" s="8">
        <v>49632.98</v>
      </c>
      <c r="H1991" s="8">
        <v>47475.02</v>
      </c>
      <c r="I1991">
        <f>IFERROR(VLOOKUP(B1991,SAEB!A:A,1,0),0)</f>
        <v>3156809</v>
      </c>
    </row>
    <row r="1992" spans="1:9" x14ac:dyDescent="0.35">
      <c r="A1992">
        <v>315700</v>
      </c>
      <c r="B1992">
        <v>3157005</v>
      </c>
      <c r="C1992" t="s">
        <v>202</v>
      </c>
      <c r="D1992">
        <v>2015</v>
      </c>
      <c r="E1992" s="8">
        <v>7904.4</v>
      </c>
      <c r="F1992" s="9">
        <v>3422.52</v>
      </c>
      <c r="G1992" s="8">
        <v>6280.43</v>
      </c>
      <c r="H1992" s="8">
        <v>2719.36</v>
      </c>
      <c r="I1992">
        <f>IFERROR(VLOOKUP(B1992,SAEB!A:A,1,0),0)</f>
        <v>3157005</v>
      </c>
    </row>
    <row r="1993" spans="1:9" x14ac:dyDescent="0.35">
      <c r="A1993">
        <v>315700</v>
      </c>
      <c r="B1993">
        <v>3157005</v>
      </c>
      <c r="C1993" t="s">
        <v>202</v>
      </c>
      <c r="D1993">
        <v>2016</v>
      </c>
      <c r="E1993" s="8">
        <v>5289.45</v>
      </c>
      <c r="F1993" s="9">
        <v>3885.1</v>
      </c>
      <c r="G1993" s="8">
        <v>8139.14</v>
      </c>
      <c r="H1993" s="8">
        <v>5978.19</v>
      </c>
      <c r="I1993">
        <f>IFERROR(VLOOKUP(B1993,SAEB!A:A,1,0),0)</f>
        <v>3157005</v>
      </c>
    </row>
    <row r="1994" spans="1:9" x14ac:dyDescent="0.35">
      <c r="A1994">
        <v>315700</v>
      </c>
      <c r="B1994">
        <v>3157005</v>
      </c>
      <c r="C1994" t="s">
        <v>202</v>
      </c>
      <c r="D1994">
        <v>2017</v>
      </c>
      <c r="E1994" s="8">
        <v>7433.4</v>
      </c>
      <c r="F1994" s="9">
        <v>11641.46</v>
      </c>
      <c r="G1994" s="8">
        <v>8577.07</v>
      </c>
      <c r="H1994" s="8">
        <v>13432.57</v>
      </c>
      <c r="I1994">
        <f>IFERROR(VLOOKUP(B1994,SAEB!A:A,1,0),0)</f>
        <v>3157005</v>
      </c>
    </row>
    <row r="1995" spans="1:9" x14ac:dyDescent="0.35">
      <c r="A1995">
        <v>315700</v>
      </c>
      <c r="B1995">
        <v>3157005</v>
      </c>
      <c r="C1995" t="s">
        <v>202</v>
      </c>
      <c r="D1995">
        <v>2018</v>
      </c>
      <c r="E1995" s="8">
        <v>7971.04</v>
      </c>
      <c r="F1995" s="9">
        <v>9820.32</v>
      </c>
      <c r="G1995" s="8">
        <v>9155.91</v>
      </c>
      <c r="H1995" s="8">
        <v>11280.08</v>
      </c>
      <c r="I1995">
        <f>IFERROR(VLOOKUP(B1995,SAEB!A:A,1,0),0)</f>
        <v>3157005</v>
      </c>
    </row>
    <row r="1996" spans="1:9" x14ac:dyDescent="0.35">
      <c r="A1996">
        <v>315700</v>
      </c>
      <c r="B1996">
        <v>3157005</v>
      </c>
      <c r="C1996" t="s">
        <v>202</v>
      </c>
      <c r="D1996">
        <v>2019</v>
      </c>
      <c r="E1996" s="8">
        <v>8813.23</v>
      </c>
      <c r="F1996" s="9">
        <v>9447.1299999999992</v>
      </c>
      <c r="G1996" s="8">
        <v>10695.41</v>
      </c>
      <c r="H1996" s="8">
        <v>11464.68</v>
      </c>
      <c r="I1996">
        <f>IFERROR(VLOOKUP(B1996,SAEB!A:A,1,0),0)</f>
        <v>3157005</v>
      </c>
    </row>
    <row r="1997" spans="1:9" x14ac:dyDescent="0.35">
      <c r="A1997">
        <v>315700</v>
      </c>
      <c r="B1997">
        <v>3157005</v>
      </c>
      <c r="C1997" t="s">
        <v>202</v>
      </c>
      <c r="D1997">
        <v>2020</v>
      </c>
      <c r="E1997" s="8">
        <v>9185.6</v>
      </c>
      <c r="F1997" s="9">
        <v>9388.82</v>
      </c>
      <c r="G1997" s="8">
        <v>9309.94</v>
      </c>
      <c r="H1997" s="8">
        <v>9515.91</v>
      </c>
      <c r="I1997">
        <f>IFERROR(VLOOKUP(B1997,SAEB!A:A,1,0),0)</f>
        <v>3157005</v>
      </c>
    </row>
    <row r="1998" spans="1:9" x14ac:dyDescent="0.35">
      <c r="A1998">
        <v>315700</v>
      </c>
      <c r="B1998">
        <v>3157005</v>
      </c>
      <c r="C1998" t="s">
        <v>202</v>
      </c>
      <c r="D1998">
        <v>2021</v>
      </c>
      <c r="E1998" s="8">
        <v>10181.81</v>
      </c>
      <c r="F1998" s="9">
        <v>4675.9399999999996</v>
      </c>
      <c r="G1998" s="8">
        <v>11124.94</v>
      </c>
      <c r="H1998" s="8">
        <v>5109.07</v>
      </c>
      <c r="I1998">
        <f>IFERROR(VLOOKUP(B1998,SAEB!A:A,1,0),0)</f>
        <v>3157005</v>
      </c>
    </row>
    <row r="1999" spans="1:9" x14ac:dyDescent="0.35">
      <c r="A1999">
        <v>315700</v>
      </c>
      <c r="B1999">
        <v>3157005</v>
      </c>
      <c r="C1999" t="s">
        <v>202</v>
      </c>
      <c r="D1999">
        <v>2022</v>
      </c>
      <c r="E1999" s="8">
        <v>13995.89</v>
      </c>
      <c r="F1999" s="9">
        <v>11167.7</v>
      </c>
      <c r="G1999" s="8">
        <v>9556.34</v>
      </c>
      <c r="H1999" s="8">
        <v>7625.26</v>
      </c>
      <c r="I1999">
        <f>IFERROR(VLOOKUP(B1999,SAEB!A:A,1,0),0)</f>
        <v>3157005</v>
      </c>
    </row>
    <row r="2000" spans="1:9" x14ac:dyDescent="0.35">
      <c r="A2000">
        <v>315700</v>
      </c>
      <c r="B2000">
        <v>3157005</v>
      </c>
      <c r="C2000" t="s">
        <v>202</v>
      </c>
      <c r="D2000">
        <v>2023</v>
      </c>
      <c r="E2000" s="8">
        <v>10279.450000000001</v>
      </c>
      <c r="F2000" s="9">
        <v>10279.450000000001</v>
      </c>
      <c r="G2000" s="8">
        <v>12331.35</v>
      </c>
      <c r="H2000" s="8">
        <v>12331.35</v>
      </c>
      <c r="I2000">
        <f>IFERROR(VLOOKUP(B2000,SAEB!A:A,1,0),0)</f>
        <v>3157005</v>
      </c>
    </row>
    <row r="2001" spans="1:9" x14ac:dyDescent="0.35">
      <c r="A2001">
        <v>315700</v>
      </c>
      <c r="B2001">
        <v>3157005</v>
      </c>
      <c r="C2001" t="s">
        <v>202</v>
      </c>
      <c r="D2001">
        <v>2024</v>
      </c>
      <c r="E2001" s="8">
        <v>11925.27</v>
      </c>
      <c r="F2001" s="9">
        <v>11406.78</v>
      </c>
      <c r="G2001" s="8">
        <v>13919.9</v>
      </c>
      <c r="H2001" s="8">
        <v>13314.69</v>
      </c>
      <c r="I2001">
        <f>IFERROR(VLOOKUP(B2001,SAEB!A:A,1,0),0)</f>
        <v>3157005</v>
      </c>
    </row>
    <row r="2002" spans="1:9" x14ac:dyDescent="0.35">
      <c r="A2002">
        <v>315710</v>
      </c>
      <c r="B2002">
        <v>3157104</v>
      </c>
      <c r="C2002" t="s">
        <v>203</v>
      </c>
      <c r="D2002">
        <v>2015</v>
      </c>
      <c r="E2002" s="8">
        <v>4438.6000000000004</v>
      </c>
      <c r="F2002" s="9">
        <v>1921.87</v>
      </c>
      <c r="G2002" s="8">
        <v>3608.03</v>
      </c>
      <c r="H2002" s="8">
        <v>1562.24</v>
      </c>
      <c r="I2002">
        <f>IFERROR(VLOOKUP(B2002,SAEB!A:A,1,0),0)</f>
        <v>3157104</v>
      </c>
    </row>
    <row r="2003" spans="1:9" x14ac:dyDescent="0.35">
      <c r="A2003">
        <v>315710</v>
      </c>
      <c r="B2003">
        <v>3157104</v>
      </c>
      <c r="C2003" t="s">
        <v>203</v>
      </c>
      <c r="D2003">
        <v>2016</v>
      </c>
      <c r="E2003" s="8">
        <v>5143.68</v>
      </c>
      <c r="F2003" s="9">
        <v>3778.03</v>
      </c>
      <c r="G2003" s="8">
        <v>4766.03</v>
      </c>
      <c r="H2003" s="8">
        <v>3500.65</v>
      </c>
      <c r="I2003">
        <f>IFERROR(VLOOKUP(B2003,SAEB!A:A,1,0),0)</f>
        <v>3157104</v>
      </c>
    </row>
    <row r="2004" spans="1:9" x14ac:dyDescent="0.35">
      <c r="A2004">
        <v>315710</v>
      </c>
      <c r="B2004">
        <v>3157104</v>
      </c>
      <c r="C2004" t="s">
        <v>203</v>
      </c>
      <c r="D2004">
        <v>2017</v>
      </c>
      <c r="E2004" s="8">
        <v>5127.08</v>
      </c>
      <c r="F2004" s="9">
        <v>8029.53</v>
      </c>
      <c r="G2004" s="8">
        <v>5182.32</v>
      </c>
      <c r="H2004" s="8">
        <v>8116.04</v>
      </c>
      <c r="I2004">
        <f>IFERROR(VLOOKUP(B2004,SAEB!A:A,1,0),0)</f>
        <v>3157104</v>
      </c>
    </row>
    <row r="2005" spans="1:9" x14ac:dyDescent="0.35">
      <c r="A2005">
        <v>315710</v>
      </c>
      <c r="B2005">
        <v>3157104</v>
      </c>
      <c r="C2005" t="s">
        <v>203</v>
      </c>
      <c r="D2005">
        <v>2018</v>
      </c>
      <c r="E2005" s="8">
        <v>4603.9399999999996</v>
      </c>
      <c r="F2005" s="9">
        <v>5672.05</v>
      </c>
      <c r="G2005" s="8">
        <v>4244.54</v>
      </c>
      <c r="H2005" s="8">
        <v>5229.2700000000004</v>
      </c>
      <c r="I2005">
        <f>IFERROR(VLOOKUP(B2005,SAEB!A:A,1,0),0)</f>
        <v>3157104</v>
      </c>
    </row>
    <row r="2006" spans="1:9" x14ac:dyDescent="0.35">
      <c r="A2006">
        <v>315710</v>
      </c>
      <c r="B2006">
        <v>3157104</v>
      </c>
      <c r="C2006" t="s">
        <v>203</v>
      </c>
      <c r="D2006">
        <v>2019</v>
      </c>
      <c r="E2006" s="8">
        <v>5424.5</v>
      </c>
      <c r="F2006" s="9">
        <v>5814.66</v>
      </c>
      <c r="G2006" s="8">
        <v>6229.15</v>
      </c>
      <c r="H2006" s="8">
        <v>6677.19</v>
      </c>
      <c r="I2006">
        <f>IFERROR(VLOOKUP(B2006,SAEB!A:A,1,0),0)</f>
        <v>3157104</v>
      </c>
    </row>
    <row r="2007" spans="1:9" x14ac:dyDescent="0.35">
      <c r="A2007">
        <v>315710</v>
      </c>
      <c r="B2007">
        <v>3157104</v>
      </c>
      <c r="C2007" t="s">
        <v>203</v>
      </c>
      <c r="D2007">
        <v>2020</v>
      </c>
      <c r="E2007" s="8">
        <v>6514.58</v>
      </c>
      <c r="F2007" s="9">
        <v>6658.71</v>
      </c>
      <c r="G2007" s="8">
        <v>6364.56</v>
      </c>
      <c r="H2007" s="8">
        <v>6505.37</v>
      </c>
      <c r="I2007">
        <f>IFERROR(VLOOKUP(B2007,SAEB!A:A,1,0),0)</f>
        <v>3157104</v>
      </c>
    </row>
    <row r="2008" spans="1:9" x14ac:dyDescent="0.35">
      <c r="A2008">
        <v>315710</v>
      </c>
      <c r="B2008">
        <v>3157104</v>
      </c>
      <c r="C2008" t="s">
        <v>203</v>
      </c>
      <c r="D2008">
        <v>2021</v>
      </c>
      <c r="E2008" s="8">
        <v>7267.19</v>
      </c>
      <c r="F2008" s="9">
        <v>3337.42</v>
      </c>
      <c r="G2008" s="8">
        <v>6854.86</v>
      </c>
      <c r="H2008" s="8">
        <v>3148.06</v>
      </c>
      <c r="I2008">
        <f>IFERROR(VLOOKUP(B2008,SAEB!A:A,1,0),0)</f>
        <v>3157104</v>
      </c>
    </row>
    <row r="2009" spans="1:9" x14ac:dyDescent="0.35">
      <c r="A2009">
        <v>315710</v>
      </c>
      <c r="B2009">
        <v>3157104</v>
      </c>
      <c r="C2009" t="s">
        <v>203</v>
      </c>
      <c r="D2009">
        <v>2022</v>
      </c>
      <c r="E2009" s="8">
        <v>9642.69</v>
      </c>
      <c r="F2009" s="9">
        <v>7694.17</v>
      </c>
      <c r="G2009" s="8">
        <v>10831.78</v>
      </c>
      <c r="H2009" s="8">
        <v>8642.9699999999993</v>
      </c>
      <c r="I2009">
        <f>IFERROR(VLOOKUP(B2009,SAEB!A:A,1,0),0)</f>
        <v>3157104</v>
      </c>
    </row>
    <row r="2010" spans="1:9" x14ac:dyDescent="0.35">
      <c r="A2010">
        <v>315710</v>
      </c>
      <c r="B2010">
        <v>3157104</v>
      </c>
      <c r="C2010" t="s">
        <v>203</v>
      </c>
      <c r="D2010">
        <v>2023</v>
      </c>
      <c r="E2010" s="8">
        <v>12219.76</v>
      </c>
      <c r="F2010" s="9">
        <v>12219.76</v>
      </c>
      <c r="G2010" s="8">
        <v>14647.42</v>
      </c>
      <c r="H2010" s="8">
        <v>14647.42</v>
      </c>
      <c r="I2010">
        <f>IFERROR(VLOOKUP(B2010,SAEB!A:A,1,0),0)</f>
        <v>3157104</v>
      </c>
    </row>
    <row r="2011" spans="1:9" x14ac:dyDescent="0.35">
      <c r="A2011">
        <v>315710</v>
      </c>
      <c r="B2011">
        <v>3157104</v>
      </c>
      <c r="C2011" t="s">
        <v>203</v>
      </c>
      <c r="D2011">
        <v>2024</v>
      </c>
      <c r="E2011" s="8">
        <v>12727.58</v>
      </c>
      <c r="F2011" s="9">
        <v>12174.21</v>
      </c>
      <c r="G2011" s="8">
        <v>15183.23</v>
      </c>
      <c r="H2011" s="8">
        <v>14523.09</v>
      </c>
      <c r="I2011">
        <f>IFERROR(VLOOKUP(B2011,SAEB!A:A,1,0),0)</f>
        <v>3157104</v>
      </c>
    </row>
    <row r="2012" spans="1:9" x14ac:dyDescent="0.35">
      <c r="A2012">
        <v>315725</v>
      </c>
      <c r="B2012">
        <v>3157252</v>
      </c>
      <c r="C2012" t="s">
        <v>204</v>
      </c>
      <c r="D2012">
        <v>2015</v>
      </c>
      <c r="E2012" s="8">
        <v>6216.9</v>
      </c>
      <c r="F2012" s="9">
        <v>2691.85</v>
      </c>
      <c r="G2012" s="8">
        <v>6713.99</v>
      </c>
      <c r="H2012" s="8">
        <v>2907.09</v>
      </c>
      <c r="I2012">
        <f>IFERROR(VLOOKUP(B2012,SAEB!A:A,1,0),0)</f>
        <v>3157252</v>
      </c>
    </row>
    <row r="2013" spans="1:9" x14ac:dyDescent="0.35">
      <c r="A2013">
        <v>315725</v>
      </c>
      <c r="B2013">
        <v>3157252</v>
      </c>
      <c r="C2013" t="s">
        <v>204</v>
      </c>
      <c r="D2013">
        <v>2016</v>
      </c>
      <c r="E2013" s="8">
        <v>6301.5</v>
      </c>
      <c r="F2013" s="9">
        <v>4628.45</v>
      </c>
      <c r="G2013" s="8">
        <v>7081.1</v>
      </c>
      <c r="H2013" s="8">
        <v>5201.0600000000004</v>
      </c>
      <c r="I2013">
        <f>IFERROR(VLOOKUP(B2013,SAEB!A:A,1,0),0)</f>
        <v>3157252</v>
      </c>
    </row>
    <row r="2014" spans="1:9" x14ac:dyDescent="0.35">
      <c r="A2014">
        <v>315725</v>
      </c>
      <c r="B2014">
        <v>3157252</v>
      </c>
      <c r="C2014" t="s">
        <v>204</v>
      </c>
      <c r="D2014">
        <v>2017</v>
      </c>
      <c r="E2014" s="8">
        <v>6799.5</v>
      </c>
      <c r="F2014" s="9">
        <v>10648.71</v>
      </c>
      <c r="G2014" s="8">
        <v>9791.7000000000007</v>
      </c>
      <c r="H2014" s="8">
        <v>15334.79</v>
      </c>
      <c r="I2014">
        <f>IFERROR(VLOOKUP(B2014,SAEB!A:A,1,0),0)</f>
        <v>3157252</v>
      </c>
    </row>
    <row r="2015" spans="1:9" x14ac:dyDescent="0.35">
      <c r="A2015">
        <v>315725</v>
      </c>
      <c r="B2015">
        <v>3157252</v>
      </c>
      <c r="C2015" t="s">
        <v>204</v>
      </c>
      <c r="D2015">
        <v>2018</v>
      </c>
      <c r="E2015" s="8">
        <v>4586.32</v>
      </c>
      <c r="F2015" s="9">
        <v>5650.35</v>
      </c>
      <c r="G2015" s="8">
        <v>12132.5</v>
      </c>
      <c r="H2015" s="8">
        <v>14947.24</v>
      </c>
      <c r="I2015">
        <f>IFERROR(VLOOKUP(B2015,SAEB!A:A,1,0),0)</f>
        <v>3157252</v>
      </c>
    </row>
    <row r="2016" spans="1:9" x14ac:dyDescent="0.35">
      <c r="A2016">
        <v>315725</v>
      </c>
      <c r="B2016">
        <v>3157252</v>
      </c>
      <c r="C2016" t="s">
        <v>204</v>
      </c>
      <c r="D2016">
        <v>2019</v>
      </c>
      <c r="E2016" s="8">
        <v>8148.21</v>
      </c>
      <c r="F2016" s="9">
        <v>8734.2800000000007</v>
      </c>
      <c r="G2016" s="8">
        <v>12132.94</v>
      </c>
      <c r="H2016" s="8">
        <v>13005.61</v>
      </c>
      <c r="I2016">
        <f>IFERROR(VLOOKUP(B2016,SAEB!A:A,1,0),0)</f>
        <v>3157252</v>
      </c>
    </row>
    <row r="2017" spans="1:9" x14ac:dyDescent="0.35">
      <c r="A2017">
        <v>315725</v>
      </c>
      <c r="B2017">
        <v>3157252</v>
      </c>
      <c r="C2017" t="s">
        <v>204</v>
      </c>
      <c r="D2017">
        <v>2020</v>
      </c>
      <c r="E2017" s="8">
        <v>8586.6299999999992</v>
      </c>
      <c r="F2017" s="9">
        <v>8776.6</v>
      </c>
      <c r="G2017" s="8">
        <v>9871.7900000000009</v>
      </c>
      <c r="H2017" s="8">
        <v>10090.19</v>
      </c>
      <c r="I2017">
        <f>IFERROR(VLOOKUP(B2017,SAEB!A:A,1,0),0)</f>
        <v>3157252</v>
      </c>
    </row>
    <row r="2018" spans="1:9" x14ac:dyDescent="0.35">
      <c r="A2018">
        <v>315725</v>
      </c>
      <c r="B2018">
        <v>3157252</v>
      </c>
      <c r="C2018" t="s">
        <v>204</v>
      </c>
      <c r="D2018">
        <v>2021</v>
      </c>
      <c r="E2018" s="8">
        <v>10617.72</v>
      </c>
      <c r="F2018" s="9">
        <v>4876.13</v>
      </c>
      <c r="G2018" s="8">
        <v>12792.93</v>
      </c>
      <c r="H2018" s="8">
        <v>5875.08</v>
      </c>
      <c r="I2018">
        <f>IFERROR(VLOOKUP(B2018,SAEB!A:A,1,0),0)</f>
        <v>3157252</v>
      </c>
    </row>
    <row r="2019" spans="1:9" x14ac:dyDescent="0.35">
      <c r="A2019">
        <v>315725</v>
      </c>
      <c r="B2019">
        <v>3157252</v>
      </c>
      <c r="C2019" t="s">
        <v>204</v>
      </c>
      <c r="D2019">
        <v>2022</v>
      </c>
      <c r="E2019" s="8">
        <v>13957.7</v>
      </c>
      <c r="F2019" s="9">
        <v>11137.23</v>
      </c>
      <c r="G2019" s="8">
        <v>14409.33</v>
      </c>
      <c r="H2019" s="8">
        <v>11497.6</v>
      </c>
      <c r="I2019">
        <f>IFERROR(VLOOKUP(B2019,SAEB!A:A,1,0),0)</f>
        <v>3157252</v>
      </c>
    </row>
    <row r="2020" spans="1:9" x14ac:dyDescent="0.35">
      <c r="A2020">
        <v>315725</v>
      </c>
      <c r="B2020">
        <v>3157252</v>
      </c>
      <c r="C2020" t="s">
        <v>204</v>
      </c>
      <c r="D2020">
        <v>2023</v>
      </c>
      <c r="E2020" s="8">
        <v>11660.4</v>
      </c>
      <c r="F2020" s="9">
        <v>11660.4</v>
      </c>
      <c r="G2020" s="8">
        <v>15659.91</v>
      </c>
      <c r="H2020" s="8">
        <v>15659.91</v>
      </c>
      <c r="I2020">
        <f>IFERROR(VLOOKUP(B2020,SAEB!A:A,1,0),0)</f>
        <v>3157252</v>
      </c>
    </row>
    <row r="2021" spans="1:9" x14ac:dyDescent="0.35">
      <c r="A2021">
        <v>315725</v>
      </c>
      <c r="B2021">
        <v>3157252</v>
      </c>
      <c r="C2021" t="s">
        <v>204</v>
      </c>
      <c r="D2021">
        <v>2024</v>
      </c>
      <c r="E2021" s="8">
        <v>14776.09</v>
      </c>
      <c r="F2021" s="9">
        <v>14133.65</v>
      </c>
      <c r="G2021" s="8">
        <v>16292.88</v>
      </c>
      <c r="H2021" s="8">
        <v>15584.5</v>
      </c>
      <c r="I2021">
        <f>IFERROR(VLOOKUP(B2021,SAEB!A:A,1,0),0)</f>
        <v>3157252</v>
      </c>
    </row>
    <row r="2022" spans="1:9" x14ac:dyDescent="0.35">
      <c r="A2022">
        <v>315737</v>
      </c>
      <c r="B2022">
        <v>3157377</v>
      </c>
      <c r="C2022" t="s">
        <v>205</v>
      </c>
      <c r="D2022">
        <v>2015</v>
      </c>
      <c r="E2022" s="8">
        <v>5500.37</v>
      </c>
      <c r="F2022" s="9">
        <v>2381.6</v>
      </c>
      <c r="G2022" s="8">
        <v>7296.39</v>
      </c>
      <c r="H2022" s="8">
        <v>3159.26</v>
      </c>
      <c r="I2022">
        <f>IFERROR(VLOOKUP(B2022,SAEB!A:A,1,0),0)</f>
        <v>3157377</v>
      </c>
    </row>
    <row r="2023" spans="1:9" x14ac:dyDescent="0.35">
      <c r="A2023">
        <v>315737</v>
      </c>
      <c r="B2023">
        <v>3157377</v>
      </c>
      <c r="C2023" t="s">
        <v>205</v>
      </c>
      <c r="D2023">
        <v>2016</v>
      </c>
      <c r="E2023" s="8">
        <v>6645.23</v>
      </c>
      <c r="F2023" s="9">
        <v>4880.92</v>
      </c>
      <c r="G2023" s="8">
        <v>9099.83</v>
      </c>
      <c r="H2023" s="8">
        <v>6683.82</v>
      </c>
      <c r="I2023">
        <f>IFERROR(VLOOKUP(B2023,SAEB!A:A,1,0),0)</f>
        <v>3157377</v>
      </c>
    </row>
    <row r="2024" spans="1:9" x14ac:dyDescent="0.35">
      <c r="A2024">
        <v>315737</v>
      </c>
      <c r="B2024">
        <v>3157377</v>
      </c>
      <c r="C2024" t="s">
        <v>205</v>
      </c>
      <c r="D2024">
        <v>2017</v>
      </c>
      <c r="E2024" s="8">
        <v>7008.99</v>
      </c>
      <c r="F2024" s="9">
        <v>10976.79</v>
      </c>
      <c r="G2024" s="8">
        <v>9477</v>
      </c>
      <c r="H2024" s="8">
        <v>14841.95</v>
      </c>
      <c r="I2024">
        <f>IFERROR(VLOOKUP(B2024,SAEB!A:A,1,0),0)</f>
        <v>3157377</v>
      </c>
    </row>
    <row r="2025" spans="1:9" x14ac:dyDescent="0.35">
      <c r="A2025">
        <v>315737</v>
      </c>
      <c r="B2025">
        <v>3157377</v>
      </c>
      <c r="C2025" t="s">
        <v>205</v>
      </c>
      <c r="D2025">
        <v>2018</v>
      </c>
      <c r="E2025" s="8">
        <v>9618.77</v>
      </c>
      <c r="F2025" s="9">
        <v>11850.32</v>
      </c>
      <c r="G2025" s="8">
        <v>8616.19</v>
      </c>
      <c r="H2025" s="8">
        <v>10615.15</v>
      </c>
      <c r="I2025">
        <f>IFERROR(VLOOKUP(B2025,SAEB!A:A,1,0),0)</f>
        <v>3157377</v>
      </c>
    </row>
    <row r="2026" spans="1:9" x14ac:dyDescent="0.35">
      <c r="A2026">
        <v>315737</v>
      </c>
      <c r="B2026">
        <v>3157377</v>
      </c>
      <c r="C2026" t="s">
        <v>205</v>
      </c>
      <c r="D2026">
        <v>2019</v>
      </c>
      <c r="E2026" s="8">
        <v>7460.92</v>
      </c>
      <c r="F2026" s="9">
        <v>7997.55</v>
      </c>
      <c r="G2026" s="8">
        <v>9727.26</v>
      </c>
      <c r="H2026" s="8">
        <v>10426.9</v>
      </c>
      <c r="I2026">
        <f>IFERROR(VLOOKUP(B2026,SAEB!A:A,1,0),0)</f>
        <v>3157377</v>
      </c>
    </row>
    <row r="2027" spans="1:9" x14ac:dyDescent="0.35">
      <c r="A2027">
        <v>315737</v>
      </c>
      <c r="B2027">
        <v>3157377</v>
      </c>
      <c r="C2027" t="s">
        <v>205</v>
      </c>
      <c r="D2027">
        <v>2020</v>
      </c>
      <c r="E2027" s="8">
        <v>7544.14</v>
      </c>
      <c r="F2027" s="9">
        <v>7711.05</v>
      </c>
      <c r="G2027" s="8">
        <v>9080.65</v>
      </c>
      <c r="H2027" s="8">
        <v>9281.5499999999993</v>
      </c>
      <c r="I2027">
        <f>IFERROR(VLOOKUP(B2027,SAEB!A:A,1,0),0)</f>
        <v>3157377</v>
      </c>
    </row>
    <row r="2028" spans="1:9" x14ac:dyDescent="0.35">
      <c r="A2028">
        <v>315737</v>
      </c>
      <c r="B2028">
        <v>3157377</v>
      </c>
      <c r="C2028" t="s">
        <v>205</v>
      </c>
      <c r="D2028">
        <v>2021</v>
      </c>
      <c r="E2028" s="8">
        <v>12369.86</v>
      </c>
      <c r="F2028" s="9">
        <v>5680.79</v>
      </c>
      <c r="G2028" s="8">
        <v>12412.85</v>
      </c>
      <c r="H2028" s="8">
        <v>5700.53</v>
      </c>
      <c r="I2028">
        <f>IFERROR(VLOOKUP(B2028,SAEB!A:A,1,0),0)</f>
        <v>3157377</v>
      </c>
    </row>
    <row r="2029" spans="1:9" x14ac:dyDescent="0.35">
      <c r="A2029">
        <v>315737</v>
      </c>
      <c r="B2029">
        <v>3157377</v>
      </c>
      <c r="C2029" t="s">
        <v>205</v>
      </c>
      <c r="D2029">
        <v>2022</v>
      </c>
      <c r="E2029" s="8">
        <v>13905.24</v>
      </c>
      <c r="F2029" s="9">
        <v>11095.37</v>
      </c>
      <c r="G2029" s="8">
        <v>18834.419999999998</v>
      </c>
      <c r="H2029" s="8">
        <v>15028.5</v>
      </c>
      <c r="I2029">
        <f>IFERROR(VLOOKUP(B2029,SAEB!A:A,1,0),0)</f>
        <v>3157377</v>
      </c>
    </row>
    <row r="2030" spans="1:9" x14ac:dyDescent="0.35">
      <c r="A2030">
        <v>315737</v>
      </c>
      <c r="B2030">
        <v>3157377</v>
      </c>
      <c r="C2030" t="s">
        <v>205</v>
      </c>
      <c r="D2030">
        <v>2023</v>
      </c>
      <c r="E2030" s="8">
        <v>15291.84</v>
      </c>
      <c r="F2030" s="9">
        <v>15291.84</v>
      </c>
      <c r="G2030" s="8">
        <v>24576.400000000001</v>
      </c>
      <c r="H2030" s="8">
        <v>24576.400000000001</v>
      </c>
      <c r="I2030">
        <f>IFERROR(VLOOKUP(B2030,SAEB!A:A,1,0),0)</f>
        <v>3157377</v>
      </c>
    </row>
    <row r="2031" spans="1:9" x14ac:dyDescent="0.35">
      <c r="A2031">
        <v>315737</v>
      </c>
      <c r="B2031">
        <v>3157377</v>
      </c>
      <c r="C2031" t="s">
        <v>205</v>
      </c>
      <c r="D2031">
        <v>2024</v>
      </c>
      <c r="E2031" s="8">
        <v>15240.07</v>
      </c>
      <c r="F2031" s="9">
        <v>14577.46</v>
      </c>
      <c r="G2031" s="8">
        <v>26358.76</v>
      </c>
      <c r="H2031" s="8">
        <v>25212.720000000001</v>
      </c>
      <c r="I2031">
        <f>IFERROR(VLOOKUP(B2031,SAEB!A:A,1,0),0)</f>
        <v>3157377</v>
      </c>
    </row>
    <row r="2032" spans="1:9" x14ac:dyDescent="0.35">
      <c r="A2032">
        <v>315750</v>
      </c>
      <c r="B2032">
        <v>3157500</v>
      </c>
      <c r="C2032" t="s">
        <v>206</v>
      </c>
      <c r="D2032">
        <v>2015</v>
      </c>
      <c r="E2032" s="8">
        <v>6167.04</v>
      </c>
      <c r="F2032" s="9">
        <v>2670.26</v>
      </c>
      <c r="G2032" s="8">
        <v>6338.3</v>
      </c>
      <c r="H2032" s="8">
        <v>2744.42</v>
      </c>
      <c r="I2032">
        <f>IFERROR(VLOOKUP(B2032,SAEB!A:A,1,0),0)</f>
        <v>3157500</v>
      </c>
    </row>
    <row r="2033" spans="1:9" x14ac:dyDescent="0.35">
      <c r="A2033">
        <v>315750</v>
      </c>
      <c r="B2033">
        <v>3157500</v>
      </c>
      <c r="C2033" t="s">
        <v>206</v>
      </c>
      <c r="D2033">
        <v>2016</v>
      </c>
      <c r="E2033" s="8">
        <v>5348.1</v>
      </c>
      <c r="F2033" s="9">
        <v>3928.18</v>
      </c>
      <c r="G2033" s="8">
        <v>10060.049999999999</v>
      </c>
      <c r="H2033" s="8">
        <v>7389.1</v>
      </c>
      <c r="I2033">
        <f>IFERROR(VLOOKUP(B2033,SAEB!A:A,1,0),0)</f>
        <v>3157500</v>
      </c>
    </row>
    <row r="2034" spans="1:9" x14ac:dyDescent="0.35">
      <c r="A2034">
        <v>315750</v>
      </c>
      <c r="B2034">
        <v>3157500</v>
      </c>
      <c r="C2034" t="s">
        <v>206</v>
      </c>
      <c r="D2034">
        <v>2017</v>
      </c>
      <c r="E2034" s="8">
        <v>5992.74</v>
      </c>
      <c r="F2034" s="9">
        <v>9385.24</v>
      </c>
      <c r="G2034" s="8">
        <v>7830.89</v>
      </c>
      <c r="H2034" s="8">
        <v>12263.97</v>
      </c>
      <c r="I2034">
        <f>IFERROR(VLOOKUP(B2034,SAEB!A:A,1,0),0)</f>
        <v>3157500</v>
      </c>
    </row>
    <row r="2035" spans="1:9" x14ac:dyDescent="0.35">
      <c r="A2035">
        <v>315750</v>
      </c>
      <c r="B2035">
        <v>3157500</v>
      </c>
      <c r="C2035" t="s">
        <v>206</v>
      </c>
      <c r="D2035">
        <v>2018</v>
      </c>
      <c r="E2035" s="8">
        <v>6322.68</v>
      </c>
      <c r="F2035" s="9">
        <v>7789.54</v>
      </c>
      <c r="G2035" s="8">
        <v>8885.34</v>
      </c>
      <c r="H2035" s="8">
        <v>10946.74</v>
      </c>
      <c r="I2035">
        <f>IFERROR(VLOOKUP(B2035,SAEB!A:A,1,0),0)</f>
        <v>3157500</v>
      </c>
    </row>
    <row r="2036" spans="1:9" x14ac:dyDescent="0.35">
      <c r="A2036">
        <v>315750</v>
      </c>
      <c r="B2036">
        <v>3157500</v>
      </c>
      <c r="C2036" t="s">
        <v>206</v>
      </c>
      <c r="D2036">
        <v>2019</v>
      </c>
      <c r="E2036" s="8">
        <v>7589.59</v>
      </c>
      <c r="F2036" s="9">
        <v>8135.48</v>
      </c>
      <c r="G2036" s="8">
        <v>11744.12</v>
      </c>
      <c r="H2036" s="8">
        <v>12588.83</v>
      </c>
      <c r="I2036">
        <f>IFERROR(VLOOKUP(B2036,SAEB!A:A,1,0),0)</f>
        <v>3157500</v>
      </c>
    </row>
    <row r="2037" spans="1:9" x14ac:dyDescent="0.35">
      <c r="A2037">
        <v>315750</v>
      </c>
      <c r="B2037">
        <v>3157500</v>
      </c>
      <c r="C2037" t="s">
        <v>206</v>
      </c>
      <c r="D2037">
        <v>2020</v>
      </c>
      <c r="E2037" s="8">
        <v>8247.56</v>
      </c>
      <c r="F2037" s="9">
        <v>8430.0300000000007</v>
      </c>
      <c r="G2037" s="8">
        <v>10502.74</v>
      </c>
      <c r="H2037" s="8">
        <v>10735.11</v>
      </c>
      <c r="I2037">
        <f>IFERROR(VLOOKUP(B2037,SAEB!A:A,1,0),0)</f>
        <v>3157500</v>
      </c>
    </row>
    <row r="2038" spans="1:9" x14ac:dyDescent="0.35">
      <c r="A2038">
        <v>315750</v>
      </c>
      <c r="B2038">
        <v>3157500</v>
      </c>
      <c r="C2038" t="s">
        <v>206</v>
      </c>
      <c r="D2038">
        <v>2021</v>
      </c>
      <c r="E2038" s="8">
        <v>11667.97</v>
      </c>
      <c r="F2038" s="9">
        <v>5358.45</v>
      </c>
      <c r="G2038" s="8">
        <v>11999.95</v>
      </c>
      <c r="H2038" s="8">
        <v>5510.91</v>
      </c>
      <c r="I2038">
        <f>IFERROR(VLOOKUP(B2038,SAEB!A:A,1,0),0)</f>
        <v>3157500</v>
      </c>
    </row>
    <row r="2039" spans="1:9" x14ac:dyDescent="0.35">
      <c r="A2039">
        <v>315750</v>
      </c>
      <c r="B2039">
        <v>3157500</v>
      </c>
      <c r="C2039" t="s">
        <v>206</v>
      </c>
      <c r="D2039">
        <v>2022</v>
      </c>
      <c r="E2039" s="8">
        <v>13518.23</v>
      </c>
      <c r="F2039" s="9">
        <v>10786.57</v>
      </c>
      <c r="G2039" s="8">
        <v>18222.59</v>
      </c>
      <c r="H2039" s="8">
        <v>14540.31</v>
      </c>
      <c r="I2039">
        <f>IFERROR(VLOOKUP(B2039,SAEB!A:A,1,0),0)</f>
        <v>3157500</v>
      </c>
    </row>
    <row r="2040" spans="1:9" x14ac:dyDescent="0.35">
      <c r="A2040">
        <v>315750</v>
      </c>
      <c r="B2040">
        <v>3157500</v>
      </c>
      <c r="C2040" t="s">
        <v>206</v>
      </c>
      <c r="D2040">
        <v>2023</v>
      </c>
      <c r="E2040" s="8">
        <v>16053.27</v>
      </c>
      <c r="F2040" s="9">
        <v>16053.27</v>
      </c>
      <c r="G2040" s="8">
        <v>21152.06</v>
      </c>
      <c r="H2040" s="8">
        <v>21152.06</v>
      </c>
      <c r="I2040">
        <f>IFERROR(VLOOKUP(B2040,SAEB!A:A,1,0),0)</f>
        <v>3157500</v>
      </c>
    </row>
    <row r="2041" spans="1:9" x14ac:dyDescent="0.35">
      <c r="A2041">
        <v>315750</v>
      </c>
      <c r="B2041">
        <v>3157500</v>
      </c>
      <c r="C2041" t="s">
        <v>206</v>
      </c>
      <c r="D2041">
        <v>2024</v>
      </c>
      <c r="E2041" s="8">
        <v>15240.36</v>
      </c>
      <c r="F2041" s="9">
        <v>14577.74</v>
      </c>
      <c r="G2041" s="8">
        <v>19703.7</v>
      </c>
      <c r="H2041" s="8">
        <v>18847.02</v>
      </c>
      <c r="I2041">
        <f>IFERROR(VLOOKUP(B2041,SAEB!A:A,1,0),0)</f>
        <v>3157500</v>
      </c>
    </row>
    <row r="2042" spans="1:9" hidden="1" x14ac:dyDescent="0.35">
      <c r="A2042">
        <v>315760</v>
      </c>
      <c r="B2042">
        <v>3157609</v>
      </c>
      <c r="C2042" t="s">
        <v>207</v>
      </c>
      <c r="D2042">
        <v>2015</v>
      </c>
      <c r="E2042" s="8">
        <v>7944.85</v>
      </c>
      <c r="F2042" s="9">
        <v>3440.04</v>
      </c>
      <c r="G2042" s="8">
        <v>7491.14</v>
      </c>
      <c r="H2042" s="8">
        <v>3243.59</v>
      </c>
      <c r="I2042">
        <f>IFERROR(VLOOKUP(B2042,SAEB!A:A,1,0),0)</f>
        <v>0</v>
      </c>
    </row>
    <row r="2043" spans="1:9" hidden="1" x14ac:dyDescent="0.35">
      <c r="A2043">
        <v>315760</v>
      </c>
      <c r="B2043">
        <v>3157609</v>
      </c>
      <c r="C2043" t="s">
        <v>207</v>
      </c>
      <c r="D2043">
        <v>2016</v>
      </c>
      <c r="E2043" s="8">
        <v>6216.85</v>
      </c>
      <c r="F2043" s="9">
        <v>4566.2700000000004</v>
      </c>
      <c r="G2043" s="8">
        <v>7377.62</v>
      </c>
      <c r="H2043" s="8">
        <v>5418.86</v>
      </c>
      <c r="I2043">
        <f>IFERROR(VLOOKUP(B2043,SAEB!A:A,1,0),0)</f>
        <v>0</v>
      </c>
    </row>
    <row r="2044" spans="1:9" hidden="1" x14ac:dyDescent="0.35">
      <c r="A2044">
        <v>315760</v>
      </c>
      <c r="B2044">
        <v>3157609</v>
      </c>
      <c r="C2044" t="s">
        <v>207</v>
      </c>
      <c r="D2044">
        <v>2017</v>
      </c>
      <c r="E2044" s="8">
        <v>6192.99</v>
      </c>
      <c r="F2044" s="9">
        <v>9698.85</v>
      </c>
      <c r="G2044" s="8">
        <v>7376.37</v>
      </c>
      <c r="H2044" s="8">
        <v>11552.15</v>
      </c>
      <c r="I2044">
        <f>IFERROR(VLOOKUP(B2044,SAEB!A:A,1,0),0)</f>
        <v>0</v>
      </c>
    </row>
    <row r="2045" spans="1:9" hidden="1" x14ac:dyDescent="0.35">
      <c r="A2045">
        <v>315760</v>
      </c>
      <c r="B2045">
        <v>3157609</v>
      </c>
      <c r="C2045" t="s">
        <v>207</v>
      </c>
      <c r="D2045">
        <v>2018</v>
      </c>
      <c r="E2045" s="8">
        <v>6751.99</v>
      </c>
      <c r="F2045" s="9">
        <v>8318.4500000000007</v>
      </c>
      <c r="G2045" s="8">
        <v>9079.2800000000007</v>
      </c>
      <c r="H2045" s="8">
        <v>11185.67</v>
      </c>
      <c r="I2045">
        <f>IFERROR(VLOOKUP(B2045,SAEB!A:A,1,0),0)</f>
        <v>0</v>
      </c>
    </row>
    <row r="2046" spans="1:9" hidden="1" x14ac:dyDescent="0.35">
      <c r="A2046">
        <v>315760</v>
      </c>
      <c r="B2046">
        <v>3157609</v>
      </c>
      <c r="C2046" t="s">
        <v>207</v>
      </c>
      <c r="D2046">
        <v>2019</v>
      </c>
      <c r="E2046" s="8">
        <v>8673.7000000000007</v>
      </c>
      <c r="F2046" s="9">
        <v>9297.56</v>
      </c>
      <c r="G2046" s="8">
        <v>10844.47</v>
      </c>
      <c r="H2046" s="8">
        <v>11624.47</v>
      </c>
      <c r="I2046">
        <f>IFERROR(VLOOKUP(B2046,SAEB!A:A,1,0),0)</f>
        <v>0</v>
      </c>
    </row>
    <row r="2047" spans="1:9" hidden="1" x14ac:dyDescent="0.35">
      <c r="A2047">
        <v>315760</v>
      </c>
      <c r="B2047">
        <v>3157609</v>
      </c>
      <c r="C2047" t="s">
        <v>207</v>
      </c>
      <c r="D2047">
        <v>2020</v>
      </c>
      <c r="E2047" s="8">
        <v>9223</v>
      </c>
      <c r="F2047" s="9">
        <v>9427.0499999999993</v>
      </c>
      <c r="G2047" s="8">
        <v>9021.39</v>
      </c>
      <c r="H2047" s="8">
        <v>9220.98</v>
      </c>
      <c r="I2047">
        <f>IFERROR(VLOOKUP(B2047,SAEB!A:A,1,0),0)</f>
        <v>0</v>
      </c>
    </row>
    <row r="2048" spans="1:9" hidden="1" x14ac:dyDescent="0.35">
      <c r="A2048">
        <v>315760</v>
      </c>
      <c r="B2048">
        <v>3157609</v>
      </c>
      <c r="C2048" t="s">
        <v>207</v>
      </c>
      <c r="D2048">
        <v>2021</v>
      </c>
      <c r="E2048" s="8">
        <v>9684.8799999999992</v>
      </c>
      <c r="F2048" s="9">
        <v>4447.7299999999996</v>
      </c>
      <c r="G2048" s="8">
        <v>9063.4599999999991</v>
      </c>
      <c r="H2048" s="8">
        <v>4162.34</v>
      </c>
      <c r="I2048">
        <f>IFERROR(VLOOKUP(B2048,SAEB!A:A,1,0),0)</f>
        <v>0</v>
      </c>
    </row>
    <row r="2049" spans="1:9" hidden="1" x14ac:dyDescent="0.35">
      <c r="A2049">
        <v>315760</v>
      </c>
      <c r="B2049">
        <v>3157609</v>
      </c>
      <c r="C2049" t="s">
        <v>207</v>
      </c>
      <c r="D2049">
        <v>2022</v>
      </c>
      <c r="E2049" s="8">
        <v>12674.16</v>
      </c>
      <c r="F2049" s="9">
        <v>10113.06</v>
      </c>
      <c r="G2049" s="8">
        <v>17720.39</v>
      </c>
      <c r="H2049" s="8">
        <v>14139.59</v>
      </c>
      <c r="I2049">
        <f>IFERROR(VLOOKUP(B2049,SAEB!A:A,1,0),0)</f>
        <v>0</v>
      </c>
    </row>
    <row r="2050" spans="1:9" hidden="1" x14ac:dyDescent="0.35">
      <c r="A2050">
        <v>315760</v>
      </c>
      <c r="B2050">
        <v>3157609</v>
      </c>
      <c r="C2050" t="s">
        <v>207</v>
      </c>
      <c r="D2050">
        <v>2023</v>
      </c>
      <c r="E2050" s="8">
        <v>12518.72</v>
      </c>
      <c r="F2050" s="9">
        <v>12518.72</v>
      </c>
      <c r="G2050" s="8">
        <v>28180.35</v>
      </c>
      <c r="H2050" s="8">
        <v>28180.35</v>
      </c>
      <c r="I2050">
        <f>IFERROR(VLOOKUP(B2050,SAEB!A:A,1,0),0)</f>
        <v>0</v>
      </c>
    </row>
    <row r="2051" spans="1:9" hidden="1" x14ac:dyDescent="0.35">
      <c r="A2051">
        <v>315760</v>
      </c>
      <c r="B2051">
        <v>3157609</v>
      </c>
      <c r="C2051" t="s">
        <v>207</v>
      </c>
      <c r="D2051">
        <v>2024</v>
      </c>
      <c r="E2051" s="8">
        <v>15780.75</v>
      </c>
      <c r="F2051" s="9">
        <v>15094.63</v>
      </c>
      <c r="G2051" s="8">
        <v>36043.589999999997</v>
      </c>
      <c r="H2051" s="8">
        <v>34476.47</v>
      </c>
      <c r="I2051">
        <f>IFERROR(VLOOKUP(B2051,SAEB!A:A,1,0),0)</f>
        <v>0</v>
      </c>
    </row>
    <row r="2052" spans="1:9" x14ac:dyDescent="0.35">
      <c r="A2052">
        <v>315765</v>
      </c>
      <c r="B2052">
        <v>3157658</v>
      </c>
      <c r="C2052" t="s">
        <v>208</v>
      </c>
      <c r="D2052">
        <v>2015</v>
      </c>
      <c r="E2052" s="8">
        <v>5787.97</v>
      </c>
      <c r="F2052" s="9">
        <v>2506.13</v>
      </c>
      <c r="G2052" s="8">
        <v>4772.4799999999996</v>
      </c>
      <c r="H2052" s="8">
        <v>2066.4299999999998</v>
      </c>
      <c r="I2052">
        <f>IFERROR(VLOOKUP(B2052,SAEB!A:A,1,0),0)</f>
        <v>3157658</v>
      </c>
    </row>
    <row r="2053" spans="1:9" x14ac:dyDescent="0.35">
      <c r="A2053">
        <v>315765</v>
      </c>
      <c r="B2053">
        <v>3157658</v>
      </c>
      <c r="C2053" t="s">
        <v>208</v>
      </c>
      <c r="D2053">
        <v>2016</v>
      </c>
      <c r="E2053" s="8">
        <v>6905.82</v>
      </c>
      <c r="F2053" s="9">
        <v>5072.32</v>
      </c>
      <c r="G2053" s="8">
        <v>7686.06</v>
      </c>
      <c r="H2053" s="8">
        <v>5645.41</v>
      </c>
      <c r="I2053">
        <f>IFERROR(VLOOKUP(B2053,SAEB!A:A,1,0),0)</f>
        <v>3157658</v>
      </c>
    </row>
    <row r="2054" spans="1:9" x14ac:dyDescent="0.35">
      <c r="A2054">
        <v>315765</v>
      </c>
      <c r="B2054">
        <v>3157658</v>
      </c>
      <c r="C2054" t="s">
        <v>208</v>
      </c>
      <c r="D2054">
        <v>2017</v>
      </c>
      <c r="E2054" s="8">
        <v>9653.2999999999993</v>
      </c>
      <c r="F2054" s="9">
        <v>15118.05</v>
      </c>
      <c r="G2054" s="8">
        <v>7976.04</v>
      </c>
      <c r="H2054" s="8">
        <v>12491.29</v>
      </c>
      <c r="I2054">
        <f>IFERROR(VLOOKUP(B2054,SAEB!A:A,1,0),0)</f>
        <v>3157658</v>
      </c>
    </row>
    <row r="2055" spans="1:9" x14ac:dyDescent="0.35">
      <c r="A2055">
        <v>315765</v>
      </c>
      <c r="B2055">
        <v>3157658</v>
      </c>
      <c r="C2055" t="s">
        <v>208</v>
      </c>
      <c r="D2055">
        <v>2018</v>
      </c>
      <c r="E2055" s="8">
        <v>6789.51</v>
      </c>
      <c r="F2055" s="9">
        <v>8364.68</v>
      </c>
      <c r="G2055" s="8">
        <v>9557.41</v>
      </c>
      <c r="H2055" s="8">
        <v>11774.73</v>
      </c>
      <c r="I2055">
        <f>IFERROR(VLOOKUP(B2055,SAEB!A:A,1,0),0)</f>
        <v>3157658</v>
      </c>
    </row>
    <row r="2056" spans="1:9" x14ac:dyDescent="0.35">
      <c r="A2056">
        <v>315765</v>
      </c>
      <c r="B2056">
        <v>3157658</v>
      </c>
      <c r="C2056" t="s">
        <v>208</v>
      </c>
      <c r="D2056">
        <v>2019</v>
      </c>
      <c r="E2056" s="8">
        <v>10002.42</v>
      </c>
      <c r="F2056" s="9">
        <v>10721.85</v>
      </c>
      <c r="G2056" s="8">
        <v>10258.16</v>
      </c>
      <c r="H2056" s="8">
        <v>10995.99</v>
      </c>
      <c r="I2056">
        <f>IFERROR(VLOOKUP(B2056,SAEB!A:A,1,0),0)</f>
        <v>3157658</v>
      </c>
    </row>
    <row r="2057" spans="1:9" x14ac:dyDescent="0.35">
      <c r="A2057">
        <v>315765</v>
      </c>
      <c r="B2057">
        <v>3157658</v>
      </c>
      <c r="C2057" t="s">
        <v>208</v>
      </c>
      <c r="D2057">
        <v>2020</v>
      </c>
      <c r="E2057" s="8">
        <v>10369.65</v>
      </c>
      <c r="F2057" s="9">
        <v>10599.07</v>
      </c>
      <c r="G2057" s="8">
        <v>8615.68</v>
      </c>
      <c r="H2057" s="8">
        <v>8806.2900000000009</v>
      </c>
      <c r="I2057">
        <f>IFERROR(VLOOKUP(B2057,SAEB!A:A,1,0),0)</f>
        <v>3157658</v>
      </c>
    </row>
    <row r="2058" spans="1:9" x14ac:dyDescent="0.35">
      <c r="A2058">
        <v>315765</v>
      </c>
      <c r="B2058">
        <v>3157658</v>
      </c>
      <c r="C2058" t="s">
        <v>208</v>
      </c>
      <c r="D2058">
        <v>2021</v>
      </c>
      <c r="E2058" s="8">
        <v>9069.94</v>
      </c>
      <c r="F2058" s="9">
        <v>4165.32</v>
      </c>
      <c r="G2058" s="8">
        <v>9279.94</v>
      </c>
      <c r="H2058" s="8">
        <v>4261.76</v>
      </c>
      <c r="I2058">
        <f>IFERROR(VLOOKUP(B2058,SAEB!A:A,1,0),0)</f>
        <v>3157658</v>
      </c>
    </row>
    <row r="2059" spans="1:9" x14ac:dyDescent="0.35">
      <c r="A2059">
        <v>315765</v>
      </c>
      <c r="B2059">
        <v>3157658</v>
      </c>
      <c r="C2059" t="s">
        <v>208</v>
      </c>
      <c r="D2059">
        <v>2022</v>
      </c>
      <c r="E2059" s="8">
        <v>14221.76</v>
      </c>
      <c r="F2059" s="9">
        <v>11347.93</v>
      </c>
      <c r="G2059" s="8">
        <v>15926.17</v>
      </c>
      <c r="H2059" s="8">
        <v>12707.93</v>
      </c>
      <c r="I2059">
        <f>IFERROR(VLOOKUP(B2059,SAEB!A:A,1,0),0)</f>
        <v>3157658</v>
      </c>
    </row>
    <row r="2060" spans="1:9" x14ac:dyDescent="0.35">
      <c r="A2060">
        <v>315765</v>
      </c>
      <c r="B2060">
        <v>3157658</v>
      </c>
      <c r="C2060" t="s">
        <v>208</v>
      </c>
      <c r="D2060">
        <v>2023</v>
      </c>
      <c r="E2060" s="8">
        <v>17582.14</v>
      </c>
      <c r="F2060" s="9">
        <v>17582.14</v>
      </c>
      <c r="G2060" s="8">
        <v>23538.12</v>
      </c>
      <c r="H2060" s="8">
        <v>23538.12</v>
      </c>
      <c r="I2060">
        <f>IFERROR(VLOOKUP(B2060,SAEB!A:A,1,0),0)</f>
        <v>3157658</v>
      </c>
    </row>
    <row r="2061" spans="1:9" x14ac:dyDescent="0.35">
      <c r="A2061">
        <v>315765</v>
      </c>
      <c r="B2061">
        <v>3157658</v>
      </c>
      <c r="C2061" t="s">
        <v>208</v>
      </c>
      <c r="D2061">
        <v>2024</v>
      </c>
      <c r="E2061" s="8">
        <v>19622.060000000001</v>
      </c>
      <c r="F2061" s="9">
        <v>18768.93</v>
      </c>
      <c r="G2061" s="8">
        <v>21375.81</v>
      </c>
      <c r="H2061" s="8">
        <v>20446.43</v>
      </c>
      <c r="I2061">
        <f>IFERROR(VLOOKUP(B2061,SAEB!A:A,1,0),0)</f>
        <v>3157658</v>
      </c>
    </row>
    <row r="2062" spans="1:9" hidden="1" x14ac:dyDescent="0.35">
      <c r="A2062">
        <v>315810</v>
      </c>
      <c r="B2062">
        <v>3158102</v>
      </c>
      <c r="C2062" t="s">
        <v>209</v>
      </c>
      <c r="D2062">
        <v>2015</v>
      </c>
      <c r="E2062" s="8">
        <v>4065.47</v>
      </c>
      <c r="F2062" s="9">
        <v>1760.31</v>
      </c>
      <c r="G2062" s="8">
        <v>5216.55</v>
      </c>
      <c r="H2062" s="8">
        <v>2258.71</v>
      </c>
      <c r="I2062">
        <f>IFERROR(VLOOKUP(B2062,SAEB!A:A,1,0),0)</f>
        <v>0</v>
      </c>
    </row>
    <row r="2063" spans="1:9" hidden="1" x14ac:dyDescent="0.35">
      <c r="A2063">
        <v>315810</v>
      </c>
      <c r="B2063">
        <v>3158102</v>
      </c>
      <c r="C2063" t="s">
        <v>209</v>
      </c>
      <c r="D2063">
        <v>2016</v>
      </c>
      <c r="E2063" s="8">
        <v>7685.38</v>
      </c>
      <c r="F2063" s="9">
        <v>5644.91</v>
      </c>
      <c r="G2063" s="8">
        <v>8738.91</v>
      </c>
      <c r="H2063" s="8">
        <v>6418.72</v>
      </c>
      <c r="I2063">
        <f>IFERROR(VLOOKUP(B2063,SAEB!A:A,1,0),0)</f>
        <v>0</v>
      </c>
    </row>
    <row r="2064" spans="1:9" hidden="1" x14ac:dyDescent="0.35">
      <c r="A2064">
        <v>315810</v>
      </c>
      <c r="B2064">
        <v>3158102</v>
      </c>
      <c r="C2064" t="s">
        <v>209</v>
      </c>
      <c r="D2064">
        <v>2017</v>
      </c>
      <c r="E2064" s="8">
        <v>8786.3700000000008</v>
      </c>
      <c r="F2064" s="9">
        <v>13760.35</v>
      </c>
      <c r="G2064" s="8">
        <v>9780.5400000000009</v>
      </c>
      <c r="H2064" s="8">
        <v>15317.31</v>
      </c>
      <c r="I2064">
        <f>IFERROR(VLOOKUP(B2064,SAEB!A:A,1,0),0)</f>
        <v>0</v>
      </c>
    </row>
    <row r="2065" spans="1:9" hidden="1" x14ac:dyDescent="0.35">
      <c r="A2065">
        <v>315810</v>
      </c>
      <c r="B2065">
        <v>3158102</v>
      </c>
      <c r="C2065" t="s">
        <v>209</v>
      </c>
      <c r="D2065">
        <v>2018</v>
      </c>
      <c r="E2065" s="8">
        <v>7035.85</v>
      </c>
      <c r="F2065" s="9">
        <v>8668.17</v>
      </c>
      <c r="G2065" s="8">
        <v>10085.56</v>
      </c>
      <c r="H2065" s="8">
        <v>12425.41</v>
      </c>
      <c r="I2065">
        <f>IFERROR(VLOOKUP(B2065,SAEB!A:A,1,0),0)</f>
        <v>0</v>
      </c>
    </row>
    <row r="2066" spans="1:9" hidden="1" x14ac:dyDescent="0.35">
      <c r="A2066">
        <v>315810</v>
      </c>
      <c r="B2066">
        <v>3158102</v>
      </c>
      <c r="C2066" t="s">
        <v>209</v>
      </c>
      <c r="D2066">
        <v>2019</v>
      </c>
      <c r="E2066" s="8">
        <v>9209.41</v>
      </c>
      <c r="F2066" s="9">
        <v>9871.7999999999993</v>
      </c>
      <c r="G2066" s="8">
        <v>12146.14</v>
      </c>
      <c r="H2066" s="8">
        <v>13019.77</v>
      </c>
      <c r="I2066">
        <f>IFERROR(VLOOKUP(B2066,SAEB!A:A,1,0),0)</f>
        <v>0</v>
      </c>
    </row>
    <row r="2067" spans="1:9" hidden="1" x14ac:dyDescent="0.35">
      <c r="A2067">
        <v>315810</v>
      </c>
      <c r="B2067">
        <v>3158102</v>
      </c>
      <c r="C2067" t="s">
        <v>209</v>
      </c>
      <c r="D2067">
        <v>2020</v>
      </c>
      <c r="E2067" s="8">
        <v>9989.34</v>
      </c>
      <c r="F2067" s="9">
        <v>10210.34</v>
      </c>
      <c r="G2067" s="8">
        <v>11480.64</v>
      </c>
      <c r="H2067" s="8">
        <v>11734.63</v>
      </c>
      <c r="I2067">
        <f>IFERROR(VLOOKUP(B2067,SAEB!A:A,1,0),0)</f>
        <v>0</v>
      </c>
    </row>
    <row r="2068" spans="1:9" hidden="1" x14ac:dyDescent="0.35">
      <c r="A2068">
        <v>315810</v>
      </c>
      <c r="B2068">
        <v>3158102</v>
      </c>
      <c r="C2068" t="s">
        <v>209</v>
      </c>
      <c r="D2068">
        <v>2021</v>
      </c>
      <c r="E2068" s="8">
        <v>12833.32</v>
      </c>
      <c r="F2068" s="9">
        <v>5893.63</v>
      </c>
      <c r="G2068" s="8">
        <v>13596.71</v>
      </c>
      <c r="H2068" s="8">
        <v>6244.22</v>
      </c>
      <c r="I2068">
        <f>IFERROR(VLOOKUP(B2068,SAEB!A:A,1,0),0)</f>
        <v>0</v>
      </c>
    </row>
    <row r="2069" spans="1:9" hidden="1" x14ac:dyDescent="0.35">
      <c r="A2069">
        <v>315810</v>
      </c>
      <c r="B2069">
        <v>3158102</v>
      </c>
      <c r="C2069" t="s">
        <v>209</v>
      </c>
      <c r="D2069">
        <v>2022</v>
      </c>
      <c r="E2069" s="8">
        <v>14582.4</v>
      </c>
      <c r="F2069" s="9">
        <v>11635.7</v>
      </c>
      <c r="G2069" s="8">
        <v>20221.23</v>
      </c>
      <c r="H2069" s="8">
        <v>16135.08</v>
      </c>
      <c r="I2069">
        <f>IFERROR(VLOOKUP(B2069,SAEB!A:A,1,0),0)</f>
        <v>0</v>
      </c>
    </row>
    <row r="2070" spans="1:9" hidden="1" x14ac:dyDescent="0.35">
      <c r="A2070">
        <v>315810</v>
      </c>
      <c r="B2070">
        <v>3158102</v>
      </c>
      <c r="C2070" t="s">
        <v>209</v>
      </c>
      <c r="D2070">
        <v>2023</v>
      </c>
      <c r="E2070" s="8">
        <v>16613.52</v>
      </c>
      <c r="F2070" s="9">
        <v>16613.52</v>
      </c>
      <c r="G2070" s="8">
        <v>18131.52</v>
      </c>
      <c r="H2070" s="8">
        <v>18131.52</v>
      </c>
      <c r="I2070">
        <f>IFERROR(VLOOKUP(B2070,SAEB!A:A,1,0),0)</f>
        <v>0</v>
      </c>
    </row>
    <row r="2071" spans="1:9" hidden="1" x14ac:dyDescent="0.35">
      <c r="A2071">
        <v>315810</v>
      </c>
      <c r="B2071">
        <v>3158102</v>
      </c>
      <c r="C2071" t="s">
        <v>209</v>
      </c>
      <c r="D2071">
        <v>2024</v>
      </c>
      <c r="E2071" s="8">
        <v>17999.32</v>
      </c>
      <c r="F2071" s="9">
        <v>17216.740000000002</v>
      </c>
      <c r="G2071" s="8">
        <v>22185.69</v>
      </c>
      <c r="H2071" s="8">
        <v>21221.09</v>
      </c>
      <c r="I2071">
        <f>IFERROR(VLOOKUP(B2071,SAEB!A:A,1,0),0)</f>
        <v>0</v>
      </c>
    </row>
    <row r="2072" spans="1:9" x14ac:dyDescent="0.35">
      <c r="A2072">
        <v>315820</v>
      </c>
      <c r="B2072">
        <v>3158201</v>
      </c>
      <c r="C2072" t="s">
        <v>210</v>
      </c>
      <c r="D2072">
        <v>2015</v>
      </c>
      <c r="E2072" s="8">
        <v>5798.68</v>
      </c>
      <c r="F2072" s="9">
        <v>2510.77</v>
      </c>
      <c r="G2072" s="8">
        <v>8336.8799999999992</v>
      </c>
      <c r="H2072" s="8">
        <v>3609.78</v>
      </c>
      <c r="I2072">
        <f>IFERROR(VLOOKUP(B2072,SAEB!A:A,1,0),0)</f>
        <v>3158201</v>
      </c>
    </row>
    <row r="2073" spans="1:9" x14ac:dyDescent="0.35">
      <c r="A2073">
        <v>315820</v>
      </c>
      <c r="B2073">
        <v>3158201</v>
      </c>
      <c r="C2073" t="s">
        <v>210</v>
      </c>
      <c r="D2073">
        <v>2016</v>
      </c>
      <c r="E2073" s="8">
        <v>8095.07</v>
      </c>
      <c r="F2073" s="9">
        <v>5945.82</v>
      </c>
      <c r="G2073" s="8">
        <v>9329.32</v>
      </c>
      <c r="H2073" s="8">
        <v>6852.38</v>
      </c>
      <c r="I2073">
        <f>IFERROR(VLOOKUP(B2073,SAEB!A:A,1,0),0)</f>
        <v>3158201</v>
      </c>
    </row>
    <row r="2074" spans="1:9" x14ac:dyDescent="0.35">
      <c r="A2074">
        <v>315820</v>
      </c>
      <c r="B2074">
        <v>3158201</v>
      </c>
      <c r="C2074" t="s">
        <v>210</v>
      </c>
      <c r="D2074">
        <v>2017</v>
      </c>
      <c r="E2074" s="8">
        <v>9505.42</v>
      </c>
      <c r="F2074" s="9">
        <v>14886.45</v>
      </c>
      <c r="G2074" s="8">
        <v>15582.73</v>
      </c>
      <c r="H2074" s="8">
        <v>24404.14</v>
      </c>
      <c r="I2074">
        <f>IFERROR(VLOOKUP(B2074,SAEB!A:A,1,0),0)</f>
        <v>3158201</v>
      </c>
    </row>
    <row r="2075" spans="1:9" x14ac:dyDescent="0.35">
      <c r="A2075">
        <v>315820</v>
      </c>
      <c r="B2075">
        <v>3158201</v>
      </c>
      <c r="C2075" t="s">
        <v>210</v>
      </c>
      <c r="D2075">
        <v>2018</v>
      </c>
      <c r="E2075" s="8">
        <v>10208.36</v>
      </c>
      <c r="F2075" s="9">
        <v>12576.7</v>
      </c>
      <c r="G2075" s="8">
        <v>19324.009999999998</v>
      </c>
      <c r="H2075" s="8">
        <v>23807.18</v>
      </c>
      <c r="I2075">
        <f>IFERROR(VLOOKUP(B2075,SAEB!A:A,1,0),0)</f>
        <v>3158201</v>
      </c>
    </row>
    <row r="2076" spans="1:9" x14ac:dyDescent="0.35">
      <c r="A2076">
        <v>315820</v>
      </c>
      <c r="B2076">
        <v>3158201</v>
      </c>
      <c r="C2076" t="s">
        <v>210</v>
      </c>
      <c r="D2076">
        <v>2019</v>
      </c>
      <c r="E2076" s="8">
        <v>12460.23</v>
      </c>
      <c r="F2076" s="9">
        <v>13356.44</v>
      </c>
      <c r="G2076" s="8">
        <v>19204.54</v>
      </c>
      <c r="H2076" s="8">
        <v>20585.84</v>
      </c>
      <c r="I2076">
        <f>IFERROR(VLOOKUP(B2076,SAEB!A:A,1,0),0)</f>
        <v>3158201</v>
      </c>
    </row>
    <row r="2077" spans="1:9" x14ac:dyDescent="0.35">
      <c r="A2077">
        <v>315820</v>
      </c>
      <c r="B2077">
        <v>3158201</v>
      </c>
      <c r="C2077" t="s">
        <v>210</v>
      </c>
      <c r="D2077">
        <v>2020</v>
      </c>
      <c r="E2077" s="8">
        <v>13950.64</v>
      </c>
      <c r="F2077" s="9">
        <v>14259.28</v>
      </c>
      <c r="G2077" s="8">
        <v>17902.41</v>
      </c>
      <c r="H2077" s="8">
        <v>18298.48</v>
      </c>
      <c r="I2077">
        <f>IFERROR(VLOOKUP(B2077,SAEB!A:A,1,0),0)</f>
        <v>3158201</v>
      </c>
    </row>
    <row r="2078" spans="1:9" x14ac:dyDescent="0.35">
      <c r="A2078">
        <v>315820</v>
      </c>
      <c r="B2078">
        <v>3158201</v>
      </c>
      <c r="C2078" t="s">
        <v>210</v>
      </c>
      <c r="D2078">
        <v>2021</v>
      </c>
      <c r="E2078" s="8">
        <v>15876.75</v>
      </c>
      <c r="F2078" s="9">
        <v>7291.31</v>
      </c>
      <c r="G2078" s="8">
        <v>19084.47</v>
      </c>
      <c r="H2078" s="8">
        <v>8764.44</v>
      </c>
      <c r="I2078">
        <f>IFERROR(VLOOKUP(B2078,SAEB!A:A,1,0),0)</f>
        <v>3158201</v>
      </c>
    </row>
    <row r="2079" spans="1:9" x14ac:dyDescent="0.35">
      <c r="A2079">
        <v>315820</v>
      </c>
      <c r="B2079">
        <v>3158201</v>
      </c>
      <c r="C2079" t="s">
        <v>210</v>
      </c>
      <c r="D2079">
        <v>2022</v>
      </c>
      <c r="E2079" s="8">
        <v>16761.53</v>
      </c>
      <c r="F2079" s="9">
        <v>13374.49</v>
      </c>
      <c r="G2079" s="8" t="e">
        <v>#N/A</v>
      </c>
      <c r="H2079" s="8" t="e">
        <v>#N/A</v>
      </c>
      <c r="I2079">
        <f>IFERROR(VLOOKUP(B2079,SAEB!A:A,1,0),0)</f>
        <v>3158201</v>
      </c>
    </row>
    <row r="2080" spans="1:9" x14ac:dyDescent="0.35">
      <c r="A2080">
        <v>315820</v>
      </c>
      <c r="B2080">
        <v>3158201</v>
      </c>
      <c r="C2080" t="s">
        <v>210</v>
      </c>
      <c r="D2080">
        <v>2023</v>
      </c>
      <c r="E2080" s="8">
        <v>15747.96</v>
      </c>
      <c r="F2080" s="9">
        <v>15747.96</v>
      </c>
      <c r="G2080" s="8">
        <v>45161.46</v>
      </c>
      <c r="H2080" s="8">
        <v>45161.46</v>
      </c>
      <c r="I2080">
        <f>IFERROR(VLOOKUP(B2080,SAEB!A:A,1,0),0)</f>
        <v>3158201</v>
      </c>
    </row>
    <row r="2081" spans="1:9" x14ac:dyDescent="0.35">
      <c r="A2081">
        <v>315820</v>
      </c>
      <c r="B2081">
        <v>3158201</v>
      </c>
      <c r="C2081" t="s">
        <v>210</v>
      </c>
      <c r="D2081">
        <v>2024</v>
      </c>
      <c r="E2081" s="8">
        <v>18483.28</v>
      </c>
      <c r="F2081" s="9">
        <v>17679.66</v>
      </c>
      <c r="G2081" s="8">
        <v>46576.77</v>
      </c>
      <c r="H2081" s="8">
        <v>44551.7</v>
      </c>
      <c r="I2081">
        <f>IFERROR(VLOOKUP(B2081,SAEB!A:A,1,0),0)</f>
        <v>3158201</v>
      </c>
    </row>
    <row r="2082" spans="1:9" x14ac:dyDescent="0.35">
      <c r="A2082">
        <v>315935</v>
      </c>
      <c r="B2082">
        <v>3159357</v>
      </c>
      <c r="C2082" t="s">
        <v>211</v>
      </c>
      <c r="D2082">
        <v>2015</v>
      </c>
      <c r="E2082" s="8">
        <v>4625.47</v>
      </c>
      <c r="F2082" s="9">
        <v>2002.78</v>
      </c>
      <c r="G2082" s="8">
        <v>4487.97</v>
      </c>
      <c r="H2082" s="8">
        <v>1943.24</v>
      </c>
      <c r="I2082">
        <f>IFERROR(VLOOKUP(B2082,SAEB!A:A,1,0),0)</f>
        <v>3159357</v>
      </c>
    </row>
    <row r="2083" spans="1:9" x14ac:dyDescent="0.35">
      <c r="A2083">
        <v>315935</v>
      </c>
      <c r="B2083">
        <v>3159357</v>
      </c>
      <c r="C2083" t="s">
        <v>211</v>
      </c>
      <c r="D2083">
        <v>2016</v>
      </c>
      <c r="E2083" s="8">
        <v>4732.37</v>
      </c>
      <c r="F2083" s="9">
        <v>3475.92</v>
      </c>
      <c r="G2083" s="8">
        <v>4780.12</v>
      </c>
      <c r="H2083" s="8">
        <v>3510.99</v>
      </c>
      <c r="I2083">
        <f>IFERROR(VLOOKUP(B2083,SAEB!A:A,1,0),0)</f>
        <v>3159357</v>
      </c>
    </row>
    <row r="2084" spans="1:9" x14ac:dyDescent="0.35">
      <c r="A2084">
        <v>315935</v>
      </c>
      <c r="B2084">
        <v>3159357</v>
      </c>
      <c r="C2084" t="s">
        <v>211</v>
      </c>
      <c r="D2084">
        <v>2017</v>
      </c>
      <c r="E2084" s="8">
        <v>4713.9799999999996</v>
      </c>
      <c r="F2084" s="9">
        <v>7382.57</v>
      </c>
      <c r="G2084" s="8">
        <v>4087.3</v>
      </c>
      <c r="H2084" s="8">
        <v>6401.12</v>
      </c>
      <c r="I2084">
        <f>IFERROR(VLOOKUP(B2084,SAEB!A:A,1,0),0)</f>
        <v>3159357</v>
      </c>
    </row>
    <row r="2085" spans="1:9" x14ac:dyDescent="0.35">
      <c r="A2085">
        <v>315935</v>
      </c>
      <c r="B2085">
        <v>3159357</v>
      </c>
      <c r="C2085" t="s">
        <v>211</v>
      </c>
      <c r="D2085">
        <v>2018</v>
      </c>
      <c r="E2085" s="8">
        <v>5165.6499999999996</v>
      </c>
      <c r="F2085" s="9">
        <v>6364.08</v>
      </c>
      <c r="G2085" s="8">
        <v>4585.6499999999996</v>
      </c>
      <c r="H2085" s="8">
        <v>5649.52</v>
      </c>
      <c r="I2085">
        <f>IFERROR(VLOOKUP(B2085,SAEB!A:A,1,0),0)</f>
        <v>3159357</v>
      </c>
    </row>
    <row r="2086" spans="1:9" x14ac:dyDescent="0.35">
      <c r="A2086">
        <v>315935</v>
      </c>
      <c r="B2086">
        <v>3159357</v>
      </c>
      <c r="C2086" t="s">
        <v>211</v>
      </c>
      <c r="D2086">
        <v>2019</v>
      </c>
      <c r="E2086" s="8">
        <v>5995.3</v>
      </c>
      <c r="F2086" s="9">
        <v>6426.52</v>
      </c>
      <c r="G2086" s="8">
        <v>7796.9</v>
      </c>
      <c r="H2086" s="8">
        <v>8357.69</v>
      </c>
      <c r="I2086">
        <f>IFERROR(VLOOKUP(B2086,SAEB!A:A,1,0),0)</f>
        <v>3159357</v>
      </c>
    </row>
    <row r="2087" spans="1:9" x14ac:dyDescent="0.35">
      <c r="A2087">
        <v>315935</v>
      </c>
      <c r="B2087">
        <v>3159357</v>
      </c>
      <c r="C2087" t="s">
        <v>211</v>
      </c>
      <c r="D2087">
        <v>2020</v>
      </c>
      <c r="E2087" s="8">
        <v>6618.7</v>
      </c>
      <c r="F2087" s="9">
        <v>6765.13</v>
      </c>
      <c r="G2087" s="8">
        <v>7037.7</v>
      </c>
      <c r="H2087" s="8">
        <v>7193.41</v>
      </c>
      <c r="I2087">
        <f>IFERROR(VLOOKUP(B2087,SAEB!A:A,1,0),0)</f>
        <v>3159357</v>
      </c>
    </row>
    <row r="2088" spans="1:9" x14ac:dyDescent="0.35">
      <c r="A2088">
        <v>315935</v>
      </c>
      <c r="B2088">
        <v>3159357</v>
      </c>
      <c r="C2088" t="s">
        <v>211</v>
      </c>
      <c r="D2088">
        <v>2021</v>
      </c>
      <c r="E2088" s="8">
        <v>9764.77</v>
      </c>
      <c r="F2088" s="9">
        <v>4484.42</v>
      </c>
      <c r="G2088" s="8">
        <v>9469.0499999999993</v>
      </c>
      <c r="H2088" s="8">
        <v>4348.6099999999997</v>
      </c>
      <c r="I2088">
        <f>IFERROR(VLOOKUP(B2088,SAEB!A:A,1,0),0)</f>
        <v>3159357</v>
      </c>
    </row>
    <row r="2089" spans="1:9" x14ac:dyDescent="0.35">
      <c r="A2089">
        <v>315935</v>
      </c>
      <c r="B2089">
        <v>3159357</v>
      </c>
      <c r="C2089" t="s">
        <v>211</v>
      </c>
      <c r="D2089">
        <v>2022</v>
      </c>
      <c r="E2089" s="8">
        <v>11161.6</v>
      </c>
      <c r="F2089" s="9">
        <v>8906.15</v>
      </c>
      <c r="G2089" s="8">
        <v>11262.84</v>
      </c>
      <c r="H2089" s="8">
        <v>8986.93</v>
      </c>
      <c r="I2089">
        <f>IFERROR(VLOOKUP(B2089,SAEB!A:A,1,0),0)</f>
        <v>3159357</v>
      </c>
    </row>
    <row r="2090" spans="1:9" x14ac:dyDescent="0.35">
      <c r="A2090">
        <v>315935</v>
      </c>
      <c r="B2090">
        <v>3159357</v>
      </c>
      <c r="C2090" t="s">
        <v>211</v>
      </c>
      <c r="D2090">
        <v>2023</v>
      </c>
      <c r="E2090" s="8">
        <v>12315.27</v>
      </c>
      <c r="F2090" s="9">
        <v>12315.27</v>
      </c>
      <c r="G2090" s="8">
        <v>14159.05</v>
      </c>
      <c r="H2090" s="8">
        <v>14159.05</v>
      </c>
      <c r="I2090">
        <f>IFERROR(VLOOKUP(B2090,SAEB!A:A,1,0),0)</f>
        <v>3159357</v>
      </c>
    </row>
    <row r="2091" spans="1:9" x14ac:dyDescent="0.35">
      <c r="A2091">
        <v>315935</v>
      </c>
      <c r="B2091">
        <v>3159357</v>
      </c>
      <c r="C2091" t="s">
        <v>211</v>
      </c>
      <c r="D2091">
        <v>2024</v>
      </c>
      <c r="E2091" s="8">
        <v>13631.87</v>
      </c>
      <c r="F2091" s="9">
        <v>13039.18</v>
      </c>
      <c r="G2091" s="8">
        <v>16545.759999999998</v>
      </c>
      <c r="H2091" s="8">
        <v>15826.38</v>
      </c>
      <c r="I2091">
        <f>IFERROR(VLOOKUP(B2091,SAEB!A:A,1,0),0)</f>
        <v>3159357</v>
      </c>
    </row>
    <row r="2092" spans="1:9" x14ac:dyDescent="0.35">
      <c r="A2092">
        <v>315950</v>
      </c>
      <c r="B2092">
        <v>3159506</v>
      </c>
      <c r="C2092" t="s">
        <v>212</v>
      </c>
      <c r="D2092">
        <v>2015</v>
      </c>
      <c r="E2092" s="8">
        <v>5196.97</v>
      </c>
      <c r="F2092" s="9">
        <v>2250.23</v>
      </c>
      <c r="G2092" s="8">
        <v>6722.11</v>
      </c>
      <c r="H2092" s="8">
        <v>2910.6</v>
      </c>
      <c r="I2092">
        <f>IFERROR(VLOOKUP(B2092,SAEB!A:A,1,0),0)</f>
        <v>3159506</v>
      </c>
    </row>
    <row r="2093" spans="1:9" x14ac:dyDescent="0.35">
      <c r="A2093">
        <v>315950</v>
      </c>
      <c r="B2093">
        <v>3159506</v>
      </c>
      <c r="C2093" t="s">
        <v>212</v>
      </c>
      <c r="D2093">
        <v>2016</v>
      </c>
      <c r="E2093" s="8">
        <v>6905.88</v>
      </c>
      <c r="F2093" s="9">
        <v>5072.3599999999997</v>
      </c>
      <c r="G2093" s="8">
        <v>7033.66</v>
      </c>
      <c r="H2093" s="8">
        <v>5166.22</v>
      </c>
      <c r="I2093">
        <f>IFERROR(VLOOKUP(B2093,SAEB!A:A,1,0),0)</f>
        <v>3159506</v>
      </c>
    </row>
    <row r="2094" spans="1:9" x14ac:dyDescent="0.35">
      <c r="A2094">
        <v>315950</v>
      </c>
      <c r="B2094">
        <v>3159506</v>
      </c>
      <c r="C2094" t="s">
        <v>212</v>
      </c>
      <c r="D2094">
        <v>2017</v>
      </c>
      <c r="E2094" s="8">
        <v>7619.27</v>
      </c>
      <c r="F2094" s="9">
        <v>11932.55</v>
      </c>
      <c r="G2094" s="8">
        <v>6603.45</v>
      </c>
      <c r="H2094" s="8">
        <v>10341.67</v>
      </c>
      <c r="I2094">
        <f>IFERROR(VLOOKUP(B2094,SAEB!A:A,1,0),0)</f>
        <v>3159506</v>
      </c>
    </row>
    <row r="2095" spans="1:9" x14ac:dyDescent="0.35">
      <c r="A2095">
        <v>315950</v>
      </c>
      <c r="B2095">
        <v>3159506</v>
      </c>
      <c r="C2095" t="s">
        <v>212</v>
      </c>
      <c r="D2095">
        <v>2018</v>
      </c>
      <c r="E2095" s="8">
        <v>6412.12</v>
      </c>
      <c r="F2095" s="9">
        <v>7899.73</v>
      </c>
      <c r="G2095" s="8">
        <v>6504.66</v>
      </c>
      <c r="H2095" s="8">
        <v>8013.75</v>
      </c>
      <c r="I2095">
        <f>IFERROR(VLOOKUP(B2095,SAEB!A:A,1,0),0)</f>
        <v>3159506</v>
      </c>
    </row>
    <row r="2096" spans="1:9" x14ac:dyDescent="0.35">
      <c r="A2096">
        <v>315950</v>
      </c>
      <c r="B2096">
        <v>3159506</v>
      </c>
      <c r="C2096" t="s">
        <v>212</v>
      </c>
      <c r="D2096">
        <v>2019</v>
      </c>
      <c r="E2096" s="8">
        <v>7908.56</v>
      </c>
      <c r="F2096" s="9">
        <v>8477.39</v>
      </c>
      <c r="G2096" s="8">
        <v>10890.13</v>
      </c>
      <c r="H2096" s="8">
        <v>11673.41</v>
      </c>
      <c r="I2096">
        <f>IFERROR(VLOOKUP(B2096,SAEB!A:A,1,0),0)</f>
        <v>3159506</v>
      </c>
    </row>
    <row r="2097" spans="1:9" x14ac:dyDescent="0.35">
      <c r="A2097">
        <v>315950</v>
      </c>
      <c r="B2097">
        <v>3159506</v>
      </c>
      <c r="C2097" t="s">
        <v>212</v>
      </c>
      <c r="D2097">
        <v>2020</v>
      </c>
      <c r="E2097" s="8">
        <v>8434.0300000000007</v>
      </c>
      <c r="F2097" s="9">
        <v>8620.6200000000008</v>
      </c>
      <c r="G2097" s="8">
        <v>9964.7099999999991</v>
      </c>
      <c r="H2097" s="8">
        <v>10185.17</v>
      </c>
      <c r="I2097">
        <f>IFERROR(VLOOKUP(B2097,SAEB!A:A,1,0),0)</f>
        <v>3159506</v>
      </c>
    </row>
    <row r="2098" spans="1:9" x14ac:dyDescent="0.35">
      <c r="A2098">
        <v>315950</v>
      </c>
      <c r="B2098">
        <v>3159506</v>
      </c>
      <c r="C2098" t="s">
        <v>212</v>
      </c>
      <c r="D2098">
        <v>2021</v>
      </c>
      <c r="E2098" s="8">
        <v>10408.469999999999</v>
      </c>
      <c r="F2098" s="9">
        <v>4780.03</v>
      </c>
      <c r="G2098" s="8">
        <v>11134.22</v>
      </c>
      <c r="H2098" s="8">
        <v>5113.33</v>
      </c>
      <c r="I2098">
        <f>IFERROR(VLOOKUP(B2098,SAEB!A:A,1,0),0)</f>
        <v>3159506</v>
      </c>
    </row>
    <row r="2099" spans="1:9" x14ac:dyDescent="0.35">
      <c r="A2099">
        <v>315950</v>
      </c>
      <c r="B2099">
        <v>3159506</v>
      </c>
      <c r="C2099" t="s">
        <v>212</v>
      </c>
      <c r="D2099">
        <v>2022</v>
      </c>
      <c r="E2099" s="8">
        <v>15135.35</v>
      </c>
      <c r="F2099" s="9">
        <v>12076.91</v>
      </c>
      <c r="G2099" s="8">
        <v>18350.349999999999</v>
      </c>
      <c r="H2099" s="8">
        <v>14642.25</v>
      </c>
      <c r="I2099">
        <f>IFERROR(VLOOKUP(B2099,SAEB!A:A,1,0),0)</f>
        <v>3159506</v>
      </c>
    </row>
    <row r="2100" spans="1:9" x14ac:dyDescent="0.35">
      <c r="A2100">
        <v>315950</v>
      </c>
      <c r="B2100">
        <v>3159506</v>
      </c>
      <c r="C2100" t="s">
        <v>212</v>
      </c>
      <c r="D2100">
        <v>2023</v>
      </c>
      <c r="E2100" s="8">
        <v>17132.66</v>
      </c>
      <c r="F2100" s="9">
        <v>17132.66</v>
      </c>
      <c r="G2100" s="8">
        <v>19800.48</v>
      </c>
      <c r="H2100" s="8">
        <v>19800.48</v>
      </c>
      <c r="I2100">
        <f>IFERROR(VLOOKUP(B2100,SAEB!A:A,1,0),0)</f>
        <v>3159506</v>
      </c>
    </row>
    <row r="2101" spans="1:9" x14ac:dyDescent="0.35">
      <c r="A2101">
        <v>315950</v>
      </c>
      <c r="B2101">
        <v>3159506</v>
      </c>
      <c r="C2101" t="s">
        <v>212</v>
      </c>
      <c r="D2101">
        <v>2024</v>
      </c>
      <c r="E2101" s="8">
        <v>18062.060000000001</v>
      </c>
      <c r="F2101" s="9">
        <v>17276.75</v>
      </c>
      <c r="G2101" s="8">
        <v>19406.07</v>
      </c>
      <c r="H2101" s="8">
        <v>18562.32</v>
      </c>
      <c r="I2101">
        <f>IFERROR(VLOOKUP(B2101,SAEB!A:A,1,0),0)</f>
        <v>3159506</v>
      </c>
    </row>
    <row r="2102" spans="1:9" hidden="1" x14ac:dyDescent="0.35">
      <c r="A2102">
        <v>316030</v>
      </c>
      <c r="B2102">
        <v>3160306</v>
      </c>
      <c r="C2102" t="s">
        <v>214</v>
      </c>
      <c r="D2102">
        <v>2015</v>
      </c>
      <c r="E2102" s="8">
        <v>4776.09</v>
      </c>
      <c r="F2102" s="9">
        <v>2068</v>
      </c>
      <c r="G2102" s="8">
        <v>5029.32</v>
      </c>
      <c r="H2102" s="8">
        <v>2177.64</v>
      </c>
      <c r="I2102">
        <f>IFERROR(VLOOKUP(B2102,SAEB!A:A,1,0),0)</f>
        <v>0</v>
      </c>
    </row>
    <row r="2103" spans="1:9" hidden="1" x14ac:dyDescent="0.35">
      <c r="A2103">
        <v>316030</v>
      </c>
      <c r="B2103">
        <v>3160306</v>
      </c>
      <c r="C2103" t="s">
        <v>214</v>
      </c>
      <c r="D2103">
        <v>2016</v>
      </c>
      <c r="E2103" s="8">
        <v>5075.53</v>
      </c>
      <c r="F2103" s="9">
        <v>3727.97</v>
      </c>
      <c r="G2103" s="8">
        <v>6476.63</v>
      </c>
      <c r="H2103" s="8">
        <v>4757.08</v>
      </c>
      <c r="I2103">
        <f>IFERROR(VLOOKUP(B2103,SAEB!A:A,1,0),0)</f>
        <v>0</v>
      </c>
    </row>
    <row r="2104" spans="1:9" hidden="1" x14ac:dyDescent="0.35">
      <c r="A2104">
        <v>316030</v>
      </c>
      <c r="B2104">
        <v>3160306</v>
      </c>
      <c r="C2104" t="s">
        <v>214</v>
      </c>
      <c r="D2104">
        <v>2017</v>
      </c>
      <c r="E2104" s="8">
        <v>5888.55</v>
      </c>
      <c r="F2104" s="9">
        <v>9222.07</v>
      </c>
      <c r="G2104" s="8">
        <v>6269.74</v>
      </c>
      <c r="H2104" s="8">
        <v>9819.0499999999993</v>
      </c>
      <c r="I2104">
        <f>IFERROR(VLOOKUP(B2104,SAEB!A:A,1,0),0)</f>
        <v>0</v>
      </c>
    </row>
    <row r="2105" spans="1:9" hidden="1" x14ac:dyDescent="0.35">
      <c r="A2105">
        <v>316030</v>
      </c>
      <c r="B2105">
        <v>3160306</v>
      </c>
      <c r="C2105" t="s">
        <v>214</v>
      </c>
      <c r="D2105">
        <v>2018</v>
      </c>
      <c r="E2105" s="8">
        <v>5532.66</v>
      </c>
      <c r="F2105" s="9">
        <v>6816.24</v>
      </c>
      <c r="G2105" s="8">
        <v>6646.53</v>
      </c>
      <c r="H2105" s="8">
        <v>8188.53</v>
      </c>
      <c r="I2105">
        <f>IFERROR(VLOOKUP(B2105,SAEB!A:A,1,0),0)</f>
        <v>0</v>
      </c>
    </row>
    <row r="2106" spans="1:9" hidden="1" x14ac:dyDescent="0.35">
      <c r="A2106">
        <v>316030</v>
      </c>
      <c r="B2106">
        <v>3160306</v>
      </c>
      <c r="C2106" t="s">
        <v>214</v>
      </c>
      <c r="D2106">
        <v>2019</v>
      </c>
      <c r="E2106" s="8">
        <v>6026.36</v>
      </c>
      <c r="F2106" s="9">
        <v>6459.81</v>
      </c>
      <c r="G2106" s="8">
        <v>7220.98</v>
      </c>
      <c r="H2106" s="8">
        <v>7740.36</v>
      </c>
      <c r="I2106">
        <f>IFERROR(VLOOKUP(B2106,SAEB!A:A,1,0),0)</f>
        <v>0</v>
      </c>
    </row>
    <row r="2107" spans="1:9" hidden="1" x14ac:dyDescent="0.35">
      <c r="A2107">
        <v>316030</v>
      </c>
      <c r="B2107">
        <v>3160306</v>
      </c>
      <c r="C2107" t="s">
        <v>214</v>
      </c>
      <c r="D2107">
        <v>2020</v>
      </c>
      <c r="E2107" s="8">
        <v>6639.66</v>
      </c>
      <c r="F2107" s="9">
        <v>6786.56</v>
      </c>
      <c r="G2107" s="8">
        <v>6248.43</v>
      </c>
      <c r="H2107" s="8">
        <v>6386.67</v>
      </c>
      <c r="I2107">
        <f>IFERROR(VLOOKUP(B2107,SAEB!A:A,1,0),0)</f>
        <v>0</v>
      </c>
    </row>
    <row r="2108" spans="1:9" hidden="1" x14ac:dyDescent="0.35">
      <c r="A2108">
        <v>316030</v>
      </c>
      <c r="B2108">
        <v>3160306</v>
      </c>
      <c r="C2108" t="s">
        <v>214</v>
      </c>
      <c r="D2108">
        <v>2021</v>
      </c>
      <c r="E2108" s="8">
        <v>7220.44</v>
      </c>
      <c r="F2108" s="9">
        <v>3315.95</v>
      </c>
      <c r="G2108" s="8">
        <v>6757.58</v>
      </c>
      <c r="H2108" s="8">
        <v>3103.38</v>
      </c>
      <c r="I2108">
        <f>IFERROR(VLOOKUP(B2108,SAEB!A:A,1,0),0)</f>
        <v>0</v>
      </c>
    </row>
    <row r="2109" spans="1:9" hidden="1" x14ac:dyDescent="0.35">
      <c r="A2109">
        <v>316030</v>
      </c>
      <c r="B2109">
        <v>3160306</v>
      </c>
      <c r="C2109" t="s">
        <v>214</v>
      </c>
      <c r="D2109">
        <v>2022</v>
      </c>
      <c r="E2109" s="8">
        <v>11128.98</v>
      </c>
      <c r="F2109" s="9">
        <v>8880.1200000000008</v>
      </c>
      <c r="G2109" s="8">
        <v>14024.56</v>
      </c>
      <c r="H2109" s="8">
        <v>11190.58</v>
      </c>
      <c r="I2109">
        <f>IFERROR(VLOOKUP(B2109,SAEB!A:A,1,0),0)</f>
        <v>0</v>
      </c>
    </row>
    <row r="2110" spans="1:9" hidden="1" x14ac:dyDescent="0.35">
      <c r="A2110">
        <v>316030</v>
      </c>
      <c r="B2110">
        <v>3160306</v>
      </c>
      <c r="C2110" t="s">
        <v>214</v>
      </c>
      <c r="D2110">
        <v>2023</v>
      </c>
      <c r="E2110" s="8">
        <v>13070.52</v>
      </c>
      <c r="F2110" s="9">
        <v>13070.52</v>
      </c>
      <c r="G2110" s="8">
        <v>16850.509999999998</v>
      </c>
      <c r="H2110" s="8">
        <v>16850.509999999998</v>
      </c>
      <c r="I2110">
        <f>IFERROR(VLOOKUP(B2110,SAEB!A:A,1,0),0)</f>
        <v>0</v>
      </c>
    </row>
    <row r="2111" spans="1:9" hidden="1" x14ac:dyDescent="0.35">
      <c r="A2111">
        <v>316030</v>
      </c>
      <c r="B2111">
        <v>3160306</v>
      </c>
      <c r="C2111" t="s">
        <v>214</v>
      </c>
      <c r="D2111">
        <v>2024</v>
      </c>
      <c r="E2111" s="8">
        <v>13539.95</v>
      </c>
      <c r="F2111" s="9">
        <v>12951.26</v>
      </c>
      <c r="G2111" s="8">
        <v>19044.68</v>
      </c>
      <c r="H2111" s="8">
        <v>18216.650000000001</v>
      </c>
      <c r="I2111">
        <f>IFERROR(VLOOKUP(B2111,SAEB!A:A,1,0),0)</f>
        <v>0</v>
      </c>
    </row>
    <row r="2112" spans="1:9" x14ac:dyDescent="0.35">
      <c r="A2112">
        <v>316045</v>
      </c>
      <c r="B2112">
        <v>3160454</v>
      </c>
      <c r="C2112" t="s">
        <v>215</v>
      </c>
      <c r="D2112">
        <v>2015</v>
      </c>
      <c r="E2112" s="8">
        <v>4177.6000000000004</v>
      </c>
      <c r="F2112" s="9">
        <v>1808.86</v>
      </c>
      <c r="G2112" s="8">
        <v>4429.17</v>
      </c>
      <c r="H2112" s="8">
        <v>1917.79</v>
      </c>
      <c r="I2112">
        <f>IFERROR(VLOOKUP(B2112,SAEB!A:A,1,0),0)</f>
        <v>3160454</v>
      </c>
    </row>
    <row r="2113" spans="1:9" x14ac:dyDescent="0.35">
      <c r="A2113">
        <v>316045</v>
      </c>
      <c r="B2113">
        <v>3160454</v>
      </c>
      <c r="C2113" t="s">
        <v>215</v>
      </c>
      <c r="D2113">
        <v>2016</v>
      </c>
      <c r="E2113" s="8">
        <v>4238.51</v>
      </c>
      <c r="F2113" s="9">
        <v>3113.18</v>
      </c>
      <c r="G2113" s="8">
        <v>5865.34</v>
      </c>
      <c r="H2113" s="8">
        <v>4308.09</v>
      </c>
      <c r="I2113">
        <f>IFERROR(VLOOKUP(B2113,SAEB!A:A,1,0),0)</f>
        <v>3160454</v>
      </c>
    </row>
    <row r="2114" spans="1:9" x14ac:dyDescent="0.35">
      <c r="A2114">
        <v>316045</v>
      </c>
      <c r="B2114">
        <v>3160454</v>
      </c>
      <c r="C2114" t="s">
        <v>215</v>
      </c>
      <c r="D2114">
        <v>2017</v>
      </c>
      <c r="E2114" s="8">
        <v>4495.78</v>
      </c>
      <c r="F2114" s="9">
        <v>7040.85</v>
      </c>
      <c r="G2114" s="8">
        <v>5845.61</v>
      </c>
      <c r="H2114" s="8">
        <v>9154.81</v>
      </c>
      <c r="I2114">
        <f>IFERROR(VLOOKUP(B2114,SAEB!A:A,1,0),0)</f>
        <v>3160454</v>
      </c>
    </row>
    <row r="2115" spans="1:9" x14ac:dyDescent="0.35">
      <c r="A2115">
        <v>316045</v>
      </c>
      <c r="B2115">
        <v>3160454</v>
      </c>
      <c r="C2115" t="s">
        <v>215</v>
      </c>
      <c r="D2115">
        <v>2018</v>
      </c>
      <c r="E2115" s="8">
        <v>4614.4799999999996</v>
      </c>
      <c r="F2115" s="9">
        <v>5685.04</v>
      </c>
      <c r="G2115" s="8">
        <v>5629.57</v>
      </c>
      <c r="H2115" s="8">
        <v>6935.63</v>
      </c>
      <c r="I2115">
        <f>IFERROR(VLOOKUP(B2115,SAEB!A:A,1,0),0)</f>
        <v>3160454</v>
      </c>
    </row>
    <row r="2116" spans="1:9" x14ac:dyDescent="0.35">
      <c r="A2116">
        <v>316045</v>
      </c>
      <c r="B2116">
        <v>3160454</v>
      </c>
      <c r="C2116" t="s">
        <v>215</v>
      </c>
      <c r="D2116">
        <v>2019</v>
      </c>
      <c r="E2116" s="8">
        <v>5380.25</v>
      </c>
      <c r="F2116" s="9">
        <v>5767.23</v>
      </c>
      <c r="G2116" s="8">
        <v>6750.85</v>
      </c>
      <c r="H2116" s="8">
        <v>7236.41</v>
      </c>
      <c r="I2116">
        <f>IFERROR(VLOOKUP(B2116,SAEB!A:A,1,0),0)</f>
        <v>3160454</v>
      </c>
    </row>
    <row r="2117" spans="1:9" x14ac:dyDescent="0.35">
      <c r="A2117">
        <v>316045</v>
      </c>
      <c r="B2117">
        <v>3160454</v>
      </c>
      <c r="C2117" t="s">
        <v>215</v>
      </c>
      <c r="D2117">
        <v>2020</v>
      </c>
      <c r="E2117" s="8">
        <v>5942.28</v>
      </c>
      <c r="F2117" s="9">
        <v>6073.75</v>
      </c>
      <c r="G2117" s="8">
        <v>6754.22</v>
      </c>
      <c r="H2117" s="8">
        <v>6903.65</v>
      </c>
      <c r="I2117">
        <f>IFERROR(VLOOKUP(B2117,SAEB!A:A,1,0),0)</f>
        <v>3160454</v>
      </c>
    </row>
    <row r="2118" spans="1:9" x14ac:dyDescent="0.35">
      <c r="A2118">
        <v>316045</v>
      </c>
      <c r="B2118">
        <v>3160454</v>
      </c>
      <c r="C2118" t="s">
        <v>215</v>
      </c>
      <c r="D2118">
        <v>2021</v>
      </c>
      <c r="E2118" s="8">
        <v>8133.79</v>
      </c>
      <c r="F2118" s="9">
        <v>3735.4</v>
      </c>
      <c r="G2118" s="8">
        <v>9539.5300000000007</v>
      </c>
      <c r="H2118" s="8">
        <v>4380.9799999999996</v>
      </c>
      <c r="I2118">
        <f>IFERROR(VLOOKUP(B2118,SAEB!A:A,1,0),0)</f>
        <v>3160454</v>
      </c>
    </row>
    <row r="2119" spans="1:9" x14ac:dyDescent="0.35">
      <c r="A2119">
        <v>316045</v>
      </c>
      <c r="B2119">
        <v>3160454</v>
      </c>
      <c r="C2119" t="s">
        <v>215</v>
      </c>
      <c r="D2119">
        <v>2022</v>
      </c>
      <c r="E2119" s="8">
        <v>7148.49</v>
      </c>
      <c r="F2119" s="9">
        <v>5703.98</v>
      </c>
      <c r="G2119" s="8">
        <v>11569.06</v>
      </c>
      <c r="H2119" s="8">
        <v>9231.27</v>
      </c>
      <c r="I2119">
        <f>IFERROR(VLOOKUP(B2119,SAEB!A:A,1,0),0)</f>
        <v>3160454</v>
      </c>
    </row>
    <row r="2120" spans="1:9" x14ac:dyDescent="0.35">
      <c r="A2120">
        <v>316045</v>
      </c>
      <c r="B2120">
        <v>3160454</v>
      </c>
      <c r="C2120" t="s">
        <v>215</v>
      </c>
      <c r="D2120">
        <v>2023</v>
      </c>
      <c r="E2120" s="8">
        <v>8335.42</v>
      </c>
      <c r="F2120" s="9">
        <v>8335.42</v>
      </c>
      <c r="G2120" s="8">
        <v>12177.1</v>
      </c>
      <c r="H2120" s="8">
        <v>12177.1</v>
      </c>
      <c r="I2120">
        <f>IFERROR(VLOOKUP(B2120,SAEB!A:A,1,0),0)</f>
        <v>3160454</v>
      </c>
    </row>
    <row r="2121" spans="1:9" x14ac:dyDescent="0.35">
      <c r="A2121">
        <v>316045</v>
      </c>
      <c r="B2121">
        <v>3160454</v>
      </c>
      <c r="C2121" t="s">
        <v>215</v>
      </c>
      <c r="D2121">
        <v>2024</v>
      </c>
      <c r="E2121" s="8">
        <v>9279.42</v>
      </c>
      <c r="F2121" s="9">
        <v>8875.9699999999993</v>
      </c>
      <c r="G2121" s="8">
        <v>11892.59</v>
      </c>
      <c r="H2121" s="8">
        <v>11375.52</v>
      </c>
      <c r="I2121">
        <f>IFERROR(VLOOKUP(B2121,SAEB!A:A,1,0),0)</f>
        <v>3160454</v>
      </c>
    </row>
    <row r="2122" spans="1:9" x14ac:dyDescent="0.35">
      <c r="A2122">
        <v>316060</v>
      </c>
      <c r="B2122">
        <v>3160603</v>
      </c>
      <c r="C2122" t="s">
        <v>216</v>
      </c>
      <c r="D2122">
        <v>2015</v>
      </c>
      <c r="E2122" s="8">
        <v>8173.81</v>
      </c>
      <c r="F2122" s="9">
        <v>3539.18</v>
      </c>
      <c r="G2122" s="8">
        <v>11390.14</v>
      </c>
      <c r="H2122" s="8">
        <v>4931.8100000000004</v>
      </c>
      <c r="I2122">
        <f>IFERROR(VLOOKUP(B2122,SAEB!A:A,1,0),0)</f>
        <v>3160603</v>
      </c>
    </row>
    <row r="2123" spans="1:9" x14ac:dyDescent="0.35">
      <c r="A2123">
        <v>316060</v>
      </c>
      <c r="B2123">
        <v>3160603</v>
      </c>
      <c r="C2123" t="s">
        <v>216</v>
      </c>
      <c r="D2123">
        <v>2016</v>
      </c>
      <c r="E2123" s="8">
        <v>6171.5</v>
      </c>
      <c r="F2123" s="9">
        <v>4532.96</v>
      </c>
      <c r="G2123" s="8">
        <v>10447.58</v>
      </c>
      <c r="H2123" s="8">
        <v>7673.74</v>
      </c>
      <c r="I2123">
        <f>IFERROR(VLOOKUP(B2123,SAEB!A:A,1,0),0)</f>
        <v>3160603</v>
      </c>
    </row>
    <row r="2124" spans="1:9" x14ac:dyDescent="0.35">
      <c r="A2124">
        <v>316060</v>
      </c>
      <c r="B2124">
        <v>3160603</v>
      </c>
      <c r="C2124" t="s">
        <v>216</v>
      </c>
      <c r="D2124">
        <v>2017</v>
      </c>
      <c r="E2124" s="8">
        <v>8332.4500000000007</v>
      </c>
      <c r="F2124" s="9">
        <v>13049.46</v>
      </c>
      <c r="G2124" s="8">
        <v>10775.03</v>
      </c>
      <c r="H2124" s="8">
        <v>16874.79</v>
      </c>
      <c r="I2124">
        <f>IFERROR(VLOOKUP(B2124,SAEB!A:A,1,0),0)</f>
        <v>3160603</v>
      </c>
    </row>
    <row r="2125" spans="1:9" x14ac:dyDescent="0.35">
      <c r="A2125">
        <v>316060</v>
      </c>
      <c r="B2125">
        <v>3160603</v>
      </c>
      <c r="C2125" t="s">
        <v>216</v>
      </c>
      <c r="D2125">
        <v>2018</v>
      </c>
      <c r="E2125" s="8">
        <v>8365.0499999999993</v>
      </c>
      <c r="F2125" s="9">
        <v>10305.74</v>
      </c>
      <c r="G2125" s="8">
        <v>12687.93</v>
      </c>
      <c r="H2125" s="8">
        <v>15631.52</v>
      </c>
      <c r="I2125">
        <f>IFERROR(VLOOKUP(B2125,SAEB!A:A,1,0),0)</f>
        <v>3160603</v>
      </c>
    </row>
    <row r="2126" spans="1:9" x14ac:dyDescent="0.35">
      <c r="A2126">
        <v>316060</v>
      </c>
      <c r="B2126">
        <v>3160603</v>
      </c>
      <c r="C2126" t="s">
        <v>216</v>
      </c>
      <c r="D2126">
        <v>2019</v>
      </c>
      <c r="E2126" s="8">
        <v>11778.45</v>
      </c>
      <c r="F2126" s="9">
        <v>12625.62</v>
      </c>
      <c r="G2126" s="8">
        <v>14141.56</v>
      </c>
      <c r="H2126" s="8">
        <v>15158.7</v>
      </c>
      <c r="I2126">
        <f>IFERROR(VLOOKUP(B2126,SAEB!A:A,1,0),0)</f>
        <v>3160603</v>
      </c>
    </row>
    <row r="2127" spans="1:9" x14ac:dyDescent="0.35">
      <c r="A2127">
        <v>316060</v>
      </c>
      <c r="B2127">
        <v>3160603</v>
      </c>
      <c r="C2127" t="s">
        <v>216</v>
      </c>
      <c r="D2127">
        <v>2020</v>
      </c>
      <c r="E2127" s="8">
        <v>10983.51</v>
      </c>
      <c r="F2127" s="9">
        <v>11226.51</v>
      </c>
      <c r="G2127" s="8">
        <v>15247.9</v>
      </c>
      <c r="H2127" s="8">
        <v>15585.24</v>
      </c>
      <c r="I2127">
        <f>IFERROR(VLOOKUP(B2127,SAEB!A:A,1,0),0)</f>
        <v>3160603</v>
      </c>
    </row>
    <row r="2128" spans="1:9" x14ac:dyDescent="0.35">
      <c r="A2128">
        <v>316060</v>
      </c>
      <c r="B2128">
        <v>3160603</v>
      </c>
      <c r="C2128" t="s">
        <v>216</v>
      </c>
      <c r="D2128">
        <v>2021</v>
      </c>
      <c r="E2128" s="8">
        <v>15232.71</v>
      </c>
      <c r="F2128" s="9">
        <v>6995.54</v>
      </c>
      <c r="G2128" s="8">
        <v>11770.54</v>
      </c>
      <c r="H2128" s="8">
        <v>5405.56</v>
      </c>
      <c r="I2128">
        <f>IFERROR(VLOOKUP(B2128,SAEB!A:A,1,0),0)</f>
        <v>3160603</v>
      </c>
    </row>
    <row r="2129" spans="1:9" x14ac:dyDescent="0.35">
      <c r="A2129">
        <v>316060</v>
      </c>
      <c r="B2129">
        <v>3160603</v>
      </c>
      <c r="C2129" t="s">
        <v>216</v>
      </c>
      <c r="D2129">
        <v>2022</v>
      </c>
      <c r="E2129" s="8">
        <v>14204.01</v>
      </c>
      <c r="F2129" s="9">
        <v>11333.77</v>
      </c>
      <c r="G2129" s="8">
        <v>19484.64</v>
      </c>
      <c r="H2129" s="8">
        <v>15547.33</v>
      </c>
      <c r="I2129">
        <f>IFERROR(VLOOKUP(B2129,SAEB!A:A,1,0),0)</f>
        <v>3160603</v>
      </c>
    </row>
    <row r="2130" spans="1:9" x14ac:dyDescent="0.35">
      <c r="A2130">
        <v>316060</v>
      </c>
      <c r="B2130">
        <v>3160603</v>
      </c>
      <c r="C2130" t="s">
        <v>216</v>
      </c>
      <c r="D2130">
        <v>2023</v>
      </c>
      <c r="E2130" s="8">
        <v>17000</v>
      </c>
      <c r="F2130" s="9">
        <v>17000</v>
      </c>
      <c r="G2130" s="8">
        <v>31731.58</v>
      </c>
      <c r="H2130" s="8">
        <v>31731.58</v>
      </c>
      <c r="I2130">
        <f>IFERROR(VLOOKUP(B2130,SAEB!A:A,1,0),0)</f>
        <v>3160603</v>
      </c>
    </row>
    <row r="2131" spans="1:9" x14ac:dyDescent="0.35">
      <c r="A2131">
        <v>316060</v>
      </c>
      <c r="B2131">
        <v>3160603</v>
      </c>
      <c r="C2131" t="s">
        <v>216</v>
      </c>
      <c r="D2131">
        <v>2024</v>
      </c>
      <c r="E2131" s="8">
        <v>17372.34</v>
      </c>
      <c r="F2131" s="9">
        <v>16617.02</v>
      </c>
      <c r="G2131" s="8">
        <v>20773.509999999998</v>
      </c>
      <c r="H2131" s="8">
        <v>19870.310000000001</v>
      </c>
      <c r="I2131">
        <f>IFERROR(VLOOKUP(B2131,SAEB!A:A,1,0),0)</f>
        <v>3160603</v>
      </c>
    </row>
    <row r="2132" spans="1:9" x14ac:dyDescent="0.35">
      <c r="A2132">
        <v>316095</v>
      </c>
      <c r="B2132">
        <v>3160959</v>
      </c>
      <c r="C2132" t="s">
        <v>217</v>
      </c>
      <c r="D2132">
        <v>2015</v>
      </c>
      <c r="E2132" s="8">
        <v>3930.02</v>
      </c>
      <c r="F2132" s="9">
        <v>1701.66</v>
      </c>
      <c r="G2132" s="8">
        <v>3887.19</v>
      </c>
      <c r="H2132" s="8">
        <v>1683.11</v>
      </c>
      <c r="I2132">
        <f>IFERROR(VLOOKUP(B2132,SAEB!A:A,1,0),0)</f>
        <v>3160959</v>
      </c>
    </row>
    <row r="2133" spans="1:9" x14ac:dyDescent="0.35">
      <c r="A2133">
        <v>316095</v>
      </c>
      <c r="B2133">
        <v>3160959</v>
      </c>
      <c r="C2133" t="s">
        <v>217</v>
      </c>
      <c r="D2133">
        <v>2016</v>
      </c>
      <c r="E2133" s="8">
        <v>4171.26</v>
      </c>
      <c r="F2133" s="9">
        <v>3063.79</v>
      </c>
      <c r="G2133" s="8">
        <v>4996.84</v>
      </c>
      <c r="H2133" s="8">
        <v>3670.18</v>
      </c>
      <c r="I2133">
        <f>IFERROR(VLOOKUP(B2133,SAEB!A:A,1,0),0)</f>
        <v>3160959</v>
      </c>
    </row>
    <row r="2134" spans="1:9" x14ac:dyDescent="0.35">
      <c r="A2134">
        <v>316095</v>
      </c>
      <c r="B2134">
        <v>3160959</v>
      </c>
      <c r="C2134" t="s">
        <v>217</v>
      </c>
      <c r="D2134">
        <v>2017</v>
      </c>
      <c r="E2134" s="8">
        <v>4435.2</v>
      </c>
      <c r="F2134" s="9">
        <v>6945.97</v>
      </c>
      <c r="G2134" s="8">
        <v>4936.59</v>
      </c>
      <c r="H2134" s="8">
        <v>7731.2</v>
      </c>
      <c r="I2134">
        <f>IFERROR(VLOOKUP(B2134,SAEB!A:A,1,0),0)</f>
        <v>3160959</v>
      </c>
    </row>
    <row r="2135" spans="1:9" x14ac:dyDescent="0.35">
      <c r="A2135">
        <v>316095</v>
      </c>
      <c r="B2135">
        <v>3160959</v>
      </c>
      <c r="C2135" t="s">
        <v>217</v>
      </c>
      <c r="D2135">
        <v>2018</v>
      </c>
      <c r="E2135" s="8">
        <v>4109.97</v>
      </c>
      <c r="F2135" s="9">
        <v>5063.4799999999996</v>
      </c>
      <c r="G2135" s="8">
        <v>5285.03</v>
      </c>
      <c r="H2135" s="8">
        <v>6511.16</v>
      </c>
      <c r="I2135">
        <f>IFERROR(VLOOKUP(B2135,SAEB!A:A,1,0),0)</f>
        <v>3160959</v>
      </c>
    </row>
    <row r="2136" spans="1:9" x14ac:dyDescent="0.35">
      <c r="A2136">
        <v>316095</v>
      </c>
      <c r="B2136">
        <v>3160959</v>
      </c>
      <c r="C2136" t="s">
        <v>217</v>
      </c>
      <c r="D2136">
        <v>2019</v>
      </c>
      <c r="E2136" s="8">
        <v>5709.28</v>
      </c>
      <c r="F2136" s="9">
        <v>6119.92</v>
      </c>
      <c r="G2136" s="8">
        <v>6543.98</v>
      </c>
      <c r="H2136" s="8">
        <v>7014.67</v>
      </c>
      <c r="I2136">
        <f>IFERROR(VLOOKUP(B2136,SAEB!A:A,1,0),0)</f>
        <v>3160959</v>
      </c>
    </row>
    <row r="2137" spans="1:9" x14ac:dyDescent="0.35">
      <c r="A2137">
        <v>316095</v>
      </c>
      <c r="B2137">
        <v>3160959</v>
      </c>
      <c r="C2137" t="s">
        <v>217</v>
      </c>
      <c r="D2137">
        <v>2020</v>
      </c>
      <c r="E2137" s="8">
        <v>6247.11</v>
      </c>
      <c r="F2137" s="9">
        <v>6385.32</v>
      </c>
      <c r="G2137" s="8">
        <v>6269.58</v>
      </c>
      <c r="H2137" s="8">
        <v>6408.29</v>
      </c>
      <c r="I2137">
        <f>IFERROR(VLOOKUP(B2137,SAEB!A:A,1,0),0)</f>
        <v>3160959</v>
      </c>
    </row>
    <row r="2138" spans="1:9" x14ac:dyDescent="0.35">
      <c r="A2138">
        <v>316095</v>
      </c>
      <c r="B2138">
        <v>3160959</v>
      </c>
      <c r="C2138" t="s">
        <v>217</v>
      </c>
      <c r="D2138">
        <v>2021</v>
      </c>
      <c r="E2138" s="8">
        <v>7859.3</v>
      </c>
      <c r="F2138" s="9">
        <v>3609.34</v>
      </c>
      <c r="G2138" s="8">
        <v>8607.3700000000008</v>
      </c>
      <c r="H2138" s="8">
        <v>3952.89</v>
      </c>
      <c r="I2138">
        <f>IFERROR(VLOOKUP(B2138,SAEB!A:A,1,0),0)</f>
        <v>3160959</v>
      </c>
    </row>
    <row r="2139" spans="1:9" x14ac:dyDescent="0.35">
      <c r="A2139">
        <v>316095</v>
      </c>
      <c r="B2139">
        <v>3160959</v>
      </c>
      <c r="C2139" t="s">
        <v>217</v>
      </c>
      <c r="D2139">
        <v>2022</v>
      </c>
      <c r="E2139" s="8">
        <v>9562.01</v>
      </c>
      <c r="F2139" s="9">
        <v>7629.79</v>
      </c>
      <c r="G2139" s="8">
        <v>14966.64</v>
      </c>
      <c r="H2139" s="8">
        <v>11942.29</v>
      </c>
      <c r="I2139">
        <f>IFERROR(VLOOKUP(B2139,SAEB!A:A,1,0),0)</f>
        <v>3160959</v>
      </c>
    </row>
    <row r="2140" spans="1:9" x14ac:dyDescent="0.35">
      <c r="A2140">
        <v>316095</v>
      </c>
      <c r="B2140">
        <v>3160959</v>
      </c>
      <c r="C2140" t="s">
        <v>217</v>
      </c>
      <c r="D2140">
        <v>2023</v>
      </c>
      <c r="E2140" s="8">
        <v>10807.26</v>
      </c>
      <c r="F2140" s="9">
        <v>10807.26</v>
      </c>
      <c r="G2140" s="8">
        <v>13176.52</v>
      </c>
      <c r="H2140" s="8">
        <v>13176.52</v>
      </c>
      <c r="I2140">
        <f>IFERROR(VLOOKUP(B2140,SAEB!A:A,1,0),0)</f>
        <v>3160959</v>
      </c>
    </row>
    <row r="2141" spans="1:9" x14ac:dyDescent="0.35">
      <c r="A2141">
        <v>316095</v>
      </c>
      <c r="B2141">
        <v>3160959</v>
      </c>
      <c r="C2141" t="s">
        <v>217</v>
      </c>
      <c r="D2141">
        <v>2024</v>
      </c>
      <c r="E2141" s="8">
        <v>12159.27</v>
      </c>
      <c r="F2141" s="9">
        <v>11630.61</v>
      </c>
      <c r="G2141" s="8">
        <v>14231.27</v>
      </c>
      <c r="H2141" s="8">
        <v>13612.52</v>
      </c>
      <c r="I2141">
        <f>IFERROR(VLOOKUP(B2141,SAEB!A:A,1,0),0)</f>
        <v>3160959</v>
      </c>
    </row>
    <row r="2142" spans="1:9" hidden="1" x14ac:dyDescent="0.35">
      <c r="A2142">
        <v>316105</v>
      </c>
      <c r="B2142">
        <v>3161056</v>
      </c>
      <c r="C2142" t="s">
        <v>218</v>
      </c>
      <c r="D2142">
        <v>2015</v>
      </c>
      <c r="E2142" s="8">
        <v>6352.9</v>
      </c>
      <c r="F2142" s="9">
        <v>2750.74</v>
      </c>
      <c r="G2142" s="8">
        <v>8065.05</v>
      </c>
      <c r="H2142" s="8">
        <v>3492.08</v>
      </c>
      <c r="I2142">
        <f>IFERROR(VLOOKUP(B2142,SAEB!A:A,1,0),0)</f>
        <v>0</v>
      </c>
    </row>
    <row r="2143" spans="1:9" hidden="1" x14ac:dyDescent="0.35">
      <c r="A2143">
        <v>316105</v>
      </c>
      <c r="B2143">
        <v>3161056</v>
      </c>
      <c r="C2143" t="s">
        <v>218</v>
      </c>
      <c r="D2143">
        <v>2016</v>
      </c>
      <c r="E2143" s="8">
        <v>7668.76</v>
      </c>
      <c r="F2143" s="9">
        <v>5632.7</v>
      </c>
      <c r="G2143" s="8">
        <v>7686.42</v>
      </c>
      <c r="H2143" s="8">
        <v>5645.67</v>
      </c>
      <c r="I2143">
        <f>IFERROR(VLOOKUP(B2143,SAEB!A:A,1,0),0)</f>
        <v>0</v>
      </c>
    </row>
    <row r="2144" spans="1:9" hidden="1" x14ac:dyDescent="0.35">
      <c r="A2144">
        <v>316105</v>
      </c>
      <c r="B2144">
        <v>3161056</v>
      </c>
      <c r="C2144" t="s">
        <v>218</v>
      </c>
      <c r="D2144">
        <v>2017</v>
      </c>
      <c r="E2144" s="8">
        <v>6254.01</v>
      </c>
      <c r="F2144" s="9">
        <v>9794.42</v>
      </c>
      <c r="G2144" s="8">
        <v>6429.88</v>
      </c>
      <c r="H2144" s="8">
        <v>10069.85</v>
      </c>
      <c r="I2144">
        <f>IFERROR(VLOOKUP(B2144,SAEB!A:A,1,0),0)</f>
        <v>0</v>
      </c>
    </row>
    <row r="2145" spans="1:9" hidden="1" x14ac:dyDescent="0.35">
      <c r="A2145">
        <v>316105</v>
      </c>
      <c r="B2145">
        <v>3161056</v>
      </c>
      <c r="C2145" t="s">
        <v>218</v>
      </c>
      <c r="D2145">
        <v>2018</v>
      </c>
      <c r="E2145" s="8">
        <v>6006.47</v>
      </c>
      <c r="F2145" s="9">
        <v>7399.97</v>
      </c>
      <c r="G2145" s="8">
        <v>8262.0300000000007</v>
      </c>
      <c r="H2145" s="8">
        <v>10178.83</v>
      </c>
      <c r="I2145">
        <f>IFERROR(VLOOKUP(B2145,SAEB!A:A,1,0),0)</f>
        <v>0</v>
      </c>
    </row>
    <row r="2146" spans="1:9" hidden="1" x14ac:dyDescent="0.35">
      <c r="A2146">
        <v>316105</v>
      </c>
      <c r="B2146">
        <v>3161056</v>
      </c>
      <c r="C2146" t="s">
        <v>218</v>
      </c>
      <c r="D2146">
        <v>2019</v>
      </c>
      <c r="E2146" s="8">
        <v>8284.56</v>
      </c>
      <c r="F2146" s="9">
        <v>8880.43</v>
      </c>
      <c r="G2146" s="8">
        <v>11858.64</v>
      </c>
      <c r="H2146" s="8">
        <v>12711.58</v>
      </c>
      <c r="I2146">
        <f>IFERROR(VLOOKUP(B2146,SAEB!A:A,1,0),0)</f>
        <v>0</v>
      </c>
    </row>
    <row r="2147" spans="1:9" hidden="1" x14ac:dyDescent="0.35">
      <c r="A2147">
        <v>316105</v>
      </c>
      <c r="B2147">
        <v>3161056</v>
      </c>
      <c r="C2147" t="s">
        <v>218</v>
      </c>
      <c r="D2147">
        <v>2020</v>
      </c>
      <c r="E2147" s="8">
        <v>8119.69</v>
      </c>
      <c r="F2147" s="9">
        <v>8299.33</v>
      </c>
      <c r="G2147" s="8">
        <v>10641.91</v>
      </c>
      <c r="H2147" s="8">
        <v>10877.35</v>
      </c>
      <c r="I2147">
        <f>IFERROR(VLOOKUP(B2147,SAEB!A:A,1,0),0)</f>
        <v>0</v>
      </c>
    </row>
    <row r="2148" spans="1:9" hidden="1" x14ac:dyDescent="0.35">
      <c r="A2148">
        <v>316105</v>
      </c>
      <c r="B2148">
        <v>3161056</v>
      </c>
      <c r="C2148" t="s">
        <v>218</v>
      </c>
      <c r="D2148">
        <v>2021</v>
      </c>
      <c r="E2148" s="8">
        <v>13686.32</v>
      </c>
      <c r="F2148" s="9">
        <v>6285.37</v>
      </c>
      <c r="G2148" s="8">
        <v>10489.37</v>
      </c>
      <c r="H2148" s="8">
        <v>4817.1899999999996</v>
      </c>
      <c r="I2148">
        <f>IFERROR(VLOOKUP(B2148,SAEB!A:A,1,0),0)</f>
        <v>0</v>
      </c>
    </row>
    <row r="2149" spans="1:9" hidden="1" x14ac:dyDescent="0.35">
      <c r="A2149">
        <v>316105</v>
      </c>
      <c r="B2149">
        <v>3161056</v>
      </c>
      <c r="C2149" t="s">
        <v>218</v>
      </c>
      <c r="D2149">
        <v>2022</v>
      </c>
      <c r="E2149" s="8">
        <v>14507.02</v>
      </c>
      <c r="F2149" s="9">
        <v>11575.55</v>
      </c>
      <c r="G2149" s="8">
        <v>19370.78</v>
      </c>
      <c r="H2149" s="8">
        <v>15456.48</v>
      </c>
      <c r="I2149">
        <f>IFERROR(VLOOKUP(B2149,SAEB!A:A,1,0),0)</f>
        <v>0</v>
      </c>
    </row>
    <row r="2150" spans="1:9" hidden="1" x14ac:dyDescent="0.35">
      <c r="A2150">
        <v>316105</v>
      </c>
      <c r="B2150">
        <v>3161056</v>
      </c>
      <c r="C2150" t="s">
        <v>218</v>
      </c>
      <c r="D2150">
        <v>2023</v>
      </c>
      <c r="E2150" s="8">
        <v>17049.310000000001</v>
      </c>
      <c r="F2150" s="9">
        <v>17049.310000000001</v>
      </c>
      <c r="G2150" s="8">
        <v>18903.939999999999</v>
      </c>
      <c r="H2150" s="8">
        <v>18903.939999999999</v>
      </c>
      <c r="I2150">
        <f>IFERROR(VLOOKUP(B2150,SAEB!A:A,1,0),0)</f>
        <v>0</v>
      </c>
    </row>
    <row r="2151" spans="1:9" hidden="1" x14ac:dyDescent="0.35">
      <c r="A2151">
        <v>316105</v>
      </c>
      <c r="B2151">
        <v>3161056</v>
      </c>
      <c r="C2151" t="s">
        <v>218</v>
      </c>
      <c r="D2151">
        <v>2024</v>
      </c>
      <c r="E2151" s="8">
        <v>19388.48</v>
      </c>
      <c r="F2151" s="9">
        <v>18545.5</v>
      </c>
      <c r="G2151" s="8">
        <v>25198.81</v>
      </c>
      <c r="H2151" s="8">
        <v>24103.21</v>
      </c>
      <c r="I2151">
        <f>IFERROR(VLOOKUP(B2151,SAEB!A:A,1,0),0)</f>
        <v>0</v>
      </c>
    </row>
    <row r="2152" spans="1:9" x14ac:dyDescent="0.35">
      <c r="A2152">
        <v>316160</v>
      </c>
      <c r="B2152">
        <v>3161601</v>
      </c>
      <c r="C2152" t="s">
        <v>220</v>
      </c>
      <c r="D2152">
        <v>2015</v>
      </c>
      <c r="E2152" s="8">
        <v>5727.45</v>
      </c>
      <c r="F2152" s="9">
        <v>2479.9299999999998</v>
      </c>
      <c r="G2152" s="8">
        <v>5557.2</v>
      </c>
      <c r="H2152" s="8">
        <v>2406.21</v>
      </c>
      <c r="I2152">
        <f>IFERROR(VLOOKUP(B2152,SAEB!A:A,1,0),0)</f>
        <v>3161601</v>
      </c>
    </row>
    <row r="2153" spans="1:9" x14ac:dyDescent="0.35">
      <c r="A2153">
        <v>316160</v>
      </c>
      <c r="B2153">
        <v>3161601</v>
      </c>
      <c r="C2153" t="s">
        <v>220</v>
      </c>
      <c r="D2153">
        <v>2016</v>
      </c>
      <c r="E2153" s="8">
        <v>5849.73</v>
      </c>
      <c r="F2153" s="9">
        <v>4296.62</v>
      </c>
      <c r="G2153" s="8">
        <v>6922.33</v>
      </c>
      <c r="H2153" s="8">
        <v>5084.4399999999996</v>
      </c>
      <c r="I2153">
        <f>IFERROR(VLOOKUP(B2153,SAEB!A:A,1,0),0)</f>
        <v>3161601</v>
      </c>
    </row>
    <row r="2154" spans="1:9" x14ac:dyDescent="0.35">
      <c r="A2154">
        <v>316160</v>
      </c>
      <c r="B2154">
        <v>3161601</v>
      </c>
      <c r="C2154" t="s">
        <v>220</v>
      </c>
      <c r="D2154">
        <v>2017</v>
      </c>
      <c r="E2154" s="8">
        <v>6010.28</v>
      </c>
      <c r="F2154" s="9">
        <v>9412.7099999999991</v>
      </c>
      <c r="G2154" s="8">
        <v>6420.79</v>
      </c>
      <c r="H2154" s="8">
        <v>10055.61</v>
      </c>
      <c r="I2154">
        <f>IFERROR(VLOOKUP(B2154,SAEB!A:A,1,0),0)</f>
        <v>3161601</v>
      </c>
    </row>
    <row r="2155" spans="1:9" x14ac:dyDescent="0.35">
      <c r="A2155">
        <v>316160</v>
      </c>
      <c r="B2155">
        <v>3161601</v>
      </c>
      <c r="C2155" t="s">
        <v>220</v>
      </c>
      <c r="D2155">
        <v>2018</v>
      </c>
      <c r="E2155" s="8">
        <v>4806.93</v>
      </c>
      <c r="F2155" s="9">
        <v>5922.14</v>
      </c>
      <c r="G2155" s="8" t="e">
        <v>#N/A</v>
      </c>
      <c r="H2155" s="8" t="e">
        <v>#N/A</v>
      </c>
      <c r="I2155">
        <f>IFERROR(VLOOKUP(B2155,SAEB!A:A,1,0),0)</f>
        <v>3161601</v>
      </c>
    </row>
    <row r="2156" spans="1:9" x14ac:dyDescent="0.35">
      <c r="A2156">
        <v>316160</v>
      </c>
      <c r="B2156">
        <v>3161601</v>
      </c>
      <c r="C2156" t="s">
        <v>220</v>
      </c>
      <c r="D2156">
        <v>2019</v>
      </c>
      <c r="E2156" s="8">
        <v>7480.12</v>
      </c>
      <c r="F2156" s="9">
        <v>8018.13</v>
      </c>
      <c r="G2156" s="8">
        <v>7940.88</v>
      </c>
      <c r="H2156" s="8">
        <v>8512.0300000000007</v>
      </c>
      <c r="I2156">
        <f>IFERROR(VLOOKUP(B2156,SAEB!A:A,1,0),0)</f>
        <v>3161601</v>
      </c>
    </row>
    <row r="2157" spans="1:9" x14ac:dyDescent="0.35">
      <c r="A2157">
        <v>316160</v>
      </c>
      <c r="B2157">
        <v>3161601</v>
      </c>
      <c r="C2157" t="s">
        <v>220</v>
      </c>
      <c r="D2157">
        <v>2020</v>
      </c>
      <c r="E2157" s="8">
        <v>7965.4</v>
      </c>
      <c r="F2157" s="9">
        <v>8141.63</v>
      </c>
      <c r="G2157" s="8">
        <v>8105.66</v>
      </c>
      <c r="H2157" s="8">
        <v>8284.98</v>
      </c>
      <c r="I2157">
        <f>IFERROR(VLOOKUP(B2157,SAEB!A:A,1,0),0)</f>
        <v>3161601</v>
      </c>
    </row>
    <row r="2158" spans="1:9" x14ac:dyDescent="0.35">
      <c r="A2158">
        <v>316160</v>
      </c>
      <c r="B2158">
        <v>3161601</v>
      </c>
      <c r="C2158" t="s">
        <v>220</v>
      </c>
      <c r="D2158">
        <v>2021</v>
      </c>
      <c r="E2158" s="8">
        <v>10809.15</v>
      </c>
      <c r="F2158" s="9">
        <v>4964.04</v>
      </c>
      <c r="G2158" s="8">
        <v>13092.41</v>
      </c>
      <c r="H2158" s="8">
        <v>6012.62</v>
      </c>
      <c r="I2158">
        <f>IFERROR(VLOOKUP(B2158,SAEB!A:A,1,0),0)</f>
        <v>3161601</v>
      </c>
    </row>
    <row r="2159" spans="1:9" x14ac:dyDescent="0.35">
      <c r="A2159">
        <v>316160</v>
      </c>
      <c r="B2159">
        <v>3161601</v>
      </c>
      <c r="C2159" t="s">
        <v>220</v>
      </c>
      <c r="D2159">
        <v>2022</v>
      </c>
      <c r="E2159" s="8">
        <v>15031.12</v>
      </c>
      <c r="F2159" s="9">
        <v>11993.74</v>
      </c>
      <c r="G2159" s="8">
        <v>19546.09</v>
      </c>
      <c r="H2159" s="8">
        <v>15596.37</v>
      </c>
      <c r="I2159">
        <f>IFERROR(VLOOKUP(B2159,SAEB!A:A,1,0),0)</f>
        <v>3161601</v>
      </c>
    </row>
    <row r="2160" spans="1:9" x14ac:dyDescent="0.35">
      <c r="A2160">
        <v>316160</v>
      </c>
      <c r="B2160">
        <v>3161601</v>
      </c>
      <c r="C2160" t="s">
        <v>220</v>
      </c>
      <c r="D2160">
        <v>2023</v>
      </c>
      <c r="E2160" s="8">
        <v>17157.57</v>
      </c>
      <c r="F2160" s="9">
        <v>17157.57</v>
      </c>
      <c r="G2160" s="8">
        <v>19818.78</v>
      </c>
      <c r="H2160" s="8">
        <v>19818.78</v>
      </c>
      <c r="I2160">
        <f>IFERROR(VLOOKUP(B2160,SAEB!A:A,1,0),0)</f>
        <v>3161601</v>
      </c>
    </row>
    <row r="2161" spans="1:9" x14ac:dyDescent="0.35">
      <c r="A2161">
        <v>316160</v>
      </c>
      <c r="B2161">
        <v>3161601</v>
      </c>
      <c r="C2161" t="s">
        <v>220</v>
      </c>
      <c r="D2161">
        <v>2024</v>
      </c>
      <c r="E2161" s="8">
        <v>17208.759999999998</v>
      </c>
      <c r="F2161" s="9">
        <v>16460.55</v>
      </c>
      <c r="G2161" s="8">
        <v>25591.75</v>
      </c>
      <c r="H2161" s="8">
        <v>24479.06</v>
      </c>
      <c r="I2161">
        <f>IFERROR(VLOOKUP(B2161,SAEB!A:A,1,0),0)</f>
        <v>3161601</v>
      </c>
    </row>
    <row r="2162" spans="1:9" hidden="1" x14ac:dyDescent="0.35">
      <c r="A2162">
        <v>316165</v>
      </c>
      <c r="B2162">
        <v>3161650</v>
      </c>
      <c r="C2162" t="s">
        <v>221</v>
      </c>
      <c r="D2162">
        <v>2015</v>
      </c>
      <c r="E2162" s="8">
        <v>8056.04</v>
      </c>
      <c r="F2162" s="9">
        <v>3488.18</v>
      </c>
      <c r="G2162" s="8">
        <v>5679.88</v>
      </c>
      <c r="H2162" s="8">
        <v>2459.33</v>
      </c>
      <c r="I2162">
        <f>IFERROR(VLOOKUP(B2162,SAEB!A:A,1,0),0)</f>
        <v>0</v>
      </c>
    </row>
    <row r="2163" spans="1:9" hidden="1" x14ac:dyDescent="0.35">
      <c r="A2163">
        <v>316165</v>
      </c>
      <c r="B2163">
        <v>3161650</v>
      </c>
      <c r="C2163" t="s">
        <v>221</v>
      </c>
      <c r="D2163">
        <v>2016</v>
      </c>
      <c r="E2163" s="8">
        <v>7742.2</v>
      </c>
      <c r="F2163" s="9">
        <v>5686.64</v>
      </c>
      <c r="G2163" s="8">
        <v>7850.41</v>
      </c>
      <c r="H2163" s="8">
        <v>5766.12</v>
      </c>
      <c r="I2163">
        <f>IFERROR(VLOOKUP(B2163,SAEB!A:A,1,0),0)</f>
        <v>0</v>
      </c>
    </row>
    <row r="2164" spans="1:9" hidden="1" x14ac:dyDescent="0.35">
      <c r="A2164">
        <v>316165</v>
      </c>
      <c r="B2164">
        <v>3161650</v>
      </c>
      <c r="C2164" t="s">
        <v>221</v>
      </c>
      <c r="D2164">
        <v>2017</v>
      </c>
      <c r="E2164" s="8">
        <v>6472.99</v>
      </c>
      <c r="F2164" s="9">
        <v>10137.36</v>
      </c>
      <c r="G2164" s="8">
        <v>6759.84</v>
      </c>
      <c r="H2164" s="8">
        <v>10586.6</v>
      </c>
      <c r="I2164">
        <f>IFERROR(VLOOKUP(B2164,SAEB!A:A,1,0),0)</f>
        <v>0</v>
      </c>
    </row>
    <row r="2165" spans="1:9" hidden="1" x14ac:dyDescent="0.35">
      <c r="A2165">
        <v>316165</v>
      </c>
      <c r="B2165">
        <v>3161650</v>
      </c>
      <c r="C2165" t="s">
        <v>221</v>
      </c>
      <c r="D2165">
        <v>2018</v>
      </c>
      <c r="E2165" s="8">
        <v>6559.42</v>
      </c>
      <c r="F2165" s="9">
        <v>8081.21</v>
      </c>
      <c r="G2165" s="8">
        <v>7313.9</v>
      </c>
      <c r="H2165" s="8">
        <v>9010.7199999999993</v>
      </c>
      <c r="I2165">
        <f>IFERROR(VLOOKUP(B2165,SAEB!A:A,1,0),0)</f>
        <v>0</v>
      </c>
    </row>
    <row r="2166" spans="1:9" hidden="1" x14ac:dyDescent="0.35">
      <c r="A2166">
        <v>316165</v>
      </c>
      <c r="B2166">
        <v>3161650</v>
      </c>
      <c r="C2166" t="s">
        <v>221</v>
      </c>
      <c r="D2166">
        <v>2019</v>
      </c>
      <c r="E2166" s="8">
        <v>9209.0400000000009</v>
      </c>
      <c r="F2166" s="9">
        <v>9871.41</v>
      </c>
      <c r="G2166" s="8">
        <v>10296.41</v>
      </c>
      <c r="H2166" s="8">
        <v>11036.99</v>
      </c>
      <c r="I2166">
        <f>IFERROR(VLOOKUP(B2166,SAEB!A:A,1,0),0)</f>
        <v>0</v>
      </c>
    </row>
    <row r="2167" spans="1:9" hidden="1" x14ac:dyDescent="0.35">
      <c r="A2167">
        <v>316165</v>
      </c>
      <c r="B2167">
        <v>3161650</v>
      </c>
      <c r="C2167" t="s">
        <v>221</v>
      </c>
      <c r="D2167">
        <v>2020</v>
      </c>
      <c r="E2167" s="8">
        <v>7253.06</v>
      </c>
      <c r="F2167" s="9">
        <v>7413.53</v>
      </c>
      <c r="G2167" s="8">
        <v>8060.66</v>
      </c>
      <c r="H2167" s="8">
        <v>8238.99</v>
      </c>
      <c r="I2167">
        <f>IFERROR(VLOOKUP(B2167,SAEB!A:A,1,0),0)</f>
        <v>0</v>
      </c>
    </row>
    <row r="2168" spans="1:9" hidden="1" x14ac:dyDescent="0.35">
      <c r="A2168">
        <v>316165</v>
      </c>
      <c r="B2168">
        <v>3161650</v>
      </c>
      <c r="C2168" t="s">
        <v>221</v>
      </c>
      <c r="D2168">
        <v>2021</v>
      </c>
      <c r="E2168" s="8">
        <v>10162.33</v>
      </c>
      <c r="F2168" s="9">
        <v>4666.99</v>
      </c>
      <c r="G2168" s="8">
        <v>10784.01</v>
      </c>
      <c r="H2168" s="8">
        <v>4952.5</v>
      </c>
      <c r="I2168">
        <f>IFERROR(VLOOKUP(B2168,SAEB!A:A,1,0),0)</f>
        <v>0</v>
      </c>
    </row>
    <row r="2169" spans="1:9" hidden="1" x14ac:dyDescent="0.35">
      <c r="A2169">
        <v>316165</v>
      </c>
      <c r="B2169">
        <v>3161650</v>
      </c>
      <c r="C2169" t="s">
        <v>221</v>
      </c>
      <c r="D2169">
        <v>2022</v>
      </c>
      <c r="E2169" s="8">
        <v>13605.5</v>
      </c>
      <c r="F2169" s="9">
        <v>10856.2</v>
      </c>
      <c r="G2169" s="8">
        <v>20834.599999999999</v>
      </c>
      <c r="H2169" s="8">
        <v>16624.5</v>
      </c>
      <c r="I2169">
        <f>IFERROR(VLOOKUP(B2169,SAEB!A:A,1,0),0)</f>
        <v>0</v>
      </c>
    </row>
    <row r="2170" spans="1:9" hidden="1" x14ac:dyDescent="0.35">
      <c r="A2170">
        <v>316165</v>
      </c>
      <c r="B2170">
        <v>3161650</v>
      </c>
      <c r="C2170" t="s">
        <v>221</v>
      </c>
      <c r="D2170">
        <v>2023</v>
      </c>
      <c r="E2170" s="8">
        <v>16676.439999999999</v>
      </c>
      <c r="F2170" s="9">
        <v>16676.439999999999</v>
      </c>
      <c r="G2170" s="8">
        <v>21999.11</v>
      </c>
      <c r="H2170" s="8">
        <v>21999.11</v>
      </c>
      <c r="I2170">
        <f>IFERROR(VLOOKUP(B2170,SAEB!A:A,1,0),0)</f>
        <v>0</v>
      </c>
    </row>
    <row r="2171" spans="1:9" hidden="1" x14ac:dyDescent="0.35">
      <c r="A2171">
        <v>316165</v>
      </c>
      <c r="B2171">
        <v>3161650</v>
      </c>
      <c r="C2171" t="s">
        <v>221</v>
      </c>
      <c r="D2171">
        <v>2024</v>
      </c>
      <c r="E2171" s="8">
        <v>17169.53</v>
      </c>
      <c r="F2171" s="9">
        <v>16423.03</v>
      </c>
      <c r="G2171" s="8">
        <v>21650.97</v>
      </c>
      <c r="H2171" s="8">
        <v>20709.62</v>
      </c>
      <c r="I2171">
        <f>IFERROR(VLOOKUP(B2171,SAEB!A:A,1,0),0)</f>
        <v>0</v>
      </c>
    </row>
    <row r="2172" spans="1:9" x14ac:dyDescent="0.35">
      <c r="A2172">
        <v>316225</v>
      </c>
      <c r="B2172">
        <v>3162252</v>
      </c>
      <c r="C2172" t="s">
        <v>223</v>
      </c>
      <c r="D2172">
        <v>2015</v>
      </c>
      <c r="E2172" s="8">
        <v>5823.23</v>
      </c>
      <c r="F2172" s="9">
        <v>2521.4</v>
      </c>
      <c r="G2172" s="8">
        <v>5323.79</v>
      </c>
      <c r="H2172" s="8">
        <v>2305.14</v>
      </c>
      <c r="I2172">
        <f>IFERROR(VLOOKUP(B2172,SAEB!A:A,1,0),0)</f>
        <v>3162252</v>
      </c>
    </row>
    <row r="2173" spans="1:9" x14ac:dyDescent="0.35">
      <c r="A2173">
        <v>316225</v>
      </c>
      <c r="B2173">
        <v>3162252</v>
      </c>
      <c r="C2173" t="s">
        <v>223</v>
      </c>
      <c r="D2173">
        <v>2016</v>
      </c>
      <c r="E2173" s="8">
        <v>6145.6</v>
      </c>
      <c r="F2173" s="9">
        <v>4513.9399999999996</v>
      </c>
      <c r="G2173" s="8">
        <v>6744.7</v>
      </c>
      <c r="H2173" s="8">
        <v>4953.9799999999996</v>
      </c>
      <c r="I2173">
        <f>IFERROR(VLOOKUP(B2173,SAEB!A:A,1,0),0)</f>
        <v>3162252</v>
      </c>
    </row>
    <row r="2174" spans="1:9" x14ac:dyDescent="0.35">
      <c r="A2174">
        <v>316225</v>
      </c>
      <c r="B2174">
        <v>3162252</v>
      </c>
      <c r="C2174" t="s">
        <v>223</v>
      </c>
      <c r="D2174">
        <v>2017</v>
      </c>
      <c r="E2174" s="8">
        <v>5798.98</v>
      </c>
      <c r="F2174" s="9">
        <v>9081.7900000000009</v>
      </c>
      <c r="G2174" s="8">
        <v>6741.41</v>
      </c>
      <c r="H2174" s="8">
        <v>10557.74</v>
      </c>
      <c r="I2174">
        <f>IFERROR(VLOOKUP(B2174,SAEB!A:A,1,0),0)</f>
        <v>3162252</v>
      </c>
    </row>
    <row r="2175" spans="1:9" x14ac:dyDescent="0.35">
      <c r="A2175">
        <v>316225</v>
      </c>
      <c r="B2175">
        <v>3162252</v>
      </c>
      <c r="C2175" t="s">
        <v>223</v>
      </c>
      <c r="D2175">
        <v>2018</v>
      </c>
      <c r="E2175" s="8">
        <v>6754.51</v>
      </c>
      <c r="F2175" s="9">
        <v>8321.56</v>
      </c>
      <c r="G2175" s="8">
        <v>7578.05</v>
      </c>
      <c r="H2175" s="8">
        <v>9336.16</v>
      </c>
      <c r="I2175">
        <f>IFERROR(VLOOKUP(B2175,SAEB!A:A,1,0),0)</f>
        <v>3162252</v>
      </c>
    </row>
    <row r="2176" spans="1:9" x14ac:dyDescent="0.35">
      <c r="A2176">
        <v>316225</v>
      </c>
      <c r="B2176">
        <v>3162252</v>
      </c>
      <c r="C2176" t="s">
        <v>223</v>
      </c>
      <c r="D2176">
        <v>2019</v>
      </c>
      <c r="E2176" s="8">
        <v>7581.42</v>
      </c>
      <c r="F2176" s="9">
        <v>8126.72</v>
      </c>
      <c r="G2176" s="8">
        <v>8261.51</v>
      </c>
      <c r="H2176" s="8">
        <v>8855.7199999999993</v>
      </c>
      <c r="I2176">
        <f>IFERROR(VLOOKUP(B2176,SAEB!A:A,1,0),0)</f>
        <v>3162252</v>
      </c>
    </row>
    <row r="2177" spans="1:9" x14ac:dyDescent="0.35">
      <c r="A2177">
        <v>316225</v>
      </c>
      <c r="B2177">
        <v>3162252</v>
      </c>
      <c r="C2177" t="s">
        <v>223</v>
      </c>
      <c r="D2177">
        <v>2020</v>
      </c>
      <c r="E2177" s="8">
        <v>7735.83</v>
      </c>
      <c r="F2177" s="9">
        <v>7906.98</v>
      </c>
      <c r="G2177" s="8">
        <v>9435.89</v>
      </c>
      <c r="H2177" s="8">
        <v>9644.65</v>
      </c>
      <c r="I2177">
        <f>IFERROR(VLOOKUP(B2177,SAEB!A:A,1,0),0)</f>
        <v>3162252</v>
      </c>
    </row>
    <row r="2178" spans="1:9" x14ac:dyDescent="0.35">
      <c r="A2178">
        <v>316225</v>
      </c>
      <c r="B2178">
        <v>3162252</v>
      </c>
      <c r="C2178" t="s">
        <v>223</v>
      </c>
      <c r="D2178">
        <v>2021</v>
      </c>
      <c r="E2178" s="8">
        <v>10702.32</v>
      </c>
      <c r="F2178" s="9">
        <v>4914.9799999999996</v>
      </c>
      <c r="G2178" s="8">
        <v>9048.89</v>
      </c>
      <c r="H2178" s="8">
        <v>4155.6499999999996</v>
      </c>
      <c r="I2178">
        <f>IFERROR(VLOOKUP(B2178,SAEB!A:A,1,0),0)</f>
        <v>3162252</v>
      </c>
    </row>
    <row r="2179" spans="1:9" x14ac:dyDescent="0.35">
      <c r="A2179">
        <v>316225</v>
      </c>
      <c r="B2179">
        <v>3162252</v>
      </c>
      <c r="C2179" t="s">
        <v>223</v>
      </c>
      <c r="D2179">
        <v>2022</v>
      </c>
      <c r="E2179" s="8">
        <v>12184.33</v>
      </c>
      <c r="F2179" s="9">
        <v>9722.2099999999991</v>
      </c>
      <c r="G2179" s="8">
        <v>15277.2</v>
      </c>
      <c r="H2179" s="8">
        <v>12190.1</v>
      </c>
      <c r="I2179">
        <f>IFERROR(VLOOKUP(B2179,SAEB!A:A,1,0),0)</f>
        <v>3162252</v>
      </c>
    </row>
    <row r="2180" spans="1:9" x14ac:dyDescent="0.35">
      <c r="A2180">
        <v>316225</v>
      </c>
      <c r="B2180">
        <v>3162252</v>
      </c>
      <c r="C2180" t="s">
        <v>223</v>
      </c>
      <c r="D2180">
        <v>2023</v>
      </c>
      <c r="E2180" s="8">
        <v>15057.39</v>
      </c>
      <c r="F2180" s="9">
        <v>15057.39</v>
      </c>
      <c r="G2180" s="8">
        <v>16806.349999999999</v>
      </c>
      <c r="H2180" s="8">
        <v>16806.349999999999</v>
      </c>
      <c r="I2180">
        <f>IFERROR(VLOOKUP(B2180,SAEB!A:A,1,0),0)</f>
        <v>3162252</v>
      </c>
    </row>
    <row r="2181" spans="1:9" x14ac:dyDescent="0.35">
      <c r="A2181">
        <v>316225</v>
      </c>
      <c r="B2181">
        <v>3162252</v>
      </c>
      <c r="C2181" t="s">
        <v>223</v>
      </c>
      <c r="D2181">
        <v>2024</v>
      </c>
      <c r="E2181" s="8">
        <v>16319.08</v>
      </c>
      <c r="F2181" s="9">
        <v>15609.55</v>
      </c>
      <c r="G2181" s="8">
        <v>22474.59</v>
      </c>
      <c r="H2181" s="8">
        <v>21497.43</v>
      </c>
      <c r="I2181">
        <f>IFERROR(VLOOKUP(B2181,SAEB!A:A,1,0),0)</f>
        <v>3162252</v>
      </c>
    </row>
    <row r="2182" spans="1:9" x14ac:dyDescent="0.35">
      <c r="A2182">
        <v>316240</v>
      </c>
      <c r="B2182">
        <v>3162401</v>
      </c>
      <c r="C2182" t="s">
        <v>224</v>
      </c>
      <c r="D2182">
        <v>2015</v>
      </c>
      <c r="E2182" s="8">
        <v>4917.97</v>
      </c>
      <c r="F2182" s="9">
        <v>2129.4299999999998</v>
      </c>
      <c r="G2182" s="8">
        <v>5536.52</v>
      </c>
      <c r="H2182" s="8">
        <v>2397.25</v>
      </c>
      <c r="I2182">
        <f>IFERROR(VLOOKUP(B2182,SAEB!A:A,1,0),0)</f>
        <v>3162401</v>
      </c>
    </row>
    <row r="2183" spans="1:9" x14ac:dyDescent="0.35">
      <c r="A2183">
        <v>316240</v>
      </c>
      <c r="B2183">
        <v>3162401</v>
      </c>
      <c r="C2183" t="s">
        <v>224</v>
      </c>
      <c r="D2183">
        <v>2016</v>
      </c>
      <c r="E2183" s="8">
        <v>5375.07</v>
      </c>
      <c r="F2183" s="9">
        <v>3947.98</v>
      </c>
      <c r="G2183" s="8">
        <v>7558.15</v>
      </c>
      <c r="H2183" s="8">
        <v>5551.46</v>
      </c>
      <c r="I2183">
        <f>IFERROR(VLOOKUP(B2183,SAEB!A:A,1,0),0)</f>
        <v>3162401</v>
      </c>
    </row>
    <row r="2184" spans="1:9" x14ac:dyDescent="0.35">
      <c r="A2184">
        <v>316240</v>
      </c>
      <c r="B2184">
        <v>3162401</v>
      </c>
      <c r="C2184" t="s">
        <v>224</v>
      </c>
      <c r="D2184">
        <v>2017</v>
      </c>
      <c r="E2184" s="8">
        <v>5217.1099999999997</v>
      </c>
      <c r="F2184" s="9">
        <v>8170.52</v>
      </c>
      <c r="G2184" s="8">
        <v>6813.41</v>
      </c>
      <c r="H2184" s="8">
        <v>10670.49</v>
      </c>
      <c r="I2184">
        <f>IFERROR(VLOOKUP(B2184,SAEB!A:A,1,0),0)</f>
        <v>3162401</v>
      </c>
    </row>
    <row r="2185" spans="1:9" x14ac:dyDescent="0.35">
      <c r="A2185">
        <v>316240</v>
      </c>
      <c r="B2185">
        <v>3162401</v>
      </c>
      <c r="C2185" t="s">
        <v>224</v>
      </c>
      <c r="D2185">
        <v>2018</v>
      </c>
      <c r="E2185" s="8">
        <v>4742.58</v>
      </c>
      <c r="F2185" s="9">
        <v>5842.86</v>
      </c>
      <c r="G2185" s="8">
        <v>6079.96</v>
      </c>
      <c r="H2185" s="8">
        <v>7490.51</v>
      </c>
      <c r="I2185">
        <f>IFERROR(VLOOKUP(B2185,SAEB!A:A,1,0),0)</f>
        <v>3162401</v>
      </c>
    </row>
    <row r="2186" spans="1:9" x14ac:dyDescent="0.35">
      <c r="A2186">
        <v>316240</v>
      </c>
      <c r="B2186">
        <v>3162401</v>
      </c>
      <c r="C2186" t="s">
        <v>224</v>
      </c>
      <c r="D2186">
        <v>2019</v>
      </c>
      <c r="E2186" s="8">
        <v>5377.79</v>
      </c>
      <c r="F2186" s="9">
        <v>5764.59</v>
      </c>
      <c r="G2186" s="8">
        <v>6321.6</v>
      </c>
      <c r="H2186" s="8">
        <v>6776.29</v>
      </c>
      <c r="I2186">
        <f>IFERROR(VLOOKUP(B2186,SAEB!A:A,1,0),0)</f>
        <v>3162401</v>
      </c>
    </row>
    <row r="2187" spans="1:9" x14ac:dyDescent="0.35">
      <c r="A2187">
        <v>316240</v>
      </c>
      <c r="B2187">
        <v>3162401</v>
      </c>
      <c r="C2187" t="s">
        <v>224</v>
      </c>
      <c r="D2187">
        <v>2020</v>
      </c>
      <c r="E2187" s="8">
        <v>5954.12</v>
      </c>
      <c r="F2187" s="9">
        <v>6085.85</v>
      </c>
      <c r="G2187" s="8">
        <v>5989.02</v>
      </c>
      <c r="H2187" s="8">
        <v>6121.52</v>
      </c>
      <c r="I2187">
        <f>IFERROR(VLOOKUP(B2187,SAEB!A:A,1,0),0)</f>
        <v>3162401</v>
      </c>
    </row>
    <row r="2188" spans="1:9" x14ac:dyDescent="0.35">
      <c r="A2188">
        <v>316240</v>
      </c>
      <c r="B2188">
        <v>3162401</v>
      </c>
      <c r="C2188" t="s">
        <v>224</v>
      </c>
      <c r="D2188">
        <v>2021</v>
      </c>
      <c r="E2188" s="8">
        <v>8028.66</v>
      </c>
      <c r="F2188" s="9">
        <v>3687.12</v>
      </c>
      <c r="G2188" s="8">
        <v>8351.09</v>
      </c>
      <c r="H2188" s="8">
        <v>3835.19</v>
      </c>
      <c r="I2188">
        <f>IFERROR(VLOOKUP(B2188,SAEB!A:A,1,0),0)</f>
        <v>3162401</v>
      </c>
    </row>
    <row r="2189" spans="1:9" x14ac:dyDescent="0.35">
      <c r="A2189">
        <v>316240</v>
      </c>
      <c r="B2189">
        <v>3162401</v>
      </c>
      <c r="C2189" t="s">
        <v>224</v>
      </c>
      <c r="D2189">
        <v>2022</v>
      </c>
      <c r="E2189" s="8">
        <v>9842.3799999999992</v>
      </c>
      <c r="F2189" s="9">
        <v>7853.51</v>
      </c>
      <c r="G2189" s="8">
        <v>12122.43</v>
      </c>
      <c r="H2189" s="8">
        <v>9672.82</v>
      </c>
      <c r="I2189">
        <f>IFERROR(VLOOKUP(B2189,SAEB!A:A,1,0),0)</f>
        <v>3162401</v>
      </c>
    </row>
    <row r="2190" spans="1:9" x14ac:dyDescent="0.35">
      <c r="A2190">
        <v>316240</v>
      </c>
      <c r="B2190">
        <v>3162401</v>
      </c>
      <c r="C2190" t="s">
        <v>224</v>
      </c>
      <c r="D2190">
        <v>2023</v>
      </c>
      <c r="E2190" s="8">
        <v>10648.94</v>
      </c>
      <c r="F2190" s="9">
        <v>10648.94</v>
      </c>
      <c r="G2190" s="8">
        <v>13386.89</v>
      </c>
      <c r="H2190" s="8">
        <v>13386.89</v>
      </c>
      <c r="I2190">
        <f>IFERROR(VLOOKUP(B2190,SAEB!A:A,1,0),0)</f>
        <v>3162401</v>
      </c>
    </row>
    <row r="2191" spans="1:9" x14ac:dyDescent="0.35">
      <c r="A2191">
        <v>316240</v>
      </c>
      <c r="B2191">
        <v>3162401</v>
      </c>
      <c r="C2191" t="s">
        <v>224</v>
      </c>
      <c r="D2191">
        <v>2024</v>
      </c>
      <c r="E2191" s="8">
        <v>10035.049999999999</v>
      </c>
      <c r="F2191" s="9">
        <v>9598.74</v>
      </c>
      <c r="G2191" s="8">
        <v>17711.13</v>
      </c>
      <c r="H2191" s="8">
        <v>16941.080000000002</v>
      </c>
      <c r="I2191">
        <f>IFERROR(VLOOKUP(B2191,SAEB!A:A,1,0),0)</f>
        <v>3162401</v>
      </c>
    </row>
    <row r="2192" spans="1:9" hidden="1" x14ac:dyDescent="0.35">
      <c r="A2192">
        <v>316245</v>
      </c>
      <c r="B2192">
        <v>3162450</v>
      </c>
      <c r="C2192" t="s">
        <v>225</v>
      </c>
      <c r="D2192">
        <v>2015</v>
      </c>
      <c r="E2192" s="8">
        <v>7375.26</v>
      </c>
      <c r="F2192" s="9">
        <v>3193.41</v>
      </c>
      <c r="G2192" s="8">
        <v>5859.36</v>
      </c>
      <c r="H2192" s="8">
        <v>2537.04</v>
      </c>
      <c r="I2192">
        <f>IFERROR(VLOOKUP(B2192,SAEB!A:A,1,0),0)</f>
        <v>0</v>
      </c>
    </row>
    <row r="2193" spans="1:9" hidden="1" x14ac:dyDescent="0.35">
      <c r="A2193">
        <v>316245</v>
      </c>
      <c r="B2193">
        <v>3162450</v>
      </c>
      <c r="C2193" t="s">
        <v>225</v>
      </c>
      <c r="D2193">
        <v>2016</v>
      </c>
      <c r="E2193" s="8">
        <v>6517.83</v>
      </c>
      <c r="F2193" s="9">
        <v>4787.34</v>
      </c>
      <c r="G2193" s="8">
        <v>8005.41</v>
      </c>
      <c r="H2193" s="8">
        <v>5879.96</v>
      </c>
      <c r="I2193">
        <f>IFERROR(VLOOKUP(B2193,SAEB!A:A,1,0),0)</f>
        <v>0</v>
      </c>
    </row>
    <row r="2194" spans="1:9" hidden="1" x14ac:dyDescent="0.35">
      <c r="A2194">
        <v>316245</v>
      </c>
      <c r="B2194">
        <v>3162450</v>
      </c>
      <c r="C2194" t="s">
        <v>225</v>
      </c>
      <c r="D2194">
        <v>2017</v>
      </c>
      <c r="E2194" s="8">
        <v>5783.7</v>
      </c>
      <c r="F2194" s="9">
        <v>9057.86</v>
      </c>
      <c r="G2194" s="8">
        <v>7784.53</v>
      </c>
      <c r="H2194" s="8">
        <v>12191.37</v>
      </c>
      <c r="I2194">
        <f>IFERROR(VLOOKUP(B2194,SAEB!A:A,1,0),0)</f>
        <v>0</v>
      </c>
    </row>
    <row r="2195" spans="1:9" hidden="1" x14ac:dyDescent="0.35">
      <c r="A2195">
        <v>316245</v>
      </c>
      <c r="B2195">
        <v>3162450</v>
      </c>
      <c r="C2195" t="s">
        <v>225</v>
      </c>
      <c r="D2195">
        <v>2018</v>
      </c>
      <c r="E2195" s="8">
        <v>6189.01</v>
      </c>
      <c r="F2195" s="9">
        <v>7624.86</v>
      </c>
      <c r="G2195" s="8">
        <v>9036.0400000000009</v>
      </c>
      <c r="H2195" s="8">
        <v>11132.4</v>
      </c>
      <c r="I2195">
        <f>IFERROR(VLOOKUP(B2195,SAEB!A:A,1,0),0)</f>
        <v>0</v>
      </c>
    </row>
    <row r="2196" spans="1:9" hidden="1" x14ac:dyDescent="0.35">
      <c r="A2196">
        <v>316245</v>
      </c>
      <c r="B2196">
        <v>3162450</v>
      </c>
      <c r="C2196" t="s">
        <v>225</v>
      </c>
      <c r="D2196">
        <v>2019</v>
      </c>
      <c r="E2196" s="8">
        <v>6514.23</v>
      </c>
      <c r="F2196" s="9">
        <v>6982.77</v>
      </c>
      <c r="G2196" s="8">
        <v>8328.25</v>
      </c>
      <c r="H2196" s="8">
        <v>8927.27</v>
      </c>
      <c r="I2196">
        <f>IFERROR(VLOOKUP(B2196,SAEB!A:A,1,0),0)</f>
        <v>0</v>
      </c>
    </row>
    <row r="2197" spans="1:9" hidden="1" x14ac:dyDescent="0.35">
      <c r="A2197">
        <v>316245</v>
      </c>
      <c r="B2197">
        <v>3162450</v>
      </c>
      <c r="C2197" t="s">
        <v>225</v>
      </c>
      <c r="D2197">
        <v>2020</v>
      </c>
      <c r="E2197" s="8">
        <v>7562.64</v>
      </c>
      <c r="F2197" s="9">
        <v>7729.96</v>
      </c>
      <c r="G2197" s="8">
        <v>8540.19</v>
      </c>
      <c r="H2197" s="8">
        <v>8729.1299999999992</v>
      </c>
      <c r="I2197">
        <f>IFERROR(VLOOKUP(B2197,SAEB!A:A,1,0),0)</f>
        <v>0</v>
      </c>
    </row>
    <row r="2198" spans="1:9" hidden="1" x14ac:dyDescent="0.35">
      <c r="A2198">
        <v>316245</v>
      </c>
      <c r="B2198">
        <v>3162450</v>
      </c>
      <c r="C2198" t="s">
        <v>225</v>
      </c>
      <c r="D2198">
        <v>2021</v>
      </c>
      <c r="E2198" s="8">
        <v>9078.1</v>
      </c>
      <c r="F2198" s="9">
        <v>4169.07</v>
      </c>
      <c r="G2198" s="8">
        <v>7701.56</v>
      </c>
      <c r="H2198" s="8">
        <v>3536.9</v>
      </c>
      <c r="I2198">
        <f>IFERROR(VLOOKUP(B2198,SAEB!A:A,1,0),0)</f>
        <v>0</v>
      </c>
    </row>
    <row r="2199" spans="1:9" hidden="1" x14ac:dyDescent="0.35">
      <c r="A2199">
        <v>316245</v>
      </c>
      <c r="B2199">
        <v>3162450</v>
      </c>
      <c r="C2199" t="s">
        <v>225</v>
      </c>
      <c r="D2199">
        <v>2022</v>
      </c>
      <c r="E2199" s="8">
        <v>11456.53</v>
      </c>
      <c r="F2199" s="9">
        <v>9141.48</v>
      </c>
      <c r="G2199" s="8">
        <v>14589.88</v>
      </c>
      <c r="H2199" s="8">
        <v>11641.66</v>
      </c>
      <c r="I2199">
        <f>IFERROR(VLOOKUP(B2199,SAEB!A:A,1,0),0)</f>
        <v>0</v>
      </c>
    </row>
    <row r="2200" spans="1:9" hidden="1" x14ac:dyDescent="0.35">
      <c r="A2200">
        <v>316245</v>
      </c>
      <c r="B2200">
        <v>3162450</v>
      </c>
      <c r="C2200" t="s">
        <v>225</v>
      </c>
      <c r="D2200">
        <v>2023</v>
      </c>
      <c r="E2200" s="8">
        <v>13104.86</v>
      </c>
      <c r="F2200" s="9">
        <v>13104.86</v>
      </c>
      <c r="G2200" s="8">
        <v>16207.96</v>
      </c>
      <c r="H2200" s="8">
        <v>16207.96</v>
      </c>
      <c r="I2200">
        <f>IFERROR(VLOOKUP(B2200,SAEB!A:A,1,0),0)</f>
        <v>0</v>
      </c>
    </row>
    <row r="2201" spans="1:9" hidden="1" x14ac:dyDescent="0.35">
      <c r="A2201">
        <v>316245</v>
      </c>
      <c r="B2201">
        <v>3162450</v>
      </c>
      <c r="C2201" t="s">
        <v>225</v>
      </c>
      <c r="D2201">
        <v>2024</v>
      </c>
      <c r="E2201" s="8">
        <v>13058.38</v>
      </c>
      <c r="F2201" s="9">
        <v>12490.62</v>
      </c>
      <c r="G2201" s="8">
        <v>16473.060000000001</v>
      </c>
      <c r="H2201" s="8">
        <v>15756.84</v>
      </c>
      <c r="I2201">
        <f>IFERROR(VLOOKUP(B2201,SAEB!A:A,1,0),0)</f>
        <v>0</v>
      </c>
    </row>
    <row r="2202" spans="1:9" x14ac:dyDescent="0.35">
      <c r="A2202">
        <v>316257</v>
      </c>
      <c r="B2202">
        <v>3162575</v>
      </c>
      <c r="C2202" t="s">
        <v>226</v>
      </c>
      <c r="D2202">
        <v>2015</v>
      </c>
      <c r="E2202" s="8">
        <v>5223.43</v>
      </c>
      <c r="F2202" s="9">
        <v>2261.69</v>
      </c>
      <c r="G2202" s="8">
        <v>7120.43</v>
      </c>
      <c r="H2202" s="8">
        <v>3083.07</v>
      </c>
      <c r="I2202">
        <f>IFERROR(VLOOKUP(B2202,SAEB!A:A,1,0),0)</f>
        <v>3162575</v>
      </c>
    </row>
    <row r="2203" spans="1:9" x14ac:dyDescent="0.35">
      <c r="A2203">
        <v>316257</v>
      </c>
      <c r="B2203">
        <v>3162575</v>
      </c>
      <c r="C2203" t="s">
        <v>226</v>
      </c>
      <c r="D2203">
        <v>2016</v>
      </c>
      <c r="E2203" s="8">
        <v>6325.35</v>
      </c>
      <c r="F2203" s="9">
        <v>4645.96</v>
      </c>
      <c r="G2203" s="8">
        <v>7806.17</v>
      </c>
      <c r="H2203" s="8">
        <v>5733.62</v>
      </c>
      <c r="I2203">
        <f>IFERROR(VLOOKUP(B2203,SAEB!A:A,1,0),0)</f>
        <v>3162575</v>
      </c>
    </row>
    <row r="2204" spans="1:9" x14ac:dyDescent="0.35">
      <c r="A2204">
        <v>316257</v>
      </c>
      <c r="B2204">
        <v>3162575</v>
      </c>
      <c r="C2204" t="s">
        <v>226</v>
      </c>
      <c r="D2204">
        <v>2017</v>
      </c>
      <c r="E2204" s="8">
        <v>7863.53</v>
      </c>
      <c r="F2204" s="9">
        <v>12315.09</v>
      </c>
      <c r="G2204" s="8">
        <v>6452.87</v>
      </c>
      <c r="H2204" s="8">
        <v>10105.86</v>
      </c>
      <c r="I2204">
        <f>IFERROR(VLOOKUP(B2204,SAEB!A:A,1,0),0)</f>
        <v>3162575</v>
      </c>
    </row>
    <row r="2205" spans="1:9" x14ac:dyDescent="0.35">
      <c r="A2205">
        <v>316257</v>
      </c>
      <c r="B2205">
        <v>3162575</v>
      </c>
      <c r="C2205" t="s">
        <v>226</v>
      </c>
      <c r="D2205">
        <v>2018</v>
      </c>
      <c r="E2205" s="8">
        <v>4938.17</v>
      </c>
      <c r="F2205" s="9">
        <v>6083.83</v>
      </c>
      <c r="G2205" s="8" t="e">
        <v>#N/A</v>
      </c>
      <c r="H2205" s="8" t="e">
        <v>#N/A</v>
      </c>
      <c r="I2205">
        <f>IFERROR(VLOOKUP(B2205,SAEB!A:A,1,0),0)</f>
        <v>3162575</v>
      </c>
    </row>
    <row r="2206" spans="1:9" x14ac:dyDescent="0.35">
      <c r="A2206">
        <v>316257</v>
      </c>
      <c r="B2206">
        <v>3162575</v>
      </c>
      <c r="C2206" t="s">
        <v>226</v>
      </c>
      <c r="D2206">
        <v>2019</v>
      </c>
      <c r="E2206" s="8">
        <v>5462.72</v>
      </c>
      <c r="F2206" s="9">
        <v>5855.63</v>
      </c>
      <c r="G2206" s="8">
        <v>8641.74</v>
      </c>
      <c r="H2206" s="8">
        <v>9263.2999999999993</v>
      </c>
      <c r="I2206">
        <f>IFERROR(VLOOKUP(B2206,SAEB!A:A,1,0),0)</f>
        <v>3162575</v>
      </c>
    </row>
    <row r="2207" spans="1:9" x14ac:dyDescent="0.35">
      <c r="A2207">
        <v>316257</v>
      </c>
      <c r="B2207">
        <v>3162575</v>
      </c>
      <c r="C2207" t="s">
        <v>226</v>
      </c>
      <c r="D2207">
        <v>2020</v>
      </c>
      <c r="E2207" s="8">
        <v>7523.2</v>
      </c>
      <c r="F2207" s="9">
        <v>7689.64</v>
      </c>
      <c r="G2207" s="8">
        <v>6874.3</v>
      </c>
      <c r="H2207" s="8">
        <v>7026.39</v>
      </c>
      <c r="I2207">
        <f>IFERROR(VLOOKUP(B2207,SAEB!A:A,1,0),0)</f>
        <v>3162575</v>
      </c>
    </row>
    <row r="2208" spans="1:9" x14ac:dyDescent="0.35">
      <c r="A2208">
        <v>316257</v>
      </c>
      <c r="B2208">
        <v>3162575</v>
      </c>
      <c r="C2208" t="s">
        <v>226</v>
      </c>
      <c r="D2208">
        <v>2021</v>
      </c>
      <c r="E2208" s="8">
        <v>9419.16</v>
      </c>
      <c r="F2208" s="9">
        <v>4325.7</v>
      </c>
      <c r="G2208" s="8">
        <v>11002.67</v>
      </c>
      <c r="H2208" s="8">
        <v>5052.92</v>
      </c>
      <c r="I2208">
        <f>IFERROR(VLOOKUP(B2208,SAEB!A:A,1,0),0)</f>
        <v>3162575</v>
      </c>
    </row>
    <row r="2209" spans="1:9" x14ac:dyDescent="0.35">
      <c r="A2209">
        <v>316257</v>
      </c>
      <c r="B2209">
        <v>3162575</v>
      </c>
      <c r="C2209" t="s">
        <v>226</v>
      </c>
      <c r="D2209">
        <v>2022</v>
      </c>
      <c r="E2209" s="8">
        <v>12847.12</v>
      </c>
      <c r="F2209" s="9">
        <v>10251.07</v>
      </c>
      <c r="G2209" s="8">
        <v>16464.669999999998</v>
      </c>
      <c r="H2209" s="8">
        <v>13137.62</v>
      </c>
      <c r="I2209">
        <f>IFERROR(VLOOKUP(B2209,SAEB!A:A,1,0),0)</f>
        <v>3162575</v>
      </c>
    </row>
    <row r="2210" spans="1:9" x14ac:dyDescent="0.35">
      <c r="A2210">
        <v>316257</v>
      </c>
      <c r="B2210">
        <v>3162575</v>
      </c>
      <c r="C2210" t="s">
        <v>226</v>
      </c>
      <c r="D2210">
        <v>2023</v>
      </c>
      <c r="E2210" s="8">
        <v>12924.72</v>
      </c>
      <c r="F2210" s="9">
        <v>12924.72</v>
      </c>
      <c r="G2210" s="8">
        <v>14540.51</v>
      </c>
      <c r="H2210" s="8">
        <v>14540.51</v>
      </c>
      <c r="I2210">
        <f>IFERROR(VLOOKUP(B2210,SAEB!A:A,1,0),0)</f>
        <v>3162575</v>
      </c>
    </row>
    <row r="2211" spans="1:9" x14ac:dyDescent="0.35">
      <c r="A2211">
        <v>316257</v>
      </c>
      <c r="B2211">
        <v>3162575</v>
      </c>
      <c r="C2211" t="s">
        <v>226</v>
      </c>
      <c r="D2211">
        <v>2024</v>
      </c>
      <c r="E2211" s="8">
        <v>16597.38</v>
      </c>
      <c r="F2211" s="9">
        <v>15875.75</v>
      </c>
      <c r="G2211" s="8">
        <v>17514.509999999998</v>
      </c>
      <c r="H2211" s="8">
        <v>16753.009999999998</v>
      </c>
      <c r="I2211">
        <f>IFERROR(VLOOKUP(B2211,SAEB!A:A,1,0),0)</f>
        <v>3162575</v>
      </c>
    </row>
    <row r="2212" spans="1:9" hidden="1" x14ac:dyDescent="0.35">
      <c r="A2212">
        <v>316265</v>
      </c>
      <c r="B2212">
        <v>3162658</v>
      </c>
      <c r="C2212" t="s">
        <v>227</v>
      </c>
      <c r="D2212">
        <v>2015</v>
      </c>
      <c r="E2212" s="8">
        <v>11610.8</v>
      </c>
      <c r="F2212" s="9">
        <v>5027.3599999999997</v>
      </c>
      <c r="G2212" s="8">
        <v>10127.23</v>
      </c>
      <c r="H2212" s="8">
        <v>4384.9799999999996</v>
      </c>
      <c r="I2212">
        <f>IFERROR(VLOOKUP(B2212,SAEB!A:A,1,0),0)</f>
        <v>0</v>
      </c>
    </row>
    <row r="2213" spans="1:9" hidden="1" x14ac:dyDescent="0.35">
      <c r="A2213">
        <v>316265</v>
      </c>
      <c r="B2213">
        <v>3162658</v>
      </c>
      <c r="C2213" t="s">
        <v>227</v>
      </c>
      <c r="D2213">
        <v>2016</v>
      </c>
      <c r="E2213" s="8">
        <v>7739.89</v>
      </c>
      <c r="F2213" s="9">
        <v>5684.94</v>
      </c>
      <c r="G2213" s="8">
        <v>9262.3799999999992</v>
      </c>
      <c r="H2213" s="8">
        <v>6803.21</v>
      </c>
      <c r="I2213">
        <f>IFERROR(VLOOKUP(B2213,SAEB!A:A,1,0),0)</f>
        <v>0</v>
      </c>
    </row>
    <row r="2214" spans="1:9" hidden="1" x14ac:dyDescent="0.35">
      <c r="A2214">
        <v>316265</v>
      </c>
      <c r="B2214">
        <v>3162658</v>
      </c>
      <c r="C2214" t="s">
        <v>227</v>
      </c>
      <c r="D2214">
        <v>2017</v>
      </c>
      <c r="E2214" s="8">
        <v>7632.52</v>
      </c>
      <c r="F2214" s="9">
        <v>11953.3</v>
      </c>
      <c r="G2214" s="8">
        <v>9139.43</v>
      </c>
      <c r="H2214" s="8">
        <v>14313.28</v>
      </c>
      <c r="I2214">
        <f>IFERROR(VLOOKUP(B2214,SAEB!A:A,1,0),0)</f>
        <v>0</v>
      </c>
    </row>
    <row r="2215" spans="1:9" hidden="1" x14ac:dyDescent="0.35">
      <c r="A2215">
        <v>316265</v>
      </c>
      <c r="B2215">
        <v>3162658</v>
      </c>
      <c r="C2215" t="s">
        <v>227</v>
      </c>
      <c r="D2215">
        <v>2018</v>
      </c>
      <c r="E2215" s="8">
        <v>7438.81</v>
      </c>
      <c r="F2215" s="9">
        <v>9164.61</v>
      </c>
      <c r="G2215" s="8">
        <v>8687.83</v>
      </c>
      <c r="H2215" s="8">
        <v>10703.4</v>
      </c>
      <c r="I2215">
        <f>IFERROR(VLOOKUP(B2215,SAEB!A:A,1,0),0)</f>
        <v>0</v>
      </c>
    </row>
    <row r="2216" spans="1:9" hidden="1" x14ac:dyDescent="0.35">
      <c r="A2216">
        <v>316265</v>
      </c>
      <c r="B2216">
        <v>3162658</v>
      </c>
      <c r="C2216" t="s">
        <v>227</v>
      </c>
      <c r="D2216">
        <v>2019</v>
      </c>
      <c r="E2216" s="8">
        <v>7473.39</v>
      </c>
      <c r="F2216" s="9">
        <v>8010.92</v>
      </c>
      <c r="G2216" s="8">
        <v>9303.02</v>
      </c>
      <c r="H2216" s="8">
        <v>9972.14</v>
      </c>
      <c r="I2216">
        <f>IFERROR(VLOOKUP(B2216,SAEB!A:A,1,0),0)</f>
        <v>0</v>
      </c>
    </row>
    <row r="2217" spans="1:9" hidden="1" x14ac:dyDescent="0.35">
      <c r="A2217">
        <v>316265</v>
      </c>
      <c r="B2217">
        <v>3162658</v>
      </c>
      <c r="C2217" t="s">
        <v>227</v>
      </c>
      <c r="D2217">
        <v>2020</v>
      </c>
      <c r="E2217" s="8">
        <v>7833.83</v>
      </c>
      <c r="F2217" s="9">
        <v>8007.14</v>
      </c>
      <c r="G2217" s="8">
        <v>10215.049999999999</v>
      </c>
      <c r="H2217" s="8">
        <v>10441.049999999999</v>
      </c>
      <c r="I2217">
        <f>IFERROR(VLOOKUP(B2217,SAEB!A:A,1,0),0)</f>
        <v>0</v>
      </c>
    </row>
    <row r="2218" spans="1:9" hidden="1" x14ac:dyDescent="0.35">
      <c r="A2218">
        <v>316265</v>
      </c>
      <c r="B2218">
        <v>3162658</v>
      </c>
      <c r="C2218" t="s">
        <v>227</v>
      </c>
      <c r="D2218">
        <v>2021</v>
      </c>
      <c r="E2218" s="8">
        <v>12906.57</v>
      </c>
      <c r="F2218" s="9">
        <v>5927.27</v>
      </c>
      <c r="G2218" s="8">
        <v>11372.09</v>
      </c>
      <c r="H2218" s="8">
        <v>5222.57</v>
      </c>
      <c r="I2218">
        <f>IFERROR(VLOOKUP(B2218,SAEB!A:A,1,0),0)</f>
        <v>0</v>
      </c>
    </row>
    <row r="2219" spans="1:9" hidden="1" x14ac:dyDescent="0.35">
      <c r="A2219">
        <v>316265</v>
      </c>
      <c r="B2219">
        <v>3162658</v>
      </c>
      <c r="C2219" t="s">
        <v>227</v>
      </c>
      <c r="D2219">
        <v>2022</v>
      </c>
      <c r="E2219" s="8">
        <v>13408.2</v>
      </c>
      <c r="F2219" s="9">
        <v>10698.77</v>
      </c>
      <c r="G2219" s="8">
        <v>19107.12</v>
      </c>
      <c r="H2219" s="8">
        <v>15246.1</v>
      </c>
      <c r="I2219">
        <f>IFERROR(VLOOKUP(B2219,SAEB!A:A,1,0),0)</f>
        <v>0</v>
      </c>
    </row>
    <row r="2220" spans="1:9" hidden="1" x14ac:dyDescent="0.35">
      <c r="A2220">
        <v>316265</v>
      </c>
      <c r="B2220">
        <v>3162658</v>
      </c>
      <c r="C2220" t="s">
        <v>227</v>
      </c>
      <c r="D2220">
        <v>2023</v>
      </c>
      <c r="E2220" s="8">
        <v>17000</v>
      </c>
      <c r="F2220" s="9">
        <v>17000</v>
      </c>
      <c r="G2220" s="8">
        <v>26147.74</v>
      </c>
      <c r="H2220" s="8">
        <v>26147.74</v>
      </c>
      <c r="I2220">
        <f>IFERROR(VLOOKUP(B2220,SAEB!A:A,1,0),0)</f>
        <v>0</v>
      </c>
    </row>
    <row r="2221" spans="1:9" hidden="1" x14ac:dyDescent="0.35">
      <c r="A2221">
        <v>316265</v>
      </c>
      <c r="B2221">
        <v>3162658</v>
      </c>
      <c r="C2221" t="s">
        <v>227</v>
      </c>
      <c r="D2221">
        <v>2024</v>
      </c>
      <c r="E2221" s="8">
        <v>20000</v>
      </c>
      <c r="F2221" s="9">
        <v>19130.43</v>
      </c>
      <c r="G2221" s="8">
        <v>32626.55</v>
      </c>
      <c r="H2221" s="8">
        <v>31208</v>
      </c>
      <c r="I2221">
        <f>IFERROR(VLOOKUP(B2221,SAEB!A:A,1,0),0)</f>
        <v>0</v>
      </c>
    </row>
    <row r="2222" spans="1:9" x14ac:dyDescent="0.35">
      <c r="A2222">
        <v>316280</v>
      </c>
      <c r="B2222">
        <v>3162807</v>
      </c>
      <c r="C2222" t="s">
        <v>229</v>
      </c>
      <c r="D2222">
        <v>2015</v>
      </c>
      <c r="E2222" s="8">
        <v>5482.63</v>
      </c>
      <c r="F2222" s="9">
        <v>2373.92</v>
      </c>
      <c r="G2222" s="8">
        <v>5653.68</v>
      </c>
      <c r="H2222" s="8">
        <v>2447.98</v>
      </c>
      <c r="I2222">
        <f>IFERROR(VLOOKUP(B2222,SAEB!A:A,1,0),0)</f>
        <v>3162807</v>
      </c>
    </row>
    <row r="2223" spans="1:9" x14ac:dyDescent="0.35">
      <c r="A2223">
        <v>316280</v>
      </c>
      <c r="B2223">
        <v>3162807</v>
      </c>
      <c r="C2223" t="s">
        <v>229</v>
      </c>
      <c r="D2223">
        <v>2016</v>
      </c>
      <c r="E2223" s="8">
        <v>4729.84</v>
      </c>
      <c r="F2223" s="9">
        <v>3474.06</v>
      </c>
      <c r="G2223" s="8">
        <v>6283.77</v>
      </c>
      <c r="H2223" s="8">
        <v>4615.43</v>
      </c>
      <c r="I2223">
        <f>IFERROR(VLOOKUP(B2223,SAEB!A:A,1,0),0)</f>
        <v>3162807</v>
      </c>
    </row>
    <row r="2224" spans="1:9" x14ac:dyDescent="0.35">
      <c r="A2224">
        <v>316280</v>
      </c>
      <c r="B2224">
        <v>3162807</v>
      </c>
      <c r="C2224" t="s">
        <v>229</v>
      </c>
      <c r="D2224">
        <v>2017</v>
      </c>
      <c r="E2224" s="8">
        <v>5030.0600000000004</v>
      </c>
      <c r="F2224" s="9">
        <v>7877.59</v>
      </c>
      <c r="G2224" s="8">
        <v>6442.11</v>
      </c>
      <c r="H2224" s="8">
        <v>10089.01</v>
      </c>
      <c r="I2224">
        <f>IFERROR(VLOOKUP(B2224,SAEB!A:A,1,0),0)</f>
        <v>3162807</v>
      </c>
    </row>
    <row r="2225" spans="1:9" x14ac:dyDescent="0.35">
      <c r="A2225">
        <v>316280</v>
      </c>
      <c r="B2225">
        <v>3162807</v>
      </c>
      <c r="C2225" t="s">
        <v>229</v>
      </c>
      <c r="D2225">
        <v>2018</v>
      </c>
      <c r="E2225" s="8">
        <v>6161.75</v>
      </c>
      <c r="F2225" s="9">
        <v>7591.28</v>
      </c>
      <c r="G2225" s="8">
        <v>6926.38</v>
      </c>
      <c r="H2225" s="8">
        <v>8533.2900000000009</v>
      </c>
      <c r="I2225">
        <f>IFERROR(VLOOKUP(B2225,SAEB!A:A,1,0),0)</f>
        <v>3162807</v>
      </c>
    </row>
    <row r="2226" spans="1:9" x14ac:dyDescent="0.35">
      <c r="A2226">
        <v>316280</v>
      </c>
      <c r="B2226">
        <v>3162807</v>
      </c>
      <c r="C2226" t="s">
        <v>229</v>
      </c>
      <c r="D2226">
        <v>2019</v>
      </c>
      <c r="E2226" s="8">
        <v>5593.68</v>
      </c>
      <c r="F2226" s="9">
        <v>5996.01</v>
      </c>
      <c r="G2226" s="8">
        <v>7727.68</v>
      </c>
      <c r="H2226" s="8">
        <v>8283.5</v>
      </c>
      <c r="I2226">
        <f>IFERROR(VLOOKUP(B2226,SAEB!A:A,1,0),0)</f>
        <v>3162807</v>
      </c>
    </row>
    <row r="2227" spans="1:9" x14ac:dyDescent="0.35">
      <c r="A2227">
        <v>316280</v>
      </c>
      <c r="B2227">
        <v>3162807</v>
      </c>
      <c r="C2227" t="s">
        <v>229</v>
      </c>
      <c r="D2227">
        <v>2020</v>
      </c>
      <c r="E2227" s="8">
        <v>7618.69</v>
      </c>
      <c r="F2227" s="9">
        <v>7787.25</v>
      </c>
      <c r="G2227" s="8">
        <v>9641.08</v>
      </c>
      <c r="H2227" s="8">
        <v>9854.3799999999992</v>
      </c>
      <c r="I2227">
        <f>IFERROR(VLOOKUP(B2227,SAEB!A:A,1,0),0)</f>
        <v>3162807</v>
      </c>
    </row>
    <row r="2228" spans="1:9" x14ac:dyDescent="0.35">
      <c r="A2228">
        <v>316280</v>
      </c>
      <c r="B2228">
        <v>3162807</v>
      </c>
      <c r="C2228" t="s">
        <v>229</v>
      </c>
      <c r="D2228">
        <v>2021</v>
      </c>
      <c r="E2228" s="8">
        <v>10210.58</v>
      </c>
      <c r="F2228" s="9">
        <v>4689.1499999999996</v>
      </c>
      <c r="G2228" s="8">
        <v>10689.24</v>
      </c>
      <c r="H2228" s="8">
        <v>4908.97</v>
      </c>
      <c r="I2228">
        <f>IFERROR(VLOOKUP(B2228,SAEB!A:A,1,0),0)</f>
        <v>3162807</v>
      </c>
    </row>
    <row r="2229" spans="1:9" x14ac:dyDescent="0.35">
      <c r="A2229">
        <v>316280</v>
      </c>
      <c r="B2229">
        <v>3162807</v>
      </c>
      <c r="C2229" t="s">
        <v>229</v>
      </c>
      <c r="D2229">
        <v>2022</v>
      </c>
      <c r="E2229" s="8">
        <v>14065.75</v>
      </c>
      <c r="F2229" s="9">
        <v>11223.45</v>
      </c>
      <c r="G2229" s="8">
        <v>22542.38</v>
      </c>
      <c r="H2229" s="8">
        <v>17987.18</v>
      </c>
      <c r="I2229">
        <f>IFERROR(VLOOKUP(B2229,SAEB!A:A,1,0),0)</f>
        <v>3162807</v>
      </c>
    </row>
    <row r="2230" spans="1:9" x14ac:dyDescent="0.35">
      <c r="A2230">
        <v>316280</v>
      </c>
      <c r="B2230">
        <v>3162807</v>
      </c>
      <c r="C2230" t="s">
        <v>229</v>
      </c>
      <c r="D2230">
        <v>2023</v>
      </c>
      <c r="E2230" s="8">
        <v>16828.73</v>
      </c>
      <c r="F2230" s="9">
        <v>16828.73</v>
      </c>
      <c r="G2230" s="8">
        <v>21582.9</v>
      </c>
      <c r="H2230" s="8">
        <v>21582.9</v>
      </c>
      <c r="I2230">
        <f>IFERROR(VLOOKUP(B2230,SAEB!A:A,1,0),0)</f>
        <v>3162807</v>
      </c>
    </row>
    <row r="2231" spans="1:9" x14ac:dyDescent="0.35">
      <c r="A2231">
        <v>316280</v>
      </c>
      <c r="B2231">
        <v>3162807</v>
      </c>
      <c r="C2231" t="s">
        <v>229</v>
      </c>
      <c r="D2231">
        <v>2024</v>
      </c>
      <c r="E2231" s="8">
        <v>17693.27</v>
      </c>
      <c r="F2231" s="9">
        <v>16924</v>
      </c>
      <c r="G2231" s="8">
        <v>22805.31</v>
      </c>
      <c r="H2231" s="8">
        <v>21813.78</v>
      </c>
      <c r="I2231">
        <f>IFERROR(VLOOKUP(B2231,SAEB!A:A,1,0),0)</f>
        <v>3162807</v>
      </c>
    </row>
    <row r="2232" spans="1:9" hidden="1" x14ac:dyDescent="0.35">
      <c r="A2232">
        <v>316300</v>
      </c>
      <c r="B2232">
        <v>3163003</v>
      </c>
      <c r="C2232" t="s">
        <v>230</v>
      </c>
      <c r="D2232">
        <v>2015</v>
      </c>
      <c r="E2232" s="8">
        <v>5093.76</v>
      </c>
      <c r="F2232" s="9">
        <v>2205.5500000000002</v>
      </c>
      <c r="G2232" s="8">
        <v>6734.82</v>
      </c>
      <c r="H2232" s="8">
        <v>2916.11</v>
      </c>
      <c r="I2232">
        <f>IFERROR(VLOOKUP(B2232,SAEB!A:A,1,0),0)</f>
        <v>0</v>
      </c>
    </row>
    <row r="2233" spans="1:9" hidden="1" x14ac:dyDescent="0.35">
      <c r="A2233">
        <v>316300</v>
      </c>
      <c r="B2233">
        <v>3163003</v>
      </c>
      <c r="C2233" t="s">
        <v>230</v>
      </c>
      <c r="D2233">
        <v>2016</v>
      </c>
      <c r="E2233" s="8">
        <v>6138.09</v>
      </c>
      <c r="F2233" s="9">
        <v>4508.42</v>
      </c>
      <c r="G2233" s="8">
        <v>7284.37</v>
      </c>
      <c r="H2233" s="8">
        <v>5350.36</v>
      </c>
      <c r="I2233">
        <f>IFERROR(VLOOKUP(B2233,SAEB!A:A,1,0),0)</f>
        <v>0</v>
      </c>
    </row>
    <row r="2234" spans="1:9" hidden="1" x14ac:dyDescent="0.35">
      <c r="A2234">
        <v>316300</v>
      </c>
      <c r="B2234">
        <v>3163003</v>
      </c>
      <c r="C2234" t="s">
        <v>230</v>
      </c>
      <c r="D2234">
        <v>2017</v>
      </c>
      <c r="E2234" s="8">
        <v>5886.74</v>
      </c>
      <c r="F2234" s="9">
        <v>9219.23</v>
      </c>
      <c r="G2234" s="8">
        <v>6556.2</v>
      </c>
      <c r="H2234" s="8">
        <v>10267.68</v>
      </c>
      <c r="I2234">
        <f>IFERROR(VLOOKUP(B2234,SAEB!A:A,1,0),0)</f>
        <v>0</v>
      </c>
    </row>
    <row r="2235" spans="1:9" hidden="1" x14ac:dyDescent="0.35">
      <c r="A2235">
        <v>316300</v>
      </c>
      <c r="B2235">
        <v>3163003</v>
      </c>
      <c r="C2235" t="s">
        <v>230</v>
      </c>
      <c r="D2235">
        <v>2018</v>
      </c>
      <c r="E2235" s="8">
        <v>6685.33</v>
      </c>
      <c r="F2235" s="9">
        <v>8236.33</v>
      </c>
      <c r="G2235" s="8">
        <v>6834.43</v>
      </c>
      <c r="H2235" s="8">
        <v>8420.01</v>
      </c>
      <c r="I2235">
        <f>IFERROR(VLOOKUP(B2235,SAEB!A:A,1,0),0)</f>
        <v>0</v>
      </c>
    </row>
    <row r="2236" spans="1:9" hidden="1" x14ac:dyDescent="0.35">
      <c r="A2236">
        <v>316300</v>
      </c>
      <c r="B2236">
        <v>3163003</v>
      </c>
      <c r="C2236" t="s">
        <v>230</v>
      </c>
      <c r="D2236">
        <v>2019</v>
      </c>
      <c r="E2236" s="8">
        <v>8978.2900000000009</v>
      </c>
      <c r="F2236" s="9">
        <v>9624.06</v>
      </c>
      <c r="G2236" s="8">
        <v>10875.98</v>
      </c>
      <c r="H2236" s="8">
        <v>11658.24</v>
      </c>
      <c r="I2236">
        <f>IFERROR(VLOOKUP(B2236,SAEB!A:A,1,0),0)</f>
        <v>0</v>
      </c>
    </row>
    <row r="2237" spans="1:9" hidden="1" x14ac:dyDescent="0.35">
      <c r="A2237">
        <v>316300</v>
      </c>
      <c r="B2237">
        <v>3163003</v>
      </c>
      <c r="C2237" t="s">
        <v>230</v>
      </c>
      <c r="D2237">
        <v>2020</v>
      </c>
      <c r="E2237" s="8">
        <v>9249.73</v>
      </c>
      <c r="F2237" s="9">
        <v>9454.3700000000008</v>
      </c>
      <c r="G2237" s="8">
        <v>8294.9599999999991</v>
      </c>
      <c r="H2237" s="8">
        <v>8478.48</v>
      </c>
      <c r="I2237">
        <f>IFERROR(VLOOKUP(B2237,SAEB!A:A,1,0),0)</f>
        <v>0</v>
      </c>
    </row>
    <row r="2238" spans="1:9" hidden="1" x14ac:dyDescent="0.35">
      <c r="A2238">
        <v>316300</v>
      </c>
      <c r="B2238">
        <v>3163003</v>
      </c>
      <c r="C2238" t="s">
        <v>230</v>
      </c>
      <c r="D2238">
        <v>2021</v>
      </c>
      <c r="E2238" s="8">
        <v>10955.6</v>
      </c>
      <c r="F2238" s="9">
        <v>5031.3</v>
      </c>
      <c r="G2238" s="8">
        <v>13099.72</v>
      </c>
      <c r="H2238" s="8">
        <v>6015.98</v>
      </c>
      <c r="I2238">
        <f>IFERROR(VLOOKUP(B2238,SAEB!A:A,1,0),0)</f>
        <v>0</v>
      </c>
    </row>
    <row r="2239" spans="1:9" hidden="1" x14ac:dyDescent="0.35">
      <c r="A2239">
        <v>316300</v>
      </c>
      <c r="B2239">
        <v>3163003</v>
      </c>
      <c r="C2239" t="s">
        <v>230</v>
      </c>
      <c r="D2239">
        <v>2022</v>
      </c>
      <c r="E2239" s="8">
        <v>13493.16</v>
      </c>
      <c r="F2239" s="9">
        <v>10766.56</v>
      </c>
      <c r="G2239" s="8">
        <v>18112.400000000001</v>
      </c>
      <c r="H2239" s="8">
        <v>14452.38</v>
      </c>
      <c r="I2239">
        <f>IFERROR(VLOOKUP(B2239,SAEB!A:A,1,0),0)</f>
        <v>0</v>
      </c>
    </row>
    <row r="2240" spans="1:9" hidden="1" x14ac:dyDescent="0.35">
      <c r="A2240">
        <v>316300</v>
      </c>
      <c r="B2240">
        <v>3163003</v>
      </c>
      <c r="C2240" t="s">
        <v>230</v>
      </c>
      <c r="D2240">
        <v>2023</v>
      </c>
      <c r="E2240" s="8">
        <v>14192.78</v>
      </c>
      <c r="F2240" s="9">
        <v>14192.78</v>
      </c>
      <c r="G2240" s="8">
        <v>16228.9</v>
      </c>
      <c r="H2240" s="8">
        <v>16228.9</v>
      </c>
      <c r="I2240">
        <f>IFERROR(VLOOKUP(B2240,SAEB!A:A,1,0),0)</f>
        <v>0</v>
      </c>
    </row>
    <row r="2241" spans="1:9" hidden="1" x14ac:dyDescent="0.35">
      <c r="A2241">
        <v>316300</v>
      </c>
      <c r="B2241">
        <v>3163003</v>
      </c>
      <c r="C2241" t="s">
        <v>230</v>
      </c>
      <c r="D2241">
        <v>2024</v>
      </c>
      <c r="E2241" s="8">
        <v>15240</v>
      </c>
      <c r="F2241" s="9">
        <v>14577.39</v>
      </c>
      <c r="G2241" s="8">
        <v>18202.97</v>
      </c>
      <c r="H2241" s="8">
        <v>17411.54</v>
      </c>
      <c r="I2241">
        <f>IFERROR(VLOOKUP(B2241,SAEB!A:A,1,0),0)</f>
        <v>0</v>
      </c>
    </row>
    <row r="2242" spans="1:9" x14ac:dyDescent="0.35">
      <c r="A2242">
        <v>316350</v>
      </c>
      <c r="B2242">
        <v>3163508</v>
      </c>
      <c r="C2242" t="s">
        <v>232</v>
      </c>
      <c r="D2242">
        <v>2015</v>
      </c>
      <c r="E2242" s="8">
        <v>6312.86</v>
      </c>
      <c r="F2242" s="9">
        <v>2733.4</v>
      </c>
      <c r="G2242" s="8">
        <v>10049.969999999999</v>
      </c>
      <c r="H2242" s="8">
        <v>4351.53</v>
      </c>
      <c r="I2242">
        <f>IFERROR(VLOOKUP(B2242,SAEB!A:A,1,0),0)</f>
        <v>3163508</v>
      </c>
    </row>
    <row r="2243" spans="1:9" x14ac:dyDescent="0.35">
      <c r="A2243">
        <v>316350</v>
      </c>
      <c r="B2243">
        <v>3163508</v>
      </c>
      <c r="C2243" t="s">
        <v>232</v>
      </c>
      <c r="D2243">
        <v>2016</v>
      </c>
      <c r="E2243" s="8">
        <v>6962.52</v>
      </c>
      <c r="F2243" s="9">
        <v>5113.97</v>
      </c>
      <c r="G2243" s="8">
        <v>9613.25</v>
      </c>
      <c r="H2243" s="8">
        <v>7060.93</v>
      </c>
      <c r="I2243">
        <f>IFERROR(VLOOKUP(B2243,SAEB!A:A,1,0),0)</f>
        <v>3163508</v>
      </c>
    </row>
    <row r="2244" spans="1:9" x14ac:dyDescent="0.35">
      <c r="A2244">
        <v>316350</v>
      </c>
      <c r="B2244">
        <v>3163508</v>
      </c>
      <c r="C2244" t="s">
        <v>232</v>
      </c>
      <c r="D2244">
        <v>2017</v>
      </c>
      <c r="E2244" s="8">
        <v>7994.31</v>
      </c>
      <c r="F2244" s="9">
        <v>12519.9</v>
      </c>
      <c r="G2244" s="8">
        <v>10495.92</v>
      </c>
      <c r="H2244" s="8">
        <v>16437.68</v>
      </c>
      <c r="I2244">
        <f>IFERROR(VLOOKUP(B2244,SAEB!A:A,1,0),0)</f>
        <v>3163508</v>
      </c>
    </row>
    <row r="2245" spans="1:9" x14ac:dyDescent="0.35">
      <c r="A2245">
        <v>316350</v>
      </c>
      <c r="B2245">
        <v>3163508</v>
      </c>
      <c r="C2245" t="s">
        <v>232</v>
      </c>
      <c r="D2245">
        <v>2018</v>
      </c>
      <c r="E2245" s="8">
        <v>7110.32</v>
      </c>
      <c r="F2245" s="9">
        <v>8759.91</v>
      </c>
      <c r="G2245" s="8">
        <v>12690.3</v>
      </c>
      <c r="H2245" s="8">
        <v>15634.45</v>
      </c>
      <c r="I2245">
        <f>IFERROR(VLOOKUP(B2245,SAEB!A:A,1,0),0)</f>
        <v>3163508</v>
      </c>
    </row>
    <row r="2246" spans="1:9" x14ac:dyDescent="0.35">
      <c r="A2246">
        <v>316350</v>
      </c>
      <c r="B2246">
        <v>3163508</v>
      </c>
      <c r="C2246" t="s">
        <v>232</v>
      </c>
      <c r="D2246">
        <v>2019</v>
      </c>
      <c r="E2246" s="8">
        <v>10603.81</v>
      </c>
      <c r="F2246" s="9">
        <v>11366.5</v>
      </c>
      <c r="G2246" s="8">
        <v>16253.65</v>
      </c>
      <c r="H2246" s="8">
        <v>17422.71</v>
      </c>
      <c r="I2246">
        <f>IFERROR(VLOOKUP(B2246,SAEB!A:A,1,0),0)</f>
        <v>3163508</v>
      </c>
    </row>
    <row r="2247" spans="1:9" x14ac:dyDescent="0.35">
      <c r="A2247">
        <v>316350</v>
      </c>
      <c r="B2247">
        <v>3163508</v>
      </c>
      <c r="C2247" t="s">
        <v>232</v>
      </c>
      <c r="D2247">
        <v>2020</v>
      </c>
      <c r="E2247" s="8">
        <v>12813.27</v>
      </c>
      <c r="F2247" s="9">
        <v>13096.75</v>
      </c>
      <c r="G2247" s="8">
        <v>12499.75</v>
      </c>
      <c r="H2247" s="8">
        <v>12776.3</v>
      </c>
      <c r="I2247">
        <f>IFERROR(VLOOKUP(B2247,SAEB!A:A,1,0),0)</f>
        <v>3163508</v>
      </c>
    </row>
    <row r="2248" spans="1:9" x14ac:dyDescent="0.35">
      <c r="A2248">
        <v>316350</v>
      </c>
      <c r="B2248">
        <v>3163508</v>
      </c>
      <c r="C2248" t="s">
        <v>232</v>
      </c>
      <c r="D2248">
        <v>2021</v>
      </c>
      <c r="E2248" s="8">
        <v>16939.189999999999</v>
      </c>
      <c r="F2248" s="9">
        <v>7779.23</v>
      </c>
      <c r="G2248" s="8">
        <v>12417.2</v>
      </c>
      <c r="H2248" s="8">
        <v>5702.53</v>
      </c>
      <c r="I2248">
        <f>IFERROR(VLOOKUP(B2248,SAEB!A:A,1,0),0)</f>
        <v>3163508</v>
      </c>
    </row>
    <row r="2249" spans="1:9" x14ac:dyDescent="0.35">
      <c r="A2249">
        <v>316350</v>
      </c>
      <c r="B2249">
        <v>3163508</v>
      </c>
      <c r="C2249" t="s">
        <v>232</v>
      </c>
      <c r="D2249">
        <v>2022</v>
      </c>
      <c r="E2249" s="8">
        <v>14957.97</v>
      </c>
      <c r="F2249" s="9">
        <v>11935.38</v>
      </c>
      <c r="G2249" s="8">
        <v>14732.53</v>
      </c>
      <c r="H2249" s="8">
        <v>11755.49</v>
      </c>
      <c r="I2249">
        <f>IFERROR(VLOOKUP(B2249,SAEB!A:A,1,0),0)</f>
        <v>3163508</v>
      </c>
    </row>
    <row r="2250" spans="1:9" x14ac:dyDescent="0.35">
      <c r="A2250">
        <v>316350</v>
      </c>
      <c r="B2250">
        <v>3163508</v>
      </c>
      <c r="C2250" t="s">
        <v>232</v>
      </c>
      <c r="D2250">
        <v>2023</v>
      </c>
      <c r="E2250" s="8">
        <v>14180.48</v>
      </c>
      <c r="F2250" s="9">
        <v>14180.48</v>
      </c>
      <c r="G2250" s="8">
        <v>23163.62</v>
      </c>
      <c r="H2250" s="8">
        <v>23163.62</v>
      </c>
      <c r="I2250">
        <f>IFERROR(VLOOKUP(B2250,SAEB!A:A,1,0),0)</f>
        <v>3163508</v>
      </c>
    </row>
    <row r="2251" spans="1:9" x14ac:dyDescent="0.35">
      <c r="A2251">
        <v>316350</v>
      </c>
      <c r="B2251">
        <v>3163508</v>
      </c>
      <c r="C2251" t="s">
        <v>232</v>
      </c>
      <c r="D2251">
        <v>2024</v>
      </c>
      <c r="E2251" s="8">
        <v>14866.71</v>
      </c>
      <c r="F2251" s="9">
        <v>14220.33</v>
      </c>
      <c r="G2251" s="8">
        <v>21221.34</v>
      </c>
      <c r="H2251" s="8">
        <v>20298.669999999998</v>
      </c>
      <c r="I2251">
        <f>IFERROR(VLOOKUP(B2251,SAEB!A:A,1,0),0)</f>
        <v>3163508</v>
      </c>
    </row>
    <row r="2252" spans="1:9" x14ac:dyDescent="0.35">
      <c r="A2252">
        <v>316410</v>
      </c>
      <c r="B2252">
        <v>3164100</v>
      </c>
      <c r="C2252" t="s">
        <v>233</v>
      </c>
      <c r="D2252">
        <v>2015</v>
      </c>
      <c r="E2252" s="8">
        <v>6892.68</v>
      </c>
      <c r="F2252" s="9">
        <v>2984.46</v>
      </c>
      <c r="G2252" s="8">
        <v>6610.96</v>
      </c>
      <c r="H2252" s="8">
        <v>2862.48</v>
      </c>
      <c r="I2252">
        <f>IFERROR(VLOOKUP(B2252,SAEB!A:A,1,0),0)</f>
        <v>3164100</v>
      </c>
    </row>
    <row r="2253" spans="1:9" x14ac:dyDescent="0.35">
      <c r="A2253">
        <v>316410</v>
      </c>
      <c r="B2253">
        <v>3164100</v>
      </c>
      <c r="C2253" t="s">
        <v>233</v>
      </c>
      <c r="D2253">
        <v>2016</v>
      </c>
      <c r="E2253" s="8">
        <v>6250.9</v>
      </c>
      <c r="F2253" s="9">
        <v>4591.28</v>
      </c>
      <c r="G2253" s="8">
        <v>7356.52</v>
      </c>
      <c r="H2253" s="8">
        <v>5403.36</v>
      </c>
      <c r="I2253">
        <f>IFERROR(VLOOKUP(B2253,SAEB!A:A,1,0),0)</f>
        <v>3164100</v>
      </c>
    </row>
    <row r="2254" spans="1:9" x14ac:dyDescent="0.35">
      <c r="A2254">
        <v>316410</v>
      </c>
      <c r="B2254">
        <v>3164100</v>
      </c>
      <c r="C2254" t="s">
        <v>233</v>
      </c>
      <c r="D2254">
        <v>2017</v>
      </c>
      <c r="E2254" s="8">
        <v>6669.78</v>
      </c>
      <c r="F2254" s="9">
        <v>10445.549999999999</v>
      </c>
      <c r="G2254" s="8">
        <v>8228.93</v>
      </c>
      <c r="H2254" s="8">
        <v>12887.34</v>
      </c>
      <c r="I2254">
        <f>IFERROR(VLOOKUP(B2254,SAEB!A:A,1,0),0)</f>
        <v>3164100</v>
      </c>
    </row>
    <row r="2255" spans="1:9" x14ac:dyDescent="0.35">
      <c r="A2255">
        <v>316410</v>
      </c>
      <c r="B2255">
        <v>3164100</v>
      </c>
      <c r="C2255" t="s">
        <v>233</v>
      </c>
      <c r="D2255">
        <v>2018</v>
      </c>
      <c r="E2255" s="8">
        <v>7780.4</v>
      </c>
      <c r="F2255" s="9">
        <v>9585.4500000000007</v>
      </c>
      <c r="G2255" s="8">
        <v>7944.2</v>
      </c>
      <c r="H2255" s="8">
        <v>9787.26</v>
      </c>
      <c r="I2255">
        <f>IFERROR(VLOOKUP(B2255,SAEB!A:A,1,0),0)</f>
        <v>3164100</v>
      </c>
    </row>
    <row r="2256" spans="1:9" x14ac:dyDescent="0.35">
      <c r="A2256">
        <v>316410</v>
      </c>
      <c r="B2256">
        <v>3164100</v>
      </c>
      <c r="C2256" t="s">
        <v>233</v>
      </c>
      <c r="D2256">
        <v>2019</v>
      </c>
      <c r="E2256" s="8">
        <v>7728.79</v>
      </c>
      <c r="F2256" s="9">
        <v>8284.69</v>
      </c>
      <c r="G2256" s="8">
        <v>10330.42</v>
      </c>
      <c r="H2256" s="8">
        <v>11073.45</v>
      </c>
      <c r="I2256">
        <f>IFERROR(VLOOKUP(B2256,SAEB!A:A,1,0),0)</f>
        <v>3164100</v>
      </c>
    </row>
    <row r="2257" spans="1:9" x14ac:dyDescent="0.35">
      <c r="A2257">
        <v>316410</v>
      </c>
      <c r="B2257">
        <v>3164100</v>
      </c>
      <c r="C2257" t="s">
        <v>233</v>
      </c>
      <c r="D2257">
        <v>2020</v>
      </c>
      <c r="E2257" s="8">
        <v>9423.25</v>
      </c>
      <c r="F2257" s="9">
        <v>9631.73</v>
      </c>
      <c r="G2257" s="8">
        <v>9547.6200000000008</v>
      </c>
      <c r="H2257" s="8">
        <v>9758.85</v>
      </c>
      <c r="I2257">
        <f>IFERROR(VLOOKUP(B2257,SAEB!A:A,1,0),0)</f>
        <v>3164100</v>
      </c>
    </row>
    <row r="2258" spans="1:9" x14ac:dyDescent="0.35">
      <c r="A2258">
        <v>316410</v>
      </c>
      <c r="B2258">
        <v>3164100</v>
      </c>
      <c r="C2258" t="s">
        <v>233</v>
      </c>
      <c r="D2258">
        <v>2021</v>
      </c>
      <c r="E2258" s="8">
        <v>12343.95</v>
      </c>
      <c r="F2258" s="9">
        <v>5668.89</v>
      </c>
      <c r="G2258" s="8">
        <v>11185.98</v>
      </c>
      <c r="H2258" s="8">
        <v>5137.1000000000004</v>
      </c>
      <c r="I2258">
        <f>IFERROR(VLOOKUP(B2258,SAEB!A:A,1,0),0)</f>
        <v>3164100</v>
      </c>
    </row>
    <row r="2259" spans="1:9" x14ac:dyDescent="0.35">
      <c r="A2259">
        <v>316410</v>
      </c>
      <c r="B2259">
        <v>3164100</v>
      </c>
      <c r="C2259" t="s">
        <v>233</v>
      </c>
      <c r="D2259">
        <v>2022</v>
      </c>
      <c r="E2259" s="8">
        <v>14678.77</v>
      </c>
      <c r="F2259" s="9">
        <v>11712.59</v>
      </c>
      <c r="G2259" s="8">
        <v>19225.689999999999</v>
      </c>
      <c r="H2259" s="8">
        <v>15340.71</v>
      </c>
      <c r="I2259">
        <f>IFERROR(VLOOKUP(B2259,SAEB!A:A,1,0),0)</f>
        <v>3164100</v>
      </c>
    </row>
    <row r="2260" spans="1:9" x14ac:dyDescent="0.35">
      <c r="A2260">
        <v>316410</v>
      </c>
      <c r="B2260">
        <v>3164100</v>
      </c>
      <c r="C2260" t="s">
        <v>233</v>
      </c>
      <c r="D2260">
        <v>2023</v>
      </c>
      <c r="E2260" s="8">
        <v>13494.09</v>
      </c>
      <c r="F2260" s="9">
        <v>13494.09</v>
      </c>
      <c r="G2260" s="8">
        <v>16084.72</v>
      </c>
      <c r="H2260" s="8">
        <v>16084.72</v>
      </c>
      <c r="I2260">
        <f>IFERROR(VLOOKUP(B2260,SAEB!A:A,1,0),0)</f>
        <v>3164100</v>
      </c>
    </row>
    <row r="2261" spans="1:9" x14ac:dyDescent="0.35">
      <c r="A2261">
        <v>316410</v>
      </c>
      <c r="B2261">
        <v>3164100</v>
      </c>
      <c r="C2261" t="s">
        <v>233</v>
      </c>
      <c r="D2261">
        <v>2024</v>
      </c>
      <c r="E2261" s="8">
        <v>13796.2</v>
      </c>
      <c r="F2261" s="9">
        <v>13196.37</v>
      </c>
      <c r="G2261" s="8">
        <v>19026.36</v>
      </c>
      <c r="H2261" s="8">
        <v>18199.13</v>
      </c>
      <c r="I2261">
        <f>IFERROR(VLOOKUP(B2261,SAEB!A:A,1,0),0)</f>
        <v>3164100</v>
      </c>
    </row>
    <row r="2262" spans="1:9" hidden="1" x14ac:dyDescent="0.35">
      <c r="A2262">
        <v>316420</v>
      </c>
      <c r="B2262">
        <v>3164209</v>
      </c>
      <c r="C2262" t="s">
        <v>234</v>
      </c>
      <c r="D2262">
        <v>2015</v>
      </c>
      <c r="E2262" s="8">
        <v>6936.01</v>
      </c>
      <c r="F2262" s="9">
        <v>3003.22</v>
      </c>
      <c r="G2262" s="8">
        <v>6653.8</v>
      </c>
      <c r="H2262" s="8">
        <v>2881.03</v>
      </c>
      <c r="I2262">
        <f>IFERROR(VLOOKUP(B2262,SAEB!A:A,1,0),0)</f>
        <v>0</v>
      </c>
    </row>
    <row r="2263" spans="1:9" hidden="1" x14ac:dyDescent="0.35">
      <c r="A2263">
        <v>316420</v>
      </c>
      <c r="B2263">
        <v>3164209</v>
      </c>
      <c r="C2263" t="s">
        <v>234</v>
      </c>
      <c r="D2263">
        <v>2016</v>
      </c>
      <c r="E2263" s="8">
        <v>6161.68</v>
      </c>
      <c r="F2263" s="9">
        <v>4525.75</v>
      </c>
      <c r="G2263" s="8">
        <v>6738.87</v>
      </c>
      <c r="H2263" s="8">
        <v>4949.7</v>
      </c>
      <c r="I2263">
        <f>IFERROR(VLOOKUP(B2263,SAEB!A:A,1,0),0)</f>
        <v>0</v>
      </c>
    </row>
    <row r="2264" spans="1:9" hidden="1" x14ac:dyDescent="0.35">
      <c r="A2264">
        <v>316420</v>
      </c>
      <c r="B2264">
        <v>3164209</v>
      </c>
      <c r="C2264" t="s">
        <v>234</v>
      </c>
      <c r="D2264">
        <v>2017</v>
      </c>
      <c r="E2264" s="8">
        <v>5188.16</v>
      </c>
      <c r="F2264" s="9">
        <v>8125.19</v>
      </c>
      <c r="G2264" s="8">
        <v>5906.26</v>
      </c>
      <c r="H2264" s="8">
        <v>9249.7999999999993</v>
      </c>
      <c r="I2264">
        <f>IFERROR(VLOOKUP(B2264,SAEB!A:A,1,0),0)</f>
        <v>0</v>
      </c>
    </row>
    <row r="2265" spans="1:9" hidden="1" x14ac:dyDescent="0.35">
      <c r="A2265">
        <v>316420</v>
      </c>
      <c r="B2265">
        <v>3164209</v>
      </c>
      <c r="C2265" t="s">
        <v>234</v>
      </c>
      <c r="D2265">
        <v>2018</v>
      </c>
      <c r="E2265" s="8">
        <v>5377.15</v>
      </c>
      <c r="F2265" s="9">
        <v>6624.65</v>
      </c>
      <c r="G2265" s="8">
        <v>6345.43</v>
      </c>
      <c r="H2265" s="8">
        <v>7817.57</v>
      </c>
      <c r="I2265">
        <f>IFERROR(VLOOKUP(B2265,SAEB!A:A,1,0),0)</f>
        <v>0</v>
      </c>
    </row>
    <row r="2266" spans="1:9" hidden="1" x14ac:dyDescent="0.35">
      <c r="A2266">
        <v>316420</v>
      </c>
      <c r="B2266">
        <v>3164209</v>
      </c>
      <c r="C2266" t="s">
        <v>234</v>
      </c>
      <c r="D2266">
        <v>2019</v>
      </c>
      <c r="E2266" s="8">
        <v>4533.13</v>
      </c>
      <c r="F2266" s="9">
        <v>4859.18</v>
      </c>
      <c r="G2266" s="8">
        <v>8838.23</v>
      </c>
      <c r="H2266" s="8">
        <v>9473.93</v>
      </c>
      <c r="I2266">
        <f>IFERROR(VLOOKUP(B2266,SAEB!A:A,1,0),0)</f>
        <v>0</v>
      </c>
    </row>
    <row r="2267" spans="1:9" hidden="1" x14ac:dyDescent="0.35">
      <c r="A2267">
        <v>316420</v>
      </c>
      <c r="B2267">
        <v>3164209</v>
      </c>
      <c r="C2267" t="s">
        <v>234</v>
      </c>
      <c r="D2267">
        <v>2020</v>
      </c>
      <c r="E2267" s="8">
        <v>6875.47</v>
      </c>
      <c r="F2267" s="9">
        <v>7027.58</v>
      </c>
      <c r="G2267" s="8">
        <v>8096.04</v>
      </c>
      <c r="H2267" s="8">
        <v>8275.16</v>
      </c>
      <c r="I2267">
        <f>IFERROR(VLOOKUP(B2267,SAEB!A:A,1,0),0)</f>
        <v>0</v>
      </c>
    </row>
    <row r="2268" spans="1:9" hidden="1" x14ac:dyDescent="0.35">
      <c r="A2268">
        <v>316420</v>
      </c>
      <c r="B2268">
        <v>3164209</v>
      </c>
      <c r="C2268" t="s">
        <v>234</v>
      </c>
      <c r="D2268">
        <v>2021</v>
      </c>
      <c r="E2268" s="8">
        <v>9998.86</v>
      </c>
      <c r="F2268" s="9">
        <v>4591.92</v>
      </c>
      <c r="G2268" s="8">
        <v>9830.5</v>
      </c>
      <c r="H2268" s="8">
        <v>4514.6000000000004</v>
      </c>
      <c r="I2268">
        <f>IFERROR(VLOOKUP(B2268,SAEB!A:A,1,0),0)</f>
        <v>0</v>
      </c>
    </row>
    <row r="2269" spans="1:9" hidden="1" x14ac:dyDescent="0.35">
      <c r="A2269">
        <v>316420</v>
      </c>
      <c r="B2269">
        <v>3164209</v>
      </c>
      <c r="C2269" t="s">
        <v>234</v>
      </c>
      <c r="D2269">
        <v>2022</v>
      </c>
      <c r="E2269" s="8">
        <v>11214.99</v>
      </c>
      <c r="F2269" s="9">
        <v>8948.75</v>
      </c>
      <c r="G2269" s="8">
        <v>15044.19</v>
      </c>
      <c r="H2269" s="8">
        <v>12004.17</v>
      </c>
      <c r="I2269">
        <f>IFERROR(VLOOKUP(B2269,SAEB!A:A,1,0),0)</f>
        <v>0</v>
      </c>
    </row>
    <row r="2270" spans="1:9" hidden="1" x14ac:dyDescent="0.35">
      <c r="A2270">
        <v>316420</v>
      </c>
      <c r="B2270">
        <v>3164209</v>
      </c>
      <c r="C2270" t="s">
        <v>234</v>
      </c>
      <c r="D2270">
        <v>2023</v>
      </c>
      <c r="E2270" s="8">
        <v>11687.56</v>
      </c>
      <c r="F2270" s="9">
        <v>11687.56</v>
      </c>
      <c r="G2270" s="8">
        <v>16023.7</v>
      </c>
      <c r="H2270" s="8">
        <v>16023.7</v>
      </c>
      <c r="I2270">
        <f>IFERROR(VLOOKUP(B2270,SAEB!A:A,1,0),0)</f>
        <v>0</v>
      </c>
    </row>
    <row r="2271" spans="1:9" hidden="1" x14ac:dyDescent="0.35">
      <c r="A2271">
        <v>316420</v>
      </c>
      <c r="B2271">
        <v>3164209</v>
      </c>
      <c r="C2271" t="s">
        <v>234</v>
      </c>
      <c r="D2271">
        <v>2024</v>
      </c>
      <c r="E2271" s="8">
        <v>14999.44</v>
      </c>
      <c r="F2271" s="9">
        <v>14347.29</v>
      </c>
      <c r="G2271" s="8">
        <v>19689.57</v>
      </c>
      <c r="H2271" s="8">
        <v>18833.5</v>
      </c>
      <c r="I2271">
        <f>IFERROR(VLOOKUP(B2271,SAEB!A:A,1,0),0)</f>
        <v>0</v>
      </c>
    </row>
    <row r="2272" spans="1:9" x14ac:dyDescent="0.35">
      <c r="A2272">
        <v>316447</v>
      </c>
      <c r="B2272">
        <v>3164472</v>
      </c>
      <c r="C2272" t="s">
        <v>235</v>
      </c>
      <c r="D2272">
        <v>2015</v>
      </c>
      <c r="E2272" s="8">
        <v>5420.48</v>
      </c>
      <c r="F2272" s="9">
        <v>2347.0100000000002</v>
      </c>
      <c r="G2272" s="8">
        <v>5609.05</v>
      </c>
      <c r="H2272" s="8">
        <v>2428.66</v>
      </c>
      <c r="I2272">
        <f>IFERROR(VLOOKUP(B2272,SAEB!A:A,1,0),0)</f>
        <v>3164472</v>
      </c>
    </row>
    <row r="2273" spans="1:9" x14ac:dyDescent="0.35">
      <c r="A2273">
        <v>316447</v>
      </c>
      <c r="B2273">
        <v>3164472</v>
      </c>
      <c r="C2273" t="s">
        <v>235</v>
      </c>
      <c r="D2273">
        <v>2016</v>
      </c>
      <c r="E2273" s="8">
        <v>4747.5600000000004</v>
      </c>
      <c r="F2273" s="9">
        <v>3487.08</v>
      </c>
      <c r="G2273" s="8">
        <v>6025.76</v>
      </c>
      <c r="H2273" s="8">
        <v>4425.92</v>
      </c>
      <c r="I2273">
        <f>IFERROR(VLOOKUP(B2273,SAEB!A:A,1,0),0)</f>
        <v>3164472</v>
      </c>
    </row>
    <row r="2274" spans="1:9" x14ac:dyDescent="0.35">
      <c r="A2274">
        <v>316447</v>
      </c>
      <c r="B2274">
        <v>3164472</v>
      </c>
      <c r="C2274" t="s">
        <v>235</v>
      </c>
      <c r="D2274">
        <v>2017</v>
      </c>
      <c r="E2274" s="8">
        <v>5007.24</v>
      </c>
      <c r="F2274" s="9">
        <v>7841.85</v>
      </c>
      <c r="G2274" s="8">
        <v>5452.17</v>
      </c>
      <c r="H2274" s="8">
        <v>8538.65</v>
      </c>
      <c r="I2274">
        <f>IFERROR(VLOOKUP(B2274,SAEB!A:A,1,0),0)</f>
        <v>3164472</v>
      </c>
    </row>
    <row r="2275" spans="1:9" x14ac:dyDescent="0.35">
      <c r="A2275">
        <v>316447</v>
      </c>
      <c r="B2275">
        <v>3164472</v>
      </c>
      <c r="C2275" t="s">
        <v>235</v>
      </c>
      <c r="D2275">
        <v>2018</v>
      </c>
      <c r="E2275" s="8">
        <v>4784.92</v>
      </c>
      <c r="F2275" s="9">
        <v>5895.02</v>
      </c>
      <c r="G2275" s="8">
        <v>5416.17</v>
      </c>
      <c r="H2275" s="8">
        <v>6672.72</v>
      </c>
      <c r="I2275">
        <f>IFERROR(VLOOKUP(B2275,SAEB!A:A,1,0),0)</f>
        <v>3164472</v>
      </c>
    </row>
    <row r="2276" spans="1:9" x14ac:dyDescent="0.35">
      <c r="A2276">
        <v>316447</v>
      </c>
      <c r="B2276">
        <v>3164472</v>
      </c>
      <c r="C2276" t="s">
        <v>235</v>
      </c>
      <c r="D2276">
        <v>2019</v>
      </c>
      <c r="E2276" s="8">
        <v>5435.75</v>
      </c>
      <c r="F2276" s="9">
        <v>5826.72</v>
      </c>
      <c r="G2276" s="8">
        <v>6667.62</v>
      </c>
      <c r="H2276" s="8">
        <v>7147.19</v>
      </c>
      <c r="I2276">
        <f>IFERROR(VLOOKUP(B2276,SAEB!A:A,1,0),0)</f>
        <v>3164472</v>
      </c>
    </row>
    <row r="2277" spans="1:9" x14ac:dyDescent="0.35">
      <c r="A2277">
        <v>316447</v>
      </c>
      <c r="B2277">
        <v>3164472</v>
      </c>
      <c r="C2277" t="s">
        <v>235</v>
      </c>
      <c r="D2277">
        <v>2020</v>
      </c>
      <c r="E2277" s="8">
        <v>5397.52</v>
      </c>
      <c r="F2277" s="9">
        <v>5516.93</v>
      </c>
      <c r="G2277" s="8">
        <v>5886.59</v>
      </c>
      <c r="H2277" s="8">
        <v>6016.82</v>
      </c>
      <c r="I2277">
        <f>IFERROR(VLOOKUP(B2277,SAEB!A:A,1,0),0)</f>
        <v>3164472</v>
      </c>
    </row>
    <row r="2278" spans="1:9" x14ac:dyDescent="0.35">
      <c r="A2278">
        <v>316447</v>
      </c>
      <c r="B2278">
        <v>3164472</v>
      </c>
      <c r="C2278" t="s">
        <v>235</v>
      </c>
      <c r="D2278">
        <v>2021</v>
      </c>
      <c r="E2278" s="8">
        <v>5967.2</v>
      </c>
      <c r="F2278" s="9">
        <v>2740.4</v>
      </c>
      <c r="G2278" s="8">
        <v>7109.37</v>
      </c>
      <c r="H2278" s="8">
        <v>3264.94</v>
      </c>
      <c r="I2278">
        <f>IFERROR(VLOOKUP(B2278,SAEB!A:A,1,0),0)</f>
        <v>3164472</v>
      </c>
    </row>
    <row r="2279" spans="1:9" x14ac:dyDescent="0.35">
      <c r="A2279">
        <v>316447</v>
      </c>
      <c r="B2279">
        <v>3164472</v>
      </c>
      <c r="C2279" t="s">
        <v>235</v>
      </c>
      <c r="D2279">
        <v>2022</v>
      </c>
      <c r="E2279" s="8">
        <v>9123.16</v>
      </c>
      <c r="F2279" s="9">
        <v>7279.62</v>
      </c>
      <c r="G2279" s="8">
        <v>10050.870000000001</v>
      </c>
      <c r="H2279" s="8">
        <v>8019.87</v>
      </c>
      <c r="I2279">
        <f>IFERROR(VLOOKUP(B2279,SAEB!A:A,1,0),0)</f>
        <v>3164472</v>
      </c>
    </row>
    <row r="2280" spans="1:9" x14ac:dyDescent="0.35">
      <c r="A2280">
        <v>316447</v>
      </c>
      <c r="B2280">
        <v>3164472</v>
      </c>
      <c r="C2280" t="s">
        <v>235</v>
      </c>
      <c r="D2280">
        <v>2023</v>
      </c>
      <c r="E2280" s="8">
        <v>9799.0300000000007</v>
      </c>
      <c r="F2280" s="9">
        <v>9799.0300000000007</v>
      </c>
      <c r="G2280" s="8">
        <v>10245.91</v>
      </c>
      <c r="H2280" s="8">
        <v>10245.91</v>
      </c>
      <c r="I2280">
        <f>IFERROR(VLOOKUP(B2280,SAEB!A:A,1,0),0)</f>
        <v>3164472</v>
      </c>
    </row>
    <row r="2281" spans="1:9" x14ac:dyDescent="0.35">
      <c r="A2281">
        <v>316447</v>
      </c>
      <c r="B2281">
        <v>3164472</v>
      </c>
      <c r="C2281" t="s">
        <v>235</v>
      </c>
      <c r="D2281">
        <v>2024</v>
      </c>
      <c r="E2281" s="8">
        <v>8394.1299999999992</v>
      </c>
      <c r="F2281" s="9">
        <v>8029.17</v>
      </c>
      <c r="G2281" s="8">
        <v>10273.76</v>
      </c>
      <c r="H2281" s="8">
        <v>9827.08</v>
      </c>
      <c r="I2281">
        <f>IFERROR(VLOOKUP(B2281,SAEB!A:A,1,0),0)</f>
        <v>3164472</v>
      </c>
    </row>
    <row r="2282" spans="1:9" hidden="1" x14ac:dyDescent="0.35">
      <c r="A2282">
        <v>316450</v>
      </c>
      <c r="B2282">
        <v>3164506</v>
      </c>
      <c r="C2282" t="s">
        <v>236</v>
      </c>
      <c r="D2282">
        <v>2015</v>
      </c>
      <c r="E2282" s="8">
        <v>9265.0300000000007</v>
      </c>
      <c r="F2282" s="9">
        <v>4011.66</v>
      </c>
      <c r="G2282" s="8">
        <v>12593.41</v>
      </c>
      <c r="H2282" s="8">
        <v>5452.82</v>
      </c>
      <c r="I2282">
        <f>IFERROR(VLOOKUP(B2282,SAEB!A:A,1,0),0)</f>
        <v>0</v>
      </c>
    </row>
    <row r="2283" spans="1:9" hidden="1" x14ac:dyDescent="0.35">
      <c r="A2283">
        <v>316450</v>
      </c>
      <c r="B2283">
        <v>3164506</v>
      </c>
      <c r="C2283" t="s">
        <v>236</v>
      </c>
      <c r="D2283">
        <v>2016</v>
      </c>
      <c r="E2283" s="8">
        <v>8828.66</v>
      </c>
      <c r="F2283" s="9">
        <v>6484.64</v>
      </c>
      <c r="G2283" s="8">
        <v>15292.6</v>
      </c>
      <c r="H2283" s="8">
        <v>11232.4</v>
      </c>
      <c r="I2283">
        <f>IFERROR(VLOOKUP(B2283,SAEB!A:A,1,0),0)</f>
        <v>0</v>
      </c>
    </row>
    <row r="2284" spans="1:9" hidden="1" x14ac:dyDescent="0.35">
      <c r="A2284">
        <v>316450</v>
      </c>
      <c r="B2284">
        <v>3164506</v>
      </c>
      <c r="C2284" t="s">
        <v>236</v>
      </c>
      <c r="D2284">
        <v>2017</v>
      </c>
      <c r="E2284" s="8">
        <v>7523.12</v>
      </c>
      <c r="F2284" s="9">
        <v>11781.97</v>
      </c>
      <c r="G2284" s="8">
        <v>17265.78</v>
      </c>
      <c r="H2284" s="8">
        <v>27039.97</v>
      </c>
      <c r="I2284">
        <f>IFERROR(VLOOKUP(B2284,SAEB!A:A,1,0),0)</f>
        <v>0</v>
      </c>
    </row>
    <row r="2285" spans="1:9" hidden="1" x14ac:dyDescent="0.35">
      <c r="A2285">
        <v>316450</v>
      </c>
      <c r="B2285">
        <v>3164506</v>
      </c>
      <c r="C2285" t="s">
        <v>236</v>
      </c>
      <c r="D2285">
        <v>2018</v>
      </c>
      <c r="E2285" s="8">
        <v>10525.98</v>
      </c>
      <c r="F2285" s="9">
        <v>12968.01</v>
      </c>
      <c r="G2285" s="8">
        <v>18160.04</v>
      </c>
      <c r="H2285" s="8">
        <v>22373.17</v>
      </c>
      <c r="I2285">
        <f>IFERROR(VLOOKUP(B2285,SAEB!A:A,1,0),0)</f>
        <v>0</v>
      </c>
    </row>
    <row r="2286" spans="1:9" hidden="1" x14ac:dyDescent="0.35">
      <c r="A2286">
        <v>316450</v>
      </c>
      <c r="B2286">
        <v>3164506</v>
      </c>
      <c r="C2286" t="s">
        <v>236</v>
      </c>
      <c r="D2286">
        <v>2019</v>
      </c>
      <c r="E2286" s="8">
        <v>11649.06</v>
      </c>
      <c r="F2286" s="9">
        <v>12486.93</v>
      </c>
      <c r="G2286" s="8">
        <v>20789.259999999998</v>
      </c>
      <c r="H2286" s="8">
        <v>22284.55</v>
      </c>
      <c r="I2286">
        <f>IFERROR(VLOOKUP(B2286,SAEB!A:A,1,0),0)</f>
        <v>0</v>
      </c>
    </row>
    <row r="2287" spans="1:9" hidden="1" x14ac:dyDescent="0.35">
      <c r="A2287">
        <v>316450</v>
      </c>
      <c r="B2287">
        <v>3164506</v>
      </c>
      <c r="C2287" t="s">
        <v>236</v>
      </c>
      <c r="D2287">
        <v>2020</v>
      </c>
      <c r="E2287" s="8">
        <v>11497.18</v>
      </c>
      <c r="F2287" s="9">
        <v>11751.54</v>
      </c>
      <c r="G2287" s="8">
        <v>14168.41</v>
      </c>
      <c r="H2287" s="8">
        <v>14481.87</v>
      </c>
      <c r="I2287">
        <f>IFERROR(VLOOKUP(B2287,SAEB!A:A,1,0),0)</f>
        <v>0</v>
      </c>
    </row>
    <row r="2288" spans="1:9" hidden="1" x14ac:dyDescent="0.35">
      <c r="A2288">
        <v>316450</v>
      </c>
      <c r="B2288">
        <v>3164506</v>
      </c>
      <c r="C2288" t="s">
        <v>236</v>
      </c>
      <c r="D2288">
        <v>2021</v>
      </c>
      <c r="E2288" s="8">
        <v>15545.69</v>
      </c>
      <c r="F2288" s="9">
        <v>7139.27</v>
      </c>
      <c r="G2288" s="8">
        <v>22413.83</v>
      </c>
      <c r="H2288" s="8">
        <v>10293.43</v>
      </c>
      <c r="I2288">
        <f>IFERROR(VLOOKUP(B2288,SAEB!A:A,1,0),0)</f>
        <v>0</v>
      </c>
    </row>
    <row r="2289" spans="1:9" hidden="1" x14ac:dyDescent="0.35">
      <c r="A2289">
        <v>316450</v>
      </c>
      <c r="B2289">
        <v>3164506</v>
      </c>
      <c r="C2289" t="s">
        <v>236</v>
      </c>
      <c r="D2289">
        <v>2022</v>
      </c>
      <c r="E2289" s="8">
        <v>18143.5</v>
      </c>
      <c r="F2289" s="9">
        <v>14477.2</v>
      </c>
      <c r="G2289" s="8">
        <v>35985.99</v>
      </c>
      <c r="H2289" s="8">
        <v>28714.21</v>
      </c>
      <c r="I2289">
        <f>IFERROR(VLOOKUP(B2289,SAEB!A:A,1,0),0)</f>
        <v>0</v>
      </c>
    </row>
    <row r="2290" spans="1:9" hidden="1" x14ac:dyDescent="0.35">
      <c r="A2290">
        <v>316450</v>
      </c>
      <c r="B2290">
        <v>3164506</v>
      </c>
      <c r="C2290" t="s">
        <v>236</v>
      </c>
      <c r="D2290">
        <v>2023</v>
      </c>
      <c r="E2290" s="8">
        <v>16437.79</v>
      </c>
      <c r="F2290" s="9">
        <v>16437.79</v>
      </c>
      <c r="G2290" s="8">
        <v>40311.57</v>
      </c>
      <c r="H2290" s="8">
        <v>40311.57</v>
      </c>
      <c r="I2290">
        <f>IFERROR(VLOOKUP(B2290,SAEB!A:A,1,0),0)</f>
        <v>0</v>
      </c>
    </row>
    <row r="2291" spans="1:9" hidden="1" x14ac:dyDescent="0.35">
      <c r="A2291">
        <v>316450</v>
      </c>
      <c r="B2291">
        <v>3164506</v>
      </c>
      <c r="C2291" t="s">
        <v>236</v>
      </c>
      <c r="D2291">
        <v>2024</v>
      </c>
      <c r="E2291" s="8">
        <v>19759.080000000002</v>
      </c>
      <c r="F2291" s="9">
        <v>18899.990000000002</v>
      </c>
      <c r="G2291" s="8">
        <v>49397.85</v>
      </c>
      <c r="H2291" s="8">
        <v>47250.12</v>
      </c>
      <c r="I2291">
        <f>IFERROR(VLOOKUP(B2291,SAEB!A:A,1,0),0)</f>
        <v>0</v>
      </c>
    </row>
    <row r="2292" spans="1:9" x14ac:dyDescent="0.35">
      <c r="A2292">
        <v>316550</v>
      </c>
      <c r="B2292">
        <v>3165503</v>
      </c>
      <c r="C2292" t="s">
        <v>237</v>
      </c>
      <c r="D2292">
        <v>2015</v>
      </c>
      <c r="E2292" s="8">
        <v>6049.56</v>
      </c>
      <c r="F2292" s="9">
        <v>2619.4</v>
      </c>
      <c r="G2292" s="8">
        <v>6450.62</v>
      </c>
      <c r="H2292" s="8">
        <v>2793.05</v>
      </c>
      <c r="I2292">
        <f>IFERROR(VLOOKUP(B2292,SAEB!A:A,1,0),0)</f>
        <v>3165503</v>
      </c>
    </row>
    <row r="2293" spans="1:9" x14ac:dyDescent="0.35">
      <c r="A2293">
        <v>316550</v>
      </c>
      <c r="B2293">
        <v>3165503</v>
      </c>
      <c r="C2293" t="s">
        <v>237</v>
      </c>
      <c r="D2293">
        <v>2016</v>
      </c>
      <c r="E2293" s="8">
        <v>6446.55</v>
      </c>
      <c r="F2293" s="9">
        <v>4734.99</v>
      </c>
      <c r="G2293" s="8">
        <v>6867.26</v>
      </c>
      <c r="H2293" s="8">
        <v>5043.99</v>
      </c>
      <c r="I2293">
        <f>IFERROR(VLOOKUP(B2293,SAEB!A:A,1,0),0)</f>
        <v>3165503</v>
      </c>
    </row>
    <row r="2294" spans="1:9" x14ac:dyDescent="0.35">
      <c r="A2294">
        <v>316550</v>
      </c>
      <c r="B2294">
        <v>3165503</v>
      </c>
      <c r="C2294" t="s">
        <v>237</v>
      </c>
      <c r="D2294">
        <v>2017</v>
      </c>
      <c r="E2294" s="8">
        <v>5113.53</v>
      </c>
      <c r="F2294" s="9">
        <v>8008.31</v>
      </c>
      <c r="G2294" s="8">
        <v>5389.09</v>
      </c>
      <c r="H2294" s="8">
        <v>8439.8700000000008</v>
      </c>
      <c r="I2294">
        <f>IFERROR(VLOOKUP(B2294,SAEB!A:A,1,0),0)</f>
        <v>3165503</v>
      </c>
    </row>
    <row r="2295" spans="1:9" x14ac:dyDescent="0.35">
      <c r="A2295">
        <v>316550</v>
      </c>
      <c r="B2295">
        <v>3165503</v>
      </c>
      <c r="C2295" t="s">
        <v>237</v>
      </c>
      <c r="D2295">
        <v>2018</v>
      </c>
      <c r="E2295" s="8">
        <v>7381.09</v>
      </c>
      <c r="F2295" s="9">
        <v>9093.5</v>
      </c>
      <c r="G2295" s="8">
        <v>8458.4599999999991</v>
      </c>
      <c r="H2295" s="8">
        <v>10420.82</v>
      </c>
      <c r="I2295">
        <f>IFERROR(VLOOKUP(B2295,SAEB!A:A,1,0),0)</f>
        <v>3165503</v>
      </c>
    </row>
    <row r="2296" spans="1:9" x14ac:dyDescent="0.35">
      <c r="A2296">
        <v>316550</v>
      </c>
      <c r="B2296">
        <v>3165503</v>
      </c>
      <c r="C2296" t="s">
        <v>237</v>
      </c>
      <c r="D2296">
        <v>2019</v>
      </c>
      <c r="E2296" s="8">
        <v>7790.98</v>
      </c>
      <c r="F2296" s="9">
        <v>8351.35</v>
      </c>
      <c r="G2296" s="8">
        <v>9188.84</v>
      </c>
      <c r="H2296" s="8">
        <v>9849.76</v>
      </c>
      <c r="I2296">
        <f>IFERROR(VLOOKUP(B2296,SAEB!A:A,1,0),0)</f>
        <v>3165503</v>
      </c>
    </row>
    <row r="2297" spans="1:9" x14ac:dyDescent="0.35">
      <c r="A2297">
        <v>316550</v>
      </c>
      <c r="B2297">
        <v>3165503</v>
      </c>
      <c r="C2297" t="s">
        <v>237</v>
      </c>
      <c r="D2297">
        <v>2020</v>
      </c>
      <c r="E2297" s="8">
        <v>10114.83</v>
      </c>
      <c r="F2297" s="9">
        <v>10338.61</v>
      </c>
      <c r="G2297" s="8">
        <v>9714.39</v>
      </c>
      <c r="H2297" s="8">
        <v>9929.31</v>
      </c>
      <c r="I2297">
        <f>IFERROR(VLOOKUP(B2297,SAEB!A:A,1,0),0)</f>
        <v>3165503</v>
      </c>
    </row>
    <row r="2298" spans="1:9" x14ac:dyDescent="0.35">
      <c r="A2298">
        <v>316550</v>
      </c>
      <c r="B2298">
        <v>3165503</v>
      </c>
      <c r="C2298" t="s">
        <v>237</v>
      </c>
      <c r="D2298">
        <v>2021</v>
      </c>
      <c r="E2298" s="8">
        <v>10330.85</v>
      </c>
      <c r="F2298" s="9">
        <v>4744.3900000000003</v>
      </c>
      <c r="G2298" s="8">
        <v>8192.8700000000008</v>
      </c>
      <c r="H2298" s="8">
        <v>3762.53</v>
      </c>
      <c r="I2298">
        <f>IFERROR(VLOOKUP(B2298,SAEB!A:A,1,0),0)</f>
        <v>3165503</v>
      </c>
    </row>
    <row r="2299" spans="1:9" x14ac:dyDescent="0.35">
      <c r="A2299">
        <v>316550</v>
      </c>
      <c r="B2299">
        <v>3165503</v>
      </c>
      <c r="C2299" t="s">
        <v>237</v>
      </c>
      <c r="D2299">
        <v>2022</v>
      </c>
      <c r="E2299" s="8">
        <v>11987.22</v>
      </c>
      <c r="F2299" s="9">
        <v>9564.93</v>
      </c>
      <c r="G2299" s="8">
        <v>12166.1</v>
      </c>
      <c r="H2299" s="8">
        <v>9707.67</v>
      </c>
      <c r="I2299">
        <f>IFERROR(VLOOKUP(B2299,SAEB!A:A,1,0),0)</f>
        <v>3165503</v>
      </c>
    </row>
    <row r="2300" spans="1:9" x14ac:dyDescent="0.35">
      <c r="A2300">
        <v>316550</v>
      </c>
      <c r="B2300">
        <v>3165503</v>
      </c>
      <c r="C2300" t="s">
        <v>237</v>
      </c>
      <c r="D2300">
        <v>2023</v>
      </c>
      <c r="E2300" s="8">
        <v>11790.67</v>
      </c>
      <c r="F2300" s="9">
        <v>11790.67</v>
      </c>
      <c r="G2300" s="8">
        <v>16785.16</v>
      </c>
      <c r="H2300" s="8">
        <v>16785.16</v>
      </c>
      <c r="I2300">
        <f>IFERROR(VLOOKUP(B2300,SAEB!A:A,1,0),0)</f>
        <v>3165503</v>
      </c>
    </row>
    <row r="2301" spans="1:9" x14ac:dyDescent="0.35">
      <c r="A2301">
        <v>316550</v>
      </c>
      <c r="B2301">
        <v>3165503</v>
      </c>
      <c r="C2301" t="s">
        <v>237</v>
      </c>
      <c r="D2301">
        <v>2024</v>
      </c>
      <c r="E2301" s="8">
        <v>12987.45</v>
      </c>
      <c r="F2301" s="9">
        <v>12422.78</v>
      </c>
      <c r="G2301" s="8">
        <v>22463.37</v>
      </c>
      <c r="H2301" s="8">
        <v>21486.7</v>
      </c>
      <c r="I2301">
        <f>IFERROR(VLOOKUP(B2301,SAEB!A:A,1,0),0)</f>
        <v>3165503</v>
      </c>
    </row>
    <row r="2302" spans="1:9" hidden="1" x14ac:dyDescent="0.35">
      <c r="A2302">
        <v>316555</v>
      </c>
      <c r="B2302">
        <v>3165552</v>
      </c>
      <c r="C2302" t="s">
        <v>244</v>
      </c>
      <c r="D2302">
        <v>2015</v>
      </c>
      <c r="E2302" s="8">
        <v>9340.76</v>
      </c>
      <c r="F2302" s="9">
        <v>4044.45</v>
      </c>
      <c r="G2302" s="8">
        <v>10397.33</v>
      </c>
      <c r="H2302" s="8">
        <v>4501.93</v>
      </c>
      <c r="I2302">
        <f>IFERROR(VLOOKUP(B2302,SAEB!A:A,1,0),0)</f>
        <v>0</v>
      </c>
    </row>
    <row r="2303" spans="1:9" hidden="1" x14ac:dyDescent="0.35">
      <c r="A2303">
        <v>316555</v>
      </c>
      <c r="B2303">
        <v>3165552</v>
      </c>
      <c r="C2303" t="s">
        <v>244</v>
      </c>
      <c r="D2303">
        <v>2016</v>
      </c>
      <c r="E2303" s="8">
        <v>7079.08</v>
      </c>
      <c r="F2303" s="9">
        <v>5199.58</v>
      </c>
      <c r="G2303" s="8">
        <v>14778.73</v>
      </c>
      <c r="H2303" s="8">
        <v>10854.97</v>
      </c>
      <c r="I2303">
        <f>IFERROR(VLOOKUP(B2303,SAEB!A:A,1,0),0)</f>
        <v>0</v>
      </c>
    </row>
    <row r="2304" spans="1:9" hidden="1" x14ac:dyDescent="0.35">
      <c r="A2304">
        <v>316555</v>
      </c>
      <c r="B2304">
        <v>3165552</v>
      </c>
      <c r="C2304" t="s">
        <v>244</v>
      </c>
      <c r="D2304">
        <v>2017</v>
      </c>
      <c r="E2304" s="8">
        <v>8704.99</v>
      </c>
      <c r="F2304" s="9">
        <v>13632.9</v>
      </c>
      <c r="G2304" s="8">
        <v>15635.97</v>
      </c>
      <c r="H2304" s="8">
        <v>24487.52</v>
      </c>
      <c r="I2304">
        <f>IFERROR(VLOOKUP(B2304,SAEB!A:A,1,0),0)</f>
        <v>0</v>
      </c>
    </row>
    <row r="2305" spans="1:9" hidden="1" x14ac:dyDescent="0.35">
      <c r="A2305">
        <v>316555</v>
      </c>
      <c r="B2305">
        <v>3165552</v>
      </c>
      <c r="C2305" t="s">
        <v>244</v>
      </c>
      <c r="D2305">
        <v>2018</v>
      </c>
      <c r="E2305" s="8">
        <v>7781</v>
      </c>
      <c r="F2305" s="9">
        <v>9586.19</v>
      </c>
      <c r="G2305" s="8">
        <v>16466.52</v>
      </c>
      <c r="H2305" s="8">
        <v>20286.75</v>
      </c>
      <c r="I2305">
        <f>IFERROR(VLOOKUP(B2305,SAEB!A:A,1,0),0)</f>
        <v>0</v>
      </c>
    </row>
    <row r="2306" spans="1:9" hidden="1" x14ac:dyDescent="0.35">
      <c r="A2306">
        <v>316555</v>
      </c>
      <c r="B2306">
        <v>3165552</v>
      </c>
      <c r="C2306" t="s">
        <v>244</v>
      </c>
      <c r="D2306">
        <v>2019</v>
      </c>
      <c r="E2306" s="8">
        <v>9958.2000000000007</v>
      </c>
      <c r="F2306" s="9">
        <v>10674.45</v>
      </c>
      <c r="G2306" s="8">
        <v>20280.560000000001</v>
      </c>
      <c r="H2306" s="8">
        <v>21739.26</v>
      </c>
      <c r="I2306">
        <f>IFERROR(VLOOKUP(B2306,SAEB!A:A,1,0),0)</f>
        <v>0</v>
      </c>
    </row>
    <row r="2307" spans="1:9" hidden="1" x14ac:dyDescent="0.35">
      <c r="A2307">
        <v>316555</v>
      </c>
      <c r="B2307">
        <v>3165552</v>
      </c>
      <c r="C2307" t="s">
        <v>244</v>
      </c>
      <c r="D2307">
        <v>2020</v>
      </c>
      <c r="E2307" s="8">
        <v>11670.01</v>
      </c>
      <c r="F2307" s="9">
        <v>11928.2</v>
      </c>
      <c r="G2307" s="8">
        <v>14652.56</v>
      </c>
      <c r="H2307" s="8">
        <v>14976.73</v>
      </c>
      <c r="I2307">
        <f>IFERROR(VLOOKUP(B2307,SAEB!A:A,1,0),0)</f>
        <v>0</v>
      </c>
    </row>
    <row r="2308" spans="1:9" hidden="1" x14ac:dyDescent="0.35">
      <c r="A2308">
        <v>316555</v>
      </c>
      <c r="B2308">
        <v>3165552</v>
      </c>
      <c r="C2308" t="s">
        <v>244</v>
      </c>
      <c r="D2308">
        <v>2021</v>
      </c>
      <c r="E2308" s="8">
        <v>13632.89</v>
      </c>
      <c r="F2308" s="9">
        <v>6260.83</v>
      </c>
      <c r="G2308" s="8">
        <v>18934.11</v>
      </c>
      <c r="H2308" s="8">
        <v>8695.39</v>
      </c>
      <c r="I2308">
        <f>IFERROR(VLOOKUP(B2308,SAEB!A:A,1,0),0)</f>
        <v>0</v>
      </c>
    </row>
    <row r="2309" spans="1:9" hidden="1" x14ac:dyDescent="0.35">
      <c r="A2309">
        <v>316555</v>
      </c>
      <c r="B2309">
        <v>3165552</v>
      </c>
      <c r="C2309" t="s">
        <v>244</v>
      </c>
      <c r="D2309">
        <v>2022</v>
      </c>
      <c r="E2309" s="8">
        <v>18151.009999999998</v>
      </c>
      <c r="F2309" s="9">
        <v>14483.19</v>
      </c>
      <c r="G2309" s="8">
        <v>45437.919999999998</v>
      </c>
      <c r="H2309" s="8">
        <v>36256.17</v>
      </c>
      <c r="I2309">
        <f>IFERROR(VLOOKUP(B2309,SAEB!A:A,1,0),0)</f>
        <v>0</v>
      </c>
    </row>
    <row r="2310" spans="1:9" hidden="1" x14ac:dyDescent="0.35">
      <c r="A2310">
        <v>316555</v>
      </c>
      <c r="B2310">
        <v>3165552</v>
      </c>
      <c r="C2310" t="s">
        <v>244</v>
      </c>
      <c r="D2310">
        <v>2023</v>
      </c>
      <c r="E2310" s="8">
        <v>17373.45</v>
      </c>
      <c r="F2310" s="9">
        <v>17373.45</v>
      </c>
      <c r="G2310" s="8">
        <v>53304.62</v>
      </c>
      <c r="H2310" s="8">
        <v>53304.62</v>
      </c>
      <c r="I2310">
        <f>IFERROR(VLOOKUP(B2310,SAEB!A:A,1,0),0)</f>
        <v>0</v>
      </c>
    </row>
    <row r="2311" spans="1:9" hidden="1" x14ac:dyDescent="0.35">
      <c r="A2311">
        <v>316555</v>
      </c>
      <c r="B2311">
        <v>3165552</v>
      </c>
      <c r="C2311" t="s">
        <v>244</v>
      </c>
      <c r="D2311">
        <v>2024</v>
      </c>
      <c r="E2311" s="8">
        <v>13129.29</v>
      </c>
      <c r="F2311" s="9">
        <v>12558.45</v>
      </c>
      <c r="G2311" s="8">
        <v>56216.39</v>
      </c>
      <c r="H2311" s="8">
        <v>53772.2</v>
      </c>
      <c r="I2311">
        <f>IFERROR(VLOOKUP(B2311,SAEB!A:A,1,0),0)</f>
        <v>0</v>
      </c>
    </row>
    <row r="2312" spans="1:9" x14ac:dyDescent="0.35">
      <c r="A2312">
        <v>316590</v>
      </c>
      <c r="B2312">
        <v>3165909</v>
      </c>
      <c r="C2312" t="s">
        <v>238</v>
      </c>
      <c r="D2312">
        <v>2015</v>
      </c>
      <c r="E2312" s="8">
        <v>6799</v>
      </c>
      <c r="F2312" s="9">
        <v>2943.9</v>
      </c>
      <c r="G2312" s="8">
        <v>8531.0499999999993</v>
      </c>
      <c r="H2312" s="8">
        <v>3693.85</v>
      </c>
      <c r="I2312">
        <f>IFERROR(VLOOKUP(B2312,SAEB!A:A,1,0),0)</f>
        <v>3165909</v>
      </c>
    </row>
    <row r="2313" spans="1:9" x14ac:dyDescent="0.35">
      <c r="A2313">
        <v>316590</v>
      </c>
      <c r="B2313">
        <v>3165909</v>
      </c>
      <c r="C2313" t="s">
        <v>238</v>
      </c>
      <c r="D2313">
        <v>2016</v>
      </c>
      <c r="E2313" s="8">
        <v>8199.1200000000008</v>
      </c>
      <c r="F2313" s="9">
        <v>6022.25</v>
      </c>
      <c r="G2313" s="8">
        <v>9779.43</v>
      </c>
      <c r="H2313" s="8">
        <v>7182.98</v>
      </c>
      <c r="I2313">
        <f>IFERROR(VLOOKUP(B2313,SAEB!A:A,1,0),0)</f>
        <v>3165909</v>
      </c>
    </row>
    <row r="2314" spans="1:9" x14ac:dyDescent="0.35">
      <c r="A2314">
        <v>316590</v>
      </c>
      <c r="B2314">
        <v>3165909</v>
      </c>
      <c r="C2314" t="s">
        <v>238</v>
      </c>
      <c r="D2314">
        <v>2017</v>
      </c>
      <c r="E2314" s="8">
        <v>9571.15</v>
      </c>
      <c r="F2314" s="9">
        <v>14989.39</v>
      </c>
      <c r="G2314" s="8">
        <v>11378.47</v>
      </c>
      <c r="H2314" s="8">
        <v>17819.84</v>
      </c>
      <c r="I2314">
        <f>IFERROR(VLOOKUP(B2314,SAEB!A:A,1,0),0)</f>
        <v>3165909</v>
      </c>
    </row>
    <row r="2315" spans="1:9" x14ac:dyDescent="0.35">
      <c r="A2315">
        <v>316590</v>
      </c>
      <c r="B2315">
        <v>3165909</v>
      </c>
      <c r="C2315" t="s">
        <v>238</v>
      </c>
      <c r="D2315">
        <v>2018</v>
      </c>
      <c r="E2315" s="8">
        <v>12077.34</v>
      </c>
      <c r="F2315" s="9">
        <v>14879.28</v>
      </c>
      <c r="G2315" s="8">
        <v>14072.77</v>
      </c>
      <c r="H2315" s="8">
        <v>17337.66</v>
      </c>
      <c r="I2315">
        <f>IFERROR(VLOOKUP(B2315,SAEB!A:A,1,0),0)</f>
        <v>3165909</v>
      </c>
    </row>
    <row r="2316" spans="1:9" x14ac:dyDescent="0.35">
      <c r="A2316">
        <v>316590</v>
      </c>
      <c r="B2316">
        <v>3165909</v>
      </c>
      <c r="C2316" t="s">
        <v>238</v>
      </c>
      <c r="D2316">
        <v>2019</v>
      </c>
      <c r="E2316" s="8">
        <v>8822.5300000000007</v>
      </c>
      <c r="F2316" s="9">
        <v>9457.1</v>
      </c>
      <c r="G2316" s="8">
        <v>12754.54</v>
      </c>
      <c r="H2316" s="8">
        <v>13671.92</v>
      </c>
      <c r="I2316">
        <f>IFERROR(VLOOKUP(B2316,SAEB!A:A,1,0),0)</f>
        <v>3165909</v>
      </c>
    </row>
    <row r="2317" spans="1:9" x14ac:dyDescent="0.35">
      <c r="A2317">
        <v>316590</v>
      </c>
      <c r="B2317">
        <v>3165909</v>
      </c>
      <c r="C2317" t="s">
        <v>238</v>
      </c>
      <c r="D2317">
        <v>2020</v>
      </c>
      <c r="E2317" s="8">
        <v>10312.5</v>
      </c>
      <c r="F2317" s="9">
        <v>10540.65</v>
      </c>
      <c r="G2317" s="8">
        <v>10150.620000000001</v>
      </c>
      <c r="H2317" s="8">
        <v>10375.19</v>
      </c>
      <c r="I2317">
        <f>IFERROR(VLOOKUP(B2317,SAEB!A:A,1,0),0)</f>
        <v>3165909</v>
      </c>
    </row>
    <row r="2318" spans="1:9" x14ac:dyDescent="0.35">
      <c r="A2318">
        <v>316590</v>
      </c>
      <c r="B2318">
        <v>3165909</v>
      </c>
      <c r="C2318" t="s">
        <v>238</v>
      </c>
      <c r="D2318">
        <v>2021</v>
      </c>
      <c r="E2318" s="8">
        <v>10971.18</v>
      </c>
      <c r="F2318" s="9">
        <v>5038.45</v>
      </c>
      <c r="G2318" s="8">
        <v>12166.49</v>
      </c>
      <c r="H2318" s="8">
        <v>5587.39</v>
      </c>
      <c r="I2318">
        <f>IFERROR(VLOOKUP(B2318,SAEB!A:A,1,0),0)</f>
        <v>3165909</v>
      </c>
    </row>
    <row r="2319" spans="1:9" x14ac:dyDescent="0.35">
      <c r="A2319">
        <v>316590</v>
      </c>
      <c r="B2319">
        <v>3165909</v>
      </c>
      <c r="C2319" t="s">
        <v>238</v>
      </c>
      <c r="D2319">
        <v>2022</v>
      </c>
      <c r="E2319" s="8">
        <v>12889.3</v>
      </c>
      <c r="F2319" s="9">
        <v>10284.73</v>
      </c>
      <c r="G2319" s="8">
        <v>15405.32</v>
      </c>
      <c r="H2319" s="8">
        <v>12292.33</v>
      </c>
      <c r="I2319">
        <f>IFERROR(VLOOKUP(B2319,SAEB!A:A,1,0),0)</f>
        <v>3165909</v>
      </c>
    </row>
    <row r="2320" spans="1:9" x14ac:dyDescent="0.35">
      <c r="A2320">
        <v>316590</v>
      </c>
      <c r="B2320">
        <v>3165909</v>
      </c>
      <c r="C2320" t="s">
        <v>238</v>
      </c>
      <c r="D2320">
        <v>2023</v>
      </c>
      <c r="E2320" s="8">
        <v>15066.24</v>
      </c>
      <c r="F2320" s="9">
        <v>15066.24</v>
      </c>
      <c r="G2320" s="8">
        <v>27697.03</v>
      </c>
      <c r="H2320" s="8">
        <v>27697.03</v>
      </c>
      <c r="I2320">
        <f>IFERROR(VLOOKUP(B2320,SAEB!A:A,1,0),0)</f>
        <v>3165909</v>
      </c>
    </row>
    <row r="2321" spans="1:9" x14ac:dyDescent="0.35">
      <c r="A2321">
        <v>316590</v>
      </c>
      <c r="B2321">
        <v>3165909</v>
      </c>
      <c r="C2321" t="s">
        <v>238</v>
      </c>
      <c r="D2321">
        <v>2024</v>
      </c>
      <c r="E2321" s="8">
        <v>16809.02</v>
      </c>
      <c r="F2321" s="9">
        <v>16078.19</v>
      </c>
      <c r="G2321" s="8">
        <v>32863.81</v>
      </c>
      <c r="H2321" s="8">
        <v>31434.95</v>
      </c>
      <c r="I2321">
        <f>IFERROR(VLOOKUP(B2321,SAEB!A:A,1,0),0)</f>
        <v>3165909</v>
      </c>
    </row>
    <row r="2322" spans="1:9" x14ac:dyDescent="0.35">
      <c r="A2322">
        <v>316610</v>
      </c>
      <c r="B2322">
        <v>3166105</v>
      </c>
      <c r="C2322" t="s">
        <v>239</v>
      </c>
      <c r="D2322">
        <v>2015</v>
      </c>
      <c r="E2322" s="8">
        <v>4530.78</v>
      </c>
      <c r="F2322" s="9">
        <v>1961.78</v>
      </c>
      <c r="G2322" s="8">
        <v>7890.96</v>
      </c>
      <c r="H2322" s="8">
        <v>3416.71</v>
      </c>
      <c r="I2322">
        <f>IFERROR(VLOOKUP(B2322,SAEB!A:A,1,0),0)</f>
        <v>3166105</v>
      </c>
    </row>
    <row r="2323" spans="1:9" x14ac:dyDescent="0.35">
      <c r="A2323">
        <v>316610</v>
      </c>
      <c r="B2323">
        <v>3166105</v>
      </c>
      <c r="C2323" t="s">
        <v>239</v>
      </c>
      <c r="D2323">
        <v>2016</v>
      </c>
      <c r="E2323" s="8">
        <v>7732.31</v>
      </c>
      <c r="F2323" s="9">
        <v>5679.38</v>
      </c>
      <c r="G2323" s="8">
        <v>7305.46</v>
      </c>
      <c r="H2323" s="8">
        <v>5365.85</v>
      </c>
      <c r="I2323">
        <f>IFERROR(VLOOKUP(B2323,SAEB!A:A,1,0),0)</f>
        <v>3166105</v>
      </c>
    </row>
    <row r="2324" spans="1:9" x14ac:dyDescent="0.35">
      <c r="A2324">
        <v>316610</v>
      </c>
      <c r="B2324">
        <v>3166105</v>
      </c>
      <c r="C2324" t="s">
        <v>239</v>
      </c>
      <c r="D2324">
        <v>2017</v>
      </c>
      <c r="E2324" s="8">
        <v>8527.44</v>
      </c>
      <c r="F2324" s="9">
        <v>13354.84</v>
      </c>
      <c r="G2324" s="8">
        <v>10349.469999999999</v>
      </c>
      <c r="H2324" s="8">
        <v>16208.31</v>
      </c>
      <c r="I2324">
        <f>IFERROR(VLOOKUP(B2324,SAEB!A:A,1,0),0)</f>
        <v>3166105</v>
      </c>
    </row>
    <row r="2325" spans="1:9" x14ac:dyDescent="0.35">
      <c r="A2325">
        <v>316610</v>
      </c>
      <c r="B2325">
        <v>3166105</v>
      </c>
      <c r="C2325" t="s">
        <v>239</v>
      </c>
      <c r="D2325">
        <v>2018</v>
      </c>
      <c r="E2325" s="8">
        <v>7736.05</v>
      </c>
      <c r="F2325" s="9">
        <v>9530.81</v>
      </c>
      <c r="G2325" s="8">
        <v>9020.5400000000009</v>
      </c>
      <c r="H2325" s="8">
        <v>11113.31</v>
      </c>
      <c r="I2325">
        <f>IFERROR(VLOOKUP(B2325,SAEB!A:A,1,0),0)</f>
        <v>3166105</v>
      </c>
    </row>
    <row r="2326" spans="1:9" x14ac:dyDescent="0.35">
      <c r="A2326">
        <v>316610</v>
      </c>
      <c r="B2326">
        <v>3166105</v>
      </c>
      <c r="C2326" t="s">
        <v>239</v>
      </c>
      <c r="D2326">
        <v>2019</v>
      </c>
      <c r="E2326" s="8">
        <v>8230.64</v>
      </c>
      <c r="F2326" s="9">
        <v>8822.6299999999992</v>
      </c>
      <c r="G2326" s="8">
        <v>8811.94</v>
      </c>
      <c r="H2326" s="8">
        <v>9445.75</v>
      </c>
      <c r="I2326">
        <f>IFERROR(VLOOKUP(B2326,SAEB!A:A,1,0),0)</f>
        <v>3166105</v>
      </c>
    </row>
    <row r="2327" spans="1:9" x14ac:dyDescent="0.35">
      <c r="A2327">
        <v>316610</v>
      </c>
      <c r="B2327">
        <v>3166105</v>
      </c>
      <c r="C2327" t="s">
        <v>239</v>
      </c>
      <c r="D2327">
        <v>2020</v>
      </c>
      <c r="E2327" s="8">
        <v>7349.21</v>
      </c>
      <c r="F2327" s="9">
        <v>7511.8</v>
      </c>
      <c r="G2327" s="8">
        <v>7178.45</v>
      </c>
      <c r="H2327" s="8">
        <v>7337.27</v>
      </c>
      <c r="I2327">
        <f>IFERROR(VLOOKUP(B2327,SAEB!A:A,1,0),0)</f>
        <v>3166105</v>
      </c>
    </row>
    <row r="2328" spans="1:9" x14ac:dyDescent="0.35">
      <c r="A2328">
        <v>316610</v>
      </c>
      <c r="B2328">
        <v>3166105</v>
      </c>
      <c r="C2328" t="s">
        <v>239</v>
      </c>
      <c r="D2328">
        <v>2021</v>
      </c>
      <c r="E2328" s="8">
        <v>8846.2099999999991</v>
      </c>
      <c r="F2328" s="9">
        <v>4062.57</v>
      </c>
      <c r="G2328" s="8">
        <v>11274.87</v>
      </c>
      <c r="H2328" s="8">
        <v>5177.92</v>
      </c>
      <c r="I2328">
        <f>IFERROR(VLOOKUP(B2328,SAEB!A:A,1,0),0)</f>
        <v>3166105</v>
      </c>
    </row>
    <row r="2329" spans="1:9" x14ac:dyDescent="0.35">
      <c r="A2329">
        <v>316610</v>
      </c>
      <c r="B2329">
        <v>3166105</v>
      </c>
      <c r="C2329" t="s">
        <v>239</v>
      </c>
      <c r="D2329">
        <v>2022</v>
      </c>
      <c r="E2329" s="8">
        <v>16946.509999999998</v>
      </c>
      <c r="F2329" s="9">
        <v>13522.09</v>
      </c>
      <c r="G2329" s="8">
        <v>22700.41</v>
      </c>
      <c r="H2329" s="8">
        <v>18113.28</v>
      </c>
      <c r="I2329">
        <f>IFERROR(VLOOKUP(B2329,SAEB!A:A,1,0),0)</f>
        <v>3166105</v>
      </c>
    </row>
    <row r="2330" spans="1:9" x14ac:dyDescent="0.35">
      <c r="A2330">
        <v>316610</v>
      </c>
      <c r="B2330">
        <v>3166105</v>
      </c>
      <c r="C2330" t="s">
        <v>239</v>
      </c>
      <c r="D2330">
        <v>2023</v>
      </c>
      <c r="E2330" s="8">
        <v>17268.12</v>
      </c>
      <c r="F2330" s="9">
        <v>17268.12</v>
      </c>
      <c r="G2330" s="8">
        <v>25028.19</v>
      </c>
      <c r="H2330" s="8">
        <v>25028.19</v>
      </c>
      <c r="I2330">
        <f>IFERROR(VLOOKUP(B2330,SAEB!A:A,1,0),0)</f>
        <v>3166105</v>
      </c>
    </row>
    <row r="2331" spans="1:9" x14ac:dyDescent="0.35">
      <c r="A2331">
        <v>316610</v>
      </c>
      <c r="B2331">
        <v>3166105</v>
      </c>
      <c r="C2331" t="s">
        <v>239</v>
      </c>
      <c r="D2331">
        <v>2024</v>
      </c>
      <c r="E2331" s="8">
        <v>18908.88</v>
      </c>
      <c r="F2331" s="9">
        <v>18086.75</v>
      </c>
      <c r="G2331" s="8">
        <v>27674.52</v>
      </c>
      <c r="H2331" s="8">
        <v>26471.279999999999</v>
      </c>
      <c r="I2331">
        <f>IFERROR(VLOOKUP(B2331,SAEB!A:A,1,0),0)</f>
        <v>3166105</v>
      </c>
    </row>
    <row r="2332" spans="1:9" x14ac:dyDescent="0.35">
      <c r="A2332">
        <v>316670</v>
      </c>
      <c r="B2332">
        <v>3166709</v>
      </c>
      <c r="C2332" t="s">
        <v>241</v>
      </c>
      <c r="D2332">
        <v>2015</v>
      </c>
      <c r="E2332" s="8">
        <v>6246.53</v>
      </c>
      <c r="F2332" s="9">
        <v>2704.68</v>
      </c>
      <c r="G2332" s="8" t="e">
        <v>#N/A</v>
      </c>
      <c r="H2332" s="8" t="e">
        <v>#N/A</v>
      </c>
      <c r="I2332">
        <f>IFERROR(VLOOKUP(B2332,SAEB!A:A,1,0),0)</f>
        <v>3166709</v>
      </c>
    </row>
    <row r="2333" spans="1:9" x14ac:dyDescent="0.35">
      <c r="A2333">
        <v>316670</v>
      </c>
      <c r="B2333">
        <v>3166709</v>
      </c>
      <c r="C2333" t="s">
        <v>241</v>
      </c>
      <c r="D2333">
        <v>2016</v>
      </c>
      <c r="E2333" s="8">
        <v>8221.44</v>
      </c>
      <c r="F2333" s="9">
        <v>6038.64</v>
      </c>
      <c r="G2333" s="8">
        <v>6718.75</v>
      </c>
      <c r="H2333" s="8">
        <v>4934.92</v>
      </c>
      <c r="I2333">
        <f>IFERROR(VLOOKUP(B2333,SAEB!A:A,1,0),0)</f>
        <v>3166709</v>
      </c>
    </row>
    <row r="2334" spans="1:9" x14ac:dyDescent="0.35">
      <c r="A2334">
        <v>316670</v>
      </c>
      <c r="B2334">
        <v>3166709</v>
      </c>
      <c r="C2334" t="s">
        <v>241</v>
      </c>
      <c r="D2334">
        <v>2017</v>
      </c>
      <c r="E2334" s="8">
        <v>4789.6499999999996</v>
      </c>
      <c r="F2334" s="9">
        <v>7501.08</v>
      </c>
      <c r="G2334" s="8">
        <v>6221.07</v>
      </c>
      <c r="H2334" s="8">
        <v>9742.82</v>
      </c>
      <c r="I2334">
        <f>IFERROR(VLOOKUP(B2334,SAEB!A:A,1,0),0)</f>
        <v>3166709</v>
      </c>
    </row>
    <row r="2335" spans="1:9" x14ac:dyDescent="0.35">
      <c r="A2335">
        <v>316670</v>
      </c>
      <c r="B2335">
        <v>3166709</v>
      </c>
      <c r="C2335" t="s">
        <v>241</v>
      </c>
      <c r="D2335">
        <v>2018</v>
      </c>
      <c r="E2335" s="8">
        <v>5909.28</v>
      </c>
      <c r="F2335" s="9">
        <v>7280.23</v>
      </c>
      <c r="G2335" s="8">
        <v>6643.63</v>
      </c>
      <c r="H2335" s="8">
        <v>8184.95</v>
      </c>
      <c r="I2335">
        <f>IFERROR(VLOOKUP(B2335,SAEB!A:A,1,0),0)</f>
        <v>3166709</v>
      </c>
    </row>
    <row r="2336" spans="1:9" x14ac:dyDescent="0.35">
      <c r="A2336">
        <v>316670</v>
      </c>
      <c r="B2336">
        <v>3166709</v>
      </c>
      <c r="C2336" t="s">
        <v>241</v>
      </c>
      <c r="D2336">
        <v>2019</v>
      </c>
      <c r="E2336" s="8">
        <v>6253.37</v>
      </c>
      <c r="F2336" s="9">
        <v>6703.15</v>
      </c>
      <c r="G2336" s="8">
        <v>8961.67</v>
      </c>
      <c r="H2336" s="8">
        <v>9606.25</v>
      </c>
      <c r="I2336">
        <f>IFERROR(VLOOKUP(B2336,SAEB!A:A,1,0),0)</f>
        <v>3166709</v>
      </c>
    </row>
    <row r="2337" spans="1:9" x14ac:dyDescent="0.35">
      <c r="A2337">
        <v>316670</v>
      </c>
      <c r="B2337">
        <v>3166709</v>
      </c>
      <c r="C2337" t="s">
        <v>241</v>
      </c>
      <c r="D2337">
        <v>2020</v>
      </c>
      <c r="E2337" s="8">
        <v>9095.16</v>
      </c>
      <c r="F2337" s="9">
        <v>9296.3799999999992</v>
      </c>
      <c r="G2337" s="8">
        <v>10285.040000000001</v>
      </c>
      <c r="H2337" s="8">
        <v>10512.58</v>
      </c>
      <c r="I2337">
        <f>IFERROR(VLOOKUP(B2337,SAEB!A:A,1,0),0)</f>
        <v>3166709</v>
      </c>
    </row>
    <row r="2338" spans="1:9" x14ac:dyDescent="0.35">
      <c r="A2338">
        <v>316670</v>
      </c>
      <c r="B2338">
        <v>3166709</v>
      </c>
      <c r="C2338" t="s">
        <v>241</v>
      </c>
      <c r="D2338">
        <v>2021</v>
      </c>
      <c r="E2338" s="8">
        <v>12493.24</v>
      </c>
      <c r="F2338" s="9">
        <v>5737.45</v>
      </c>
      <c r="G2338" s="8" t="e">
        <v>#N/A</v>
      </c>
      <c r="H2338" s="8" t="e">
        <v>#N/A</v>
      </c>
      <c r="I2338">
        <f>IFERROR(VLOOKUP(B2338,SAEB!A:A,1,0),0)</f>
        <v>3166709</v>
      </c>
    </row>
    <row r="2339" spans="1:9" x14ac:dyDescent="0.35">
      <c r="A2339">
        <v>316670</v>
      </c>
      <c r="B2339">
        <v>3166709</v>
      </c>
      <c r="C2339" t="s">
        <v>241</v>
      </c>
      <c r="D2339">
        <v>2022</v>
      </c>
      <c r="E2339" s="8">
        <v>15485.2</v>
      </c>
      <c r="F2339" s="9">
        <v>12356.07</v>
      </c>
      <c r="G2339" s="8">
        <v>14546.79</v>
      </c>
      <c r="H2339" s="8">
        <v>11607.28</v>
      </c>
      <c r="I2339">
        <f>IFERROR(VLOOKUP(B2339,SAEB!A:A,1,0),0)</f>
        <v>3166709</v>
      </c>
    </row>
    <row r="2340" spans="1:9" x14ac:dyDescent="0.35">
      <c r="A2340">
        <v>316670</v>
      </c>
      <c r="B2340">
        <v>3166709</v>
      </c>
      <c r="C2340" t="s">
        <v>241</v>
      </c>
      <c r="D2340">
        <v>2023</v>
      </c>
      <c r="E2340" s="8">
        <v>13603.67</v>
      </c>
      <c r="F2340" s="9">
        <v>13603.67</v>
      </c>
      <c r="G2340" s="8">
        <v>17855.419999999998</v>
      </c>
      <c r="H2340" s="8">
        <v>17855.419999999998</v>
      </c>
      <c r="I2340">
        <f>IFERROR(VLOOKUP(B2340,SAEB!A:A,1,0),0)</f>
        <v>3166709</v>
      </c>
    </row>
    <row r="2341" spans="1:9" x14ac:dyDescent="0.35">
      <c r="A2341">
        <v>316670</v>
      </c>
      <c r="B2341">
        <v>3166709</v>
      </c>
      <c r="C2341" t="s">
        <v>241</v>
      </c>
      <c r="D2341">
        <v>2024</v>
      </c>
      <c r="E2341" s="8">
        <v>14667.74</v>
      </c>
      <c r="F2341" s="9">
        <v>14030.01</v>
      </c>
      <c r="G2341" s="8">
        <v>20458.150000000001</v>
      </c>
      <c r="H2341" s="8">
        <v>19568.669999999998</v>
      </c>
      <c r="I2341">
        <f>IFERROR(VLOOKUP(B2341,SAEB!A:A,1,0),0)</f>
        <v>3166709</v>
      </c>
    </row>
    <row r="2342" spans="1:9" x14ac:dyDescent="0.35">
      <c r="A2342">
        <v>316695</v>
      </c>
      <c r="B2342">
        <v>3166956</v>
      </c>
      <c r="C2342" t="s">
        <v>242</v>
      </c>
      <c r="D2342">
        <v>2015</v>
      </c>
      <c r="E2342" s="8">
        <v>7986.98</v>
      </c>
      <c r="F2342" s="9">
        <v>3458.28</v>
      </c>
      <c r="G2342" s="8">
        <v>8152.35</v>
      </c>
      <c r="H2342" s="8">
        <v>3529.89</v>
      </c>
      <c r="I2342">
        <f>IFERROR(VLOOKUP(B2342,SAEB!A:A,1,0),0)</f>
        <v>3166956</v>
      </c>
    </row>
    <row r="2343" spans="1:9" x14ac:dyDescent="0.35">
      <c r="A2343">
        <v>316695</v>
      </c>
      <c r="B2343">
        <v>3166956</v>
      </c>
      <c r="C2343" t="s">
        <v>242</v>
      </c>
      <c r="D2343">
        <v>2016</v>
      </c>
      <c r="E2343" s="8">
        <v>7956.51</v>
      </c>
      <c r="F2343" s="9">
        <v>5844.05</v>
      </c>
      <c r="G2343" s="8">
        <v>9640.06</v>
      </c>
      <c r="H2343" s="8">
        <v>7080.62</v>
      </c>
      <c r="I2343">
        <f>IFERROR(VLOOKUP(B2343,SAEB!A:A,1,0),0)</f>
        <v>3166956</v>
      </c>
    </row>
    <row r="2344" spans="1:9" x14ac:dyDescent="0.35">
      <c r="A2344">
        <v>316695</v>
      </c>
      <c r="B2344">
        <v>3166956</v>
      </c>
      <c r="C2344" t="s">
        <v>242</v>
      </c>
      <c r="D2344">
        <v>2017</v>
      </c>
      <c r="E2344" s="8">
        <v>9292.5300000000007</v>
      </c>
      <c r="F2344" s="9">
        <v>14553.05</v>
      </c>
      <c r="G2344" s="8">
        <v>11291.57</v>
      </c>
      <c r="H2344" s="8">
        <v>17683.75</v>
      </c>
      <c r="I2344">
        <f>IFERROR(VLOOKUP(B2344,SAEB!A:A,1,0),0)</f>
        <v>3166956</v>
      </c>
    </row>
    <row r="2345" spans="1:9" x14ac:dyDescent="0.35">
      <c r="A2345">
        <v>316695</v>
      </c>
      <c r="B2345">
        <v>3166956</v>
      </c>
      <c r="C2345" t="s">
        <v>242</v>
      </c>
      <c r="D2345">
        <v>2018</v>
      </c>
      <c r="E2345" s="8">
        <v>9273.34</v>
      </c>
      <c r="F2345" s="9">
        <v>11424.75</v>
      </c>
      <c r="G2345" s="8">
        <v>10993.72</v>
      </c>
      <c r="H2345" s="8">
        <v>13544.26</v>
      </c>
      <c r="I2345">
        <f>IFERROR(VLOOKUP(B2345,SAEB!A:A,1,0),0)</f>
        <v>3166956</v>
      </c>
    </row>
    <row r="2346" spans="1:9" x14ac:dyDescent="0.35">
      <c r="A2346">
        <v>316695</v>
      </c>
      <c r="B2346">
        <v>3166956</v>
      </c>
      <c r="C2346" t="s">
        <v>242</v>
      </c>
      <c r="D2346">
        <v>2019</v>
      </c>
      <c r="E2346" s="8">
        <v>10611.94</v>
      </c>
      <c r="F2346" s="9">
        <v>11375.21</v>
      </c>
      <c r="G2346" s="8">
        <v>9831.6299999999992</v>
      </c>
      <c r="H2346" s="8">
        <v>10538.78</v>
      </c>
      <c r="I2346">
        <f>IFERROR(VLOOKUP(B2346,SAEB!A:A,1,0),0)</f>
        <v>3166956</v>
      </c>
    </row>
    <row r="2347" spans="1:9" x14ac:dyDescent="0.35">
      <c r="A2347">
        <v>316695</v>
      </c>
      <c r="B2347">
        <v>3166956</v>
      </c>
      <c r="C2347" t="s">
        <v>242</v>
      </c>
      <c r="D2347">
        <v>2020</v>
      </c>
      <c r="E2347" s="8">
        <v>7707.65</v>
      </c>
      <c r="F2347" s="9">
        <v>7878.17</v>
      </c>
      <c r="G2347" s="8">
        <v>9483.02</v>
      </c>
      <c r="H2347" s="8">
        <v>9692.82</v>
      </c>
      <c r="I2347">
        <f>IFERROR(VLOOKUP(B2347,SAEB!A:A,1,0),0)</f>
        <v>3166956</v>
      </c>
    </row>
    <row r="2348" spans="1:9" x14ac:dyDescent="0.35">
      <c r="A2348">
        <v>316695</v>
      </c>
      <c r="B2348">
        <v>3166956</v>
      </c>
      <c r="C2348" t="s">
        <v>242</v>
      </c>
      <c r="D2348">
        <v>2021</v>
      </c>
      <c r="E2348" s="8">
        <v>10165.92</v>
      </c>
      <c r="F2348" s="9">
        <v>4668.6400000000003</v>
      </c>
      <c r="G2348" s="8">
        <v>11187.57</v>
      </c>
      <c r="H2348" s="8">
        <v>5137.83</v>
      </c>
      <c r="I2348">
        <f>IFERROR(VLOOKUP(B2348,SAEB!A:A,1,0),0)</f>
        <v>3166956</v>
      </c>
    </row>
    <row r="2349" spans="1:9" x14ac:dyDescent="0.35">
      <c r="A2349">
        <v>316695</v>
      </c>
      <c r="B2349">
        <v>3166956</v>
      </c>
      <c r="C2349" t="s">
        <v>242</v>
      </c>
      <c r="D2349">
        <v>2022</v>
      </c>
      <c r="E2349" s="8">
        <v>14133.88</v>
      </c>
      <c r="F2349" s="9">
        <v>11277.81</v>
      </c>
      <c r="G2349" s="8">
        <v>19824.73</v>
      </c>
      <c r="H2349" s="8">
        <v>15818.69</v>
      </c>
      <c r="I2349">
        <f>IFERROR(VLOOKUP(B2349,SAEB!A:A,1,0),0)</f>
        <v>3166956</v>
      </c>
    </row>
    <row r="2350" spans="1:9" x14ac:dyDescent="0.35">
      <c r="A2350">
        <v>316695</v>
      </c>
      <c r="B2350">
        <v>3166956</v>
      </c>
      <c r="C2350" t="s">
        <v>242</v>
      </c>
      <c r="D2350">
        <v>2023</v>
      </c>
      <c r="E2350" s="8">
        <v>16531.87</v>
      </c>
      <c r="F2350" s="9">
        <v>16531.87</v>
      </c>
      <c r="G2350" s="8">
        <v>22046.18</v>
      </c>
      <c r="H2350" s="8">
        <v>22046.18</v>
      </c>
      <c r="I2350">
        <f>IFERROR(VLOOKUP(B2350,SAEB!A:A,1,0),0)</f>
        <v>3166956</v>
      </c>
    </row>
    <row r="2351" spans="1:9" x14ac:dyDescent="0.35">
      <c r="A2351">
        <v>316695</v>
      </c>
      <c r="B2351">
        <v>3166956</v>
      </c>
      <c r="C2351" t="s">
        <v>242</v>
      </c>
      <c r="D2351">
        <v>2024</v>
      </c>
      <c r="E2351" s="8">
        <v>16896</v>
      </c>
      <c r="F2351" s="9">
        <v>16161.39</v>
      </c>
      <c r="G2351" s="8">
        <v>24846.86</v>
      </c>
      <c r="H2351" s="8">
        <v>23766.560000000001</v>
      </c>
      <c r="I2351">
        <f>IFERROR(VLOOKUP(B2351,SAEB!A:A,1,0),0)</f>
        <v>3166956</v>
      </c>
    </row>
    <row r="2352" spans="1:9" hidden="1" x14ac:dyDescent="0.35">
      <c r="A2352">
        <v>316770</v>
      </c>
      <c r="B2352">
        <v>3167707</v>
      </c>
      <c r="C2352" t="s">
        <v>245</v>
      </c>
      <c r="D2352">
        <v>2015</v>
      </c>
      <c r="E2352" s="8">
        <v>7302.35</v>
      </c>
      <c r="F2352" s="9">
        <v>3161.84</v>
      </c>
      <c r="G2352" s="8">
        <v>5004.3500000000004</v>
      </c>
      <c r="H2352" s="8">
        <v>2166.83</v>
      </c>
      <c r="I2352">
        <f>IFERROR(VLOOKUP(B2352,SAEB!A:A,1,0),0)</f>
        <v>0</v>
      </c>
    </row>
    <row r="2353" spans="1:9" hidden="1" x14ac:dyDescent="0.35">
      <c r="A2353">
        <v>316770</v>
      </c>
      <c r="B2353">
        <v>3167707</v>
      </c>
      <c r="C2353" t="s">
        <v>245</v>
      </c>
      <c r="D2353">
        <v>2016</v>
      </c>
      <c r="E2353" s="8">
        <v>7000.95</v>
      </c>
      <c r="F2353" s="9">
        <v>5142.1899999999996</v>
      </c>
      <c r="G2353" s="8">
        <v>8032.74</v>
      </c>
      <c r="H2353" s="8">
        <v>5900.04</v>
      </c>
      <c r="I2353">
        <f>IFERROR(VLOOKUP(B2353,SAEB!A:A,1,0),0)</f>
        <v>0</v>
      </c>
    </row>
    <row r="2354" spans="1:9" hidden="1" x14ac:dyDescent="0.35">
      <c r="A2354">
        <v>316770</v>
      </c>
      <c r="B2354">
        <v>3167707</v>
      </c>
      <c r="C2354" t="s">
        <v>245</v>
      </c>
      <c r="D2354">
        <v>2017</v>
      </c>
      <c r="E2354" s="8">
        <v>6719.75</v>
      </c>
      <c r="F2354" s="9">
        <v>10523.81</v>
      </c>
      <c r="G2354" s="8">
        <v>8943.93</v>
      </c>
      <c r="H2354" s="8">
        <v>14007.1</v>
      </c>
      <c r="I2354">
        <f>IFERROR(VLOOKUP(B2354,SAEB!A:A,1,0),0)</f>
        <v>0</v>
      </c>
    </row>
    <row r="2355" spans="1:9" hidden="1" x14ac:dyDescent="0.35">
      <c r="A2355">
        <v>316770</v>
      </c>
      <c r="B2355">
        <v>3167707</v>
      </c>
      <c r="C2355" t="s">
        <v>245</v>
      </c>
      <c r="D2355">
        <v>2018</v>
      </c>
      <c r="E2355" s="8">
        <v>5137.0600000000004</v>
      </c>
      <c r="F2355" s="9">
        <v>6328.86</v>
      </c>
      <c r="G2355" s="8">
        <v>7184.8</v>
      </c>
      <c r="H2355" s="8">
        <v>8851.67</v>
      </c>
      <c r="I2355">
        <f>IFERROR(VLOOKUP(B2355,SAEB!A:A,1,0),0)</f>
        <v>0</v>
      </c>
    </row>
    <row r="2356" spans="1:9" hidden="1" x14ac:dyDescent="0.35">
      <c r="A2356">
        <v>316770</v>
      </c>
      <c r="B2356">
        <v>3167707</v>
      </c>
      <c r="C2356" t="s">
        <v>245</v>
      </c>
      <c r="D2356">
        <v>2019</v>
      </c>
      <c r="E2356" s="8">
        <v>6485.77</v>
      </c>
      <c r="F2356" s="9">
        <v>6952.26</v>
      </c>
      <c r="G2356" s="8">
        <v>7531.89</v>
      </c>
      <c r="H2356" s="8">
        <v>8073.63</v>
      </c>
      <c r="I2356">
        <f>IFERROR(VLOOKUP(B2356,SAEB!A:A,1,0),0)</f>
        <v>0</v>
      </c>
    </row>
    <row r="2357" spans="1:9" hidden="1" x14ac:dyDescent="0.35">
      <c r="A2357">
        <v>316770</v>
      </c>
      <c r="B2357">
        <v>3167707</v>
      </c>
      <c r="C2357" t="s">
        <v>245</v>
      </c>
      <c r="D2357">
        <v>2020</v>
      </c>
      <c r="E2357" s="8">
        <v>7341.38</v>
      </c>
      <c r="F2357" s="9">
        <v>7503.8</v>
      </c>
      <c r="G2357" s="8">
        <v>8901.26</v>
      </c>
      <c r="H2357" s="8">
        <v>9098.19</v>
      </c>
      <c r="I2357">
        <f>IFERROR(VLOOKUP(B2357,SAEB!A:A,1,0),0)</f>
        <v>0</v>
      </c>
    </row>
    <row r="2358" spans="1:9" hidden="1" x14ac:dyDescent="0.35">
      <c r="A2358">
        <v>316770</v>
      </c>
      <c r="B2358">
        <v>3167707</v>
      </c>
      <c r="C2358" t="s">
        <v>245</v>
      </c>
      <c r="D2358">
        <v>2021</v>
      </c>
      <c r="E2358" s="8">
        <v>11590.4</v>
      </c>
      <c r="F2358" s="9">
        <v>5322.83</v>
      </c>
      <c r="G2358" s="8">
        <v>10148.98</v>
      </c>
      <c r="H2358" s="8">
        <v>4660.87</v>
      </c>
      <c r="I2358">
        <f>IFERROR(VLOOKUP(B2358,SAEB!A:A,1,0),0)</f>
        <v>0</v>
      </c>
    </row>
    <row r="2359" spans="1:9" hidden="1" x14ac:dyDescent="0.35">
      <c r="A2359">
        <v>316770</v>
      </c>
      <c r="B2359">
        <v>3167707</v>
      </c>
      <c r="C2359" t="s">
        <v>245</v>
      </c>
      <c r="D2359">
        <v>2022</v>
      </c>
      <c r="E2359" s="8">
        <v>13189.69</v>
      </c>
      <c r="F2359" s="9">
        <v>10524.42</v>
      </c>
      <c r="G2359" s="8">
        <v>18575.22</v>
      </c>
      <c r="H2359" s="8">
        <v>14821.68</v>
      </c>
      <c r="I2359">
        <f>IFERROR(VLOOKUP(B2359,SAEB!A:A,1,0),0)</f>
        <v>0</v>
      </c>
    </row>
    <row r="2360" spans="1:9" hidden="1" x14ac:dyDescent="0.35">
      <c r="A2360">
        <v>316770</v>
      </c>
      <c r="B2360">
        <v>3167707</v>
      </c>
      <c r="C2360" t="s">
        <v>245</v>
      </c>
      <c r="D2360">
        <v>2023</v>
      </c>
      <c r="E2360" s="8">
        <v>13447.26</v>
      </c>
      <c r="F2360" s="9">
        <v>13447.26</v>
      </c>
      <c r="G2360" s="8">
        <v>19317.990000000002</v>
      </c>
      <c r="H2360" s="8">
        <v>19317.990000000002</v>
      </c>
      <c r="I2360">
        <f>IFERROR(VLOOKUP(B2360,SAEB!A:A,1,0),0)</f>
        <v>0</v>
      </c>
    </row>
    <row r="2361" spans="1:9" hidden="1" x14ac:dyDescent="0.35">
      <c r="A2361">
        <v>316770</v>
      </c>
      <c r="B2361">
        <v>3167707</v>
      </c>
      <c r="C2361" t="s">
        <v>245</v>
      </c>
      <c r="D2361">
        <v>2024</v>
      </c>
      <c r="E2361" s="8">
        <v>14150.98</v>
      </c>
      <c r="F2361" s="9">
        <v>13535.72</v>
      </c>
      <c r="G2361" s="8">
        <v>25555.58</v>
      </c>
      <c r="H2361" s="8">
        <v>24444.47</v>
      </c>
      <c r="I2361">
        <f>IFERROR(VLOOKUP(B2361,SAEB!A:A,1,0),0)</f>
        <v>0</v>
      </c>
    </row>
    <row r="2362" spans="1:9" x14ac:dyDescent="0.35">
      <c r="A2362">
        <v>316800</v>
      </c>
      <c r="B2362">
        <v>3168002</v>
      </c>
      <c r="C2362" t="s">
        <v>246</v>
      </c>
      <c r="D2362">
        <v>2015</v>
      </c>
      <c r="E2362" s="8">
        <v>5067.3900000000003</v>
      </c>
      <c r="F2362" s="9">
        <v>2194.13</v>
      </c>
      <c r="G2362" s="8">
        <v>3530.4</v>
      </c>
      <c r="H2362" s="8">
        <v>1528.63</v>
      </c>
      <c r="I2362">
        <f>IFERROR(VLOOKUP(B2362,SAEB!A:A,1,0),0)</f>
        <v>3168002</v>
      </c>
    </row>
    <row r="2363" spans="1:9" x14ac:dyDescent="0.35">
      <c r="A2363">
        <v>316800</v>
      </c>
      <c r="B2363">
        <v>3168002</v>
      </c>
      <c r="C2363" t="s">
        <v>246</v>
      </c>
      <c r="D2363">
        <v>2016</v>
      </c>
      <c r="E2363" s="8">
        <v>5136.22</v>
      </c>
      <c r="F2363" s="9">
        <v>3772.55</v>
      </c>
      <c r="G2363" s="8">
        <v>3995.34</v>
      </c>
      <c r="H2363" s="8">
        <v>2934.58</v>
      </c>
      <c r="I2363">
        <f>IFERROR(VLOOKUP(B2363,SAEB!A:A,1,0),0)</f>
        <v>3168002</v>
      </c>
    </row>
    <row r="2364" spans="1:9" x14ac:dyDescent="0.35">
      <c r="A2364">
        <v>316800</v>
      </c>
      <c r="B2364">
        <v>3168002</v>
      </c>
      <c r="C2364" t="s">
        <v>246</v>
      </c>
      <c r="D2364">
        <v>2017</v>
      </c>
      <c r="E2364" s="8">
        <v>4709.42</v>
      </c>
      <c r="F2364" s="9">
        <v>7375.43</v>
      </c>
      <c r="G2364" s="8">
        <v>4355.2299999999996</v>
      </c>
      <c r="H2364" s="8">
        <v>6820.73</v>
      </c>
      <c r="I2364">
        <f>IFERROR(VLOOKUP(B2364,SAEB!A:A,1,0),0)</f>
        <v>3168002</v>
      </c>
    </row>
    <row r="2365" spans="1:9" x14ac:dyDescent="0.35">
      <c r="A2365">
        <v>316800</v>
      </c>
      <c r="B2365">
        <v>3168002</v>
      </c>
      <c r="C2365" t="s">
        <v>246</v>
      </c>
      <c r="D2365">
        <v>2018</v>
      </c>
      <c r="E2365" s="8">
        <v>5085.96</v>
      </c>
      <c r="F2365" s="9">
        <v>6265.9</v>
      </c>
      <c r="G2365" s="8">
        <v>4430.97</v>
      </c>
      <c r="H2365" s="8">
        <v>5458.95</v>
      </c>
      <c r="I2365">
        <f>IFERROR(VLOOKUP(B2365,SAEB!A:A,1,0),0)</f>
        <v>3168002</v>
      </c>
    </row>
    <row r="2366" spans="1:9" x14ac:dyDescent="0.35">
      <c r="A2366">
        <v>316800</v>
      </c>
      <c r="B2366">
        <v>3168002</v>
      </c>
      <c r="C2366" t="s">
        <v>246</v>
      </c>
      <c r="D2366">
        <v>2019</v>
      </c>
      <c r="E2366" s="8">
        <v>6148.27</v>
      </c>
      <c r="F2366" s="9">
        <v>6590.49</v>
      </c>
      <c r="G2366" s="8">
        <v>6086.67</v>
      </c>
      <c r="H2366" s="8">
        <v>6524.46</v>
      </c>
      <c r="I2366">
        <f>IFERROR(VLOOKUP(B2366,SAEB!A:A,1,0),0)</f>
        <v>3168002</v>
      </c>
    </row>
    <row r="2367" spans="1:9" x14ac:dyDescent="0.35">
      <c r="A2367">
        <v>316800</v>
      </c>
      <c r="B2367">
        <v>3168002</v>
      </c>
      <c r="C2367" t="s">
        <v>246</v>
      </c>
      <c r="D2367">
        <v>2020</v>
      </c>
      <c r="E2367" s="8">
        <v>6585.22</v>
      </c>
      <c r="F2367" s="9">
        <v>6730.91</v>
      </c>
      <c r="G2367" s="8">
        <v>7034.02</v>
      </c>
      <c r="H2367" s="8">
        <v>7189.64</v>
      </c>
      <c r="I2367">
        <f>IFERROR(VLOOKUP(B2367,SAEB!A:A,1,0),0)</f>
        <v>3168002</v>
      </c>
    </row>
    <row r="2368" spans="1:9" x14ac:dyDescent="0.35">
      <c r="A2368">
        <v>316800</v>
      </c>
      <c r="B2368">
        <v>3168002</v>
      </c>
      <c r="C2368" t="s">
        <v>246</v>
      </c>
      <c r="D2368">
        <v>2021</v>
      </c>
      <c r="E2368" s="8">
        <v>9370.3799999999992</v>
      </c>
      <c r="F2368" s="9">
        <v>4303.3</v>
      </c>
      <c r="G2368" s="8">
        <v>9935.06</v>
      </c>
      <c r="H2368" s="8">
        <v>4562.62</v>
      </c>
      <c r="I2368">
        <f>IFERROR(VLOOKUP(B2368,SAEB!A:A,1,0),0)</f>
        <v>3168002</v>
      </c>
    </row>
    <row r="2369" spans="1:9" x14ac:dyDescent="0.35">
      <c r="A2369">
        <v>316800</v>
      </c>
      <c r="B2369">
        <v>3168002</v>
      </c>
      <c r="C2369" t="s">
        <v>246</v>
      </c>
      <c r="D2369">
        <v>2022</v>
      </c>
      <c r="E2369" s="8">
        <v>11295.16</v>
      </c>
      <c r="F2369" s="9">
        <v>9012.7199999999993</v>
      </c>
      <c r="G2369" s="8">
        <v>9731.2999999999993</v>
      </c>
      <c r="H2369" s="8">
        <v>7764.87</v>
      </c>
      <c r="I2369">
        <f>IFERROR(VLOOKUP(B2369,SAEB!A:A,1,0),0)</f>
        <v>3168002</v>
      </c>
    </row>
    <row r="2370" spans="1:9" x14ac:dyDescent="0.35">
      <c r="A2370">
        <v>316800</v>
      </c>
      <c r="B2370">
        <v>3168002</v>
      </c>
      <c r="C2370" t="s">
        <v>246</v>
      </c>
      <c r="D2370">
        <v>2023</v>
      </c>
      <c r="E2370" s="8">
        <v>10390.780000000001</v>
      </c>
      <c r="F2370" s="9">
        <v>10390.780000000001</v>
      </c>
      <c r="G2370" s="8">
        <v>11132.7</v>
      </c>
      <c r="H2370" s="8">
        <v>11132.7</v>
      </c>
      <c r="I2370">
        <f>IFERROR(VLOOKUP(B2370,SAEB!A:A,1,0),0)</f>
        <v>3168002</v>
      </c>
    </row>
    <row r="2371" spans="1:9" x14ac:dyDescent="0.35">
      <c r="A2371">
        <v>316800</v>
      </c>
      <c r="B2371">
        <v>3168002</v>
      </c>
      <c r="C2371" t="s">
        <v>246</v>
      </c>
      <c r="D2371">
        <v>2024</v>
      </c>
      <c r="E2371" s="8">
        <v>12963.06</v>
      </c>
      <c r="F2371" s="9">
        <v>12399.45</v>
      </c>
      <c r="G2371" s="8">
        <v>13213.28</v>
      </c>
      <c r="H2371" s="8">
        <v>12638.79</v>
      </c>
      <c r="I2371">
        <f>IFERROR(VLOOKUP(B2371,SAEB!A:A,1,0),0)</f>
        <v>3168002</v>
      </c>
    </row>
    <row r="2372" spans="1:9" x14ac:dyDescent="0.35">
      <c r="A2372">
        <v>316805</v>
      </c>
      <c r="B2372">
        <v>3168051</v>
      </c>
      <c r="C2372" t="s">
        <v>247</v>
      </c>
      <c r="D2372">
        <v>2015</v>
      </c>
      <c r="E2372" s="8">
        <v>5883.19</v>
      </c>
      <c r="F2372" s="9">
        <v>2547.36</v>
      </c>
      <c r="G2372" s="8">
        <v>6155.78</v>
      </c>
      <c r="H2372" s="8">
        <v>2665.39</v>
      </c>
      <c r="I2372">
        <f>IFERROR(VLOOKUP(B2372,SAEB!A:A,1,0),0)</f>
        <v>3168051</v>
      </c>
    </row>
    <row r="2373" spans="1:9" x14ac:dyDescent="0.35">
      <c r="A2373">
        <v>316805</v>
      </c>
      <c r="B2373">
        <v>3168051</v>
      </c>
      <c r="C2373" t="s">
        <v>247</v>
      </c>
      <c r="D2373">
        <v>2016</v>
      </c>
      <c r="E2373" s="8">
        <v>6941.99</v>
      </c>
      <c r="F2373" s="9">
        <v>5098.8900000000003</v>
      </c>
      <c r="G2373" s="8">
        <v>7550.03</v>
      </c>
      <c r="H2373" s="8">
        <v>5545.49</v>
      </c>
      <c r="I2373">
        <f>IFERROR(VLOOKUP(B2373,SAEB!A:A,1,0),0)</f>
        <v>3168051</v>
      </c>
    </row>
    <row r="2374" spans="1:9" x14ac:dyDescent="0.35">
      <c r="A2374">
        <v>316805</v>
      </c>
      <c r="B2374">
        <v>3168051</v>
      </c>
      <c r="C2374" t="s">
        <v>247</v>
      </c>
      <c r="D2374">
        <v>2017</v>
      </c>
      <c r="E2374" s="8">
        <v>7449.99</v>
      </c>
      <c r="F2374" s="9">
        <v>11667.44</v>
      </c>
      <c r="G2374" s="8">
        <v>7884.22</v>
      </c>
      <c r="H2374" s="8">
        <v>12347.48</v>
      </c>
      <c r="I2374">
        <f>IFERROR(VLOOKUP(B2374,SAEB!A:A,1,0),0)</f>
        <v>3168051</v>
      </c>
    </row>
    <row r="2375" spans="1:9" x14ac:dyDescent="0.35">
      <c r="A2375">
        <v>316805</v>
      </c>
      <c r="B2375">
        <v>3168051</v>
      </c>
      <c r="C2375" t="s">
        <v>247</v>
      </c>
      <c r="D2375">
        <v>2018</v>
      </c>
      <c r="E2375" s="8">
        <v>7516.9</v>
      </c>
      <c r="F2375" s="9">
        <v>9260.82</v>
      </c>
      <c r="G2375" s="8">
        <v>7781.08</v>
      </c>
      <c r="H2375" s="8">
        <v>9586.2900000000009</v>
      </c>
      <c r="I2375">
        <f>IFERROR(VLOOKUP(B2375,SAEB!A:A,1,0),0)</f>
        <v>3168051</v>
      </c>
    </row>
    <row r="2376" spans="1:9" x14ac:dyDescent="0.35">
      <c r="A2376">
        <v>316805</v>
      </c>
      <c r="B2376">
        <v>3168051</v>
      </c>
      <c r="C2376" t="s">
        <v>247</v>
      </c>
      <c r="D2376">
        <v>2019</v>
      </c>
      <c r="E2376" s="8">
        <v>8550.18</v>
      </c>
      <c r="F2376" s="9">
        <v>9165.16</v>
      </c>
      <c r="G2376" s="8">
        <v>9896.2000000000007</v>
      </c>
      <c r="H2376" s="8">
        <v>10607.99</v>
      </c>
      <c r="I2376">
        <f>IFERROR(VLOOKUP(B2376,SAEB!A:A,1,0),0)</f>
        <v>3168051</v>
      </c>
    </row>
    <row r="2377" spans="1:9" x14ac:dyDescent="0.35">
      <c r="A2377">
        <v>316805</v>
      </c>
      <c r="B2377">
        <v>3168051</v>
      </c>
      <c r="C2377" t="s">
        <v>247</v>
      </c>
      <c r="D2377">
        <v>2020</v>
      </c>
      <c r="E2377" s="8">
        <v>9006.89</v>
      </c>
      <c r="F2377" s="9">
        <v>9206.16</v>
      </c>
      <c r="G2377" s="8">
        <v>9947.5</v>
      </c>
      <c r="H2377" s="8">
        <v>10167.58</v>
      </c>
      <c r="I2377">
        <f>IFERROR(VLOOKUP(B2377,SAEB!A:A,1,0),0)</f>
        <v>3168051</v>
      </c>
    </row>
    <row r="2378" spans="1:9" x14ac:dyDescent="0.35">
      <c r="A2378">
        <v>316805</v>
      </c>
      <c r="B2378">
        <v>3168051</v>
      </c>
      <c r="C2378" t="s">
        <v>247</v>
      </c>
      <c r="D2378">
        <v>2021</v>
      </c>
      <c r="E2378" s="8">
        <v>9352.4</v>
      </c>
      <c r="F2378" s="9">
        <v>4295.04</v>
      </c>
      <c r="G2378" s="8">
        <v>9602.7900000000009</v>
      </c>
      <c r="H2378" s="8">
        <v>4410.03</v>
      </c>
      <c r="I2378">
        <f>IFERROR(VLOOKUP(B2378,SAEB!A:A,1,0),0)</f>
        <v>3168051</v>
      </c>
    </row>
    <row r="2379" spans="1:9" x14ac:dyDescent="0.35">
      <c r="A2379">
        <v>316805</v>
      </c>
      <c r="B2379">
        <v>3168051</v>
      </c>
      <c r="C2379" t="s">
        <v>247</v>
      </c>
      <c r="D2379">
        <v>2022</v>
      </c>
      <c r="E2379" s="8">
        <v>10487.06</v>
      </c>
      <c r="F2379" s="9">
        <v>8367.91</v>
      </c>
      <c r="G2379" s="8">
        <v>12472.16</v>
      </c>
      <c r="H2379" s="8">
        <v>9951.8799999999992</v>
      </c>
      <c r="I2379">
        <f>IFERROR(VLOOKUP(B2379,SAEB!A:A,1,0),0)</f>
        <v>3168051</v>
      </c>
    </row>
    <row r="2380" spans="1:9" x14ac:dyDescent="0.35">
      <c r="A2380">
        <v>316805</v>
      </c>
      <c r="B2380">
        <v>3168051</v>
      </c>
      <c r="C2380" t="s">
        <v>247</v>
      </c>
      <c r="D2380">
        <v>2023</v>
      </c>
      <c r="E2380" s="8">
        <v>11790.14</v>
      </c>
      <c r="F2380" s="9">
        <v>11790.14</v>
      </c>
      <c r="G2380" s="8">
        <v>21165.98</v>
      </c>
      <c r="H2380" s="8">
        <v>21165.98</v>
      </c>
      <c r="I2380">
        <f>IFERROR(VLOOKUP(B2380,SAEB!A:A,1,0),0)</f>
        <v>3168051</v>
      </c>
    </row>
    <row r="2381" spans="1:9" x14ac:dyDescent="0.35">
      <c r="A2381">
        <v>316805</v>
      </c>
      <c r="B2381">
        <v>3168051</v>
      </c>
      <c r="C2381" t="s">
        <v>247</v>
      </c>
      <c r="D2381">
        <v>2024</v>
      </c>
      <c r="E2381" s="8">
        <v>16284.51</v>
      </c>
      <c r="F2381" s="9">
        <v>15576.49</v>
      </c>
      <c r="G2381" s="8">
        <v>21266.98</v>
      </c>
      <c r="H2381" s="8">
        <v>20342.330000000002</v>
      </c>
      <c r="I2381">
        <f>IFERROR(VLOOKUP(B2381,SAEB!A:A,1,0),0)</f>
        <v>3168051</v>
      </c>
    </row>
    <row r="2382" spans="1:9" x14ac:dyDescent="0.35">
      <c r="A2382">
        <v>316840</v>
      </c>
      <c r="B2382">
        <v>3168408</v>
      </c>
      <c r="C2382" t="s">
        <v>248</v>
      </c>
      <c r="D2382">
        <v>2015</v>
      </c>
      <c r="E2382" s="8">
        <v>6715.16</v>
      </c>
      <c r="F2382" s="9">
        <v>2907.6</v>
      </c>
      <c r="G2382" s="8">
        <v>9705.24</v>
      </c>
      <c r="H2382" s="8">
        <v>4202.2700000000004</v>
      </c>
      <c r="I2382">
        <f>IFERROR(VLOOKUP(B2382,SAEB!A:A,1,0),0)</f>
        <v>3168408</v>
      </c>
    </row>
    <row r="2383" spans="1:9" x14ac:dyDescent="0.35">
      <c r="A2383">
        <v>316840</v>
      </c>
      <c r="B2383">
        <v>3168408</v>
      </c>
      <c r="C2383" t="s">
        <v>248</v>
      </c>
      <c r="D2383">
        <v>2016</v>
      </c>
      <c r="E2383" s="8">
        <v>7219.28</v>
      </c>
      <c r="F2383" s="9">
        <v>5302.56</v>
      </c>
      <c r="G2383" s="8">
        <v>10747.66</v>
      </c>
      <c r="H2383" s="8">
        <v>7894.15</v>
      </c>
      <c r="I2383">
        <f>IFERROR(VLOOKUP(B2383,SAEB!A:A,1,0),0)</f>
        <v>3168408</v>
      </c>
    </row>
    <row r="2384" spans="1:9" x14ac:dyDescent="0.35">
      <c r="A2384">
        <v>316840</v>
      </c>
      <c r="B2384">
        <v>3168408</v>
      </c>
      <c r="C2384" t="s">
        <v>248</v>
      </c>
      <c r="D2384">
        <v>2017</v>
      </c>
      <c r="E2384" s="8">
        <v>5967.53</v>
      </c>
      <c r="F2384" s="9">
        <v>9345.76</v>
      </c>
      <c r="G2384" s="8">
        <v>9423.69</v>
      </c>
      <c r="H2384" s="8">
        <v>14758.45</v>
      </c>
      <c r="I2384">
        <f>IFERROR(VLOOKUP(B2384,SAEB!A:A,1,0),0)</f>
        <v>3168408</v>
      </c>
    </row>
    <row r="2385" spans="1:9" x14ac:dyDescent="0.35">
      <c r="A2385">
        <v>316840</v>
      </c>
      <c r="B2385">
        <v>3168408</v>
      </c>
      <c r="C2385" t="s">
        <v>248</v>
      </c>
      <c r="D2385">
        <v>2018</v>
      </c>
      <c r="E2385" s="8">
        <v>6113.1</v>
      </c>
      <c r="F2385" s="9">
        <v>7531.34</v>
      </c>
      <c r="G2385" s="8">
        <v>10605.45</v>
      </c>
      <c r="H2385" s="8">
        <v>13065.92</v>
      </c>
      <c r="I2385">
        <f>IFERROR(VLOOKUP(B2385,SAEB!A:A,1,0),0)</f>
        <v>3168408</v>
      </c>
    </row>
    <row r="2386" spans="1:9" x14ac:dyDescent="0.35">
      <c r="A2386">
        <v>316840</v>
      </c>
      <c r="B2386">
        <v>3168408</v>
      </c>
      <c r="C2386" t="s">
        <v>248</v>
      </c>
      <c r="D2386">
        <v>2019</v>
      </c>
      <c r="E2386" s="8">
        <v>6078.3</v>
      </c>
      <c r="F2386" s="9">
        <v>6515.49</v>
      </c>
      <c r="G2386" s="8">
        <v>16134.98</v>
      </c>
      <c r="H2386" s="8">
        <v>17295.5</v>
      </c>
      <c r="I2386">
        <f>IFERROR(VLOOKUP(B2386,SAEB!A:A,1,0),0)</f>
        <v>3168408</v>
      </c>
    </row>
    <row r="2387" spans="1:9" x14ac:dyDescent="0.35">
      <c r="A2387">
        <v>316840</v>
      </c>
      <c r="B2387">
        <v>3168408</v>
      </c>
      <c r="C2387" t="s">
        <v>248</v>
      </c>
      <c r="D2387">
        <v>2020</v>
      </c>
      <c r="E2387" s="8">
        <v>8396.2999999999993</v>
      </c>
      <c r="F2387" s="9">
        <v>8582.06</v>
      </c>
      <c r="G2387" s="8">
        <v>11231.98</v>
      </c>
      <c r="H2387" s="8">
        <v>11480.48</v>
      </c>
      <c r="I2387">
        <f>IFERROR(VLOOKUP(B2387,SAEB!A:A,1,0),0)</f>
        <v>3168408</v>
      </c>
    </row>
    <row r="2388" spans="1:9" x14ac:dyDescent="0.35">
      <c r="A2388">
        <v>316840</v>
      </c>
      <c r="B2388">
        <v>3168408</v>
      </c>
      <c r="C2388" t="s">
        <v>248</v>
      </c>
      <c r="D2388">
        <v>2021</v>
      </c>
      <c r="E2388" s="8">
        <v>8180.66</v>
      </c>
      <c r="F2388" s="9">
        <v>3756.92</v>
      </c>
      <c r="G2388" s="8">
        <v>13742.81</v>
      </c>
      <c r="H2388" s="8">
        <v>6311.31</v>
      </c>
      <c r="I2388">
        <f>IFERROR(VLOOKUP(B2388,SAEB!A:A,1,0),0)</f>
        <v>3168408</v>
      </c>
    </row>
    <row r="2389" spans="1:9" x14ac:dyDescent="0.35">
      <c r="A2389">
        <v>316840</v>
      </c>
      <c r="B2389">
        <v>3168408</v>
      </c>
      <c r="C2389" t="s">
        <v>248</v>
      </c>
      <c r="D2389">
        <v>2022</v>
      </c>
      <c r="E2389" s="8">
        <v>13076.33</v>
      </c>
      <c r="F2389" s="9">
        <v>10433.959999999999</v>
      </c>
      <c r="G2389" s="8">
        <v>27063.7</v>
      </c>
      <c r="H2389" s="8">
        <v>21594.87</v>
      </c>
      <c r="I2389">
        <f>IFERROR(VLOOKUP(B2389,SAEB!A:A,1,0),0)</f>
        <v>3168408</v>
      </c>
    </row>
    <row r="2390" spans="1:9" x14ac:dyDescent="0.35">
      <c r="A2390">
        <v>316840</v>
      </c>
      <c r="B2390">
        <v>3168408</v>
      </c>
      <c r="C2390" t="s">
        <v>248</v>
      </c>
      <c r="D2390">
        <v>2023</v>
      </c>
      <c r="E2390" s="8">
        <v>17314.13</v>
      </c>
      <c r="F2390" s="9">
        <v>17314.13</v>
      </c>
      <c r="G2390" s="8">
        <v>40460.620000000003</v>
      </c>
      <c r="H2390" s="8">
        <v>40460.620000000003</v>
      </c>
      <c r="I2390">
        <f>IFERROR(VLOOKUP(B2390,SAEB!A:A,1,0),0)</f>
        <v>3168408</v>
      </c>
    </row>
    <row r="2391" spans="1:9" x14ac:dyDescent="0.35">
      <c r="A2391">
        <v>316840</v>
      </c>
      <c r="B2391">
        <v>3168408</v>
      </c>
      <c r="C2391" t="s">
        <v>248</v>
      </c>
      <c r="D2391">
        <v>2024</v>
      </c>
      <c r="E2391" s="8">
        <v>14792.99</v>
      </c>
      <c r="F2391" s="9">
        <v>14149.82</v>
      </c>
      <c r="G2391" s="8">
        <v>39588.31</v>
      </c>
      <c r="H2391" s="8">
        <v>37867.08</v>
      </c>
      <c r="I2391">
        <f>IFERROR(VLOOKUP(B2391,SAEB!A:A,1,0),0)</f>
        <v>3168408</v>
      </c>
    </row>
    <row r="2392" spans="1:9" x14ac:dyDescent="0.35">
      <c r="A2392">
        <v>316860</v>
      </c>
      <c r="B2392">
        <v>3168606</v>
      </c>
      <c r="C2392" t="s">
        <v>249</v>
      </c>
      <c r="D2392">
        <v>2015</v>
      </c>
      <c r="E2392" s="8">
        <v>6153.78</v>
      </c>
      <c r="F2392" s="9">
        <v>2664.52</v>
      </c>
      <c r="G2392" s="8">
        <v>5952.57</v>
      </c>
      <c r="H2392" s="8">
        <v>2577.4</v>
      </c>
      <c r="I2392">
        <f>IFERROR(VLOOKUP(B2392,SAEB!A:A,1,0),0)</f>
        <v>3168606</v>
      </c>
    </row>
    <row r="2393" spans="1:9" x14ac:dyDescent="0.35">
      <c r="A2393">
        <v>316860</v>
      </c>
      <c r="B2393">
        <v>3168606</v>
      </c>
      <c r="C2393" t="s">
        <v>249</v>
      </c>
      <c r="D2393">
        <v>2016</v>
      </c>
      <c r="E2393" s="8">
        <v>6174.69</v>
      </c>
      <c r="F2393" s="9">
        <v>4535.3</v>
      </c>
      <c r="G2393" s="8">
        <v>7042.5</v>
      </c>
      <c r="H2393" s="8">
        <v>5172.71</v>
      </c>
      <c r="I2393">
        <f>IFERROR(VLOOKUP(B2393,SAEB!A:A,1,0),0)</f>
        <v>3168606</v>
      </c>
    </row>
    <row r="2394" spans="1:9" x14ac:dyDescent="0.35">
      <c r="A2394">
        <v>316860</v>
      </c>
      <c r="B2394">
        <v>3168606</v>
      </c>
      <c r="C2394" t="s">
        <v>249</v>
      </c>
      <c r="D2394">
        <v>2017</v>
      </c>
      <c r="E2394" s="8">
        <v>6129.87</v>
      </c>
      <c r="F2394" s="9">
        <v>9600</v>
      </c>
      <c r="G2394" s="8">
        <v>6605</v>
      </c>
      <c r="H2394" s="8">
        <v>10344.11</v>
      </c>
      <c r="I2394">
        <f>IFERROR(VLOOKUP(B2394,SAEB!A:A,1,0),0)</f>
        <v>3168606</v>
      </c>
    </row>
    <row r="2395" spans="1:9" x14ac:dyDescent="0.35">
      <c r="A2395">
        <v>316860</v>
      </c>
      <c r="B2395">
        <v>3168606</v>
      </c>
      <c r="C2395" t="s">
        <v>249</v>
      </c>
      <c r="D2395">
        <v>2018</v>
      </c>
      <c r="E2395" s="8">
        <v>5355.2</v>
      </c>
      <c r="F2395" s="9">
        <v>6597.61</v>
      </c>
      <c r="G2395" s="8">
        <v>6371.41</v>
      </c>
      <c r="H2395" s="8">
        <v>7849.57</v>
      </c>
      <c r="I2395">
        <f>IFERROR(VLOOKUP(B2395,SAEB!A:A,1,0),0)</f>
        <v>3168606</v>
      </c>
    </row>
    <row r="2396" spans="1:9" x14ac:dyDescent="0.35">
      <c r="A2396">
        <v>316860</v>
      </c>
      <c r="B2396">
        <v>3168606</v>
      </c>
      <c r="C2396" t="s">
        <v>249</v>
      </c>
      <c r="D2396">
        <v>2019</v>
      </c>
      <c r="E2396" s="8">
        <v>7204.51</v>
      </c>
      <c r="F2396" s="9">
        <v>7722.7</v>
      </c>
      <c r="G2396" s="8">
        <v>6729.55</v>
      </c>
      <c r="H2396" s="8">
        <v>7213.58</v>
      </c>
      <c r="I2396">
        <f>IFERROR(VLOOKUP(B2396,SAEB!A:A,1,0),0)</f>
        <v>3168606</v>
      </c>
    </row>
    <row r="2397" spans="1:9" x14ac:dyDescent="0.35">
      <c r="A2397">
        <v>316860</v>
      </c>
      <c r="B2397">
        <v>3168606</v>
      </c>
      <c r="C2397" t="s">
        <v>249</v>
      </c>
      <c r="D2397">
        <v>2020</v>
      </c>
      <c r="E2397" s="8">
        <v>7538.11</v>
      </c>
      <c r="F2397" s="9">
        <v>7704.88</v>
      </c>
      <c r="G2397" s="8">
        <v>5766.03</v>
      </c>
      <c r="H2397" s="8">
        <v>5893.6</v>
      </c>
      <c r="I2397">
        <f>IFERROR(VLOOKUP(B2397,SAEB!A:A,1,0),0)</f>
        <v>3168606</v>
      </c>
    </row>
    <row r="2398" spans="1:9" x14ac:dyDescent="0.35">
      <c r="A2398">
        <v>316860</v>
      </c>
      <c r="B2398">
        <v>3168606</v>
      </c>
      <c r="C2398" t="s">
        <v>249</v>
      </c>
      <c r="D2398">
        <v>2021</v>
      </c>
      <c r="E2398" s="8">
        <v>8183.87</v>
      </c>
      <c r="F2398" s="9">
        <v>3758.4</v>
      </c>
      <c r="G2398" s="8">
        <v>8767.58</v>
      </c>
      <c r="H2398" s="8">
        <v>4026.46</v>
      </c>
      <c r="I2398">
        <f>IFERROR(VLOOKUP(B2398,SAEB!A:A,1,0),0)</f>
        <v>3168606</v>
      </c>
    </row>
    <row r="2399" spans="1:9" x14ac:dyDescent="0.35">
      <c r="A2399">
        <v>316860</v>
      </c>
      <c r="B2399">
        <v>3168606</v>
      </c>
      <c r="C2399" t="s">
        <v>249</v>
      </c>
      <c r="D2399">
        <v>2022</v>
      </c>
      <c r="E2399" s="8">
        <v>10157.49</v>
      </c>
      <c r="F2399" s="9">
        <v>8104.94</v>
      </c>
      <c r="G2399" s="8">
        <v>11879.32</v>
      </c>
      <c r="H2399" s="8">
        <v>9478.84</v>
      </c>
      <c r="I2399">
        <f>IFERROR(VLOOKUP(B2399,SAEB!A:A,1,0),0)</f>
        <v>3168606</v>
      </c>
    </row>
    <row r="2400" spans="1:9" x14ac:dyDescent="0.35">
      <c r="A2400">
        <v>316860</v>
      </c>
      <c r="B2400">
        <v>3168606</v>
      </c>
      <c r="C2400" t="s">
        <v>249</v>
      </c>
      <c r="D2400">
        <v>2023</v>
      </c>
      <c r="E2400" s="8">
        <v>10874.82</v>
      </c>
      <c r="F2400" s="9">
        <v>10874.82</v>
      </c>
      <c r="G2400" s="8">
        <v>11027.9</v>
      </c>
      <c r="H2400" s="8">
        <v>11027.9</v>
      </c>
      <c r="I2400">
        <f>IFERROR(VLOOKUP(B2400,SAEB!A:A,1,0),0)</f>
        <v>3168606</v>
      </c>
    </row>
    <row r="2401" spans="1:9" x14ac:dyDescent="0.35">
      <c r="A2401">
        <v>316860</v>
      </c>
      <c r="B2401">
        <v>3168606</v>
      </c>
      <c r="C2401" t="s">
        <v>249</v>
      </c>
      <c r="D2401">
        <v>2024</v>
      </c>
      <c r="E2401" s="8">
        <v>12768.34</v>
      </c>
      <c r="F2401" s="9">
        <v>12213.19</v>
      </c>
      <c r="G2401" s="8">
        <v>12953.52</v>
      </c>
      <c r="H2401" s="8">
        <v>12390.32</v>
      </c>
      <c r="I2401">
        <f>IFERROR(VLOOKUP(B2401,SAEB!A:A,1,0),0)</f>
        <v>3168606</v>
      </c>
    </row>
    <row r="2402" spans="1:9" x14ac:dyDescent="0.35">
      <c r="A2402">
        <v>316950</v>
      </c>
      <c r="B2402">
        <v>3169505</v>
      </c>
      <c r="C2402" t="s">
        <v>250</v>
      </c>
      <c r="D2402">
        <v>2015</v>
      </c>
      <c r="E2402" s="8">
        <v>5310.12</v>
      </c>
      <c r="F2402" s="9">
        <v>2299.23</v>
      </c>
      <c r="G2402" s="8">
        <v>5240.21</v>
      </c>
      <c r="H2402" s="8">
        <v>2268.96</v>
      </c>
      <c r="I2402">
        <f>IFERROR(VLOOKUP(B2402,SAEB!A:A,1,0),0)</f>
        <v>3169505</v>
      </c>
    </row>
    <row r="2403" spans="1:9" x14ac:dyDescent="0.35">
      <c r="A2403">
        <v>316950</v>
      </c>
      <c r="B2403">
        <v>3169505</v>
      </c>
      <c r="C2403" t="s">
        <v>250</v>
      </c>
      <c r="D2403">
        <v>2016</v>
      </c>
      <c r="E2403" s="8">
        <v>6242.16</v>
      </c>
      <c r="F2403" s="9">
        <v>4584.8599999999997</v>
      </c>
      <c r="G2403" s="8">
        <v>7606</v>
      </c>
      <c r="H2403" s="8">
        <v>5586.6</v>
      </c>
      <c r="I2403">
        <f>IFERROR(VLOOKUP(B2403,SAEB!A:A,1,0),0)</f>
        <v>3169505</v>
      </c>
    </row>
    <row r="2404" spans="1:9" x14ac:dyDescent="0.35">
      <c r="A2404">
        <v>316950</v>
      </c>
      <c r="B2404">
        <v>3169505</v>
      </c>
      <c r="C2404" t="s">
        <v>250</v>
      </c>
      <c r="D2404">
        <v>2017</v>
      </c>
      <c r="E2404" s="8">
        <v>5210.58</v>
      </c>
      <c r="F2404" s="9">
        <v>8160.3</v>
      </c>
      <c r="G2404" s="8">
        <v>6490.33</v>
      </c>
      <c r="H2404" s="8">
        <v>10164.52</v>
      </c>
      <c r="I2404">
        <f>IFERROR(VLOOKUP(B2404,SAEB!A:A,1,0),0)</f>
        <v>3169505</v>
      </c>
    </row>
    <row r="2405" spans="1:9" x14ac:dyDescent="0.35">
      <c r="A2405">
        <v>316950</v>
      </c>
      <c r="B2405">
        <v>3169505</v>
      </c>
      <c r="C2405" t="s">
        <v>250</v>
      </c>
      <c r="D2405">
        <v>2018</v>
      </c>
      <c r="E2405" s="8">
        <v>5777.06</v>
      </c>
      <c r="F2405" s="9">
        <v>7117.34</v>
      </c>
      <c r="G2405" s="8">
        <v>6055.18</v>
      </c>
      <c r="H2405" s="8">
        <v>7459.98</v>
      </c>
      <c r="I2405">
        <f>IFERROR(VLOOKUP(B2405,SAEB!A:A,1,0),0)</f>
        <v>3169505</v>
      </c>
    </row>
    <row r="2406" spans="1:9" x14ac:dyDescent="0.35">
      <c r="A2406">
        <v>316950</v>
      </c>
      <c r="B2406">
        <v>3169505</v>
      </c>
      <c r="C2406" t="s">
        <v>250</v>
      </c>
      <c r="D2406">
        <v>2019</v>
      </c>
      <c r="E2406" s="8">
        <v>6619.09</v>
      </c>
      <c r="F2406" s="9">
        <v>7095.17</v>
      </c>
      <c r="G2406" s="8">
        <v>9899.11</v>
      </c>
      <c r="H2406" s="8">
        <v>10611.11</v>
      </c>
      <c r="I2406">
        <f>IFERROR(VLOOKUP(B2406,SAEB!A:A,1,0),0)</f>
        <v>3169505</v>
      </c>
    </row>
    <row r="2407" spans="1:9" x14ac:dyDescent="0.35">
      <c r="A2407">
        <v>316950</v>
      </c>
      <c r="B2407">
        <v>3169505</v>
      </c>
      <c r="C2407" t="s">
        <v>250</v>
      </c>
      <c r="D2407">
        <v>2020</v>
      </c>
      <c r="E2407" s="8">
        <v>8885.36</v>
      </c>
      <c r="F2407" s="9">
        <v>9081.94</v>
      </c>
      <c r="G2407" s="8">
        <v>10593.25</v>
      </c>
      <c r="H2407" s="8">
        <v>10827.61</v>
      </c>
      <c r="I2407">
        <f>IFERROR(VLOOKUP(B2407,SAEB!A:A,1,0),0)</f>
        <v>3169505</v>
      </c>
    </row>
    <row r="2408" spans="1:9" x14ac:dyDescent="0.35">
      <c r="A2408">
        <v>316950</v>
      </c>
      <c r="B2408">
        <v>3169505</v>
      </c>
      <c r="C2408" t="s">
        <v>250</v>
      </c>
      <c r="D2408">
        <v>2021</v>
      </c>
      <c r="E2408" s="8">
        <v>8892.82</v>
      </c>
      <c r="F2408" s="9">
        <v>4083.98</v>
      </c>
      <c r="G2408" s="8">
        <v>14367.53</v>
      </c>
      <c r="H2408" s="8">
        <v>6598.21</v>
      </c>
      <c r="I2408">
        <f>IFERROR(VLOOKUP(B2408,SAEB!A:A,1,0),0)</f>
        <v>3169505</v>
      </c>
    </row>
    <row r="2409" spans="1:9" x14ac:dyDescent="0.35">
      <c r="A2409">
        <v>316950</v>
      </c>
      <c r="B2409">
        <v>3169505</v>
      </c>
      <c r="C2409" t="s">
        <v>250</v>
      </c>
      <c r="D2409">
        <v>2022</v>
      </c>
      <c r="E2409" s="8">
        <v>13048.12</v>
      </c>
      <c r="F2409" s="9">
        <v>10411.450000000001</v>
      </c>
      <c r="G2409" s="8">
        <v>23234.44</v>
      </c>
      <c r="H2409" s="8">
        <v>18539.39</v>
      </c>
      <c r="I2409">
        <f>IFERROR(VLOOKUP(B2409,SAEB!A:A,1,0),0)</f>
        <v>3169505</v>
      </c>
    </row>
    <row r="2410" spans="1:9" x14ac:dyDescent="0.35">
      <c r="A2410">
        <v>316950</v>
      </c>
      <c r="B2410">
        <v>3169505</v>
      </c>
      <c r="C2410" t="s">
        <v>250</v>
      </c>
      <c r="D2410">
        <v>2023</v>
      </c>
      <c r="E2410" s="8">
        <v>10942.44</v>
      </c>
      <c r="F2410" s="9">
        <v>10942.44</v>
      </c>
      <c r="G2410" s="8">
        <v>18019.060000000001</v>
      </c>
      <c r="H2410" s="8">
        <v>18019.060000000001</v>
      </c>
      <c r="I2410">
        <f>IFERROR(VLOOKUP(B2410,SAEB!A:A,1,0),0)</f>
        <v>3169505</v>
      </c>
    </row>
    <row r="2411" spans="1:9" x14ac:dyDescent="0.35">
      <c r="A2411">
        <v>316950</v>
      </c>
      <c r="B2411">
        <v>3169505</v>
      </c>
      <c r="C2411" t="s">
        <v>250</v>
      </c>
      <c r="D2411">
        <v>2024</v>
      </c>
      <c r="E2411" s="8">
        <v>19238.509999999998</v>
      </c>
      <c r="F2411" s="9">
        <v>18402.05</v>
      </c>
      <c r="G2411" s="8">
        <v>18596.03</v>
      </c>
      <c r="H2411" s="8">
        <v>17787.509999999998</v>
      </c>
      <c r="I2411">
        <f>IFERROR(VLOOKUP(B2411,SAEB!A:A,1,0),0)</f>
        <v>3169505</v>
      </c>
    </row>
    <row r="2412" spans="1:9" x14ac:dyDescent="0.35">
      <c r="A2412">
        <v>316970</v>
      </c>
      <c r="B2412">
        <v>3169703</v>
      </c>
      <c r="C2412" t="s">
        <v>251</v>
      </c>
      <c r="D2412">
        <v>2015</v>
      </c>
      <c r="E2412" s="8">
        <v>9474.14</v>
      </c>
      <c r="F2412" s="9">
        <v>4102.2</v>
      </c>
      <c r="G2412" s="8">
        <v>8893.43</v>
      </c>
      <c r="H2412" s="8">
        <v>3850.76</v>
      </c>
      <c r="I2412">
        <f>IFERROR(VLOOKUP(B2412,SAEB!A:A,1,0),0)</f>
        <v>3169703</v>
      </c>
    </row>
    <row r="2413" spans="1:9" x14ac:dyDescent="0.35">
      <c r="A2413">
        <v>316970</v>
      </c>
      <c r="B2413">
        <v>3169703</v>
      </c>
      <c r="C2413" t="s">
        <v>251</v>
      </c>
      <c r="D2413">
        <v>2016</v>
      </c>
      <c r="E2413" s="8">
        <v>9820.3700000000008</v>
      </c>
      <c r="F2413" s="9">
        <v>7213.05</v>
      </c>
      <c r="G2413" s="8">
        <v>11090.9</v>
      </c>
      <c r="H2413" s="8">
        <v>8146.25</v>
      </c>
      <c r="I2413">
        <f>IFERROR(VLOOKUP(B2413,SAEB!A:A,1,0),0)</f>
        <v>3169703</v>
      </c>
    </row>
    <row r="2414" spans="1:9" x14ac:dyDescent="0.35">
      <c r="A2414">
        <v>316970</v>
      </c>
      <c r="B2414">
        <v>3169703</v>
      </c>
      <c r="C2414" t="s">
        <v>251</v>
      </c>
      <c r="D2414">
        <v>2017</v>
      </c>
      <c r="E2414" s="8">
        <v>9793.39</v>
      </c>
      <c r="F2414" s="9">
        <v>15337.44</v>
      </c>
      <c r="G2414" s="8">
        <v>10565.36</v>
      </c>
      <c r="H2414" s="8">
        <v>16546.43</v>
      </c>
      <c r="I2414">
        <f>IFERROR(VLOOKUP(B2414,SAEB!A:A,1,0),0)</f>
        <v>3169703</v>
      </c>
    </row>
    <row r="2415" spans="1:9" x14ac:dyDescent="0.35">
      <c r="A2415">
        <v>316970</v>
      </c>
      <c r="B2415">
        <v>3169703</v>
      </c>
      <c r="C2415" t="s">
        <v>251</v>
      </c>
      <c r="D2415">
        <v>2018</v>
      </c>
      <c r="E2415" s="8">
        <v>12802.95</v>
      </c>
      <c r="F2415" s="9">
        <v>15773.23</v>
      </c>
      <c r="G2415" s="8">
        <v>11759.64</v>
      </c>
      <c r="H2415" s="8">
        <v>14487.88</v>
      </c>
      <c r="I2415">
        <f>IFERROR(VLOOKUP(B2415,SAEB!A:A,1,0),0)</f>
        <v>3169703</v>
      </c>
    </row>
    <row r="2416" spans="1:9" x14ac:dyDescent="0.35">
      <c r="A2416">
        <v>316970</v>
      </c>
      <c r="B2416">
        <v>3169703</v>
      </c>
      <c r="C2416" t="s">
        <v>251</v>
      </c>
      <c r="D2416">
        <v>2019</v>
      </c>
      <c r="E2416" s="8">
        <v>11855.26</v>
      </c>
      <c r="F2416" s="9">
        <v>12707.96</v>
      </c>
      <c r="G2416" s="8">
        <v>14229.72</v>
      </c>
      <c r="H2416" s="8">
        <v>15253.21</v>
      </c>
      <c r="I2416">
        <f>IFERROR(VLOOKUP(B2416,SAEB!A:A,1,0),0)</f>
        <v>3169703</v>
      </c>
    </row>
    <row r="2417" spans="1:9" x14ac:dyDescent="0.35">
      <c r="A2417">
        <v>316970</v>
      </c>
      <c r="B2417">
        <v>3169703</v>
      </c>
      <c r="C2417" t="s">
        <v>251</v>
      </c>
      <c r="D2417">
        <v>2020</v>
      </c>
      <c r="E2417" s="8">
        <v>12047.37</v>
      </c>
      <c r="F2417" s="9">
        <v>12313.9</v>
      </c>
      <c r="G2417" s="8">
        <v>13101.76</v>
      </c>
      <c r="H2417" s="8">
        <v>13391.62</v>
      </c>
      <c r="I2417">
        <f>IFERROR(VLOOKUP(B2417,SAEB!A:A,1,0),0)</f>
        <v>3169703</v>
      </c>
    </row>
    <row r="2418" spans="1:9" x14ac:dyDescent="0.35">
      <c r="A2418">
        <v>316970</v>
      </c>
      <c r="B2418">
        <v>3169703</v>
      </c>
      <c r="C2418" t="s">
        <v>251</v>
      </c>
      <c r="D2418">
        <v>2021</v>
      </c>
      <c r="E2418" s="8">
        <v>14075.39</v>
      </c>
      <c r="F2418" s="9">
        <v>6464.05</v>
      </c>
      <c r="G2418" s="8">
        <v>12042.8</v>
      </c>
      <c r="H2418" s="8">
        <v>5530.59</v>
      </c>
      <c r="I2418">
        <f>IFERROR(VLOOKUP(B2418,SAEB!A:A,1,0),0)</f>
        <v>3169703</v>
      </c>
    </row>
    <row r="2419" spans="1:9" x14ac:dyDescent="0.35">
      <c r="A2419">
        <v>316970</v>
      </c>
      <c r="B2419">
        <v>3169703</v>
      </c>
      <c r="C2419" t="s">
        <v>251</v>
      </c>
      <c r="D2419">
        <v>2022</v>
      </c>
      <c r="E2419" s="8">
        <v>18209.400000000001</v>
      </c>
      <c r="F2419" s="9">
        <v>14529.78</v>
      </c>
      <c r="G2419" s="8">
        <v>19819.54</v>
      </c>
      <c r="H2419" s="8">
        <v>15814.55</v>
      </c>
      <c r="I2419">
        <f>IFERROR(VLOOKUP(B2419,SAEB!A:A,1,0),0)</f>
        <v>3169703</v>
      </c>
    </row>
    <row r="2420" spans="1:9" x14ac:dyDescent="0.35">
      <c r="A2420">
        <v>316970</v>
      </c>
      <c r="B2420">
        <v>3169703</v>
      </c>
      <c r="C2420" t="s">
        <v>251</v>
      </c>
      <c r="D2420">
        <v>2023</v>
      </c>
      <c r="E2420" s="8">
        <v>18048.23</v>
      </c>
      <c r="F2420" s="9">
        <v>18048.23</v>
      </c>
      <c r="G2420" s="8">
        <v>21787.26</v>
      </c>
      <c r="H2420" s="8">
        <v>21787.26</v>
      </c>
      <c r="I2420">
        <f>IFERROR(VLOOKUP(B2420,SAEB!A:A,1,0),0)</f>
        <v>3169703</v>
      </c>
    </row>
    <row r="2421" spans="1:9" x14ac:dyDescent="0.35">
      <c r="A2421">
        <v>316970</v>
      </c>
      <c r="B2421">
        <v>3169703</v>
      </c>
      <c r="C2421" t="s">
        <v>251</v>
      </c>
      <c r="D2421">
        <v>2024</v>
      </c>
      <c r="E2421" s="8">
        <v>19222.82</v>
      </c>
      <c r="F2421" s="9">
        <v>18387.05</v>
      </c>
      <c r="G2421" s="8">
        <v>25161.919999999998</v>
      </c>
      <c r="H2421" s="8">
        <v>24067.93</v>
      </c>
      <c r="I2421">
        <f>IFERROR(VLOOKUP(B2421,SAEB!A:A,1,0),0)</f>
        <v>3169703</v>
      </c>
    </row>
    <row r="2422" spans="1:9" hidden="1" x14ac:dyDescent="0.35">
      <c r="A2422">
        <v>317000</v>
      </c>
      <c r="B2422">
        <v>3170008</v>
      </c>
      <c r="C2422" t="s">
        <v>252</v>
      </c>
      <c r="D2422">
        <v>2015</v>
      </c>
      <c r="E2422" s="8">
        <v>7838.31</v>
      </c>
      <c r="F2422" s="9">
        <v>3393.91</v>
      </c>
      <c r="G2422" s="8">
        <v>8443.52</v>
      </c>
      <c r="H2422" s="8">
        <v>3655.96</v>
      </c>
      <c r="I2422">
        <f>IFERROR(VLOOKUP(B2422,SAEB!A:A,1,0),0)</f>
        <v>0</v>
      </c>
    </row>
    <row r="2423" spans="1:9" hidden="1" x14ac:dyDescent="0.35">
      <c r="A2423">
        <v>317000</v>
      </c>
      <c r="B2423">
        <v>3170008</v>
      </c>
      <c r="C2423" t="s">
        <v>252</v>
      </c>
      <c r="D2423">
        <v>2016</v>
      </c>
      <c r="E2423" s="8">
        <v>6664.75</v>
      </c>
      <c r="F2423" s="9">
        <v>4895.25</v>
      </c>
      <c r="G2423" s="8">
        <v>8793.0499999999993</v>
      </c>
      <c r="H2423" s="8">
        <v>6458.49</v>
      </c>
      <c r="I2423">
        <f>IFERROR(VLOOKUP(B2423,SAEB!A:A,1,0),0)</f>
        <v>0</v>
      </c>
    </row>
    <row r="2424" spans="1:9" hidden="1" x14ac:dyDescent="0.35">
      <c r="A2424">
        <v>317000</v>
      </c>
      <c r="B2424">
        <v>3170008</v>
      </c>
      <c r="C2424" t="s">
        <v>252</v>
      </c>
      <c r="D2424">
        <v>2017</v>
      </c>
      <c r="E2424" s="8">
        <v>5655.31</v>
      </c>
      <c r="F2424" s="9">
        <v>8856.7900000000009</v>
      </c>
      <c r="G2424" s="8">
        <v>6993.33</v>
      </c>
      <c r="H2424" s="8">
        <v>10952.26</v>
      </c>
      <c r="I2424">
        <f>IFERROR(VLOOKUP(B2424,SAEB!A:A,1,0),0)</f>
        <v>0</v>
      </c>
    </row>
    <row r="2425" spans="1:9" hidden="1" x14ac:dyDescent="0.35">
      <c r="A2425">
        <v>317000</v>
      </c>
      <c r="B2425">
        <v>3170008</v>
      </c>
      <c r="C2425" t="s">
        <v>252</v>
      </c>
      <c r="D2425">
        <v>2018</v>
      </c>
      <c r="E2425" s="8">
        <v>4714.3900000000003</v>
      </c>
      <c r="F2425" s="9">
        <v>5808.13</v>
      </c>
      <c r="G2425" s="8">
        <v>7495.21</v>
      </c>
      <c r="H2425" s="8">
        <v>9234.1</v>
      </c>
      <c r="I2425">
        <f>IFERROR(VLOOKUP(B2425,SAEB!A:A,1,0),0)</f>
        <v>0</v>
      </c>
    </row>
    <row r="2426" spans="1:9" hidden="1" x14ac:dyDescent="0.35">
      <c r="A2426">
        <v>317000</v>
      </c>
      <c r="B2426">
        <v>3170008</v>
      </c>
      <c r="C2426" t="s">
        <v>252</v>
      </c>
      <c r="D2426">
        <v>2019</v>
      </c>
      <c r="E2426" s="8">
        <v>5373.95</v>
      </c>
      <c r="F2426" s="9">
        <v>5760.48</v>
      </c>
      <c r="G2426" s="8">
        <v>8554.0400000000009</v>
      </c>
      <c r="H2426" s="8">
        <v>9169.2999999999993</v>
      </c>
      <c r="I2426">
        <f>IFERROR(VLOOKUP(B2426,SAEB!A:A,1,0),0)</f>
        <v>0</v>
      </c>
    </row>
    <row r="2427" spans="1:9" hidden="1" x14ac:dyDescent="0.35">
      <c r="A2427">
        <v>317000</v>
      </c>
      <c r="B2427">
        <v>3170008</v>
      </c>
      <c r="C2427" t="s">
        <v>252</v>
      </c>
      <c r="D2427">
        <v>2020</v>
      </c>
      <c r="E2427" s="8">
        <v>6219.25</v>
      </c>
      <c r="F2427" s="9">
        <v>6356.84</v>
      </c>
      <c r="G2427" s="8">
        <v>7348.28</v>
      </c>
      <c r="H2427" s="8">
        <v>7510.86</v>
      </c>
      <c r="I2427">
        <f>IFERROR(VLOOKUP(B2427,SAEB!A:A,1,0),0)</f>
        <v>0</v>
      </c>
    </row>
    <row r="2428" spans="1:9" hidden="1" x14ac:dyDescent="0.35">
      <c r="A2428">
        <v>317000</v>
      </c>
      <c r="B2428">
        <v>3170008</v>
      </c>
      <c r="C2428" t="s">
        <v>252</v>
      </c>
      <c r="D2428">
        <v>2021</v>
      </c>
      <c r="E2428" s="8">
        <v>7987.78</v>
      </c>
      <c r="F2428" s="9">
        <v>3668.34</v>
      </c>
      <c r="G2428" s="8">
        <v>7858.46</v>
      </c>
      <c r="H2428" s="8">
        <v>3608.95</v>
      </c>
      <c r="I2428">
        <f>IFERROR(VLOOKUP(B2428,SAEB!A:A,1,0),0)</f>
        <v>0</v>
      </c>
    </row>
    <row r="2429" spans="1:9" hidden="1" x14ac:dyDescent="0.35">
      <c r="A2429">
        <v>317000</v>
      </c>
      <c r="B2429">
        <v>3170008</v>
      </c>
      <c r="C2429" t="s">
        <v>252</v>
      </c>
      <c r="D2429">
        <v>2022</v>
      </c>
      <c r="E2429" s="8">
        <v>8170.57</v>
      </c>
      <c r="F2429" s="9">
        <v>6519.52</v>
      </c>
      <c r="G2429" s="8">
        <v>15270.62</v>
      </c>
      <c r="H2429" s="8">
        <v>12184.84</v>
      </c>
      <c r="I2429">
        <f>IFERROR(VLOOKUP(B2429,SAEB!A:A,1,0),0)</f>
        <v>0</v>
      </c>
    </row>
    <row r="2430" spans="1:9" hidden="1" x14ac:dyDescent="0.35">
      <c r="A2430">
        <v>317000</v>
      </c>
      <c r="B2430">
        <v>3170008</v>
      </c>
      <c r="C2430" t="s">
        <v>252</v>
      </c>
      <c r="D2430">
        <v>2023</v>
      </c>
      <c r="E2430" s="8">
        <v>8940.94</v>
      </c>
      <c r="F2430" s="9">
        <v>8940.94</v>
      </c>
      <c r="G2430" s="8">
        <v>15423.04</v>
      </c>
      <c r="H2430" s="8">
        <v>15423.04</v>
      </c>
      <c r="I2430">
        <f>IFERROR(VLOOKUP(B2430,SAEB!A:A,1,0),0)</f>
        <v>0</v>
      </c>
    </row>
    <row r="2431" spans="1:9" hidden="1" x14ac:dyDescent="0.35">
      <c r="A2431">
        <v>317000</v>
      </c>
      <c r="B2431">
        <v>3170008</v>
      </c>
      <c r="C2431" t="s">
        <v>252</v>
      </c>
      <c r="D2431">
        <v>2024</v>
      </c>
      <c r="E2431" s="8">
        <v>12287.02</v>
      </c>
      <c r="F2431" s="9">
        <v>11752.8</v>
      </c>
      <c r="G2431" s="8">
        <v>21200.45</v>
      </c>
      <c r="H2431" s="8">
        <v>20278.689999999999</v>
      </c>
      <c r="I2431">
        <f>IFERROR(VLOOKUP(B2431,SAEB!A:A,1,0),0)</f>
        <v>0</v>
      </c>
    </row>
    <row r="2432" spans="1:9" x14ac:dyDescent="0.35">
      <c r="A2432">
        <v>317005</v>
      </c>
      <c r="B2432">
        <v>3170057</v>
      </c>
      <c r="C2432" t="s">
        <v>253</v>
      </c>
      <c r="D2432">
        <v>2015</v>
      </c>
      <c r="E2432" s="8">
        <v>10155.290000000001</v>
      </c>
      <c r="F2432" s="9">
        <v>4397.1400000000003</v>
      </c>
      <c r="G2432" s="8">
        <v>9323.64</v>
      </c>
      <c r="H2432" s="8">
        <v>4037.04</v>
      </c>
      <c r="I2432">
        <f>IFERROR(VLOOKUP(B2432,SAEB!A:A,1,0),0)</f>
        <v>3170057</v>
      </c>
    </row>
    <row r="2433" spans="1:9" x14ac:dyDescent="0.35">
      <c r="A2433">
        <v>317005</v>
      </c>
      <c r="B2433">
        <v>3170057</v>
      </c>
      <c r="C2433" t="s">
        <v>253</v>
      </c>
      <c r="D2433">
        <v>2016</v>
      </c>
      <c r="E2433" s="8">
        <v>8463.94</v>
      </c>
      <c r="F2433" s="9">
        <v>6216.76</v>
      </c>
      <c r="G2433" s="8">
        <v>10052.02</v>
      </c>
      <c r="H2433" s="8">
        <v>7383.2</v>
      </c>
      <c r="I2433">
        <f>IFERROR(VLOOKUP(B2433,SAEB!A:A,1,0),0)</f>
        <v>3170057</v>
      </c>
    </row>
    <row r="2434" spans="1:9" x14ac:dyDescent="0.35">
      <c r="A2434">
        <v>317005</v>
      </c>
      <c r="B2434">
        <v>3170057</v>
      </c>
      <c r="C2434" t="s">
        <v>253</v>
      </c>
      <c r="D2434">
        <v>2017</v>
      </c>
      <c r="E2434" s="8">
        <v>5565.62</v>
      </c>
      <c r="F2434" s="9">
        <v>8716.33</v>
      </c>
      <c r="G2434" s="8">
        <v>9157.35</v>
      </c>
      <c r="H2434" s="8">
        <v>14341.35</v>
      </c>
      <c r="I2434">
        <f>IFERROR(VLOOKUP(B2434,SAEB!A:A,1,0),0)</f>
        <v>3170057</v>
      </c>
    </row>
    <row r="2435" spans="1:9" x14ac:dyDescent="0.35">
      <c r="A2435">
        <v>317005</v>
      </c>
      <c r="B2435">
        <v>3170057</v>
      </c>
      <c r="C2435" t="s">
        <v>253</v>
      </c>
      <c r="D2435">
        <v>2018</v>
      </c>
      <c r="E2435" s="8">
        <v>6828.23</v>
      </c>
      <c r="F2435" s="9">
        <v>8412.3799999999992</v>
      </c>
      <c r="G2435" s="8">
        <v>10485</v>
      </c>
      <c r="H2435" s="8">
        <v>12917.52</v>
      </c>
      <c r="I2435">
        <f>IFERROR(VLOOKUP(B2435,SAEB!A:A,1,0),0)</f>
        <v>3170057</v>
      </c>
    </row>
    <row r="2436" spans="1:9" x14ac:dyDescent="0.35">
      <c r="A2436">
        <v>317005</v>
      </c>
      <c r="B2436">
        <v>3170057</v>
      </c>
      <c r="C2436" t="s">
        <v>253</v>
      </c>
      <c r="D2436">
        <v>2019</v>
      </c>
      <c r="E2436" s="8">
        <v>6815.42</v>
      </c>
      <c r="F2436" s="9">
        <v>7305.62</v>
      </c>
      <c r="G2436" s="8">
        <v>12227.31</v>
      </c>
      <c r="H2436" s="8">
        <v>13106.77</v>
      </c>
      <c r="I2436">
        <f>IFERROR(VLOOKUP(B2436,SAEB!A:A,1,0),0)</f>
        <v>3170057</v>
      </c>
    </row>
    <row r="2437" spans="1:9" x14ac:dyDescent="0.35">
      <c r="A2437">
        <v>317005</v>
      </c>
      <c r="B2437">
        <v>3170057</v>
      </c>
      <c r="C2437" t="s">
        <v>253</v>
      </c>
      <c r="D2437">
        <v>2020</v>
      </c>
      <c r="E2437" s="8">
        <v>8576.7900000000009</v>
      </c>
      <c r="F2437" s="9">
        <v>8766.5400000000009</v>
      </c>
      <c r="G2437" s="8">
        <v>11244.91</v>
      </c>
      <c r="H2437" s="8">
        <v>11493.69</v>
      </c>
      <c r="I2437">
        <f>IFERROR(VLOOKUP(B2437,SAEB!A:A,1,0),0)</f>
        <v>3170057</v>
      </c>
    </row>
    <row r="2438" spans="1:9" x14ac:dyDescent="0.35">
      <c r="A2438">
        <v>317005</v>
      </c>
      <c r="B2438">
        <v>3170057</v>
      </c>
      <c r="C2438" t="s">
        <v>253</v>
      </c>
      <c r="D2438">
        <v>2021</v>
      </c>
      <c r="E2438" s="8">
        <v>9530.3799999999992</v>
      </c>
      <c r="F2438" s="9">
        <v>4376.7700000000004</v>
      </c>
      <c r="G2438" s="8">
        <v>11001.03</v>
      </c>
      <c r="H2438" s="8">
        <v>5052.16</v>
      </c>
      <c r="I2438">
        <f>IFERROR(VLOOKUP(B2438,SAEB!A:A,1,0),0)</f>
        <v>3170057</v>
      </c>
    </row>
    <row r="2439" spans="1:9" x14ac:dyDescent="0.35">
      <c r="A2439">
        <v>317005</v>
      </c>
      <c r="B2439">
        <v>3170057</v>
      </c>
      <c r="C2439" t="s">
        <v>253</v>
      </c>
      <c r="D2439">
        <v>2022</v>
      </c>
      <c r="E2439" s="8">
        <v>14473.68</v>
      </c>
      <c r="F2439" s="9">
        <v>11548.95</v>
      </c>
      <c r="G2439" s="8">
        <v>19462.11</v>
      </c>
      <c r="H2439" s="8">
        <v>15529.35</v>
      </c>
      <c r="I2439">
        <f>IFERROR(VLOOKUP(B2439,SAEB!A:A,1,0),0)</f>
        <v>3170057</v>
      </c>
    </row>
    <row r="2440" spans="1:9" x14ac:dyDescent="0.35">
      <c r="A2440">
        <v>317005</v>
      </c>
      <c r="B2440">
        <v>3170057</v>
      </c>
      <c r="C2440" t="s">
        <v>253</v>
      </c>
      <c r="D2440">
        <v>2023</v>
      </c>
      <c r="E2440" s="8">
        <v>15813.8</v>
      </c>
      <c r="F2440" s="9">
        <v>15813.8</v>
      </c>
      <c r="G2440" s="8">
        <v>22576.080000000002</v>
      </c>
      <c r="H2440" s="8">
        <v>22576.080000000002</v>
      </c>
      <c r="I2440">
        <f>IFERROR(VLOOKUP(B2440,SAEB!A:A,1,0),0)</f>
        <v>3170057</v>
      </c>
    </row>
    <row r="2441" spans="1:9" x14ac:dyDescent="0.35">
      <c r="A2441">
        <v>317005</v>
      </c>
      <c r="B2441">
        <v>3170057</v>
      </c>
      <c r="C2441" t="s">
        <v>253</v>
      </c>
      <c r="D2441">
        <v>2024</v>
      </c>
      <c r="E2441" s="8">
        <v>17255.45</v>
      </c>
      <c r="F2441" s="9">
        <v>16505.21</v>
      </c>
      <c r="G2441" s="8">
        <v>22407.47</v>
      </c>
      <c r="H2441" s="8">
        <v>21433.23</v>
      </c>
      <c r="I2441">
        <f>IFERROR(VLOOKUP(B2441,SAEB!A:A,1,0),0)</f>
        <v>3170057</v>
      </c>
    </row>
    <row r="2442" spans="1:9" x14ac:dyDescent="0.35">
      <c r="A2442">
        <v>317030</v>
      </c>
      <c r="B2442">
        <v>3170305</v>
      </c>
      <c r="C2442" t="s">
        <v>254</v>
      </c>
      <c r="D2442">
        <v>2015</v>
      </c>
      <c r="E2442" s="8">
        <v>4829.33</v>
      </c>
      <c r="F2442" s="9">
        <v>2091.0500000000002</v>
      </c>
      <c r="G2442" s="8">
        <v>5290.96</v>
      </c>
      <c r="H2442" s="8">
        <v>2290.9299999999998</v>
      </c>
      <c r="I2442">
        <f>IFERROR(VLOOKUP(B2442,SAEB!A:A,1,0),0)</f>
        <v>3170305</v>
      </c>
    </row>
    <row r="2443" spans="1:9" x14ac:dyDescent="0.35">
      <c r="A2443">
        <v>317030</v>
      </c>
      <c r="B2443">
        <v>3170305</v>
      </c>
      <c r="C2443" t="s">
        <v>254</v>
      </c>
      <c r="D2443">
        <v>2016</v>
      </c>
      <c r="E2443" s="8">
        <v>6330.97</v>
      </c>
      <c r="F2443" s="9">
        <v>4650.09</v>
      </c>
      <c r="G2443" s="8">
        <v>6258.28</v>
      </c>
      <c r="H2443" s="8">
        <v>4596.7</v>
      </c>
      <c r="I2443">
        <f>IFERROR(VLOOKUP(B2443,SAEB!A:A,1,0),0)</f>
        <v>3170305</v>
      </c>
    </row>
    <row r="2444" spans="1:9" x14ac:dyDescent="0.35">
      <c r="A2444">
        <v>317030</v>
      </c>
      <c r="B2444">
        <v>3170305</v>
      </c>
      <c r="C2444" t="s">
        <v>254</v>
      </c>
      <c r="D2444">
        <v>2017</v>
      </c>
      <c r="E2444" s="8">
        <v>7665.06</v>
      </c>
      <c r="F2444" s="9">
        <v>12004.26</v>
      </c>
      <c r="G2444" s="8">
        <v>8957.08</v>
      </c>
      <c r="H2444" s="8">
        <v>14027.7</v>
      </c>
      <c r="I2444">
        <f>IFERROR(VLOOKUP(B2444,SAEB!A:A,1,0),0)</f>
        <v>3170305</v>
      </c>
    </row>
    <row r="2445" spans="1:9" x14ac:dyDescent="0.35">
      <c r="A2445">
        <v>317030</v>
      </c>
      <c r="B2445">
        <v>3170305</v>
      </c>
      <c r="C2445" t="s">
        <v>254</v>
      </c>
      <c r="D2445">
        <v>2018</v>
      </c>
      <c r="E2445" s="8">
        <v>8215.68</v>
      </c>
      <c r="F2445" s="9">
        <v>10121.719999999999</v>
      </c>
      <c r="G2445" s="8">
        <v>8435.01</v>
      </c>
      <c r="H2445" s="8">
        <v>10391.94</v>
      </c>
      <c r="I2445">
        <f>IFERROR(VLOOKUP(B2445,SAEB!A:A,1,0),0)</f>
        <v>3170305</v>
      </c>
    </row>
    <row r="2446" spans="1:9" x14ac:dyDescent="0.35">
      <c r="A2446">
        <v>317030</v>
      </c>
      <c r="B2446">
        <v>3170305</v>
      </c>
      <c r="C2446" t="s">
        <v>254</v>
      </c>
      <c r="D2446">
        <v>2019</v>
      </c>
      <c r="E2446" s="8">
        <v>8117.53</v>
      </c>
      <c r="F2446" s="9">
        <v>8701.39</v>
      </c>
      <c r="G2446" s="8">
        <v>8809.68</v>
      </c>
      <c r="H2446" s="8">
        <v>9443.32</v>
      </c>
      <c r="I2446">
        <f>IFERROR(VLOOKUP(B2446,SAEB!A:A,1,0),0)</f>
        <v>3170305</v>
      </c>
    </row>
    <row r="2447" spans="1:9" x14ac:dyDescent="0.35">
      <c r="A2447">
        <v>317030</v>
      </c>
      <c r="B2447">
        <v>3170305</v>
      </c>
      <c r="C2447" t="s">
        <v>254</v>
      </c>
      <c r="D2447">
        <v>2020</v>
      </c>
      <c r="E2447" s="8">
        <v>9620.41</v>
      </c>
      <c r="F2447" s="9">
        <v>9833.25</v>
      </c>
      <c r="G2447" s="8">
        <v>7469.49</v>
      </c>
      <c r="H2447" s="8">
        <v>7634.74</v>
      </c>
      <c r="I2447">
        <f>IFERROR(VLOOKUP(B2447,SAEB!A:A,1,0),0)</f>
        <v>3170305</v>
      </c>
    </row>
    <row r="2448" spans="1:9" x14ac:dyDescent="0.35">
      <c r="A2448">
        <v>317030</v>
      </c>
      <c r="B2448">
        <v>3170305</v>
      </c>
      <c r="C2448" t="s">
        <v>254</v>
      </c>
      <c r="D2448">
        <v>2021</v>
      </c>
      <c r="E2448" s="8">
        <v>8861.17</v>
      </c>
      <c r="F2448" s="9">
        <v>4069.44</v>
      </c>
      <c r="G2448" s="8">
        <v>8559.32</v>
      </c>
      <c r="H2448" s="8">
        <v>3930.82</v>
      </c>
      <c r="I2448">
        <f>IFERROR(VLOOKUP(B2448,SAEB!A:A,1,0),0)</f>
        <v>3170305</v>
      </c>
    </row>
    <row r="2449" spans="1:9" x14ac:dyDescent="0.35">
      <c r="A2449">
        <v>317030</v>
      </c>
      <c r="B2449">
        <v>3170305</v>
      </c>
      <c r="C2449" t="s">
        <v>254</v>
      </c>
      <c r="D2449">
        <v>2022</v>
      </c>
      <c r="E2449" s="8">
        <v>13460.24</v>
      </c>
      <c r="F2449" s="9">
        <v>10740.3</v>
      </c>
      <c r="G2449" s="8">
        <v>15218.36</v>
      </c>
      <c r="H2449" s="8">
        <v>12143.15</v>
      </c>
      <c r="I2449">
        <f>IFERROR(VLOOKUP(B2449,SAEB!A:A,1,0),0)</f>
        <v>3170305</v>
      </c>
    </row>
    <row r="2450" spans="1:9" x14ac:dyDescent="0.35">
      <c r="A2450">
        <v>317030</v>
      </c>
      <c r="B2450">
        <v>3170305</v>
      </c>
      <c r="C2450" t="s">
        <v>254</v>
      </c>
      <c r="D2450">
        <v>2023</v>
      </c>
      <c r="E2450" s="8">
        <v>15754.78</v>
      </c>
      <c r="F2450" s="9">
        <v>15754.78</v>
      </c>
      <c r="G2450" s="8">
        <v>17412.78</v>
      </c>
      <c r="H2450" s="8">
        <v>17412.78</v>
      </c>
      <c r="I2450">
        <f>IFERROR(VLOOKUP(B2450,SAEB!A:A,1,0),0)</f>
        <v>3170305</v>
      </c>
    </row>
    <row r="2451" spans="1:9" x14ac:dyDescent="0.35">
      <c r="A2451">
        <v>317030</v>
      </c>
      <c r="B2451">
        <v>3170305</v>
      </c>
      <c r="C2451" t="s">
        <v>254</v>
      </c>
      <c r="D2451">
        <v>2024</v>
      </c>
      <c r="E2451" s="8">
        <v>19156.93</v>
      </c>
      <c r="F2451" s="9">
        <v>18324.02</v>
      </c>
      <c r="G2451" s="8">
        <v>22008.82</v>
      </c>
      <c r="H2451" s="8">
        <v>21051.919999999998</v>
      </c>
      <c r="I2451">
        <f>IFERROR(VLOOKUP(B2451,SAEB!A:A,1,0),0)</f>
        <v>3170305</v>
      </c>
    </row>
    <row r="2452" spans="1:9" x14ac:dyDescent="0.35">
      <c r="A2452">
        <v>317047</v>
      </c>
      <c r="B2452">
        <v>3170479</v>
      </c>
      <c r="C2452" t="s">
        <v>255</v>
      </c>
      <c r="D2452">
        <v>2015</v>
      </c>
      <c r="E2452" s="8">
        <v>4264.84</v>
      </c>
      <c r="F2452" s="9">
        <v>1846.63</v>
      </c>
      <c r="G2452" s="8">
        <v>4224.01</v>
      </c>
      <c r="H2452" s="8">
        <v>1828.95</v>
      </c>
      <c r="I2452">
        <f>IFERROR(VLOOKUP(B2452,SAEB!A:A,1,0),0)</f>
        <v>3170479</v>
      </c>
    </row>
    <row r="2453" spans="1:9" x14ac:dyDescent="0.35">
      <c r="A2453">
        <v>317047</v>
      </c>
      <c r="B2453">
        <v>3170479</v>
      </c>
      <c r="C2453" t="s">
        <v>255</v>
      </c>
      <c r="D2453">
        <v>2016</v>
      </c>
      <c r="E2453" s="8">
        <v>5261.22</v>
      </c>
      <c r="F2453" s="9">
        <v>3864.36</v>
      </c>
      <c r="G2453" s="8">
        <v>6031.63</v>
      </c>
      <c r="H2453" s="8">
        <v>4430.2299999999996</v>
      </c>
      <c r="I2453">
        <f>IFERROR(VLOOKUP(B2453,SAEB!A:A,1,0),0)</f>
        <v>3170479</v>
      </c>
    </row>
    <row r="2454" spans="1:9" x14ac:dyDescent="0.35">
      <c r="A2454">
        <v>317047</v>
      </c>
      <c r="B2454">
        <v>3170479</v>
      </c>
      <c r="C2454" t="s">
        <v>255</v>
      </c>
      <c r="D2454">
        <v>2017</v>
      </c>
      <c r="E2454" s="8">
        <v>5125.2299999999996</v>
      </c>
      <c r="F2454" s="9">
        <v>8026.63</v>
      </c>
      <c r="G2454" s="8">
        <v>5596.29</v>
      </c>
      <c r="H2454" s="8">
        <v>8764.3700000000008</v>
      </c>
      <c r="I2454">
        <f>IFERROR(VLOOKUP(B2454,SAEB!A:A,1,0),0)</f>
        <v>3170479</v>
      </c>
    </row>
    <row r="2455" spans="1:9" x14ac:dyDescent="0.35">
      <c r="A2455">
        <v>317047</v>
      </c>
      <c r="B2455">
        <v>3170479</v>
      </c>
      <c r="C2455" t="s">
        <v>255</v>
      </c>
      <c r="D2455">
        <v>2018</v>
      </c>
      <c r="E2455" s="8">
        <v>5552.17</v>
      </c>
      <c r="F2455" s="9">
        <v>6840.27</v>
      </c>
      <c r="G2455" s="8">
        <v>6070.38</v>
      </c>
      <c r="H2455" s="8">
        <v>7478.71</v>
      </c>
      <c r="I2455">
        <f>IFERROR(VLOOKUP(B2455,SAEB!A:A,1,0),0)</f>
        <v>3170479</v>
      </c>
    </row>
    <row r="2456" spans="1:9" x14ac:dyDescent="0.35">
      <c r="A2456">
        <v>317047</v>
      </c>
      <c r="B2456">
        <v>3170479</v>
      </c>
      <c r="C2456" t="s">
        <v>255</v>
      </c>
      <c r="D2456">
        <v>2019</v>
      </c>
      <c r="E2456" s="8">
        <v>6133.14</v>
      </c>
      <c r="F2456" s="9">
        <v>6574.27</v>
      </c>
      <c r="G2456" s="8">
        <v>7017.91</v>
      </c>
      <c r="H2456" s="8">
        <v>7522.68</v>
      </c>
      <c r="I2456">
        <f>IFERROR(VLOOKUP(B2456,SAEB!A:A,1,0),0)</f>
        <v>3170479</v>
      </c>
    </row>
    <row r="2457" spans="1:9" x14ac:dyDescent="0.35">
      <c r="A2457">
        <v>317047</v>
      </c>
      <c r="B2457">
        <v>3170479</v>
      </c>
      <c r="C2457" t="s">
        <v>255</v>
      </c>
      <c r="D2457">
        <v>2020</v>
      </c>
      <c r="E2457" s="8">
        <v>7234.74</v>
      </c>
      <c r="F2457" s="9">
        <v>7394.8</v>
      </c>
      <c r="G2457" s="8">
        <v>7980.16</v>
      </c>
      <c r="H2457" s="8">
        <v>8156.71</v>
      </c>
      <c r="I2457">
        <f>IFERROR(VLOOKUP(B2457,SAEB!A:A,1,0),0)</f>
        <v>3170479</v>
      </c>
    </row>
    <row r="2458" spans="1:9" x14ac:dyDescent="0.35">
      <c r="A2458">
        <v>317047</v>
      </c>
      <c r="B2458">
        <v>3170479</v>
      </c>
      <c r="C2458" t="s">
        <v>255</v>
      </c>
      <c r="D2458">
        <v>2021</v>
      </c>
      <c r="E2458" s="8">
        <v>9708.34</v>
      </c>
      <c r="F2458" s="9">
        <v>4458.5</v>
      </c>
      <c r="G2458" s="8">
        <v>7660.74</v>
      </c>
      <c r="H2458" s="8">
        <v>3518.15</v>
      </c>
      <c r="I2458">
        <f>IFERROR(VLOOKUP(B2458,SAEB!A:A,1,0),0)</f>
        <v>3170479</v>
      </c>
    </row>
    <row r="2459" spans="1:9" x14ac:dyDescent="0.35">
      <c r="A2459">
        <v>317047</v>
      </c>
      <c r="B2459">
        <v>3170479</v>
      </c>
      <c r="C2459" t="s">
        <v>255</v>
      </c>
      <c r="D2459">
        <v>2022</v>
      </c>
      <c r="E2459" s="8">
        <v>13404.49</v>
      </c>
      <c r="F2459" s="9">
        <v>10695.81</v>
      </c>
      <c r="G2459" s="8">
        <v>14134.03</v>
      </c>
      <c r="H2459" s="8">
        <v>11277.93</v>
      </c>
      <c r="I2459">
        <f>IFERROR(VLOOKUP(B2459,SAEB!A:A,1,0),0)</f>
        <v>3170479</v>
      </c>
    </row>
    <row r="2460" spans="1:9" x14ac:dyDescent="0.35">
      <c r="A2460">
        <v>317047</v>
      </c>
      <c r="B2460">
        <v>3170479</v>
      </c>
      <c r="C2460" t="s">
        <v>255</v>
      </c>
      <c r="D2460">
        <v>2023</v>
      </c>
      <c r="E2460" s="8">
        <v>14055.53</v>
      </c>
      <c r="F2460" s="9">
        <v>14055.53</v>
      </c>
      <c r="G2460" s="8">
        <v>16212.12</v>
      </c>
      <c r="H2460" s="8">
        <v>16212.12</v>
      </c>
      <c r="I2460">
        <f>IFERROR(VLOOKUP(B2460,SAEB!A:A,1,0),0)</f>
        <v>3170479</v>
      </c>
    </row>
    <row r="2461" spans="1:9" x14ac:dyDescent="0.35">
      <c r="A2461">
        <v>317047</v>
      </c>
      <c r="B2461">
        <v>3170479</v>
      </c>
      <c r="C2461" t="s">
        <v>255</v>
      </c>
      <c r="D2461">
        <v>2024</v>
      </c>
      <c r="E2461" s="8">
        <v>15400.07</v>
      </c>
      <c r="F2461" s="9">
        <v>14730.5</v>
      </c>
      <c r="G2461" s="8">
        <v>17716.509999999998</v>
      </c>
      <c r="H2461" s="8">
        <v>16946.23</v>
      </c>
      <c r="I2461">
        <f>IFERROR(VLOOKUP(B2461,SAEB!A:A,1,0),0)</f>
        <v>3170479</v>
      </c>
    </row>
    <row r="2462" spans="1:9" x14ac:dyDescent="0.35">
      <c r="A2462">
        <v>317052</v>
      </c>
      <c r="B2462">
        <v>3170529</v>
      </c>
      <c r="C2462" t="s">
        <v>256</v>
      </c>
      <c r="D2462">
        <v>2015</v>
      </c>
      <c r="E2462" s="8">
        <v>4695.82</v>
      </c>
      <c r="F2462" s="9">
        <v>2033.24</v>
      </c>
      <c r="G2462" s="8">
        <v>5813.42</v>
      </c>
      <c r="H2462" s="8">
        <v>2517.15</v>
      </c>
      <c r="I2462">
        <f>IFERROR(VLOOKUP(B2462,SAEB!A:A,1,0),0)</f>
        <v>3170529</v>
      </c>
    </row>
    <row r="2463" spans="1:9" x14ac:dyDescent="0.35">
      <c r="A2463">
        <v>317052</v>
      </c>
      <c r="B2463">
        <v>3170529</v>
      </c>
      <c r="C2463" t="s">
        <v>256</v>
      </c>
      <c r="D2463">
        <v>2016</v>
      </c>
      <c r="E2463" s="8">
        <v>4750.97</v>
      </c>
      <c r="F2463" s="9">
        <v>3489.58</v>
      </c>
      <c r="G2463" s="8">
        <v>5171.55</v>
      </c>
      <c r="H2463" s="8">
        <v>3798.5</v>
      </c>
      <c r="I2463">
        <f>IFERROR(VLOOKUP(B2463,SAEB!A:A,1,0),0)</f>
        <v>3170529</v>
      </c>
    </row>
    <row r="2464" spans="1:9" x14ac:dyDescent="0.35">
      <c r="A2464">
        <v>317052</v>
      </c>
      <c r="B2464">
        <v>3170529</v>
      </c>
      <c r="C2464" t="s">
        <v>256</v>
      </c>
      <c r="D2464">
        <v>2017</v>
      </c>
      <c r="E2464" s="8">
        <v>5810.51</v>
      </c>
      <c r="F2464" s="9">
        <v>9099.85</v>
      </c>
      <c r="G2464" s="8">
        <v>6355.88</v>
      </c>
      <c r="H2464" s="8">
        <v>9953.9599999999991</v>
      </c>
      <c r="I2464">
        <f>IFERROR(VLOOKUP(B2464,SAEB!A:A,1,0),0)</f>
        <v>3170529</v>
      </c>
    </row>
    <row r="2465" spans="1:9" x14ac:dyDescent="0.35">
      <c r="A2465">
        <v>317052</v>
      </c>
      <c r="B2465">
        <v>3170529</v>
      </c>
      <c r="C2465" t="s">
        <v>256</v>
      </c>
      <c r="D2465">
        <v>2018</v>
      </c>
      <c r="E2465" s="8">
        <v>4940.1099999999997</v>
      </c>
      <c r="F2465" s="9">
        <v>6086.22</v>
      </c>
      <c r="G2465" s="8">
        <v>5943.64</v>
      </c>
      <c r="H2465" s="8">
        <v>7322.56</v>
      </c>
      <c r="I2465">
        <f>IFERROR(VLOOKUP(B2465,SAEB!A:A,1,0),0)</f>
        <v>3170529</v>
      </c>
    </row>
    <row r="2466" spans="1:9" x14ac:dyDescent="0.35">
      <c r="A2466">
        <v>317052</v>
      </c>
      <c r="B2466">
        <v>3170529</v>
      </c>
      <c r="C2466" t="s">
        <v>256</v>
      </c>
      <c r="D2466">
        <v>2019</v>
      </c>
      <c r="E2466" s="8">
        <v>5851.83</v>
      </c>
      <c r="F2466" s="9">
        <v>6272.73</v>
      </c>
      <c r="G2466" s="8">
        <v>6803.66</v>
      </c>
      <c r="H2466" s="8">
        <v>7293.02</v>
      </c>
      <c r="I2466">
        <f>IFERROR(VLOOKUP(B2466,SAEB!A:A,1,0),0)</f>
        <v>3170529</v>
      </c>
    </row>
    <row r="2467" spans="1:9" x14ac:dyDescent="0.35">
      <c r="A2467">
        <v>317052</v>
      </c>
      <c r="B2467">
        <v>3170529</v>
      </c>
      <c r="C2467" t="s">
        <v>256</v>
      </c>
      <c r="D2467">
        <v>2020</v>
      </c>
      <c r="E2467" s="8">
        <v>6774.98</v>
      </c>
      <c r="F2467" s="9">
        <v>6924.87</v>
      </c>
      <c r="G2467" s="8">
        <v>6435.18</v>
      </c>
      <c r="H2467" s="8">
        <v>6577.55</v>
      </c>
      <c r="I2467">
        <f>IFERROR(VLOOKUP(B2467,SAEB!A:A,1,0),0)</f>
        <v>3170529</v>
      </c>
    </row>
    <row r="2468" spans="1:9" x14ac:dyDescent="0.35">
      <c r="A2468">
        <v>317052</v>
      </c>
      <c r="B2468">
        <v>3170529</v>
      </c>
      <c r="C2468" t="s">
        <v>256</v>
      </c>
      <c r="D2468">
        <v>2021</v>
      </c>
      <c r="E2468" s="8">
        <v>10124.709999999999</v>
      </c>
      <c r="F2468" s="9">
        <v>4649.72</v>
      </c>
      <c r="G2468" s="8">
        <v>11124.97</v>
      </c>
      <c r="H2468" s="8">
        <v>5109.08</v>
      </c>
      <c r="I2468">
        <f>IFERROR(VLOOKUP(B2468,SAEB!A:A,1,0),0)</f>
        <v>3170529</v>
      </c>
    </row>
    <row r="2469" spans="1:9" x14ac:dyDescent="0.35">
      <c r="A2469">
        <v>317052</v>
      </c>
      <c r="B2469">
        <v>3170529</v>
      </c>
      <c r="C2469" t="s">
        <v>256</v>
      </c>
      <c r="D2469">
        <v>2022</v>
      </c>
      <c r="E2469" s="8">
        <v>11717.44</v>
      </c>
      <c r="F2469" s="9">
        <v>9349.67</v>
      </c>
      <c r="G2469" s="8">
        <v>14806.07</v>
      </c>
      <c r="H2469" s="8">
        <v>11814.17</v>
      </c>
      <c r="I2469">
        <f>IFERROR(VLOOKUP(B2469,SAEB!A:A,1,0),0)</f>
        <v>3170529</v>
      </c>
    </row>
    <row r="2470" spans="1:9" x14ac:dyDescent="0.35">
      <c r="A2470">
        <v>317052</v>
      </c>
      <c r="B2470">
        <v>3170529</v>
      </c>
      <c r="C2470" t="s">
        <v>256</v>
      </c>
      <c r="D2470">
        <v>2023</v>
      </c>
      <c r="E2470" s="8">
        <v>13305.65</v>
      </c>
      <c r="F2470" s="9">
        <v>13305.65</v>
      </c>
      <c r="G2470" s="8">
        <v>18841.82</v>
      </c>
      <c r="H2470" s="8">
        <v>18841.82</v>
      </c>
      <c r="I2470">
        <f>IFERROR(VLOOKUP(B2470,SAEB!A:A,1,0),0)</f>
        <v>3170529</v>
      </c>
    </row>
    <row r="2471" spans="1:9" x14ac:dyDescent="0.35">
      <c r="A2471">
        <v>317052</v>
      </c>
      <c r="B2471">
        <v>3170529</v>
      </c>
      <c r="C2471" t="s">
        <v>256</v>
      </c>
      <c r="D2471">
        <v>2024</v>
      </c>
      <c r="E2471" s="8">
        <v>14252.46</v>
      </c>
      <c r="F2471" s="9">
        <v>13632.79</v>
      </c>
      <c r="G2471" s="8">
        <v>17308.580000000002</v>
      </c>
      <c r="H2471" s="8">
        <v>16556.04</v>
      </c>
      <c r="I2471">
        <f>IFERROR(VLOOKUP(B2471,SAEB!A:A,1,0),0)</f>
        <v>3170529</v>
      </c>
    </row>
    <row r="2472" spans="1:9" x14ac:dyDescent="0.35">
      <c r="A2472">
        <v>317065</v>
      </c>
      <c r="B2472">
        <v>3170651</v>
      </c>
      <c r="C2472" t="s">
        <v>257</v>
      </c>
      <c r="D2472">
        <v>2015</v>
      </c>
      <c r="E2472" s="8">
        <v>7317.34</v>
      </c>
      <c r="F2472" s="9">
        <v>3168.33</v>
      </c>
      <c r="G2472" s="8">
        <v>7972.89</v>
      </c>
      <c r="H2472" s="8">
        <v>3452.18</v>
      </c>
      <c r="I2472">
        <f>IFERROR(VLOOKUP(B2472,SAEB!A:A,1,0),0)</f>
        <v>3170651</v>
      </c>
    </row>
    <row r="2473" spans="1:9" x14ac:dyDescent="0.35">
      <c r="A2473">
        <v>317065</v>
      </c>
      <c r="B2473">
        <v>3170651</v>
      </c>
      <c r="C2473" t="s">
        <v>257</v>
      </c>
      <c r="D2473">
        <v>2016</v>
      </c>
      <c r="E2473" s="8">
        <v>7372.02</v>
      </c>
      <c r="F2473" s="9">
        <v>5414.74</v>
      </c>
      <c r="G2473" s="8">
        <v>9815.6299999999992</v>
      </c>
      <c r="H2473" s="8">
        <v>7209.57</v>
      </c>
      <c r="I2473">
        <f>IFERROR(VLOOKUP(B2473,SAEB!A:A,1,0),0)</f>
        <v>3170651</v>
      </c>
    </row>
    <row r="2474" spans="1:9" x14ac:dyDescent="0.35">
      <c r="A2474">
        <v>317065</v>
      </c>
      <c r="B2474">
        <v>3170651</v>
      </c>
      <c r="C2474" t="s">
        <v>257</v>
      </c>
      <c r="D2474">
        <v>2017</v>
      </c>
      <c r="E2474" s="8">
        <v>8551.2800000000007</v>
      </c>
      <c r="F2474" s="9">
        <v>13392.17</v>
      </c>
      <c r="G2474" s="8">
        <v>10641.39</v>
      </c>
      <c r="H2474" s="8">
        <v>16665.5</v>
      </c>
      <c r="I2474">
        <f>IFERROR(VLOOKUP(B2474,SAEB!A:A,1,0),0)</f>
        <v>3170651</v>
      </c>
    </row>
    <row r="2475" spans="1:9" x14ac:dyDescent="0.35">
      <c r="A2475">
        <v>317065</v>
      </c>
      <c r="B2475">
        <v>3170651</v>
      </c>
      <c r="C2475" t="s">
        <v>257</v>
      </c>
      <c r="D2475">
        <v>2018</v>
      </c>
      <c r="E2475" s="8">
        <v>8563.98</v>
      </c>
      <c r="F2475" s="9">
        <v>10550.82</v>
      </c>
      <c r="G2475" s="8">
        <v>10937.65</v>
      </c>
      <c r="H2475" s="8">
        <v>13475.19</v>
      </c>
      <c r="I2475">
        <f>IFERROR(VLOOKUP(B2475,SAEB!A:A,1,0),0)</f>
        <v>3170651</v>
      </c>
    </row>
    <row r="2476" spans="1:9" x14ac:dyDescent="0.35">
      <c r="A2476">
        <v>317065</v>
      </c>
      <c r="B2476">
        <v>3170651</v>
      </c>
      <c r="C2476" t="s">
        <v>257</v>
      </c>
      <c r="D2476">
        <v>2019</v>
      </c>
      <c r="E2476" s="8">
        <v>11941.64</v>
      </c>
      <c r="F2476" s="9">
        <v>12800.55</v>
      </c>
      <c r="G2476" s="8">
        <v>12070.21</v>
      </c>
      <c r="H2476" s="8">
        <v>12938.37</v>
      </c>
      <c r="I2476">
        <f>IFERROR(VLOOKUP(B2476,SAEB!A:A,1,0),0)</f>
        <v>3170651</v>
      </c>
    </row>
    <row r="2477" spans="1:9" x14ac:dyDescent="0.35">
      <c r="A2477">
        <v>317065</v>
      </c>
      <c r="B2477">
        <v>3170651</v>
      </c>
      <c r="C2477" t="s">
        <v>257</v>
      </c>
      <c r="D2477">
        <v>2020</v>
      </c>
      <c r="E2477" s="8">
        <v>12422.42</v>
      </c>
      <c r="F2477" s="9">
        <v>12697.25</v>
      </c>
      <c r="G2477" s="8">
        <v>11700.23</v>
      </c>
      <c r="H2477" s="8">
        <v>11959.09</v>
      </c>
      <c r="I2477">
        <f>IFERROR(VLOOKUP(B2477,SAEB!A:A,1,0),0)</f>
        <v>3170651</v>
      </c>
    </row>
    <row r="2478" spans="1:9" x14ac:dyDescent="0.35">
      <c r="A2478">
        <v>317065</v>
      </c>
      <c r="B2478">
        <v>3170651</v>
      </c>
      <c r="C2478" t="s">
        <v>257</v>
      </c>
      <c r="D2478">
        <v>2021</v>
      </c>
      <c r="E2478" s="8">
        <v>13477.81</v>
      </c>
      <c r="F2478" s="9">
        <v>6189.61</v>
      </c>
      <c r="G2478" s="8">
        <v>12587.12</v>
      </c>
      <c r="H2478" s="8">
        <v>5780.57</v>
      </c>
      <c r="I2478">
        <f>IFERROR(VLOOKUP(B2478,SAEB!A:A,1,0),0)</f>
        <v>3170651</v>
      </c>
    </row>
    <row r="2479" spans="1:9" x14ac:dyDescent="0.35">
      <c r="A2479">
        <v>317065</v>
      </c>
      <c r="B2479">
        <v>3170651</v>
      </c>
      <c r="C2479" t="s">
        <v>257</v>
      </c>
      <c r="D2479">
        <v>2022</v>
      </c>
      <c r="E2479" s="8">
        <v>17766.21</v>
      </c>
      <c r="F2479" s="9">
        <v>14176.15</v>
      </c>
      <c r="G2479" s="8">
        <v>25773.95</v>
      </c>
      <c r="H2479" s="8">
        <v>20565.740000000002</v>
      </c>
      <c r="I2479">
        <f>IFERROR(VLOOKUP(B2479,SAEB!A:A,1,0),0)</f>
        <v>3170651</v>
      </c>
    </row>
    <row r="2480" spans="1:9" x14ac:dyDescent="0.35">
      <c r="A2480">
        <v>317065</v>
      </c>
      <c r="B2480">
        <v>3170651</v>
      </c>
      <c r="C2480" t="s">
        <v>257</v>
      </c>
      <c r="D2480">
        <v>2023</v>
      </c>
      <c r="E2480" s="8">
        <v>17000</v>
      </c>
      <c r="F2480" s="9">
        <v>17000</v>
      </c>
      <c r="G2480" s="8">
        <v>25501.9</v>
      </c>
      <c r="H2480" s="8">
        <v>25501.9</v>
      </c>
      <c r="I2480">
        <f>IFERROR(VLOOKUP(B2480,SAEB!A:A,1,0),0)</f>
        <v>3170651</v>
      </c>
    </row>
    <row r="2481" spans="1:9" x14ac:dyDescent="0.35">
      <c r="A2481">
        <v>317065</v>
      </c>
      <c r="B2481">
        <v>3170651</v>
      </c>
      <c r="C2481" t="s">
        <v>257</v>
      </c>
      <c r="D2481">
        <v>2024</v>
      </c>
      <c r="E2481" s="8">
        <v>12999.48</v>
      </c>
      <c r="F2481" s="9">
        <v>12434.29</v>
      </c>
      <c r="G2481" s="8">
        <v>17604.66</v>
      </c>
      <c r="H2481" s="8">
        <v>16839.240000000002</v>
      </c>
      <c r="I2481">
        <f>IFERROR(VLOOKUP(B2481,SAEB!A:A,1,0),0)</f>
        <v>3170651</v>
      </c>
    </row>
    <row r="2482" spans="1:9" x14ac:dyDescent="0.35">
      <c r="A2482">
        <v>317080</v>
      </c>
      <c r="B2482">
        <v>3170800</v>
      </c>
      <c r="C2482" t="s">
        <v>258</v>
      </c>
      <c r="D2482">
        <v>2015</v>
      </c>
      <c r="E2482" s="8">
        <v>5902.74</v>
      </c>
      <c r="F2482" s="9">
        <v>2555.83</v>
      </c>
      <c r="G2482" s="8">
        <v>6816.73</v>
      </c>
      <c r="H2482" s="8">
        <v>2951.57</v>
      </c>
      <c r="I2482">
        <f>IFERROR(VLOOKUP(B2482,SAEB!A:A,1,0),0)</f>
        <v>3170800</v>
      </c>
    </row>
    <row r="2483" spans="1:9" x14ac:dyDescent="0.35">
      <c r="A2483">
        <v>317080</v>
      </c>
      <c r="B2483">
        <v>3170800</v>
      </c>
      <c r="C2483" t="s">
        <v>258</v>
      </c>
      <c r="D2483">
        <v>2016</v>
      </c>
      <c r="E2483" s="8">
        <v>6233.72</v>
      </c>
      <c r="F2483" s="9">
        <v>4578.66</v>
      </c>
      <c r="G2483" s="8">
        <v>8681.98</v>
      </c>
      <c r="H2483" s="8">
        <v>6376.91</v>
      </c>
      <c r="I2483">
        <f>IFERROR(VLOOKUP(B2483,SAEB!A:A,1,0),0)</f>
        <v>3170800</v>
      </c>
    </row>
    <row r="2484" spans="1:9" x14ac:dyDescent="0.35">
      <c r="A2484">
        <v>317080</v>
      </c>
      <c r="B2484">
        <v>3170800</v>
      </c>
      <c r="C2484" t="s">
        <v>258</v>
      </c>
      <c r="D2484">
        <v>2017</v>
      </c>
      <c r="E2484" s="8">
        <v>7242.52</v>
      </c>
      <c r="F2484" s="9">
        <v>11342.52</v>
      </c>
      <c r="G2484" s="8">
        <v>9552.01</v>
      </c>
      <c r="H2484" s="8">
        <v>14959.42</v>
      </c>
      <c r="I2484">
        <f>IFERROR(VLOOKUP(B2484,SAEB!A:A,1,0),0)</f>
        <v>3170800</v>
      </c>
    </row>
    <row r="2485" spans="1:9" x14ac:dyDescent="0.35">
      <c r="A2485">
        <v>317080</v>
      </c>
      <c r="B2485">
        <v>3170800</v>
      </c>
      <c r="C2485" t="s">
        <v>258</v>
      </c>
      <c r="D2485">
        <v>2018</v>
      </c>
      <c r="E2485" s="8">
        <v>7241.3</v>
      </c>
      <c r="F2485" s="9">
        <v>8921.2800000000007</v>
      </c>
      <c r="G2485" s="8">
        <v>9316.65</v>
      </c>
      <c r="H2485" s="8">
        <v>11478.11</v>
      </c>
      <c r="I2485">
        <f>IFERROR(VLOOKUP(B2485,SAEB!A:A,1,0),0)</f>
        <v>3170800</v>
      </c>
    </row>
    <row r="2486" spans="1:9" x14ac:dyDescent="0.35">
      <c r="A2486">
        <v>317080</v>
      </c>
      <c r="B2486">
        <v>3170800</v>
      </c>
      <c r="C2486" t="s">
        <v>258</v>
      </c>
      <c r="D2486">
        <v>2019</v>
      </c>
      <c r="E2486" s="8">
        <v>7581.35</v>
      </c>
      <c r="F2486" s="9">
        <v>8126.64</v>
      </c>
      <c r="G2486" s="8">
        <v>9152.0400000000009</v>
      </c>
      <c r="H2486" s="8">
        <v>9810.31</v>
      </c>
      <c r="I2486">
        <f>IFERROR(VLOOKUP(B2486,SAEB!A:A,1,0),0)</f>
        <v>3170800</v>
      </c>
    </row>
    <row r="2487" spans="1:9" x14ac:dyDescent="0.35">
      <c r="A2487">
        <v>317080</v>
      </c>
      <c r="B2487">
        <v>3170800</v>
      </c>
      <c r="C2487" t="s">
        <v>258</v>
      </c>
      <c r="D2487">
        <v>2020</v>
      </c>
      <c r="E2487" s="8">
        <v>8153.5</v>
      </c>
      <c r="F2487" s="9">
        <v>8333.89</v>
      </c>
      <c r="G2487" s="8">
        <v>9082.42</v>
      </c>
      <c r="H2487" s="8">
        <v>9283.36</v>
      </c>
      <c r="I2487">
        <f>IFERROR(VLOOKUP(B2487,SAEB!A:A,1,0),0)</f>
        <v>3170800</v>
      </c>
    </row>
    <row r="2488" spans="1:9" x14ac:dyDescent="0.35">
      <c r="A2488">
        <v>317080</v>
      </c>
      <c r="B2488">
        <v>3170800</v>
      </c>
      <c r="C2488" t="s">
        <v>258</v>
      </c>
      <c r="D2488">
        <v>2021</v>
      </c>
      <c r="E2488" s="8">
        <v>10887.61</v>
      </c>
      <c r="F2488" s="9">
        <v>5000.08</v>
      </c>
      <c r="G2488" s="8">
        <v>10334.25</v>
      </c>
      <c r="H2488" s="8">
        <v>4745.95</v>
      </c>
      <c r="I2488">
        <f>IFERROR(VLOOKUP(B2488,SAEB!A:A,1,0),0)</f>
        <v>3170800</v>
      </c>
    </row>
    <row r="2489" spans="1:9" x14ac:dyDescent="0.35">
      <c r="A2489">
        <v>317080</v>
      </c>
      <c r="B2489">
        <v>3170800</v>
      </c>
      <c r="C2489" t="s">
        <v>258</v>
      </c>
      <c r="D2489">
        <v>2022</v>
      </c>
      <c r="E2489" s="8">
        <v>15210.3</v>
      </c>
      <c r="F2489" s="9">
        <v>12136.72</v>
      </c>
      <c r="G2489" s="8">
        <v>15112.67</v>
      </c>
      <c r="H2489" s="8">
        <v>12058.82</v>
      </c>
      <c r="I2489">
        <f>IFERROR(VLOOKUP(B2489,SAEB!A:A,1,0),0)</f>
        <v>3170800</v>
      </c>
    </row>
    <row r="2490" spans="1:9" x14ac:dyDescent="0.35">
      <c r="A2490">
        <v>317080</v>
      </c>
      <c r="B2490">
        <v>3170800</v>
      </c>
      <c r="C2490" t="s">
        <v>258</v>
      </c>
      <c r="D2490">
        <v>2023</v>
      </c>
      <c r="E2490" s="8">
        <v>11874.75</v>
      </c>
      <c r="F2490" s="9">
        <v>11874.75</v>
      </c>
      <c r="G2490" s="8">
        <v>14980.16</v>
      </c>
      <c r="H2490" s="8">
        <v>14980.16</v>
      </c>
      <c r="I2490">
        <f>IFERROR(VLOOKUP(B2490,SAEB!A:A,1,0),0)</f>
        <v>3170800</v>
      </c>
    </row>
    <row r="2491" spans="1:9" x14ac:dyDescent="0.35">
      <c r="A2491">
        <v>317080</v>
      </c>
      <c r="B2491">
        <v>3170800</v>
      </c>
      <c r="C2491" t="s">
        <v>258</v>
      </c>
      <c r="D2491">
        <v>2024</v>
      </c>
      <c r="E2491" s="8">
        <v>12330.97</v>
      </c>
      <c r="F2491" s="9">
        <v>11794.84</v>
      </c>
      <c r="G2491" s="8">
        <v>14265.86</v>
      </c>
      <c r="H2491" s="8">
        <v>13645.6</v>
      </c>
      <c r="I2491">
        <f>IFERROR(VLOOKUP(B2491,SAEB!A:A,1,0),0)</f>
        <v>3170800</v>
      </c>
    </row>
    <row r="2492" spans="1:9" hidden="1" x14ac:dyDescent="0.35">
      <c r="A2492">
        <v>317090</v>
      </c>
      <c r="B2492">
        <v>3170909</v>
      </c>
      <c r="C2492" t="s">
        <v>259</v>
      </c>
      <c r="D2492">
        <v>2015</v>
      </c>
      <c r="E2492" s="8">
        <v>7763.23</v>
      </c>
      <c r="F2492" s="9">
        <v>3361.4</v>
      </c>
      <c r="G2492" s="8">
        <v>6962.15</v>
      </c>
      <c r="H2492" s="8">
        <v>3014.54</v>
      </c>
      <c r="I2492">
        <f>IFERROR(VLOOKUP(B2492,SAEB!A:A,1,0),0)</f>
        <v>0</v>
      </c>
    </row>
    <row r="2493" spans="1:9" hidden="1" x14ac:dyDescent="0.35">
      <c r="A2493">
        <v>317090</v>
      </c>
      <c r="B2493">
        <v>3170909</v>
      </c>
      <c r="C2493" t="s">
        <v>259</v>
      </c>
      <c r="D2493">
        <v>2016</v>
      </c>
      <c r="E2493" s="8">
        <v>6654.83</v>
      </c>
      <c r="F2493" s="9">
        <v>4887.97</v>
      </c>
      <c r="G2493" s="8">
        <v>9302.3700000000008</v>
      </c>
      <c r="H2493" s="8">
        <v>6832.58</v>
      </c>
      <c r="I2493">
        <f>IFERROR(VLOOKUP(B2493,SAEB!A:A,1,0),0)</f>
        <v>0</v>
      </c>
    </row>
    <row r="2494" spans="1:9" hidden="1" x14ac:dyDescent="0.35">
      <c r="A2494">
        <v>317090</v>
      </c>
      <c r="B2494">
        <v>3170909</v>
      </c>
      <c r="C2494" t="s">
        <v>259</v>
      </c>
      <c r="D2494">
        <v>2017</v>
      </c>
      <c r="E2494" s="8">
        <v>5915.85</v>
      </c>
      <c r="F2494" s="9">
        <v>9264.82</v>
      </c>
      <c r="G2494" s="8">
        <v>9103.91</v>
      </c>
      <c r="H2494" s="8">
        <v>14257.65</v>
      </c>
      <c r="I2494">
        <f>IFERROR(VLOOKUP(B2494,SAEB!A:A,1,0),0)</f>
        <v>0</v>
      </c>
    </row>
    <row r="2495" spans="1:9" hidden="1" x14ac:dyDescent="0.35">
      <c r="A2495">
        <v>317090</v>
      </c>
      <c r="B2495">
        <v>3170909</v>
      </c>
      <c r="C2495" t="s">
        <v>259</v>
      </c>
      <c r="D2495">
        <v>2018</v>
      </c>
      <c r="E2495" s="8">
        <v>6816.82</v>
      </c>
      <c r="F2495" s="9">
        <v>8398.32</v>
      </c>
      <c r="G2495" s="8">
        <v>9660.91</v>
      </c>
      <c r="H2495" s="8">
        <v>11902.24</v>
      </c>
      <c r="I2495">
        <f>IFERROR(VLOOKUP(B2495,SAEB!A:A,1,0),0)</f>
        <v>0</v>
      </c>
    </row>
    <row r="2496" spans="1:9" hidden="1" x14ac:dyDescent="0.35">
      <c r="A2496">
        <v>317090</v>
      </c>
      <c r="B2496">
        <v>3170909</v>
      </c>
      <c r="C2496" t="s">
        <v>259</v>
      </c>
      <c r="D2496">
        <v>2019</v>
      </c>
      <c r="E2496" s="8">
        <v>6244.78</v>
      </c>
      <c r="F2496" s="9">
        <v>6693.94</v>
      </c>
      <c r="G2496" s="8">
        <v>10507.67</v>
      </c>
      <c r="H2496" s="8">
        <v>11263.44</v>
      </c>
      <c r="I2496">
        <f>IFERROR(VLOOKUP(B2496,SAEB!A:A,1,0),0)</f>
        <v>0</v>
      </c>
    </row>
    <row r="2497" spans="1:9" hidden="1" x14ac:dyDescent="0.35">
      <c r="A2497">
        <v>317090</v>
      </c>
      <c r="B2497">
        <v>3170909</v>
      </c>
      <c r="C2497" t="s">
        <v>259</v>
      </c>
      <c r="D2497">
        <v>2020</v>
      </c>
      <c r="E2497" s="8">
        <v>7206.95</v>
      </c>
      <c r="F2497" s="9">
        <v>7366.4</v>
      </c>
      <c r="G2497" s="8">
        <v>8420.4</v>
      </c>
      <c r="H2497" s="8">
        <v>8606.7000000000007</v>
      </c>
      <c r="I2497">
        <f>IFERROR(VLOOKUP(B2497,SAEB!A:A,1,0),0)</f>
        <v>0</v>
      </c>
    </row>
    <row r="2498" spans="1:9" hidden="1" x14ac:dyDescent="0.35">
      <c r="A2498">
        <v>317090</v>
      </c>
      <c r="B2498">
        <v>3170909</v>
      </c>
      <c r="C2498" t="s">
        <v>259</v>
      </c>
      <c r="D2498">
        <v>2021</v>
      </c>
      <c r="E2498" s="8">
        <v>8106.12</v>
      </c>
      <c r="F2498" s="9">
        <v>3722.69</v>
      </c>
      <c r="G2498" s="8">
        <v>8483.91</v>
      </c>
      <c r="H2498" s="8">
        <v>3896.19</v>
      </c>
      <c r="I2498">
        <f>IFERROR(VLOOKUP(B2498,SAEB!A:A,1,0),0)</f>
        <v>0</v>
      </c>
    </row>
    <row r="2499" spans="1:9" hidden="1" x14ac:dyDescent="0.35">
      <c r="A2499">
        <v>317090</v>
      </c>
      <c r="B2499">
        <v>3170909</v>
      </c>
      <c r="C2499" t="s">
        <v>259</v>
      </c>
      <c r="D2499">
        <v>2022</v>
      </c>
      <c r="E2499" s="8">
        <v>10207.620000000001</v>
      </c>
      <c r="F2499" s="9">
        <v>8144.94</v>
      </c>
      <c r="G2499" s="8">
        <v>13746.37</v>
      </c>
      <c r="H2499" s="8">
        <v>10968.61</v>
      </c>
      <c r="I2499">
        <f>IFERROR(VLOOKUP(B2499,SAEB!A:A,1,0),0)</f>
        <v>0</v>
      </c>
    </row>
    <row r="2500" spans="1:9" hidden="1" x14ac:dyDescent="0.35">
      <c r="A2500">
        <v>317090</v>
      </c>
      <c r="B2500">
        <v>3170909</v>
      </c>
      <c r="C2500" t="s">
        <v>259</v>
      </c>
      <c r="D2500">
        <v>2023</v>
      </c>
      <c r="E2500" s="8">
        <v>12165.83</v>
      </c>
      <c r="F2500" s="9">
        <v>12165.83</v>
      </c>
      <c r="G2500" s="8">
        <v>18507.38</v>
      </c>
      <c r="H2500" s="8">
        <v>18507.38</v>
      </c>
      <c r="I2500">
        <f>IFERROR(VLOOKUP(B2500,SAEB!A:A,1,0),0)</f>
        <v>0</v>
      </c>
    </row>
    <row r="2501" spans="1:9" hidden="1" x14ac:dyDescent="0.35">
      <c r="A2501">
        <v>317090</v>
      </c>
      <c r="B2501">
        <v>3170909</v>
      </c>
      <c r="C2501" t="s">
        <v>259</v>
      </c>
      <c r="D2501">
        <v>2024</v>
      </c>
      <c r="E2501" s="8">
        <v>15144.3</v>
      </c>
      <c r="F2501" s="9">
        <v>14485.85</v>
      </c>
      <c r="G2501" s="8">
        <v>21825.99</v>
      </c>
      <c r="H2501" s="8">
        <v>20877.03</v>
      </c>
      <c r="I2501">
        <f>IFERROR(VLOOKUP(B2501,SAEB!A:A,1,0),0)</f>
        <v>0</v>
      </c>
    </row>
    <row r="2502" spans="1:9" hidden="1" x14ac:dyDescent="0.35">
      <c r="A2502">
        <v>317103</v>
      </c>
      <c r="B2502">
        <v>3171030</v>
      </c>
      <c r="C2502" t="s">
        <v>260</v>
      </c>
      <c r="D2502">
        <v>2015</v>
      </c>
      <c r="E2502" s="8">
        <v>8792.1</v>
      </c>
      <c r="F2502" s="9">
        <v>3806.89</v>
      </c>
      <c r="G2502" s="8">
        <v>8680.6</v>
      </c>
      <c r="H2502" s="8">
        <v>3758.61</v>
      </c>
      <c r="I2502">
        <f>IFERROR(VLOOKUP(B2502,SAEB!A:A,1,0),0)</f>
        <v>0</v>
      </c>
    </row>
    <row r="2503" spans="1:9" hidden="1" x14ac:dyDescent="0.35">
      <c r="A2503">
        <v>317103</v>
      </c>
      <c r="B2503">
        <v>3171030</v>
      </c>
      <c r="C2503" t="s">
        <v>260</v>
      </c>
      <c r="D2503">
        <v>2016</v>
      </c>
      <c r="E2503" s="8">
        <v>7051.58</v>
      </c>
      <c r="F2503" s="9">
        <v>5179.38</v>
      </c>
      <c r="G2503" s="8">
        <v>8971.68</v>
      </c>
      <c r="H2503" s="8">
        <v>6589.69</v>
      </c>
      <c r="I2503">
        <f>IFERROR(VLOOKUP(B2503,SAEB!A:A,1,0),0)</f>
        <v>0</v>
      </c>
    </row>
    <row r="2504" spans="1:9" hidden="1" x14ac:dyDescent="0.35">
      <c r="A2504">
        <v>317103</v>
      </c>
      <c r="B2504">
        <v>3171030</v>
      </c>
      <c r="C2504" t="s">
        <v>260</v>
      </c>
      <c r="D2504">
        <v>2017</v>
      </c>
      <c r="E2504" s="8">
        <v>7662.91</v>
      </c>
      <c r="F2504" s="9">
        <v>12000.9</v>
      </c>
      <c r="G2504" s="8">
        <v>11706.69</v>
      </c>
      <c r="H2504" s="8">
        <v>18333.87</v>
      </c>
      <c r="I2504">
        <f>IFERROR(VLOOKUP(B2504,SAEB!A:A,1,0),0)</f>
        <v>0</v>
      </c>
    </row>
    <row r="2505" spans="1:9" hidden="1" x14ac:dyDescent="0.35">
      <c r="A2505">
        <v>317103</v>
      </c>
      <c r="B2505">
        <v>3171030</v>
      </c>
      <c r="C2505" t="s">
        <v>260</v>
      </c>
      <c r="D2505">
        <v>2018</v>
      </c>
      <c r="E2505" s="8">
        <v>7051.94</v>
      </c>
      <c r="F2505" s="9">
        <v>8687.99</v>
      </c>
      <c r="G2505" s="8">
        <v>12101.54</v>
      </c>
      <c r="H2505" s="8">
        <v>14909.1</v>
      </c>
      <c r="I2505">
        <f>IFERROR(VLOOKUP(B2505,SAEB!A:A,1,0),0)</f>
        <v>0</v>
      </c>
    </row>
    <row r="2506" spans="1:9" hidden="1" x14ac:dyDescent="0.35">
      <c r="A2506">
        <v>317103</v>
      </c>
      <c r="B2506">
        <v>3171030</v>
      </c>
      <c r="C2506" t="s">
        <v>260</v>
      </c>
      <c r="D2506">
        <v>2019</v>
      </c>
      <c r="E2506" s="8">
        <v>6493.59</v>
      </c>
      <c r="F2506" s="9">
        <v>6960.65</v>
      </c>
      <c r="G2506" s="8">
        <v>10140.9</v>
      </c>
      <c r="H2506" s="8">
        <v>10870.29</v>
      </c>
      <c r="I2506">
        <f>IFERROR(VLOOKUP(B2506,SAEB!A:A,1,0),0)</f>
        <v>0</v>
      </c>
    </row>
    <row r="2507" spans="1:9" hidden="1" x14ac:dyDescent="0.35">
      <c r="A2507">
        <v>317103</v>
      </c>
      <c r="B2507">
        <v>3171030</v>
      </c>
      <c r="C2507" t="s">
        <v>260</v>
      </c>
      <c r="D2507">
        <v>2020</v>
      </c>
      <c r="E2507" s="8">
        <v>9280.44</v>
      </c>
      <c r="F2507" s="9">
        <v>9485.76</v>
      </c>
      <c r="G2507" s="8">
        <v>8910.7999999999993</v>
      </c>
      <c r="H2507" s="8">
        <v>9107.9500000000007</v>
      </c>
      <c r="I2507">
        <f>IFERROR(VLOOKUP(B2507,SAEB!A:A,1,0),0)</f>
        <v>0</v>
      </c>
    </row>
    <row r="2508" spans="1:9" hidden="1" x14ac:dyDescent="0.35">
      <c r="A2508">
        <v>317103</v>
      </c>
      <c r="B2508">
        <v>3171030</v>
      </c>
      <c r="C2508" t="s">
        <v>260</v>
      </c>
      <c r="D2508">
        <v>2021</v>
      </c>
      <c r="E2508" s="8">
        <v>11129.26</v>
      </c>
      <c r="F2508" s="9">
        <v>5111.05</v>
      </c>
      <c r="G2508" s="8">
        <v>11988.06</v>
      </c>
      <c r="H2508" s="8">
        <v>5505.45</v>
      </c>
      <c r="I2508">
        <f>IFERROR(VLOOKUP(B2508,SAEB!A:A,1,0),0)</f>
        <v>0</v>
      </c>
    </row>
    <row r="2509" spans="1:9" hidden="1" x14ac:dyDescent="0.35">
      <c r="A2509">
        <v>317103</v>
      </c>
      <c r="B2509">
        <v>3171030</v>
      </c>
      <c r="C2509" t="s">
        <v>260</v>
      </c>
      <c r="D2509">
        <v>2022</v>
      </c>
      <c r="E2509" s="8">
        <v>12638.01</v>
      </c>
      <c r="F2509" s="9">
        <v>10084.219999999999</v>
      </c>
      <c r="G2509" s="8">
        <v>17975.75</v>
      </c>
      <c r="H2509" s="8">
        <v>14343.35</v>
      </c>
      <c r="I2509">
        <f>IFERROR(VLOOKUP(B2509,SAEB!A:A,1,0),0)</f>
        <v>0</v>
      </c>
    </row>
    <row r="2510" spans="1:9" hidden="1" x14ac:dyDescent="0.35">
      <c r="A2510">
        <v>317103</v>
      </c>
      <c r="B2510">
        <v>3171030</v>
      </c>
      <c r="C2510" t="s">
        <v>260</v>
      </c>
      <c r="D2510">
        <v>2023</v>
      </c>
      <c r="E2510" s="8">
        <v>14333.49</v>
      </c>
      <c r="F2510" s="9">
        <v>14333.49</v>
      </c>
      <c r="G2510" s="8">
        <v>23633.46</v>
      </c>
      <c r="H2510" s="8">
        <v>23633.46</v>
      </c>
      <c r="I2510">
        <f>IFERROR(VLOOKUP(B2510,SAEB!A:A,1,0),0)</f>
        <v>0</v>
      </c>
    </row>
    <row r="2511" spans="1:9" hidden="1" x14ac:dyDescent="0.35">
      <c r="A2511">
        <v>317103</v>
      </c>
      <c r="B2511">
        <v>3171030</v>
      </c>
      <c r="C2511" t="s">
        <v>260</v>
      </c>
      <c r="D2511">
        <v>2024</v>
      </c>
      <c r="E2511" s="8">
        <v>18225.349999999999</v>
      </c>
      <c r="F2511" s="9">
        <v>17432.939999999999</v>
      </c>
      <c r="G2511" s="8">
        <v>31600.11</v>
      </c>
      <c r="H2511" s="8">
        <v>30226.19</v>
      </c>
      <c r="I2511">
        <f>IFERROR(VLOOKUP(B2511,SAEB!A:A,1,0),0)</f>
        <v>0</v>
      </c>
    </row>
    <row r="2512" spans="1:9" x14ac:dyDescent="0.35">
      <c r="A2512">
        <v>317107</v>
      </c>
      <c r="B2512">
        <v>3171071</v>
      </c>
      <c r="C2512" t="s">
        <v>261</v>
      </c>
      <c r="D2512">
        <v>2015</v>
      </c>
      <c r="E2512" s="8">
        <v>6982.95</v>
      </c>
      <c r="F2512" s="9">
        <v>3023.55</v>
      </c>
      <c r="G2512" s="8">
        <v>5548.97</v>
      </c>
      <c r="H2512" s="8">
        <v>2402.65</v>
      </c>
      <c r="I2512">
        <f>IFERROR(VLOOKUP(B2512,SAEB!A:A,1,0),0)</f>
        <v>3171071</v>
      </c>
    </row>
    <row r="2513" spans="1:9" x14ac:dyDescent="0.35">
      <c r="A2513">
        <v>317107</v>
      </c>
      <c r="B2513">
        <v>3171071</v>
      </c>
      <c r="C2513" t="s">
        <v>261</v>
      </c>
      <c r="D2513">
        <v>2016</v>
      </c>
      <c r="E2513" s="8">
        <v>6624.05</v>
      </c>
      <c r="F2513" s="9">
        <v>4865.3599999999997</v>
      </c>
      <c r="G2513" s="8">
        <v>5863.71</v>
      </c>
      <c r="H2513" s="8">
        <v>4306.8900000000003</v>
      </c>
      <c r="I2513">
        <f>IFERROR(VLOOKUP(B2513,SAEB!A:A,1,0),0)</f>
        <v>3171071</v>
      </c>
    </row>
    <row r="2514" spans="1:9" x14ac:dyDescent="0.35">
      <c r="A2514">
        <v>317107</v>
      </c>
      <c r="B2514">
        <v>3171071</v>
      </c>
      <c r="C2514" t="s">
        <v>261</v>
      </c>
      <c r="D2514">
        <v>2017</v>
      </c>
      <c r="E2514" s="8">
        <v>8822.82</v>
      </c>
      <c r="F2514" s="9">
        <v>13817.43</v>
      </c>
      <c r="G2514" s="8">
        <v>8942.85</v>
      </c>
      <c r="H2514" s="8">
        <v>14005.41</v>
      </c>
      <c r="I2514">
        <f>IFERROR(VLOOKUP(B2514,SAEB!A:A,1,0),0)</f>
        <v>3171071</v>
      </c>
    </row>
    <row r="2515" spans="1:9" x14ac:dyDescent="0.35">
      <c r="A2515">
        <v>317107</v>
      </c>
      <c r="B2515">
        <v>3171071</v>
      </c>
      <c r="C2515" t="s">
        <v>261</v>
      </c>
      <c r="D2515">
        <v>2018</v>
      </c>
      <c r="E2515" s="8">
        <v>8034.28</v>
      </c>
      <c r="F2515" s="9">
        <v>9898.23</v>
      </c>
      <c r="G2515" s="8">
        <v>9648.41</v>
      </c>
      <c r="H2515" s="8">
        <v>11886.84</v>
      </c>
      <c r="I2515">
        <f>IFERROR(VLOOKUP(B2515,SAEB!A:A,1,0),0)</f>
        <v>3171071</v>
      </c>
    </row>
    <row r="2516" spans="1:9" x14ac:dyDescent="0.35">
      <c r="A2516">
        <v>317107</v>
      </c>
      <c r="B2516">
        <v>3171071</v>
      </c>
      <c r="C2516" t="s">
        <v>261</v>
      </c>
      <c r="D2516">
        <v>2019</v>
      </c>
      <c r="E2516" s="8">
        <v>9249.3799999999992</v>
      </c>
      <c r="F2516" s="9">
        <v>9914.65</v>
      </c>
      <c r="G2516" s="8">
        <v>9904.5</v>
      </c>
      <c r="H2516" s="8">
        <v>10616.89</v>
      </c>
      <c r="I2516">
        <f>IFERROR(VLOOKUP(B2516,SAEB!A:A,1,0),0)</f>
        <v>3171071</v>
      </c>
    </row>
    <row r="2517" spans="1:9" x14ac:dyDescent="0.35">
      <c r="A2517">
        <v>317107</v>
      </c>
      <c r="B2517">
        <v>3171071</v>
      </c>
      <c r="C2517" t="s">
        <v>261</v>
      </c>
      <c r="D2517">
        <v>2020</v>
      </c>
      <c r="E2517" s="8">
        <v>10416.370000000001</v>
      </c>
      <c r="F2517" s="9">
        <v>10646.82</v>
      </c>
      <c r="G2517" s="8">
        <v>10327.65</v>
      </c>
      <c r="H2517" s="8">
        <v>10556.14</v>
      </c>
      <c r="I2517">
        <f>IFERROR(VLOOKUP(B2517,SAEB!A:A,1,0),0)</f>
        <v>3171071</v>
      </c>
    </row>
    <row r="2518" spans="1:9" x14ac:dyDescent="0.35">
      <c r="A2518">
        <v>317107</v>
      </c>
      <c r="B2518">
        <v>3171071</v>
      </c>
      <c r="C2518" t="s">
        <v>261</v>
      </c>
      <c r="D2518">
        <v>2021</v>
      </c>
      <c r="E2518" s="8">
        <v>14524.05</v>
      </c>
      <c r="F2518" s="9">
        <v>6670.09</v>
      </c>
      <c r="G2518" s="8">
        <v>15114.65</v>
      </c>
      <c r="H2518" s="8">
        <v>6941.32</v>
      </c>
      <c r="I2518">
        <f>IFERROR(VLOOKUP(B2518,SAEB!A:A,1,0),0)</f>
        <v>3171071</v>
      </c>
    </row>
    <row r="2519" spans="1:9" x14ac:dyDescent="0.35">
      <c r="A2519">
        <v>317107</v>
      </c>
      <c r="B2519">
        <v>3171071</v>
      </c>
      <c r="C2519" t="s">
        <v>261</v>
      </c>
      <c r="D2519">
        <v>2022</v>
      </c>
      <c r="E2519" s="8">
        <v>16231.52</v>
      </c>
      <c r="F2519" s="9">
        <v>12951.58</v>
      </c>
      <c r="G2519" s="8">
        <v>18649.169999999998</v>
      </c>
      <c r="H2519" s="8">
        <v>14880.69</v>
      </c>
      <c r="I2519">
        <f>IFERROR(VLOOKUP(B2519,SAEB!A:A,1,0),0)</f>
        <v>3171071</v>
      </c>
    </row>
    <row r="2520" spans="1:9" x14ac:dyDescent="0.35">
      <c r="A2520">
        <v>317107</v>
      </c>
      <c r="B2520">
        <v>3171071</v>
      </c>
      <c r="C2520" t="s">
        <v>261</v>
      </c>
      <c r="D2520">
        <v>2023</v>
      </c>
      <c r="E2520" s="8">
        <v>17000</v>
      </c>
      <c r="F2520" s="9">
        <v>17000</v>
      </c>
      <c r="G2520" s="8">
        <v>20102.61</v>
      </c>
      <c r="H2520" s="8">
        <v>20102.61</v>
      </c>
      <c r="I2520">
        <f>IFERROR(VLOOKUP(B2520,SAEB!A:A,1,0),0)</f>
        <v>3171071</v>
      </c>
    </row>
    <row r="2521" spans="1:9" x14ac:dyDescent="0.35">
      <c r="A2521">
        <v>317107</v>
      </c>
      <c r="B2521">
        <v>3171071</v>
      </c>
      <c r="C2521" t="s">
        <v>261</v>
      </c>
      <c r="D2521">
        <v>2024</v>
      </c>
      <c r="E2521" s="8">
        <v>12998.44</v>
      </c>
      <c r="F2521" s="9">
        <v>12433.29</v>
      </c>
      <c r="G2521" s="8">
        <v>28578.48</v>
      </c>
      <c r="H2521" s="8">
        <v>27335.94</v>
      </c>
      <c r="I2521">
        <f>IFERROR(VLOOKUP(B2521,SAEB!A:A,1,0),0)</f>
        <v>3171071</v>
      </c>
    </row>
    <row r="2522" spans="1:9" x14ac:dyDescent="0.35">
      <c r="A2522">
        <v>317150</v>
      </c>
      <c r="B2522">
        <v>3171501</v>
      </c>
      <c r="C2522" t="s">
        <v>142</v>
      </c>
      <c r="D2522">
        <v>2015</v>
      </c>
      <c r="E2522" s="8">
        <v>5291.08</v>
      </c>
      <c r="F2522" s="9">
        <v>2290.98</v>
      </c>
      <c r="G2522" s="8">
        <v>3548.49</v>
      </c>
      <c r="H2522" s="8">
        <v>1536.46</v>
      </c>
      <c r="I2522">
        <f>IFERROR(VLOOKUP(B2522,SAEB!A:A,1,0),0)</f>
        <v>3171501</v>
      </c>
    </row>
    <row r="2523" spans="1:9" x14ac:dyDescent="0.35">
      <c r="A2523">
        <v>317150</v>
      </c>
      <c r="B2523">
        <v>3171501</v>
      </c>
      <c r="C2523" t="s">
        <v>142</v>
      </c>
      <c r="D2523">
        <v>2016</v>
      </c>
      <c r="E2523" s="8">
        <v>6183.38</v>
      </c>
      <c r="F2523" s="9">
        <v>4541.6899999999996</v>
      </c>
      <c r="G2523" s="8">
        <v>5211.45</v>
      </c>
      <c r="H2523" s="8">
        <v>3827.81</v>
      </c>
      <c r="I2523">
        <f>IFERROR(VLOOKUP(B2523,SAEB!A:A,1,0),0)</f>
        <v>3171501</v>
      </c>
    </row>
    <row r="2524" spans="1:9" x14ac:dyDescent="0.35">
      <c r="A2524">
        <v>317150</v>
      </c>
      <c r="B2524">
        <v>3171501</v>
      </c>
      <c r="C2524" t="s">
        <v>142</v>
      </c>
      <c r="D2524">
        <v>2017</v>
      </c>
      <c r="E2524" s="8">
        <v>5320.12</v>
      </c>
      <c r="F2524" s="9">
        <v>8331.85</v>
      </c>
      <c r="G2524" s="8">
        <v>5697.06</v>
      </c>
      <c r="H2524" s="8">
        <v>8922.17</v>
      </c>
      <c r="I2524">
        <f>IFERROR(VLOOKUP(B2524,SAEB!A:A,1,0),0)</f>
        <v>3171501</v>
      </c>
    </row>
    <row r="2525" spans="1:9" x14ac:dyDescent="0.35">
      <c r="A2525">
        <v>317150</v>
      </c>
      <c r="B2525">
        <v>3171501</v>
      </c>
      <c r="C2525" t="s">
        <v>142</v>
      </c>
      <c r="D2525">
        <v>2018</v>
      </c>
      <c r="E2525" s="8">
        <v>4852.8500000000004</v>
      </c>
      <c r="F2525" s="9">
        <v>5978.71</v>
      </c>
      <c r="G2525" s="8">
        <v>4951.58</v>
      </c>
      <c r="H2525" s="8">
        <v>6100.35</v>
      </c>
      <c r="I2525">
        <f>IFERROR(VLOOKUP(B2525,SAEB!A:A,1,0),0)</f>
        <v>3171501</v>
      </c>
    </row>
    <row r="2526" spans="1:9" x14ac:dyDescent="0.35">
      <c r="A2526">
        <v>317150</v>
      </c>
      <c r="B2526">
        <v>3171501</v>
      </c>
      <c r="C2526" t="s">
        <v>142</v>
      </c>
      <c r="D2526">
        <v>2019</v>
      </c>
      <c r="E2526" s="8">
        <v>7228.55</v>
      </c>
      <c r="F2526" s="9">
        <v>7748.47</v>
      </c>
      <c r="G2526" s="8">
        <v>7386.11</v>
      </c>
      <c r="H2526" s="8">
        <v>7917.37</v>
      </c>
      <c r="I2526">
        <f>IFERROR(VLOOKUP(B2526,SAEB!A:A,1,0),0)</f>
        <v>3171501</v>
      </c>
    </row>
    <row r="2527" spans="1:9" x14ac:dyDescent="0.35">
      <c r="A2527">
        <v>317150</v>
      </c>
      <c r="B2527">
        <v>3171501</v>
      </c>
      <c r="C2527" t="s">
        <v>142</v>
      </c>
      <c r="D2527">
        <v>2020</v>
      </c>
      <c r="E2527" s="8">
        <v>7482.92</v>
      </c>
      <c r="F2527" s="9">
        <v>7648.47</v>
      </c>
      <c r="G2527" s="8">
        <v>7045.59</v>
      </c>
      <c r="H2527" s="8">
        <v>7201.47</v>
      </c>
      <c r="I2527">
        <f>IFERROR(VLOOKUP(B2527,SAEB!A:A,1,0),0)</f>
        <v>3171501</v>
      </c>
    </row>
    <row r="2528" spans="1:9" x14ac:dyDescent="0.35">
      <c r="A2528">
        <v>317150</v>
      </c>
      <c r="B2528">
        <v>3171501</v>
      </c>
      <c r="C2528" t="s">
        <v>142</v>
      </c>
      <c r="D2528">
        <v>2021</v>
      </c>
      <c r="E2528" s="8">
        <v>13197.13</v>
      </c>
      <c r="F2528" s="9">
        <v>6060.71</v>
      </c>
      <c r="G2528" s="8">
        <v>9276.09</v>
      </c>
      <c r="H2528" s="8">
        <v>4259.99</v>
      </c>
      <c r="I2528">
        <f>IFERROR(VLOOKUP(B2528,SAEB!A:A,1,0),0)</f>
        <v>3171501</v>
      </c>
    </row>
    <row r="2529" spans="1:9" x14ac:dyDescent="0.35">
      <c r="A2529">
        <v>317150</v>
      </c>
      <c r="B2529">
        <v>3171501</v>
      </c>
      <c r="C2529" t="s">
        <v>142</v>
      </c>
      <c r="D2529">
        <v>2022</v>
      </c>
      <c r="E2529" s="8">
        <v>13012.56</v>
      </c>
      <c r="F2529" s="9">
        <v>10383.08</v>
      </c>
      <c r="G2529" s="8">
        <v>16136.71</v>
      </c>
      <c r="H2529" s="8">
        <v>12875.92</v>
      </c>
      <c r="I2529">
        <f>IFERROR(VLOOKUP(B2529,SAEB!A:A,1,0),0)</f>
        <v>3171501</v>
      </c>
    </row>
    <row r="2530" spans="1:9" x14ac:dyDescent="0.35">
      <c r="A2530">
        <v>317150</v>
      </c>
      <c r="B2530">
        <v>3171501</v>
      </c>
      <c r="C2530" t="s">
        <v>142</v>
      </c>
      <c r="D2530">
        <v>2023</v>
      </c>
      <c r="E2530" s="8">
        <v>14364.33</v>
      </c>
      <c r="F2530" s="9">
        <v>14364.33</v>
      </c>
      <c r="G2530" s="8">
        <v>10378.379999999999</v>
      </c>
      <c r="H2530" s="8">
        <v>10378.379999999999</v>
      </c>
      <c r="I2530">
        <f>IFERROR(VLOOKUP(B2530,SAEB!A:A,1,0),0)</f>
        <v>3171501</v>
      </c>
    </row>
    <row r="2531" spans="1:9" x14ac:dyDescent="0.35">
      <c r="A2531">
        <v>317150</v>
      </c>
      <c r="B2531">
        <v>3171501</v>
      </c>
      <c r="C2531" t="s">
        <v>142</v>
      </c>
      <c r="D2531">
        <v>2024</v>
      </c>
      <c r="E2531" s="8">
        <v>16453.73</v>
      </c>
      <c r="F2531" s="9">
        <v>15738.35</v>
      </c>
      <c r="G2531" s="8">
        <v>15400.13</v>
      </c>
      <c r="H2531" s="8">
        <v>14730.56</v>
      </c>
      <c r="I2531">
        <f>IFERROR(VLOOKUP(B2531,SAEB!A:A,1,0),0)</f>
        <v>3171501</v>
      </c>
    </row>
    <row r="2532" spans="1:9" x14ac:dyDescent="0.35">
      <c r="A2532">
        <v>317160</v>
      </c>
      <c r="B2532">
        <v>3171600</v>
      </c>
      <c r="C2532" t="s">
        <v>262</v>
      </c>
      <c r="D2532">
        <v>2015</v>
      </c>
      <c r="E2532" s="8">
        <v>6426.75</v>
      </c>
      <c r="F2532" s="9">
        <v>2782.72</v>
      </c>
      <c r="G2532" s="8">
        <v>6586.58</v>
      </c>
      <c r="H2532" s="8">
        <v>2851.92</v>
      </c>
      <c r="I2532">
        <f>IFERROR(VLOOKUP(B2532,SAEB!A:A,1,0),0)</f>
        <v>3171600</v>
      </c>
    </row>
    <row r="2533" spans="1:9" x14ac:dyDescent="0.35">
      <c r="A2533">
        <v>317160</v>
      </c>
      <c r="B2533">
        <v>3171600</v>
      </c>
      <c r="C2533" t="s">
        <v>262</v>
      </c>
      <c r="D2533">
        <v>2016</v>
      </c>
      <c r="E2533" s="8">
        <v>7216.62</v>
      </c>
      <c r="F2533" s="9">
        <v>5300.6</v>
      </c>
      <c r="G2533" s="8">
        <v>9535.11</v>
      </c>
      <c r="H2533" s="8">
        <v>7003.53</v>
      </c>
      <c r="I2533">
        <f>IFERROR(VLOOKUP(B2533,SAEB!A:A,1,0),0)</f>
        <v>3171600</v>
      </c>
    </row>
    <row r="2534" spans="1:9" x14ac:dyDescent="0.35">
      <c r="A2534">
        <v>317160</v>
      </c>
      <c r="B2534">
        <v>3171600</v>
      </c>
      <c r="C2534" t="s">
        <v>262</v>
      </c>
      <c r="D2534">
        <v>2017</v>
      </c>
      <c r="E2534" s="8">
        <v>7519.87</v>
      </c>
      <c r="F2534" s="9">
        <v>11776.88</v>
      </c>
      <c r="G2534" s="8">
        <v>9529.25</v>
      </c>
      <c r="H2534" s="8">
        <v>14923.77</v>
      </c>
      <c r="I2534">
        <f>IFERROR(VLOOKUP(B2534,SAEB!A:A,1,0),0)</f>
        <v>3171600</v>
      </c>
    </row>
    <row r="2535" spans="1:9" x14ac:dyDescent="0.35">
      <c r="A2535">
        <v>317160</v>
      </c>
      <c r="B2535">
        <v>3171600</v>
      </c>
      <c r="C2535" t="s">
        <v>262</v>
      </c>
      <c r="D2535">
        <v>2018</v>
      </c>
      <c r="E2535" s="8">
        <v>6982.05</v>
      </c>
      <c r="F2535" s="9">
        <v>8601.89</v>
      </c>
      <c r="G2535" s="8">
        <v>9932.2099999999991</v>
      </c>
      <c r="H2535" s="8">
        <v>12236.48</v>
      </c>
      <c r="I2535">
        <f>IFERROR(VLOOKUP(B2535,SAEB!A:A,1,0),0)</f>
        <v>3171600</v>
      </c>
    </row>
    <row r="2536" spans="1:9" x14ac:dyDescent="0.35">
      <c r="A2536">
        <v>317160</v>
      </c>
      <c r="B2536">
        <v>3171600</v>
      </c>
      <c r="C2536" t="s">
        <v>262</v>
      </c>
      <c r="D2536">
        <v>2019</v>
      </c>
      <c r="E2536" s="8">
        <v>8620.67</v>
      </c>
      <c r="F2536" s="9">
        <v>9240.7199999999993</v>
      </c>
      <c r="G2536" s="8">
        <v>10385.82</v>
      </c>
      <c r="H2536" s="8">
        <v>11132.83</v>
      </c>
      <c r="I2536">
        <f>IFERROR(VLOOKUP(B2536,SAEB!A:A,1,0),0)</f>
        <v>3171600</v>
      </c>
    </row>
    <row r="2537" spans="1:9" x14ac:dyDescent="0.35">
      <c r="A2537">
        <v>317160</v>
      </c>
      <c r="B2537">
        <v>3171600</v>
      </c>
      <c r="C2537" t="s">
        <v>262</v>
      </c>
      <c r="D2537">
        <v>2020</v>
      </c>
      <c r="E2537" s="8">
        <v>9619.61</v>
      </c>
      <c r="F2537" s="9">
        <v>9832.43</v>
      </c>
      <c r="G2537" s="8">
        <v>12059.04</v>
      </c>
      <c r="H2537" s="8">
        <v>12325.83</v>
      </c>
      <c r="I2537">
        <f>IFERROR(VLOOKUP(B2537,SAEB!A:A,1,0),0)</f>
        <v>3171600</v>
      </c>
    </row>
    <row r="2538" spans="1:9" x14ac:dyDescent="0.35">
      <c r="A2538">
        <v>317160</v>
      </c>
      <c r="B2538">
        <v>3171600</v>
      </c>
      <c r="C2538" t="s">
        <v>262</v>
      </c>
      <c r="D2538">
        <v>2021</v>
      </c>
      <c r="E2538" s="8">
        <v>14797.66</v>
      </c>
      <c r="F2538" s="9">
        <v>6795.74</v>
      </c>
      <c r="G2538" s="8">
        <v>13047.47</v>
      </c>
      <c r="H2538" s="8">
        <v>5991.98</v>
      </c>
      <c r="I2538">
        <f>IFERROR(VLOOKUP(B2538,SAEB!A:A,1,0),0)</f>
        <v>3171600</v>
      </c>
    </row>
    <row r="2539" spans="1:9" x14ac:dyDescent="0.35">
      <c r="A2539">
        <v>317160</v>
      </c>
      <c r="B2539">
        <v>3171600</v>
      </c>
      <c r="C2539" t="s">
        <v>262</v>
      </c>
      <c r="D2539">
        <v>2022</v>
      </c>
      <c r="E2539" s="8">
        <v>13568.98</v>
      </c>
      <c r="F2539" s="9">
        <v>10827.06</v>
      </c>
      <c r="G2539" s="8">
        <v>18016.009999999998</v>
      </c>
      <c r="H2539" s="8">
        <v>14375.47</v>
      </c>
      <c r="I2539">
        <f>IFERROR(VLOOKUP(B2539,SAEB!A:A,1,0),0)</f>
        <v>3171600</v>
      </c>
    </row>
    <row r="2540" spans="1:9" x14ac:dyDescent="0.35">
      <c r="A2540">
        <v>317160</v>
      </c>
      <c r="B2540">
        <v>3171600</v>
      </c>
      <c r="C2540" t="s">
        <v>262</v>
      </c>
      <c r="D2540">
        <v>2023</v>
      </c>
      <c r="E2540" s="8">
        <v>14969.26</v>
      </c>
      <c r="F2540" s="9">
        <v>14969.26</v>
      </c>
      <c r="G2540" s="8">
        <v>11408.04</v>
      </c>
      <c r="H2540" s="8">
        <v>11408.04</v>
      </c>
      <c r="I2540">
        <f>IFERROR(VLOOKUP(B2540,SAEB!A:A,1,0),0)</f>
        <v>3171600</v>
      </c>
    </row>
    <row r="2541" spans="1:9" x14ac:dyDescent="0.35">
      <c r="A2541">
        <v>317160</v>
      </c>
      <c r="B2541">
        <v>3171600</v>
      </c>
      <c r="C2541" t="s">
        <v>262</v>
      </c>
      <c r="D2541">
        <v>2024</v>
      </c>
      <c r="E2541" s="8">
        <v>13748.89</v>
      </c>
      <c r="F2541" s="9">
        <v>13151.11</v>
      </c>
      <c r="G2541" s="8">
        <v>22333.61</v>
      </c>
      <c r="H2541" s="8">
        <v>21362.58</v>
      </c>
      <c r="I2541">
        <f>IFERROR(VLOOKUP(B2541,SAEB!A:A,1,0),0)</f>
        <v>3171600</v>
      </c>
    </row>
    <row r="2542" spans="1:9" x14ac:dyDescent="0.35">
      <c r="A2542">
        <v>317180</v>
      </c>
      <c r="B2542">
        <v>3171808</v>
      </c>
      <c r="C2542" t="s">
        <v>263</v>
      </c>
      <c r="D2542">
        <v>2015</v>
      </c>
      <c r="E2542" s="8">
        <v>5157.25</v>
      </c>
      <c r="F2542" s="9">
        <v>2233.04</v>
      </c>
      <c r="G2542" s="8">
        <v>5974.45</v>
      </c>
      <c r="H2542" s="8">
        <v>2586.88</v>
      </c>
      <c r="I2542">
        <f>IFERROR(VLOOKUP(B2542,SAEB!A:A,1,0),0)</f>
        <v>3171808</v>
      </c>
    </row>
    <row r="2543" spans="1:9" x14ac:dyDescent="0.35">
      <c r="A2543">
        <v>317180</v>
      </c>
      <c r="B2543">
        <v>3171808</v>
      </c>
      <c r="C2543" t="s">
        <v>263</v>
      </c>
      <c r="D2543">
        <v>2016</v>
      </c>
      <c r="E2543" s="8">
        <v>6375.37</v>
      </c>
      <c r="F2543" s="9">
        <v>4682.7</v>
      </c>
      <c r="G2543" s="8">
        <v>6784.53</v>
      </c>
      <c r="H2543" s="8">
        <v>4983.24</v>
      </c>
      <c r="I2543">
        <f>IFERROR(VLOOKUP(B2543,SAEB!A:A,1,0),0)</f>
        <v>3171808</v>
      </c>
    </row>
    <row r="2544" spans="1:9" x14ac:dyDescent="0.35">
      <c r="A2544">
        <v>317180</v>
      </c>
      <c r="B2544">
        <v>3171808</v>
      </c>
      <c r="C2544" t="s">
        <v>263</v>
      </c>
      <c r="D2544">
        <v>2017</v>
      </c>
      <c r="E2544" s="8">
        <v>6528.14</v>
      </c>
      <c r="F2544" s="9">
        <v>10223.73</v>
      </c>
      <c r="G2544" s="8">
        <v>6927.56</v>
      </c>
      <c r="H2544" s="8">
        <v>10849.26</v>
      </c>
      <c r="I2544">
        <f>IFERROR(VLOOKUP(B2544,SAEB!A:A,1,0),0)</f>
        <v>3171808</v>
      </c>
    </row>
    <row r="2545" spans="1:9" x14ac:dyDescent="0.35">
      <c r="A2545">
        <v>317180</v>
      </c>
      <c r="B2545">
        <v>3171808</v>
      </c>
      <c r="C2545" t="s">
        <v>263</v>
      </c>
      <c r="D2545">
        <v>2018</v>
      </c>
      <c r="E2545" s="8">
        <v>6218.73</v>
      </c>
      <c r="F2545" s="9">
        <v>7661.48</v>
      </c>
      <c r="G2545" s="8">
        <v>6081.05</v>
      </c>
      <c r="H2545" s="8">
        <v>7491.86</v>
      </c>
      <c r="I2545">
        <f>IFERROR(VLOOKUP(B2545,SAEB!A:A,1,0),0)</f>
        <v>3171808</v>
      </c>
    </row>
    <row r="2546" spans="1:9" x14ac:dyDescent="0.35">
      <c r="A2546">
        <v>317180</v>
      </c>
      <c r="B2546">
        <v>3171808</v>
      </c>
      <c r="C2546" t="s">
        <v>263</v>
      </c>
      <c r="D2546">
        <v>2019</v>
      </c>
      <c r="E2546" s="8">
        <v>6221.86</v>
      </c>
      <c r="F2546" s="9">
        <v>6669.37</v>
      </c>
      <c r="G2546" s="8">
        <v>7305.19</v>
      </c>
      <c r="H2546" s="8">
        <v>7830.62</v>
      </c>
      <c r="I2546">
        <f>IFERROR(VLOOKUP(B2546,SAEB!A:A,1,0),0)</f>
        <v>3171808</v>
      </c>
    </row>
    <row r="2547" spans="1:9" x14ac:dyDescent="0.35">
      <c r="A2547">
        <v>317180</v>
      </c>
      <c r="B2547">
        <v>3171808</v>
      </c>
      <c r="C2547" t="s">
        <v>263</v>
      </c>
      <c r="D2547">
        <v>2020</v>
      </c>
      <c r="E2547" s="8">
        <v>6841.35</v>
      </c>
      <c r="F2547" s="9">
        <v>6992.71</v>
      </c>
      <c r="G2547" s="8">
        <v>5694.12</v>
      </c>
      <c r="H2547" s="8">
        <v>5820.1</v>
      </c>
      <c r="I2547">
        <f>IFERROR(VLOOKUP(B2547,SAEB!A:A,1,0),0)</f>
        <v>3171808</v>
      </c>
    </row>
    <row r="2548" spans="1:9" x14ac:dyDescent="0.35">
      <c r="A2548">
        <v>317180</v>
      </c>
      <c r="B2548">
        <v>3171808</v>
      </c>
      <c r="C2548" t="s">
        <v>263</v>
      </c>
      <c r="D2548">
        <v>2021</v>
      </c>
      <c r="E2548" s="8">
        <v>9582.56</v>
      </c>
      <c r="F2548" s="9">
        <v>4400.74</v>
      </c>
      <c r="G2548" s="8">
        <v>8784.75</v>
      </c>
      <c r="H2548" s="8">
        <v>4034.35</v>
      </c>
      <c r="I2548">
        <f>IFERROR(VLOOKUP(B2548,SAEB!A:A,1,0),0)</f>
        <v>3171808</v>
      </c>
    </row>
    <row r="2549" spans="1:9" x14ac:dyDescent="0.35">
      <c r="A2549">
        <v>317180</v>
      </c>
      <c r="B2549">
        <v>3171808</v>
      </c>
      <c r="C2549" t="s">
        <v>263</v>
      </c>
      <c r="D2549">
        <v>2022</v>
      </c>
      <c r="E2549" s="8">
        <v>13104.53</v>
      </c>
      <c r="F2549" s="9">
        <v>10456.459999999999</v>
      </c>
      <c r="G2549" s="8">
        <v>15893.36</v>
      </c>
      <c r="H2549" s="8">
        <v>12681.75</v>
      </c>
      <c r="I2549">
        <f>IFERROR(VLOOKUP(B2549,SAEB!A:A,1,0),0)</f>
        <v>3171808</v>
      </c>
    </row>
    <row r="2550" spans="1:9" x14ac:dyDescent="0.35">
      <c r="A2550">
        <v>317180</v>
      </c>
      <c r="B2550">
        <v>3171808</v>
      </c>
      <c r="C2550" t="s">
        <v>263</v>
      </c>
      <c r="D2550">
        <v>2023</v>
      </c>
      <c r="E2550" s="8">
        <v>12039.74</v>
      </c>
      <c r="F2550" s="9">
        <v>12039.74</v>
      </c>
      <c r="G2550" s="8">
        <v>19027.7</v>
      </c>
      <c r="H2550" s="8">
        <v>19027.7</v>
      </c>
      <c r="I2550">
        <f>IFERROR(VLOOKUP(B2550,SAEB!A:A,1,0),0)</f>
        <v>3171808</v>
      </c>
    </row>
    <row r="2551" spans="1:9" x14ac:dyDescent="0.35">
      <c r="A2551">
        <v>317180</v>
      </c>
      <c r="B2551">
        <v>3171808</v>
      </c>
      <c r="C2551" t="s">
        <v>263</v>
      </c>
      <c r="D2551">
        <v>2024</v>
      </c>
      <c r="E2551" s="8">
        <v>17797.25</v>
      </c>
      <c r="F2551" s="9">
        <v>17023.46</v>
      </c>
      <c r="G2551" s="8">
        <v>17086.759999999998</v>
      </c>
      <c r="H2551" s="8">
        <v>16343.86</v>
      </c>
      <c r="I2551">
        <f>IFERROR(VLOOKUP(B2551,SAEB!A:A,1,0),0)</f>
        <v>3171808</v>
      </c>
    </row>
    <row r="2552" spans="1:9" x14ac:dyDescent="0.35">
      <c r="A2552">
        <v>317190</v>
      </c>
      <c r="B2552">
        <v>3171907</v>
      </c>
      <c r="C2552" t="s">
        <v>264</v>
      </c>
      <c r="D2552">
        <v>2015</v>
      </c>
      <c r="E2552" s="8">
        <v>6226.13</v>
      </c>
      <c r="F2552" s="9">
        <v>2695.85</v>
      </c>
      <c r="G2552" s="8">
        <v>7427.39</v>
      </c>
      <c r="H2552" s="8">
        <v>3215.98</v>
      </c>
      <c r="I2552">
        <f>IFERROR(VLOOKUP(B2552,SAEB!A:A,1,0),0)</f>
        <v>3171907</v>
      </c>
    </row>
    <row r="2553" spans="1:9" x14ac:dyDescent="0.35">
      <c r="A2553">
        <v>317190</v>
      </c>
      <c r="B2553">
        <v>3171907</v>
      </c>
      <c r="C2553" t="s">
        <v>264</v>
      </c>
      <c r="D2553">
        <v>2016</v>
      </c>
      <c r="E2553" s="8">
        <v>5744.96</v>
      </c>
      <c r="F2553" s="9">
        <v>4219.67</v>
      </c>
      <c r="G2553" s="8">
        <v>7754.24</v>
      </c>
      <c r="H2553" s="8">
        <v>5695.49</v>
      </c>
      <c r="I2553">
        <f>IFERROR(VLOOKUP(B2553,SAEB!A:A,1,0),0)</f>
        <v>3171907</v>
      </c>
    </row>
    <row r="2554" spans="1:9" x14ac:dyDescent="0.35">
      <c r="A2554">
        <v>317190</v>
      </c>
      <c r="B2554">
        <v>3171907</v>
      </c>
      <c r="C2554" t="s">
        <v>264</v>
      </c>
      <c r="D2554">
        <v>2017</v>
      </c>
      <c r="E2554" s="8">
        <v>6078.69</v>
      </c>
      <c r="F2554" s="9">
        <v>9519.85</v>
      </c>
      <c r="G2554" s="8">
        <v>8591.5300000000007</v>
      </c>
      <c r="H2554" s="8">
        <v>13455.2</v>
      </c>
      <c r="I2554">
        <f>IFERROR(VLOOKUP(B2554,SAEB!A:A,1,0),0)</f>
        <v>3171907</v>
      </c>
    </row>
    <row r="2555" spans="1:9" x14ac:dyDescent="0.35">
      <c r="A2555">
        <v>317190</v>
      </c>
      <c r="B2555">
        <v>3171907</v>
      </c>
      <c r="C2555" t="s">
        <v>264</v>
      </c>
      <c r="D2555">
        <v>2018</v>
      </c>
      <c r="E2555" s="8">
        <v>6237.66</v>
      </c>
      <c r="F2555" s="9">
        <v>7684.8</v>
      </c>
      <c r="G2555" s="8">
        <v>8208.14</v>
      </c>
      <c r="H2555" s="8">
        <v>10112.42</v>
      </c>
      <c r="I2555">
        <f>IFERROR(VLOOKUP(B2555,SAEB!A:A,1,0),0)</f>
        <v>3171907</v>
      </c>
    </row>
    <row r="2556" spans="1:9" x14ac:dyDescent="0.35">
      <c r="A2556">
        <v>317190</v>
      </c>
      <c r="B2556">
        <v>3171907</v>
      </c>
      <c r="C2556" t="s">
        <v>264</v>
      </c>
      <c r="D2556">
        <v>2019</v>
      </c>
      <c r="E2556" s="8">
        <v>7546.49</v>
      </c>
      <c r="F2556" s="9">
        <v>8089.28</v>
      </c>
      <c r="G2556" s="8">
        <v>11005.21</v>
      </c>
      <c r="H2556" s="8">
        <v>11796.77</v>
      </c>
      <c r="I2556">
        <f>IFERROR(VLOOKUP(B2556,SAEB!A:A,1,0),0)</f>
        <v>3171907</v>
      </c>
    </row>
    <row r="2557" spans="1:9" x14ac:dyDescent="0.35">
      <c r="A2557">
        <v>317190</v>
      </c>
      <c r="B2557">
        <v>3171907</v>
      </c>
      <c r="C2557" t="s">
        <v>264</v>
      </c>
      <c r="D2557">
        <v>2020</v>
      </c>
      <c r="E2557" s="8">
        <v>8624.01</v>
      </c>
      <c r="F2557" s="9">
        <v>8814.81</v>
      </c>
      <c r="G2557" s="8">
        <v>10283.15</v>
      </c>
      <c r="H2557" s="8">
        <v>10510.66</v>
      </c>
      <c r="I2557">
        <f>IFERROR(VLOOKUP(B2557,SAEB!A:A,1,0),0)</f>
        <v>3171907</v>
      </c>
    </row>
    <row r="2558" spans="1:9" x14ac:dyDescent="0.35">
      <c r="A2558">
        <v>317190</v>
      </c>
      <c r="B2558">
        <v>3171907</v>
      </c>
      <c r="C2558" t="s">
        <v>264</v>
      </c>
      <c r="D2558">
        <v>2021</v>
      </c>
      <c r="E2558" s="8">
        <v>11572.54</v>
      </c>
      <c r="F2558" s="9">
        <v>5314.63</v>
      </c>
      <c r="G2558" s="8">
        <v>13971.45</v>
      </c>
      <c r="H2558" s="8">
        <v>6416.31</v>
      </c>
      <c r="I2558">
        <f>IFERROR(VLOOKUP(B2558,SAEB!A:A,1,0),0)</f>
        <v>3171907</v>
      </c>
    </row>
    <row r="2559" spans="1:9" x14ac:dyDescent="0.35">
      <c r="A2559">
        <v>317190</v>
      </c>
      <c r="B2559">
        <v>3171907</v>
      </c>
      <c r="C2559" t="s">
        <v>264</v>
      </c>
      <c r="D2559">
        <v>2022</v>
      </c>
      <c r="E2559" s="8">
        <v>11012.05</v>
      </c>
      <c r="F2559" s="9">
        <v>8786.82</v>
      </c>
      <c r="G2559" s="8">
        <v>19762.27</v>
      </c>
      <c r="H2559" s="8">
        <v>15768.86</v>
      </c>
      <c r="I2559">
        <f>IFERROR(VLOOKUP(B2559,SAEB!A:A,1,0),0)</f>
        <v>3171907</v>
      </c>
    </row>
    <row r="2560" spans="1:9" x14ac:dyDescent="0.35">
      <c r="A2560">
        <v>317190</v>
      </c>
      <c r="B2560">
        <v>3171907</v>
      </c>
      <c r="C2560" t="s">
        <v>264</v>
      </c>
      <c r="D2560">
        <v>2023</v>
      </c>
      <c r="E2560" s="8">
        <v>7296.51</v>
      </c>
      <c r="F2560" s="9">
        <v>7296.51</v>
      </c>
      <c r="G2560" s="8">
        <v>15946.92</v>
      </c>
      <c r="H2560" s="8">
        <v>15946.92</v>
      </c>
      <c r="I2560">
        <f>IFERROR(VLOOKUP(B2560,SAEB!A:A,1,0),0)</f>
        <v>3171907</v>
      </c>
    </row>
    <row r="2561" spans="1:9" x14ac:dyDescent="0.35">
      <c r="A2561">
        <v>317190</v>
      </c>
      <c r="B2561">
        <v>3171907</v>
      </c>
      <c r="C2561" t="s">
        <v>264</v>
      </c>
      <c r="D2561">
        <v>2024</v>
      </c>
      <c r="E2561" s="8">
        <v>17609.32</v>
      </c>
      <c r="F2561" s="9">
        <v>16843.7</v>
      </c>
      <c r="G2561" s="8">
        <v>21131.5</v>
      </c>
      <c r="H2561" s="8">
        <v>20212.740000000002</v>
      </c>
      <c r="I2561">
        <f>IFERROR(VLOOKUP(B2561,SAEB!A:A,1,0),0)</f>
        <v>3171907</v>
      </c>
    </row>
  </sheetData>
  <autoFilter ref="A1:I2561" xr:uid="{1ECFEC18-F417-4B45-9F30-2795664D479B}">
    <filterColumn colId="8">
      <filters>
        <filter val="3101003"/>
        <filter val="3101102"/>
        <filter val="3101706"/>
        <filter val="3101805"/>
        <filter val="3102704"/>
        <filter val="3102852"/>
        <filter val="3103405"/>
        <filter val="3104452"/>
        <filter val="3104502"/>
        <filter val="3104700"/>
        <filter val="3105202"/>
        <filter val="3106655"/>
        <filter val="3107307"/>
        <filter val="3108206"/>
        <filter val="3108602"/>
        <filter val="3109204"/>
        <filter val="3109402"/>
        <filter val="3110806"/>
        <filter val="3111150"/>
        <filter val="3112059"/>
        <filter val="3112307"/>
        <filter val="3112703"/>
        <filter val="3113008"/>
        <filter val="3113503"/>
        <filter val="3113701"/>
        <filter val="3113800"/>
        <filter val="3115458"/>
        <filter val="3115474"/>
        <filter val="3116100"/>
        <filter val="3116159"/>
        <filter val="3116506"/>
        <filter val="3116803"/>
        <filter val="3117009"/>
        <filter val="3118403"/>
        <filter val="3119104"/>
        <filter val="3119203"/>
        <filter val="3119500"/>
        <filter val="3120151"/>
        <filter val="3120870"/>
        <filter val="3120904"/>
        <filter val="3121001"/>
        <filter val="3121605"/>
        <filter val="3122108"/>
        <filter val="3122207"/>
        <filter val="3122454"/>
        <filter val="3122470"/>
        <filter val="3123106"/>
        <filter val="3123700"/>
        <filter val="3123809"/>
        <filter val="3124302"/>
        <filter val="3125408"/>
        <filter val="3125507"/>
        <filter val="3125705"/>
        <filter val="3126604"/>
        <filter val="3126703"/>
        <filter val="3126901"/>
        <filter val="3127073"/>
        <filter val="3127354"/>
        <filter val="3127503"/>
        <filter val="3127602"/>
        <filter val="3127701"/>
        <filter val="3128006"/>
        <filter val="3128253"/>
        <filter val="3129657"/>
        <filter val="3130051"/>
        <filter val="3130556"/>
        <filter val="3130655"/>
        <filter val="3130903"/>
        <filter val="3131109"/>
        <filter val="3131208"/>
        <filter val="3131802"/>
        <filter val="3132107"/>
        <filter val="3132305"/>
        <filter val="3132503"/>
        <filter val="3132701"/>
        <filter val="3133204"/>
        <filter val="3133303"/>
        <filter val="3134004"/>
        <filter val="3134103"/>
        <filter val="3134707"/>
        <filter val="3135050"/>
        <filter val="3135100"/>
        <filter val="3135209"/>
        <filter val="3135357"/>
        <filter val="3135605"/>
        <filter val="3135803"/>
        <filter val="3136009"/>
        <filter val="3136405"/>
        <filter val="3136553"/>
        <filter val="3136801"/>
        <filter val="3136959"/>
        <filter val="3137007"/>
        <filter val="3137304"/>
        <filter val="3138104"/>
        <filter val="3138351"/>
        <filter val="3138658"/>
        <filter val="3138906"/>
        <filter val="3139201"/>
        <filter val="3139250"/>
        <filter val="3139300"/>
        <filter val="3139607"/>
        <filter val="3140100"/>
        <filter val="3140605"/>
        <filter val="3140852"/>
        <filter val="3141009"/>
        <filter val="3141405"/>
        <filter val="3141504"/>
        <filter val="3141801"/>
        <filter val="3142007"/>
        <filter val="3142254"/>
        <filter val="3142502"/>
        <filter val="3142700"/>
        <filter val="3143153"/>
        <filter val="3143302"/>
        <filter val="3143450"/>
        <filter val="3143609"/>
        <filter val="3144003"/>
        <filter val="3144201"/>
        <filter val="3144300"/>
        <filter val="3144359"/>
        <filter val="3144375"/>
        <filter val="3144656"/>
        <filter val="3144672"/>
        <filter val="3145059"/>
        <filter val="3145356"/>
        <filter val="3145372"/>
        <filter val="3145455"/>
        <filter val="3146305"/>
        <filter val="3146552"/>
        <filter val="3146750"/>
        <filter val="3147956"/>
        <filter val="3148608"/>
        <filter val="3148707"/>
        <filter val="3149952"/>
        <filter val="3150158"/>
        <filter val="3150570"/>
        <filter val="3151206"/>
        <filter val="3152170"/>
        <filter val="3152402"/>
        <filter val="3153301"/>
        <filter val="3154309"/>
        <filter val="3155108"/>
        <filter val="3155603"/>
        <filter val="3156502"/>
        <filter val="3156601"/>
        <filter val="3156809"/>
        <filter val="3157005"/>
        <filter val="3157104"/>
        <filter val="3157252"/>
        <filter val="3157377"/>
        <filter val="3157500"/>
        <filter val="3157658"/>
        <filter val="3158201"/>
        <filter val="3159357"/>
        <filter val="3159506"/>
        <filter val="3160454"/>
        <filter val="3160603"/>
        <filter val="3160959"/>
        <filter val="3161601"/>
        <filter val="3162252"/>
        <filter val="3162401"/>
        <filter val="3162575"/>
        <filter val="3162807"/>
        <filter val="3163508"/>
        <filter val="3164100"/>
        <filter val="3164472"/>
        <filter val="3165503"/>
        <filter val="3165909"/>
        <filter val="3166105"/>
        <filter val="3166709"/>
        <filter val="3166956"/>
        <filter val="3168002"/>
        <filter val="3168051"/>
        <filter val="3168408"/>
        <filter val="3168606"/>
        <filter val="3169505"/>
        <filter val="3169703"/>
        <filter val="3170057"/>
        <filter val="3170305"/>
        <filter val="3170479"/>
        <filter val="3170529"/>
        <filter val="3170651"/>
        <filter val="3170800"/>
        <filter val="3171071"/>
        <filter val="3171501"/>
        <filter val="3171600"/>
        <filter val="3171808"/>
        <filter val="3171907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1614-D305-44BE-8AAD-107355F30D45}">
  <dimension ref="A1:H1881"/>
  <sheetViews>
    <sheetView tabSelected="1" workbookViewId="0">
      <selection activeCell="F8" sqref="F8"/>
    </sheetView>
  </sheetViews>
  <sheetFormatPr defaultRowHeight="14.5" x14ac:dyDescent="0.35"/>
  <cols>
    <col min="1" max="1" width="9.6328125" bestFit="1" customWidth="1"/>
    <col min="2" max="2" width="9.36328125" bestFit="1" customWidth="1"/>
    <col min="3" max="3" width="25.453125" bestFit="1" customWidth="1"/>
    <col min="4" max="4" width="9.26953125" bestFit="1" customWidth="1"/>
    <col min="5" max="5" width="10.6328125" bestFit="1" customWidth="1"/>
    <col min="6" max="6" width="11.54296875" bestFit="1" customWidth="1"/>
    <col min="7" max="7" width="12.6328125" bestFit="1" customWidth="1"/>
    <col min="8" max="8" width="13.6328125" bestFit="1" customWidth="1"/>
  </cols>
  <sheetData>
    <row r="1" spans="1:8" x14ac:dyDescent="0.35">
      <c r="A1" s="14" t="s">
        <v>292</v>
      </c>
      <c r="B1" s="14" t="s">
        <v>267</v>
      </c>
      <c r="C1" s="14" t="s">
        <v>266</v>
      </c>
      <c r="D1" s="14" t="s">
        <v>293</v>
      </c>
      <c r="E1" s="14" t="s">
        <v>325</v>
      </c>
      <c r="F1" s="14" t="s">
        <v>326</v>
      </c>
      <c r="G1" s="14" t="s">
        <v>327</v>
      </c>
      <c r="H1" s="14" t="s">
        <v>328</v>
      </c>
    </row>
    <row r="2" spans="1:8" x14ac:dyDescent="0.35">
      <c r="A2">
        <v>310100</v>
      </c>
      <c r="B2">
        <v>3101003</v>
      </c>
      <c r="C2" t="s">
        <v>3</v>
      </c>
      <c r="D2">
        <v>2015</v>
      </c>
      <c r="E2" s="8">
        <v>7437.25</v>
      </c>
      <c r="F2" s="9">
        <v>11211.350184279696</v>
      </c>
      <c r="G2" s="8">
        <v>6309.96</v>
      </c>
      <c r="H2" s="8">
        <v>9512.0124673999617</v>
      </c>
    </row>
    <row r="3" spans="1:8" x14ac:dyDescent="0.35">
      <c r="A3">
        <v>310100</v>
      </c>
      <c r="B3">
        <v>3101003</v>
      </c>
      <c r="C3" t="s">
        <v>3</v>
      </c>
      <c r="D3">
        <v>2016</v>
      </c>
      <c r="E3" s="8">
        <v>7762.69</v>
      </c>
      <c r="F3" s="9">
        <v>11009.652050233473</v>
      </c>
      <c r="G3" s="8">
        <v>9434.2900000000009</v>
      </c>
      <c r="H3" s="8">
        <v>13380.443039714635</v>
      </c>
    </row>
    <row r="4" spans="1:8" x14ac:dyDescent="0.35">
      <c r="A4">
        <v>310100</v>
      </c>
      <c r="B4">
        <v>3101003</v>
      </c>
      <c r="C4" t="s">
        <v>3</v>
      </c>
      <c r="D4">
        <v>2017</v>
      </c>
      <c r="E4" s="8">
        <v>7678.3</v>
      </c>
      <c r="F4" s="9">
        <v>10578.18004031356</v>
      </c>
      <c r="G4" s="8">
        <v>9783.25</v>
      </c>
      <c r="H4" s="8">
        <v>13478.113449074024</v>
      </c>
    </row>
    <row r="5" spans="1:8" x14ac:dyDescent="0.35">
      <c r="A5">
        <v>310100</v>
      </c>
      <c r="B5">
        <v>3101003</v>
      </c>
      <c r="C5" t="s">
        <v>3</v>
      </c>
      <c r="D5">
        <v>2018</v>
      </c>
      <c r="E5" s="8">
        <v>9331.74</v>
      </c>
      <c r="F5" s="9">
        <v>12391.928532038326</v>
      </c>
      <c r="G5" s="8">
        <v>10470.370000000001</v>
      </c>
      <c r="H5" s="8">
        <v>13903.947559499406</v>
      </c>
    </row>
    <row r="6" spans="1:8" x14ac:dyDescent="0.35">
      <c r="A6">
        <v>310100</v>
      </c>
      <c r="B6">
        <v>3101003</v>
      </c>
      <c r="C6" t="s">
        <v>3</v>
      </c>
      <c r="D6">
        <v>2019</v>
      </c>
      <c r="E6" s="8">
        <v>8769.9500000000007</v>
      </c>
      <c r="F6" s="9">
        <v>11165.121796250178</v>
      </c>
      <c r="G6" s="8">
        <v>12178.48</v>
      </c>
      <c r="H6" s="8">
        <v>15504.562178278728</v>
      </c>
    </row>
    <row r="7" spans="1:8" x14ac:dyDescent="0.35">
      <c r="A7">
        <v>310100</v>
      </c>
      <c r="B7">
        <v>3101003</v>
      </c>
      <c r="C7" t="s">
        <v>3</v>
      </c>
      <c r="D7">
        <v>2020</v>
      </c>
      <c r="E7" s="8">
        <v>9709.9599999999991</v>
      </c>
      <c r="F7" s="9">
        <v>11827.55440865088</v>
      </c>
      <c r="G7" s="8">
        <v>8622.01</v>
      </c>
      <c r="H7" s="8">
        <v>10502.338358438157</v>
      </c>
    </row>
    <row r="8" spans="1:8" x14ac:dyDescent="0.35">
      <c r="A8">
        <v>310100</v>
      </c>
      <c r="B8">
        <v>3101003</v>
      </c>
      <c r="C8" t="s">
        <v>3</v>
      </c>
      <c r="D8">
        <v>2021</v>
      </c>
      <c r="E8" s="8">
        <v>9960.77</v>
      </c>
      <c r="F8" s="9">
        <v>11023.945042499723</v>
      </c>
      <c r="G8" s="8">
        <v>7249.96</v>
      </c>
      <c r="H8" s="8">
        <v>8023.7950841970969</v>
      </c>
    </row>
    <row r="9" spans="1:8" x14ac:dyDescent="0.35">
      <c r="A9">
        <v>310100</v>
      </c>
      <c r="B9">
        <v>3101003</v>
      </c>
      <c r="C9" t="s">
        <v>3</v>
      </c>
      <c r="D9">
        <v>2022</v>
      </c>
      <c r="E9" s="8">
        <v>12979.18</v>
      </c>
      <c r="F9" s="9">
        <v>13578.972568901578</v>
      </c>
      <c r="G9" s="8">
        <v>14113.27</v>
      </c>
      <c r="H9" s="8">
        <v>14765.470831551584</v>
      </c>
    </row>
    <row r="10" spans="1:8" x14ac:dyDescent="0.35">
      <c r="A10">
        <v>310100</v>
      </c>
      <c r="B10">
        <v>3101003</v>
      </c>
      <c r="C10" t="s">
        <v>3</v>
      </c>
      <c r="D10">
        <v>2023</v>
      </c>
      <c r="E10" s="8">
        <v>14605.44</v>
      </c>
      <c r="F10" s="9">
        <v>14605.44</v>
      </c>
      <c r="G10" s="8">
        <v>19737.560000000001</v>
      </c>
      <c r="H10" s="8">
        <v>19737.564201041649</v>
      </c>
    </row>
    <row r="11" spans="1:8" x14ac:dyDescent="0.35">
      <c r="A11">
        <v>310100</v>
      </c>
      <c r="B11">
        <v>3101003</v>
      </c>
      <c r="C11" t="s">
        <v>3</v>
      </c>
      <c r="D11">
        <v>2024</v>
      </c>
      <c r="E11" s="8">
        <v>12322.2</v>
      </c>
      <c r="F11" s="9">
        <v>11754.32541285825</v>
      </c>
      <c r="G11" s="8">
        <v>13900.33</v>
      </c>
      <c r="H11" s="8">
        <v>13259.722067365676</v>
      </c>
    </row>
    <row r="12" spans="1:8" x14ac:dyDescent="0.35">
      <c r="A12">
        <v>310110</v>
      </c>
      <c r="B12">
        <v>3101102</v>
      </c>
      <c r="C12" t="s">
        <v>4</v>
      </c>
      <c r="D12">
        <v>2015</v>
      </c>
      <c r="E12" s="8">
        <v>5163.57</v>
      </c>
      <c r="F12" s="9">
        <v>7783.8705799914087</v>
      </c>
      <c r="G12" s="8">
        <v>5042.91</v>
      </c>
      <c r="H12" s="8">
        <v>7601.9834561195939</v>
      </c>
    </row>
    <row r="13" spans="1:8" x14ac:dyDescent="0.35">
      <c r="A13">
        <v>310110</v>
      </c>
      <c r="B13">
        <v>3101102</v>
      </c>
      <c r="C13" t="s">
        <v>4</v>
      </c>
      <c r="D13">
        <v>2016</v>
      </c>
      <c r="E13" s="8">
        <v>6444.05</v>
      </c>
      <c r="F13" s="9">
        <v>9139.4540158510808</v>
      </c>
      <c r="G13" s="8">
        <v>6853.61</v>
      </c>
      <c r="H13" s="8">
        <v>9720.3218930573275</v>
      </c>
    </row>
    <row r="14" spans="1:8" x14ac:dyDescent="0.35">
      <c r="A14">
        <v>310110</v>
      </c>
      <c r="B14">
        <v>3101102</v>
      </c>
      <c r="C14" t="s">
        <v>4</v>
      </c>
      <c r="D14">
        <v>2017</v>
      </c>
      <c r="E14" s="8">
        <v>7158.5</v>
      </c>
      <c r="F14" s="9">
        <v>9862.0660587089096</v>
      </c>
      <c r="G14" s="8">
        <v>7518.75</v>
      </c>
      <c r="H14" s="8">
        <v>10358.374452857768</v>
      </c>
    </row>
    <row r="15" spans="1:8" x14ac:dyDescent="0.35">
      <c r="A15">
        <v>310110</v>
      </c>
      <c r="B15">
        <v>3101102</v>
      </c>
      <c r="C15" t="s">
        <v>4</v>
      </c>
      <c r="D15">
        <v>2018</v>
      </c>
      <c r="E15" s="8">
        <v>7368.92</v>
      </c>
      <c r="F15" s="9">
        <v>9785.4344418412711</v>
      </c>
      <c r="G15" s="8">
        <v>7814.16</v>
      </c>
      <c r="H15" s="8">
        <v>10376.682898919866</v>
      </c>
    </row>
    <row r="16" spans="1:8" x14ac:dyDescent="0.35">
      <c r="A16">
        <v>310110</v>
      </c>
      <c r="B16">
        <v>3101102</v>
      </c>
      <c r="C16" t="s">
        <v>4</v>
      </c>
      <c r="D16">
        <v>2019</v>
      </c>
      <c r="E16" s="8">
        <v>9249.4500000000007</v>
      </c>
      <c r="F16" s="9">
        <v>11775.578629105776</v>
      </c>
      <c r="G16" s="8">
        <v>8076.91</v>
      </c>
      <c r="H16" s="8">
        <v>10282.79961414611</v>
      </c>
    </row>
    <row r="17" spans="1:8" x14ac:dyDescent="0.35">
      <c r="A17">
        <v>310110</v>
      </c>
      <c r="B17">
        <v>3101102</v>
      </c>
      <c r="C17" t="s">
        <v>4</v>
      </c>
      <c r="D17">
        <v>2020</v>
      </c>
      <c r="E17" s="8">
        <v>9348.2900000000009</v>
      </c>
      <c r="F17" s="9">
        <v>11387.009689313545</v>
      </c>
      <c r="G17" s="8">
        <v>6445.55</v>
      </c>
      <c r="H17" s="8">
        <v>7851.2285876070428</v>
      </c>
    </row>
    <row r="18" spans="1:8" x14ac:dyDescent="0.35">
      <c r="A18">
        <v>310110</v>
      </c>
      <c r="B18">
        <v>3101102</v>
      </c>
      <c r="C18" t="s">
        <v>4</v>
      </c>
      <c r="D18">
        <v>2021</v>
      </c>
      <c r="E18" s="8">
        <v>9778.4</v>
      </c>
      <c r="F18" s="9">
        <v>10822.109556146692</v>
      </c>
      <c r="G18" s="8">
        <v>8046.84</v>
      </c>
      <c r="H18" s="8">
        <v>8905.7306022158609</v>
      </c>
    </row>
    <row r="19" spans="1:8" x14ac:dyDescent="0.35">
      <c r="A19">
        <v>310110</v>
      </c>
      <c r="B19">
        <v>3101102</v>
      </c>
      <c r="C19" t="s">
        <v>4</v>
      </c>
      <c r="D19">
        <v>2022</v>
      </c>
      <c r="E19" s="8">
        <v>18199.689999999999</v>
      </c>
      <c r="F19" s="9">
        <v>19040.732255235871</v>
      </c>
      <c r="G19" s="8">
        <v>17126.349999999999</v>
      </c>
      <c r="H19" s="8">
        <v>17917.786783808413</v>
      </c>
    </row>
    <row r="20" spans="1:8" x14ac:dyDescent="0.35">
      <c r="A20">
        <v>310110</v>
      </c>
      <c r="B20">
        <v>3101102</v>
      </c>
      <c r="C20" t="s">
        <v>4</v>
      </c>
      <c r="D20">
        <v>2023</v>
      </c>
      <c r="E20" s="8">
        <v>14846.13</v>
      </c>
      <c r="F20" s="9">
        <v>14846.13</v>
      </c>
      <c r="G20" s="8">
        <v>19422.259999999998</v>
      </c>
      <c r="H20" s="8">
        <v>19422.255034747792</v>
      </c>
    </row>
    <row r="21" spans="1:8" x14ac:dyDescent="0.35">
      <c r="A21">
        <v>310110</v>
      </c>
      <c r="B21">
        <v>3101102</v>
      </c>
      <c r="C21" t="s">
        <v>4</v>
      </c>
      <c r="D21">
        <v>2024</v>
      </c>
      <c r="E21" s="8">
        <v>18820.61</v>
      </c>
      <c r="F21" s="9">
        <v>17953.253023688474</v>
      </c>
      <c r="G21" s="8">
        <v>25297.47</v>
      </c>
      <c r="H21" s="8">
        <v>24131.619542765005</v>
      </c>
    </row>
    <row r="22" spans="1:8" x14ac:dyDescent="0.35">
      <c r="A22">
        <v>310170</v>
      </c>
      <c r="B22">
        <v>3101706</v>
      </c>
      <c r="C22" t="s">
        <v>5</v>
      </c>
      <c r="D22">
        <v>2015</v>
      </c>
      <c r="E22" s="8">
        <v>3548.61</v>
      </c>
      <c r="F22" s="9">
        <v>5349.384433417832</v>
      </c>
      <c r="G22" s="8">
        <v>3590.51</v>
      </c>
      <c r="H22" s="8">
        <v>5412.554431201791</v>
      </c>
    </row>
    <row r="23" spans="1:8" x14ac:dyDescent="0.35">
      <c r="A23">
        <v>310170</v>
      </c>
      <c r="B23">
        <v>3101706</v>
      </c>
      <c r="C23" t="s">
        <v>5</v>
      </c>
      <c r="D23">
        <v>2016</v>
      </c>
      <c r="E23" s="8">
        <v>4622.9399999999996</v>
      </c>
      <c r="F23" s="9">
        <v>6556.6138605440037</v>
      </c>
      <c r="G23" s="8">
        <v>4717.76</v>
      </c>
      <c r="H23" s="8">
        <v>6691.0951126255814</v>
      </c>
    </row>
    <row r="24" spans="1:8" x14ac:dyDescent="0.35">
      <c r="A24">
        <v>310170</v>
      </c>
      <c r="B24">
        <v>3101706</v>
      </c>
      <c r="C24" t="s">
        <v>5</v>
      </c>
      <c r="D24">
        <v>2017</v>
      </c>
      <c r="E24" s="8">
        <v>5251.43</v>
      </c>
      <c r="F24" s="9">
        <v>7234.7488388189886</v>
      </c>
      <c r="G24" s="8">
        <v>4892.87</v>
      </c>
      <c r="H24" s="8">
        <v>6740.7657371208415</v>
      </c>
    </row>
    <row r="25" spans="1:8" x14ac:dyDescent="0.35">
      <c r="A25">
        <v>310170</v>
      </c>
      <c r="B25">
        <v>3101706</v>
      </c>
      <c r="C25" t="s">
        <v>5</v>
      </c>
      <c r="D25">
        <v>2018</v>
      </c>
      <c r="E25" s="8">
        <v>4516.53</v>
      </c>
      <c r="F25" s="9">
        <v>5997.6507031707979</v>
      </c>
      <c r="G25" s="8">
        <v>4501.9399999999996</v>
      </c>
      <c r="H25" s="8">
        <v>5978.2707911423731</v>
      </c>
    </row>
    <row r="26" spans="1:8" x14ac:dyDescent="0.35">
      <c r="A26">
        <v>310170</v>
      </c>
      <c r="B26">
        <v>3101706</v>
      </c>
      <c r="C26" t="s">
        <v>5</v>
      </c>
      <c r="D26">
        <v>2019</v>
      </c>
      <c r="E26" s="8">
        <v>6179.62</v>
      </c>
      <c r="F26" s="9">
        <v>7867.3435942671867</v>
      </c>
      <c r="G26" s="8">
        <v>5586.57</v>
      </c>
      <c r="H26" s="8">
        <v>7112.3263569671444</v>
      </c>
    </row>
    <row r="27" spans="1:8" x14ac:dyDescent="0.35">
      <c r="A27">
        <v>310170</v>
      </c>
      <c r="B27">
        <v>3101706</v>
      </c>
      <c r="C27" t="s">
        <v>5</v>
      </c>
      <c r="D27">
        <v>2020</v>
      </c>
      <c r="E27" s="8">
        <v>5536.82</v>
      </c>
      <c r="F27" s="9">
        <v>6744.3161249795439</v>
      </c>
      <c r="G27" s="8">
        <v>5558.04</v>
      </c>
      <c r="H27" s="8">
        <v>6770.1622120864722</v>
      </c>
    </row>
    <row r="28" spans="1:8" x14ac:dyDescent="0.35">
      <c r="A28">
        <v>310170</v>
      </c>
      <c r="B28">
        <v>3101706</v>
      </c>
      <c r="C28" t="s">
        <v>5</v>
      </c>
      <c r="D28">
        <v>2021</v>
      </c>
      <c r="E28" s="8">
        <v>7157.9</v>
      </c>
      <c r="F28" s="9">
        <v>7921.9072641682078</v>
      </c>
      <c r="G28" s="8">
        <v>6926.27</v>
      </c>
      <c r="H28" s="8">
        <v>7665.5512153668005</v>
      </c>
    </row>
    <row r="29" spans="1:8" x14ac:dyDescent="0.35">
      <c r="A29">
        <v>310170</v>
      </c>
      <c r="B29">
        <v>3101706</v>
      </c>
      <c r="C29" t="s">
        <v>5</v>
      </c>
      <c r="D29">
        <v>2022</v>
      </c>
      <c r="E29" s="8">
        <v>9113.5499999999993</v>
      </c>
      <c r="F29" s="9">
        <v>9534.7044617081319</v>
      </c>
      <c r="G29" s="8">
        <v>8170.55</v>
      </c>
      <c r="H29" s="8">
        <v>8548.1264807836851</v>
      </c>
    </row>
    <row r="30" spans="1:8" x14ac:dyDescent="0.35">
      <c r="A30">
        <v>310170</v>
      </c>
      <c r="B30">
        <v>3101706</v>
      </c>
      <c r="C30" t="s">
        <v>5</v>
      </c>
      <c r="D30">
        <v>2023</v>
      </c>
      <c r="E30" s="8">
        <v>9546.5300000000007</v>
      </c>
      <c r="F30" s="9">
        <v>9546.5300000000007</v>
      </c>
      <c r="G30" s="8">
        <v>9189.1</v>
      </c>
      <c r="H30" s="8">
        <v>9189.1047537679442</v>
      </c>
    </row>
    <row r="31" spans="1:8" x14ac:dyDescent="0.35">
      <c r="A31">
        <v>310170</v>
      </c>
      <c r="B31">
        <v>3101706</v>
      </c>
      <c r="C31" t="s">
        <v>5</v>
      </c>
      <c r="D31">
        <v>2024</v>
      </c>
      <c r="E31" s="8">
        <v>11290.76</v>
      </c>
      <c r="F31" s="9">
        <v>10770.419827505106</v>
      </c>
      <c r="G31" s="8">
        <v>11635.22</v>
      </c>
      <c r="H31" s="8">
        <v>11099.009965152942</v>
      </c>
    </row>
    <row r="32" spans="1:8" x14ac:dyDescent="0.35">
      <c r="A32">
        <v>310180</v>
      </c>
      <c r="B32">
        <v>3101805</v>
      </c>
      <c r="C32" t="s">
        <v>6</v>
      </c>
      <c r="D32">
        <v>2015</v>
      </c>
      <c r="E32" s="8">
        <v>4474.8</v>
      </c>
      <c r="F32" s="9">
        <v>6745.5779763507726</v>
      </c>
      <c r="G32" s="8">
        <v>5336.34</v>
      </c>
      <c r="H32" s="8">
        <v>8044.3124362285753</v>
      </c>
    </row>
    <row r="33" spans="1:8" x14ac:dyDescent="0.35">
      <c r="A33">
        <v>310180</v>
      </c>
      <c r="B33">
        <v>3101805</v>
      </c>
      <c r="C33" t="s">
        <v>6</v>
      </c>
      <c r="D33">
        <v>2016</v>
      </c>
      <c r="E33" s="8">
        <v>4999.47</v>
      </c>
      <c r="F33" s="9">
        <v>7090.6380565990339</v>
      </c>
      <c r="G33" s="8">
        <v>5960.16</v>
      </c>
      <c r="H33" s="8">
        <v>8453.1682945681987</v>
      </c>
    </row>
    <row r="34" spans="1:8" x14ac:dyDescent="0.35">
      <c r="A34">
        <v>310180</v>
      </c>
      <c r="B34">
        <v>3101805</v>
      </c>
      <c r="C34" t="s">
        <v>6</v>
      </c>
      <c r="D34">
        <v>2017</v>
      </c>
      <c r="E34" s="8">
        <v>6338.37</v>
      </c>
      <c r="F34" s="9">
        <v>8732.1958014302982</v>
      </c>
      <c r="G34" s="8">
        <v>6391.85</v>
      </c>
      <c r="H34" s="8">
        <v>8805.8739364641151</v>
      </c>
    </row>
    <row r="35" spans="1:8" x14ac:dyDescent="0.35">
      <c r="A35">
        <v>310180</v>
      </c>
      <c r="B35">
        <v>3101805</v>
      </c>
      <c r="C35" t="s">
        <v>6</v>
      </c>
      <c r="D35">
        <v>2018</v>
      </c>
      <c r="E35" s="8">
        <v>6105.49</v>
      </c>
      <c r="F35" s="9">
        <v>8107.6836402508725</v>
      </c>
      <c r="G35" s="8">
        <v>6429.63</v>
      </c>
      <c r="H35" s="8">
        <v>8538.1185765474966</v>
      </c>
    </row>
    <row r="36" spans="1:8" x14ac:dyDescent="0.35">
      <c r="A36">
        <v>310180</v>
      </c>
      <c r="B36">
        <v>3101805</v>
      </c>
      <c r="C36" t="s">
        <v>6</v>
      </c>
      <c r="D36">
        <v>2019</v>
      </c>
      <c r="E36" s="8">
        <v>6295.29</v>
      </c>
      <c r="F36" s="9">
        <v>8014.6043697758569</v>
      </c>
      <c r="G36" s="8">
        <v>6349.36</v>
      </c>
      <c r="H36" s="8">
        <v>8083.4433778752573</v>
      </c>
    </row>
    <row r="37" spans="1:8" x14ac:dyDescent="0.35">
      <c r="A37">
        <v>310180</v>
      </c>
      <c r="B37">
        <v>3101805</v>
      </c>
      <c r="C37" t="s">
        <v>6</v>
      </c>
      <c r="D37">
        <v>2020</v>
      </c>
      <c r="E37" s="8">
        <v>6585.66</v>
      </c>
      <c r="F37" s="9">
        <v>8021.8921568035048</v>
      </c>
      <c r="G37" s="8">
        <v>7388.94</v>
      </c>
      <c r="H37" s="8">
        <v>9000.3524920708369</v>
      </c>
    </row>
    <row r="38" spans="1:8" x14ac:dyDescent="0.35">
      <c r="A38">
        <v>310180</v>
      </c>
      <c r="B38">
        <v>3101805</v>
      </c>
      <c r="C38" t="s">
        <v>6</v>
      </c>
      <c r="D38">
        <v>2021</v>
      </c>
      <c r="E38" s="8">
        <v>9494.6299999999992</v>
      </c>
      <c r="F38" s="9">
        <v>10508.051016022771</v>
      </c>
      <c r="G38" s="8">
        <v>9904.4500000000007</v>
      </c>
      <c r="H38" s="8">
        <v>10961.610058982174</v>
      </c>
    </row>
    <row r="39" spans="1:8" x14ac:dyDescent="0.35">
      <c r="A39">
        <v>310180</v>
      </c>
      <c r="B39">
        <v>3101805</v>
      </c>
      <c r="C39" t="s">
        <v>6</v>
      </c>
      <c r="D39">
        <v>2022</v>
      </c>
      <c r="E39" s="8">
        <v>12913.64</v>
      </c>
      <c r="F39" s="9">
        <v>13510.403840972245</v>
      </c>
      <c r="G39" s="8">
        <v>13096.98</v>
      </c>
      <c r="H39" s="8">
        <v>13702.212202650284</v>
      </c>
    </row>
    <row r="40" spans="1:8" x14ac:dyDescent="0.35">
      <c r="A40">
        <v>310180</v>
      </c>
      <c r="B40">
        <v>3101805</v>
      </c>
      <c r="C40" t="s">
        <v>6</v>
      </c>
      <c r="D40">
        <v>2023</v>
      </c>
      <c r="E40" s="8">
        <v>9333.77</v>
      </c>
      <c r="F40" s="9">
        <v>9333.77</v>
      </c>
      <c r="G40" s="8">
        <v>15323.58</v>
      </c>
      <c r="H40" s="8">
        <v>15323.581120923431</v>
      </c>
    </row>
    <row r="41" spans="1:8" x14ac:dyDescent="0.35">
      <c r="A41">
        <v>310180</v>
      </c>
      <c r="B41">
        <v>3101805</v>
      </c>
      <c r="C41" t="s">
        <v>6</v>
      </c>
      <c r="D41">
        <v>2024</v>
      </c>
      <c r="E41" s="8">
        <v>8708.98</v>
      </c>
      <c r="F41" s="9">
        <v>8307.6224159707072</v>
      </c>
      <c r="G41" s="8">
        <v>13822.63</v>
      </c>
      <c r="H41" s="8">
        <v>13185.607222584065</v>
      </c>
    </row>
    <row r="42" spans="1:8" x14ac:dyDescent="0.35">
      <c r="A42">
        <v>310270</v>
      </c>
      <c r="B42">
        <v>3102704</v>
      </c>
      <c r="C42" t="s">
        <v>26</v>
      </c>
      <c r="D42">
        <v>2015</v>
      </c>
      <c r="E42" s="8">
        <v>4948.0600000000004</v>
      </c>
      <c r="F42" s="9">
        <v>7458.9980695589093</v>
      </c>
      <c r="G42" s="8">
        <v>5270.31</v>
      </c>
      <c r="H42" s="8">
        <v>7944.7764676156057</v>
      </c>
    </row>
    <row r="43" spans="1:8" x14ac:dyDescent="0.35">
      <c r="A43">
        <v>310270</v>
      </c>
      <c r="B43">
        <v>3102704</v>
      </c>
      <c r="C43" t="s">
        <v>26</v>
      </c>
      <c r="D43">
        <v>2016</v>
      </c>
      <c r="E43" s="8">
        <v>5396.74</v>
      </c>
      <c r="F43" s="9">
        <v>7654.0773373118082</v>
      </c>
      <c r="G43" s="8">
        <v>6977.13</v>
      </c>
      <c r="H43" s="8">
        <v>9895.5062638175241</v>
      </c>
    </row>
    <row r="44" spans="1:8" x14ac:dyDescent="0.35">
      <c r="A44">
        <v>310270</v>
      </c>
      <c r="B44">
        <v>3102704</v>
      </c>
      <c r="C44" t="s">
        <v>26</v>
      </c>
      <c r="D44">
        <v>2017</v>
      </c>
      <c r="E44" s="8">
        <v>5669.48</v>
      </c>
      <c r="F44" s="9">
        <v>7810.6846795458514</v>
      </c>
      <c r="G44" s="8">
        <v>7340.41</v>
      </c>
      <c r="H44" s="8">
        <v>10112.68028579848</v>
      </c>
    </row>
    <row r="45" spans="1:8" x14ac:dyDescent="0.35">
      <c r="A45">
        <v>310270</v>
      </c>
      <c r="B45">
        <v>3102704</v>
      </c>
      <c r="C45" t="s">
        <v>26</v>
      </c>
      <c r="D45">
        <v>2018</v>
      </c>
      <c r="E45" s="8">
        <v>5904.31</v>
      </c>
      <c r="F45" s="9">
        <v>7840.5300138022722</v>
      </c>
      <c r="G45" s="8">
        <v>7413.25</v>
      </c>
      <c r="H45" s="8">
        <v>9844.2971645801827</v>
      </c>
    </row>
    <row r="46" spans="1:8" x14ac:dyDescent="0.35">
      <c r="A46">
        <v>310270</v>
      </c>
      <c r="B46">
        <v>3102704</v>
      </c>
      <c r="C46" t="s">
        <v>26</v>
      </c>
      <c r="D46">
        <v>2019</v>
      </c>
      <c r="E46" s="8">
        <v>6061.5</v>
      </c>
      <c r="F46" s="9">
        <v>7716.9636962548757</v>
      </c>
      <c r="G46" s="8">
        <v>8116.37</v>
      </c>
      <c r="H46" s="8">
        <v>10333.040960809658</v>
      </c>
    </row>
    <row r="47" spans="1:8" x14ac:dyDescent="0.35">
      <c r="A47">
        <v>310270</v>
      </c>
      <c r="B47">
        <v>3102704</v>
      </c>
      <c r="C47" t="s">
        <v>26</v>
      </c>
      <c r="D47">
        <v>2020</v>
      </c>
      <c r="E47" s="8">
        <v>7887.15</v>
      </c>
      <c r="F47" s="9">
        <v>9607.217306167151</v>
      </c>
      <c r="G47" s="8">
        <v>9349.9699999999993</v>
      </c>
      <c r="H47" s="8">
        <v>11389.055861538267</v>
      </c>
    </row>
    <row r="48" spans="1:8" x14ac:dyDescent="0.35">
      <c r="A48">
        <v>310270</v>
      </c>
      <c r="B48">
        <v>3102704</v>
      </c>
      <c r="C48" t="s">
        <v>26</v>
      </c>
      <c r="D48">
        <v>2021</v>
      </c>
      <c r="E48" s="8">
        <v>9379.44</v>
      </c>
      <c r="F48" s="9">
        <v>10380.566069633533</v>
      </c>
      <c r="G48" s="8">
        <v>10064.74</v>
      </c>
      <c r="H48" s="8">
        <v>11139.016642716235</v>
      </c>
    </row>
    <row r="49" spans="1:8" x14ac:dyDescent="0.35">
      <c r="A49">
        <v>310270</v>
      </c>
      <c r="B49">
        <v>3102704</v>
      </c>
      <c r="C49" t="s">
        <v>26</v>
      </c>
      <c r="D49">
        <v>2022</v>
      </c>
      <c r="E49" s="8">
        <v>11804.5</v>
      </c>
      <c r="F49" s="9">
        <v>12350.008374149882</v>
      </c>
      <c r="G49" s="8">
        <v>15714.25</v>
      </c>
      <c r="H49" s="8">
        <v>16440.433873419741</v>
      </c>
    </row>
    <row r="50" spans="1:8" x14ac:dyDescent="0.35">
      <c r="A50">
        <v>310270</v>
      </c>
      <c r="B50">
        <v>3102704</v>
      </c>
      <c r="C50" t="s">
        <v>26</v>
      </c>
      <c r="D50">
        <v>2023</v>
      </c>
      <c r="E50" s="8">
        <v>12626.67</v>
      </c>
      <c r="F50" s="9">
        <v>12626.67</v>
      </c>
      <c r="G50" s="8">
        <v>16062.5</v>
      </c>
      <c r="H50" s="8">
        <v>16062.495163337588</v>
      </c>
    </row>
    <row r="51" spans="1:8" x14ac:dyDescent="0.35">
      <c r="A51">
        <v>310270</v>
      </c>
      <c r="B51">
        <v>3102704</v>
      </c>
      <c r="C51" t="s">
        <v>26</v>
      </c>
      <c r="D51">
        <v>2024</v>
      </c>
      <c r="E51" s="8">
        <v>12914.24</v>
      </c>
      <c r="F51" s="9">
        <v>12319.080961171749</v>
      </c>
      <c r="G51" s="8">
        <v>16877.77</v>
      </c>
      <c r="H51" s="8">
        <v>16099.951787842723</v>
      </c>
    </row>
    <row r="52" spans="1:8" x14ac:dyDescent="0.35">
      <c r="A52">
        <v>310285</v>
      </c>
      <c r="B52">
        <v>3102852</v>
      </c>
      <c r="C52" t="s">
        <v>8</v>
      </c>
      <c r="D52">
        <v>2015</v>
      </c>
      <c r="E52" s="8">
        <v>7141.54</v>
      </c>
      <c r="F52" s="9">
        <v>10765.579454104785</v>
      </c>
      <c r="G52" s="8">
        <v>7862.22</v>
      </c>
      <c r="H52" s="8">
        <v>11851.980492475708</v>
      </c>
    </row>
    <row r="53" spans="1:8" x14ac:dyDescent="0.35">
      <c r="A53">
        <v>310285</v>
      </c>
      <c r="B53">
        <v>3102852</v>
      </c>
      <c r="C53" t="s">
        <v>8</v>
      </c>
      <c r="D53">
        <v>2016</v>
      </c>
      <c r="E53" s="8">
        <v>7208.09</v>
      </c>
      <c r="F53" s="9">
        <v>10223.075099838768</v>
      </c>
      <c r="G53" s="8">
        <v>9568.0400000000009</v>
      </c>
      <c r="H53" s="8">
        <v>13570.134054289992</v>
      </c>
    </row>
    <row r="54" spans="1:8" x14ac:dyDescent="0.35">
      <c r="A54">
        <v>310285</v>
      </c>
      <c r="B54">
        <v>3102852</v>
      </c>
      <c r="C54" t="s">
        <v>8</v>
      </c>
      <c r="D54">
        <v>2017</v>
      </c>
      <c r="E54" s="8">
        <v>7627.72</v>
      </c>
      <c r="F54" s="9">
        <v>10508.497383157801</v>
      </c>
      <c r="G54" s="8">
        <v>9825.9</v>
      </c>
      <c r="H54" s="8">
        <v>13536.874262333271</v>
      </c>
    </row>
    <row r="55" spans="1:8" x14ac:dyDescent="0.35">
      <c r="A55">
        <v>310285</v>
      </c>
      <c r="B55">
        <v>3102852</v>
      </c>
      <c r="C55" t="s">
        <v>8</v>
      </c>
      <c r="D55">
        <v>2018</v>
      </c>
      <c r="E55" s="8">
        <v>6560.74</v>
      </c>
      <c r="F55" s="9">
        <v>8712.2252867402149</v>
      </c>
      <c r="G55" s="8">
        <v>9252.7199999999993</v>
      </c>
      <c r="H55" s="8">
        <v>12286.993225569417</v>
      </c>
    </row>
    <row r="56" spans="1:8" x14ac:dyDescent="0.35">
      <c r="A56">
        <v>310285</v>
      </c>
      <c r="B56">
        <v>3102852</v>
      </c>
      <c r="C56" t="s">
        <v>8</v>
      </c>
      <c r="D56">
        <v>2019</v>
      </c>
      <c r="E56" s="8">
        <v>7079.24</v>
      </c>
      <c r="F56" s="9">
        <v>9012.6599153799161</v>
      </c>
      <c r="G56" s="8">
        <v>10130.200000000001</v>
      </c>
      <c r="H56" s="8">
        <v>12896.868156678913</v>
      </c>
    </row>
    <row r="57" spans="1:8" x14ac:dyDescent="0.35">
      <c r="A57">
        <v>310285</v>
      </c>
      <c r="B57">
        <v>3102852</v>
      </c>
      <c r="C57" t="s">
        <v>8</v>
      </c>
      <c r="D57">
        <v>2020</v>
      </c>
      <c r="E57" s="8">
        <v>7475.25</v>
      </c>
      <c r="F57" s="9">
        <v>9105.488188753352</v>
      </c>
      <c r="G57" s="8">
        <v>8520.2000000000007</v>
      </c>
      <c r="H57" s="8">
        <v>10378.324869641929</v>
      </c>
    </row>
    <row r="58" spans="1:8" x14ac:dyDescent="0.35">
      <c r="A58">
        <v>310285</v>
      </c>
      <c r="B58">
        <v>3102852</v>
      </c>
      <c r="C58" t="s">
        <v>8</v>
      </c>
      <c r="D58">
        <v>2021</v>
      </c>
      <c r="E58" s="8">
        <v>9976.9</v>
      </c>
      <c r="F58" s="9">
        <v>11041.7966978974</v>
      </c>
      <c r="G58" s="8">
        <v>9446.31</v>
      </c>
      <c r="H58" s="8">
        <v>10454.573484580662</v>
      </c>
    </row>
    <row r="59" spans="1:8" x14ac:dyDescent="0.35">
      <c r="A59">
        <v>310285</v>
      </c>
      <c r="B59">
        <v>3102852</v>
      </c>
      <c r="C59" t="s">
        <v>8</v>
      </c>
      <c r="D59">
        <v>2022</v>
      </c>
      <c r="E59" s="8">
        <v>9955</v>
      </c>
      <c r="F59" s="9">
        <v>10415.039465005893</v>
      </c>
      <c r="G59" s="8">
        <v>15156.75</v>
      </c>
      <c r="H59" s="8">
        <v>15857.172355370176</v>
      </c>
    </row>
    <row r="60" spans="1:8" x14ac:dyDescent="0.35">
      <c r="A60">
        <v>310285</v>
      </c>
      <c r="B60">
        <v>3102852</v>
      </c>
      <c r="C60" t="s">
        <v>8</v>
      </c>
      <c r="D60">
        <v>2023</v>
      </c>
      <c r="E60" s="8">
        <v>10145.64</v>
      </c>
      <c r="F60" s="9">
        <v>10145.64</v>
      </c>
      <c r="G60" s="8">
        <v>16347.47</v>
      </c>
      <c r="H60" s="8">
        <v>16347.47108671342</v>
      </c>
    </row>
    <row r="61" spans="1:8" x14ac:dyDescent="0.35">
      <c r="A61">
        <v>310285</v>
      </c>
      <c r="B61">
        <v>3102852</v>
      </c>
      <c r="C61" t="s">
        <v>8</v>
      </c>
      <c r="D61">
        <v>2024</v>
      </c>
      <c r="E61" s="8">
        <v>14203.63</v>
      </c>
      <c r="F61" s="9">
        <v>13549.048795169354</v>
      </c>
      <c r="G61" s="8">
        <v>21272.639999999999</v>
      </c>
      <c r="H61" s="8">
        <v>20292.284110280692</v>
      </c>
    </row>
    <row r="62" spans="1:8" x14ac:dyDescent="0.35">
      <c r="A62">
        <v>310340</v>
      </c>
      <c r="B62">
        <v>3103405</v>
      </c>
      <c r="C62" t="s">
        <v>9</v>
      </c>
      <c r="D62">
        <v>2015</v>
      </c>
      <c r="E62" s="8">
        <v>5748.93</v>
      </c>
      <c r="F62" s="9">
        <v>8666.2768382010927</v>
      </c>
      <c r="G62" s="8">
        <v>5050.95</v>
      </c>
      <c r="H62" s="8">
        <v>7614.0951083981172</v>
      </c>
    </row>
    <row r="63" spans="1:8" x14ac:dyDescent="0.35">
      <c r="A63">
        <v>310340</v>
      </c>
      <c r="B63">
        <v>3103405</v>
      </c>
      <c r="C63" t="s">
        <v>9</v>
      </c>
      <c r="D63">
        <v>2016</v>
      </c>
      <c r="E63" s="8">
        <v>6378.68</v>
      </c>
      <c r="F63" s="9">
        <v>9046.7411863391771</v>
      </c>
      <c r="G63" s="8">
        <v>7459.9</v>
      </c>
      <c r="H63" s="8">
        <v>10580.214044577644</v>
      </c>
    </row>
    <row r="64" spans="1:8" x14ac:dyDescent="0.35">
      <c r="A64">
        <v>310340</v>
      </c>
      <c r="B64">
        <v>3103405</v>
      </c>
      <c r="C64" t="s">
        <v>9</v>
      </c>
      <c r="D64">
        <v>2017</v>
      </c>
      <c r="E64" s="8">
        <v>5517.16</v>
      </c>
      <c r="F64" s="9">
        <v>7600.8376582337696</v>
      </c>
      <c r="G64" s="8">
        <v>7029.78</v>
      </c>
      <c r="H64" s="8">
        <v>9684.7315382225224</v>
      </c>
    </row>
    <row r="65" spans="1:8" x14ac:dyDescent="0.35">
      <c r="A65">
        <v>310340</v>
      </c>
      <c r="B65">
        <v>3103405</v>
      </c>
      <c r="C65" t="s">
        <v>9</v>
      </c>
      <c r="D65">
        <v>2018</v>
      </c>
      <c r="E65" s="8">
        <v>6694.43</v>
      </c>
      <c r="F65" s="9">
        <v>8889.7566930425983</v>
      </c>
      <c r="G65" s="8">
        <v>7807.94</v>
      </c>
      <c r="H65" s="8">
        <v>10368.418766200439</v>
      </c>
    </row>
    <row r="66" spans="1:8" x14ac:dyDescent="0.35">
      <c r="A66">
        <v>310340</v>
      </c>
      <c r="B66">
        <v>3103405</v>
      </c>
      <c r="C66" t="s">
        <v>9</v>
      </c>
      <c r="D66">
        <v>2019</v>
      </c>
      <c r="E66" s="8">
        <v>7276.34</v>
      </c>
      <c r="F66" s="9">
        <v>9263.5901380198302</v>
      </c>
      <c r="G66" s="8">
        <v>9423.9</v>
      </c>
      <c r="H66" s="8">
        <v>11997.669357230165</v>
      </c>
    </row>
    <row r="67" spans="1:8" x14ac:dyDescent="0.35">
      <c r="A67">
        <v>310340</v>
      </c>
      <c r="B67">
        <v>3103405</v>
      </c>
      <c r="C67" t="s">
        <v>9</v>
      </c>
      <c r="D67">
        <v>2020</v>
      </c>
      <c r="E67" s="8">
        <v>6989.87</v>
      </c>
      <c r="F67" s="9">
        <v>8514.2542023238548</v>
      </c>
      <c r="G67" s="8">
        <v>7487.36</v>
      </c>
      <c r="H67" s="8">
        <v>9120.233849783599</v>
      </c>
    </row>
    <row r="68" spans="1:8" x14ac:dyDescent="0.35">
      <c r="A68">
        <v>310340</v>
      </c>
      <c r="B68">
        <v>3103405</v>
      </c>
      <c r="C68" t="s">
        <v>9</v>
      </c>
      <c r="D68">
        <v>2021</v>
      </c>
      <c r="E68" s="8">
        <v>11751.99</v>
      </c>
      <c r="F68" s="9">
        <v>13006.353113263965</v>
      </c>
      <c r="G68" s="8">
        <v>11590.52</v>
      </c>
      <c r="H68" s="8">
        <v>12827.648872635573</v>
      </c>
    </row>
    <row r="69" spans="1:8" x14ac:dyDescent="0.35">
      <c r="A69">
        <v>310340</v>
      </c>
      <c r="B69">
        <v>3103405</v>
      </c>
      <c r="C69" t="s">
        <v>9</v>
      </c>
      <c r="D69">
        <v>2022</v>
      </c>
      <c r="E69" s="8">
        <v>14933.46</v>
      </c>
      <c r="F69" s="9">
        <v>15623.563560932889</v>
      </c>
      <c r="G69" s="8">
        <v>19873.060000000001</v>
      </c>
      <c r="H69" s="8">
        <v>20791.430387389453</v>
      </c>
    </row>
    <row r="70" spans="1:8" x14ac:dyDescent="0.35">
      <c r="A70">
        <v>310340</v>
      </c>
      <c r="B70">
        <v>3103405</v>
      </c>
      <c r="C70" t="s">
        <v>9</v>
      </c>
      <c r="D70">
        <v>2023</v>
      </c>
      <c r="E70" s="8">
        <v>14154.83</v>
      </c>
      <c r="F70" s="9">
        <v>14154.83</v>
      </c>
      <c r="G70" s="8">
        <v>19009.759999999998</v>
      </c>
      <c r="H70" s="8">
        <v>19009.760101580134</v>
      </c>
    </row>
    <row r="71" spans="1:8" x14ac:dyDescent="0.35">
      <c r="A71">
        <v>310340</v>
      </c>
      <c r="B71">
        <v>3103405</v>
      </c>
      <c r="C71" t="s">
        <v>9</v>
      </c>
      <c r="D71">
        <v>2024</v>
      </c>
      <c r="E71" s="8">
        <v>19667.580000000002</v>
      </c>
      <c r="F71" s="9">
        <v>18761.189998816986</v>
      </c>
      <c r="G71" s="8">
        <v>22708</v>
      </c>
      <c r="H71" s="8">
        <v>21661.492753514001</v>
      </c>
    </row>
    <row r="72" spans="1:8" x14ac:dyDescent="0.35">
      <c r="A72">
        <v>310445</v>
      </c>
      <c r="B72">
        <v>3104452</v>
      </c>
      <c r="C72" t="s">
        <v>10</v>
      </c>
      <c r="D72">
        <v>2015</v>
      </c>
      <c r="E72" s="8">
        <v>7736.1</v>
      </c>
      <c r="F72" s="9">
        <v>11661.854336025568</v>
      </c>
      <c r="G72" s="8">
        <v>8920.01</v>
      </c>
      <c r="H72" s="8">
        <v>13446.545176816904</v>
      </c>
    </row>
    <row r="73" spans="1:8" x14ac:dyDescent="0.35">
      <c r="A73">
        <v>310445</v>
      </c>
      <c r="B73">
        <v>3104452</v>
      </c>
      <c r="C73" t="s">
        <v>10</v>
      </c>
      <c r="D73">
        <v>2016</v>
      </c>
      <c r="E73" s="8">
        <v>6592.5</v>
      </c>
      <c r="F73" s="9">
        <v>9349.9973773478232</v>
      </c>
      <c r="G73" s="8">
        <v>8975.2800000000007</v>
      </c>
      <c r="H73" s="8">
        <v>12729.442016468791</v>
      </c>
    </row>
    <row r="74" spans="1:8" x14ac:dyDescent="0.35">
      <c r="A74">
        <v>310445</v>
      </c>
      <c r="B74">
        <v>3104452</v>
      </c>
      <c r="C74" t="s">
        <v>10</v>
      </c>
      <c r="D74">
        <v>2017</v>
      </c>
      <c r="E74" s="8">
        <v>7801.63</v>
      </c>
      <c r="F74" s="9">
        <v>10748.088346106751</v>
      </c>
      <c r="G74" s="8">
        <v>10738.96</v>
      </c>
      <c r="H74" s="8">
        <v>14794.761998770562</v>
      </c>
    </row>
    <row r="75" spans="1:8" x14ac:dyDescent="0.35">
      <c r="A75">
        <v>310445</v>
      </c>
      <c r="B75">
        <v>3104452</v>
      </c>
      <c r="C75" t="s">
        <v>10</v>
      </c>
      <c r="D75">
        <v>2018</v>
      </c>
      <c r="E75" s="8">
        <v>7922.86</v>
      </c>
      <c r="F75" s="9">
        <v>10521.029828236231</v>
      </c>
      <c r="G75" s="8">
        <v>10790.45</v>
      </c>
      <c r="H75" s="8">
        <v>14328.999927410834</v>
      </c>
    </row>
    <row r="76" spans="1:8" x14ac:dyDescent="0.35">
      <c r="A76">
        <v>310445</v>
      </c>
      <c r="B76">
        <v>3104452</v>
      </c>
      <c r="C76" t="s">
        <v>10</v>
      </c>
      <c r="D76">
        <v>2019</v>
      </c>
      <c r="E76" s="8">
        <v>10219.84</v>
      </c>
      <c r="F76" s="9">
        <v>13010.993031680842</v>
      </c>
      <c r="G76" s="8">
        <v>14516.78</v>
      </c>
      <c r="H76" s="8">
        <v>18481.478541409349</v>
      </c>
    </row>
    <row r="77" spans="1:8" x14ac:dyDescent="0.35">
      <c r="A77">
        <v>310445</v>
      </c>
      <c r="B77">
        <v>3104452</v>
      </c>
      <c r="C77" t="s">
        <v>10</v>
      </c>
      <c r="D77">
        <v>2020</v>
      </c>
      <c r="E77" s="8">
        <v>8811.34</v>
      </c>
      <c r="F77" s="9">
        <v>10732.959071213667</v>
      </c>
      <c r="G77" s="8">
        <v>11351.35</v>
      </c>
      <c r="H77" s="8">
        <v>13826.909119727196</v>
      </c>
    </row>
    <row r="78" spans="1:8" x14ac:dyDescent="0.35">
      <c r="A78">
        <v>310445</v>
      </c>
      <c r="B78">
        <v>3104452</v>
      </c>
      <c r="C78" t="s">
        <v>10</v>
      </c>
      <c r="D78">
        <v>2021</v>
      </c>
      <c r="E78" s="8">
        <v>14964.23</v>
      </c>
      <c r="F78" s="9">
        <v>16561.45550226796</v>
      </c>
      <c r="G78" s="8">
        <v>16919.79</v>
      </c>
      <c r="H78" s="8">
        <v>18725.748942359194</v>
      </c>
    </row>
    <row r="79" spans="1:8" x14ac:dyDescent="0.35">
      <c r="A79">
        <v>310445</v>
      </c>
      <c r="B79">
        <v>3104452</v>
      </c>
      <c r="C79" t="s">
        <v>10</v>
      </c>
      <c r="D79">
        <v>2022</v>
      </c>
      <c r="E79" s="8">
        <v>18617.93</v>
      </c>
      <c r="F79" s="9">
        <v>19478.299920313129</v>
      </c>
      <c r="G79" s="8">
        <v>23694.18</v>
      </c>
      <c r="H79" s="8">
        <v>24789.135986696667</v>
      </c>
    </row>
    <row r="80" spans="1:8" x14ac:dyDescent="0.35">
      <c r="A80">
        <v>310445</v>
      </c>
      <c r="B80">
        <v>3104452</v>
      </c>
      <c r="C80" t="s">
        <v>10</v>
      </c>
      <c r="D80">
        <v>2023</v>
      </c>
      <c r="E80" s="8">
        <v>17594.54</v>
      </c>
      <c r="F80" s="9">
        <v>17594.54</v>
      </c>
      <c r="G80" s="8">
        <v>29332.94</v>
      </c>
      <c r="H80" s="8">
        <v>29332.938084112149</v>
      </c>
    </row>
    <row r="81" spans="1:8" x14ac:dyDescent="0.35">
      <c r="A81">
        <v>310445</v>
      </c>
      <c r="B81">
        <v>3104452</v>
      </c>
      <c r="C81" t="s">
        <v>10</v>
      </c>
      <c r="D81">
        <v>2024</v>
      </c>
      <c r="E81" s="8">
        <v>8620.08</v>
      </c>
      <c r="F81" s="9">
        <v>8222.8194157594535</v>
      </c>
      <c r="G81" s="8">
        <v>25750.240000000002</v>
      </c>
      <c r="H81" s="8">
        <v>24563.525799568186</v>
      </c>
    </row>
    <row r="82" spans="1:8" x14ac:dyDescent="0.35">
      <c r="A82">
        <v>310450</v>
      </c>
      <c r="B82">
        <v>3104502</v>
      </c>
      <c r="C82" t="s">
        <v>11</v>
      </c>
      <c r="D82">
        <v>2015</v>
      </c>
      <c r="E82" s="8">
        <v>7131.45</v>
      </c>
      <c r="F82" s="9">
        <v>10750.369191795548</v>
      </c>
      <c r="G82" s="8">
        <v>9334.25</v>
      </c>
      <c r="H82" s="8">
        <v>14070.99316474803</v>
      </c>
    </row>
    <row r="83" spans="1:8" x14ac:dyDescent="0.35">
      <c r="A83">
        <v>310450</v>
      </c>
      <c r="B83">
        <v>3104502</v>
      </c>
      <c r="C83" t="s">
        <v>11</v>
      </c>
      <c r="D83">
        <v>2016</v>
      </c>
      <c r="E83" s="8">
        <v>8461.36</v>
      </c>
      <c r="F83" s="9">
        <v>12000.560304709259</v>
      </c>
      <c r="G83" s="8">
        <v>10149.56</v>
      </c>
      <c r="H83" s="8">
        <v>14394.90075347621</v>
      </c>
    </row>
    <row r="84" spans="1:8" x14ac:dyDescent="0.35">
      <c r="A84">
        <v>310450</v>
      </c>
      <c r="B84">
        <v>3104502</v>
      </c>
      <c r="C84" t="s">
        <v>11</v>
      </c>
      <c r="D84">
        <v>2017</v>
      </c>
      <c r="E84" s="8">
        <v>8862.81</v>
      </c>
      <c r="F84" s="9">
        <v>12210.04647423146</v>
      </c>
      <c r="G84" s="8">
        <v>10656.03</v>
      </c>
      <c r="H84" s="8">
        <v>14680.516915390659</v>
      </c>
    </row>
    <row r="85" spans="1:8" x14ac:dyDescent="0.35">
      <c r="A85">
        <v>310450</v>
      </c>
      <c r="B85">
        <v>3104502</v>
      </c>
      <c r="C85" t="s">
        <v>11</v>
      </c>
      <c r="D85">
        <v>2018</v>
      </c>
      <c r="E85" s="8">
        <v>8624.51</v>
      </c>
      <c r="F85" s="9">
        <v>11452.774246158795</v>
      </c>
      <c r="G85" s="8">
        <v>11784.99</v>
      </c>
      <c r="H85" s="8">
        <v>15649.682180444268</v>
      </c>
    </row>
    <row r="86" spans="1:8" x14ac:dyDescent="0.35">
      <c r="A86">
        <v>310450</v>
      </c>
      <c r="B86">
        <v>3104502</v>
      </c>
      <c r="C86" t="s">
        <v>11</v>
      </c>
      <c r="D86">
        <v>2019</v>
      </c>
      <c r="E86" s="8">
        <v>9062.51</v>
      </c>
      <c r="F86" s="9">
        <v>11537.58321652178</v>
      </c>
      <c r="G86" s="8">
        <v>12062.53</v>
      </c>
      <c r="H86" s="8">
        <v>15356.947619201159</v>
      </c>
    </row>
    <row r="87" spans="1:8" x14ac:dyDescent="0.35">
      <c r="A87">
        <v>310450</v>
      </c>
      <c r="B87">
        <v>3104502</v>
      </c>
      <c r="C87" t="s">
        <v>11</v>
      </c>
      <c r="D87">
        <v>2020</v>
      </c>
      <c r="E87" s="8">
        <v>9198.74</v>
      </c>
      <c r="F87" s="9">
        <v>11204.845111723756</v>
      </c>
      <c r="G87" s="8">
        <v>10173.75</v>
      </c>
      <c r="H87" s="8">
        <v>12392.492306189393</v>
      </c>
    </row>
    <row r="88" spans="1:8" x14ac:dyDescent="0.35">
      <c r="A88">
        <v>310450</v>
      </c>
      <c r="B88">
        <v>3104502</v>
      </c>
      <c r="C88" t="s">
        <v>11</v>
      </c>
      <c r="D88">
        <v>2021</v>
      </c>
      <c r="E88" s="8">
        <v>9804.4599999999991</v>
      </c>
      <c r="F88" s="9">
        <v>10850.951102313056</v>
      </c>
      <c r="G88" s="8">
        <v>8963.67</v>
      </c>
      <c r="H88" s="8">
        <v>9920.4179658240464</v>
      </c>
    </row>
    <row r="89" spans="1:8" x14ac:dyDescent="0.35">
      <c r="A89">
        <v>310450</v>
      </c>
      <c r="B89">
        <v>3104502</v>
      </c>
      <c r="C89" s="20" t="s">
        <v>11</v>
      </c>
      <c r="D89">
        <v>2022</v>
      </c>
      <c r="E89" s="8">
        <v>16453.150000000001</v>
      </c>
      <c r="F89" s="9">
        <v>17213.481323321121</v>
      </c>
      <c r="G89" s="8">
        <v>18273.531695724025</v>
      </c>
      <c r="H89" s="8">
        <v>19117.986316022281</v>
      </c>
    </row>
    <row r="90" spans="1:8" x14ac:dyDescent="0.35">
      <c r="A90">
        <v>310450</v>
      </c>
      <c r="B90">
        <v>3104502</v>
      </c>
      <c r="C90" t="s">
        <v>11</v>
      </c>
      <c r="D90">
        <v>2023</v>
      </c>
      <c r="E90" s="8">
        <v>18313.72</v>
      </c>
      <c r="F90" s="9">
        <v>18313.72</v>
      </c>
      <c r="G90" s="8">
        <v>23443.17</v>
      </c>
      <c r="H90" s="8">
        <v>23443.172967130035</v>
      </c>
    </row>
    <row r="91" spans="1:8" x14ac:dyDescent="0.35">
      <c r="A91">
        <v>310450</v>
      </c>
      <c r="B91">
        <v>3104502</v>
      </c>
      <c r="C91" t="s">
        <v>11</v>
      </c>
      <c r="D91">
        <v>2024</v>
      </c>
      <c r="E91" s="8">
        <v>19718.54</v>
      </c>
      <c r="F91" s="9">
        <v>18809.80148240265</v>
      </c>
      <c r="G91" s="8">
        <v>24937.439999999999</v>
      </c>
      <c r="H91" s="8">
        <v>23788.182377090772</v>
      </c>
    </row>
    <row r="92" spans="1:8" x14ac:dyDescent="0.35">
      <c r="A92">
        <v>310470</v>
      </c>
      <c r="B92">
        <v>3104700</v>
      </c>
      <c r="C92" t="s">
        <v>12</v>
      </c>
      <c r="D92">
        <v>2015</v>
      </c>
      <c r="E92" s="8">
        <v>7240.53</v>
      </c>
      <c r="F92" s="9">
        <v>10914.802830318016</v>
      </c>
      <c r="G92" s="8">
        <v>9064.4699999999993</v>
      </c>
      <c r="H92" s="8">
        <v>13664.318767442403</v>
      </c>
    </row>
    <row r="93" spans="1:8" x14ac:dyDescent="0.35">
      <c r="A93">
        <v>310470</v>
      </c>
      <c r="B93">
        <v>3104700</v>
      </c>
      <c r="C93" t="s">
        <v>12</v>
      </c>
      <c r="D93">
        <v>2016</v>
      </c>
      <c r="E93" s="8">
        <v>10166.299999999999</v>
      </c>
      <c r="F93" s="9">
        <v>14418.639110706285</v>
      </c>
      <c r="G93" s="8">
        <v>12353.36</v>
      </c>
      <c r="H93" s="8">
        <v>17520.503474529531</v>
      </c>
    </row>
    <row r="94" spans="1:8" x14ac:dyDescent="0.35">
      <c r="A94">
        <v>310470</v>
      </c>
      <c r="B94">
        <v>3104700</v>
      </c>
      <c r="C94" t="s">
        <v>12</v>
      </c>
      <c r="D94">
        <v>2017</v>
      </c>
      <c r="E94" s="8">
        <v>9947.9599999999991</v>
      </c>
      <c r="F94" s="9">
        <v>13705.027403701037</v>
      </c>
      <c r="G94" s="8">
        <v>12845.73</v>
      </c>
      <c r="H94" s="8">
        <v>17697.199441239249</v>
      </c>
    </row>
    <row r="95" spans="1:8" x14ac:dyDescent="0.35">
      <c r="A95">
        <v>310470</v>
      </c>
      <c r="B95">
        <v>3104700</v>
      </c>
      <c r="C95" t="s">
        <v>12</v>
      </c>
      <c r="D95">
        <v>2018</v>
      </c>
      <c r="E95" s="8">
        <v>12567.65</v>
      </c>
      <c r="F95" s="9">
        <v>16689.001259751287</v>
      </c>
      <c r="G95" s="8">
        <v>11754.39</v>
      </c>
      <c r="H95" s="8">
        <v>15609.048842528939</v>
      </c>
    </row>
    <row r="96" spans="1:8" x14ac:dyDescent="0.35">
      <c r="A96">
        <v>310470</v>
      </c>
      <c r="B96">
        <v>3104700</v>
      </c>
      <c r="C96" t="s">
        <v>12</v>
      </c>
      <c r="D96">
        <v>2019</v>
      </c>
      <c r="E96" s="8">
        <v>10714.64</v>
      </c>
      <c r="F96" s="9">
        <v>13640.928466293877</v>
      </c>
      <c r="G96" s="8">
        <v>12441.86</v>
      </c>
      <c r="H96" s="8">
        <v>15839.867707823125</v>
      </c>
    </row>
    <row r="97" spans="1:8" x14ac:dyDescent="0.35">
      <c r="A97">
        <v>310470</v>
      </c>
      <c r="B97">
        <v>3104700</v>
      </c>
      <c r="C97" t="s">
        <v>12</v>
      </c>
      <c r="D97">
        <v>2020</v>
      </c>
      <c r="E97" s="8">
        <v>12851.98</v>
      </c>
      <c r="F97" s="9">
        <v>15654.801122650655</v>
      </c>
      <c r="G97" s="8">
        <v>11106.47</v>
      </c>
      <c r="H97" s="8">
        <v>13528.617819101206</v>
      </c>
    </row>
    <row r="98" spans="1:8" x14ac:dyDescent="0.35">
      <c r="A98">
        <v>310470</v>
      </c>
      <c r="B98">
        <v>3104700</v>
      </c>
      <c r="C98" t="s">
        <v>12</v>
      </c>
      <c r="D98">
        <v>2021</v>
      </c>
      <c r="E98" s="8">
        <v>10120.36</v>
      </c>
      <c r="F98" s="9">
        <v>11200.56907752237</v>
      </c>
      <c r="G98" s="8">
        <v>8862.68</v>
      </c>
      <c r="H98" s="8">
        <v>9808.6502624287004</v>
      </c>
    </row>
    <row r="99" spans="1:8" x14ac:dyDescent="0.35">
      <c r="A99">
        <v>310470</v>
      </c>
      <c r="B99">
        <v>3104700</v>
      </c>
      <c r="C99" t="s">
        <v>12</v>
      </c>
      <c r="D99">
        <v>2022</v>
      </c>
      <c r="E99" s="8">
        <v>12792.76</v>
      </c>
      <c r="F99" s="9">
        <v>13383.937746494104</v>
      </c>
      <c r="G99" s="8">
        <v>14370.42</v>
      </c>
      <c r="H99" s="8">
        <v>15034.504163240746</v>
      </c>
    </row>
    <row r="100" spans="1:8" x14ac:dyDescent="0.35">
      <c r="A100">
        <v>310470</v>
      </c>
      <c r="B100">
        <v>3104700</v>
      </c>
      <c r="C100" t="s">
        <v>12</v>
      </c>
      <c r="D100">
        <v>2023</v>
      </c>
      <c r="E100" s="8">
        <v>14593.83</v>
      </c>
      <c r="F100" s="9">
        <v>14593.83</v>
      </c>
      <c r="G100" s="8">
        <v>17720.62</v>
      </c>
      <c r="H100" s="8">
        <v>17720.616618473414</v>
      </c>
    </row>
    <row r="101" spans="1:8" x14ac:dyDescent="0.35">
      <c r="A101">
        <v>310470</v>
      </c>
      <c r="B101">
        <v>3104700</v>
      </c>
      <c r="C101" t="s">
        <v>12</v>
      </c>
      <c r="D101">
        <v>2024</v>
      </c>
      <c r="E101" s="8">
        <v>15763.11</v>
      </c>
      <c r="F101" s="9">
        <v>15036.659400000002</v>
      </c>
      <c r="G101" s="8">
        <v>22675.38</v>
      </c>
      <c r="H101" s="8">
        <v>21630.374604272616</v>
      </c>
    </row>
    <row r="102" spans="1:8" x14ac:dyDescent="0.35">
      <c r="A102">
        <v>310520</v>
      </c>
      <c r="B102">
        <v>3105202</v>
      </c>
      <c r="C102" t="s">
        <v>14</v>
      </c>
      <c r="D102">
        <v>2015</v>
      </c>
      <c r="E102" s="8">
        <v>6875.38</v>
      </c>
      <c r="F102" s="9">
        <v>10364.354140306288</v>
      </c>
      <c r="G102" s="8">
        <v>6079.36</v>
      </c>
      <c r="H102" s="8">
        <v>9164.3912700340479</v>
      </c>
    </row>
    <row r="103" spans="1:8" x14ac:dyDescent="0.35">
      <c r="A103">
        <v>310520</v>
      </c>
      <c r="B103">
        <v>3105202</v>
      </c>
      <c r="C103" t="s">
        <v>14</v>
      </c>
      <c r="D103">
        <v>2016</v>
      </c>
      <c r="E103" s="8">
        <v>5975.19</v>
      </c>
      <c r="F103" s="9">
        <v>8474.4802167849739</v>
      </c>
      <c r="G103" s="8">
        <v>7214.44</v>
      </c>
      <c r="H103" s="8">
        <v>10232.078237655116</v>
      </c>
    </row>
    <row r="104" spans="1:8" x14ac:dyDescent="0.35">
      <c r="A104">
        <v>310520</v>
      </c>
      <c r="B104">
        <v>3105202</v>
      </c>
      <c r="C104" t="s">
        <v>14</v>
      </c>
      <c r="D104">
        <v>2017</v>
      </c>
      <c r="E104" s="8">
        <v>6198.15</v>
      </c>
      <c r="F104" s="9">
        <v>8539.0186130874645</v>
      </c>
      <c r="G104" s="8">
        <v>7260.08</v>
      </c>
      <c r="H104" s="8">
        <v>10002.006459051088</v>
      </c>
    </row>
    <row r="105" spans="1:8" x14ac:dyDescent="0.35">
      <c r="A105">
        <v>310520</v>
      </c>
      <c r="B105">
        <v>3105202</v>
      </c>
      <c r="C105" t="s">
        <v>14</v>
      </c>
      <c r="D105">
        <v>2018</v>
      </c>
      <c r="E105" s="8">
        <v>5713.88</v>
      </c>
      <c r="F105" s="9">
        <v>7587.6516706041048</v>
      </c>
      <c r="G105" s="8">
        <v>7381.01</v>
      </c>
      <c r="H105" s="8">
        <v>9801.4851964745358</v>
      </c>
    </row>
    <row r="106" spans="1:8" x14ac:dyDescent="0.35">
      <c r="A106">
        <v>310520</v>
      </c>
      <c r="B106">
        <v>3105202</v>
      </c>
      <c r="C106" t="s">
        <v>14</v>
      </c>
      <c r="D106">
        <v>2019</v>
      </c>
      <c r="E106" s="8">
        <v>6361.65</v>
      </c>
      <c r="F106" s="9">
        <v>8099.0880307316384</v>
      </c>
      <c r="G106" s="8">
        <v>9976.4699999999993</v>
      </c>
      <c r="H106" s="8">
        <v>12701.158110430646</v>
      </c>
    </row>
    <row r="107" spans="1:8" x14ac:dyDescent="0.35">
      <c r="A107">
        <v>310520</v>
      </c>
      <c r="B107">
        <v>3105202</v>
      </c>
      <c r="C107" t="s">
        <v>14</v>
      </c>
      <c r="D107">
        <v>2020</v>
      </c>
      <c r="E107" s="8">
        <v>10067.35</v>
      </c>
      <c r="F107" s="9">
        <v>12262.885725165856</v>
      </c>
      <c r="G107" s="8">
        <v>9437.59</v>
      </c>
      <c r="H107" s="8">
        <v>11495.780066636991</v>
      </c>
    </row>
    <row r="108" spans="1:8" x14ac:dyDescent="0.35">
      <c r="A108">
        <v>310520</v>
      </c>
      <c r="B108">
        <v>3105202</v>
      </c>
      <c r="C108" t="s">
        <v>14</v>
      </c>
      <c r="D108">
        <v>2021</v>
      </c>
      <c r="E108" s="8">
        <v>12757.97</v>
      </c>
      <c r="F108" s="9">
        <v>14119.707626404403</v>
      </c>
      <c r="G108" s="8">
        <v>11141.76</v>
      </c>
      <c r="H108" s="8">
        <v>12330.989737734253</v>
      </c>
    </row>
    <row r="109" spans="1:8" x14ac:dyDescent="0.35">
      <c r="A109">
        <v>310520</v>
      </c>
      <c r="B109">
        <v>3105202</v>
      </c>
      <c r="C109" t="s">
        <v>14</v>
      </c>
      <c r="D109">
        <v>2022</v>
      </c>
      <c r="E109" s="8">
        <v>14813.54</v>
      </c>
      <c r="F109" s="9">
        <v>15498.101829878797</v>
      </c>
      <c r="G109" s="8">
        <v>20400.66</v>
      </c>
      <c r="H109" s="8">
        <v>21343.412661738537</v>
      </c>
    </row>
    <row r="110" spans="1:8" x14ac:dyDescent="0.35">
      <c r="A110">
        <v>310520</v>
      </c>
      <c r="B110">
        <v>3105202</v>
      </c>
      <c r="C110" t="s">
        <v>14</v>
      </c>
      <c r="D110">
        <v>2023</v>
      </c>
      <c r="E110" s="8">
        <v>17658.97</v>
      </c>
      <c r="F110" s="9">
        <v>17658.97</v>
      </c>
      <c r="G110" s="8">
        <v>27353.040000000001</v>
      </c>
      <c r="H110" s="8">
        <v>27353.035264538787</v>
      </c>
    </row>
    <row r="111" spans="1:8" x14ac:dyDescent="0.35">
      <c r="A111">
        <v>310520</v>
      </c>
      <c r="B111">
        <v>3105202</v>
      </c>
      <c r="C111" t="s">
        <v>14</v>
      </c>
      <c r="D111">
        <v>2024</v>
      </c>
      <c r="E111" s="8">
        <v>20594.43</v>
      </c>
      <c r="F111" s="9">
        <v>19645.325665248929</v>
      </c>
      <c r="G111" s="8">
        <v>25600.29</v>
      </c>
      <c r="H111" s="8">
        <v>24420.491508308573</v>
      </c>
    </row>
    <row r="112" spans="1:8" x14ac:dyDescent="0.35">
      <c r="A112">
        <v>310665</v>
      </c>
      <c r="B112">
        <v>3106655</v>
      </c>
      <c r="C112" t="s">
        <v>16</v>
      </c>
      <c r="D112">
        <v>2015</v>
      </c>
      <c r="E112" s="8">
        <v>7808.29</v>
      </c>
      <c r="F112" s="9">
        <v>11770.677808384726</v>
      </c>
      <c r="G112" s="8">
        <v>8202.92</v>
      </c>
      <c r="H112" s="8">
        <v>12365.56433208033</v>
      </c>
    </row>
    <row r="113" spans="1:8" x14ac:dyDescent="0.35">
      <c r="A113">
        <v>310665</v>
      </c>
      <c r="B113">
        <v>3106655</v>
      </c>
      <c r="C113" t="s">
        <v>16</v>
      </c>
      <c r="D113">
        <v>2016</v>
      </c>
      <c r="E113" s="8">
        <v>6868.96</v>
      </c>
      <c r="F113" s="9">
        <v>9742.0944990682001</v>
      </c>
      <c r="G113" s="8">
        <v>8305.0400000000009</v>
      </c>
      <c r="H113" s="8">
        <v>11778.848836384055</v>
      </c>
    </row>
    <row r="114" spans="1:8" x14ac:dyDescent="0.35">
      <c r="A114">
        <v>310665</v>
      </c>
      <c r="B114">
        <v>3106655</v>
      </c>
      <c r="C114" t="s">
        <v>16</v>
      </c>
      <c r="D114">
        <v>2017</v>
      </c>
      <c r="E114" s="8">
        <v>6323.38</v>
      </c>
      <c r="F114" s="9">
        <v>8711.5444959584747</v>
      </c>
      <c r="G114" s="8">
        <v>8137.54</v>
      </c>
      <c r="H114" s="8">
        <v>11210.867193723514</v>
      </c>
    </row>
    <row r="115" spans="1:8" x14ac:dyDescent="0.35">
      <c r="A115">
        <v>310665</v>
      </c>
      <c r="B115">
        <v>3106655</v>
      </c>
      <c r="C115" t="s">
        <v>16</v>
      </c>
      <c r="D115">
        <v>2018</v>
      </c>
      <c r="E115" s="8">
        <v>7486.89</v>
      </c>
      <c r="F115" s="9">
        <v>9942.0907362648795</v>
      </c>
      <c r="G115" s="8">
        <v>8847.7999999999993</v>
      </c>
      <c r="H115" s="8">
        <v>11749.286783202862</v>
      </c>
    </row>
    <row r="116" spans="1:8" x14ac:dyDescent="0.35">
      <c r="A116">
        <v>310665</v>
      </c>
      <c r="B116">
        <v>3106655</v>
      </c>
      <c r="C116" t="s">
        <v>16</v>
      </c>
      <c r="D116">
        <v>2019</v>
      </c>
      <c r="E116" s="8">
        <v>8607.99</v>
      </c>
      <c r="F116" s="9">
        <v>10958.928702091067</v>
      </c>
      <c r="G116" s="8">
        <v>9783.89</v>
      </c>
      <c r="H116" s="8">
        <v>12455.979517016951</v>
      </c>
    </row>
    <row r="117" spans="1:8" x14ac:dyDescent="0.35">
      <c r="A117">
        <v>310665</v>
      </c>
      <c r="B117">
        <v>3106655</v>
      </c>
      <c r="C117" t="s">
        <v>16</v>
      </c>
      <c r="D117">
        <v>2020</v>
      </c>
      <c r="E117" s="8">
        <v>7685.54</v>
      </c>
      <c r="F117" s="9">
        <v>9361.6392353689098</v>
      </c>
      <c r="G117" s="8">
        <v>9917.1299999999992</v>
      </c>
      <c r="H117" s="8">
        <v>12079.907491280344</v>
      </c>
    </row>
    <row r="118" spans="1:8" x14ac:dyDescent="0.35">
      <c r="A118">
        <v>310665</v>
      </c>
      <c r="B118">
        <v>3106655</v>
      </c>
      <c r="C118" t="s">
        <v>16</v>
      </c>
      <c r="D118">
        <v>2021</v>
      </c>
      <c r="E118" s="8">
        <v>12539.25</v>
      </c>
      <c r="F118" s="9">
        <v>13877.642278073346</v>
      </c>
      <c r="G118" s="8">
        <v>13168.39</v>
      </c>
      <c r="H118" s="8">
        <v>14573.935205890677</v>
      </c>
    </row>
    <row r="119" spans="1:8" x14ac:dyDescent="0.35">
      <c r="A119">
        <v>310665</v>
      </c>
      <c r="B119">
        <v>3106655</v>
      </c>
      <c r="C119" t="s">
        <v>16</v>
      </c>
      <c r="D119">
        <v>2022</v>
      </c>
      <c r="E119" s="8">
        <v>14932.56</v>
      </c>
      <c r="F119" s="9">
        <v>15622.621970222845</v>
      </c>
      <c r="G119" s="8">
        <v>18614.82</v>
      </c>
      <c r="H119" s="8">
        <v>19475.047494254643</v>
      </c>
    </row>
    <row r="120" spans="1:8" x14ac:dyDescent="0.35">
      <c r="A120">
        <v>310665</v>
      </c>
      <c r="B120">
        <v>3106655</v>
      </c>
      <c r="C120" t="s">
        <v>16</v>
      </c>
      <c r="D120">
        <v>2023</v>
      </c>
      <c r="E120" s="8">
        <v>17738.8</v>
      </c>
      <c r="F120" s="9">
        <v>17738.8</v>
      </c>
      <c r="G120" s="8">
        <v>22053.87</v>
      </c>
      <c r="H120" s="8">
        <v>22053.869445790482</v>
      </c>
    </row>
    <row r="121" spans="1:8" x14ac:dyDescent="0.35">
      <c r="A121">
        <v>310665</v>
      </c>
      <c r="B121">
        <v>3106655</v>
      </c>
      <c r="C121" t="s">
        <v>16</v>
      </c>
      <c r="D121">
        <v>2024</v>
      </c>
      <c r="E121" s="8">
        <v>19636.73</v>
      </c>
      <c r="F121" s="9">
        <v>18731.761736089007</v>
      </c>
      <c r="G121" s="8">
        <v>25418.6</v>
      </c>
      <c r="H121" s="8">
        <v>24247.172446613942</v>
      </c>
    </row>
    <row r="122" spans="1:8" x14ac:dyDescent="0.35">
      <c r="A122">
        <v>310730</v>
      </c>
      <c r="B122">
        <v>3107307</v>
      </c>
      <c r="C122" t="s">
        <v>18</v>
      </c>
      <c r="D122">
        <v>2015</v>
      </c>
      <c r="E122" s="8">
        <v>8841.15</v>
      </c>
      <c r="F122" s="9">
        <v>13327.672013411466</v>
      </c>
      <c r="G122" s="8">
        <v>7327.52</v>
      </c>
      <c r="H122" s="8">
        <v>11045.92929577297</v>
      </c>
    </row>
    <row r="123" spans="1:8" x14ac:dyDescent="0.35">
      <c r="A123">
        <v>310730</v>
      </c>
      <c r="B123">
        <v>3107307</v>
      </c>
      <c r="C123" t="s">
        <v>18</v>
      </c>
      <c r="D123">
        <v>2016</v>
      </c>
      <c r="E123" s="8">
        <v>6767.5</v>
      </c>
      <c r="F123" s="9">
        <v>9598.1960183847405</v>
      </c>
      <c r="G123" s="8">
        <v>9345.32</v>
      </c>
      <c r="H123" s="8">
        <v>13254.259728081859</v>
      </c>
    </row>
    <row r="124" spans="1:8" x14ac:dyDescent="0.35">
      <c r="A124">
        <v>310730</v>
      </c>
      <c r="B124">
        <v>3107307</v>
      </c>
      <c r="C124" t="s">
        <v>18</v>
      </c>
      <c r="D124">
        <v>2017</v>
      </c>
      <c r="E124" s="8">
        <v>9834.74</v>
      </c>
      <c r="F124" s="9">
        <v>13549.047363306119</v>
      </c>
      <c r="G124" s="8">
        <v>12701.53</v>
      </c>
      <c r="H124" s="8">
        <v>17498.546534908663</v>
      </c>
    </row>
    <row r="125" spans="1:8" x14ac:dyDescent="0.35">
      <c r="A125">
        <v>310730</v>
      </c>
      <c r="B125">
        <v>3107307</v>
      </c>
      <c r="C125" t="s">
        <v>18</v>
      </c>
      <c r="D125">
        <v>2018</v>
      </c>
      <c r="E125" s="8">
        <v>7064.15</v>
      </c>
      <c r="F125" s="9">
        <v>9380.7202021915036</v>
      </c>
      <c r="G125" s="8">
        <v>11842.57</v>
      </c>
      <c r="H125" s="8">
        <v>15726.146832788692</v>
      </c>
    </row>
    <row r="126" spans="1:8" x14ac:dyDescent="0.35">
      <c r="A126">
        <v>310730</v>
      </c>
      <c r="B126">
        <v>3107307</v>
      </c>
      <c r="C126" t="s">
        <v>18</v>
      </c>
      <c r="D126">
        <v>2019</v>
      </c>
      <c r="E126" s="8">
        <v>6473.83</v>
      </c>
      <c r="F126" s="9">
        <v>8241.9056480616509</v>
      </c>
      <c r="G126" s="8">
        <v>9913.5499999999993</v>
      </c>
      <c r="H126" s="8">
        <v>12621.054277696405</v>
      </c>
    </row>
    <row r="127" spans="1:8" x14ac:dyDescent="0.35">
      <c r="A127">
        <v>310730</v>
      </c>
      <c r="B127">
        <v>3107307</v>
      </c>
      <c r="C127" t="s">
        <v>18</v>
      </c>
      <c r="D127">
        <v>2020</v>
      </c>
      <c r="E127" s="8">
        <v>7605.76</v>
      </c>
      <c r="F127" s="9">
        <v>9264.4604322922569</v>
      </c>
      <c r="G127" s="8">
        <v>10370.879999999999</v>
      </c>
      <c r="H127" s="8">
        <v>12632.608167232282</v>
      </c>
    </row>
    <row r="128" spans="1:8" x14ac:dyDescent="0.35">
      <c r="A128">
        <v>310730</v>
      </c>
      <c r="B128">
        <v>3107307</v>
      </c>
      <c r="C128" t="s">
        <v>18</v>
      </c>
      <c r="D128">
        <v>2021</v>
      </c>
      <c r="E128" s="8">
        <v>12668.44</v>
      </c>
      <c r="F128" s="9">
        <v>14020.621531689336</v>
      </c>
      <c r="G128" s="8">
        <v>12294.86</v>
      </c>
      <c r="H128" s="8">
        <v>13607.164469555182</v>
      </c>
    </row>
    <row r="129" spans="1:8" x14ac:dyDescent="0.35">
      <c r="A129">
        <v>310730</v>
      </c>
      <c r="B129">
        <v>3107307</v>
      </c>
      <c r="C129" t="s">
        <v>18</v>
      </c>
      <c r="D129">
        <v>2022</v>
      </c>
      <c r="E129" s="8">
        <v>16188.69</v>
      </c>
      <c r="F129" s="9">
        <v>16936.80012423368</v>
      </c>
      <c r="G129" s="8">
        <v>21168.9</v>
      </c>
      <c r="H129" s="8">
        <v>22147.152635945553</v>
      </c>
    </row>
    <row r="130" spans="1:8" x14ac:dyDescent="0.35">
      <c r="A130">
        <v>310730</v>
      </c>
      <c r="B130">
        <v>3107307</v>
      </c>
      <c r="C130" t="s">
        <v>18</v>
      </c>
      <c r="D130">
        <v>2023</v>
      </c>
      <c r="E130" s="8">
        <v>16288.88</v>
      </c>
      <c r="F130" s="9">
        <v>16288.88</v>
      </c>
      <c r="G130" s="8">
        <v>21246.42</v>
      </c>
      <c r="H130" s="8">
        <v>21246.418347743966</v>
      </c>
    </row>
    <row r="131" spans="1:8" x14ac:dyDescent="0.35">
      <c r="A131">
        <v>310730</v>
      </c>
      <c r="B131">
        <v>3107307</v>
      </c>
      <c r="C131" t="s">
        <v>18</v>
      </c>
      <c r="D131">
        <v>2024</v>
      </c>
      <c r="E131" s="8">
        <v>20036.099999999999</v>
      </c>
      <c r="F131" s="9">
        <v>19112.726575170764</v>
      </c>
      <c r="G131" s="8">
        <v>26300.43</v>
      </c>
      <c r="H131" s="8">
        <v>25088.361616430961</v>
      </c>
    </row>
    <row r="132" spans="1:8" x14ac:dyDescent="0.35">
      <c r="A132">
        <v>310820</v>
      </c>
      <c r="B132">
        <v>3108206</v>
      </c>
      <c r="C132" t="s">
        <v>19</v>
      </c>
      <c r="D132">
        <v>2015</v>
      </c>
      <c r="E132" s="8">
        <v>5659.25</v>
      </c>
      <c r="F132" s="9">
        <v>8531.0879061998548</v>
      </c>
      <c r="G132" s="8">
        <v>5955.69</v>
      </c>
      <c r="H132" s="8">
        <v>8977.9567875575594</v>
      </c>
    </row>
    <row r="133" spans="1:8" x14ac:dyDescent="0.35">
      <c r="A133">
        <v>310820</v>
      </c>
      <c r="B133">
        <v>3108206</v>
      </c>
      <c r="C133" t="s">
        <v>19</v>
      </c>
      <c r="D133">
        <v>2016</v>
      </c>
      <c r="E133" s="8">
        <v>6228.75</v>
      </c>
      <c r="F133" s="9">
        <v>8834.0987734782339</v>
      </c>
      <c r="G133" s="8">
        <v>6869.02</v>
      </c>
      <c r="H133" s="8">
        <v>9742.1793713358365</v>
      </c>
    </row>
    <row r="134" spans="1:8" x14ac:dyDescent="0.35">
      <c r="A134">
        <v>310820</v>
      </c>
      <c r="B134">
        <v>3108206</v>
      </c>
      <c r="C134" t="s">
        <v>19</v>
      </c>
      <c r="D134">
        <v>2017</v>
      </c>
      <c r="E134" s="8">
        <v>5840.74</v>
      </c>
      <c r="F134" s="9">
        <v>8046.6248113073225</v>
      </c>
      <c r="G134" s="8">
        <v>6667.05</v>
      </c>
      <c r="H134" s="8">
        <v>9185.0053089952235</v>
      </c>
    </row>
    <row r="135" spans="1:8" x14ac:dyDescent="0.35">
      <c r="A135">
        <v>310820</v>
      </c>
      <c r="B135">
        <v>3108206</v>
      </c>
      <c r="C135" t="s">
        <v>19</v>
      </c>
      <c r="D135">
        <v>2018</v>
      </c>
      <c r="E135" s="8">
        <v>6276.49</v>
      </c>
      <c r="F135" s="9">
        <v>8334.7602389322074</v>
      </c>
      <c r="G135" s="8">
        <v>7507.87</v>
      </c>
      <c r="H135" s="8">
        <v>9969.9561619828928</v>
      </c>
    </row>
    <row r="136" spans="1:8" x14ac:dyDescent="0.35">
      <c r="A136">
        <v>310820</v>
      </c>
      <c r="B136">
        <v>3108206</v>
      </c>
      <c r="C136" t="s">
        <v>19</v>
      </c>
      <c r="D136">
        <v>2019</v>
      </c>
      <c r="E136" s="8">
        <v>6882.82</v>
      </c>
      <c r="F136" s="9">
        <v>8762.5954083736669</v>
      </c>
      <c r="G136" s="8">
        <v>8864.91</v>
      </c>
      <c r="H136" s="8">
        <v>11286.01625720208</v>
      </c>
    </row>
    <row r="137" spans="1:8" x14ac:dyDescent="0.35">
      <c r="A137">
        <v>310820</v>
      </c>
      <c r="B137">
        <v>3108206</v>
      </c>
      <c r="C137" t="s">
        <v>19</v>
      </c>
      <c r="D137">
        <v>2020</v>
      </c>
      <c r="E137" s="8">
        <v>7238.14</v>
      </c>
      <c r="F137" s="9">
        <v>8816.6681085640193</v>
      </c>
      <c r="G137" s="8">
        <v>7586.78</v>
      </c>
      <c r="H137" s="8">
        <v>9241.3451087042904</v>
      </c>
    </row>
    <row r="138" spans="1:8" x14ac:dyDescent="0.35">
      <c r="A138">
        <v>310820</v>
      </c>
      <c r="B138">
        <v>3108206</v>
      </c>
      <c r="C138" t="s">
        <v>19</v>
      </c>
      <c r="D138">
        <v>2021</v>
      </c>
      <c r="E138" s="8">
        <v>10138.75</v>
      </c>
      <c r="F138" s="9">
        <v>11220.921956800936</v>
      </c>
      <c r="G138" s="8">
        <v>8282.98</v>
      </c>
      <c r="H138" s="8">
        <v>9167.069725420808</v>
      </c>
    </row>
    <row r="139" spans="1:8" x14ac:dyDescent="0.35">
      <c r="A139">
        <v>310820</v>
      </c>
      <c r="B139">
        <v>3108206</v>
      </c>
      <c r="C139" t="s">
        <v>19</v>
      </c>
      <c r="D139">
        <v>2022</v>
      </c>
      <c r="E139" s="8">
        <v>13002.27</v>
      </c>
      <c r="F139" s="9">
        <v>13603.129601673751</v>
      </c>
      <c r="G139" s="8">
        <v>13178.83</v>
      </c>
      <c r="H139" s="8">
        <v>13787.845055550659</v>
      </c>
    </row>
    <row r="140" spans="1:8" x14ac:dyDescent="0.35">
      <c r="A140">
        <v>310820</v>
      </c>
      <c r="B140">
        <v>3108206</v>
      </c>
      <c r="C140" t="s">
        <v>19</v>
      </c>
      <c r="D140">
        <v>2023</v>
      </c>
      <c r="E140" s="8">
        <v>13242.35</v>
      </c>
      <c r="F140" s="9">
        <v>13242.35</v>
      </c>
      <c r="G140" s="8">
        <v>17338.96</v>
      </c>
      <c r="H140" s="8">
        <v>17338.959556402624</v>
      </c>
    </row>
    <row r="141" spans="1:8" x14ac:dyDescent="0.35">
      <c r="A141">
        <v>310820</v>
      </c>
      <c r="B141">
        <v>3108206</v>
      </c>
      <c r="C141" t="s">
        <v>19</v>
      </c>
      <c r="D141">
        <v>2024</v>
      </c>
      <c r="E141" s="8">
        <v>15907.93</v>
      </c>
      <c r="F141" s="9">
        <v>15174.805299781707</v>
      </c>
      <c r="G141" s="8">
        <v>19408.87</v>
      </c>
      <c r="H141" s="8">
        <v>18514.404299255737</v>
      </c>
    </row>
    <row r="142" spans="1:8" x14ac:dyDescent="0.35">
      <c r="A142">
        <v>310860</v>
      </c>
      <c r="B142">
        <v>3108602</v>
      </c>
      <c r="C142" t="s">
        <v>22</v>
      </c>
      <c r="D142">
        <v>2015</v>
      </c>
      <c r="E142" s="8">
        <v>9768.6200000000008</v>
      </c>
      <c r="F142" s="9">
        <v>14725.79510399117</v>
      </c>
      <c r="G142" s="8">
        <v>7570.81</v>
      </c>
      <c r="H142" s="8">
        <v>11412.683571014773</v>
      </c>
    </row>
    <row r="143" spans="1:8" x14ac:dyDescent="0.35">
      <c r="A143">
        <v>310860</v>
      </c>
      <c r="B143">
        <v>3108602</v>
      </c>
      <c r="C143" t="s">
        <v>22</v>
      </c>
      <c r="D143">
        <v>2016</v>
      </c>
      <c r="E143" s="8">
        <v>8023.8</v>
      </c>
      <c r="F143" s="9">
        <v>11379.978605440041</v>
      </c>
      <c r="G143" s="8">
        <v>9490.4500000000007</v>
      </c>
      <c r="H143" s="8">
        <v>13460.100329891602</v>
      </c>
    </row>
    <row r="144" spans="1:8" x14ac:dyDescent="0.35">
      <c r="A144">
        <v>310860</v>
      </c>
      <c r="B144">
        <v>3108602</v>
      </c>
      <c r="C144" t="s">
        <v>22</v>
      </c>
      <c r="D144">
        <v>2017</v>
      </c>
      <c r="E144" s="8">
        <v>9611.16</v>
      </c>
      <c r="F144" s="9">
        <v>13241.027424854468</v>
      </c>
      <c r="G144" s="8">
        <v>10793.5</v>
      </c>
      <c r="H144" s="8">
        <v>14869.90815774164</v>
      </c>
    </row>
    <row r="145" spans="1:8" x14ac:dyDescent="0.35">
      <c r="A145">
        <v>310860</v>
      </c>
      <c r="B145">
        <v>3108602</v>
      </c>
      <c r="C145" t="s">
        <v>22</v>
      </c>
      <c r="D145">
        <v>2018</v>
      </c>
      <c r="E145" s="8">
        <v>12183.98</v>
      </c>
      <c r="F145" s="9">
        <v>16179.513080709956</v>
      </c>
      <c r="G145" s="8">
        <v>13394.67</v>
      </c>
      <c r="H145" s="8">
        <v>17787.235142943853</v>
      </c>
    </row>
    <row r="146" spans="1:8" x14ac:dyDescent="0.35">
      <c r="A146">
        <v>310860</v>
      </c>
      <c r="B146">
        <v>3108602</v>
      </c>
      <c r="C146" t="s">
        <v>22</v>
      </c>
      <c r="D146">
        <v>2019</v>
      </c>
      <c r="E146" s="8">
        <v>11771.4</v>
      </c>
      <c r="F146" s="9">
        <v>14986.30148545651</v>
      </c>
      <c r="G146" s="8">
        <v>14198.17</v>
      </c>
      <c r="H146" s="8">
        <v>18075.849285093442</v>
      </c>
    </row>
    <row r="147" spans="1:8" x14ac:dyDescent="0.35">
      <c r="A147">
        <v>310860</v>
      </c>
      <c r="B147">
        <v>3108602</v>
      </c>
      <c r="C147" t="s">
        <v>22</v>
      </c>
      <c r="D147">
        <v>2020</v>
      </c>
      <c r="E147" s="8">
        <v>13056.13</v>
      </c>
      <c r="F147" s="9">
        <v>15903.47312876871</v>
      </c>
      <c r="G147" s="8">
        <v>8502.43</v>
      </c>
      <c r="H147" s="8">
        <v>10356.684101258981</v>
      </c>
    </row>
    <row r="148" spans="1:8" x14ac:dyDescent="0.35">
      <c r="A148">
        <v>310860</v>
      </c>
      <c r="B148">
        <v>3108602</v>
      </c>
      <c r="C148" t="s">
        <v>22</v>
      </c>
      <c r="D148">
        <v>2021</v>
      </c>
      <c r="E148" s="8">
        <v>12107.12</v>
      </c>
      <c r="F148" s="9">
        <v>13399.388350795094</v>
      </c>
      <c r="G148" s="8">
        <v>8678.44</v>
      </c>
      <c r="H148" s="8">
        <v>9604.7447312907898</v>
      </c>
    </row>
    <row r="149" spans="1:8" x14ac:dyDescent="0.35">
      <c r="A149">
        <v>310860</v>
      </c>
      <c r="B149">
        <v>3108602</v>
      </c>
      <c r="C149" t="s">
        <v>22</v>
      </c>
      <c r="D149">
        <v>2022</v>
      </c>
      <c r="E149" s="8">
        <v>16547.189999999999</v>
      </c>
      <c r="F149" s="9">
        <v>17311.867090401895</v>
      </c>
      <c r="G149" s="8">
        <v>18786.259999999998</v>
      </c>
      <c r="H149" s="8">
        <v>19654.405165683325</v>
      </c>
    </row>
    <row r="150" spans="1:8" x14ac:dyDescent="0.35">
      <c r="A150">
        <v>310860</v>
      </c>
      <c r="B150">
        <v>3108602</v>
      </c>
      <c r="C150" t="s">
        <v>22</v>
      </c>
      <c r="D150">
        <v>2023</v>
      </c>
      <c r="E150" s="8">
        <v>15800.88</v>
      </c>
      <c r="F150" s="9">
        <v>15800.88</v>
      </c>
      <c r="G150" s="8">
        <v>19510.98</v>
      </c>
      <c r="H150" s="8">
        <v>19510.977275922116</v>
      </c>
    </row>
    <row r="151" spans="1:8" x14ac:dyDescent="0.35">
      <c r="A151">
        <v>310860</v>
      </c>
      <c r="B151">
        <v>3108602</v>
      </c>
      <c r="C151" t="s">
        <v>22</v>
      </c>
      <c r="D151">
        <v>2024</v>
      </c>
      <c r="E151" s="8">
        <v>20407.7</v>
      </c>
      <c r="F151" s="9">
        <v>19467.201208224775</v>
      </c>
      <c r="G151" s="8">
        <v>24909.279999999999</v>
      </c>
      <c r="H151" s="8">
        <v>23761.319501652633</v>
      </c>
    </row>
    <row r="152" spans="1:8" x14ac:dyDescent="0.35">
      <c r="A152">
        <v>310920</v>
      </c>
      <c r="B152">
        <v>3109204</v>
      </c>
      <c r="C152" t="s">
        <v>24</v>
      </c>
      <c r="D152">
        <v>2015</v>
      </c>
      <c r="E152" s="8">
        <v>5771.39</v>
      </c>
      <c r="F152" s="9">
        <v>8700.1343695653632</v>
      </c>
      <c r="G152" s="8">
        <v>5731.74</v>
      </c>
      <c r="H152" s="8">
        <v>8640.3572366824046</v>
      </c>
    </row>
    <row r="153" spans="1:8" x14ac:dyDescent="0.35">
      <c r="A153">
        <v>310920</v>
      </c>
      <c r="B153">
        <v>3109204</v>
      </c>
      <c r="C153" t="s">
        <v>24</v>
      </c>
      <c r="D153">
        <v>2016</v>
      </c>
      <c r="E153" s="8">
        <v>6040.11</v>
      </c>
      <c r="F153" s="9">
        <v>8566.5548212199265</v>
      </c>
      <c r="G153" s="8">
        <v>5933.24</v>
      </c>
      <c r="H153" s="8">
        <v>8414.9776514087316</v>
      </c>
    </row>
    <row r="154" spans="1:8" x14ac:dyDescent="0.35">
      <c r="A154">
        <v>310920</v>
      </c>
      <c r="B154">
        <v>3109204</v>
      </c>
      <c r="C154" t="s">
        <v>24</v>
      </c>
      <c r="D154">
        <v>2017</v>
      </c>
      <c r="E154" s="8">
        <v>6519.79</v>
      </c>
      <c r="F154" s="9">
        <v>8982.1330821973534</v>
      </c>
      <c r="G154" s="8">
        <v>6878.21</v>
      </c>
      <c r="H154" s="8">
        <v>9475.919906387875</v>
      </c>
    </row>
    <row r="155" spans="1:8" x14ac:dyDescent="0.35">
      <c r="A155">
        <v>310920</v>
      </c>
      <c r="B155">
        <v>3109204</v>
      </c>
      <c r="C155" t="s">
        <v>24</v>
      </c>
      <c r="D155">
        <v>2018</v>
      </c>
      <c r="E155" s="8">
        <v>6359.48</v>
      </c>
      <c r="F155" s="9">
        <v>8444.9654256255635</v>
      </c>
      <c r="G155" s="8">
        <v>6999.62</v>
      </c>
      <c r="H155" s="8">
        <v>9295.0299639814039</v>
      </c>
    </row>
    <row r="156" spans="1:8" x14ac:dyDescent="0.35">
      <c r="A156">
        <v>310920</v>
      </c>
      <c r="B156">
        <v>3109204</v>
      </c>
      <c r="C156" t="s">
        <v>24</v>
      </c>
      <c r="D156">
        <v>2019</v>
      </c>
      <c r="E156" s="8">
        <v>7754.33</v>
      </c>
      <c r="F156" s="9">
        <v>9872.1245729242055</v>
      </c>
      <c r="G156" s="8">
        <v>7820.87</v>
      </c>
      <c r="H156" s="8">
        <v>9956.8334095591636</v>
      </c>
    </row>
    <row r="157" spans="1:8" x14ac:dyDescent="0.35">
      <c r="A157">
        <v>310920</v>
      </c>
      <c r="B157">
        <v>3109204</v>
      </c>
      <c r="C157" t="s">
        <v>24</v>
      </c>
      <c r="D157">
        <v>2020</v>
      </c>
      <c r="E157" s="8">
        <v>8775.1299999999992</v>
      </c>
      <c r="F157" s="9">
        <v>10688.852221634754</v>
      </c>
      <c r="G157" s="8">
        <v>6986.37</v>
      </c>
      <c r="H157" s="8">
        <v>8509.9881464596692</v>
      </c>
    </row>
    <row r="158" spans="1:8" x14ac:dyDescent="0.35">
      <c r="A158">
        <v>310920</v>
      </c>
      <c r="B158">
        <v>3109204</v>
      </c>
      <c r="C158" t="s">
        <v>24</v>
      </c>
      <c r="D158">
        <v>2021</v>
      </c>
      <c r="E158" s="8">
        <v>9924.23</v>
      </c>
      <c r="F158" s="9">
        <v>10983.504900637905</v>
      </c>
      <c r="G158" s="8">
        <v>8026.08</v>
      </c>
      <c r="H158" s="8">
        <v>8882.7495825098304</v>
      </c>
    </row>
    <row r="159" spans="1:8" x14ac:dyDescent="0.35">
      <c r="A159">
        <v>310920</v>
      </c>
      <c r="B159">
        <v>3109204</v>
      </c>
      <c r="C159" t="s">
        <v>24</v>
      </c>
      <c r="D159">
        <v>2022</v>
      </c>
      <c r="E159" s="8">
        <v>11782.16</v>
      </c>
      <c r="F159" s="9">
        <v>12326.636000302748</v>
      </c>
      <c r="G159" s="8">
        <v>12907.14</v>
      </c>
      <c r="H159" s="8">
        <v>13503.608621187726</v>
      </c>
    </row>
    <row r="160" spans="1:8" x14ac:dyDescent="0.35">
      <c r="A160">
        <v>310920</v>
      </c>
      <c r="B160">
        <v>3109204</v>
      </c>
      <c r="C160" t="s">
        <v>24</v>
      </c>
      <c r="D160">
        <v>2023</v>
      </c>
      <c r="E160" s="8">
        <v>10850.11</v>
      </c>
      <c r="F160" s="9">
        <v>10850.11</v>
      </c>
      <c r="G160" s="8">
        <v>19919.5</v>
      </c>
      <c r="H160" s="8">
        <v>19919.497512196976</v>
      </c>
    </row>
    <row r="161" spans="1:8" x14ac:dyDescent="0.35">
      <c r="A161">
        <v>310920</v>
      </c>
      <c r="B161">
        <v>3109204</v>
      </c>
      <c r="C161" t="s">
        <v>24</v>
      </c>
      <c r="D161">
        <v>2024</v>
      </c>
      <c r="E161" s="8">
        <v>12897.3</v>
      </c>
      <c r="F161" s="9">
        <v>12302.921649320471</v>
      </c>
      <c r="G161" s="8">
        <v>15994.18</v>
      </c>
      <c r="H161" s="8">
        <v>15257.077396024524</v>
      </c>
    </row>
    <row r="162" spans="1:8" x14ac:dyDescent="0.35">
      <c r="A162">
        <v>310940</v>
      </c>
      <c r="B162">
        <v>3109402</v>
      </c>
      <c r="C162" t="s">
        <v>25</v>
      </c>
      <c r="D162">
        <v>2015</v>
      </c>
      <c r="E162" s="8">
        <v>5938.27</v>
      </c>
      <c r="F162" s="9">
        <v>8951.6991440119127</v>
      </c>
      <c r="G162" s="8">
        <v>6771.31</v>
      </c>
      <c r="H162" s="8">
        <v>10207.475828171839</v>
      </c>
    </row>
    <row r="163" spans="1:8" x14ac:dyDescent="0.35">
      <c r="A163">
        <v>310940</v>
      </c>
      <c r="B163">
        <v>3109402</v>
      </c>
      <c r="C163" t="s">
        <v>25</v>
      </c>
      <c r="D163">
        <v>2016</v>
      </c>
      <c r="E163" s="8">
        <v>7465.15</v>
      </c>
      <c r="F163" s="9">
        <v>10587.657629352765</v>
      </c>
      <c r="G163" s="8">
        <v>7262.85</v>
      </c>
      <c r="H163" s="8">
        <v>10300.744622556987</v>
      </c>
    </row>
    <row r="164" spans="1:8" x14ac:dyDescent="0.35">
      <c r="A164">
        <v>310940</v>
      </c>
      <c r="B164">
        <v>3109402</v>
      </c>
      <c r="C164" s="20" t="s">
        <v>25</v>
      </c>
      <c r="D164">
        <v>2017</v>
      </c>
      <c r="E164" s="8">
        <v>8718.2800000000007</v>
      </c>
      <c r="F164" s="9">
        <v>12010.931518938425</v>
      </c>
      <c r="G164" s="8">
        <v>7295.6102078723525</v>
      </c>
      <c r="H164" s="8">
        <v>10050.95897305695</v>
      </c>
    </row>
    <row r="165" spans="1:8" x14ac:dyDescent="0.35">
      <c r="A165">
        <v>310940</v>
      </c>
      <c r="B165">
        <v>3109402</v>
      </c>
      <c r="C165" t="s">
        <v>25</v>
      </c>
      <c r="D165">
        <v>2018</v>
      </c>
      <c r="E165" s="8">
        <v>8154.36</v>
      </c>
      <c r="F165" s="9">
        <v>10828.446393117687</v>
      </c>
      <c r="G165" s="8">
        <v>8781.7000000000007</v>
      </c>
      <c r="H165" s="8">
        <v>11661.507927790222</v>
      </c>
    </row>
    <row r="166" spans="1:8" x14ac:dyDescent="0.35">
      <c r="A166">
        <v>310940</v>
      </c>
      <c r="B166">
        <v>3109402</v>
      </c>
      <c r="C166" t="s">
        <v>25</v>
      </c>
      <c r="D166">
        <v>2019</v>
      </c>
      <c r="E166" s="8">
        <v>8875.49</v>
      </c>
      <c r="F166" s="9">
        <v>11299.485955039707</v>
      </c>
      <c r="G166" s="8">
        <v>10050.200000000001</v>
      </c>
      <c r="H166" s="8">
        <v>12795.025244634699</v>
      </c>
    </row>
    <row r="167" spans="1:8" x14ac:dyDescent="0.35">
      <c r="A167">
        <v>310940</v>
      </c>
      <c r="B167">
        <v>3109402</v>
      </c>
      <c r="C167" t="s">
        <v>25</v>
      </c>
      <c r="D167">
        <v>2020</v>
      </c>
      <c r="E167" s="8">
        <v>9247.5</v>
      </c>
      <c r="F167" s="9">
        <v>11264.238925185997</v>
      </c>
      <c r="G167" s="8">
        <v>8189.49</v>
      </c>
      <c r="H167" s="8">
        <v>9975.4891266328923</v>
      </c>
    </row>
    <row r="168" spans="1:8" x14ac:dyDescent="0.35">
      <c r="A168">
        <v>310940</v>
      </c>
      <c r="B168">
        <v>3109402</v>
      </c>
      <c r="C168" t="s">
        <v>25</v>
      </c>
      <c r="D168">
        <v>2021</v>
      </c>
      <c r="E168" s="8">
        <v>10661.05</v>
      </c>
      <c r="F168" s="9">
        <v>11798.970289981764</v>
      </c>
      <c r="G168" s="8">
        <v>7540.97</v>
      </c>
      <c r="H168" s="8">
        <v>8345.8662524683768</v>
      </c>
    </row>
    <row r="169" spans="1:8" x14ac:dyDescent="0.35">
      <c r="A169">
        <v>310940</v>
      </c>
      <c r="B169">
        <v>3109402</v>
      </c>
      <c r="C169" t="s">
        <v>25</v>
      </c>
      <c r="D169">
        <v>2022</v>
      </c>
      <c r="E169" s="8">
        <v>12699.53</v>
      </c>
      <c r="F169" s="9">
        <v>13286.399411052367</v>
      </c>
      <c r="G169" s="8">
        <v>15834.81</v>
      </c>
      <c r="H169" s="8">
        <v>16566.567760871876</v>
      </c>
    </row>
    <row r="170" spans="1:8" x14ac:dyDescent="0.35">
      <c r="A170">
        <v>310940</v>
      </c>
      <c r="B170">
        <v>3109402</v>
      </c>
      <c r="C170" t="s">
        <v>25</v>
      </c>
      <c r="D170">
        <v>2023</v>
      </c>
      <c r="E170" s="8">
        <v>18015.259999999998</v>
      </c>
      <c r="F170" s="9">
        <v>18015.259999999998</v>
      </c>
      <c r="G170" s="8">
        <v>16462.46</v>
      </c>
      <c r="H170" s="8">
        <v>16462.461637841807</v>
      </c>
    </row>
    <row r="171" spans="1:8" x14ac:dyDescent="0.35">
      <c r="A171">
        <v>310940</v>
      </c>
      <c r="B171">
        <v>3109402</v>
      </c>
      <c r="C171" t="s">
        <v>25</v>
      </c>
      <c r="D171">
        <v>2024</v>
      </c>
      <c r="E171" s="8">
        <v>14304.75</v>
      </c>
      <c r="F171" s="9">
        <v>13645.508630730232</v>
      </c>
      <c r="G171" s="8">
        <v>16984.099999999999</v>
      </c>
      <c r="H171" s="8">
        <v>16201.382354638328</v>
      </c>
    </row>
    <row r="172" spans="1:8" x14ac:dyDescent="0.35">
      <c r="A172">
        <v>311080</v>
      </c>
      <c r="B172">
        <v>3110806</v>
      </c>
      <c r="C172" t="s">
        <v>27</v>
      </c>
      <c r="D172">
        <v>2015</v>
      </c>
      <c r="E172" s="8">
        <v>7629.87</v>
      </c>
      <c r="F172" s="9">
        <v>11501.716955935342</v>
      </c>
      <c r="G172" s="8">
        <v>7871.63</v>
      </c>
      <c r="H172" s="8">
        <v>11866.155735154614</v>
      </c>
    </row>
    <row r="173" spans="1:8" x14ac:dyDescent="0.35">
      <c r="A173">
        <v>311080</v>
      </c>
      <c r="B173">
        <v>3110806</v>
      </c>
      <c r="C173" t="s">
        <v>27</v>
      </c>
      <c r="D173">
        <v>2016</v>
      </c>
      <c r="E173" s="8">
        <v>8077.46</v>
      </c>
      <c r="F173" s="9">
        <v>11456.083400171703</v>
      </c>
      <c r="G173" s="8">
        <v>11239.95</v>
      </c>
      <c r="H173" s="8">
        <v>15941.368523495863</v>
      </c>
    </row>
    <row r="174" spans="1:8" x14ac:dyDescent="0.35">
      <c r="A174">
        <v>311080</v>
      </c>
      <c r="B174">
        <v>3110806</v>
      </c>
      <c r="C174" t="s">
        <v>27</v>
      </c>
      <c r="D174">
        <v>2017</v>
      </c>
      <c r="E174" s="8">
        <v>8986.24</v>
      </c>
      <c r="F174" s="9">
        <v>12380.092547239274</v>
      </c>
      <c r="G174" s="8">
        <v>9230.98</v>
      </c>
      <c r="H174" s="8">
        <v>12717.262271354903</v>
      </c>
    </row>
    <row r="175" spans="1:8" x14ac:dyDescent="0.35">
      <c r="A175">
        <v>311080</v>
      </c>
      <c r="B175">
        <v>3110806</v>
      </c>
      <c r="C175" t="s">
        <v>27</v>
      </c>
      <c r="D175">
        <v>2018</v>
      </c>
      <c r="E175" s="8">
        <v>9932.4599999999991</v>
      </c>
      <c r="F175" s="9">
        <v>13189.644639405875</v>
      </c>
      <c r="G175" s="8">
        <v>10104.709999999999</v>
      </c>
      <c r="H175" s="8">
        <v>13418.378468823234</v>
      </c>
    </row>
    <row r="176" spans="1:8" x14ac:dyDescent="0.35">
      <c r="A176">
        <v>311080</v>
      </c>
      <c r="B176">
        <v>3110806</v>
      </c>
      <c r="C176" t="s">
        <v>27</v>
      </c>
      <c r="D176">
        <v>2019</v>
      </c>
      <c r="E176" s="8">
        <v>10040.91</v>
      </c>
      <c r="F176" s="9">
        <v>12783.195240016916</v>
      </c>
      <c r="G176" s="8">
        <v>9593.98</v>
      </c>
      <c r="H176" s="8">
        <v>12214.203604444981</v>
      </c>
    </row>
    <row r="177" spans="1:8" x14ac:dyDescent="0.35">
      <c r="A177">
        <v>311080</v>
      </c>
      <c r="B177">
        <v>3110806</v>
      </c>
      <c r="C177" t="s">
        <v>27</v>
      </c>
      <c r="D177">
        <v>2020</v>
      </c>
      <c r="E177" s="8">
        <v>10466.42</v>
      </c>
      <c r="F177" s="9">
        <v>12748.986814960284</v>
      </c>
      <c r="G177" s="8">
        <v>9750.4699999999993</v>
      </c>
      <c r="H177" s="8">
        <v>11876.904298737587</v>
      </c>
    </row>
    <row r="178" spans="1:8" x14ac:dyDescent="0.35">
      <c r="A178">
        <v>311080</v>
      </c>
      <c r="B178">
        <v>3110806</v>
      </c>
      <c r="C178" t="s">
        <v>27</v>
      </c>
      <c r="D178">
        <v>2021</v>
      </c>
      <c r="E178" s="8">
        <v>10783.88</v>
      </c>
      <c r="F178" s="9">
        <v>11934.910701171888</v>
      </c>
      <c r="G178" s="8">
        <v>8929.3700000000008</v>
      </c>
      <c r="H178" s="8">
        <v>9882.457540571786</v>
      </c>
    </row>
    <row r="179" spans="1:8" x14ac:dyDescent="0.35">
      <c r="A179">
        <v>311080</v>
      </c>
      <c r="B179">
        <v>3110806</v>
      </c>
      <c r="C179" t="s">
        <v>27</v>
      </c>
      <c r="D179">
        <v>2022</v>
      </c>
      <c r="E179" s="8">
        <v>13553.09</v>
      </c>
      <c r="F179" s="9">
        <v>14179.404040459742</v>
      </c>
      <c r="G179" s="8">
        <v>15753.9</v>
      </c>
      <c r="H179" s="8">
        <v>16481.92196645516</v>
      </c>
    </row>
    <row r="180" spans="1:8" x14ac:dyDescent="0.35">
      <c r="A180">
        <v>311080</v>
      </c>
      <c r="B180">
        <v>3110806</v>
      </c>
      <c r="C180" t="s">
        <v>27</v>
      </c>
      <c r="D180">
        <v>2023</v>
      </c>
      <c r="E180" s="8">
        <v>13078.85</v>
      </c>
      <c r="F180" s="9">
        <v>13078.85</v>
      </c>
      <c r="G180" s="8">
        <v>19642.669999999998</v>
      </c>
      <c r="H180" s="8">
        <v>19642.670509268472</v>
      </c>
    </row>
    <row r="181" spans="1:8" x14ac:dyDescent="0.35">
      <c r="A181">
        <v>311080</v>
      </c>
      <c r="B181">
        <v>3110806</v>
      </c>
      <c r="C181" t="s">
        <v>27</v>
      </c>
      <c r="D181">
        <v>2024</v>
      </c>
      <c r="E181" s="8">
        <v>19756.62</v>
      </c>
      <c r="F181" s="9">
        <v>18846.126547060067</v>
      </c>
      <c r="G181" s="8">
        <v>21341.09</v>
      </c>
      <c r="H181" s="8">
        <v>20357.570931140068</v>
      </c>
    </row>
    <row r="182" spans="1:8" x14ac:dyDescent="0.35">
      <c r="A182">
        <v>311115</v>
      </c>
      <c r="B182">
        <v>3111150</v>
      </c>
      <c r="C182" t="s">
        <v>28</v>
      </c>
      <c r="D182">
        <v>2015</v>
      </c>
      <c r="E182" s="8">
        <v>6691.49</v>
      </c>
      <c r="F182" s="9">
        <v>10087.147486585194</v>
      </c>
      <c r="G182" s="8">
        <v>6192.22</v>
      </c>
      <c r="H182" s="8">
        <v>9334.5125660304475</v>
      </c>
    </row>
    <row r="183" spans="1:8" x14ac:dyDescent="0.35">
      <c r="A183">
        <v>311115</v>
      </c>
      <c r="B183">
        <v>3111150</v>
      </c>
      <c r="C183" t="s">
        <v>28</v>
      </c>
      <c r="D183">
        <v>2016</v>
      </c>
      <c r="E183" s="8">
        <v>6033.88</v>
      </c>
      <c r="F183" s="9">
        <v>8557.7189495990133</v>
      </c>
      <c r="G183" s="8">
        <v>6807.56</v>
      </c>
      <c r="H183" s="8">
        <v>9655.0092803895604</v>
      </c>
    </row>
    <row r="184" spans="1:8" x14ac:dyDescent="0.35">
      <c r="A184">
        <v>311115</v>
      </c>
      <c r="B184">
        <v>3111150</v>
      </c>
      <c r="C184" t="s">
        <v>28</v>
      </c>
      <c r="D184">
        <v>2017</v>
      </c>
      <c r="E184" s="8">
        <v>7230.29</v>
      </c>
      <c r="F184" s="9">
        <v>9960.9691420859726</v>
      </c>
      <c r="G184" s="8">
        <v>9463.56</v>
      </c>
      <c r="H184" s="8">
        <v>13037.677116461537</v>
      </c>
    </row>
    <row r="185" spans="1:8" x14ac:dyDescent="0.35">
      <c r="A185">
        <v>311115</v>
      </c>
      <c r="B185">
        <v>3111150</v>
      </c>
      <c r="C185" t="s">
        <v>28</v>
      </c>
      <c r="D185">
        <v>2018</v>
      </c>
      <c r="E185" s="8">
        <v>5751.31</v>
      </c>
      <c r="F185" s="9">
        <v>7637.356214982131</v>
      </c>
      <c r="G185" s="8">
        <v>7580.48</v>
      </c>
      <c r="H185" s="8">
        <v>10066.373416278793</v>
      </c>
    </row>
    <row r="186" spans="1:8" x14ac:dyDescent="0.35">
      <c r="A186">
        <v>311115</v>
      </c>
      <c r="B186">
        <v>3111150</v>
      </c>
      <c r="C186" t="s">
        <v>28</v>
      </c>
      <c r="D186">
        <v>2019</v>
      </c>
      <c r="E186" s="8">
        <v>5974.53</v>
      </c>
      <c r="F186" s="9">
        <v>7606.2412129317227</v>
      </c>
      <c r="G186" s="8">
        <v>8345.2999999999993</v>
      </c>
      <c r="H186" s="8">
        <v>10624.496638785873</v>
      </c>
    </row>
    <row r="187" spans="1:8" x14ac:dyDescent="0.35">
      <c r="A187">
        <v>311115</v>
      </c>
      <c r="B187">
        <v>3111150</v>
      </c>
      <c r="C187" t="s">
        <v>28</v>
      </c>
      <c r="D187">
        <v>2020</v>
      </c>
      <c r="E187" s="8">
        <v>7210.7</v>
      </c>
      <c r="F187" s="9">
        <v>8783.2438624318638</v>
      </c>
      <c r="G187" s="8">
        <v>7071.19</v>
      </c>
      <c r="H187" s="8">
        <v>8613.3038272736612</v>
      </c>
    </row>
    <row r="188" spans="1:8" x14ac:dyDescent="0.35">
      <c r="A188">
        <v>311115</v>
      </c>
      <c r="B188">
        <v>3111150</v>
      </c>
      <c r="C188" t="s">
        <v>28</v>
      </c>
      <c r="D188">
        <v>2021</v>
      </c>
      <c r="E188" s="8">
        <v>8902.7800000000007</v>
      </c>
      <c r="F188" s="9">
        <v>9853.0291780119096</v>
      </c>
      <c r="G188" s="8">
        <v>8199.32</v>
      </c>
      <c r="H188" s="8">
        <v>9074.4808736688265</v>
      </c>
    </row>
    <row r="189" spans="1:8" x14ac:dyDescent="0.35">
      <c r="A189">
        <v>311115</v>
      </c>
      <c r="B189">
        <v>3111150</v>
      </c>
      <c r="C189" t="s">
        <v>28</v>
      </c>
      <c r="D189">
        <v>2022</v>
      </c>
      <c r="E189" s="8">
        <v>13249.99</v>
      </c>
      <c r="F189" s="9">
        <v>13862.297213554339</v>
      </c>
      <c r="G189" s="8">
        <v>17390.14</v>
      </c>
      <c r="H189" s="8">
        <v>18193.76681237658</v>
      </c>
    </row>
    <row r="190" spans="1:8" x14ac:dyDescent="0.35">
      <c r="A190">
        <v>311115</v>
      </c>
      <c r="B190">
        <v>3111150</v>
      </c>
      <c r="C190" t="s">
        <v>28</v>
      </c>
      <c r="D190">
        <v>2023</v>
      </c>
      <c r="E190" s="8">
        <v>15674.98</v>
      </c>
      <c r="F190" s="9">
        <v>15674.98</v>
      </c>
      <c r="G190" s="8">
        <v>21232.59</v>
      </c>
      <c r="H190" s="8">
        <v>21232.594689548852</v>
      </c>
    </row>
    <row r="191" spans="1:8" x14ac:dyDescent="0.35">
      <c r="A191">
        <v>311115</v>
      </c>
      <c r="B191">
        <v>3111150</v>
      </c>
      <c r="C191" t="s">
        <v>28</v>
      </c>
      <c r="D191">
        <v>2024</v>
      </c>
      <c r="E191" s="8">
        <v>20000</v>
      </c>
      <c r="F191" s="9">
        <v>19078.290261249207</v>
      </c>
      <c r="G191" s="8">
        <v>28516.91</v>
      </c>
      <c r="H191" s="8">
        <v>27202.695647599554</v>
      </c>
    </row>
    <row r="192" spans="1:8" x14ac:dyDescent="0.35">
      <c r="A192">
        <v>311205</v>
      </c>
      <c r="B192">
        <v>3112059</v>
      </c>
      <c r="C192" t="s">
        <v>29</v>
      </c>
      <c r="D192">
        <v>2015</v>
      </c>
      <c r="E192" s="8">
        <v>5381.37</v>
      </c>
      <c r="F192" s="9">
        <v>8112.1951717606944</v>
      </c>
      <c r="G192" s="8">
        <v>4990.2</v>
      </c>
      <c r="H192" s="8">
        <v>7522.5270913565464</v>
      </c>
    </row>
    <row r="193" spans="1:8" x14ac:dyDescent="0.35">
      <c r="A193">
        <v>311205</v>
      </c>
      <c r="B193">
        <v>3112059</v>
      </c>
      <c r="C193" t="s">
        <v>29</v>
      </c>
      <c r="D193">
        <v>2016</v>
      </c>
      <c r="E193" s="8">
        <v>5894.79</v>
      </c>
      <c r="F193" s="9">
        <v>8360.4506697028719</v>
      </c>
      <c r="G193" s="8">
        <v>8321.2000000000007</v>
      </c>
      <c r="H193" s="8">
        <v>11801.771654958729</v>
      </c>
    </row>
    <row r="194" spans="1:8" x14ac:dyDescent="0.35">
      <c r="A194">
        <v>311205</v>
      </c>
      <c r="B194">
        <v>3112059</v>
      </c>
      <c r="C194" t="s">
        <v>29</v>
      </c>
      <c r="D194">
        <v>2017</v>
      </c>
      <c r="E194" s="8">
        <v>9341.56</v>
      </c>
      <c r="F194" s="9">
        <v>12869.607014233818</v>
      </c>
      <c r="G194" s="8">
        <v>10128.280000000001</v>
      </c>
      <c r="H194" s="8">
        <v>13953.44315022</v>
      </c>
    </row>
    <row r="195" spans="1:8" x14ac:dyDescent="0.35">
      <c r="A195">
        <v>311205</v>
      </c>
      <c r="B195">
        <v>3112059</v>
      </c>
      <c r="C195" t="s">
        <v>29</v>
      </c>
      <c r="D195">
        <v>2018</v>
      </c>
      <c r="E195" s="8">
        <v>8096.4</v>
      </c>
      <c r="F195" s="9">
        <v>10751.479377564645</v>
      </c>
      <c r="G195" s="8">
        <v>10584.56</v>
      </c>
      <c r="H195" s="8">
        <v>14055.588369150666</v>
      </c>
    </row>
    <row r="196" spans="1:8" x14ac:dyDescent="0.35">
      <c r="A196">
        <v>311205</v>
      </c>
      <c r="B196">
        <v>3112059</v>
      </c>
      <c r="C196" t="s">
        <v>29</v>
      </c>
      <c r="D196">
        <v>2019</v>
      </c>
      <c r="E196" s="8">
        <v>8958.0499999999993</v>
      </c>
      <c r="F196" s="9">
        <v>11404.594017856303</v>
      </c>
      <c r="G196" s="8">
        <v>11054.52</v>
      </c>
      <c r="H196" s="8">
        <v>14073.632261164079</v>
      </c>
    </row>
    <row r="197" spans="1:8" x14ac:dyDescent="0.35">
      <c r="A197">
        <v>311205</v>
      </c>
      <c r="B197">
        <v>3112059</v>
      </c>
      <c r="C197" t="s">
        <v>29</v>
      </c>
      <c r="D197">
        <v>2020</v>
      </c>
      <c r="E197" s="8">
        <v>7969.83</v>
      </c>
      <c r="F197" s="9">
        <v>9707.9285550813856</v>
      </c>
      <c r="G197" s="8">
        <v>12307.37</v>
      </c>
      <c r="H197" s="8">
        <v>14991.421564340546</v>
      </c>
    </row>
    <row r="198" spans="1:8" x14ac:dyDescent="0.35">
      <c r="A198">
        <v>311205</v>
      </c>
      <c r="B198">
        <v>3112059</v>
      </c>
      <c r="C198" t="s">
        <v>29</v>
      </c>
      <c r="D198">
        <v>2021</v>
      </c>
      <c r="E198" s="8">
        <v>12773.29</v>
      </c>
      <c r="F198" s="9">
        <v>14136.662825455391</v>
      </c>
      <c r="G198" s="8">
        <v>12415.62</v>
      </c>
      <c r="H198" s="8">
        <v>13740.816075975785</v>
      </c>
    </row>
    <row r="199" spans="1:8" x14ac:dyDescent="0.35">
      <c r="A199">
        <v>311205</v>
      </c>
      <c r="B199">
        <v>3112059</v>
      </c>
      <c r="C199" t="s">
        <v>29</v>
      </c>
      <c r="D199">
        <v>2022</v>
      </c>
      <c r="E199" s="8">
        <v>14698.19</v>
      </c>
      <c r="F199" s="9">
        <v>15377.421287207935</v>
      </c>
      <c r="G199" s="8">
        <v>17737.28</v>
      </c>
      <c r="H199" s="8">
        <v>18556.949275595594</v>
      </c>
    </row>
    <row r="200" spans="1:8" x14ac:dyDescent="0.35">
      <c r="A200">
        <v>311205</v>
      </c>
      <c r="B200">
        <v>3112059</v>
      </c>
      <c r="C200" t="s">
        <v>29</v>
      </c>
      <c r="D200">
        <v>2023</v>
      </c>
      <c r="E200" s="8">
        <v>17997.95</v>
      </c>
      <c r="F200" s="9">
        <v>17997.95</v>
      </c>
      <c r="G200" s="8">
        <v>28566.66</v>
      </c>
      <c r="H200" s="8">
        <v>28566.663163754252</v>
      </c>
    </row>
    <row r="201" spans="1:8" x14ac:dyDescent="0.35">
      <c r="A201">
        <v>311205</v>
      </c>
      <c r="B201">
        <v>3112059</v>
      </c>
      <c r="C201" t="s">
        <v>29</v>
      </c>
      <c r="D201">
        <v>2024</v>
      </c>
      <c r="E201" s="8">
        <v>19410.84</v>
      </c>
      <c r="F201" s="9">
        <v>18516.281986733331</v>
      </c>
      <c r="G201" s="8">
        <v>29101.62</v>
      </c>
      <c r="H201" s="8">
        <v>27760.457101927994</v>
      </c>
    </row>
    <row r="202" spans="1:8" x14ac:dyDescent="0.35">
      <c r="A202">
        <v>311230</v>
      </c>
      <c r="B202">
        <v>3112307</v>
      </c>
      <c r="C202" t="s">
        <v>30</v>
      </c>
      <c r="D202">
        <v>2015</v>
      </c>
      <c r="E202" s="8">
        <v>10267.84</v>
      </c>
      <c r="F202" s="9">
        <v>15478.34883541019</v>
      </c>
      <c r="G202" s="8">
        <v>9444.68</v>
      </c>
      <c r="H202" s="8">
        <v>14237.465905113526</v>
      </c>
    </row>
    <row r="203" spans="1:8" x14ac:dyDescent="0.35">
      <c r="A203">
        <v>311230</v>
      </c>
      <c r="B203">
        <v>3112307</v>
      </c>
      <c r="C203" t="s">
        <v>30</v>
      </c>
      <c r="D203">
        <v>2016</v>
      </c>
      <c r="E203" s="8">
        <v>6951.73</v>
      </c>
      <c r="F203" s="9">
        <v>9859.4853648889166</v>
      </c>
      <c r="G203" s="8">
        <v>9026.9500000000007</v>
      </c>
      <c r="H203" s="8">
        <v>12802.722243771013</v>
      </c>
    </row>
    <row r="204" spans="1:8" x14ac:dyDescent="0.35">
      <c r="A204">
        <v>311230</v>
      </c>
      <c r="B204">
        <v>3112307</v>
      </c>
      <c r="C204" t="s">
        <v>30</v>
      </c>
      <c r="D204">
        <v>2017</v>
      </c>
      <c r="E204" s="8">
        <v>6432.91</v>
      </c>
      <c r="F204" s="9">
        <v>8862.4409261338442</v>
      </c>
      <c r="G204" s="8">
        <v>8731.56</v>
      </c>
      <c r="H204" s="8">
        <v>12029.226970469119</v>
      </c>
    </row>
    <row r="205" spans="1:8" x14ac:dyDescent="0.35">
      <c r="A205">
        <v>311230</v>
      </c>
      <c r="B205">
        <v>3112307</v>
      </c>
      <c r="C205" t="s">
        <v>30</v>
      </c>
      <c r="D205">
        <v>2018</v>
      </c>
      <c r="E205" s="8">
        <v>7201.56</v>
      </c>
      <c r="F205" s="9">
        <v>9563.1915204652014</v>
      </c>
      <c r="G205" s="8">
        <v>8919.9699999999993</v>
      </c>
      <c r="H205" s="8">
        <v>11845.123814263989</v>
      </c>
    </row>
    <row r="206" spans="1:8" x14ac:dyDescent="0.35">
      <c r="A206">
        <v>311230</v>
      </c>
      <c r="B206">
        <v>3112307</v>
      </c>
      <c r="C206" t="s">
        <v>30</v>
      </c>
      <c r="D206">
        <v>2019</v>
      </c>
      <c r="E206" s="8">
        <v>7919.78</v>
      </c>
      <c r="F206" s="9">
        <v>10082.76082526197</v>
      </c>
      <c r="G206" s="8">
        <v>9304.25</v>
      </c>
      <c r="H206" s="8">
        <v>11845.347252622742</v>
      </c>
    </row>
    <row r="207" spans="1:8" x14ac:dyDescent="0.35">
      <c r="A207">
        <v>311230</v>
      </c>
      <c r="B207">
        <v>3112307</v>
      </c>
      <c r="C207" t="s">
        <v>30</v>
      </c>
      <c r="D207">
        <v>2020</v>
      </c>
      <c r="E207" s="8">
        <v>8647.89</v>
      </c>
      <c r="F207" s="9">
        <v>10533.863115298916</v>
      </c>
      <c r="G207" s="8">
        <v>8195.4</v>
      </c>
      <c r="H207" s="8">
        <v>9982.6924865711226</v>
      </c>
    </row>
    <row r="208" spans="1:8" x14ac:dyDescent="0.35">
      <c r="A208">
        <v>311230</v>
      </c>
      <c r="B208">
        <v>3112307</v>
      </c>
      <c r="C208" t="s">
        <v>30</v>
      </c>
      <c r="D208">
        <v>2021</v>
      </c>
      <c r="E208" s="8">
        <v>15327.45</v>
      </c>
      <c r="F208" s="9">
        <v>16963.444235903688</v>
      </c>
      <c r="G208" s="8">
        <v>11241.63</v>
      </c>
      <c r="H208" s="8">
        <v>12441.523977909639</v>
      </c>
    </row>
    <row r="209" spans="1:8" x14ac:dyDescent="0.35">
      <c r="A209">
        <v>311230</v>
      </c>
      <c r="B209">
        <v>3112307</v>
      </c>
      <c r="C209" t="s">
        <v>30</v>
      </c>
      <c r="D209">
        <v>2022</v>
      </c>
      <c r="E209" s="8">
        <v>14279.42</v>
      </c>
      <c r="F209" s="9">
        <v>14939.299129823654</v>
      </c>
      <c r="G209" s="8">
        <v>19195.48</v>
      </c>
      <c r="H209" s="8">
        <v>20082.54118494353</v>
      </c>
    </row>
    <row r="210" spans="1:8" x14ac:dyDescent="0.35">
      <c r="A210">
        <v>311230</v>
      </c>
      <c r="B210">
        <v>3112307</v>
      </c>
      <c r="C210" t="s">
        <v>30</v>
      </c>
      <c r="D210">
        <v>2023</v>
      </c>
      <c r="E210" s="8">
        <v>17059.98</v>
      </c>
      <c r="F210" s="9">
        <v>17059.98</v>
      </c>
      <c r="G210" s="8">
        <v>20444.39</v>
      </c>
      <c r="H210" s="8">
        <v>20444.385800673361</v>
      </c>
    </row>
    <row r="211" spans="1:8" x14ac:dyDescent="0.35">
      <c r="A211">
        <v>311230</v>
      </c>
      <c r="B211">
        <v>3112307</v>
      </c>
      <c r="C211" t="s">
        <v>30</v>
      </c>
      <c r="D211">
        <v>2024</v>
      </c>
      <c r="E211" s="8">
        <v>20110.89</v>
      </c>
      <c r="F211" s="9">
        <v>19184.069841602704</v>
      </c>
      <c r="G211" s="8">
        <v>19255.169999999998</v>
      </c>
      <c r="H211" s="8">
        <v>18367.787490475119</v>
      </c>
    </row>
    <row r="212" spans="1:8" x14ac:dyDescent="0.35">
      <c r="A212">
        <v>311270</v>
      </c>
      <c r="B212">
        <v>3112703</v>
      </c>
      <c r="C212" t="s">
        <v>32</v>
      </c>
      <c r="D212">
        <v>2015</v>
      </c>
      <c r="E212" s="8">
        <v>6135.53</v>
      </c>
      <c r="F212" s="9">
        <v>9249.0605258870692</v>
      </c>
      <c r="G212" s="8">
        <v>4466.38</v>
      </c>
      <c r="H212" s="8">
        <v>6732.8847727677166</v>
      </c>
    </row>
    <row r="213" spans="1:8" x14ac:dyDescent="0.35">
      <c r="A213">
        <v>311270</v>
      </c>
      <c r="B213">
        <v>3112703</v>
      </c>
      <c r="C213" t="s">
        <v>32</v>
      </c>
      <c r="D213">
        <v>2016</v>
      </c>
      <c r="E213" s="8">
        <v>6308.91</v>
      </c>
      <c r="F213" s="9">
        <v>8947.7879338526291</v>
      </c>
      <c r="G213" s="8">
        <v>7313.06</v>
      </c>
      <c r="H213" s="8">
        <v>10371.953063828807</v>
      </c>
    </row>
    <row r="214" spans="1:8" x14ac:dyDescent="0.35">
      <c r="A214">
        <v>311270</v>
      </c>
      <c r="B214">
        <v>3112703</v>
      </c>
      <c r="C214" t="s">
        <v>32</v>
      </c>
      <c r="D214">
        <v>2017</v>
      </c>
      <c r="E214" s="8">
        <v>6861.63</v>
      </c>
      <c r="F214" s="9">
        <v>9453.0765286608657</v>
      </c>
      <c r="G214" s="8">
        <v>7023.72</v>
      </c>
      <c r="H214" s="8">
        <v>9676.3795309991765</v>
      </c>
    </row>
    <row r="215" spans="1:8" x14ac:dyDescent="0.35">
      <c r="A215">
        <v>311270</v>
      </c>
      <c r="B215">
        <v>3112703</v>
      </c>
      <c r="C215" t="s">
        <v>32</v>
      </c>
      <c r="D215">
        <v>2018</v>
      </c>
      <c r="E215" s="8">
        <v>6195.27</v>
      </c>
      <c r="F215" s="9">
        <v>8226.9054942252023</v>
      </c>
      <c r="G215" s="8">
        <v>8002.58</v>
      </c>
      <c r="H215" s="8">
        <v>10626.897690848215</v>
      </c>
    </row>
    <row r="216" spans="1:8" x14ac:dyDescent="0.35">
      <c r="A216">
        <v>311270</v>
      </c>
      <c r="B216">
        <v>3112703</v>
      </c>
      <c r="C216" t="s">
        <v>32</v>
      </c>
      <c r="D216">
        <v>2019</v>
      </c>
      <c r="E216" s="8">
        <v>6973.76</v>
      </c>
      <c r="F216" s="9">
        <v>8878.372143263945</v>
      </c>
      <c r="G216" s="8">
        <v>9636.82</v>
      </c>
      <c r="H216" s="8">
        <v>12268.745624356476</v>
      </c>
    </row>
    <row r="217" spans="1:8" x14ac:dyDescent="0.35">
      <c r="A217">
        <v>311270</v>
      </c>
      <c r="B217">
        <v>3112703</v>
      </c>
      <c r="C217" t="s">
        <v>32</v>
      </c>
      <c r="D217">
        <v>2020</v>
      </c>
      <c r="E217" s="8">
        <v>7013.33</v>
      </c>
      <c r="F217" s="9">
        <v>8542.8304710651209</v>
      </c>
      <c r="G217" s="8">
        <v>8481.9699999999993</v>
      </c>
      <c r="H217" s="8">
        <v>10331.759908406131</v>
      </c>
    </row>
    <row r="218" spans="1:8" x14ac:dyDescent="0.35">
      <c r="A218">
        <v>311270</v>
      </c>
      <c r="B218">
        <v>3112703</v>
      </c>
      <c r="C218" t="s">
        <v>32</v>
      </c>
      <c r="D218">
        <v>2021</v>
      </c>
      <c r="E218" s="8">
        <v>12248</v>
      </c>
      <c r="F218" s="9">
        <v>13555.305350945418</v>
      </c>
      <c r="G218" s="8">
        <v>9150.0300000000007</v>
      </c>
      <c r="H218" s="8">
        <v>10126.669272325193</v>
      </c>
    </row>
    <row r="219" spans="1:8" x14ac:dyDescent="0.35">
      <c r="A219">
        <v>311270</v>
      </c>
      <c r="B219">
        <v>3112703</v>
      </c>
      <c r="C219" t="s">
        <v>32</v>
      </c>
      <c r="D219">
        <v>2022</v>
      </c>
      <c r="E219" s="8">
        <v>13953.08</v>
      </c>
      <c r="F219" s="9">
        <v>14597.87833836107</v>
      </c>
      <c r="G219" s="8">
        <v>14246.05</v>
      </c>
      <c r="H219" s="8">
        <v>14904.389566190619</v>
      </c>
    </row>
    <row r="220" spans="1:8" x14ac:dyDescent="0.35">
      <c r="A220">
        <v>311270</v>
      </c>
      <c r="B220">
        <v>3112703</v>
      </c>
      <c r="C220" t="s">
        <v>32</v>
      </c>
      <c r="D220">
        <v>2023</v>
      </c>
      <c r="E220" s="8">
        <v>15744.57</v>
      </c>
      <c r="F220" s="9">
        <v>15744.57</v>
      </c>
      <c r="G220" s="8">
        <v>12270.86</v>
      </c>
      <c r="H220" s="8">
        <v>12270.864394120632</v>
      </c>
    </row>
    <row r="221" spans="1:8" x14ac:dyDescent="0.35">
      <c r="A221">
        <v>311270</v>
      </c>
      <c r="B221">
        <v>3112703</v>
      </c>
      <c r="C221" t="s">
        <v>32</v>
      </c>
      <c r="D221">
        <v>2024</v>
      </c>
      <c r="E221" s="8">
        <v>12063.15</v>
      </c>
      <c r="F221" s="9">
        <v>11507.213858249419</v>
      </c>
      <c r="G221" s="8">
        <v>12540.5</v>
      </c>
      <c r="H221" s="8">
        <v>11962.562523622786</v>
      </c>
    </row>
    <row r="222" spans="1:8" x14ac:dyDescent="0.35">
      <c r="A222">
        <v>311300</v>
      </c>
      <c r="B222">
        <v>3113008</v>
      </c>
      <c r="C222" t="s">
        <v>33</v>
      </c>
      <c r="D222">
        <v>2015</v>
      </c>
      <c r="E222" s="8">
        <v>4609.2</v>
      </c>
      <c r="F222" s="9">
        <v>6948.1804792607445</v>
      </c>
      <c r="G222" s="8">
        <v>5858.97</v>
      </c>
      <c r="H222" s="8">
        <v>8832.1613623865669</v>
      </c>
    </row>
    <row r="223" spans="1:8" x14ac:dyDescent="0.35">
      <c r="A223">
        <v>311300</v>
      </c>
      <c r="B223">
        <v>3113008</v>
      </c>
      <c r="C223" t="s">
        <v>33</v>
      </c>
      <c r="D223">
        <v>2016</v>
      </c>
      <c r="E223" s="8">
        <v>5770.24</v>
      </c>
      <c r="F223" s="9">
        <v>8183.8041511820256</v>
      </c>
      <c r="G223" s="8">
        <v>6757.38</v>
      </c>
      <c r="H223" s="8">
        <v>9583.8477574230055</v>
      </c>
    </row>
    <row r="224" spans="1:8" x14ac:dyDescent="0.35">
      <c r="A224">
        <v>311300</v>
      </c>
      <c r="B224">
        <v>3113008</v>
      </c>
      <c r="C224" t="s">
        <v>33</v>
      </c>
      <c r="D224">
        <v>2017</v>
      </c>
      <c r="E224" s="8">
        <v>7666.22</v>
      </c>
      <c r="F224" s="9">
        <v>10561.537760787234</v>
      </c>
      <c r="G224" s="8">
        <v>7791.87</v>
      </c>
      <c r="H224" s="8">
        <v>10734.639798074842</v>
      </c>
    </row>
    <row r="225" spans="1:8" x14ac:dyDescent="0.35">
      <c r="A225">
        <v>311300</v>
      </c>
      <c r="B225">
        <v>3113008</v>
      </c>
      <c r="C225" t="s">
        <v>33</v>
      </c>
      <c r="D225">
        <v>2018</v>
      </c>
      <c r="E225" s="8">
        <v>8319.34</v>
      </c>
      <c r="F225" s="9">
        <v>11047.528833178778</v>
      </c>
      <c r="G225" s="8">
        <v>7983.23</v>
      </c>
      <c r="H225" s="8">
        <v>10601.190824475823</v>
      </c>
    </row>
    <row r="226" spans="1:8" x14ac:dyDescent="0.35">
      <c r="A226">
        <v>311300</v>
      </c>
      <c r="B226">
        <v>3113008</v>
      </c>
      <c r="C226" t="s">
        <v>33</v>
      </c>
      <c r="D226">
        <v>2019</v>
      </c>
      <c r="E226" s="8">
        <v>8845.36</v>
      </c>
      <c r="F226" s="9">
        <v>11261.127113801043</v>
      </c>
      <c r="G226" s="8">
        <v>9706.7999999999993</v>
      </c>
      <c r="H226" s="8">
        <v>12357.832900137342</v>
      </c>
    </row>
    <row r="227" spans="1:8" x14ac:dyDescent="0.35">
      <c r="A227">
        <v>311300</v>
      </c>
      <c r="B227">
        <v>3113008</v>
      </c>
      <c r="C227" t="s">
        <v>33</v>
      </c>
      <c r="D227">
        <v>2020</v>
      </c>
      <c r="E227" s="8">
        <v>8234.69</v>
      </c>
      <c r="F227" s="9">
        <v>10030.550487682063</v>
      </c>
      <c r="G227" s="8">
        <v>7757.01</v>
      </c>
      <c r="H227" s="8">
        <v>9448.6947245090214</v>
      </c>
    </row>
    <row r="228" spans="1:8" x14ac:dyDescent="0.35">
      <c r="A228">
        <v>311300</v>
      </c>
      <c r="B228">
        <v>3113008</v>
      </c>
      <c r="C228" t="s">
        <v>33</v>
      </c>
      <c r="D228">
        <v>2021</v>
      </c>
      <c r="E228" s="8">
        <v>10296.620000000001</v>
      </c>
      <c r="F228" s="9">
        <v>11395.642405507155</v>
      </c>
      <c r="G228" s="8">
        <v>9454.86</v>
      </c>
      <c r="H228" s="8">
        <v>10464.036925359016</v>
      </c>
    </row>
    <row r="229" spans="1:8" x14ac:dyDescent="0.35">
      <c r="A229">
        <v>311300</v>
      </c>
      <c r="B229">
        <v>3113008</v>
      </c>
      <c r="C229" t="s">
        <v>33</v>
      </c>
      <c r="D229">
        <v>2022</v>
      </c>
      <c r="E229" s="8">
        <v>13061.86</v>
      </c>
      <c r="F229" s="9">
        <v>13665.473368797779</v>
      </c>
      <c r="G229" s="8">
        <v>18869.13</v>
      </c>
      <c r="H229" s="8">
        <v>19741.105395863273</v>
      </c>
    </row>
    <row r="230" spans="1:8" x14ac:dyDescent="0.35">
      <c r="A230">
        <v>311300</v>
      </c>
      <c r="B230">
        <v>3113008</v>
      </c>
      <c r="C230" t="s">
        <v>33</v>
      </c>
      <c r="D230">
        <v>2023</v>
      </c>
      <c r="E230" s="8">
        <v>15444.38</v>
      </c>
      <c r="F230" s="9">
        <v>15444.38</v>
      </c>
      <c r="G230" s="8">
        <v>23355.279999999999</v>
      </c>
      <c r="H230" s="8">
        <v>23355.279332495451</v>
      </c>
    </row>
    <row r="231" spans="1:8" x14ac:dyDescent="0.35">
      <c r="A231">
        <v>311300</v>
      </c>
      <c r="B231">
        <v>3113008</v>
      </c>
      <c r="C231" t="s">
        <v>33</v>
      </c>
      <c r="D231">
        <v>2024</v>
      </c>
      <c r="E231" s="8">
        <v>18170.37</v>
      </c>
      <c r="F231" s="9">
        <v>17332.979650714737</v>
      </c>
      <c r="G231" s="8">
        <v>29660.16</v>
      </c>
      <c r="H231" s="8">
        <v>28293.260889173402</v>
      </c>
    </row>
    <row r="232" spans="1:8" x14ac:dyDescent="0.35">
      <c r="A232">
        <v>311350</v>
      </c>
      <c r="B232">
        <v>3113503</v>
      </c>
      <c r="C232" t="s">
        <v>34</v>
      </c>
      <c r="D232">
        <v>2015</v>
      </c>
      <c r="E232" s="8">
        <v>7327.7</v>
      </c>
      <c r="F232" s="9">
        <v>11046.208039980682</v>
      </c>
      <c r="G232" s="8">
        <v>6430.44</v>
      </c>
      <c r="H232" s="8">
        <v>9693.6258471009369</v>
      </c>
    </row>
    <row r="233" spans="1:8" x14ac:dyDescent="0.35">
      <c r="A233">
        <v>311350</v>
      </c>
      <c r="B233">
        <v>3113503</v>
      </c>
      <c r="C233" t="s">
        <v>34</v>
      </c>
      <c r="D233">
        <v>2016</v>
      </c>
      <c r="E233" s="8">
        <v>4285.1400000000003</v>
      </c>
      <c r="F233" s="9">
        <v>6077.5195694453178</v>
      </c>
      <c r="G233" s="8">
        <v>6702.04</v>
      </c>
      <c r="H233" s="8">
        <v>9505.3585912807157</v>
      </c>
    </row>
    <row r="234" spans="1:8" x14ac:dyDescent="0.35">
      <c r="A234">
        <v>311350</v>
      </c>
      <c r="B234">
        <v>3113503</v>
      </c>
      <c r="C234" t="s">
        <v>34</v>
      </c>
      <c r="D234">
        <v>2017</v>
      </c>
      <c r="E234" s="8">
        <v>6059.22</v>
      </c>
      <c r="F234" s="9">
        <v>8347.6186218132571</v>
      </c>
      <c r="G234" s="8">
        <v>6402.76</v>
      </c>
      <c r="H234" s="8">
        <v>8820.9073799778907</v>
      </c>
    </row>
    <row r="235" spans="1:8" x14ac:dyDescent="0.35">
      <c r="A235">
        <v>311350</v>
      </c>
      <c r="B235">
        <v>3113503</v>
      </c>
      <c r="C235" t="s">
        <v>34</v>
      </c>
      <c r="D235">
        <v>2018</v>
      </c>
      <c r="E235" s="8">
        <v>5470.22</v>
      </c>
      <c r="F235" s="9">
        <v>7264.0874364830888</v>
      </c>
      <c r="G235" s="8">
        <v>5668.51</v>
      </c>
      <c r="H235" s="8">
        <v>7527.4080675820915</v>
      </c>
    </row>
    <row r="236" spans="1:8" x14ac:dyDescent="0.35">
      <c r="A236">
        <v>311350</v>
      </c>
      <c r="B236">
        <v>3113503</v>
      </c>
      <c r="C236" t="s">
        <v>34</v>
      </c>
      <c r="D236">
        <v>2019</v>
      </c>
      <c r="E236" s="8">
        <v>6021.98</v>
      </c>
      <c r="F236" s="9">
        <v>7666.6503406042948</v>
      </c>
      <c r="G236" s="8">
        <v>6174.59</v>
      </c>
      <c r="H236" s="8">
        <v>7860.9398241331364</v>
      </c>
    </row>
    <row r="237" spans="1:8" x14ac:dyDescent="0.35">
      <c r="A237">
        <v>311350</v>
      </c>
      <c r="B237">
        <v>3113503</v>
      </c>
      <c r="C237" t="s">
        <v>34</v>
      </c>
      <c r="D237">
        <v>2020</v>
      </c>
      <c r="E237" s="8">
        <v>7541.83</v>
      </c>
      <c r="F237" s="9">
        <v>9186.5882728451488</v>
      </c>
      <c r="G237" s="8">
        <v>7551.48</v>
      </c>
      <c r="H237" s="8">
        <v>9198.3485737175906</v>
      </c>
    </row>
    <row r="238" spans="1:8" x14ac:dyDescent="0.35">
      <c r="A238">
        <v>311350</v>
      </c>
      <c r="B238">
        <v>3113503</v>
      </c>
      <c r="C238" t="s">
        <v>34</v>
      </c>
      <c r="D238">
        <v>2021</v>
      </c>
      <c r="E238" s="8">
        <v>7311.58</v>
      </c>
      <c r="F238" s="9">
        <v>8091.9904880687054</v>
      </c>
      <c r="G238" s="8">
        <v>6712.81</v>
      </c>
      <c r="H238" s="8">
        <v>7429.3125179190401</v>
      </c>
    </row>
    <row r="239" spans="1:8" x14ac:dyDescent="0.35">
      <c r="A239">
        <v>311350</v>
      </c>
      <c r="B239">
        <v>3113503</v>
      </c>
      <c r="C239" t="s">
        <v>34</v>
      </c>
      <c r="D239">
        <v>2022</v>
      </c>
      <c r="E239" s="8">
        <v>11056.03</v>
      </c>
      <c r="F239" s="9">
        <v>11566.950153318847</v>
      </c>
      <c r="G239" s="8">
        <v>7702.07</v>
      </c>
      <c r="H239" s="8">
        <v>8058.0020625969828</v>
      </c>
    </row>
    <row r="240" spans="1:8" x14ac:dyDescent="0.35">
      <c r="A240">
        <v>311350</v>
      </c>
      <c r="B240">
        <v>3113503</v>
      </c>
      <c r="C240" t="s">
        <v>34</v>
      </c>
      <c r="D240">
        <v>2023</v>
      </c>
      <c r="E240" s="8">
        <v>10015.469999999999</v>
      </c>
      <c r="F240" s="9">
        <v>10015.469999999999</v>
      </c>
      <c r="G240" s="8">
        <v>11329.92</v>
      </c>
      <c r="H240" s="8">
        <v>11329.921561938958</v>
      </c>
    </row>
    <row r="241" spans="1:8" x14ac:dyDescent="0.35">
      <c r="A241">
        <v>311350</v>
      </c>
      <c r="B241">
        <v>3113503</v>
      </c>
      <c r="C241" t="s">
        <v>34</v>
      </c>
      <c r="D241">
        <v>2024</v>
      </c>
      <c r="E241" s="8">
        <v>13616.74</v>
      </c>
      <c r="F241" s="9">
        <v>12989.205906598127</v>
      </c>
      <c r="G241" s="8">
        <v>11982.19</v>
      </c>
      <c r="H241" s="8">
        <v>11429.982981183712</v>
      </c>
    </row>
    <row r="242" spans="1:8" x14ac:dyDescent="0.35">
      <c r="A242">
        <v>311370</v>
      </c>
      <c r="B242">
        <v>3113701</v>
      </c>
      <c r="C242" t="s">
        <v>35</v>
      </c>
      <c r="D242">
        <v>2015</v>
      </c>
      <c r="E242" s="8">
        <v>5643.97</v>
      </c>
      <c r="F242" s="9">
        <v>8508.053931166638</v>
      </c>
      <c r="G242" s="8">
        <v>5293.36</v>
      </c>
      <c r="H242" s="8">
        <v>7979.52861626909</v>
      </c>
    </row>
    <row r="243" spans="1:8" x14ac:dyDescent="0.35">
      <c r="A243">
        <v>311370</v>
      </c>
      <c r="B243">
        <v>3113701</v>
      </c>
      <c r="C243" t="s">
        <v>35</v>
      </c>
      <c r="D243">
        <v>2016</v>
      </c>
      <c r="E243" s="8">
        <v>5191.5200000000004</v>
      </c>
      <c r="F243" s="9">
        <v>7363.0183366626898</v>
      </c>
      <c r="G243" s="8">
        <v>6577.12</v>
      </c>
      <c r="H243" s="8">
        <v>9328.1777964858502</v>
      </c>
    </row>
    <row r="244" spans="1:8" x14ac:dyDescent="0.35">
      <c r="A244">
        <v>311370</v>
      </c>
      <c r="B244">
        <v>3113701</v>
      </c>
      <c r="C244" t="s">
        <v>35</v>
      </c>
      <c r="D244">
        <v>2017</v>
      </c>
      <c r="E244" s="8">
        <v>4786.51</v>
      </c>
      <c r="F244" s="9">
        <v>6594.2415045988382</v>
      </c>
      <c r="G244" s="8">
        <v>6367.88</v>
      </c>
      <c r="H244" s="8">
        <v>8772.8576179935353</v>
      </c>
    </row>
    <row r="245" spans="1:8" x14ac:dyDescent="0.35">
      <c r="A245">
        <v>311370</v>
      </c>
      <c r="B245">
        <v>3113701</v>
      </c>
      <c r="C245" t="s">
        <v>35</v>
      </c>
      <c r="D245">
        <v>2018</v>
      </c>
      <c r="E245" s="8">
        <v>6058.75</v>
      </c>
      <c r="F245" s="9">
        <v>8045.6160366113081</v>
      </c>
      <c r="G245" s="8">
        <v>6317.55</v>
      </c>
      <c r="H245" s="8">
        <v>8389.2899179306023</v>
      </c>
    </row>
    <row r="246" spans="1:8" x14ac:dyDescent="0.35">
      <c r="A246">
        <v>311370</v>
      </c>
      <c r="B246">
        <v>3113701</v>
      </c>
      <c r="C246" t="s">
        <v>35</v>
      </c>
      <c r="D246">
        <v>2019</v>
      </c>
      <c r="E246" s="8">
        <v>6557.72</v>
      </c>
      <c r="F246" s="9">
        <v>8348.7069488087964</v>
      </c>
      <c r="G246" s="8">
        <v>6607.68</v>
      </c>
      <c r="H246" s="8">
        <v>8412.3120858222155</v>
      </c>
    </row>
    <row r="247" spans="1:8" x14ac:dyDescent="0.35">
      <c r="A247">
        <v>311370</v>
      </c>
      <c r="B247">
        <v>3113701</v>
      </c>
      <c r="C247" t="s">
        <v>35</v>
      </c>
      <c r="D247">
        <v>2020</v>
      </c>
      <c r="E247" s="8">
        <v>6214.87</v>
      </c>
      <c r="F247" s="9">
        <v>7570.2385043493587</v>
      </c>
      <c r="G247" s="8">
        <v>6407.01</v>
      </c>
      <c r="H247" s="8">
        <v>7804.2828950118756</v>
      </c>
    </row>
    <row r="248" spans="1:8" x14ac:dyDescent="0.35">
      <c r="A248">
        <v>311370</v>
      </c>
      <c r="B248">
        <v>3113701</v>
      </c>
      <c r="C248" t="s">
        <v>35</v>
      </c>
      <c r="D248">
        <v>2021</v>
      </c>
      <c r="E248" s="8">
        <v>9195.24</v>
      </c>
      <c r="F248" s="9">
        <v>10176.705255978719</v>
      </c>
      <c r="G248" s="8">
        <v>9645.49</v>
      </c>
      <c r="H248" s="8">
        <v>10675.010482578915</v>
      </c>
    </row>
    <row r="249" spans="1:8" x14ac:dyDescent="0.35">
      <c r="A249">
        <v>311370</v>
      </c>
      <c r="B249">
        <v>3113701</v>
      </c>
      <c r="C249" t="s">
        <v>35</v>
      </c>
      <c r="D249">
        <v>2022</v>
      </c>
      <c r="E249" s="8">
        <v>10609.53</v>
      </c>
      <c r="F249" s="9">
        <v>11099.816539946158</v>
      </c>
      <c r="G249" s="8">
        <v>11302.12</v>
      </c>
      <c r="H249" s="8">
        <v>11824.417546366918</v>
      </c>
    </row>
    <row r="250" spans="1:8" x14ac:dyDescent="0.35">
      <c r="A250">
        <v>311370</v>
      </c>
      <c r="B250">
        <v>3113701</v>
      </c>
      <c r="C250" t="s">
        <v>35</v>
      </c>
      <c r="D250">
        <v>2023</v>
      </c>
      <c r="E250" s="8">
        <v>14419.6</v>
      </c>
      <c r="F250" s="9">
        <v>14419.6</v>
      </c>
      <c r="G250" s="8">
        <v>16457.78</v>
      </c>
      <c r="H250" s="8">
        <v>16457.781830027085</v>
      </c>
    </row>
    <row r="251" spans="1:8" x14ac:dyDescent="0.35">
      <c r="A251">
        <v>311370</v>
      </c>
      <c r="B251">
        <v>3113701</v>
      </c>
      <c r="C251" t="s">
        <v>35</v>
      </c>
      <c r="D251">
        <v>2024</v>
      </c>
      <c r="E251" s="8">
        <v>19077.650000000001</v>
      </c>
      <c r="F251" s="9">
        <v>18198.447210126051</v>
      </c>
      <c r="G251" s="8">
        <v>16072.77</v>
      </c>
      <c r="H251" s="8">
        <v>15332.052002975182</v>
      </c>
    </row>
    <row r="252" spans="1:8" x14ac:dyDescent="0.35">
      <c r="A252">
        <v>311380</v>
      </c>
      <c r="B252">
        <v>3113800</v>
      </c>
      <c r="C252" t="s">
        <v>36</v>
      </c>
      <c r="D252">
        <v>2015</v>
      </c>
      <c r="E252" s="8">
        <v>4963.24</v>
      </c>
      <c r="F252" s="9">
        <v>7481.8812986822222</v>
      </c>
      <c r="G252" s="8">
        <v>5155.28</v>
      </c>
      <c r="H252" s="8">
        <v>7771.377500819699</v>
      </c>
    </row>
    <row r="253" spans="1:8" x14ac:dyDescent="0.35">
      <c r="A253">
        <v>311380</v>
      </c>
      <c r="B253">
        <v>3113800</v>
      </c>
      <c r="C253" t="s">
        <v>36</v>
      </c>
      <c r="D253">
        <v>2016</v>
      </c>
      <c r="E253" s="8">
        <v>5751.96</v>
      </c>
      <c r="F253" s="9">
        <v>8157.8780302782843</v>
      </c>
      <c r="G253" s="8">
        <v>6990.05</v>
      </c>
      <c r="H253" s="8">
        <v>9913.8341146520634</v>
      </c>
    </row>
    <row r="254" spans="1:8" x14ac:dyDescent="0.35">
      <c r="A254">
        <v>311380</v>
      </c>
      <c r="B254">
        <v>3113800</v>
      </c>
      <c r="C254" t="s">
        <v>36</v>
      </c>
      <c r="D254">
        <v>2017</v>
      </c>
      <c r="E254" s="8">
        <v>5564.77</v>
      </c>
      <c r="F254" s="9">
        <v>7666.4286291152584</v>
      </c>
      <c r="G254" s="8">
        <v>5855.98</v>
      </c>
      <c r="H254" s="8">
        <v>8067.6198299042089</v>
      </c>
    </row>
    <row r="255" spans="1:8" x14ac:dyDescent="0.35">
      <c r="A255">
        <v>311380</v>
      </c>
      <c r="B255">
        <v>3113800</v>
      </c>
      <c r="C255" t="s">
        <v>36</v>
      </c>
      <c r="D255">
        <v>2018</v>
      </c>
      <c r="E255" s="8">
        <v>6169.24</v>
      </c>
      <c r="F255" s="9">
        <v>8192.339389759265</v>
      </c>
      <c r="G255" s="8">
        <v>5944.49</v>
      </c>
      <c r="H255" s="8">
        <v>7893.8825876126439</v>
      </c>
    </row>
    <row r="256" spans="1:8" x14ac:dyDescent="0.35">
      <c r="A256">
        <v>311380</v>
      </c>
      <c r="B256">
        <v>3113800</v>
      </c>
      <c r="C256" t="s">
        <v>36</v>
      </c>
      <c r="D256">
        <v>2019</v>
      </c>
      <c r="E256" s="8">
        <v>7176.91</v>
      </c>
      <c r="F256" s="9">
        <v>9137.0046888210145</v>
      </c>
      <c r="G256" s="8">
        <v>7890.1</v>
      </c>
      <c r="H256" s="8">
        <v>10044.981074273486</v>
      </c>
    </row>
    <row r="257" spans="1:8" x14ac:dyDescent="0.35">
      <c r="A257">
        <v>311380</v>
      </c>
      <c r="B257">
        <v>3113800</v>
      </c>
      <c r="C257" t="s">
        <v>36</v>
      </c>
      <c r="D257">
        <v>2020</v>
      </c>
      <c r="E257" s="8">
        <v>8009.83</v>
      </c>
      <c r="F257" s="9">
        <v>9756.6519459445863</v>
      </c>
      <c r="G257" s="8">
        <v>7333.78</v>
      </c>
      <c r="H257" s="8">
        <v>8933.1699897067319</v>
      </c>
    </row>
    <row r="258" spans="1:8" x14ac:dyDescent="0.35">
      <c r="A258">
        <v>311380</v>
      </c>
      <c r="B258">
        <v>3113800</v>
      </c>
      <c r="C258" t="s">
        <v>36</v>
      </c>
      <c r="D258">
        <v>2021</v>
      </c>
      <c r="E258" s="8">
        <v>9987.1299999999992</v>
      </c>
      <c r="F258" s="9">
        <v>11053.118609535231</v>
      </c>
      <c r="G258" s="8">
        <v>9248.48</v>
      </c>
      <c r="H258" s="8">
        <v>10235.630403330068</v>
      </c>
    </row>
    <row r="259" spans="1:8" x14ac:dyDescent="0.35">
      <c r="A259">
        <v>311380</v>
      </c>
      <c r="B259">
        <v>3113800</v>
      </c>
      <c r="C259" t="s">
        <v>36</v>
      </c>
      <c r="D259">
        <v>2022</v>
      </c>
      <c r="E259" s="8">
        <v>11824.1</v>
      </c>
      <c r="F259" s="9">
        <v>12370.514127390879</v>
      </c>
      <c r="G259" s="8">
        <v>10997.47</v>
      </c>
      <c r="H259" s="8">
        <v>11505.688588393961</v>
      </c>
    </row>
    <row r="260" spans="1:8" x14ac:dyDescent="0.35">
      <c r="A260">
        <v>311380</v>
      </c>
      <c r="B260">
        <v>3113800</v>
      </c>
      <c r="C260" t="s">
        <v>36</v>
      </c>
      <c r="D260">
        <v>2023</v>
      </c>
      <c r="E260" s="8">
        <v>11401.91</v>
      </c>
      <c r="F260" s="9">
        <v>11401.91</v>
      </c>
      <c r="G260" s="8">
        <v>20525.560000000001</v>
      </c>
      <c r="H260" s="8">
        <v>20525.557825306041</v>
      </c>
    </row>
    <row r="261" spans="1:8" x14ac:dyDescent="0.35">
      <c r="A261">
        <v>311380</v>
      </c>
      <c r="B261">
        <v>3113800</v>
      </c>
      <c r="C261" t="s">
        <v>36</v>
      </c>
      <c r="D261">
        <v>2024</v>
      </c>
      <c r="E261" s="8">
        <v>14966.06</v>
      </c>
      <c r="F261" s="9">
        <v>14276.341837363567</v>
      </c>
      <c r="G261" s="8">
        <v>15066.98</v>
      </c>
      <c r="H261" s="8">
        <v>14372.614333551557</v>
      </c>
    </row>
    <row r="262" spans="1:8" x14ac:dyDescent="0.35">
      <c r="A262">
        <v>311545</v>
      </c>
      <c r="B262">
        <v>3115458</v>
      </c>
      <c r="C262" t="s">
        <v>37</v>
      </c>
      <c r="D262">
        <v>2015</v>
      </c>
      <c r="E262" s="8">
        <v>4783.7</v>
      </c>
      <c r="F262" s="9">
        <v>7211.2320920419215</v>
      </c>
      <c r="G262" s="8">
        <v>6706.28</v>
      </c>
      <c r="H262" s="8">
        <v>10109.44613160693</v>
      </c>
    </row>
    <row r="263" spans="1:8" x14ac:dyDescent="0.35">
      <c r="A263">
        <v>311545</v>
      </c>
      <c r="B263">
        <v>3115458</v>
      </c>
      <c r="C263" t="s">
        <v>37</v>
      </c>
      <c r="D263">
        <v>2016</v>
      </c>
      <c r="E263" s="8">
        <v>6491.11</v>
      </c>
      <c r="F263" s="9">
        <v>9206.198176120779</v>
      </c>
      <c r="G263" s="8">
        <v>8299.85</v>
      </c>
      <c r="H263" s="8">
        <v>11771.493696067681</v>
      </c>
    </row>
    <row r="264" spans="1:8" x14ac:dyDescent="0.35">
      <c r="A264">
        <v>311545</v>
      </c>
      <c r="B264">
        <v>3115458</v>
      </c>
      <c r="C264" t="s">
        <v>37</v>
      </c>
      <c r="D264">
        <v>2017</v>
      </c>
      <c r="E264" s="8">
        <v>7177.49</v>
      </c>
      <c r="F264" s="9">
        <v>9888.2280527656076</v>
      </c>
      <c r="G264" s="8">
        <v>7241.27</v>
      </c>
      <c r="H264" s="8">
        <v>9976.0919875595646</v>
      </c>
    </row>
    <row r="265" spans="1:8" x14ac:dyDescent="0.35">
      <c r="A265">
        <v>311545</v>
      </c>
      <c r="B265">
        <v>3115458</v>
      </c>
      <c r="C265" t="s">
        <v>37</v>
      </c>
      <c r="D265">
        <v>2018</v>
      </c>
      <c r="E265" s="8">
        <v>7465.55</v>
      </c>
      <c r="F265" s="9">
        <v>9913.7526390961102</v>
      </c>
      <c r="G265" s="8">
        <v>6768.08</v>
      </c>
      <c r="H265" s="8">
        <v>8987.5556968005294</v>
      </c>
    </row>
    <row r="266" spans="1:8" x14ac:dyDescent="0.35">
      <c r="A266">
        <v>311545</v>
      </c>
      <c r="B266">
        <v>3115458</v>
      </c>
      <c r="C266" t="s">
        <v>37</v>
      </c>
      <c r="D266">
        <v>2019</v>
      </c>
      <c r="E266" s="8">
        <v>10240.49</v>
      </c>
      <c r="F266" s="9">
        <v>13037.282778497251</v>
      </c>
      <c r="G266" s="8">
        <v>8776.6299999999992</v>
      </c>
      <c r="H266" s="8">
        <v>11173.619911756496</v>
      </c>
    </row>
    <row r="267" spans="1:8" x14ac:dyDescent="0.35">
      <c r="A267">
        <v>311545</v>
      </c>
      <c r="B267">
        <v>3115458</v>
      </c>
      <c r="C267" t="s">
        <v>37</v>
      </c>
      <c r="D267">
        <v>2020</v>
      </c>
      <c r="E267" s="8">
        <v>8610.6</v>
      </c>
      <c r="F267" s="9">
        <v>10488.440734166699</v>
      </c>
      <c r="G267" s="8">
        <v>6959.06</v>
      </c>
      <c r="H267" s="8">
        <v>8476.7302827820349</v>
      </c>
    </row>
    <row r="268" spans="1:8" x14ac:dyDescent="0.35">
      <c r="A268">
        <v>311545</v>
      </c>
      <c r="B268">
        <v>3115458</v>
      </c>
      <c r="C268" t="s">
        <v>37</v>
      </c>
      <c r="D268">
        <v>2021</v>
      </c>
      <c r="E268" s="8">
        <v>8014.89</v>
      </c>
      <c r="F268" s="9">
        <v>8870.3691463291088</v>
      </c>
      <c r="G268" s="8">
        <v>8746.65</v>
      </c>
      <c r="H268" s="8">
        <v>9680.2382299890105</v>
      </c>
    </row>
    <row r="269" spans="1:8" x14ac:dyDescent="0.35">
      <c r="A269">
        <v>311545</v>
      </c>
      <c r="B269">
        <v>3115458</v>
      </c>
      <c r="C269" t="s">
        <v>37</v>
      </c>
      <c r="D269">
        <v>2022</v>
      </c>
      <c r="E269" s="8">
        <v>11361.49</v>
      </c>
      <c r="F269" s="9">
        <v>11886.526040308368</v>
      </c>
      <c r="G269" s="8">
        <v>16312.88</v>
      </c>
      <c r="H269" s="8">
        <v>17066.727382964124</v>
      </c>
    </row>
    <row r="270" spans="1:8" x14ac:dyDescent="0.35">
      <c r="A270">
        <v>311545</v>
      </c>
      <c r="B270">
        <v>3115458</v>
      </c>
      <c r="C270" t="s">
        <v>37</v>
      </c>
      <c r="D270">
        <v>2023</v>
      </c>
      <c r="E270" s="8">
        <v>12839.27</v>
      </c>
      <c r="F270" s="9">
        <v>12839.27</v>
      </c>
      <c r="G270" s="8">
        <v>18459.32</v>
      </c>
      <c r="H270" s="8">
        <v>18459.320446558933</v>
      </c>
    </row>
    <row r="271" spans="1:8" x14ac:dyDescent="0.35">
      <c r="A271">
        <v>311545</v>
      </c>
      <c r="B271">
        <v>3115458</v>
      </c>
      <c r="C271" t="s">
        <v>37</v>
      </c>
      <c r="D271">
        <v>2024</v>
      </c>
      <c r="E271" s="8">
        <v>11989.16</v>
      </c>
      <c r="F271" s="9">
        <v>11436.633723427929</v>
      </c>
      <c r="G271" s="8">
        <v>17639.669999999998</v>
      </c>
      <c r="H271" s="8">
        <v>16826.739868821915</v>
      </c>
    </row>
    <row r="272" spans="1:8" x14ac:dyDescent="0.35">
      <c r="A272">
        <v>311547</v>
      </c>
      <c r="B272">
        <v>3115474</v>
      </c>
      <c r="C272" t="s">
        <v>38</v>
      </c>
      <c r="D272">
        <v>2015</v>
      </c>
      <c r="E272" s="8">
        <v>6037.97</v>
      </c>
      <c r="F272" s="9">
        <v>9101.992816185455</v>
      </c>
      <c r="G272" s="8">
        <v>5997.56</v>
      </c>
      <c r="H272" s="8">
        <v>9041.0745574951561</v>
      </c>
    </row>
    <row r="273" spans="1:8" x14ac:dyDescent="0.35">
      <c r="A273">
        <v>311547</v>
      </c>
      <c r="B273">
        <v>3115474</v>
      </c>
      <c r="C273" t="s">
        <v>38</v>
      </c>
      <c r="D273">
        <v>2016</v>
      </c>
      <c r="E273" s="8">
        <v>6480.25</v>
      </c>
      <c r="F273" s="9">
        <v>9190.7956775970015</v>
      </c>
      <c r="G273" s="8">
        <v>7549.71</v>
      </c>
      <c r="H273" s="8">
        <v>10707.589881210539</v>
      </c>
    </row>
    <row r="274" spans="1:8" x14ac:dyDescent="0.35">
      <c r="A274">
        <v>311547</v>
      </c>
      <c r="B274">
        <v>3115474</v>
      </c>
      <c r="C274" t="s">
        <v>38</v>
      </c>
      <c r="D274">
        <v>2017</v>
      </c>
      <c r="E274" s="8">
        <v>5462.72</v>
      </c>
      <c r="F274" s="9">
        <v>7525.8371865936069</v>
      </c>
      <c r="G274" s="8">
        <v>6568.02</v>
      </c>
      <c r="H274" s="8">
        <v>9048.5740998624606</v>
      </c>
    </row>
    <row r="275" spans="1:8" x14ac:dyDescent="0.35">
      <c r="A275">
        <v>311547</v>
      </c>
      <c r="B275">
        <v>3115474</v>
      </c>
      <c r="C275" t="s">
        <v>38</v>
      </c>
      <c r="D275">
        <v>2018</v>
      </c>
      <c r="E275" s="8">
        <v>5715.28</v>
      </c>
      <c r="F275" s="9">
        <v>7589.5107772599749</v>
      </c>
      <c r="G275" s="8">
        <v>6520.66</v>
      </c>
      <c r="H275" s="8">
        <v>8659.0006997877354</v>
      </c>
    </row>
    <row r="276" spans="1:8" x14ac:dyDescent="0.35">
      <c r="A276">
        <v>311547</v>
      </c>
      <c r="B276">
        <v>3115474</v>
      </c>
      <c r="C276" t="s">
        <v>38</v>
      </c>
      <c r="D276">
        <v>2019</v>
      </c>
      <c r="E276" s="8">
        <v>6039.5</v>
      </c>
      <c r="F276" s="9">
        <v>7688.9552492833982</v>
      </c>
      <c r="G276" s="8">
        <v>8753.69</v>
      </c>
      <c r="H276" s="8">
        <v>11144.421987724518</v>
      </c>
    </row>
    <row r="277" spans="1:8" x14ac:dyDescent="0.35">
      <c r="A277">
        <v>311547</v>
      </c>
      <c r="B277">
        <v>3115474</v>
      </c>
      <c r="C277" t="s">
        <v>38</v>
      </c>
      <c r="D277">
        <v>2020</v>
      </c>
      <c r="E277" s="8">
        <v>6510.58</v>
      </c>
      <c r="F277" s="9">
        <v>7930.4383521532791</v>
      </c>
      <c r="G277" s="8">
        <v>8645.8700000000008</v>
      </c>
      <c r="H277" s="8">
        <v>10531.405607030561</v>
      </c>
    </row>
    <row r="278" spans="1:8" x14ac:dyDescent="0.35">
      <c r="A278">
        <v>311547</v>
      </c>
      <c r="B278">
        <v>3115474</v>
      </c>
      <c r="C278" t="s">
        <v>38</v>
      </c>
      <c r="D278">
        <v>2021</v>
      </c>
      <c r="E278" s="8">
        <v>8987.5499999999993</v>
      </c>
      <c r="F278" s="9">
        <v>9946.8472082698809</v>
      </c>
      <c r="G278" s="8">
        <v>10599.91</v>
      </c>
      <c r="H278" s="8">
        <v>11731.308307858304</v>
      </c>
    </row>
    <row r="279" spans="1:8" x14ac:dyDescent="0.35">
      <c r="A279">
        <v>311547</v>
      </c>
      <c r="B279">
        <v>3115474</v>
      </c>
      <c r="C279" t="s">
        <v>38</v>
      </c>
      <c r="D279">
        <v>2022</v>
      </c>
      <c r="E279" s="8">
        <v>10697.44</v>
      </c>
      <c r="F279" s="9">
        <v>11191.789028079624</v>
      </c>
      <c r="G279" s="8">
        <v>14974.04</v>
      </c>
      <c r="H279" s="8">
        <v>15666.022331830634</v>
      </c>
    </row>
    <row r="280" spans="1:8" x14ac:dyDescent="0.35">
      <c r="A280">
        <v>311547</v>
      </c>
      <c r="B280">
        <v>3115474</v>
      </c>
      <c r="C280" t="s">
        <v>38</v>
      </c>
      <c r="D280">
        <v>2023</v>
      </c>
      <c r="E280" s="8">
        <v>10633.88</v>
      </c>
      <c r="F280" s="9">
        <v>10633.88</v>
      </c>
      <c r="G280" s="8">
        <v>12618.89</v>
      </c>
      <c r="H280" s="8">
        <v>12618.889183137149</v>
      </c>
    </row>
    <row r="281" spans="1:8" x14ac:dyDescent="0.35">
      <c r="A281">
        <v>311547</v>
      </c>
      <c r="B281">
        <v>3115474</v>
      </c>
      <c r="C281" t="s">
        <v>38</v>
      </c>
      <c r="D281">
        <v>2024</v>
      </c>
      <c r="E281" s="8">
        <v>11120.83</v>
      </c>
      <c r="F281" s="9">
        <v>10608.321134300402</v>
      </c>
      <c r="G281" s="8">
        <v>11687.11</v>
      </c>
      <c r="H281" s="8">
        <v>11148.50766916515</v>
      </c>
    </row>
    <row r="282" spans="1:8" x14ac:dyDescent="0.35">
      <c r="A282">
        <v>311610</v>
      </c>
      <c r="B282">
        <v>3116100</v>
      </c>
      <c r="C282" t="s">
        <v>40</v>
      </c>
      <c r="D282">
        <v>2015</v>
      </c>
      <c r="E282" s="8">
        <v>13095.89</v>
      </c>
      <c r="F282" s="9">
        <v>19741.518540429141</v>
      </c>
      <c r="G282" s="8">
        <v>15722.88</v>
      </c>
      <c r="H282" s="8">
        <v>23701.60478539587</v>
      </c>
    </row>
    <row r="283" spans="1:8" x14ac:dyDescent="0.35">
      <c r="A283">
        <v>311610</v>
      </c>
      <c r="B283">
        <v>3116100</v>
      </c>
      <c r="C283" t="s">
        <v>40</v>
      </c>
      <c r="D283">
        <v>2016</v>
      </c>
      <c r="E283" s="8">
        <v>9884.51</v>
      </c>
      <c r="F283" s="9">
        <v>14018.982567518899</v>
      </c>
      <c r="G283" s="8">
        <v>17348.21</v>
      </c>
      <c r="H283" s="8">
        <v>24604.578133380033</v>
      </c>
    </row>
    <row r="284" spans="1:8" x14ac:dyDescent="0.35">
      <c r="A284">
        <v>311610</v>
      </c>
      <c r="B284">
        <v>3116100</v>
      </c>
      <c r="C284" t="s">
        <v>40</v>
      </c>
      <c r="D284">
        <v>2017</v>
      </c>
      <c r="E284" s="8">
        <v>7186.44</v>
      </c>
      <c r="F284" s="9">
        <v>9900.5582184742671</v>
      </c>
      <c r="G284" s="8">
        <v>16175.61</v>
      </c>
      <c r="H284" s="8">
        <v>22284.691307214667</v>
      </c>
    </row>
    <row r="285" spans="1:8" x14ac:dyDescent="0.35">
      <c r="A285">
        <v>311610</v>
      </c>
      <c r="B285">
        <v>3116100</v>
      </c>
      <c r="C285" t="s">
        <v>40</v>
      </c>
      <c r="D285">
        <v>2018</v>
      </c>
      <c r="E285" s="8">
        <v>11998.45</v>
      </c>
      <c r="F285" s="9">
        <v>15933.141610807337</v>
      </c>
      <c r="G285" s="8">
        <v>14571.1</v>
      </c>
      <c r="H285" s="8">
        <v>19349.451878380914</v>
      </c>
    </row>
    <row r="286" spans="1:8" x14ac:dyDescent="0.35">
      <c r="A286">
        <v>311610</v>
      </c>
      <c r="B286">
        <v>3116100</v>
      </c>
      <c r="C286" t="s">
        <v>40</v>
      </c>
      <c r="D286">
        <v>2019</v>
      </c>
      <c r="E286" s="8">
        <v>8908.67</v>
      </c>
      <c r="F286" s="9">
        <v>11341.727785517598</v>
      </c>
      <c r="G286" s="8">
        <v>16483.63</v>
      </c>
      <c r="H286" s="8">
        <v>20985.491014783198</v>
      </c>
    </row>
    <row r="287" spans="1:8" x14ac:dyDescent="0.35">
      <c r="A287">
        <v>311610</v>
      </c>
      <c r="B287">
        <v>3116100</v>
      </c>
      <c r="C287" t="s">
        <v>40</v>
      </c>
      <c r="D287">
        <v>2020</v>
      </c>
      <c r="E287" s="8">
        <v>10826.66</v>
      </c>
      <c r="F287" s="9">
        <v>13187.789673074261</v>
      </c>
      <c r="G287" s="8">
        <v>13113.59</v>
      </c>
      <c r="H287" s="8">
        <v>15973.468386779341</v>
      </c>
    </row>
    <row r="288" spans="1:8" x14ac:dyDescent="0.35">
      <c r="A288">
        <v>311610</v>
      </c>
      <c r="B288">
        <v>3116100</v>
      </c>
      <c r="C288" t="s">
        <v>40</v>
      </c>
      <c r="D288">
        <v>2021</v>
      </c>
      <c r="E288" s="8">
        <v>14010.49</v>
      </c>
      <c r="F288" s="9">
        <v>15505.91688980791</v>
      </c>
      <c r="G288" s="8">
        <v>18057.240000000002</v>
      </c>
      <c r="H288" s="8">
        <v>19984.598128957521</v>
      </c>
    </row>
    <row r="289" spans="1:8" x14ac:dyDescent="0.35">
      <c r="A289">
        <v>311610</v>
      </c>
      <c r="B289">
        <v>3116100</v>
      </c>
      <c r="C289" t="s">
        <v>40</v>
      </c>
      <c r="D289">
        <v>2022</v>
      </c>
      <c r="E289" s="8">
        <v>17463.759999999998</v>
      </c>
      <c r="F289" s="9">
        <v>18270.793531631472</v>
      </c>
      <c r="G289" s="8">
        <v>31724.799999999999</v>
      </c>
      <c r="H289" s="8">
        <v>33190.861146914169</v>
      </c>
    </row>
    <row r="290" spans="1:8" x14ac:dyDescent="0.35">
      <c r="A290">
        <v>311610</v>
      </c>
      <c r="B290">
        <v>3116100</v>
      </c>
      <c r="C290" t="s">
        <v>40</v>
      </c>
      <c r="D290">
        <v>2023</v>
      </c>
      <c r="E290" s="8">
        <v>16991.68</v>
      </c>
      <c r="F290" s="9">
        <v>16991.68</v>
      </c>
      <c r="G290" s="8">
        <v>37438.57</v>
      </c>
      <c r="H290" s="8">
        <v>37438.565301500486</v>
      </c>
    </row>
    <row r="291" spans="1:8" x14ac:dyDescent="0.35">
      <c r="A291">
        <v>311610</v>
      </c>
      <c r="B291">
        <v>3116100</v>
      </c>
      <c r="C291" t="s">
        <v>40</v>
      </c>
      <c r="D291">
        <v>2024</v>
      </c>
      <c r="E291" s="8">
        <v>19862.59</v>
      </c>
      <c r="F291" s="9">
        <v>18947.212868009297</v>
      </c>
      <c r="G291" s="8">
        <v>43721.43</v>
      </c>
      <c r="H291" s="8">
        <v>41706.508637826104</v>
      </c>
    </row>
    <row r="292" spans="1:8" x14ac:dyDescent="0.35">
      <c r="A292">
        <v>311615</v>
      </c>
      <c r="B292">
        <v>3116159</v>
      </c>
      <c r="C292" t="s">
        <v>41</v>
      </c>
      <c r="D292">
        <v>2015</v>
      </c>
      <c r="E292" s="8">
        <v>5805.48</v>
      </c>
      <c r="F292" s="9">
        <v>8751.5236502513817</v>
      </c>
      <c r="G292" s="8">
        <v>5094.8500000000004</v>
      </c>
      <c r="H292" s="8">
        <v>7680.2842668513958</v>
      </c>
    </row>
    <row r="293" spans="1:8" x14ac:dyDescent="0.35">
      <c r="A293">
        <v>311615</v>
      </c>
      <c r="B293">
        <v>3116159</v>
      </c>
      <c r="C293" t="s">
        <v>41</v>
      </c>
      <c r="D293">
        <v>2016</v>
      </c>
      <c r="E293" s="8">
        <v>5724.46</v>
      </c>
      <c r="F293" s="9">
        <v>8118.8753866867692</v>
      </c>
      <c r="G293" s="8">
        <v>7120</v>
      </c>
      <c r="H293" s="8">
        <v>10098.135343576347</v>
      </c>
    </row>
    <row r="294" spans="1:8" x14ac:dyDescent="0.35">
      <c r="A294">
        <v>311615</v>
      </c>
      <c r="B294">
        <v>3116159</v>
      </c>
      <c r="C294" t="s">
        <v>41</v>
      </c>
      <c r="D294">
        <v>2017</v>
      </c>
      <c r="E294" s="8">
        <v>5215.47</v>
      </c>
      <c r="F294" s="9">
        <v>7185.2077484409519</v>
      </c>
      <c r="G294" s="8">
        <v>5744.31</v>
      </c>
      <c r="H294" s="8">
        <v>7913.7743867445106</v>
      </c>
    </row>
    <row r="295" spans="1:8" x14ac:dyDescent="0.35">
      <c r="A295">
        <v>311615</v>
      </c>
      <c r="B295">
        <v>3116159</v>
      </c>
      <c r="C295" t="s">
        <v>41</v>
      </c>
      <c r="D295">
        <v>2018</v>
      </c>
      <c r="E295" s="8">
        <v>4055.08</v>
      </c>
      <c r="F295" s="9">
        <v>5384.8758700626004</v>
      </c>
      <c r="G295" s="8">
        <v>4718.53</v>
      </c>
      <c r="H295" s="8">
        <v>6265.8877747769557</v>
      </c>
    </row>
    <row r="296" spans="1:8" x14ac:dyDescent="0.35">
      <c r="A296">
        <v>311615</v>
      </c>
      <c r="B296">
        <v>3116159</v>
      </c>
      <c r="C296" t="s">
        <v>41</v>
      </c>
      <c r="D296">
        <v>2019</v>
      </c>
      <c r="E296" s="8">
        <v>4607.43</v>
      </c>
      <c r="F296" s="9">
        <v>5865.7708558996292</v>
      </c>
      <c r="G296" s="8">
        <v>5878.78</v>
      </c>
      <c r="H296" s="8">
        <v>7484.3430934151293</v>
      </c>
    </row>
    <row r="297" spans="1:8" x14ac:dyDescent="0.35">
      <c r="A297">
        <v>311615</v>
      </c>
      <c r="B297">
        <v>3116159</v>
      </c>
      <c r="C297" t="s">
        <v>41</v>
      </c>
      <c r="D297">
        <v>2020</v>
      </c>
      <c r="E297" s="8">
        <v>4969.45</v>
      </c>
      <c r="F297" s="9">
        <v>6053.2113681282026</v>
      </c>
      <c r="G297" s="8">
        <v>4139.66</v>
      </c>
      <c r="H297" s="8">
        <v>5042.4516519502695</v>
      </c>
    </row>
    <row r="298" spans="1:8" x14ac:dyDescent="0.35">
      <c r="A298">
        <v>311615</v>
      </c>
      <c r="B298">
        <v>3116159</v>
      </c>
      <c r="C298" t="s">
        <v>41</v>
      </c>
      <c r="D298">
        <v>2021</v>
      </c>
      <c r="E298" s="8">
        <v>7678.77</v>
      </c>
      <c r="F298" s="9">
        <v>8498.3729645394487</v>
      </c>
      <c r="G298" s="8">
        <v>6766.45</v>
      </c>
      <c r="H298" s="8">
        <v>7488.6776508824223</v>
      </c>
    </row>
    <row r="299" spans="1:8" x14ac:dyDescent="0.35">
      <c r="A299">
        <v>311615</v>
      </c>
      <c r="B299">
        <v>3116159</v>
      </c>
      <c r="C299" t="s">
        <v>41</v>
      </c>
      <c r="D299">
        <v>2022</v>
      </c>
      <c r="E299" s="8">
        <v>10501.95</v>
      </c>
      <c r="F299" s="9">
        <v>10987.265063738691</v>
      </c>
      <c r="G299" s="8">
        <v>12228.3</v>
      </c>
      <c r="H299" s="8">
        <v>12793.394099452271</v>
      </c>
    </row>
    <row r="300" spans="1:8" x14ac:dyDescent="0.35">
      <c r="A300">
        <v>311615</v>
      </c>
      <c r="B300">
        <v>3116159</v>
      </c>
      <c r="C300" t="s">
        <v>41</v>
      </c>
      <c r="D300">
        <v>2023</v>
      </c>
      <c r="E300" s="8">
        <v>13426.5</v>
      </c>
      <c r="F300" s="9">
        <v>13426.5</v>
      </c>
      <c r="G300" s="8">
        <v>14027.15</v>
      </c>
      <c r="H300" s="8">
        <v>14027.154730546561</v>
      </c>
    </row>
    <row r="301" spans="1:8" x14ac:dyDescent="0.35">
      <c r="A301">
        <v>311615</v>
      </c>
      <c r="B301">
        <v>3116159</v>
      </c>
      <c r="C301" t="s">
        <v>41</v>
      </c>
      <c r="D301">
        <v>2024</v>
      </c>
      <c r="E301" s="8">
        <v>13984.69</v>
      </c>
      <c r="F301" s="9">
        <v>13340.19875167946</v>
      </c>
      <c r="G301" s="8">
        <v>13620.51</v>
      </c>
      <c r="H301" s="8">
        <v>12992.798198991279</v>
      </c>
    </row>
    <row r="302" spans="1:8" x14ac:dyDescent="0.35">
      <c r="A302">
        <v>311650</v>
      </c>
      <c r="B302">
        <v>3116506</v>
      </c>
      <c r="C302" s="20" t="s">
        <v>42</v>
      </c>
      <c r="D302">
        <v>2015</v>
      </c>
      <c r="E302" s="8">
        <v>6180.11</v>
      </c>
      <c r="F302" s="9">
        <v>9316.2630525219392</v>
      </c>
      <c r="G302" s="8">
        <v>6533.1549269613743</v>
      </c>
      <c r="H302" s="8">
        <v>9848.4638400371387</v>
      </c>
    </row>
    <row r="303" spans="1:8" x14ac:dyDescent="0.35">
      <c r="A303">
        <v>311650</v>
      </c>
      <c r="B303">
        <v>3116506</v>
      </c>
      <c r="C303" t="s">
        <v>42</v>
      </c>
      <c r="D303">
        <v>2016</v>
      </c>
      <c r="E303" s="8">
        <v>5622.45</v>
      </c>
      <c r="F303" s="9">
        <v>7974.1968531314787</v>
      </c>
      <c r="G303" s="8">
        <v>9730.92</v>
      </c>
      <c r="H303" s="8">
        <v>13801.153737336714</v>
      </c>
    </row>
    <row r="304" spans="1:8" x14ac:dyDescent="0.35">
      <c r="A304">
        <v>311650</v>
      </c>
      <c r="B304">
        <v>3116506</v>
      </c>
      <c r="C304" t="s">
        <v>42</v>
      </c>
      <c r="D304">
        <v>2017</v>
      </c>
      <c r="E304" s="8">
        <v>6020.35</v>
      </c>
      <c r="F304" s="9">
        <v>8294.068505489724</v>
      </c>
      <c r="G304" s="8">
        <v>8990.4699999999993</v>
      </c>
      <c r="H304" s="8">
        <v>12385.924838014556</v>
      </c>
    </row>
    <row r="305" spans="1:8" x14ac:dyDescent="0.35">
      <c r="A305">
        <v>311650</v>
      </c>
      <c r="B305">
        <v>3116506</v>
      </c>
      <c r="C305" t="s">
        <v>42</v>
      </c>
      <c r="D305">
        <v>2018</v>
      </c>
      <c r="E305" s="8">
        <v>6063.84</v>
      </c>
      <c r="F305" s="9">
        <v>8052.3752172387231</v>
      </c>
      <c r="G305" s="8">
        <v>7920.44</v>
      </c>
      <c r="H305" s="8">
        <v>10517.819727152091</v>
      </c>
    </row>
    <row r="306" spans="1:8" x14ac:dyDescent="0.35">
      <c r="A306">
        <v>311650</v>
      </c>
      <c r="B306">
        <v>3116506</v>
      </c>
      <c r="C306" t="s">
        <v>42</v>
      </c>
      <c r="D306">
        <v>2019</v>
      </c>
      <c r="E306" s="8">
        <v>6570.2</v>
      </c>
      <c r="F306" s="9">
        <v>8364.5953769089792</v>
      </c>
      <c r="G306" s="8">
        <v>9307.2000000000007</v>
      </c>
      <c r="H306" s="8">
        <v>11849.098082320006</v>
      </c>
    </row>
    <row r="307" spans="1:8" x14ac:dyDescent="0.35">
      <c r="A307">
        <v>311650</v>
      </c>
      <c r="B307">
        <v>3116506</v>
      </c>
      <c r="C307" t="s">
        <v>42</v>
      </c>
      <c r="D307">
        <v>2020</v>
      </c>
      <c r="E307" s="8">
        <v>7726.48</v>
      </c>
      <c r="F307" s="9">
        <v>9411.5076259173929</v>
      </c>
      <c r="G307" s="8">
        <v>7961.8</v>
      </c>
      <c r="H307" s="8">
        <v>9698.1512526141632</v>
      </c>
    </row>
    <row r="308" spans="1:8" x14ac:dyDescent="0.35">
      <c r="A308">
        <v>311650</v>
      </c>
      <c r="B308">
        <v>3116506</v>
      </c>
      <c r="C308" t="s">
        <v>42</v>
      </c>
      <c r="D308">
        <v>2021</v>
      </c>
      <c r="E308" s="8">
        <v>9768.85</v>
      </c>
      <c r="F308" s="9">
        <v>10811.540225145589</v>
      </c>
      <c r="G308" s="8">
        <v>9951.14</v>
      </c>
      <c r="H308" s="8">
        <v>11013.283445592277</v>
      </c>
    </row>
    <row r="309" spans="1:8" x14ac:dyDescent="0.35">
      <c r="A309">
        <v>311650</v>
      </c>
      <c r="B309">
        <v>3116506</v>
      </c>
      <c r="C309" t="s">
        <v>42</v>
      </c>
      <c r="D309">
        <v>2022</v>
      </c>
      <c r="E309" s="8">
        <v>11755.94</v>
      </c>
      <c r="F309" s="9">
        <v>12299.204324283415</v>
      </c>
      <c r="G309" s="8">
        <v>15001.52</v>
      </c>
      <c r="H309" s="8">
        <v>15694.772577436672</v>
      </c>
    </row>
    <row r="310" spans="1:8" x14ac:dyDescent="0.35">
      <c r="A310">
        <v>311650</v>
      </c>
      <c r="B310">
        <v>3116506</v>
      </c>
      <c r="C310" t="s">
        <v>42</v>
      </c>
      <c r="D310">
        <v>2023</v>
      </c>
      <c r="E310" s="8">
        <v>11155.52</v>
      </c>
      <c r="F310" s="9">
        <v>11155.52</v>
      </c>
      <c r="G310" s="8">
        <v>15095.25</v>
      </c>
      <c r="H310" s="8">
        <v>15095.246056766537</v>
      </c>
    </row>
    <row r="311" spans="1:8" x14ac:dyDescent="0.35">
      <c r="A311">
        <v>311650</v>
      </c>
      <c r="B311">
        <v>3116506</v>
      </c>
      <c r="C311" t="s">
        <v>42</v>
      </c>
      <c r="D311">
        <v>2024</v>
      </c>
      <c r="E311" s="8">
        <v>11764.47</v>
      </c>
      <c r="F311" s="9">
        <v>11222.298671487923</v>
      </c>
      <c r="G311" s="8">
        <v>17015.57</v>
      </c>
      <c r="H311" s="8">
        <v>16231.396107268585</v>
      </c>
    </row>
    <row r="312" spans="1:8" x14ac:dyDescent="0.35">
      <c r="A312">
        <v>311680</v>
      </c>
      <c r="B312">
        <v>3116803</v>
      </c>
      <c r="C312" t="s">
        <v>43</v>
      </c>
      <c r="D312">
        <v>2015</v>
      </c>
      <c r="E312" s="8">
        <v>7137.23</v>
      </c>
      <c r="F312" s="9">
        <v>10759.082305387956</v>
      </c>
      <c r="G312" s="8">
        <v>6813.65</v>
      </c>
      <c r="H312" s="8">
        <v>10271.300784697758</v>
      </c>
    </row>
    <row r="313" spans="1:8" x14ac:dyDescent="0.35">
      <c r="A313">
        <v>311680</v>
      </c>
      <c r="B313">
        <v>3116803</v>
      </c>
      <c r="C313" t="s">
        <v>43</v>
      </c>
      <c r="D313">
        <v>2016</v>
      </c>
      <c r="E313" s="8">
        <v>6385.15</v>
      </c>
      <c r="F313" s="9">
        <v>9055.9174446677971</v>
      </c>
      <c r="G313" s="8">
        <v>8504.73</v>
      </c>
      <c r="H313" s="8">
        <v>12062.071398935723</v>
      </c>
    </row>
    <row r="314" spans="1:8" x14ac:dyDescent="0.35">
      <c r="A314">
        <v>311680</v>
      </c>
      <c r="B314">
        <v>3116803</v>
      </c>
      <c r="C314" t="s">
        <v>43</v>
      </c>
      <c r="D314">
        <v>2017</v>
      </c>
      <c r="E314" s="8">
        <v>7102.03</v>
      </c>
      <c r="F314" s="9">
        <v>9784.2689126119203</v>
      </c>
      <c r="G314" s="8">
        <v>9338.83</v>
      </c>
      <c r="H314" s="8">
        <v>12865.849119158998</v>
      </c>
    </row>
    <row r="315" spans="1:8" x14ac:dyDescent="0.35">
      <c r="A315">
        <v>311680</v>
      </c>
      <c r="B315">
        <v>3116803</v>
      </c>
      <c r="C315" t="s">
        <v>43</v>
      </c>
      <c r="D315">
        <v>2018</v>
      </c>
      <c r="E315" s="8">
        <v>6394.1</v>
      </c>
      <c r="F315" s="9">
        <v>8490.9384773585916</v>
      </c>
      <c r="G315" s="8">
        <v>9532.6200000000008</v>
      </c>
      <c r="H315" s="8">
        <v>12658.68220918187</v>
      </c>
    </row>
    <row r="316" spans="1:8" x14ac:dyDescent="0.35">
      <c r="A316">
        <v>311680</v>
      </c>
      <c r="B316">
        <v>3116803</v>
      </c>
      <c r="C316" t="s">
        <v>43</v>
      </c>
      <c r="D316">
        <v>2019</v>
      </c>
      <c r="E316" s="8">
        <v>7424.47</v>
      </c>
      <c r="F316" s="9">
        <v>9452.1761039236881</v>
      </c>
      <c r="G316" s="8">
        <v>10894.81</v>
      </c>
      <c r="H316" s="8">
        <v>13870.303166865409</v>
      </c>
    </row>
    <row r="317" spans="1:8" x14ac:dyDescent="0.35">
      <c r="A317">
        <v>311680</v>
      </c>
      <c r="B317">
        <v>3116803</v>
      </c>
      <c r="C317" t="s">
        <v>43</v>
      </c>
      <c r="D317">
        <v>2020</v>
      </c>
      <c r="E317" s="8">
        <v>9472.44</v>
      </c>
      <c r="F317" s="9">
        <v>11538.234913705202</v>
      </c>
      <c r="G317" s="8">
        <v>10035.27</v>
      </c>
      <c r="H317" s="8">
        <v>12223.814985113771</v>
      </c>
    </row>
    <row r="318" spans="1:8" x14ac:dyDescent="0.35">
      <c r="A318">
        <v>311680</v>
      </c>
      <c r="B318">
        <v>3116803</v>
      </c>
      <c r="C318" t="s">
        <v>43</v>
      </c>
      <c r="D318">
        <v>2021</v>
      </c>
      <c r="E318" s="8">
        <v>11615.57</v>
      </c>
      <c r="F318" s="9">
        <v>12855.372156701591</v>
      </c>
      <c r="G318" s="8">
        <v>11127.8</v>
      </c>
      <c r="H318" s="8">
        <v>12315.539721211844</v>
      </c>
    </row>
    <row r="319" spans="1:8" x14ac:dyDescent="0.35">
      <c r="A319">
        <v>311680</v>
      </c>
      <c r="B319">
        <v>3116803</v>
      </c>
      <c r="C319" t="s">
        <v>43</v>
      </c>
      <c r="D319">
        <v>2022</v>
      </c>
      <c r="E319" s="8">
        <v>14182.6</v>
      </c>
      <c r="F319" s="9">
        <v>14838.004893660733</v>
      </c>
      <c r="G319" s="8">
        <v>18932.87</v>
      </c>
      <c r="H319" s="8">
        <v>19807.792734037681</v>
      </c>
    </row>
    <row r="320" spans="1:8" x14ac:dyDescent="0.35">
      <c r="A320">
        <v>311680</v>
      </c>
      <c r="B320">
        <v>3116803</v>
      </c>
      <c r="C320" t="s">
        <v>43</v>
      </c>
      <c r="D320">
        <v>2023</v>
      </c>
      <c r="E320" s="8">
        <v>13053.67</v>
      </c>
      <c r="F320" s="9">
        <v>13053.67</v>
      </c>
      <c r="G320" s="8">
        <v>15451.72</v>
      </c>
      <c r="H320" s="8">
        <v>15451.718885784643</v>
      </c>
    </row>
    <row r="321" spans="1:8" x14ac:dyDescent="0.35">
      <c r="A321">
        <v>311680</v>
      </c>
      <c r="B321">
        <v>3116803</v>
      </c>
      <c r="C321" t="s">
        <v>43</v>
      </c>
      <c r="D321">
        <v>2024</v>
      </c>
      <c r="E321" s="8">
        <v>13852.72</v>
      </c>
      <c r="F321" s="9">
        <v>13214.310653390607</v>
      </c>
      <c r="G321" s="8">
        <v>20642.88</v>
      </c>
      <c r="H321" s="8">
        <v>19691.541260278798</v>
      </c>
    </row>
    <row r="322" spans="1:8" x14ac:dyDescent="0.35">
      <c r="A322">
        <v>311700</v>
      </c>
      <c r="B322">
        <v>3117009</v>
      </c>
      <c r="C322" t="s">
        <v>44</v>
      </c>
      <c r="D322">
        <v>2015</v>
      </c>
      <c r="E322" s="8">
        <v>5097.6000000000004</v>
      </c>
      <c r="F322" s="9">
        <v>7684.423503228234</v>
      </c>
      <c r="G322" s="8">
        <v>6204.52</v>
      </c>
      <c r="H322" s="8">
        <v>9353.0563377788785</v>
      </c>
    </row>
    <row r="323" spans="1:8" x14ac:dyDescent="0.35">
      <c r="A323">
        <v>311700</v>
      </c>
      <c r="B323">
        <v>3117009</v>
      </c>
      <c r="C323" t="s">
        <v>44</v>
      </c>
      <c r="D323">
        <v>2016</v>
      </c>
      <c r="E323" s="8">
        <v>4966.58</v>
      </c>
      <c r="F323" s="9">
        <v>7043.9908948635803</v>
      </c>
      <c r="G323" s="8">
        <v>7908.16</v>
      </c>
      <c r="H323" s="8">
        <v>11215.967839247625</v>
      </c>
    </row>
    <row r="324" spans="1:8" x14ac:dyDescent="0.35">
      <c r="A324">
        <v>311700</v>
      </c>
      <c r="B324">
        <v>3117009</v>
      </c>
      <c r="C324" t="s">
        <v>44</v>
      </c>
      <c r="D324">
        <v>2017</v>
      </c>
      <c r="E324" s="8">
        <v>5963.4</v>
      </c>
      <c r="F324" s="9">
        <v>8215.6100767625485</v>
      </c>
      <c r="G324" s="8">
        <v>7566.79</v>
      </c>
      <c r="H324" s="8">
        <v>10424.551432033502</v>
      </c>
    </row>
    <row r="325" spans="1:8" x14ac:dyDescent="0.35">
      <c r="A325">
        <v>311700</v>
      </c>
      <c r="B325">
        <v>3117009</v>
      </c>
      <c r="C325" t="s">
        <v>44</v>
      </c>
      <c r="D325">
        <v>2018</v>
      </c>
      <c r="E325" s="8">
        <v>6062.77</v>
      </c>
      <c r="F325" s="9">
        <v>8050.9543285803084</v>
      </c>
      <c r="G325" s="8">
        <v>7598.62</v>
      </c>
      <c r="H325" s="8">
        <v>10090.457084544951</v>
      </c>
    </row>
    <row r="326" spans="1:8" x14ac:dyDescent="0.35">
      <c r="A326">
        <v>311700</v>
      </c>
      <c r="B326">
        <v>3117009</v>
      </c>
      <c r="C326" t="s">
        <v>44</v>
      </c>
      <c r="D326">
        <v>2019</v>
      </c>
      <c r="E326" s="8">
        <v>5994.73</v>
      </c>
      <c r="F326" s="9">
        <v>7631.9580596964424</v>
      </c>
      <c r="G326" s="8">
        <v>9243.8700000000008</v>
      </c>
      <c r="H326" s="8">
        <v>11768.478989719524</v>
      </c>
    </row>
    <row r="327" spans="1:8" x14ac:dyDescent="0.35">
      <c r="A327">
        <v>311700</v>
      </c>
      <c r="B327">
        <v>3117009</v>
      </c>
      <c r="C327" t="s">
        <v>44</v>
      </c>
      <c r="D327">
        <v>2020</v>
      </c>
      <c r="E327" s="8">
        <v>7422.96</v>
      </c>
      <c r="F327" s="9">
        <v>9041.794536047435</v>
      </c>
      <c r="G327" s="8">
        <v>8777.08</v>
      </c>
      <c r="H327" s="8">
        <v>10691.22998504393</v>
      </c>
    </row>
    <row r="328" spans="1:8" x14ac:dyDescent="0.35">
      <c r="A328">
        <v>311700</v>
      </c>
      <c r="B328">
        <v>3117009</v>
      </c>
      <c r="C328" t="s">
        <v>44</v>
      </c>
      <c r="D328">
        <v>2021</v>
      </c>
      <c r="E328" s="8">
        <v>10007.73</v>
      </c>
      <c r="F328" s="9">
        <v>11075.917375883164</v>
      </c>
      <c r="G328" s="8">
        <v>11449.56</v>
      </c>
      <c r="H328" s="8">
        <v>12671.64417460324</v>
      </c>
    </row>
    <row r="329" spans="1:8" x14ac:dyDescent="0.35">
      <c r="A329">
        <v>311700</v>
      </c>
      <c r="B329">
        <v>3117009</v>
      </c>
      <c r="C329" t="s">
        <v>44</v>
      </c>
      <c r="D329">
        <v>2022</v>
      </c>
      <c r="E329" s="8">
        <v>10701.55</v>
      </c>
      <c r="F329" s="9">
        <v>11196.088958988832</v>
      </c>
      <c r="G329" s="8">
        <v>15825.76</v>
      </c>
      <c r="H329" s="8">
        <v>16557.099387479466</v>
      </c>
    </row>
    <row r="330" spans="1:8" x14ac:dyDescent="0.35">
      <c r="A330">
        <v>311700</v>
      </c>
      <c r="B330">
        <v>3117009</v>
      </c>
      <c r="C330" t="s">
        <v>44</v>
      </c>
      <c r="D330">
        <v>2023</v>
      </c>
      <c r="E330" s="8">
        <v>11132</v>
      </c>
      <c r="F330" s="9">
        <v>11132</v>
      </c>
      <c r="G330" s="8">
        <v>16082.13</v>
      </c>
      <c r="H330" s="8">
        <v>16082.13230452204</v>
      </c>
    </row>
    <row r="331" spans="1:8" x14ac:dyDescent="0.35">
      <c r="A331">
        <v>311700</v>
      </c>
      <c r="B331">
        <v>3117009</v>
      </c>
      <c r="C331" t="s">
        <v>44</v>
      </c>
      <c r="D331">
        <v>2024</v>
      </c>
      <c r="E331" s="8">
        <v>13147.6</v>
      </c>
      <c r="F331" s="9">
        <v>12541.686451940006</v>
      </c>
      <c r="G331" s="8">
        <v>18306.7</v>
      </c>
      <c r="H331" s="8">
        <v>17463.027081620967</v>
      </c>
    </row>
    <row r="332" spans="1:8" x14ac:dyDescent="0.35">
      <c r="A332">
        <v>311840</v>
      </c>
      <c r="B332">
        <v>3118403</v>
      </c>
      <c r="C332" t="s">
        <v>47</v>
      </c>
      <c r="D332">
        <v>2015</v>
      </c>
      <c r="E332" s="8">
        <v>6225.58</v>
      </c>
      <c r="F332" s="9">
        <v>9384.8072177549475</v>
      </c>
      <c r="G332" s="8">
        <v>6852.48</v>
      </c>
      <c r="H332" s="8">
        <v>10329.828084182462</v>
      </c>
    </row>
    <row r="333" spans="1:8" x14ac:dyDescent="0.35">
      <c r="A333">
        <v>311840</v>
      </c>
      <c r="B333">
        <v>3118403</v>
      </c>
      <c r="C333" t="s">
        <v>47</v>
      </c>
      <c r="D333">
        <v>2016</v>
      </c>
      <c r="E333" s="8">
        <v>6893.3</v>
      </c>
      <c r="F333" s="9">
        <v>9776.6153843415632</v>
      </c>
      <c r="G333" s="8">
        <v>8816.6299999999992</v>
      </c>
      <c r="H333" s="8">
        <v>12504.427612838208</v>
      </c>
    </row>
    <row r="334" spans="1:8" x14ac:dyDescent="0.35">
      <c r="A334">
        <v>311840</v>
      </c>
      <c r="B334">
        <v>3118403</v>
      </c>
      <c r="C334" t="s">
        <v>47</v>
      </c>
      <c r="D334">
        <v>2017</v>
      </c>
      <c r="E334" s="8">
        <v>7792.78</v>
      </c>
      <c r="F334" s="9">
        <v>10735.895947612713</v>
      </c>
      <c r="G334" s="8">
        <v>9203.1200000000008</v>
      </c>
      <c r="H334" s="8">
        <v>12678.880764127485</v>
      </c>
    </row>
    <row r="335" spans="1:8" x14ac:dyDescent="0.35">
      <c r="A335">
        <v>311840</v>
      </c>
      <c r="B335">
        <v>3118403</v>
      </c>
      <c r="C335" t="s">
        <v>47</v>
      </c>
      <c r="D335">
        <v>2018</v>
      </c>
      <c r="E335" s="8">
        <v>7066.13</v>
      </c>
      <c r="F335" s="9">
        <v>9383.3495101762346</v>
      </c>
      <c r="G335" s="8">
        <v>8165.7</v>
      </c>
      <c r="H335" s="8">
        <v>10843.506035255434</v>
      </c>
    </row>
    <row r="336" spans="1:8" x14ac:dyDescent="0.35">
      <c r="A336">
        <v>311840</v>
      </c>
      <c r="B336">
        <v>3118403</v>
      </c>
      <c r="C336" t="s">
        <v>47</v>
      </c>
      <c r="D336">
        <v>2019</v>
      </c>
      <c r="E336" s="8">
        <v>7232.22</v>
      </c>
      <c r="F336" s="9">
        <v>9207.4204707297595</v>
      </c>
      <c r="G336" s="8">
        <v>9076.23</v>
      </c>
      <c r="H336" s="8">
        <v>11555.052797088243</v>
      </c>
    </row>
    <row r="337" spans="1:8" x14ac:dyDescent="0.35">
      <c r="A337">
        <v>311840</v>
      </c>
      <c r="B337">
        <v>3118403</v>
      </c>
      <c r="C337" t="s">
        <v>47</v>
      </c>
      <c r="D337">
        <v>2020</v>
      </c>
      <c r="E337" s="8">
        <v>7722.81</v>
      </c>
      <c r="F337" s="9">
        <v>9407.0372548056966</v>
      </c>
      <c r="G337" s="8">
        <v>8622.09</v>
      </c>
      <c r="H337" s="8">
        <v>10502.431122329872</v>
      </c>
    </row>
    <row r="338" spans="1:8" x14ac:dyDescent="0.35">
      <c r="A338">
        <v>311840</v>
      </c>
      <c r="B338">
        <v>3118403</v>
      </c>
      <c r="C338" t="s">
        <v>47</v>
      </c>
      <c r="D338">
        <v>2021</v>
      </c>
      <c r="E338" s="8">
        <v>12538.02</v>
      </c>
      <c r="F338" s="9">
        <v>13876.280992509854</v>
      </c>
      <c r="G338" s="8">
        <v>12948.05</v>
      </c>
      <c r="H338" s="8">
        <v>14330.076833903442</v>
      </c>
    </row>
    <row r="339" spans="1:8" x14ac:dyDescent="0.35">
      <c r="A339">
        <v>311840</v>
      </c>
      <c r="B339">
        <v>3118403</v>
      </c>
      <c r="C339" t="s">
        <v>47</v>
      </c>
      <c r="D339">
        <v>2022</v>
      </c>
      <c r="E339" s="8">
        <v>14717.94</v>
      </c>
      <c r="F339" s="9">
        <v>15398.083972233939</v>
      </c>
      <c r="G339" s="8">
        <v>16471.8</v>
      </c>
      <c r="H339" s="8">
        <v>17232.994710798048</v>
      </c>
    </row>
    <row r="340" spans="1:8" x14ac:dyDescent="0.35">
      <c r="A340">
        <v>311840</v>
      </c>
      <c r="B340">
        <v>3118403</v>
      </c>
      <c r="C340" t="s">
        <v>47</v>
      </c>
      <c r="D340">
        <v>2023</v>
      </c>
      <c r="E340" s="8">
        <v>12675.15</v>
      </c>
      <c r="F340" s="9">
        <v>12675.15</v>
      </c>
      <c r="G340" s="8">
        <v>15778.83</v>
      </c>
      <c r="H340" s="8">
        <v>15778.825237278663</v>
      </c>
    </row>
    <row r="341" spans="1:8" x14ac:dyDescent="0.35">
      <c r="A341">
        <v>311840</v>
      </c>
      <c r="B341">
        <v>3118403</v>
      </c>
      <c r="C341" t="s">
        <v>47</v>
      </c>
      <c r="D341">
        <v>2024</v>
      </c>
      <c r="E341" s="8">
        <v>13440.38</v>
      </c>
      <c r="F341" s="9">
        <v>12820.973543074431</v>
      </c>
      <c r="G341" s="8">
        <v>15696.39</v>
      </c>
      <c r="H341" s="8">
        <v>14973.012207465157</v>
      </c>
    </row>
    <row r="342" spans="1:8" x14ac:dyDescent="0.35">
      <c r="A342">
        <v>311910</v>
      </c>
      <c r="B342">
        <v>3119104</v>
      </c>
      <c r="C342" t="s">
        <v>49</v>
      </c>
      <c r="D342">
        <v>2015</v>
      </c>
      <c r="E342" s="8">
        <v>3790.13</v>
      </c>
      <c r="F342" s="9">
        <v>5713.4659550161696</v>
      </c>
      <c r="G342" s="8">
        <v>4483.71</v>
      </c>
      <c r="H342" s="8">
        <v>6759.0055040852149</v>
      </c>
    </row>
    <row r="343" spans="1:8" x14ac:dyDescent="0.35">
      <c r="A343">
        <v>311910</v>
      </c>
      <c r="B343">
        <v>3119104</v>
      </c>
      <c r="C343" t="s">
        <v>49</v>
      </c>
      <c r="D343">
        <v>2016</v>
      </c>
      <c r="E343" s="8">
        <v>5763.77</v>
      </c>
      <c r="F343" s="9">
        <v>8174.6278928534048</v>
      </c>
      <c r="G343" s="8">
        <v>5684</v>
      </c>
      <c r="H343" s="8">
        <v>8061.4961830910224</v>
      </c>
    </row>
    <row r="344" spans="1:8" x14ac:dyDescent="0.35">
      <c r="A344">
        <v>311910</v>
      </c>
      <c r="B344">
        <v>3119104</v>
      </c>
      <c r="C344" t="s">
        <v>49</v>
      </c>
      <c r="D344">
        <v>2017</v>
      </c>
      <c r="E344" s="8">
        <v>4369.97</v>
      </c>
      <c r="F344" s="9">
        <v>6020.3859488127646</v>
      </c>
      <c r="G344" s="8">
        <v>5921.59</v>
      </c>
      <c r="H344" s="8">
        <v>8158.0078504658022</v>
      </c>
    </row>
    <row r="345" spans="1:8" x14ac:dyDescent="0.35">
      <c r="A345">
        <v>311910</v>
      </c>
      <c r="B345">
        <v>3119104</v>
      </c>
      <c r="C345" t="s">
        <v>49</v>
      </c>
      <c r="D345">
        <v>2018</v>
      </c>
      <c r="E345" s="8">
        <v>6722.95</v>
      </c>
      <c r="F345" s="9">
        <v>8927.6293514893332</v>
      </c>
      <c r="G345" s="8">
        <v>6776.25</v>
      </c>
      <c r="H345" s="8">
        <v>8998.4044306425312</v>
      </c>
    </row>
    <row r="346" spans="1:8" x14ac:dyDescent="0.35">
      <c r="A346">
        <v>311910</v>
      </c>
      <c r="B346">
        <v>3119104</v>
      </c>
      <c r="C346" t="s">
        <v>49</v>
      </c>
      <c r="D346">
        <v>2019</v>
      </c>
      <c r="E346" s="8">
        <v>6119.42</v>
      </c>
      <c r="F346" s="9">
        <v>7790.7022984634186</v>
      </c>
      <c r="G346" s="8">
        <v>7176.52</v>
      </c>
      <c r="H346" s="8">
        <v>9136.5140226337553</v>
      </c>
    </row>
    <row r="347" spans="1:8" x14ac:dyDescent="0.35">
      <c r="A347">
        <v>311910</v>
      </c>
      <c r="B347">
        <v>3119104</v>
      </c>
      <c r="C347" t="s">
        <v>49</v>
      </c>
      <c r="D347">
        <v>2020</v>
      </c>
      <c r="E347" s="8">
        <v>6626.17</v>
      </c>
      <c r="F347" s="9">
        <v>8071.236770900211</v>
      </c>
      <c r="G347" s="8">
        <v>6913.94</v>
      </c>
      <c r="H347" s="8">
        <v>8421.761255958776</v>
      </c>
    </row>
    <row r="348" spans="1:8" x14ac:dyDescent="0.35">
      <c r="A348">
        <v>311910</v>
      </c>
      <c r="B348">
        <v>3119104</v>
      </c>
      <c r="C348" t="s">
        <v>49</v>
      </c>
      <c r="D348">
        <v>2021</v>
      </c>
      <c r="E348" s="8">
        <v>7821.78</v>
      </c>
      <c r="F348" s="9">
        <v>8656.6473128606995</v>
      </c>
      <c r="G348" s="8">
        <v>8657.8799999999992</v>
      </c>
      <c r="H348" s="8">
        <v>9581.9891832314315</v>
      </c>
    </row>
    <row r="349" spans="1:8" x14ac:dyDescent="0.35">
      <c r="A349">
        <v>311910</v>
      </c>
      <c r="B349">
        <v>3119104</v>
      </c>
      <c r="C349" t="s">
        <v>49</v>
      </c>
      <c r="D349">
        <v>2022</v>
      </c>
      <c r="E349" s="8">
        <v>12519.39</v>
      </c>
      <c r="F349" s="9">
        <v>13097.934799377212</v>
      </c>
      <c r="G349" s="8">
        <v>12769.09</v>
      </c>
      <c r="H349" s="8">
        <v>13359.173537054927</v>
      </c>
    </row>
    <row r="350" spans="1:8" x14ac:dyDescent="0.35">
      <c r="A350">
        <v>311910</v>
      </c>
      <c r="B350">
        <v>3119104</v>
      </c>
      <c r="C350" t="s">
        <v>49</v>
      </c>
      <c r="D350">
        <v>2023</v>
      </c>
      <c r="E350" s="8">
        <v>15243.53</v>
      </c>
      <c r="F350" s="9">
        <v>15243.53</v>
      </c>
      <c r="G350" s="8">
        <v>17144.310000000001</v>
      </c>
      <c r="H350" s="8">
        <v>17144.313926873394</v>
      </c>
    </row>
    <row r="351" spans="1:8" x14ac:dyDescent="0.35">
      <c r="A351">
        <v>311910</v>
      </c>
      <c r="B351">
        <v>3119104</v>
      </c>
      <c r="C351" t="s">
        <v>49</v>
      </c>
      <c r="D351">
        <v>2024</v>
      </c>
      <c r="E351" s="8">
        <v>15465.98</v>
      </c>
      <c r="F351" s="9">
        <v>14753.222780733751</v>
      </c>
      <c r="G351" s="8">
        <v>16234.65</v>
      </c>
      <c r="H351" s="8">
        <v>15486.464091482501</v>
      </c>
    </row>
    <row r="352" spans="1:8" x14ac:dyDescent="0.35">
      <c r="A352">
        <v>311920</v>
      </c>
      <c r="B352">
        <v>3119203</v>
      </c>
      <c r="C352" t="s">
        <v>50</v>
      </c>
      <c r="D352">
        <v>2015</v>
      </c>
      <c r="E352" s="8">
        <v>4249.55</v>
      </c>
      <c r="F352" s="9">
        <v>6406.0228142936949</v>
      </c>
      <c r="G352" s="8">
        <v>4777.18</v>
      </c>
      <c r="H352" s="8">
        <v>7201.4000840453846</v>
      </c>
    </row>
    <row r="353" spans="1:8" x14ac:dyDescent="0.35">
      <c r="A353">
        <v>311920</v>
      </c>
      <c r="B353">
        <v>3119203</v>
      </c>
      <c r="C353" t="s">
        <v>50</v>
      </c>
      <c r="D353">
        <v>2016</v>
      </c>
      <c r="E353" s="8">
        <v>5192.09</v>
      </c>
      <c r="F353" s="9">
        <v>7363.8267550934952</v>
      </c>
      <c r="G353" s="8">
        <v>5942.55</v>
      </c>
      <c r="H353" s="8">
        <v>8428.189197193462</v>
      </c>
    </row>
    <row r="354" spans="1:8" x14ac:dyDescent="0.35">
      <c r="A354">
        <v>311920</v>
      </c>
      <c r="B354">
        <v>3119203</v>
      </c>
      <c r="C354" t="s">
        <v>50</v>
      </c>
      <c r="D354">
        <v>2017</v>
      </c>
      <c r="E354" s="8">
        <v>5740.54</v>
      </c>
      <c r="F354" s="9">
        <v>7908.5820622561769</v>
      </c>
      <c r="G354" s="8">
        <v>6144.75</v>
      </c>
      <c r="H354" s="8">
        <v>8465.4493881838935</v>
      </c>
    </row>
    <row r="355" spans="1:8" x14ac:dyDescent="0.35">
      <c r="A355">
        <v>311920</v>
      </c>
      <c r="B355">
        <v>3119203</v>
      </c>
      <c r="C355" t="s">
        <v>50</v>
      </c>
      <c r="D355">
        <v>2018</v>
      </c>
      <c r="E355" s="8">
        <v>5329.92</v>
      </c>
      <c r="F355" s="9">
        <v>7077.7783908983447</v>
      </c>
      <c r="G355" s="8">
        <v>6824.5</v>
      </c>
      <c r="H355" s="8">
        <v>9062.4766448387563</v>
      </c>
    </row>
    <row r="356" spans="1:8" x14ac:dyDescent="0.35">
      <c r="A356">
        <v>311920</v>
      </c>
      <c r="B356">
        <v>3119203</v>
      </c>
      <c r="C356" t="s">
        <v>50</v>
      </c>
      <c r="D356">
        <v>2019</v>
      </c>
      <c r="E356" s="8">
        <v>7124.88</v>
      </c>
      <c r="F356" s="9">
        <v>9070.7647117334709</v>
      </c>
      <c r="G356" s="8">
        <v>8565</v>
      </c>
      <c r="H356" s="8">
        <v>10904.1969626428</v>
      </c>
    </row>
    <row r="357" spans="1:8" x14ac:dyDescent="0.35">
      <c r="A357">
        <v>311920</v>
      </c>
      <c r="B357">
        <v>3119203</v>
      </c>
      <c r="C357" t="s">
        <v>50</v>
      </c>
      <c r="D357">
        <v>2020</v>
      </c>
      <c r="E357" s="8">
        <v>7812.38</v>
      </c>
      <c r="F357" s="9">
        <v>9516.1411077961166</v>
      </c>
      <c r="G357" s="8">
        <v>7851.56</v>
      </c>
      <c r="H357" s="8">
        <v>9563.862512391479</v>
      </c>
    </row>
    <row r="358" spans="1:8" x14ac:dyDescent="0.35">
      <c r="A358">
        <v>311920</v>
      </c>
      <c r="B358">
        <v>3119203</v>
      </c>
      <c r="C358" t="s">
        <v>50</v>
      </c>
      <c r="D358">
        <v>2021</v>
      </c>
      <c r="E358" s="8">
        <v>8804.5</v>
      </c>
      <c r="F358" s="9">
        <v>9744.259141280123</v>
      </c>
      <c r="G358" s="8">
        <v>8809.82</v>
      </c>
      <c r="H358" s="8">
        <v>9750.1497651305253</v>
      </c>
    </row>
    <row r="359" spans="1:8" x14ac:dyDescent="0.35">
      <c r="A359">
        <v>311920</v>
      </c>
      <c r="B359">
        <v>3119203</v>
      </c>
      <c r="C359" t="s">
        <v>50</v>
      </c>
      <c r="D359">
        <v>2022</v>
      </c>
      <c r="E359" s="8">
        <v>13693.06</v>
      </c>
      <c r="F359" s="9">
        <v>14325.842320109854</v>
      </c>
      <c r="G359" s="8">
        <v>14569.08</v>
      </c>
      <c r="H359" s="8">
        <v>15242.344588791842</v>
      </c>
    </row>
    <row r="360" spans="1:8" x14ac:dyDescent="0.35">
      <c r="A360">
        <v>311920</v>
      </c>
      <c r="B360">
        <v>3119203</v>
      </c>
      <c r="C360" t="s">
        <v>50</v>
      </c>
      <c r="D360">
        <v>2023</v>
      </c>
      <c r="E360" s="8">
        <v>12756.64</v>
      </c>
      <c r="F360" s="9">
        <v>12756.64</v>
      </c>
      <c r="G360" s="8">
        <v>18069.22</v>
      </c>
      <c r="H360" s="8">
        <v>18069.217009256809</v>
      </c>
    </row>
    <row r="361" spans="1:8" x14ac:dyDescent="0.35">
      <c r="A361">
        <v>311920</v>
      </c>
      <c r="B361">
        <v>3119203</v>
      </c>
      <c r="C361" t="s">
        <v>50</v>
      </c>
      <c r="D361">
        <v>2024</v>
      </c>
      <c r="E361" s="8">
        <v>16156.22</v>
      </c>
      <c r="F361" s="9">
        <v>15411.652734229983</v>
      </c>
      <c r="G361" s="8">
        <v>17318.78</v>
      </c>
      <c r="H361" s="8">
        <v>16520.639936721011</v>
      </c>
    </row>
    <row r="362" spans="1:8" x14ac:dyDescent="0.35">
      <c r="A362">
        <v>311950</v>
      </c>
      <c r="B362">
        <v>3119500</v>
      </c>
      <c r="C362" t="s">
        <v>51</v>
      </c>
      <c r="D362">
        <v>2015</v>
      </c>
      <c r="E362" s="8">
        <v>4875.49</v>
      </c>
      <c r="F362" s="9">
        <v>7349.601762742117</v>
      </c>
      <c r="G362" s="8">
        <v>5630.5</v>
      </c>
      <c r="H362" s="8">
        <v>8487.7497385318911</v>
      </c>
    </row>
    <row r="363" spans="1:8" x14ac:dyDescent="0.35">
      <c r="A363">
        <v>311950</v>
      </c>
      <c r="B363">
        <v>3119500</v>
      </c>
      <c r="C363" t="s">
        <v>51</v>
      </c>
      <c r="D363">
        <v>2016</v>
      </c>
      <c r="E363" s="8">
        <v>5328.16</v>
      </c>
      <c r="F363" s="9">
        <v>7556.8118355843126</v>
      </c>
      <c r="G363" s="8">
        <v>6369.5</v>
      </c>
      <c r="H363" s="8">
        <v>9033.7222935513255</v>
      </c>
    </row>
    <row r="364" spans="1:8" x14ac:dyDescent="0.35">
      <c r="A364">
        <v>311950</v>
      </c>
      <c r="B364">
        <v>3119500</v>
      </c>
      <c r="C364" t="s">
        <v>51</v>
      </c>
      <c r="D364">
        <v>2017</v>
      </c>
      <c r="E364" s="8">
        <v>5652.86</v>
      </c>
      <c r="F364" s="9">
        <v>7787.7877684756913</v>
      </c>
      <c r="G364" s="8">
        <v>7570.47</v>
      </c>
      <c r="H364" s="8">
        <v>10429.62905863376</v>
      </c>
    </row>
    <row r="365" spans="1:8" x14ac:dyDescent="0.35">
      <c r="A365">
        <v>311950</v>
      </c>
      <c r="B365">
        <v>3119500</v>
      </c>
      <c r="C365" t="s">
        <v>51</v>
      </c>
      <c r="D365">
        <v>2018</v>
      </c>
      <c r="E365" s="8">
        <v>6435.4</v>
      </c>
      <c r="F365" s="9">
        <v>8545.7821237067728</v>
      </c>
      <c r="G365" s="8">
        <v>6398.51</v>
      </c>
      <c r="H365" s="8">
        <v>8496.792951467587</v>
      </c>
    </row>
    <row r="366" spans="1:8" x14ac:dyDescent="0.35">
      <c r="A366">
        <v>311950</v>
      </c>
      <c r="B366">
        <v>3119500</v>
      </c>
      <c r="C366" t="s">
        <v>51</v>
      </c>
      <c r="D366">
        <v>2019</v>
      </c>
      <c r="E366" s="8">
        <v>7262.46</v>
      </c>
      <c r="F366" s="9">
        <v>9245.9193542032808</v>
      </c>
      <c r="G366" s="8">
        <v>7864.79</v>
      </c>
      <c r="H366" s="8">
        <v>10012.748600219151</v>
      </c>
    </row>
    <row r="367" spans="1:8" x14ac:dyDescent="0.35">
      <c r="A367">
        <v>311950</v>
      </c>
      <c r="B367">
        <v>3119500</v>
      </c>
      <c r="C367" t="s">
        <v>51</v>
      </c>
      <c r="D367">
        <v>2020</v>
      </c>
      <c r="E367" s="8">
        <v>6872.69</v>
      </c>
      <c r="F367" s="9">
        <v>8371.5190287901096</v>
      </c>
      <c r="G367" s="8">
        <v>7521.38</v>
      </c>
      <c r="H367" s="8">
        <v>9161.6824450090498</v>
      </c>
    </row>
    <row r="368" spans="1:8" x14ac:dyDescent="0.35">
      <c r="A368">
        <v>311950</v>
      </c>
      <c r="B368">
        <v>3119500</v>
      </c>
      <c r="C368" t="s">
        <v>51</v>
      </c>
      <c r="D368">
        <v>2021</v>
      </c>
      <c r="E368" s="8">
        <v>8995.0499999999993</v>
      </c>
      <c r="F368" s="9">
        <v>9955.1477299984963</v>
      </c>
      <c r="G368" s="8">
        <v>8262.23</v>
      </c>
      <c r="H368" s="8">
        <v>9144.1084258736028</v>
      </c>
    </row>
    <row r="369" spans="1:8" x14ac:dyDescent="0.35">
      <c r="A369">
        <v>311950</v>
      </c>
      <c r="B369">
        <v>3119500</v>
      </c>
      <c r="C369" t="s">
        <v>51</v>
      </c>
      <c r="D369">
        <v>2022</v>
      </c>
      <c r="E369" s="8">
        <v>10191.299999999999</v>
      </c>
      <c r="F369" s="9">
        <v>10662.259336987901</v>
      </c>
      <c r="G369" s="8">
        <v>12486.87</v>
      </c>
      <c r="H369" s="8">
        <v>13063.907039835356</v>
      </c>
    </row>
    <row r="370" spans="1:8" x14ac:dyDescent="0.35">
      <c r="A370">
        <v>311950</v>
      </c>
      <c r="B370">
        <v>3119500</v>
      </c>
      <c r="C370" t="s">
        <v>51</v>
      </c>
      <c r="D370">
        <v>2023</v>
      </c>
      <c r="E370" s="8">
        <v>11048.88</v>
      </c>
      <c r="F370" s="9">
        <v>11048.88</v>
      </c>
      <c r="G370" s="8">
        <v>14435.75</v>
      </c>
      <c r="H370" s="8">
        <v>14435.753936527073</v>
      </c>
    </row>
    <row r="371" spans="1:8" x14ac:dyDescent="0.35">
      <c r="A371">
        <v>311950</v>
      </c>
      <c r="B371">
        <v>3119500</v>
      </c>
      <c r="C371" t="s">
        <v>51</v>
      </c>
      <c r="D371">
        <v>2024</v>
      </c>
      <c r="E371" s="8">
        <v>13564.39</v>
      </c>
      <c r="F371" s="9">
        <v>12939.268481839308</v>
      </c>
      <c r="G371" s="8">
        <v>16376.29</v>
      </c>
      <c r="H371" s="8">
        <v>15621.576783424309</v>
      </c>
    </row>
    <row r="372" spans="1:8" x14ac:dyDescent="0.35">
      <c r="A372">
        <v>312015</v>
      </c>
      <c r="B372">
        <v>3120151</v>
      </c>
      <c r="C372" t="s">
        <v>53</v>
      </c>
      <c r="D372">
        <v>2015</v>
      </c>
      <c r="E372" s="8">
        <v>4437.67</v>
      </c>
      <c r="F372" s="9">
        <v>6689.6060200036945</v>
      </c>
      <c r="G372" s="8">
        <v>4720.92</v>
      </c>
      <c r="H372" s="8">
        <v>7116.6000927343357</v>
      </c>
    </row>
    <row r="373" spans="1:8" x14ac:dyDescent="0.35">
      <c r="A373">
        <v>312015</v>
      </c>
      <c r="B373">
        <v>3120151</v>
      </c>
      <c r="C373" t="s">
        <v>53</v>
      </c>
      <c r="D373">
        <v>2016</v>
      </c>
      <c r="E373" s="8">
        <v>5209.01</v>
      </c>
      <c r="F373" s="9">
        <v>7387.8240179868926</v>
      </c>
      <c r="G373" s="8">
        <v>5582.49</v>
      </c>
      <c r="H373" s="8">
        <v>7917.5293346813396</v>
      </c>
    </row>
    <row r="374" spans="1:8" x14ac:dyDescent="0.35">
      <c r="A374">
        <v>312015</v>
      </c>
      <c r="B374">
        <v>3120151</v>
      </c>
      <c r="C374" t="s">
        <v>53</v>
      </c>
      <c r="D374">
        <v>2017</v>
      </c>
      <c r="E374" s="8">
        <v>5511.8</v>
      </c>
      <c r="F374" s="9">
        <v>7593.4533355300364</v>
      </c>
      <c r="G374" s="8">
        <v>6744.55</v>
      </c>
      <c r="H374" s="8">
        <v>9291.784670326746</v>
      </c>
    </row>
    <row r="375" spans="1:8" x14ac:dyDescent="0.35">
      <c r="A375">
        <v>312015</v>
      </c>
      <c r="B375">
        <v>3120151</v>
      </c>
      <c r="C375" t="s">
        <v>53</v>
      </c>
      <c r="D375">
        <v>2018</v>
      </c>
      <c r="E375" s="8">
        <v>5558.22</v>
      </c>
      <c r="F375" s="9">
        <v>7380.9455691378098</v>
      </c>
      <c r="G375" s="8">
        <v>6916.25</v>
      </c>
      <c r="H375" s="8">
        <v>9184.3145902926026</v>
      </c>
    </row>
    <row r="376" spans="1:8" x14ac:dyDescent="0.35">
      <c r="A376">
        <v>312015</v>
      </c>
      <c r="B376">
        <v>3120151</v>
      </c>
      <c r="C376" s="20" t="s">
        <v>53</v>
      </c>
      <c r="D376">
        <v>2019</v>
      </c>
      <c r="E376" s="8">
        <v>6163.81</v>
      </c>
      <c r="F376" s="9">
        <v>7847.2157057845034</v>
      </c>
      <c r="G376" s="8">
        <v>6801.5489587426327</v>
      </c>
      <c r="H376" s="8">
        <v>8659.1283334021355</v>
      </c>
    </row>
    <row r="377" spans="1:8" x14ac:dyDescent="0.35">
      <c r="A377">
        <v>312015</v>
      </c>
      <c r="B377">
        <v>3120151</v>
      </c>
      <c r="C377" t="s">
        <v>53</v>
      </c>
      <c r="D377">
        <v>2020</v>
      </c>
      <c r="E377" s="8">
        <v>6965.67</v>
      </c>
      <c r="F377" s="9">
        <v>8484.7765508516186</v>
      </c>
      <c r="G377" s="8">
        <v>5824.38</v>
      </c>
      <c r="H377" s="8">
        <v>7094.5853640526284</v>
      </c>
    </row>
    <row r="378" spans="1:8" x14ac:dyDescent="0.35">
      <c r="A378">
        <v>312015</v>
      </c>
      <c r="B378">
        <v>3120151</v>
      </c>
      <c r="C378" t="s">
        <v>53</v>
      </c>
      <c r="D378">
        <v>2021</v>
      </c>
      <c r="E378" s="8">
        <v>10162</v>
      </c>
      <c r="F378" s="9">
        <v>11246.653574159647</v>
      </c>
      <c r="G378" s="8">
        <v>9069.8799999999992</v>
      </c>
      <c r="H378" s="8">
        <v>10037.969935771174</v>
      </c>
    </row>
    <row r="379" spans="1:8" x14ac:dyDescent="0.35">
      <c r="A379">
        <v>312015</v>
      </c>
      <c r="B379">
        <v>3120151</v>
      </c>
      <c r="C379" t="s">
        <v>53</v>
      </c>
      <c r="D379">
        <v>2022</v>
      </c>
      <c r="E379" s="8">
        <v>12085.08</v>
      </c>
      <c r="F379" s="9">
        <v>12643.55450906614</v>
      </c>
      <c r="G379" s="8">
        <v>14523.32</v>
      </c>
      <c r="H379" s="8">
        <v>15194.466422261028</v>
      </c>
    </row>
    <row r="380" spans="1:8" x14ac:dyDescent="0.35">
      <c r="A380">
        <v>312015</v>
      </c>
      <c r="B380">
        <v>3120151</v>
      </c>
      <c r="C380" t="s">
        <v>53</v>
      </c>
      <c r="D380">
        <v>2023</v>
      </c>
      <c r="E380" s="8">
        <v>13493.41</v>
      </c>
      <c r="F380" s="9">
        <v>13493.41</v>
      </c>
      <c r="G380" s="8">
        <v>17491.32</v>
      </c>
      <c r="H380" s="8">
        <v>17491.32131588829</v>
      </c>
    </row>
    <row r="381" spans="1:8" x14ac:dyDescent="0.35">
      <c r="A381">
        <v>312015</v>
      </c>
      <c r="B381">
        <v>3120151</v>
      </c>
      <c r="C381" t="s">
        <v>53</v>
      </c>
      <c r="D381">
        <v>2024</v>
      </c>
      <c r="E381" s="8">
        <v>17549.64</v>
      </c>
      <c r="F381" s="9">
        <v>16740.856295021476</v>
      </c>
      <c r="G381" s="8">
        <v>16939.95</v>
      </c>
      <c r="H381" s="8">
        <v>16159.263417271053</v>
      </c>
    </row>
    <row r="382" spans="1:8" x14ac:dyDescent="0.35">
      <c r="A382">
        <v>312087</v>
      </c>
      <c r="B382">
        <v>3120870</v>
      </c>
      <c r="C382" t="s">
        <v>56</v>
      </c>
      <c r="D382">
        <v>2015</v>
      </c>
      <c r="E382" s="8">
        <v>5345.49</v>
      </c>
      <c r="F382" s="9">
        <v>8058.1075392874072</v>
      </c>
      <c r="G382" s="8">
        <v>6101.1</v>
      </c>
      <c r="H382" s="8">
        <v>9197.1573236511431</v>
      </c>
    </row>
    <row r="383" spans="1:8" x14ac:dyDescent="0.35">
      <c r="A383">
        <v>312087</v>
      </c>
      <c r="B383">
        <v>3120870</v>
      </c>
      <c r="C383" t="s">
        <v>56</v>
      </c>
      <c r="D383">
        <v>2016</v>
      </c>
      <c r="E383" s="8">
        <v>5357.5</v>
      </c>
      <c r="F383" s="9">
        <v>7598.4241106015879</v>
      </c>
      <c r="G383" s="8">
        <v>7724.38</v>
      </c>
      <c r="H383" s="8">
        <v>10955.312909501898</v>
      </c>
    </row>
    <row r="384" spans="1:8" x14ac:dyDescent="0.35">
      <c r="A384">
        <v>312087</v>
      </c>
      <c r="B384">
        <v>3120870</v>
      </c>
      <c r="C384" t="s">
        <v>56</v>
      </c>
      <c r="D384">
        <v>2017</v>
      </c>
      <c r="E384" s="8">
        <v>6246.86</v>
      </c>
      <c r="F384" s="9">
        <v>8606.1250233297942</v>
      </c>
      <c r="G384" s="8">
        <v>7629.95</v>
      </c>
      <c r="H384" s="8">
        <v>10511.564500398379</v>
      </c>
    </row>
    <row r="385" spans="1:8" x14ac:dyDescent="0.35">
      <c r="A385">
        <v>312087</v>
      </c>
      <c r="B385">
        <v>3120870</v>
      </c>
      <c r="C385" t="s">
        <v>56</v>
      </c>
      <c r="D385">
        <v>2018</v>
      </c>
      <c r="E385" s="8">
        <v>4927.2299999999996</v>
      </c>
      <c r="F385" s="9">
        <v>6543.0329200036858</v>
      </c>
      <c r="G385" s="8">
        <v>6909.4</v>
      </c>
      <c r="H385" s="8">
        <v>9175.2259507281651</v>
      </c>
    </row>
    <row r="386" spans="1:8" x14ac:dyDescent="0.35">
      <c r="A386">
        <v>312087</v>
      </c>
      <c r="B386">
        <v>3120870</v>
      </c>
      <c r="C386" t="s">
        <v>56</v>
      </c>
      <c r="D386">
        <v>2019</v>
      </c>
      <c r="E386" s="8">
        <v>5721.24</v>
      </c>
      <c r="F386" s="9">
        <v>7283.7748705042059</v>
      </c>
      <c r="G386" s="8">
        <v>6842.18</v>
      </c>
      <c r="H386" s="8">
        <v>8710.8612923899163</v>
      </c>
    </row>
    <row r="387" spans="1:8" x14ac:dyDescent="0.35">
      <c r="A387">
        <v>312087</v>
      </c>
      <c r="B387">
        <v>3120870</v>
      </c>
      <c r="C387" t="s">
        <v>56</v>
      </c>
      <c r="D387">
        <v>2020</v>
      </c>
      <c r="E387" s="8">
        <v>6434.43</v>
      </c>
      <c r="F387" s="9">
        <v>7837.6811967974627</v>
      </c>
      <c r="G387" s="8">
        <v>6945.92</v>
      </c>
      <c r="H387" s="8">
        <v>8460.7193863962948</v>
      </c>
    </row>
    <row r="388" spans="1:8" x14ac:dyDescent="0.35">
      <c r="A388">
        <v>312087</v>
      </c>
      <c r="B388">
        <v>3120870</v>
      </c>
      <c r="C388" t="s">
        <v>56</v>
      </c>
      <c r="D388">
        <v>2021</v>
      </c>
      <c r="E388" s="8">
        <v>8669.5</v>
      </c>
      <c r="F388" s="9">
        <v>9594.8497501650327</v>
      </c>
      <c r="G388" s="8">
        <v>8153.12</v>
      </c>
      <c r="H388" s="8">
        <v>9023.34988325624</v>
      </c>
    </row>
    <row r="389" spans="1:8" x14ac:dyDescent="0.35">
      <c r="A389">
        <v>312087</v>
      </c>
      <c r="B389">
        <v>3120870</v>
      </c>
      <c r="C389" t="s">
        <v>56</v>
      </c>
      <c r="D389">
        <v>2022</v>
      </c>
      <c r="E389" s="8">
        <v>11796.98</v>
      </c>
      <c r="F389" s="9">
        <v>12342.1408606615</v>
      </c>
      <c r="G389" s="8">
        <v>14419.71</v>
      </c>
      <c r="H389" s="8">
        <v>15086.069140788577</v>
      </c>
    </row>
    <row r="390" spans="1:8" x14ac:dyDescent="0.35">
      <c r="A390">
        <v>312087</v>
      </c>
      <c r="B390">
        <v>3120870</v>
      </c>
      <c r="C390" t="s">
        <v>56</v>
      </c>
      <c r="D390">
        <v>2023</v>
      </c>
      <c r="E390" s="8">
        <v>10758.74</v>
      </c>
      <c r="F390" s="9">
        <v>10758.74</v>
      </c>
      <c r="G390" s="8">
        <v>12369.62</v>
      </c>
      <c r="H390" s="8">
        <v>12369.617663221547</v>
      </c>
    </row>
    <row r="391" spans="1:8" x14ac:dyDescent="0.35">
      <c r="A391">
        <v>312087</v>
      </c>
      <c r="B391">
        <v>3120870</v>
      </c>
      <c r="C391" t="s">
        <v>56</v>
      </c>
      <c r="D391">
        <v>2024</v>
      </c>
      <c r="E391" s="8">
        <v>11549.82</v>
      </c>
      <c r="F391" s="9">
        <v>11017.540921259066</v>
      </c>
      <c r="G391" s="8">
        <v>13248</v>
      </c>
      <c r="H391" s="8">
        <v>12637.455935006787</v>
      </c>
    </row>
    <row r="392" spans="1:8" x14ac:dyDescent="0.35">
      <c r="A392">
        <v>312090</v>
      </c>
      <c r="B392">
        <v>3120904</v>
      </c>
      <c r="C392" t="s">
        <v>57</v>
      </c>
      <c r="D392">
        <v>2015</v>
      </c>
      <c r="E392" s="8">
        <v>5004.49</v>
      </c>
      <c r="F392" s="9">
        <v>7544.0639865173134</v>
      </c>
      <c r="G392" s="8">
        <v>4388.66</v>
      </c>
      <c r="H392" s="8">
        <v>6615.7253154180125</v>
      </c>
    </row>
    <row r="393" spans="1:8" x14ac:dyDescent="0.35">
      <c r="A393">
        <v>312090</v>
      </c>
      <c r="B393">
        <v>3120904</v>
      </c>
      <c r="C393" t="s">
        <v>57</v>
      </c>
      <c r="D393">
        <v>2016</v>
      </c>
      <c r="E393" s="8">
        <v>4684.2</v>
      </c>
      <c r="F393" s="9">
        <v>6643.4975676864124</v>
      </c>
      <c r="G393" s="8">
        <v>6104.27</v>
      </c>
      <c r="H393" s="8">
        <v>8657.5529182374194</v>
      </c>
    </row>
    <row r="394" spans="1:8" x14ac:dyDescent="0.35">
      <c r="A394">
        <v>312090</v>
      </c>
      <c r="B394">
        <v>3120904</v>
      </c>
      <c r="C394" t="s">
        <v>57</v>
      </c>
      <c r="D394">
        <v>2017</v>
      </c>
      <c r="E394" s="8">
        <v>6235.1</v>
      </c>
      <c r="F394" s="9">
        <v>8589.9235988902601</v>
      </c>
      <c r="G394" s="8">
        <v>6687.82</v>
      </c>
      <c r="H394" s="8">
        <v>9213.6275456476142</v>
      </c>
    </row>
    <row r="395" spans="1:8" x14ac:dyDescent="0.35">
      <c r="A395">
        <v>312090</v>
      </c>
      <c r="B395">
        <v>3120904</v>
      </c>
      <c r="C395" t="s">
        <v>57</v>
      </c>
      <c r="D395">
        <v>2018</v>
      </c>
      <c r="E395" s="8">
        <v>6033.24</v>
      </c>
      <c r="F395" s="9">
        <v>8011.7404574746952</v>
      </c>
      <c r="G395" s="8">
        <v>6405.85</v>
      </c>
      <c r="H395" s="8">
        <v>8506.5387097282055</v>
      </c>
    </row>
    <row r="396" spans="1:8" x14ac:dyDescent="0.35">
      <c r="A396">
        <v>312090</v>
      </c>
      <c r="B396">
        <v>3120904</v>
      </c>
      <c r="C396" t="s">
        <v>57</v>
      </c>
      <c r="D396">
        <v>2019</v>
      </c>
      <c r="E396" s="8">
        <v>7114.46</v>
      </c>
      <c r="F396" s="9">
        <v>9057.4988927587983</v>
      </c>
      <c r="G396" s="8">
        <v>7443.93</v>
      </c>
      <c r="H396" s="8">
        <v>9476.9542124679811</v>
      </c>
    </row>
    <row r="397" spans="1:8" x14ac:dyDescent="0.35">
      <c r="A397">
        <v>312090</v>
      </c>
      <c r="B397">
        <v>3120904</v>
      </c>
      <c r="C397" t="s">
        <v>57</v>
      </c>
      <c r="D397">
        <v>2020</v>
      </c>
      <c r="E397" s="8">
        <v>7777.86</v>
      </c>
      <c r="F397" s="9">
        <v>9474.0928214811738</v>
      </c>
      <c r="G397" s="8">
        <v>8894.01</v>
      </c>
      <c r="H397" s="8">
        <v>10833.658398781527</v>
      </c>
    </row>
    <row r="398" spans="1:8" x14ac:dyDescent="0.35">
      <c r="A398">
        <v>312090</v>
      </c>
      <c r="B398">
        <v>3120904</v>
      </c>
      <c r="C398" t="s">
        <v>57</v>
      </c>
      <c r="D398">
        <v>2021</v>
      </c>
      <c r="E398" s="8">
        <v>7577.26</v>
      </c>
      <c r="F398" s="9">
        <v>8386.0281697832052</v>
      </c>
      <c r="G398" s="8">
        <v>7259.57</v>
      </c>
      <c r="H398" s="8">
        <v>8034.4244457283066</v>
      </c>
    </row>
    <row r="399" spans="1:8" x14ac:dyDescent="0.35">
      <c r="A399">
        <v>312090</v>
      </c>
      <c r="B399">
        <v>3120904</v>
      </c>
      <c r="C399" t="s">
        <v>57</v>
      </c>
      <c r="D399">
        <v>2022</v>
      </c>
      <c r="E399" s="8">
        <v>11199.63</v>
      </c>
      <c r="F399" s="9">
        <v>11717.186182166142</v>
      </c>
      <c r="G399" s="8">
        <v>13900.26</v>
      </c>
      <c r="H399" s="8">
        <v>14542.619743861142</v>
      </c>
    </row>
    <row r="400" spans="1:8" x14ac:dyDescent="0.35">
      <c r="A400">
        <v>312090</v>
      </c>
      <c r="B400">
        <v>3120904</v>
      </c>
      <c r="C400" t="s">
        <v>57</v>
      </c>
      <c r="D400">
        <v>2023</v>
      </c>
      <c r="E400" s="8">
        <v>16395.099999999999</v>
      </c>
      <c r="F400" s="9">
        <v>16395.099999999999</v>
      </c>
      <c r="G400" s="8">
        <v>13084.76</v>
      </c>
      <c r="H400" s="8">
        <v>13084.75705164397</v>
      </c>
    </row>
    <row r="401" spans="1:8" x14ac:dyDescent="0.35">
      <c r="A401">
        <v>312090</v>
      </c>
      <c r="B401">
        <v>3120904</v>
      </c>
      <c r="C401" t="s">
        <v>57</v>
      </c>
      <c r="D401">
        <v>2024</v>
      </c>
      <c r="E401" s="8">
        <v>13422.7</v>
      </c>
      <c r="F401" s="9">
        <v>12804.108334483488</v>
      </c>
      <c r="G401" s="8">
        <v>12499.78</v>
      </c>
      <c r="H401" s="8">
        <v>11923.721800476018</v>
      </c>
    </row>
    <row r="402" spans="1:8" x14ac:dyDescent="0.35">
      <c r="A402">
        <v>312100</v>
      </c>
      <c r="B402">
        <v>3121001</v>
      </c>
      <c r="C402" t="s">
        <v>58</v>
      </c>
      <c r="D402">
        <v>2015</v>
      </c>
      <c r="E402" s="8">
        <v>5153.22</v>
      </c>
      <c r="F402" s="9">
        <v>7768.268378316423</v>
      </c>
      <c r="G402" s="8">
        <v>5535.95</v>
      </c>
      <c r="H402" s="8">
        <v>8345.2223170515281</v>
      </c>
    </row>
    <row r="403" spans="1:8" x14ac:dyDescent="0.35">
      <c r="A403">
        <v>312100</v>
      </c>
      <c r="B403">
        <v>3121001</v>
      </c>
      <c r="C403" t="s">
        <v>58</v>
      </c>
      <c r="D403">
        <v>2016</v>
      </c>
      <c r="E403" s="8">
        <v>5748</v>
      </c>
      <c r="F403" s="9">
        <v>8152.261649601106</v>
      </c>
      <c r="G403" s="8">
        <v>6938.16</v>
      </c>
      <c r="H403" s="8">
        <v>9840.2374192658808</v>
      </c>
    </row>
    <row r="404" spans="1:8" x14ac:dyDescent="0.35">
      <c r="A404">
        <v>312100</v>
      </c>
      <c r="B404">
        <v>3121001</v>
      </c>
      <c r="C404" t="s">
        <v>58</v>
      </c>
      <c r="D404">
        <v>2017</v>
      </c>
      <c r="E404" s="8">
        <v>6848.04</v>
      </c>
      <c r="F404" s="9">
        <v>9434.3539641937496</v>
      </c>
      <c r="G404" s="8">
        <v>6374.04</v>
      </c>
      <c r="H404" s="8">
        <v>8781.3442505946405</v>
      </c>
    </row>
    <row r="405" spans="1:8" x14ac:dyDescent="0.35">
      <c r="A405">
        <v>312100</v>
      </c>
      <c r="B405">
        <v>3121001</v>
      </c>
      <c r="C405" t="s">
        <v>58</v>
      </c>
      <c r="D405">
        <v>2018</v>
      </c>
      <c r="E405" s="8">
        <v>5700.28</v>
      </c>
      <c r="F405" s="9">
        <v>7569.5917773756473</v>
      </c>
      <c r="G405" s="8">
        <v>6717.35</v>
      </c>
      <c r="H405" s="8">
        <v>8920.1970404676103</v>
      </c>
    </row>
    <row r="406" spans="1:8" x14ac:dyDescent="0.35">
      <c r="A406">
        <v>312100</v>
      </c>
      <c r="B406">
        <v>3121001</v>
      </c>
      <c r="C406" t="s">
        <v>58</v>
      </c>
      <c r="D406">
        <v>2019</v>
      </c>
      <c r="E406" s="8">
        <v>7415.94</v>
      </c>
      <c r="F406" s="9">
        <v>9441.31646516611</v>
      </c>
      <c r="G406" s="8">
        <v>8091.86</v>
      </c>
      <c r="H406" s="8">
        <v>10301.842789064882</v>
      </c>
    </row>
    <row r="407" spans="1:8" x14ac:dyDescent="0.35">
      <c r="A407">
        <v>312100</v>
      </c>
      <c r="B407">
        <v>3121001</v>
      </c>
      <c r="C407" t="s">
        <v>58</v>
      </c>
      <c r="D407">
        <v>2020</v>
      </c>
      <c r="E407" s="8">
        <v>8471.42</v>
      </c>
      <c r="F407" s="9">
        <v>10318.907695658196</v>
      </c>
      <c r="G407" s="8">
        <v>8854.5400000000009</v>
      </c>
      <c r="H407" s="8">
        <v>10785.575289146223</v>
      </c>
    </row>
    <row r="408" spans="1:8" x14ac:dyDescent="0.35">
      <c r="A408">
        <v>312100</v>
      </c>
      <c r="B408">
        <v>3121001</v>
      </c>
      <c r="C408" t="s">
        <v>58</v>
      </c>
      <c r="D408">
        <v>2021</v>
      </c>
      <c r="E408" s="8">
        <v>11442.19</v>
      </c>
      <c r="F408" s="9">
        <v>12663.486229060596</v>
      </c>
      <c r="G408" s="8">
        <v>11364.79</v>
      </c>
      <c r="H408" s="8">
        <v>12577.826638426979</v>
      </c>
    </row>
    <row r="409" spans="1:8" x14ac:dyDescent="0.35">
      <c r="A409">
        <v>312100</v>
      </c>
      <c r="B409">
        <v>3121001</v>
      </c>
      <c r="C409" t="s">
        <v>58</v>
      </c>
      <c r="D409">
        <v>2022</v>
      </c>
      <c r="E409" s="8">
        <v>14415.44</v>
      </c>
      <c r="F409" s="9">
        <v>15081.604872468566</v>
      </c>
      <c r="G409" s="8">
        <v>16023.75</v>
      </c>
      <c r="H409" s="8">
        <v>16764.235973234077</v>
      </c>
    </row>
    <row r="410" spans="1:8" x14ac:dyDescent="0.35">
      <c r="A410">
        <v>312100</v>
      </c>
      <c r="B410">
        <v>3121001</v>
      </c>
      <c r="C410" t="s">
        <v>58</v>
      </c>
      <c r="D410">
        <v>2023</v>
      </c>
      <c r="E410" s="8">
        <v>11763.08</v>
      </c>
      <c r="F410" s="9">
        <v>11763.08</v>
      </c>
      <c r="G410" s="8">
        <v>12454.7</v>
      </c>
      <c r="H410" s="8">
        <v>12454.700351844931</v>
      </c>
    </row>
    <row r="411" spans="1:8" x14ac:dyDescent="0.35">
      <c r="A411">
        <v>312100</v>
      </c>
      <c r="B411">
        <v>3121001</v>
      </c>
      <c r="C411" t="s">
        <v>58</v>
      </c>
      <c r="D411">
        <v>2024</v>
      </c>
      <c r="E411" s="8">
        <v>15233.93</v>
      </c>
      <c r="F411" s="9">
        <v>14531.866917977608</v>
      </c>
      <c r="G411" s="8">
        <v>16207.08</v>
      </c>
      <c r="H411" s="8">
        <v>15460.172246376496</v>
      </c>
    </row>
    <row r="412" spans="1:8" x14ac:dyDescent="0.35">
      <c r="A412">
        <v>312160</v>
      </c>
      <c r="B412">
        <v>3121605</v>
      </c>
      <c r="C412" t="s">
        <v>59</v>
      </c>
      <c r="D412">
        <v>2015</v>
      </c>
      <c r="E412" s="8">
        <v>7784.21</v>
      </c>
      <c r="F412" s="9">
        <v>11734.378193280023</v>
      </c>
      <c r="G412" s="8">
        <v>7344.89</v>
      </c>
      <c r="H412" s="8">
        <v>11072.122265691751</v>
      </c>
    </row>
    <row r="413" spans="1:8" x14ac:dyDescent="0.35">
      <c r="A413">
        <v>312160</v>
      </c>
      <c r="B413">
        <v>3121605</v>
      </c>
      <c r="C413" t="s">
        <v>59</v>
      </c>
      <c r="D413">
        <v>2016</v>
      </c>
      <c r="E413" s="8">
        <v>8167.3</v>
      </c>
      <c r="F413" s="9">
        <v>11583.501491090312</v>
      </c>
      <c r="G413" s="8">
        <v>7285.45</v>
      </c>
      <c r="H413" s="8">
        <v>10332.793429526389</v>
      </c>
    </row>
    <row r="414" spans="1:8" x14ac:dyDescent="0.35">
      <c r="A414">
        <v>312160</v>
      </c>
      <c r="B414">
        <v>3121605</v>
      </c>
      <c r="C414" t="s">
        <v>59</v>
      </c>
      <c r="D414">
        <v>2017</v>
      </c>
      <c r="E414" s="8">
        <v>8500.48</v>
      </c>
      <c r="F414" s="9">
        <v>11710.874525491919</v>
      </c>
      <c r="G414" s="8">
        <v>9505.16</v>
      </c>
      <c r="H414" s="8">
        <v>13094.994480200656</v>
      </c>
    </row>
    <row r="415" spans="1:8" x14ac:dyDescent="0.35">
      <c r="A415">
        <v>312160</v>
      </c>
      <c r="B415">
        <v>3121605</v>
      </c>
      <c r="C415" t="s">
        <v>59</v>
      </c>
      <c r="D415">
        <v>2018</v>
      </c>
      <c r="E415" s="8">
        <v>7913.26</v>
      </c>
      <c r="F415" s="9">
        <v>10508.281668310263</v>
      </c>
      <c r="G415" s="8">
        <v>8163.23</v>
      </c>
      <c r="H415" s="8">
        <v>10840.230580956761</v>
      </c>
    </row>
    <row r="416" spans="1:8" x14ac:dyDescent="0.35">
      <c r="A416">
        <v>312160</v>
      </c>
      <c r="B416">
        <v>3121605</v>
      </c>
      <c r="C416" t="s">
        <v>59</v>
      </c>
      <c r="D416">
        <v>2019</v>
      </c>
      <c r="E416" s="8">
        <v>8941.66</v>
      </c>
      <c r="F416" s="9">
        <v>11383.727724862554</v>
      </c>
      <c r="G416" s="8">
        <v>8789.44</v>
      </c>
      <c r="H416" s="8">
        <v>11189.939480873789</v>
      </c>
    </row>
    <row r="417" spans="1:8" x14ac:dyDescent="0.35">
      <c r="A417">
        <v>312160</v>
      </c>
      <c r="B417">
        <v>3121605</v>
      </c>
      <c r="C417" t="s">
        <v>59</v>
      </c>
      <c r="D417">
        <v>2020</v>
      </c>
      <c r="E417" s="8">
        <v>8388.01</v>
      </c>
      <c r="F417" s="9">
        <v>10217.307244860709</v>
      </c>
      <c r="G417" s="8">
        <v>8083.26</v>
      </c>
      <c r="H417" s="8">
        <v>9846.0965721044995</v>
      </c>
    </row>
    <row r="418" spans="1:8" x14ac:dyDescent="0.35">
      <c r="A418">
        <v>312160</v>
      </c>
      <c r="B418">
        <v>3121605</v>
      </c>
      <c r="C418" t="s">
        <v>59</v>
      </c>
      <c r="D418">
        <v>2021</v>
      </c>
      <c r="E418" s="8">
        <v>12414.61</v>
      </c>
      <c r="F418" s="9">
        <v>13739.698674306052</v>
      </c>
      <c r="G418" s="8">
        <v>10577.76</v>
      </c>
      <c r="H418" s="8">
        <v>11706.792941984739</v>
      </c>
    </row>
    <row r="419" spans="1:8" x14ac:dyDescent="0.35">
      <c r="A419">
        <v>312160</v>
      </c>
      <c r="B419">
        <v>3121605</v>
      </c>
      <c r="C419" t="s">
        <v>59</v>
      </c>
      <c r="D419">
        <v>2022</v>
      </c>
      <c r="E419" s="8">
        <v>13853.5</v>
      </c>
      <c r="F419" s="9">
        <v>14493.696557354009</v>
      </c>
      <c r="G419" s="8">
        <v>13236.47</v>
      </c>
      <c r="H419" s="8">
        <v>13848.147871093264</v>
      </c>
    </row>
    <row r="420" spans="1:8" x14ac:dyDescent="0.35">
      <c r="A420">
        <v>312160</v>
      </c>
      <c r="B420">
        <v>3121605</v>
      </c>
      <c r="C420" t="s">
        <v>59</v>
      </c>
      <c r="D420">
        <v>2023</v>
      </c>
      <c r="E420" s="8">
        <v>13683.7</v>
      </c>
      <c r="F420" s="9">
        <v>13683.7</v>
      </c>
      <c r="G420" s="8">
        <v>14278.85</v>
      </c>
      <c r="H420" s="8">
        <v>14278.853143480777</v>
      </c>
    </row>
    <row r="421" spans="1:8" x14ac:dyDescent="0.35">
      <c r="A421">
        <v>312160</v>
      </c>
      <c r="B421">
        <v>3121605</v>
      </c>
      <c r="C421" t="s">
        <v>59</v>
      </c>
      <c r="D421">
        <v>2024</v>
      </c>
      <c r="E421" s="8">
        <v>14785.4</v>
      </c>
      <c r="F421" s="9">
        <v>14104.007641433702</v>
      </c>
      <c r="G421" s="8">
        <v>18689.009999999998</v>
      </c>
      <c r="H421" s="8">
        <v>17827.713730463285</v>
      </c>
    </row>
    <row r="422" spans="1:8" x14ac:dyDescent="0.35">
      <c r="A422">
        <v>312210</v>
      </c>
      <c r="B422">
        <v>3122108</v>
      </c>
      <c r="C422" t="s">
        <v>60</v>
      </c>
      <c r="D422">
        <v>2015</v>
      </c>
      <c r="E422" s="8">
        <v>7861.72</v>
      </c>
      <c r="F422" s="9">
        <v>11851.221348046034</v>
      </c>
      <c r="G422" s="8">
        <v>6198.01</v>
      </c>
      <c r="H422" s="8">
        <v>9343.252814308049</v>
      </c>
    </row>
    <row r="423" spans="1:8" x14ac:dyDescent="0.35">
      <c r="A423">
        <v>312210</v>
      </c>
      <c r="B423">
        <v>3122108</v>
      </c>
      <c r="C423" t="s">
        <v>60</v>
      </c>
      <c r="D423">
        <v>2016</v>
      </c>
      <c r="E423" s="8">
        <v>8972.69</v>
      </c>
      <c r="F423" s="9">
        <v>12725.768368260153</v>
      </c>
      <c r="G423" s="8">
        <v>10367.299999999999</v>
      </c>
      <c r="H423" s="8">
        <v>14703.707409567167</v>
      </c>
    </row>
    <row r="424" spans="1:8" x14ac:dyDescent="0.35">
      <c r="A424">
        <v>312210</v>
      </c>
      <c r="B424">
        <v>3122108</v>
      </c>
      <c r="C424" t="s">
        <v>60</v>
      </c>
      <c r="D424">
        <v>2017</v>
      </c>
      <c r="E424" s="8">
        <v>8322.74</v>
      </c>
      <c r="F424" s="9">
        <v>11466.007078222949</v>
      </c>
      <c r="G424" s="8">
        <v>7836.97</v>
      </c>
      <c r="H424" s="8">
        <v>10796.769647282375</v>
      </c>
    </row>
    <row r="425" spans="1:8" x14ac:dyDescent="0.35">
      <c r="A425">
        <v>312210</v>
      </c>
      <c r="B425">
        <v>3122108</v>
      </c>
      <c r="C425" t="s">
        <v>60</v>
      </c>
      <c r="D425">
        <v>2018</v>
      </c>
      <c r="E425" s="8">
        <v>9356.6</v>
      </c>
      <c r="F425" s="9">
        <v>12424.940954513286</v>
      </c>
      <c r="G425" s="8">
        <v>10383.25</v>
      </c>
      <c r="H425" s="8">
        <v>13788.259957809976</v>
      </c>
    </row>
    <row r="426" spans="1:8" x14ac:dyDescent="0.35">
      <c r="A426">
        <v>312210</v>
      </c>
      <c r="B426">
        <v>3122108</v>
      </c>
      <c r="C426" t="s">
        <v>60</v>
      </c>
      <c r="D426">
        <v>2019</v>
      </c>
      <c r="E426" s="8">
        <v>9685.67</v>
      </c>
      <c r="F426" s="9">
        <v>12330.935208101124</v>
      </c>
      <c r="G426" s="8">
        <v>10221.31</v>
      </c>
      <c r="H426" s="8">
        <v>13012.868573414235</v>
      </c>
    </row>
    <row r="427" spans="1:8" x14ac:dyDescent="0.35">
      <c r="A427">
        <v>312210</v>
      </c>
      <c r="B427">
        <v>3122108</v>
      </c>
      <c r="C427" t="s">
        <v>60</v>
      </c>
      <c r="D427">
        <v>2020</v>
      </c>
      <c r="E427" s="8">
        <v>10785.77</v>
      </c>
      <c r="F427" s="9">
        <v>13137.982186764355</v>
      </c>
      <c r="G427" s="8">
        <v>10194.799999999999</v>
      </c>
      <c r="H427" s="8">
        <v>12418.124772202558</v>
      </c>
    </row>
    <row r="428" spans="1:8" x14ac:dyDescent="0.35">
      <c r="A428">
        <v>312210</v>
      </c>
      <c r="B428">
        <v>3122108</v>
      </c>
      <c r="C428" t="s">
        <v>60</v>
      </c>
      <c r="D428">
        <v>2021</v>
      </c>
      <c r="E428" s="8">
        <v>15946.33</v>
      </c>
      <c r="F428" s="9">
        <v>17648.381154224484</v>
      </c>
      <c r="G428" s="8">
        <v>14165.95</v>
      </c>
      <c r="H428" s="8">
        <v>15677.968759215984</v>
      </c>
    </row>
    <row r="429" spans="1:8" x14ac:dyDescent="0.35">
      <c r="A429">
        <v>312210</v>
      </c>
      <c r="B429">
        <v>3122108</v>
      </c>
      <c r="C429" t="s">
        <v>60</v>
      </c>
      <c r="D429">
        <v>2022</v>
      </c>
      <c r="E429" s="8">
        <v>18331.05</v>
      </c>
      <c r="F429" s="9">
        <v>19178.162650426548</v>
      </c>
      <c r="G429" s="8">
        <v>20012.96</v>
      </c>
      <c r="H429" s="8">
        <v>20937.796781978766</v>
      </c>
    </row>
    <row r="430" spans="1:8" x14ac:dyDescent="0.35">
      <c r="A430">
        <v>312210</v>
      </c>
      <c r="B430">
        <v>3122108</v>
      </c>
      <c r="C430" t="s">
        <v>60</v>
      </c>
      <c r="D430">
        <v>2023</v>
      </c>
      <c r="E430" s="8">
        <v>18536.439999999999</v>
      </c>
      <c r="F430" s="9">
        <v>18536.439999999999</v>
      </c>
      <c r="G430" s="8">
        <v>25198.74</v>
      </c>
      <c r="H430" s="8">
        <v>25198.74168986145</v>
      </c>
    </row>
    <row r="431" spans="1:8" x14ac:dyDescent="0.35">
      <c r="A431">
        <v>312210</v>
      </c>
      <c r="B431">
        <v>3122108</v>
      </c>
      <c r="C431" t="s">
        <v>60</v>
      </c>
      <c r="D431">
        <v>2024</v>
      </c>
      <c r="E431" s="8">
        <v>18635.36</v>
      </c>
      <c r="F431" s="9">
        <v>17776.540360143652</v>
      </c>
      <c r="G431" s="8">
        <v>24779.83</v>
      </c>
      <c r="H431" s="8">
        <v>23637.843077826652</v>
      </c>
    </row>
    <row r="432" spans="1:8" x14ac:dyDescent="0.35">
      <c r="A432">
        <v>312220</v>
      </c>
      <c r="B432">
        <v>3122207</v>
      </c>
      <c r="C432" t="s">
        <v>61</v>
      </c>
      <c r="D432">
        <v>2015</v>
      </c>
      <c r="E432" s="8">
        <v>5373.09</v>
      </c>
      <c r="F432" s="9">
        <v>8099.7134104207053</v>
      </c>
      <c r="G432" s="8">
        <v>6677.96</v>
      </c>
      <c r="H432" s="8">
        <v>10066.753442593381</v>
      </c>
    </row>
    <row r="433" spans="1:8" x14ac:dyDescent="0.35">
      <c r="A433">
        <v>312220</v>
      </c>
      <c r="B433">
        <v>3122207</v>
      </c>
      <c r="C433" t="s">
        <v>61</v>
      </c>
      <c r="D433">
        <v>2016</v>
      </c>
      <c r="E433" s="8">
        <v>4666.45</v>
      </c>
      <c r="F433" s="9">
        <v>6618.3231340955253</v>
      </c>
      <c r="G433" s="8">
        <v>8577.7900000000009</v>
      </c>
      <c r="H433" s="8">
        <v>12165.697097643064</v>
      </c>
    </row>
    <row r="434" spans="1:8" x14ac:dyDescent="0.35">
      <c r="A434">
        <v>312220</v>
      </c>
      <c r="B434">
        <v>3122207</v>
      </c>
      <c r="C434" t="s">
        <v>61</v>
      </c>
      <c r="D434">
        <v>2017</v>
      </c>
      <c r="E434" s="8">
        <v>4267.71</v>
      </c>
      <c r="F434" s="9">
        <v>5879.5051951404066</v>
      </c>
      <c r="G434" s="8">
        <v>6905.41</v>
      </c>
      <c r="H434" s="8">
        <v>9513.3945799204175</v>
      </c>
    </row>
    <row r="435" spans="1:8" x14ac:dyDescent="0.35">
      <c r="A435">
        <v>312220</v>
      </c>
      <c r="B435">
        <v>3122207</v>
      </c>
      <c r="C435" t="s">
        <v>61</v>
      </c>
      <c r="D435">
        <v>2018</v>
      </c>
      <c r="E435" s="8">
        <v>4602.74</v>
      </c>
      <c r="F435" s="9">
        <v>6112.1318351726559</v>
      </c>
      <c r="G435" s="8">
        <v>7800.73</v>
      </c>
      <c r="H435" s="8">
        <v>10358.84915113454</v>
      </c>
    </row>
    <row r="436" spans="1:8" x14ac:dyDescent="0.35">
      <c r="A436">
        <v>312220</v>
      </c>
      <c r="B436">
        <v>3122207</v>
      </c>
      <c r="C436" t="s">
        <v>61</v>
      </c>
      <c r="D436">
        <v>2019</v>
      </c>
      <c r="E436" s="8">
        <v>5350.4</v>
      </c>
      <c r="F436" s="9">
        <v>6811.6543034631832</v>
      </c>
      <c r="G436" s="8">
        <v>8920.65</v>
      </c>
      <c r="H436" s="8">
        <v>11356.984138510326</v>
      </c>
    </row>
    <row r="437" spans="1:8" x14ac:dyDescent="0.35">
      <c r="A437">
        <v>312220</v>
      </c>
      <c r="B437">
        <v>3122207</v>
      </c>
      <c r="C437" t="s">
        <v>61</v>
      </c>
      <c r="D437">
        <v>2020</v>
      </c>
      <c r="E437" s="8">
        <v>6360.75</v>
      </c>
      <c r="F437" s="9">
        <v>7747.9327108274483</v>
      </c>
      <c r="G437" s="8">
        <v>9633.2199999999993</v>
      </c>
      <c r="H437" s="8">
        <v>11734.074712999056</v>
      </c>
    </row>
    <row r="438" spans="1:8" x14ac:dyDescent="0.35">
      <c r="A438">
        <v>312220</v>
      </c>
      <c r="B438">
        <v>3122207</v>
      </c>
      <c r="C438" t="s">
        <v>61</v>
      </c>
      <c r="D438">
        <v>2021</v>
      </c>
      <c r="E438" s="8">
        <v>7967.4</v>
      </c>
      <c r="F438" s="9">
        <v>8817.8102427435115</v>
      </c>
      <c r="G438" s="8">
        <v>13097.94</v>
      </c>
      <c r="H438" s="8">
        <v>14495.963825082619</v>
      </c>
    </row>
    <row r="439" spans="1:8" x14ac:dyDescent="0.35">
      <c r="A439">
        <v>312220</v>
      </c>
      <c r="B439">
        <v>3122207</v>
      </c>
      <c r="C439" t="s">
        <v>61</v>
      </c>
      <c r="D439">
        <v>2022</v>
      </c>
      <c r="E439" s="8">
        <v>10900.21</v>
      </c>
      <c r="F439" s="9">
        <v>11403.929415052928</v>
      </c>
      <c r="G439" s="8">
        <v>18013.41</v>
      </c>
      <c r="H439" s="8">
        <v>18845.838692657395</v>
      </c>
    </row>
    <row r="440" spans="1:8" x14ac:dyDescent="0.35">
      <c r="A440">
        <v>312220</v>
      </c>
      <c r="B440">
        <v>3122207</v>
      </c>
      <c r="C440" t="s">
        <v>61</v>
      </c>
      <c r="D440">
        <v>2023</v>
      </c>
      <c r="E440" s="8">
        <v>11863.72</v>
      </c>
      <c r="F440" s="9">
        <v>11863.72</v>
      </c>
      <c r="G440" s="8">
        <v>22597.48</v>
      </c>
      <c r="H440" s="8">
        <v>22597.477328835768</v>
      </c>
    </row>
    <row r="441" spans="1:8" x14ac:dyDescent="0.35">
      <c r="A441">
        <v>312220</v>
      </c>
      <c r="B441">
        <v>3122207</v>
      </c>
      <c r="C441" t="s">
        <v>61</v>
      </c>
      <c r="D441">
        <v>2024</v>
      </c>
      <c r="E441" s="8">
        <v>11369.95</v>
      </c>
      <c r="F441" s="9">
        <v>10845.960317794523</v>
      </c>
      <c r="G441" s="8">
        <v>17546.38</v>
      </c>
      <c r="H441" s="8">
        <v>16737.748922444924</v>
      </c>
    </row>
    <row r="442" spans="1:8" x14ac:dyDescent="0.35">
      <c r="A442">
        <v>312245</v>
      </c>
      <c r="B442">
        <v>3122454</v>
      </c>
      <c r="C442" t="s">
        <v>63</v>
      </c>
      <c r="D442">
        <v>2015</v>
      </c>
      <c r="E442" s="8">
        <v>5041.6400000000003</v>
      </c>
      <c r="F442" s="9">
        <v>7600.0660920463733</v>
      </c>
      <c r="G442" s="8">
        <v>6146.43</v>
      </c>
      <c r="H442" s="8">
        <v>9265.4943682480207</v>
      </c>
    </row>
    <row r="443" spans="1:8" x14ac:dyDescent="0.35">
      <c r="A443">
        <v>312245</v>
      </c>
      <c r="B443">
        <v>3122454</v>
      </c>
      <c r="C443" t="s">
        <v>63</v>
      </c>
      <c r="D443">
        <v>2016</v>
      </c>
      <c r="E443" s="8">
        <v>5324.88</v>
      </c>
      <c r="F443" s="9">
        <v>7552.1598839123071</v>
      </c>
      <c r="G443" s="8">
        <v>6058.53</v>
      </c>
      <c r="H443" s="8">
        <v>8592.6736572902264</v>
      </c>
    </row>
    <row r="444" spans="1:8" x14ac:dyDescent="0.35">
      <c r="A444">
        <v>312245</v>
      </c>
      <c r="B444">
        <v>3122454</v>
      </c>
      <c r="C444" t="s">
        <v>63</v>
      </c>
      <c r="D444">
        <v>2017</v>
      </c>
      <c r="E444" s="8">
        <v>5041.03</v>
      </c>
      <c r="F444" s="9">
        <v>6944.8866192545038</v>
      </c>
      <c r="G444" s="8">
        <v>6235.75</v>
      </c>
      <c r="H444" s="8">
        <v>8590.8248162802283</v>
      </c>
    </row>
    <row r="445" spans="1:8" x14ac:dyDescent="0.35">
      <c r="A445">
        <v>312245</v>
      </c>
      <c r="B445">
        <v>3122454</v>
      </c>
      <c r="C445" t="s">
        <v>63</v>
      </c>
      <c r="D445">
        <v>2018</v>
      </c>
      <c r="E445" s="8">
        <v>6256.8</v>
      </c>
      <c r="F445" s="9">
        <v>8308.6132317507127</v>
      </c>
      <c r="G445" s="8">
        <v>7143.18</v>
      </c>
      <c r="H445" s="8">
        <v>9485.6706090015523</v>
      </c>
    </row>
    <row r="446" spans="1:8" x14ac:dyDescent="0.35">
      <c r="A446">
        <v>312245</v>
      </c>
      <c r="B446">
        <v>3122454</v>
      </c>
      <c r="C446" t="s">
        <v>63</v>
      </c>
      <c r="D446">
        <v>2019</v>
      </c>
      <c r="E446" s="8">
        <v>5474.98</v>
      </c>
      <c r="F446" s="9">
        <v>6970.2584999953006</v>
      </c>
      <c r="G446" s="8">
        <v>8637.57</v>
      </c>
      <c r="H446" s="8">
        <v>10996.593355588193</v>
      </c>
    </row>
    <row r="447" spans="1:8" x14ac:dyDescent="0.35">
      <c r="A447">
        <v>312245</v>
      </c>
      <c r="B447">
        <v>3122454</v>
      </c>
      <c r="C447" t="s">
        <v>63</v>
      </c>
      <c r="D447">
        <v>2020</v>
      </c>
      <c r="E447" s="8">
        <v>7543.02</v>
      </c>
      <c r="F447" s="9">
        <v>9188.0377937233297</v>
      </c>
      <c r="G447" s="8">
        <v>9175.4</v>
      </c>
      <c r="H447" s="8">
        <v>11176.419958766359</v>
      </c>
    </row>
    <row r="448" spans="1:8" x14ac:dyDescent="0.35">
      <c r="A448">
        <v>312245</v>
      </c>
      <c r="B448">
        <v>3122454</v>
      </c>
      <c r="C448" t="s">
        <v>63</v>
      </c>
      <c r="D448">
        <v>2021</v>
      </c>
      <c r="E448" s="8">
        <v>8894.14</v>
      </c>
      <c r="F448" s="9">
        <v>9843.4669769805423</v>
      </c>
      <c r="G448" s="8">
        <v>9517.2099999999991</v>
      </c>
      <c r="H448" s="8">
        <v>10533.038385434978</v>
      </c>
    </row>
    <row r="449" spans="1:8" x14ac:dyDescent="0.35">
      <c r="A449">
        <v>312245</v>
      </c>
      <c r="B449">
        <v>3122454</v>
      </c>
      <c r="C449" t="s">
        <v>63</v>
      </c>
      <c r="D449">
        <v>2022</v>
      </c>
      <c r="E449" s="8">
        <v>11754.36</v>
      </c>
      <c r="F449" s="9">
        <v>12297.551309481334</v>
      </c>
      <c r="G449" s="8">
        <v>18117.580000000002</v>
      </c>
      <c r="H449" s="8">
        <v>18954.824448426367</v>
      </c>
    </row>
    <row r="450" spans="1:8" x14ac:dyDescent="0.35">
      <c r="A450">
        <v>312245</v>
      </c>
      <c r="B450">
        <v>3122454</v>
      </c>
      <c r="C450" t="s">
        <v>63</v>
      </c>
      <c r="D450">
        <v>2023</v>
      </c>
      <c r="E450" s="8">
        <v>14886.72</v>
      </c>
      <c r="F450" s="9">
        <v>14886.72</v>
      </c>
      <c r="G450" s="8">
        <v>19923.25</v>
      </c>
      <c r="H450" s="8">
        <v>19923.246140087398</v>
      </c>
    </row>
    <row r="451" spans="1:8" x14ac:dyDescent="0.35">
      <c r="A451">
        <v>312245</v>
      </c>
      <c r="B451">
        <v>3122454</v>
      </c>
      <c r="C451" t="s">
        <v>63</v>
      </c>
      <c r="D451">
        <v>2024</v>
      </c>
      <c r="E451" s="8">
        <v>14137.59</v>
      </c>
      <c r="F451" s="9">
        <v>13486.05228072671</v>
      </c>
      <c r="G451" s="8">
        <v>17119.77</v>
      </c>
      <c r="H451" s="8">
        <v>16330.794410632243</v>
      </c>
    </row>
    <row r="452" spans="1:8" x14ac:dyDescent="0.35">
      <c r="A452">
        <v>312247</v>
      </c>
      <c r="B452">
        <v>3122470</v>
      </c>
      <c r="C452" t="s">
        <v>64</v>
      </c>
      <c r="D452">
        <v>2015</v>
      </c>
      <c r="E452" s="8">
        <v>8026.26</v>
      </c>
      <c r="F452" s="9">
        <v>12099.258668200848</v>
      </c>
      <c r="G452" s="8">
        <v>10220.200000000001</v>
      </c>
      <c r="H452" s="8">
        <v>15406.540563160095</v>
      </c>
    </row>
    <row r="453" spans="1:8" x14ac:dyDescent="0.35">
      <c r="A453">
        <v>312247</v>
      </c>
      <c r="B453">
        <v>3122470</v>
      </c>
      <c r="C453" t="s">
        <v>64</v>
      </c>
      <c r="D453">
        <v>2016</v>
      </c>
      <c r="E453" s="8">
        <v>8207.83</v>
      </c>
      <c r="F453" s="9">
        <v>11640.984296354462</v>
      </c>
      <c r="G453" s="8">
        <v>10683.31</v>
      </c>
      <c r="H453" s="8">
        <v>15151.898859913306</v>
      </c>
    </row>
    <row r="454" spans="1:8" x14ac:dyDescent="0.35">
      <c r="A454">
        <v>312247</v>
      </c>
      <c r="B454">
        <v>3122470</v>
      </c>
      <c r="C454" t="s">
        <v>64</v>
      </c>
      <c r="D454">
        <v>2017</v>
      </c>
      <c r="E454" s="8">
        <v>6673.93</v>
      </c>
      <c r="F454" s="9">
        <v>9194.4874668155553</v>
      </c>
      <c r="G454" s="8">
        <v>11384.15</v>
      </c>
      <c r="H454" s="8">
        <v>15683.627068086842</v>
      </c>
    </row>
    <row r="455" spans="1:8" x14ac:dyDescent="0.35">
      <c r="A455">
        <v>312247</v>
      </c>
      <c r="B455">
        <v>3122470</v>
      </c>
      <c r="C455" t="s">
        <v>64</v>
      </c>
      <c r="D455">
        <v>2018</v>
      </c>
      <c r="E455" s="8">
        <v>9787.31</v>
      </c>
      <c r="F455" s="9">
        <v>12996.895117191865</v>
      </c>
      <c r="G455" s="8">
        <v>13882.8</v>
      </c>
      <c r="H455" s="8">
        <v>18435.429957874581</v>
      </c>
    </row>
    <row r="456" spans="1:8" x14ac:dyDescent="0.35">
      <c r="A456">
        <v>312247</v>
      </c>
      <c r="B456">
        <v>3122470</v>
      </c>
      <c r="C456" t="s">
        <v>64</v>
      </c>
      <c r="D456">
        <v>2019</v>
      </c>
      <c r="E456" s="8">
        <v>13884.46</v>
      </c>
      <c r="F456" s="9">
        <v>17676.461892617826</v>
      </c>
      <c r="G456" s="8">
        <v>14491.14</v>
      </c>
      <c r="H456" s="8">
        <v>18448.829274256888</v>
      </c>
    </row>
    <row r="457" spans="1:8" x14ac:dyDescent="0.35">
      <c r="A457">
        <v>312247</v>
      </c>
      <c r="B457">
        <v>3122470</v>
      </c>
      <c r="C457" t="s">
        <v>64</v>
      </c>
      <c r="D457">
        <v>2020</v>
      </c>
      <c r="E457" s="8">
        <v>8580.99</v>
      </c>
      <c r="F457" s="9">
        <v>10452.373244080214</v>
      </c>
      <c r="G457" s="8">
        <v>7536.7</v>
      </c>
      <c r="H457" s="8">
        <v>9180.345059268011</v>
      </c>
    </row>
    <row r="458" spans="1:8" x14ac:dyDescent="0.35">
      <c r="A458">
        <v>312247</v>
      </c>
      <c r="B458">
        <v>3122470</v>
      </c>
      <c r="C458" t="s">
        <v>64</v>
      </c>
      <c r="D458">
        <v>2021</v>
      </c>
      <c r="E458" s="8">
        <v>12575.53</v>
      </c>
      <c r="F458" s="9">
        <v>13917.79466851524</v>
      </c>
      <c r="G458" s="8">
        <v>10923.07</v>
      </c>
      <c r="H458" s="8">
        <v>12088.959274741001</v>
      </c>
    </row>
    <row r="459" spans="1:8" x14ac:dyDescent="0.35">
      <c r="A459">
        <v>312247</v>
      </c>
      <c r="B459">
        <v>3122470</v>
      </c>
      <c r="C459" t="s">
        <v>64</v>
      </c>
      <c r="D459">
        <v>2022</v>
      </c>
      <c r="E459" s="8">
        <v>18956.23</v>
      </c>
      <c r="F459" s="9">
        <v>19832.23340610032</v>
      </c>
      <c r="G459" s="8">
        <v>24060.37</v>
      </c>
      <c r="H459" s="8">
        <v>25172.24982830467</v>
      </c>
    </row>
    <row r="460" spans="1:8" x14ac:dyDescent="0.35">
      <c r="A460">
        <v>312247</v>
      </c>
      <c r="B460">
        <v>3122470</v>
      </c>
      <c r="C460" t="s">
        <v>64</v>
      </c>
      <c r="D460">
        <v>2023</v>
      </c>
      <c r="E460" s="8">
        <v>21337.48</v>
      </c>
      <c r="F460" s="9">
        <v>21337.48</v>
      </c>
      <c r="G460" s="8">
        <v>29459.23</v>
      </c>
      <c r="H460" s="8">
        <v>29459.22793303616</v>
      </c>
    </row>
    <row r="461" spans="1:8" x14ac:dyDescent="0.35">
      <c r="A461">
        <v>312247</v>
      </c>
      <c r="B461">
        <v>3122470</v>
      </c>
      <c r="C461" t="s">
        <v>64</v>
      </c>
      <c r="D461">
        <v>2024</v>
      </c>
      <c r="E461" s="8">
        <v>19166.009999999998</v>
      </c>
      <c r="F461" s="9">
        <v>18282.735096500244</v>
      </c>
      <c r="G461" s="8">
        <v>36355.15</v>
      </c>
      <c r="H461" s="8">
        <v>34679.704860354774</v>
      </c>
    </row>
    <row r="462" spans="1:8" x14ac:dyDescent="0.35">
      <c r="A462">
        <v>312310</v>
      </c>
      <c r="B462">
        <v>3123106</v>
      </c>
      <c r="C462" t="s">
        <v>65</v>
      </c>
      <c r="D462">
        <v>2015</v>
      </c>
      <c r="E462" s="8">
        <v>8258.27</v>
      </c>
      <c r="F462" s="9">
        <v>12449.004253767385</v>
      </c>
      <c r="G462" s="8">
        <v>10072.14</v>
      </c>
      <c r="H462" s="8">
        <v>15183.343493542619</v>
      </c>
    </row>
    <row r="463" spans="1:8" x14ac:dyDescent="0.35">
      <c r="A463">
        <v>312310</v>
      </c>
      <c r="B463">
        <v>3123106</v>
      </c>
      <c r="C463" t="s">
        <v>65</v>
      </c>
      <c r="D463">
        <v>2016</v>
      </c>
      <c r="E463" s="8">
        <v>9299.09</v>
      </c>
      <c r="F463" s="9">
        <v>13188.69429074272</v>
      </c>
      <c r="G463" s="8">
        <v>10426.450000000001</v>
      </c>
      <c r="H463" s="8">
        <v>14787.601698667557</v>
      </c>
    </row>
    <row r="464" spans="1:8" x14ac:dyDescent="0.35">
      <c r="A464">
        <v>312310</v>
      </c>
      <c r="B464">
        <v>3123106</v>
      </c>
      <c r="C464" t="s">
        <v>65</v>
      </c>
      <c r="D464">
        <v>2017</v>
      </c>
      <c r="E464" s="8">
        <v>8142.76</v>
      </c>
      <c r="F464" s="9">
        <v>11218.053645346448</v>
      </c>
      <c r="G464" s="8">
        <v>9957.23</v>
      </c>
      <c r="H464" s="8">
        <v>13717.801795195328</v>
      </c>
    </row>
    <row r="465" spans="1:8" x14ac:dyDescent="0.35">
      <c r="A465">
        <v>312310</v>
      </c>
      <c r="B465">
        <v>3123106</v>
      </c>
      <c r="C465" t="s">
        <v>65</v>
      </c>
      <c r="D465">
        <v>2018</v>
      </c>
      <c r="E465" s="8">
        <v>8954.4599999999991</v>
      </c>
      <c r="F465" s="9">
        <v>11890.925846947717</v>
      </c>
      <c r="G465" s="8">
        <v>10906.39</v>
      </c>
      <c r="H465" s="8">
        <v>14482.952486000257</v>
      </c>
    </row>
    <row r="466" spans="1:8" x14ac:dyDescent="0.35">
      <c r="A466">
        <v>312310</v>
      </c>
      <c r="B466">
        <v>3123106</v>
      </c>
      <c r="C466" t="s">
        <v>65</v>
      </c>
      <c r="D466">
        <v>2019</v>
      </c>
      <c r="E466" s="8">
        <v>7794.47</v>
      </c>
      <c r="F466" s="9">
        <v>9923.2272575348907</v>
      </c>
      <c r="G466" s="8">
        <v>10629.92</v>
      </c>
      <c r="H466" s="8">
        <v>13533.075068528857</v>
      </c>
    </row>
    <row r="467" spans="1:8" x14ac:dyDescent="0.35">
      <c r="A467">
        <v>312310</v>
      </c>
      <c r="B467">
        <v>3123106</v>
      </c>
      <c r="C467" t="s">
        <v>65</v>
      </c>
      <c r="D467">
        <v>2020</v>
      </c>
      <c r="E467" s="8">
        <v>8408.93</v>
      </c>
      <c r="F467" s="9">
        <v>10242.789578282162</v>
      </c>
      <c r="G467" s="8">
        <v>11232.18</v>
      </c>
      <c r="H467" s="8">
        <v>13681.742763550339</v>
      </c>
    </row>
    <row r="468" spans="1:8" x14ac:dyDescent="0.35">
      <c r="A468">
        <v>312310</v>
      </c>
      <c r="B468">
        <v>3123106</v>
      </c>
      <c r="C468" t="s">
        <v>65</v>
      </c>
      <c r="D468">
        <v>2021</v>
      </c>
      <c r="E468" s="8">
        <v>11828.24</v>
      </c>
      <c r="F468" s="9">
        <v>13090.74175083823</v>
      </c>
      <c r="G468" s="8">
        <v>11418.95</v>
      </c>
      <c r="H468" s="8">
        <v>12637.765120264099</v>
      </c>
    </row>
    <row r="469" spans="1:8" x14ac:dyDescent="0.35">
      <c r="A469">
        <v>312310</v>
      </c>
      <c r="B469">
        <v>3123106</v>
      </c>
      <c r="C469" t="s">
        <v>65</v>
      </c>
      <c r="D469">
        <v>2022</v>
      </c>
      <c r="E469" s="8">
        <v>11844.27</v>
      </c>
      <c r="F469" s="9">
        <v>12391.616221414904</v>
      </c>
      <c r="G469" s="8">
        <v>19836.54</v>
      </c>
      <c r="H469" s="8">
        <v>20753.226139324724</v>
      </c>
    </row>
    <row r="470" spans="1:8" x14ac:dyDescent="0.35">
      <c r="A470">
        <v>312310</v>
      </c>
      <c r="B470">
        <v>3123106</v>
      </c>
      <c r="C470" t="s">
        <v>65</v>
      </c>
      <c r="D470">
        <v>2023</v>
      </c>
      <c r="E470" s="8">
        <v>16897.669999999998</v>
      </c>
      <c r="F470" s="9">
        <v>16897.669999999998</v>
      </c>
      <c r="G470" s="8">
        <v>20048.04</v>
      </c>
      <c r="H470" s="8">
        <v>20048.03954168655</v>
      </c>
    </row>
    <row r="471" spans="1:8" x14ac:dyDescent="0.35">
      <c r="A471">
        <v>312310</v>
      </c>
      <c r="B471">
        <v>3123106</v>
      </c>
      <c r="C471" t="s">
        <v>65</v>
      </c>
      <c r="D471">
        <v>2024</v>
      </c>
      <c r="E471" s="8">
        <v>19533.650000000001</v>
      </c>
      <c r="F471" s="9">
        <v>18633.432228082533</v>
      </c>
      <c r="G471" s="8">
        <v>23055.48</v>
      </c>
      <c r="H471" s="8">
        <v>21992.956794410715</v>
      </c>
    </row>
    <row r="472" spans="1:8" x14ac:dyDescent="0.35">
      <c r="A472">
        <v>312370</v>
      </c>
      <c r="B472">
        <v>3123700</v>
      </c>
      <c r="C472" t="s">
        <v>66</v>
      </c>
      <c r="D472">
        <v>2015</v>
      </c>
      <c r="E472" s="8">
        <v>4181.01</v>
      </c>
      <c r="F472" s="9">
        <v>6302.7015676460051</v>
      </c>
      <c r="G472" s="8">
        <v>4968.8500000000004</v>
      </c>
      <c r="H472" s="8">
        <v>7490.341114590552</v>
      </c>
    </row>
    <row r="473" spans="1:8" x14ac:dyDescent="0.35">
      <c r="A473">
        <v>312370</v>
      </c>
      <c r="B473">
        <v>3123700</v>
      </c>
      <c r="C473" t="s">
        <v>66</v>
      </c>
      <c r="D473">
        <v>2016</v>
      </c>
      <c r="E473" s="8">
        <v>4981.54</v>
      </c>
      <c r="F473" s="9">
        <v>7065.208332977365</v>
      </c>
      <c r="G473" s="8">
        <v>4915.4799999999996</v>
      </c>
      <c r="H473" s="8">
        <v>6971.520843027205</v>
      </c>
    </row>
    <row r="474" spans="1:8" x14ac:dyDescent="0.35">
      <c r="A474">
        <v>312370</v>
      </c>
      <c r="B474">
        <v>3123700</v>
      </c>
      <c r="C474" t="s">
        <v>66</v>
      </c>
      <c r="D474">
        <v>2017</v>
      </c>
      <c r="E474" s="8">
        <v>4338.63</v>
      </c>
      <c r="F474" s="9">
        <v>5977.2097037502599</v>
      </c>
      <c r="G474" s="8">
        <v>5501.26</v>
      </c>
      <c r="H474" s="8">
        <v>7578.9316359519162</v>
      </c>
    </row>
    <row r="475" spans="1:8" x14ac:dyDescent="0.35">
      <c r="A475">
        <v>312370</v>
      </c>
      <c r="B475">
        <v>3123700</v>
      </c>
      <c r="C475" t="s">
        <v>66</v>
      </c>
      <c r="D475">
        <v>2018</v>
      </c>
      <c r="E475" s="8">
        <v>4759.05</v>
      </c>
      <c r="F475" s="9">
        <v>6319.7010933006059</v>
      </c>
      <c r="G475" s="8">
        <v>6277.32</v>
      </c>
      <c r="H475" s="8">
        <v>8335.8679345936125</v>
      </c>
    </row>
    <row r="476" spans="1:8" x14ac:dyDescent="0.35">
      <c r="A476">
        <v>312370</v>
      </c>
      <c r="B476">
        <v>3123700</v>
      </c>
      <c r="C476" t="s">
        <v>66</v>
      </c>
      <c r="D476">
        <v>2019</v>
      </c>
      <c r="E476" s="8">
        <v>5559.94</v>
      </c>
      <c r="F476" s="9">
        <v>7078.4220297542406</v>
      </c>
      <c r="G476" s="8">
        <v>6214.39</v>
      </c>
      <c r="H476" s="8">
        <v>7911.614872319361</v>
      </c>
    </row>
    <row r="477" spans="1:8" x14ac:dyDescent="0.35">
      <c r="A477">
        <v>312370</v>
      </c>
      <c r="B477">
        <v>3123700</v>
      </c>
      <c r="C477" t="s">
        <v>66</v>
      </c>
      <c r="D477">
        <v>2020</v>
      </c>
      <c r="E477" s="8">
        <v>6848.03</v>
      </c>
      <c r="F477" s="9">
        <v>8341.4810583229482</v>
      </c>
      <c r="G477" s="8">
        <v>6447.19</v>
      </c>
      <c r="H477" s="8">
        <v>7853.2284113692403</v>
      </c>
    </row>
    <row r="478" spans="1:8" x14ac:dyDescent="0.35">
      <c r="A478">
        <v>312370</v>
      </c>
      <c r="B478">
        <v>3123700</v>
      </c>
      <c r="C478" t="s">
        <v>66</v>
      </c>
      <c r="D478">
        <v>2021</v>
      </c>
      <c r="E478" s="8">
        <v>9407.9500000000007</v>
      </c>
      <c r="F478" s="9">
        <v>10412.119119564579</v>
      </c>
      <c r="G478" s="8">
        <v>7198.68</v>
      </c>
      <c r="H478" s="8">
        <v>7967.0398494377941</v>
      </c>
    </row>
    <row r="479" spans="1:8" x14ac:dyDescent="0.35">
      <c r="A479">
        <v>312370</v>
      </c>
      <c r="B479">
        <v>3123700</v>
      </c>
      <c r="C479" t="s">
        <v>66</v>
      </c>
      <c r="D479">
        <v>2022</v>
      </c>
      <c r="E479" s="8">
        <v>12914.52</v>
      </c>
      <c r="F479" s="9">
        <v>13511.324507444291</v>
      </c>
      <c r="G479" s="8">
        <v>14841.46</v>
      </c>
      <c r="H479" s="8">
        <v>15527.316231680419</v>
      </c>
    </row>
    <row r="480" spans="1:8" x14ac:dyDescent="0.35">
      <c r="A480">
        <v>312370</v>
      </c>
      <c r="B480">
        <v>3123700</v>
      </c>
      <c r="C480" t="s">
        <v>66</v>
      </c>
      <c r="D480">
        <v>2023</v>
      </c>
      <c r="E480" s="8">
        <v>14146.87</v>
      </c>
      <c r="F480" s="9">
        <v>14146.87</v>
      </c>
      <c r="G480" s="8">
        <v>16457.509999999998</v>
      </c>
      <c r="H480" s="8">
        <v>16457.505217942096</v>
      </c>
    </row>
    <row r="481" spans="1:8" x14ac:dyDescent="0.35">
      <c r="A481">
        <v>312370</v>
      </c>
      <c r="B481">
        <v>3123700</v>
      </c>
      <c r="C481" t="s">
        <v>66</v>
      </c>
      <c r="D481">
        <v>2024</v>
      </c>
      <c r="E481" s="8">
        <v>14647.61</v>
      </c>
      <c r="F481" s="9">
        <v>13972.567760678827</v>
      </c>
      <c r="G481" s="8">
        <v>15751.26</v>
      </c>
      <c r="H481" s="8">
        <v>15025.353878967982</v>
      </c>
    </row>
    <row r="482" spans="1:8" x14ac:dyDescent="0.35">
      <c r="A482">
        <v>312380</v>
      </c>
      <c r="B482">
        <v>3123809</v>
      </c>
      <c r="C482" t="s">
        <v>67</v>
      </c>
      <c r="D482">
        <v>2015</v>
      </c>
      <c r="E482" s="8">
        <v>5706.55</v>
      </c>
      <c r="F482" s="9">
        <v>8602.3907215840936</v>
      </c>
      <c r="G482" s="8">
        <v>6599.43</v>
      </c>
      <c r="H482" s="8">
        <v>9948.366196656063</v>
      </c>
    </row>
    <row r="483" spans="1:8" x14ac:dyDescent="0.35">
      <c r="A483">
        <v>312380</v>
      </c>
      <c r="B483">
        <v>3123809</v>
      </c>
      <c r="C483" t="s">
        <v>67</v>
      </c>
      <c r="D483">
        <v>2016</v>
      </c>
      <c r="E483" s="8">
        <v>5484.12</v>
      </c>
      <c r="F483" s="9">
        <v>7778.0064644764125</v>
      </c>
      <c r="G483" s="8">
        <v>7379.91</v>
      </c>
      <c r="H483" s="8">
        <v>10466.769815638709</v>
      </c>
    </row>
    <row r="484" spans="1:8" x14ac:dyDescent="0.35">
      <c r="A484">
        <v>312380</v>
      </c>
      <c r="B484">
        <v>3123809</v>
      </c>
      <c r="C484" t="s">
        <v>67</v>
      </c>
      <c r="D484">
        <v>2017</v>
      </c>
      <c r="E484" s="8">
        <v>6398.15</v>
      </c>
      <c r="F484" s="9">
        <v>8814.5530423312703</v>
      </c>
      <c r="G484" s="8">
        <v>7790.64</v>
      </c>
      <c r="H484" s="8">
        <v>10732.946743481072</v>
      </c>
    </row>
    <row r="485" spans="1:8" x14ac:dyDescent="0.35">
      <c r="A485">
        <v>312380</v>
      </c>
      <c r="B485">
        <v>3123809</v>
      </c>
      <c r="C485" t="s">
        <v>67</v>
      </c>
      <c r="D485">
        <v>2018</v>
      </c>
      <c r="E485" s="8">
        <v>6942.71</v>
      </c>
      <c r="F485" s="9">
        <v>9219.455979127988</v>
      </c>
      <c r="G485" s="8">
        <v>8768</v>
      </c>
      <c r="H485" s="8">
        <v>11643.324317969151</v>
      </c>
    </row>
    <row r="486" spans="1:8" x14ac:dyDescent="0.35">
      <c r="A486">
        <v>312380</v>
      </c>
      <c r="B486">
        <v>3123809</v>
      </c>
      <c r="C486" t="s">
        <v>67</v>
      </c>
      <c r="D486">
        <v>2019</v>
      </c>
      <c r="E486" s="8">
        <v>7481.42</v>
      </c>
      <c r="F486" s="9">
        <v>9524.6797882430346</v>
      </c>
      <c r="G486" s="8">
        <v>9240.7999999999993</v>
      </c>
      <c r="H486" s="8">
        <v>11764.56489420835</v>
      </c>
    </row>
    <row r="487" spans="1:8" x14ac:dyDescent="0.35">
      <c r="A487">
        <v>312380</v>
      </c>
      <c r="B487">
        <v>3123809</v>
      </c>
      <c r="C487" t="s">
        <v>67</v>
      </c>
      <c r="D487">
        <v>2020</v>
      </c>
      <c r="E487" s="8">
        <v>8598.39</v>
      </c>
      <c r="F487" s="9">
        <v>10473.567919105706</v>
      </c>
      <c r="G487" s="8">
        <v>10298.11</v>
      </c>
      <c r="H487" s="8">
        <v>12543.970912207327</v>
      </c>
    </row>
    <row r="488" spans="1:8" x14ac:dyDescent="0.35">
      <c r="A488">
        <v>312380</v>
      </c>
      <c r="B488">
        <v>3123809</v>
      </c>
      <c r="C488" t="s">
        <v>67</v>
      </c>
      <c r="D488">
        <v>2021</v>
      </c>
      <c r="E488" s="8">
        <v>9410.65</v>
      </c>
      <c r="F488" s="9">
        <v>10415.107307386879</v>
      </c>
      <c r="G488" s="8">
        <v>11849.86</v>
      </c>
      <c r="H488" s="8">
        <v>13114.672349382148</v>
      </c>
    </row>
    <row r="489" spans="1:8" x14ac:dyDescent="0.35">
      <c r="A489">
        <v>312380</v>
      </c>
      <c r="B489">
        <v>3123809</v>
      </c>
      <c r="C489" t="s">
        <v>67</v>
      </c>
      <c r="D489">
        <v>2022</v>
      </c>
      <c r="E489" s="8">
        <v>10300.879999999999</v>
      </c>
      <c r="F489" s="9">
        <v>10776.903236995471</v>
      </c>
      <c r="G489" s="8">
        <v>19560.13</v>
      </c>
      <c r="H489" s="8">
        <v>20464.040574557461</v>
      </c>
    </row>
    <row r="490" spans="1:8" x14ac:dyDescent="0.35">
      <c r="A490">
        <v>312380</v>
      </c>
      <c r="B490">
        <v>3123809</v>
      </c>
      <c r="C490" t="s">
        <v>67</v>
      </c>
      <c r="D490">
        <v>2023</v>
      </c>
      <c r="E490" s="8">
        <v>12413.22</v>
      </c>
      <c r="F490" s="9">
        <v>12413.22</v>
      </c>
      <c r="G490" s="8">
        <v>20479.060000000001</v>
      </c>
      <c r="H490" s="8">
        <v>20479.055073537293</v>
      </c>
    </row>
    <row r="491" spans="1:8" x14ac:dyDescent="0.35">
      <c r="A491">
        <v>312380</v>
      </c>
      <c r="B491">
        <v>3123809</v>
      </c>
      <c r="C491" t="s">
        <v>67</v>
      </c>
      <c r="D491">
        <v>2024</v>
      </c>
      <c r="E491" s="8">
        <v>15109.18</v>
      </c>
      <c r="F491" s="9">
        <v>14412.866082473067</v>
      </c>
      <c r="G491" s="8">
        <v>23084.66</v>
      </c>
      <c r="H491" s="8">
        <v>22020.791068700422</v>
      </c>
    </row>
    <row r="492" spans="1:8" x14ac:dyDescent="0.35">
      <c r="A492">
        <v>312430</v>
      </c>
      <c r="B492">
        <v>3124302</v>
      </c>
      <c r="C492" t="s">
        <v>68</v>
      </c>
      <c r="D492">
        <v>2015</v>
      </c>
      <c r="E492" s="8">
        <v>8911.52</v>
      </c>
      <c r="F492" s="9">
        <v>13433.751910210387</v>
      </c>
      <c r="G492" s="8">
        <v>6744.2</v>
      </c>
      <c r="H492" s="8">
        <v>10166.606305104711</v>
      </c>
    </row>
    <row r="493" spans="1:8" x14ac:dyDescent="0.35">
      <c r="A493">
        <v>312430</v>
      </c>
      <c r="B493">
        <v>3124302</v>
      </c>
      <c r="C493" t="s">
        <v>68</v>
      </c>
      <c r="D493">
        <v>2016</v>
      </c>
      <c r="E493" s="8">
        <v>6593</v>
      </c>
      <c r="F493" s="9">
        <v>9350.706516322216</v>
      </c>
      <c r="G493" s="8">
        <v>6592.45</v>
      </c>
      <c r="H493" s="8">
        <v>9349.9298041697657</v>
      </c>
    </row>
    <row r="494" spans="1:8" x14ac:dyDescent="0.35">
      <c r="A494">
        <v>312430</v>
      </c>
      <c r="B494">
        <v>3124302</v>
      </c>
      <c r="C494" t="s">
        <v>68</v>
      </c>
      <c r="D494">
        <v>2017</v>
      </c>
      <c r="E494" s="8">
        <v>5887.62</v>
      </c>
      <c r="F494" s="9">
        <v>8111.2100815220711</v>
      </c>
      <c r="G494" s="8">
        <v>7432.5</v>
      </c>
      <c r="H494" s="8">
        <v>10239.552254095941</v>
      </c>
    </row>
    <row r="495" spans="1:8" x14ac:dyDescent="0.35">
      <c r="A495">
        <v>312430</v>
      </c>
      <c r="B495">
        <v>3124302</v>
      </c>
      <c r="C495" t="s">
        <v>68</v>
      </c>
      <c r="D495">
        <v>2018</v>
      </c>
      <c r="E495" s="8">
        <v>4501.71</v>
      </c>
      <c r="F495" s="9">
        <v>5977.9707312850824</v>
      </c>
      <c r="G495" s="8">
        <v>7005.46</v>
      </c>
      <c r="H495" s="8">
        <v>9302.7861233812982</v>
      </c>
    </row>
    <row r="496" spans="1:8" x14ac:dyDescent="0.35">
      <c r="A496">
        <v>312430</v>
      </c>
      <c r="B496">
        <v>3124302</v>
      </c>
      <c r="C496" t="s">
        <v>68</v>
      </c>
      <c r="D496">
        <v>2019</v>
      </c>
      <c r="E496" s="8">
        <v>6419.27</v>
      </c>
      <c r="F496" s="9">
        <v>8172.4446995723893</v>
      </c>
      <c r="G496" s="8">
        <v>10396.469999999999</v>
      </c>
      <c r="H496" s="8">
        <v>13235.857611157451</v>
      </c>
    </row>
    <row r="497" spans="1:8" x14ac:dyDescent="0.35">
      <c r="A497">
        <v>312430</v>
      </c>
      <c r="B497">
        <v>3124302</v>
      </c>
      <c r="C497" t="s">
        <v>68</v>
      </c>
      <c r="D497">
        <v>2020</v>
      </c>
      <c r="E497" s="8">
        <v>6789.97</v>
      </c>
      <c r="F497" s="9">
        <v>8270.7590564850143</v>
      </c>
      <c r="G497" s="8">
        <v>7866.28</v>
      </c>
      <c r="H497" s="8">
        <v>9581.801186148703</v>
      </c>
    </row>
    <row r="498" spans="1:8" x14ac:dyDescent="0.35">
      <c r="A498">
        <v>312430</v>
      </c>
      <c r="B498">
        <v>3124302</v>
      </c>
      <c r="C498" t="s">
        <v>68</v>
      </c>
      <c r="D498">
        <v>2021</v>
      </c>
      <c r="E498" s="8">
        <v>11677.57</v>
      </c>
      <c r="F498" s="9">
        <v>12923.989802991484</v>
      </c>
      <c r="G498" s="8">
        <v>10866.27</v>
      </c>
      <c r="H498" s="8">
        <v>12026.09525668937</v>
      </c>
    </row>
    <row r="499" spans="1:8" x14ac:dyDescent="0.35">
      <c r="A499">
        <v>312430</v>
      </c>
      <c r="B499">
        <v>3124302</v>
      </c>
      <c r="C499" t="s">
        <v>68</v>
      </c>
      <c r="D499">
        <v>2022</v>
      </c>
      <c r="E499" s="8">
        <v>18038.259999999998</v>
      </c>
      <c r="F499" s="9">
        <v>18871.842268210668</v>
      </c>
      <c r="G499" s="8">
        <v>20844.169999999998</v>
      </c>
      <c r="H499" s="8">
        <v>21807.413863840397</v>
      </c>
    </row>
    <row r="500" spans="1:8" x14ac:dyDescent="0.35">
      <c r="A500">
        <v>312430</v>
      </c>
      <c r="B500">
        <v>3124302</v>
      </c>
      <c r="C500" t="s">
        <v>68</v>
      </c>
      <c r="D500">
        <v>2023</v>
      </c>
      <c r="E500" s="8">
        <v>18781.29</v>
      </c>
      <c r="F500" s="9">
        <v>18781.29</v>
      </c>
      <c r="G500" s="8">
        <v>23550.31</v>
      </c>
      <c r="H500" s="8">
        <v>23550.309718877925</v>
      </c>
    </row>
    <row r="501" spans="1:8" x14ac:dyDescent="0.35">
      <c r="A501">
        <v>312430</v>
      </c>
      <c r="B501">
        <v>3124302</v>
      </c>
      <c r="C501" t="s">
        <v>68</v>
      </c>
      <c r="D501">
        <v>2024</v>
      </c>
      <c r="E501" s="8">
        <v>22031.65</v>
      </c>
      <c r="F501" s="9">
        <v>21016.310681712559</v>
      </c>
      <c r="G501" s="8">
        <v>29695.3</v>
      </c>
      <c r="H501" s="8">
        <v>28326.782012609732</v>
      </c>
    </row>
    <row r="502" spans="1:8" x14ac:dyDescent="0.35">
      <c r="A502">
        <v>312540</v>
      </c>
      <c r="B502">
        <v>3125408</v>
      </c>
      <c r="C502" t="s">
        <v>69</v>
      </c>
      <c r="D502">
        <v>2015</v>
      </c>
      <c r="E502" s="8">
        <v>8605.48</v>
      </c>
      <c r="F502" s="9">
        <v>12972.409127542469</v>
      </c>
      <c r="G502" s="8">
        <v>6716.1</v>
      </c>
      <c r="H502" s="8">
        <v>10124.238625085773</v>
      </c>
    </row>
    <row r="503" spans="1:8" x14ac:dyDescent="0.35">
      <c r="A503">
        <v>312540</v>
      </c>
      <c r="B503">
        <v>3125408</v>
      </c>
      <c r="C503" t="s">
        <v>69</v>
      </c>
      <c r="D503">
        <v>2016</v>
      </c>
      <c r="E503" s="8">
        <v>6740.22</v>
      </c>
      <c r="F503" s="9">
        <v>9559.5053959419565</v>
      </c>
      <c r="G503" s="8">
        <v>8263.5</v>
      </c>
      <c r="H503" s="8">
        <v>11719.944012731405</v>
      </c>
    </row>
    <row r="504" spans="1:8" x14ac:dyDescent="0.35">
      <c r="A504">
        <v>312540</v>
      </c>
      <c r="B504">
        <v>3125408</v>
      </c>
      <c r="C504" t="s">
        <v>69</v>
      </c>
      <c r="D504">
        <v>2017</v>
      </c>
      <c r="E504" s="8">
        <v>7523.76</v>
      </c>
      <c r="F504" s="9">
        <v>10365.274586836871</v>
      </c>
      <c r="G504" s="8">
        <v>8911.6</v>
      </c>
      <c r="H504" s="8">
        <v>12277.268002223362</v>
      </c>
    </row>
    <row r="505" spans="1:8" x14ac:dyDescent="0.35">
      <c r="A505">
        <v>312540</v>
      </c>
      <c r="B505">
        <v>3125408</v>
      </c>
      <c r="C505" t="s">
        <v>69</v>
      </c>
      <c r="D505">
        <v>2018</v>
      </c>
      <c r="E505" s="8">
        <v>6316.68</v>
      </c>
      <c r="F505" s="9">
        <v>8388.1298792889484</v>
      </c>
      <c r="G505" s="8">
        <v>8904.98</v>
      </c>
      <c r="H505" s="8">
        <v>11825.223911779456</v>
      </c>
    </row>
    <row r="506" spans="1:8" x14ac:dyDescent="0.35">
      <c r="A506">
        <v>312540</v>
      </c>
      <c r="B506">
        <v>3125408</v>
      </c>
      <c r="C506" t="s">
        <v>69</v>
      </c>
      <c r="D506">
        <v>2019</v>
      </c>
      <c r="E506" s="8">
        <v>7087.93</v>
      </c>
      <c r="F506" s="9">
        <v>9023.7232519336503</v>
      </c>
      <c r="G506" s="8">
        <v>9334.35</v>
      </c>
      <c r="H506" s="8">
        <v>11883.671394826508</v>
      </c>
    </row>
    <row r="507" spans="1:8" x14ac:dyDescent="0.35">
      <c r="A507">
        <v>312540</v>
      </c>
      <c r="B507">
        <v>3125408</v>
      </c>
      <c r="C507" t="s">
        <v>69</v>
      </c>
      <c r="D507">
        <v>2020</v>
      </c>
      <c r="E507" s="8">
        <v>8101.1</v>
      </c>
      <c r="F507" s="9">
        <v>9867.8265430466927</v>
      </c>
      <c r="G507" s="8">
        <v>7800.35</v>
      </c>
      <c r="H507" s="8">
        <v>9501.4927875507565</v>
      </c>
    </row>
    <row r="508" spans="1:8" x14ac:dyDescent="0.35">
      <c r="A508">
        <v>312540</v>
      </c>
      <c r="B508">
        <v>3125408</v>
      </c>
      <c r="C508" t="s">
        <v>69</v>
      </c>
      <c r="D508">
        <v>2021</v>
      </c>
      <c r="E508" s="8">
        <v>10121.73</v>
      </c>
      <c r="F508" s="9">
        <v>11202.085306158129</v>
      </c>
      <c r="G508" s="8">
        <v>9690.4599999999991</v>
      </c>
      <c r="H508" s="8">
        <v>10724.78174102814</v>
      </c>
    </row>
    <row r="509" spans="1:8" x14ac:dyDescent="0.35">
      <c r="A509">
        <v>312540</v>
      </c>
      <c r="B509">
        <v>3125408</v>
      </c>
      <c r="C509" t="s">
        <v>69</v>
      </c>
      <c r="D509">
        <v>2022</v>
      </c>
      <c r="E509" s="8">
        <v>13163.08</v>
      </c>
      <c r="F509" s="9">
        <v>13771.370937320922</v>
      </c>
      <c r="G509" s="8">
        <v>14763.1</v>
      </c>
      <c r="H509" s="8">
        <v>15445.333977936614</v>
      </c>
    </row>
    <row r="510" spans="1:8" x14ac:dyDescent="0.35">
      <c r="A510">
        <v>312540</v>
      </c>
      <c r="B510">
        <v>3125408</v>
      </c>
      <c r="C510" t="s">
        <v>69</v>
      </c>
      <c r="D510">
        <v>2023</v>
      </c>
      <c r="E510" s="8">
        <v>11724.82</v>
      </c>
      <c r="F510" s="9">
        <v>11724.82</v>
      </c>
      <c r="G510" s="8">
        <v>14099.5</v>
      </c>
      <c r="H510" s="8">
        <v>14099.501198425889</v>
      </c>
    </row>
    <row r="511" spans="1:8" x14ac:dyDescent="0.35">
      <c r="A511">
        <v>312540</v>
      </c>
      <c r="B511">
        <v>3125408</v>
      </c>
      <c r="C511" t="s">
        <v>69</v>
      </c>
      <c r="D511">
        <v>2024</v>
      </c>
      <c r="E511" s="8">
        <v>14053.83</v>
      </c>
      <c r="F511" s="9">
        <v>13406.152401112598</v>
      </c>
      <c r="G511" s="8">
        <v>18589.099999999999</v>
      </c>
      <c r="H511" s="8">
        <v>17732.413683656618</v>
      </c>
    </row>
    <row r="512" spans="1:8" x14ac:dyDescent="0.35">
      <c r="A512">
        <v>312550</v>
      </c>
      <c r="B512">
        <v>3125507</v>
      </c>
      <c r="C512" t="s">
        <v>222</v>
      </c>
      <c r="D512">
        <v>2015</v>
      </c>
      <c r="E512" s="8">
        <v>8390.48</v>
      </c>
      <c r="F512" s="9">
        <v>12648.305421250476</v>
      </c>
      <c r="G512" s="8">
        <v>9185.3799999999992</v>
      </c>
      <c r="H512" s="8">
        <v>13846.583882697651</v>
      </c>
    </row>
    <row r="513" spans="1:8" x14ac:dyDescent="0.35">
      <c r="A513">
        <v>312550</v>
      </c>
      <c r="B513">
        <v>3125507</v>
      </c>
      <c r="C513" t="s">
        <v>222</v>
      </c>
      <c r="D513">
        <v>2016</v>
      </c>
      <c r="E513" s="8">
        <v>8391</v>
      </c>
      <c r="F513" s="9">
        <v>11900.770268232931</v>
      </c>
      <c r="G513" s="8">
        <v>9436.49</v>
      </c>
      <c r="H513" s="8">
        <v>13383.560721139074</v>
      </c>
    </row>
    <row r="514" spans="1:8" x14ac:dyDescent="0.35">
      <c r="A514">
        <v>312550</v>
      </c>
      <c r="B514">
        <v>3125507</v>
      </c>
      <c r="C514" t="s">
        <v>222</v>
      </c>
      <c r="D514">
        <v>2017</v>
      </c>
      <c r="E514" s="8">
        <v>9622.36</v>
      </c>
      <c r="F514" s="9">
        <v>13256.457352892123</v>
      </c>
      <c r="G514" s="8">
        <v>11788.95</v>
      </c>
      <c r="H514" s="8">
        <v>16241.311126462937</v>
      </c>
    </row>
    <row r="515" spans="1:8" x14ac:dyDescent="0.35">
      <c r="A515">
        <v>312550</v>
      </c>
      <c r="B515">
        <v>3125507</v>
      </c>
      <c r="C515" t="s">
        <v>222</v>
      </c>
      <c r="D515">
        <v>2018</v>
      </c>
      <c r="E515" s="8">
        <v>9840.51</v>
      </c>
      <c r="F515" s="9">
        <v>13067.541170114948</v>
      </c>
      <c r="G515" s="8">
        <v>10761.62</v>
      </c>
      <c r="H515" s="8">
        <v>14290.711959098357</v>
      </c>
    </row>
    <row r="516" spans="1:8" x14ac:dyDescent="0.35">
      <c r="A516">
        <v>312550</v>
      </c>
      <c r="B516">
        <v>3125507</v>
      </c>
      <c r="C516" t="s">
        <v>222</v>
      </c>
      <c r="D516">
        <v>2019</v>
      </c>
      <c r="E516" s="8">
        <v>10309.379999999999</v>
      </c>
      <c r="F516" s="9">
        <v>13124.987410854752</v>
      </c>
      <c r="G516" s="8">
        <v>12644.72</v>
      </c>
      <c r="H516" s="8">
        <v>16098.129053779565</v>
      </c>
    </row>
    <row r="517" spans="1:8" x14ac:dyDescent="0.35">
      <c r="A517">
        <v>312550</v>
      </c>
      <c r="B517">
        <v>3125507</v>
      </c>
      <c r="C517" t="s">
        <v>222</v>
      </c>
      <c r="D517">
        <v>2020</v>
      </c>
      <c r="E517" s="8">
        <v>11600.49</v>
      </c>
      <c r="F517" s="9">
        <v>14130.380211866008</v>
      </c>
      <c r="G517" s="8">
        <v>12776.33</v>
      </c>
      <c r="H517" s="8">
        <v>15562.656754622407</v>
      </c>
    </row>
    <row r="518" spans="1:8" x14ac:dyDescent="0.35">
      <c r="A518">
        <v>312550</v>
      </c>
      <c r="B518">
        <v>3125507</v>
      </c>
      <c r="C518" t="s">
        <v>222</v>
      </c>
      <c r="D518">
        <v>2021</v>
      </c>
      <c r="E518" s="8">
        <v>12366.45</v>
      </c>
      <c r="F518" s="9">
        <v>13686.398257446031</v>
      </c>
      <c r="G518" s="8">
        <v>15150.22</v>
      </c>
      <c r="H518" s="8">
        <v>16767.295915679108</v>
      </c>
    </row>
    <row r="519" spans="1:8" x14ac:dyDescent="0.35">
      <c r="A519">
        <v>312550</v>
      </c>
      <c r="B519">
        <v>3125507</v>
      </c>
      <c r="C519" t="s">
        <v>222</v>
      </c>
      <c r="D519">
        <v>2022</v>
      </c>
      <c r="E519" s="8">
        <v>17846.82</v>
      </c>
      <c r="F519" s="9">
        <v>18671.555462064942</v>
      </c>
      <c r="G519" s="8">
        <v>30689.94</v>
      </c>
      <c r="H519" s="8">
        <v>32108.179860029664</v>
      </c>
    </row>
    <row r="520" spans="1:8" x14ac:dyDescent="0.35">
      <c r="A520">
        <v>312550</v>
      </c>
      <c r="B520">
        <v>3125507</v>
      </c>
      <c r="C520" t="s">
        <v>222</v>
      </c>
      <c r="D520">
        <v>2023</v>
      </c>
      <c r="E520" s="8">
        <v>13126.53</v>
      </c>
      <c r="F520" s="9">
        <v>13126.53</v>
      </c>
      <c r="G520" s="8">
        <v>30307.040000000001</v>
      </c>
      <c r="H520" s="8">
        <v>30307.044439422505</v>
      </c>
    </row>
    <row r="521" spans="1:8" x14ac:dyDescent="0.35">
      <c r="A521">
        <v>312550</v>
      </c>
      <c r="B521">
        <v>3125507</v>
      </c>
      <c r="C521" t="s">
        <v>222</v>
      </c>
      <c r="D521">
        <v>2024</v>
      </c>
      <c r="E521" s="8">
        <v>16550.939999999999</v>
      </c>
      <c r="F521" s="9">
        <v>15788.181870825998</v>
      </c>
      <c r="G521" s="8">
        <v>38814.6</v>
      </c>
      <c r="H521" s="8">
        <v>37025.806475635887</v>
      </c>
    </row>
    <row r="522" spans="1:8" x14ac:dyDescent="0.35">
      <c r="A522">
        <v>312570</v>
      </c>
      <c r="B522">
        <v>3125705</v>
      </c>
      <c r="C522" t="s">
        <v>71</v>
      </c>
      <c r="D522">
        <v>2015</v>
      </c>
      <c r="E522" s="8">
        <v>5857.27</v>
      </c>
      <c r="F522" s="9">
        <v>8829.5949569902768</v>
      </c>
      <c r="G522" s="8">
        <v>6696.66</v>
      </c>
      <c r="H522" s="8">
        <v>10094.933794802466</v>
      </c>
    </row>
    <row r="523" spans="1:8" x14ac:dyDescent="0.35">
      <c r="A523">
        <v>312570</v>
      </c>
      <c r="B523">
        <v>3125705</v>
      </c>
      <c r="C523" t="s">
        <v>71</v>
      </c>
      <c r="D523">
        <v>2016</v>
      </c>
      <c r="E523" s="8">
        <v>5563.68</v>
      </c>
      <c r="F523" s="9">
        <v>7890.8446580815389</v>
      </c>
      <c r="G523" s="8">
        <v>7869.98</v>
      </c>
      <c r="H523" s="8">
        <v>11161.818755021128</v>
      </c>
    </row>
    <row r="524" spans="1:8" x14ac:dyDescent="0.35">
      <c r="A524">
        <v>312570</v>
      </c>
      <c r="B524">
        <v>3125705</v>
      </c>
      <c r="C524" t="s">
        <v>71</v>
      </c>
      <c r="D524">
        <v>2017</v>
      </c>
      <c r="E524" s="8">
        <v>6573.93</v>
      </c>
      <c r="F524" s="9">
        <v>9056.7202521936524</v>
      </c>
      <c r="G524" s="8">
        <v>7454.77</v>
      </c>
      <c r="H524" s="8">
        <v>10270.23267684317</v>
      </c>
    </row>
    <row r="525" spans="1:8" x14ac:dyDescent="0.35">
      <c r="A525">
        <v>312570</v>
      </c>
      <c r="B525">
        <v>3125705</v>
      </c>
      <c r="C525" t="s">
        <v>71</v>
      </c>
      <c r="D525">
        <v>2018</v>
      </c>
      <c r="E525" s="8">
        <v>6571.1</v>
      </c>
      <c r="F525" s="9">
        <v>8725.9826759936568</v>
      </c>
      <c r="G525" s="8">
        <v>8098.22</v>
      </c>
      <c r="H525" s="8">
        <v>10753.898381115074</v>
      </c>
    </row>
    <row r="526" spans="1:8" x14ac:dyDescent="0.35">
      <c r="A526">
        <v>312570</v>
      </c>
      <c r="B526">
        <v>3125705</v>
      </c>
      <c r="C526" t="s">
        <v>71</v>
      </c>
      <c r="D526">
        <v>2019</v>
      </c>
      <c r="E526" s="8">
        <v>9128.32</v>
      </c>
      <c r="F526" s="9">
        <v>11621.366666303275</v>
      </c>
      <c r="G526" s="8">
        <v>8843.94</v>
      </c>
      <c r="H526" s="8">
        <v>11259.313020721824</v>
      </c>
    </row>
    <row r="527" spans="1:8" x14ac:dyDescent="0.35">
      <c r="A527">
        <v>312570</v>
      </c>
      <c r="B527">
        <v>3125705</v>
      </c>
      <c r="C527" t="s">
        <v>71</v>
      </c>
      <c r="D527">
        <v>2020</v>
      </c>
      <c r="E527" s="8">
        <v>8697.36</v>
      </c>
      <c r="F527" s="9">
        <v>10594.12176894898</v>
      </c>
      <c r="G527" s="8">
        <v>8558.25</v>
      </c>
      <c r="H527" s="8">
        <v>10424.674503327693</v>
      </c>
    </row>
    <row r="528" spans="1:8" x14ac:dyDescent="0.35">
      <c r="A528">
        <v>312570</v>
      </c>
      <c r="B528">
        <v>3125705</v>
      </c>
      <c r="C528" t="s">
        <v>71</v>
      </c>
      <c r="D528">
        <v>2021</v>
      </c>
      <c r="E528" s="8">
        <v>11149.01</v>
      </c>
      <c r="F528" s="9">
        <v>12339.013301007837</v>
      </c>
      <c r="G528" s="8">
        <v>9072.7099999999991</v>
      </c>
      <c r="H528" s="8">
        <v>10041.098876834296</v>
      </c>
    </row>
    <row r="529" spans="1:8" x14ac:dyDescent="0.35">
      <c r="A529">
        <v>312570</v>
      </c>
      <c r="B529">
        <v>3125705</v>
      </c>
      <c r="C529" t="s">
        <v>71</v>
      </c>
      <c r="D529">
        <v>2022</v>
      </c>
      <c r="E529" s="8">
        <v>12498.32</v>
      </c>
      <c r="F529" s="9">
        <v>13075.89111464314</v>
      </c>
      <c r="G529" s="8">
        <v>14188.7</v>
      </c>
      <c r="H529" s="8">
        <v>14844.387539570134</v>
      </c>
    </row>
    <row r="530" spans="1:8" x14ac:dyDescent="0.35">
      <c r="A530">
        <v>312570</v>
      </c>
      <c r="B530">
        <v>3125705</v>
      </c>
      <c r="C530" t="s">
        <v>71</v>
      </c>
      <c r="D530">
        <v>2023</v>
      </c>
      <c r="E530" s="8">
        <v>13326.11</v>
      </c>
      <c r="F530" s="9">
        <v>13326.11</v>
      </c>
      <c r="G530" s="8">
        <v>14484.55</v>
      </c>
      <c r="H530" s="8">
        <v>14484.551391207016</v>
      </c>
    </row>
    <row r="531" spans="1:8" x14ac:dyDescent="0.35">
      <c r="A531">
        <v>312570</v>
      </c>
      <c r="B531">
        <v>3125705</v>
      </c>
      <c r="C531" t="s">
        <v>71</v>
      </c>
      <c r="D531">
        <v>2024</v>
      </c>
      <c r="E531" s="8">
        <v>15063.49</v>
      </c>
      <c r="F531" s="9">
        <v>14369.281728371243</v>
      </c>
      <c r="G531" s="8">
        <v>16743.18</v>
      </c>
      <c r="H531" s="8">
        <v>15971.56063309626</v>
      </c>
    </row>
    <row r="532" spans="1:8" x14ac:dyDescent="0.35">
      <c r="A532">
        <v>312660</v>
      </c>
      <c r="B532">
        <v>3126604</v>
      </c>
      <c r="C532" t="s">
        <v>75</v>
      </c>
      <c r="D532">
        <v>2015</v>
      </c>
      <c r="E532" s="8">
        <v>6847.71</v>
      </c>
      <c r="F532" s="9">
        <v>10322.642747036058</v>
      </c>
      <c r="G532" s="8">
        <v>6719.31</v>
      </c>
      <c r="H532" s="8">
        <v>10129.088847552022</v>
      </c>
    </row>
    <row r="533" spans="1:8" x14ac:dyDescent="0.35">
      <c r="A533">
        <v>312660</v>
      </c>
      <c r="B533">
        <v>3126604</v>
      </c>
      <c r="C533" t="s">
        <v>75</v>
      </c>
      <c r="D533">
        <v>2016</v>
      </c>
      <c r="E533" s="8">
        <v>6925.09</v>
      </c>
      <c r="F533" s="9">
        <v>9821.7024403333544</v>
      </c>
      <c r="G533" s="8">
        <v>8061.46</v>
      </c>
      <c r="H533" s="8">
        <v>11433.38799473389</v>
      </c>
    </row>
    <row r="534" spans="1:8" x14ac:dyDescent="0.35">
      <c r="A534">
        <v>312660</v>
      </c>
      <c r="B534">
        <v>3126604</v>
      </c>
      <c r="C534" t="s">
        <v>75</v>
      </c>
      <c r="D534">
        <v>2017</v>
      </c>
      <c r="E534" s="8">
        <v>7226.51</v>
      </c>
      <c r="F534" s="9">
        <v>9955.7615413732656</v>
      </c>
      <c r="G534" s="8">
        <v>9105.8799999999992</v>
      </c>
      <c r="H534" s="8">
        <v>12544.911470143068</v>
      </c>
    </row>
    <row r="535" spans="1:8" x14ac:dyDescent="0.35">
      <c r="A535">
        <v>312660</v>
      </c>
      <c r="B535">
        <v>3126604</v>
      </c>
      <c r="C535" t="s">
        <v>75</v>
      </c>
      <c r="D535">
        <v>2018</v>
      </c>
      <c r="E535" s="8">
        <v>7574.11</v>
      </c>
      <c r="F535" s="9">
        <v>10057.913080925615</v>
      </c>
      <c r="G535" s="8">
        <v>9874.6299999999992</v>
      </c>
      <c r="H535" s="8">
        <v>13112.852800343637</v>
      </c>
    </row>
    <row r="536" spans="1:8" x14ac:dyDescent="0.35">
      <c r="A536">
        <v>312660</v>
      </c>
      <c r="B536">
        <v>3126604</v>
      </c>
      <c r="C536" t="s">
        <v>75</v>
      </c>
      <c r="D536">
        <v>2019</v>
      </c>
      <c r="E536" s="8">
        <v>7678.31</v>
      </c>
      <c r="F536" s="9">
        <v>9775.3426575254925</v>
      </c>
      <c r="G536" s="8">
        <v>9919.92</v>
      </c>
      <c r="H536" s="8">
        <v>12629.156031219825</v>
      </c>
    </row>
    <row r="537" spans="1:8" x14ac:dyDescent="0.35">
      <c r="A537">
        <v>312660</v>
      </c>
      <c r="B537">
        <v>3126604</v>
      </c>
      <c r="C537" t="s">
        <v>75</v>
      </c>
      <c r="D537">
        <v>2020</v>
      </c>
      <c r="E537" s="8">
        <v>7609.76</v>
      </c>
      <c r="F537" s="9">
        <v>9269.3327713785784</v>
      </c>
      <c r="G537" s="8">
        <v>10324.379999999999</v>
      </c>
      <c r="H537" s="8">
        <v>12575.969480735785</v>
      </c>
    </row>
    <row r="538" spans="1:8" x14ac:dyDescent="0.35">
      <c r="A538">
        <v>312660</v>
      </c>
      <c r="B538">
        <v>3126604</v>
      </c>
      <c r="C538" t="s">
        <v>75</v>
      </c>
      <c r="D538">
        <v>2021</v>
      </c>
      <c r="E538" s="8">
        <v>9261.76</v>
      </c>
      <c r="F538" s="9">
        <v>10250.325350030393</v>
      </c>
      <c r="G538" s="8">
        <v>12038.96</v>
      </c>
      <c r="H538" s="8">
        <v>13323.947723638348</v>
      </c>
    </row>
    <row r="539" spans="1:8" x14ac:dyDescent="0.35">
      <c r="A539">
        <v>312660</v>
      </c>
      <c r="B539">
        <v>3126604</v>
      </c>
      <c r="C539" t="s">
        <v>75</v>
      </c>
      <c r="D539">
        <v>2022</v>
      </c>
      <c r="E539" s="8">
        <v>13044.99</v>
      </c>
      <c r="F539" s="9">
        <v>13647.823774043922</v>
      </c>
      <c r="G539" s="8">
        <v>24825.3</v>
      </c>
      <c r="H539" s="8">
        <v>25972.519416745512</v>
      </c>
    </row>
    <row r="540" spans="1:8" x14ac:dyDescent="0.35">
      <c r="A540">
        <v>312660</v>
      </c>
      <c r="B540">
        <v>3126604</v>
      </c>
      <c r="C540" t="s">
        <v>75</v>
      </c>
      <c r="D540">
        <v>2023</v>
      </c>
      <c r="E540" s="8">
        <v>12753.4</v>
      </c>
      <c r="F540" s="9">
        <v>12753.4</v>
      </c>
      <c r="G540" s="8">
        <v>17905.84</v>
      </c>
      <c r="H540" s="8">
        <v>17905.836480339054</v>
      </c>
    </row>
    <row r="541" spans="1:8" x14ac:dyDescent="0.35">
      <c r="A541">
        <v>312660</v>
      </c>
      <c r="B541">
        <v>3126604</v>
      </c>
      <c r="C541" t="s">
        <v>75</v>
      </c>
      <c r="D541">
        <v>2024</v>
      </c>
      <c r="E541" s="8">
        <v>15537.16</v>
      </c>
      <c r="F541" s="9">
        <v>14821.122415773538</v>
      </c>
      <c r="G541" s="8">
        <v>21123.53</v>
      </c>
      <c r="H541" s="8">
        <v>20150.041410873124</v>
      </c>
    </row>
    <row r="542" spans="1:8" x14ac:dyDescent="0.35">
      <c r="A542">
        <v>312670</v>
      </c>
      <c r="B542">
        <v>3126703</v>
      </c>
      <c r="C542" t="s">
        <v>76</v>
      </c>
      <c r="D542">
        <v>2015</v>
      </c>
      <c r="E542" s="8">
        <v>8076.97</v>
      </c>
      <c r="F542" s="9">
        <v>12175.701919112787</v>
      </c>
      <c r="G542" s="8">
        <v>7972.75</v>
      </c>
      <c r="H542" s="8">
        <v>12018.598997792566</v>
      </c>
    </row>
    <row r="543" spans="1:8" x14ac:dyDescent="0.35">
      <c r="A543">
        <v>312670</v>
      </c>
      <c r="B543">
        <v>3126703</v>
      </c>
      <c r="C543" t="s">
        <v>76</v>
      </c>
      <c r="D543">
        <v>2016</v>
      </c>
      <c r="E543" s="8">
        <v>6755.32</v>
      </c>
      <c r="F543" s="9">
        <v>9580.9213929685702</v>
      </c>
      <c r="G543" s="8">
        <v>8024.08</v>
      </c>
      <c r="H543" s="8">
        <v>11380.373082282695</v>
      </c>
    </row>
    <row r="544" spans="1:8" x14ac:dyDescent="0.35">
      <c r="A544">
        <v>312670</v>
      </c>
      <c r="B544">
        <v>3126703</v>
      </c>
      <c r="C544" t="s">
        <v>76</v>
      </c>
      <c r="D544">
        <v>2017</v>
      </c>
      <c r="E544" s="8">
        <v>6297.42</v>
      </c>
      <c r="F544" s="9">
        <v>8675.780127042628</v>
      </c>
      <c r="G544" s="8">
        <v>8574.4599999999991</v>
      </c>
      <c r="H544" s="8">
        <v>11812.794928886031</v>
      </c>
    </row>
    <row r="545" spans="1:8" x14ac:dyDescent="0.35">
      <c r="A545">
        <v>312670</v>
      </c>
      <c r="B545">
        <v>3126703</v>
      </c>
      <c r="C545" t="s">
        <v>76</v>
      </c>
      <c r="D545">
        <v>2018</v>
      </c>
      <c r="E545" s="8">
        <v>6593.92</v>
      </c>
      <c r="F545" s="9">
        <v>8756.2861144843464</v>
      </c>
      <c r="G545" s="8">
        <v>7705.05</v>
      </c>
      <c r="H545" s="8">
        <v>10231.794863341587</v>
      </c>
    </row>
    <row r="546" spans="1:8" x14ac:dyDescent="0.35">
      <c r="A546">
        <v>312670</v>
      </c>
      <c r="B546">
        <v>3126703</v>
      </c>
      <c r="C546" t="s">
        <v>76</v>
      </c>
      <c r="D546">
        <v>2019</v>
      </c>
      <c r="E546" s="8">
        <v>8553.98</v>
      </c>
      <c r="F546" s="9">
        <v>10890.16796477609</v>
      </c>
      <c r="G546" s="8">
        <v>8253.15</v>
      </c>
      <c r="H546" s="8">
        <v>10507.17277894027</v>
      </c>
    </row>
    <row r="547" spans="1:8" x14ac:dyDescent="0.35">
      <c r="A547">
        <v>312670</v>
      </c>
      <c r="B547">
        <v>3126703</v>
      </c>
      <c r="C547" t="s">
        <v>76</v>
      </c>
      <c r="D547">
        <v>2020</v>
      </c>
      <c r="E547" s="8">
        <v>8841.66</v>
      </c>
      <c r="F547" s="9">
        <v>10769.891401487972</v>
      </c>
      <c r="G547" s="8">
        <v>8045.4</v>
      </c>
      <c r="H547" s="8">
        <v>9799.9813264727291</v>
      </c>
    </row>
    <row r="548" spans="1:8" x14ac:dyDescent="0.35">
      <c r="A548">
        <v>312670</v>
      </c>
      <c r="B548">
        <v>3126703</v>
      </c>
      <c r="C548" t="s">
        <v>76</v>
      </c>
      <c r="D548">
        <v>2021</v>
      </c>
      <c r="E548" s="8">
        <v>11532.42</v>
      </c>
      <c r="F548" s="9">
        <v>12763.347039136999</v>
      </c>
      <c r="G548" s="8">
        <v>10704.53</v>
      </c>
      <c r="H548" s="8">
        <v>11847.096398335669</v>
      </c>
    </row>
    <row r="549" spans="1:8" x14ac:dyDescent="0.35">
      <c r="A549">
        <v>312670</v>
      </c>
      <c r="B549">
        <v>3126703</v>
      </c>
      <c r="C549" t="s">
        <v>76</v>
      </c>
      <c r="D549">
        <v>2022</v>
      </c>
      <c r="E549" s="8">
        <v>15510.99</v>
      </c>
      <c r="F549" s="9">
        <v>16227.782319569238</v>
      </c>
      <c r="G549" s="8">
        <v>16132.02</v>
      </c>
      <c r="H549" s="8">
        <v>16877.509086563849</v>
      </c>
    </row>
    <row r="550" spans="1:8" x14ac:dyDescent="0.35">
      <c r="A550">
        <v>312670</v>
      </c>
      <c r="B550">
        <v>3126703</v>
      </c>
      <c r="C550" t="s">
        <v>76</v>
      </c>
      <c r="D550">
        <v>2023</v>
      </c>
      <c r="E550" s="8">
        <v>14967.65</v>
      </c>
      <c r="F550" s="9">
        <v>14967.65</v>
      </c>
      <c r="G550" s="8">
        <v>19804.13</v>
      </c>
      <c r="H550" s="8">
        <v>19804.126307569262</v>
      </c>
    </row>
    <row r="551" spans="1:8" x14ac:dyDescent="0.35">
      <c r="A551">
        <v>312670</v>
      </c>
      <c r="B551">
        <v>3126703</v>
      </c>
      <c r="C551" t="s">
        <v>76</v>
      </c>
      <c r="D551">
        <v>2024</v>
      </c>
      <c r="E551" s="8">
        <v>13080.99</v>
      </c>
      <c r="F551" s="9">
        <v>12478.146206224914</v>
      </c>
      <c r="G551" s="8">
        <v>24220.29</v>
      </c>
      <c r="H551" s="8">
        <v>23104.082181142578</v>
      </c>
    </row>
    <row r="552" spans="1:8" x14ac:dyDescent="0.35">
      <c r="A552">
        <v>312690</v>
      </c>
      <c r="B552">
        <v>3126901</v>
      </c>
      <c r="C552" t="s">
        <v>79</v>
      </c>
      <c r="D552">
        <v>2015</v>
      </c>
      <c r="E552" s="8">
        <v>4620.88</v>
      </c>
      <c r="F552" s="9">
        <v>6965.787601537445</v>
      </c>
      <c r="G552" s="8">
        <v>4683.3</v>
      </c>
      <c r="H552" s="8">
        <v>7059.880408168443</v>
      </c>
    </row>
    <row r="553" spans="1:8" x14ac:dyDescent="0.35">
      <c r="A553">
        <v>312690</v>
      </c>
      <c r="B553">
        <v>3126901</v>
      </c>
      <c r="C553" t="s">
        <v>79</v>
      </c>
      <c r="D553">
        <v>2016</v>
      </c>
      <c r="E553" s="8">
        <v>6517.52</v>
      </c>
      <c r="F553" s="9">
        <v>9243.6548967481212</v>
      </c>
      <c r="G553" s="8">
        <v>5659.1</v>
      </c>
      <c r="H553" s="8">
        <v>8026.1706539248216</v>
      </c>
    </row>
    <row r="554" spans="1:8" x14ac:dyDescent="0.35">
      <c r="A554">
        <v>312690</v>
      </c>
      <c r="B554">
        <v>3126901</v>
      </c>
      <c r="C554" t="s">
        <v>79</v>
      </c>
      <c r="D554">
        <v>2017</v>
      </c>
      <c r="E554" s="8">
        <v>7195.75</v>
      </c>
      <c r="F554" s="9">
        <v>9913.384346155568</v>
      </c>
      <c r="G554" s="8">
        <v>6303.93</v>
      </c>
      <c r="H554" s="8">
        <v>8684.7526684455206</v>
      </c>
    </row>
    <row r="555" spans="1:8" x14ac:dyDescent="0.35">
      <c r="A555">
        <v>312690</v>
      </c>
      <c r="B555">
        <v>3126901</v>
      </c>
      <c r="C555" t="s">
        <v>79</v>
      </c>
      <c r="D555">
        <v>2018</v>
      </c>
      <c r="E555" s="8">
        <v>7306.26</v>
      </c>
      <c r="F555" s="9">
        <v>9702.2261396578069</v>
      </c>
      <c r="G555" s="8">
        <v>7974.47</v>
      </c>
      <c r="H555" s="8">
        <v>10589.567345849717</v>
      </c>
    </row>
    <row r="556" spans="1:8" x14ac:dyDescent="0.35">
      <c r="A556">
        <v>312690</v>
      </c>
      <c r="B556">
        <v>3126901</v>
      </c>
      <c r="C556" t="s">
        <v>79</v>
      </c>
      <c r="D556">
        <v>2019</v>
      </c>
      <c r="E556" s="8">
        <v>7103.86</v>
      </c>
      <c r="F556" s="9">
        <v>9044.0039137634503</v>
      </c>
      <c r="G556" s="8">
        <v>8155.11</v>
      </c>
      <c r="H556" s="8">
        <v>10382.364342810304</v>
      </c>
    </row>
    <row r="557" spans="1:8" x14ac:dyDescent="0.35">
      <c r="A557">
        <v>312690</v>
      </c>
      <c r="B557">
        <v>3126901</v>
      </c>
      <c r="C557" t="s">
        <v>79</v>
      </c>
      <c r="D557">
        <v>2020</v>
      </c>
      <c r="E557" s="8">
        <v>6333.42</v>
      </c>
      <c r="F557" s="9">
        <v>7714.6424540201679</v>
      </c>
      <c r="G557" s="8">
        <v>8303.98</v>
      </c>
      <c r="H557" s="8">
        <v>10114.948677625851</v>
      </c>
    </row>
    <row r="558" spans="1:8" x14ac:dyDescent="0.35">
      <c r="A558">
        <v>312690</v>
      </c>
      <c r="B558">
        <v>3126901</v>
      </c>
      <c r="C558" t="s">
        <v>79</v>
      </c>
      <c r="D558">
        <v>2021</v>
      </c>
      <c r="E558" s="8">
        <v>10278.02</v>
      </c>
      <c r="F558" s="9">
        <v>11375.057111620186</v>
      </c>
      <c r="G558" s="8">
        <v>8927.65</v>
      </c>
      <c r="H558" s="8">
        <v>9880.5517852388439</v>
      </c>
    </row>
    <row r="559" spans="1:8" x14ac:dyDescent="0.35">
      <c r="A559">
        <v>312690</v>
      </c>
      <c r="B559">
        <v>3126901</v>
      </c>
      <c r="C559" t="s">
        <v>79</v>
      </c>
      <c r="D559">
        <v>2022</v>
      </c>
      <c r="E559" s="8">
        <v>14302.08</v>
      </c>
      <c r="F559" s="9">
        <v>14963.006291478805</v>
      </c>
      <c r="G559" s="8">
        <v>11761.28</v>
      </c>
      <c r="H559" s="8">
        <v>12304.792486916553</v>
      </c>
    </row>
    <row r="560" spans="1:8" x14ac:dyDescent="0.35">
      <c r="A560">
        <v>312690</v>
      </c>
      <c r="B560">
        <v>3126901</v>
      </c>
      <c r="C560" t="s">
        <v>79</v>
      </c>
      <c r="D560">
        <v>2023</v>
      </c>
      <c r="E560" s="8">
        <v>11207.49</v>
      </c>
      <c r="F560" s="9">
        <v>11207.49</v>
      </c>
      <c r="G560" s="8">
        <v>15307.49</v>
      </c>
      <c r="H560" s="8">
        <v>15307.486202411741</v>
      </c>
    </row>
    <row r="561" spans="1:8" x14ac:dyDescent="0.35">
      <c r="A561">
        <v>312690</v>
      </c>
      <c r="B561">
        <v>3126901</v>
      </c>
      <c r="C561" t="s">
        <v>79</v>
      </c>
      <c r="D561">
        <v>2024</v>
      </c>
      <c r="E561" s="8">
        <v>15292.01</v>
      </c>
      <c r="F561" s="9">
        <v>14587.270272896276</v>
      </c>
      <c r="G561" s="8">
        <v>16814.12</v>
      </c>
      <c r="H561" s="8">
        <v>16039.235623329594</v>
      </c>
    </row>
    <row r="562" spans="1:8" x14ac:dyDescent="0.35">
      <c r="A562">
        <v>312707</v>
      </c>
      <c r="B562">
        <v>3127073</v>
      </c>
      <c r="C562" t="s">
        <v>82</v>
      </c>
      <c r="D562">
        <v>2015</v>
      </c>
      <c r="E562" s="8">
        <v>8339.93</v>
      </c>
      <c r="F562" s="9">
        <v>12572.103363794382</v>
      </c>
      <c r="G562" s="8">
        <v>9098.5400000000009</v>
      </c>
      <c r="H562" s="8">
        <v>13715.669599283487</v>
      </c>
    </row>
    <row r="563" spans="1:8" x14ac:dyDescent="0.35">
      <c r="A563">
        <v>312707</v>
      </c>
      <c r="B563">
        <v>3127073</v>
      </c>
      <c r="C563" t="s">
        <v>82</v>
      </c>
      <c r="D563">
        <v>2016</v>
      </c>
      <c r="E563" s="8">
        <v>8528.09</v>
      </c>
      <c r="F563" s="9">
        <v>12095.201992231507</v>
      </c>
      <c r="G563" s="8">
        <v>11820.94</v>
      </c>
      <c r="H563" s="8">
        <v>16765.383983197909</v>
      </c>
    </row>
    <row r="564" spans="1:8" x14ac:dyDescent="0.35">
      <c r="A564">
        <v>312707</v>
      </c>
      <c r="B564">
        <v>3127073</v>
      </c>
      <c r="C564" t="s">
        <v>82</v>
      </c>
      <c r="D564">
        <v>2017</v>
      </c>
      <c r="E564" s="8">
        <v>8737.35</v>
      </c>
      <c r="F564" s="9">
        <v>12037.20372676682</v>
      </c>
      <c r="G564" s="8">
        <v>11405.33</v>
      </c>
      <c r="H564" s="8">
        <v>15712.809665730671</v>
      </c>
    </row>
    <row r="565" spans="1:8" x14ac:dyDescent="0.35">
      <c r="A565">
        <v>312707</v>
      </c>
      <c r="B565">
        <v>3127073</v>
      </c>
      <c r="C565" t="s">
        <v>82</v>
      </c>
      <c r="D565">
        <v>2018</v>
      </c>
      <c r="E565" s="8">
        <v>7357.82</v>
      </c>
      <c r="F565" s="9">
        <v>9770.694381926869</v>
      </c>
      <c r="G565" s="8">
        <v>9820.15</v>
      </c>
      <c r="H565" s="8">
        <v>13040.499757795285</v>
      </c>
    </row>
    <row r="566" spans="1:8" x14ac:dyDescent="0.35">
      <c r="A566">
        <v>312707</v>
      </c>
      <c r="B566">
        <v>3127073</v>
      </c>
      <c r="C566" t="s">
        <v>82</v>
      </c>
      <c r="D566">
        <v>2019</v>
      </c>
      <c r="E566" s="8">
        <v>8836.84</v>
      </c>
      <c r="F566" s="9">
        <v>11250.280206155727</v>
      </c>
      <c r="G566" s="8">
        <v>15984.22</v>
      </c>
      <c r="H566" s="8">
        <v>20349.691519229633</v>
      </c>
    </row>
    <row r="567" spans="1:8" x14ac:dyDescent="0.35">
      <c r="A567">
        <v>312707</v>
      </c>
      <c r="B567">
        <v>3127073</v>
      </c>
      <c r="C567" t="s">
        <v>82</v>
      </c>
      <c r="D567">
        <v>2020</v>
      </c>
      <c r="E567" s="8">
        <v>10950.31</v>
      </c>
      <c r="F567" s="9">
        <v>13338.405855080127</v>
      </c>
      <c r="G567" s="8">
        <v>10168.16</v>
      </c>
      <c r="H567" s="8">
        <v>12385.686505835221</v>
      </c>
    </row>
    <row r="568" spans="1:8" x14ac:dyDescent="0.35">
      <c r="A568">
        <v>312707</v>
      </c>
      <c r="B568">
        <v>3127073</v>
      </c>
      <c r="C568" t="s">
        <v>82</v>
      </c>
      <c r="D568">
        <v>2021</v>
      </c>
      <c r="E568" s="8">
        <v>8316.8799999999992</v>
      </c>
      <c r="F568" s="9">
        <v>9204.5924205724132</v>
      </c>
      <c r="G568" s="8">
        <v>7801.14</v>
      </c>
      <c r="H568" s="8">
        <v>8633.8052612695228</v>
      </c>
    </row>
    <row r="569" spans="1:8" x14ac:dyDescent="0.35">
      <c r="A569">
        <v>312707</v>
      </c>
      <c r="B569">
        <v>3127073</v>
      </c>
      <c r="C569" t="s">
        <v>82</v>
      </c>
      <c r="D569">
        <v>2022</v>
      </c>
      <c r="E569" s="8">
        <v>12114</v>
      </c>
      <c r="F569" s="9">
        <v>12673.81095721561</v>
      </c>
      <c r="G569" s="8">
        <v>21175.64</v>
      </c>
      <c r="H569" s="8">
        <v>22154.202446997449</v>
      </c>
    </row>
    <row r="570" spans="1:8" x14ac:dyDescent="0.35">
      <c r="A570">
        <v>312707</v>
      </c>
      <c r="B570">
        <v>3127073</v>
      </c>
      <c r="C570" t="s">
        <v>82</v>
      </c>
      <c r="D570">
        <v>2023</v>
      </c>
      <c r="E570" s="8">
        <v>11720.23</v>
      </c>
      <c r="F570" s="9">
        <v>11720.23</v>
      </c>
      <c r="G570" s="8">
        <v>19689.22</v>
      </c>
      <c r="H570" s="8">
        <v>19689.22072322046</v>
      </c>
    </row>
    <row r="571" spans="1:8" x14ac:dyDescent="0.35">
      <c r="A571">
        <v>312707</v>
      </c>
      <c r="B571">
        <v>3127073</v>
      </c>
      <c r="C571" t="s">
        <v>82</v>
      </c>
      <c r="D571">
        <v>2024</v>
      </c>
      <c r="E571" s="8">
        <v>14582.35</v>
      </c>
      <c r="F571" s="9">
        <v>13910.315299556371</v>
      </c>
      <c r="G571" s="8">
        <v>23574.799999999999</v>
      </c>
      <c r="H571" s="8">
        <v>22488.342410935391</v>
      </c>
    </row>
    <row r="572" spans="1:8" x14ac:dyDescent="0.35">
      <c r="A572">
        <v>312735</v>
      </c>
      <c r="B572">
        <v>3127354</v>
      </c>
      <c r="C572" t="s">
        <v>85</v>
      </c>
      <c r="D572">
        <v>2015</v>
      </c>
      <c r="E572" s="8">
        <v>8198.1200000000008</v>
      </c>
      <c r="F572" s="9">
        <v>12358.33058896058</v>
      </c>
      <c r="G572" s="8">
        <v>9758.77</v>
      </c>
      <c r="H572" s="8">
        <v>14710.942410980222</v>
      </c>
    </row>
    <row r="573" spans="1:8" x14ac:dyDescent="0.35">
      <c r="A573">
        <v>312735</v>
      </c>
      <c r="B573">
        <v>3127354</v>
      </c>
      <c r="C573" t="s">
        <v>85</v>
      </c>
      <c r="D573">
        <v>2016</v>
      </c>
      <c r="E573" s="8">
        <v>8693.67</v>
      </c>
      <c r="F573" s="9">
        <v>12330.040454990893</v>
      </c>
      <c r="G573" s="8">
        <v>11531.48</v>
      </c>
      <c r="H573" s="8">
        <v>16354.846236251791</v>
      </c>
    </row>
    <row r="574" spans="1:8" x14ac:dyDescent="0.35">
      <c r="A574">
        <v>312735</v>
      </c>
      <c r="B574">
        <v>3127354</v>
      </c>
      <c r="C574" t="s">
        <v>85</v>
      </c>
      <c r="D574">
        <v>2017</v>
      </c>
      <c r="E574" s="8">
        <v>7825.49</v>
      </c>
      <c r="F574" s="9">
        <v>10780.959603515537</v>
      </c>
      <c r="G574" s="8">
        <v>8928.2999999999993</v>
      </c>
      <c r="H574" s="8">
        <v>12300.267127876796</v>
      </c>
    </row>
    <row r="575" spans="1:8" x14ac:dyDescent="0.35">
      <c r="A575">
        <v>312735</v>
      </c>
      <c r="B575">
        <v>3127354</v>
      </c>
      <c r="C575" t="s">
        <v>85</v>
      </c>
      <c r="D575">
        <v>2018</v>
      </c>
      <c r="E575" s="8">
        <v>6584.77</v>
      </c>
      <c r="F575" s="9">
        <v>8744.1355245549075</v>
      </c>
      <c r="G575" s="8">
        <v>11375.92</v>
      </c>
      <c r="H575" s="8">
        <v>15106.456799884436</v>
      </c>
    </row>
    <row r="576" spans="1:8" x14ac:dyDescent="0.35">
      <c r="A576">
        <v>312735</v>
      </c>
      <c r="B576">
        <v>3127354</v>
      </c>
      <c r="C576" t="s">
        <v>85</v>
      </c>
      <c r="D576">
        <v>2019</v>
      </c>
      <c r="E576" s="8">
        <v>9736.64</v>
      </c>
      <c r="F576" s="9">
        <v>12395.825687289131</v>
      </c>
      <c r="G576" s="8">
        <v>11849.36</v>
      </c>
      <c r="H576" s="8">
        <v>15085.552926118684</v>
      </c>
    </row>
    <row r="577" spans="1:8" x14ac:dyDescent="0.35">
      <c r="A577">
        <v>312735</v>
      </c>
      <c r="B577">
        <v>3127354</v>
      </c>
      <c r="C577" t="s">
        <v>85</v>
      </c>
      <c r="D577">
        <v>2020</v>
      </c>
      <c r="E577" s="8">
        <v>9892.3799999999992</v>
      </c>
      <c r="F577" s="9">
        <v>12049.757432682503</v>
      </c>
      <c r="G577" s="8">
        <v>11684.48</v>
      </c>
      <c r="H577" s="8">
        <v>14232.686370172336</v>
      </c>
    </row>
    <row r="578" spans="1:8" x14ac:dyDescent="0.35">
      <c r="A578">
        <v>312735</v>
      </c>
      <c r="B578">
        <v>3127354</v>
      </c>
      <c r="C578" t="s">
        <v>85</v>
      </c>
      <c r="D578">
        <v>2021</v>
      </c>
      <c r="E578" s="8">
        <v>12656.66</v>
      </c>
      <c r="F578" s="9">
        <v>14007.584178894256</v>
      </c>
      <c r="G578" s="8">
        <v>13023.64</v>
      </c>
      <c r="H578" s="8">
        <v>14413.739330559582</v>
      </c>
    </row>
    <row r="579" spans="1:8" x14ac:dyDescent="0.35">
      <c r="A579">
        <v>312735</v>
      </c>
      <c r="B579">
        <v>3127354</v>
      </c>
      <c r="C579" t="s">
        <v>85</v>
      </c>
      <c r="D579">
        <v>2022</v>
      </c>
      <c r="E579" s="8">
        <v>14761.11</v>
      </c>
      <c r="F579" s="9">
        <v>15443.248939959132</v>
      </c>
      <c r="G579" s="8">
        <v>20939.16</v>
      </c>
      <c r="H579" s="8">
        <v>21906.7976348843</v>
      </c>
    </row>
    <row r="580" spans="1:8" x14ac:dyDescent="0.35">
      <c r="A580">
        <v>312735</v>
      </c>
      <c r="B580">
        <v>3127354</v>
      </c>
      <c r="C580" t="s">
        <v>85</v>
      </c>
      <c r="D580">
        <v>2023</v>
      </c>
      <c r="E580" s="8">
        <v>17000</v>
      </c>
      <c r="F580" s="9">
        <v>17000</v>
      </c>
      <c r="G580" s="8">
        <v>29422.65</v>
      </c>
      <c r="H580" s="8">
        <v>29422.652283950618</v>
      </c>
    </row>
    <row r="581" spans="1:8" x14ac:dyDescent="0.35">
      <c r="A581">
        <v>312735</v>
      </c>
      <c r="B581">
        <v>3127354</v>
      </c>
      <c r="C581" t="s">
        <v>85</v>
      </c>
      <c r="D581">
        <v>2024</v>
      </c>
      <c r="E581" s="8">
        <v>19982.18</v>
      </c>
      <c r="F581" s="9">
        <v>19061.291504626435</v>
      </c>
      <c r="G581" s="8">
        <v>34205.29</v>
      </c>
      <c r="H581" s="8">
        <v>32628.926253362439</v>
      </c>
    </row>
    <row r="582" spans="1:8" x14ac:dyDescent="0.35">
      <c r="A582">
        <v>312750</v>
      </c>
      <c r="B582">
        <v>3127503</v>
      </c>
      <c r="C582" t="s">
        <v>87</v>
      </c>
      <c r="D582">
        <v>2015</v>
      </c>
      <c r="E582" s="8">
        <v>5766.84</v>
      </c>
      <c r="F582" s="9">
        <v>8693.2754306647657</v>
      </c>
      <c r="G582" s="8">
        <v>6556.49</v>
      </c>
      <c r="H582" s="8">
        <v>9883.6479584755543</v>
      </c>
    </row>
    <row r="583" spans="1:8" x14ac:dyDescent="0.35">
      <c r="A583">
        <v>312750</v>
      </c>
      <c r="B583">
        <v>3127503</v>
      </c>
      <c r="C583" t="s">
        <v>87</v>
      </c>
      <c r="D583">
        <v>2016</v>
      </c>
      <c r="E583" s="8">
        <v>5381.74</v>
      </c>
      <c r="F583" s="9">
        <v>7632.8031680800723</v>
      </c>
      <c r="G583" s="8">
        <v>7448.45</v>
      </c>
      <c r="H583" s="8">
        <v>10563.969159319207</v>
      </c>
    </row>
    <row r="584" spans="1:8" x14ac:dyDescent="0.35">
      <c r="A584">
        <v>312750</v>
      </c>
      <c r="B584">
        <v>3127503</v>
      </c>
      <c r="C584" t="s">
        <v>87</v>
      </c>
      <c r="D584">
        <v>2017</v>
      </c>
      <c r="E584" s="8">
        <v>6496.8</v>
      </c>
      <c r="F584" s="9">
        <v>8950.4603995557791</v>
      </c>
      <c r="G584" s="8">
        <v>8043.16</v>
      </c>
      <c r="H584" s="8">
        <v>11080.837355566624</v>
      </c>
    </row>
    <row r="585" spans="1:8" x14ac:dyDescent="0.35">
      <c r="A585">
        <v>312750</v>
      </c>
      <c r="B585">
        <v>3127503</v>
      </c>
      <c r="C585" t="s">
        <v>87</v>
      </c>
      <c r="D585">
        <v>2018</v>
      </c>
      <c r="E585" s="8">
        <v>6724.51</v>
      </c>
      <c r="F585" s="9">
        <v>8929.7009274773027</v>
      </c>
      <c r="G585" s="8">
        <v>8191.98</v>
      </c>
      <c r="H585" s="8">
        <v>10878.399340246688</v>
      </c>
    </row>
    <row r="586" spans="1:8" x14ac:dyDescent="0.35">
      <c r="A586">
        <v>312750</v>
      </c>
      <c r="B586">
        <v>3127503</v>
      </c>
      <c r="C586" t="s">
        <v>87</v>
      </c>
      <c r="D586">
        <v>2019</v>
      </c>
      <c r="E586" s="8">
        <v>7226.09</v>
      </c>
      <c r="F586" s="9">
        <v>9199.616298914525</v>
      </c>
      <c r="G586" s="8">
        <v>8142.54</v>
      </c>
      <c r="H586" s="8">
        <v>10366.353780786158</v>
      </c>
    </row>
    <row r="587" spans="1:8" x14ac:dyDescent="0.35">
      <c r="A587">
        <v>312750</v>
      </c>
      <c r="B587">
        <v>3127503</v>
      </c>
      <c r="C587" t="s">
        <v>87</v>
      </c>
      <c r="D587">
        <v>2020</v>
      </c>
      <c r="E587" s="8">
        <v>8822.98</v>
      </c>
      <c r="F587" s="9">
        <v>10747.137577954858</v>
      </c>
      <c r="G587" s="8">
        <v>10199.82</v>
      </c>
      <c r="H587" s="8">
        <v>12424.24981767954</v>
      </c>
    </row>
    <row r="588" spans="1:8" x14ac:dyDescent="0.35">
      <c r="A588">
        <v>312750</v>
      </c>
      <c r="B588">
        <v>3127503</v>
      </c>
      <c r="C588" t="s">
        <v>87</v>
      </c>
      <c r="D588">
        <v>2021</v>
      </c>
      <c r="E588" s="8">
        <v>10869.63</v>
      </c>
      <c r="F588" s="9">
        <v>12029.813332935732</v>
      </c>
      <c r="G588" s="8">
        <v>11396.06</v>
      </c>
      <c r="H588" s="8">
        <v>12612.43302389583</v>
      </c>
    </row>
    <row r="589" spans="1:8" x14ac:dyDescent="0.35">
      <c r="A589">
        <v>312750</v>
      </c>
      <c r="B589">
        <v>3127503</v>
      </c>
      <c r="C589" t="s">
        <v>87</v>
      </c>
      <c r="D589">
        <v>2022</v>
      </c>
      <c r="E589" s="8">
        <v>12998.17</v>
      </c>
      <c r="F589" s="9">
        <v>13598.840132883543</v>
      </c>
      <c r="G589" s="8">
        <v>19360.48</v>
      </c>
      <c r="H589" s="8">
        <v>20255.166659490682</v>
      </c>
    </row>
    <row r="590" spans="1:8" x14ac:dyDescent="0.35">
      <c r="A590">
        <v>312750</v>
      </c>
      <c r="B590">
        <v>3127503</v>
      </c>
      <c r="C590" t="s">
        <v>87</v>
      </c>
      <c r="D590">
        <v>2023</v>
      </c>
      <c r="E590" s="8">
        <v>12467.58</v>
      </c>
      <c r="F590" s="9">
        <v>12467.58</v>
      </c>
      <c r="G590" s="8">
        <v>17958.22</v>
      </c>
      <c r="H590" s="8">
        <v>17958.215689934124</v>
      </c>
    </row>
    <row r="591" spans="1:8" x14ac:dyDescent="0.35">
      <c r="A591">
        <v>312750</v>
      </c>
      <c r="B591">
        <v>3127503</v>
      </c>
      <c r="C591" t="s">
        <v>87</v>
      </c>
      <c r="D591">
        <v>2024</v>
      </c>
      <c r="E591" s="8">
        <v>15608.73</v>
      </c>
      <c r="F591" s="9">
        <v>14889.394077473418</v>
      </c>
      <c r="G591" s="8">
        <v>19783.39</v>
      </c>
      <c r="H591" s="8">
        <v>18871.658097937903</v>
      </c>
    </row>
    <row r="592" spans="1:8" x14ac:dyDescent="0.35">
      <c r="A592">
        <v>312760</v>
      </c>
      <c r="B592">
        <v>3127602</v>
      </c>
      <c r="C592" t="s">
        <v>88</v>
      </c>
      <c r="D592">
        <v>2015</v>
      </c>
      <c r="E592" s="8">
        <v>7565.03</v>
      </c>
      <c r="F592" s="9">
        <v>11403.973307954073</v>
      </c>
      <c r="G592" s="8">
        <v>4598.74</v>
      </c>
      <c r="H592" s="8">
        <v>6932.4175450976227</v>
      </c>
    </row>
    <row r="593" spans="1:8" x14ac:dyDescent="0.35">
      <c r="A593">
        <v>312760</v>
      </c>
      <c r="B593">
        <v>3127602</v>
      </c>
      <c r="C593" t="s">
        <v>88</v>
      </c>
      <c r="D593">
        <v>2016</v>
      </c>
      <c r="E593" s="8">
        <v>3949.89</v>
      </c>
      <c r="F593" s="9">
        <v>5602.0418871160255</v>
      </c>
      <c r="G593" s="8">
        <v>4930.45</v>
      </c>
      <c r="H593" s="8">
        <v>6992.7486352718961</v>
      </c>
    </row>
    <row r="594" spans="1:8" x14ac:dyDescent="0.35">
      <c r="A594">
        <v>312760</v>
      </c>
      <c r="B594">
        <v>3127602</v>
      </c>
      <c r="C594" t="s">
        <v>88</v>
      </c>
      <c r="D594">
        <v>2017</v>
      </c>
      <c r="E594" s="8">
        <v>4162.62</v>
      </c>
      <c r="F594" s="9">
        <v>5734.7256292942484</v>
      </c>
      <c r="G594" s="8">
        <v>4961.76</v>
      </c>
      <c r="H594" s="8">
        <v>6835.6750299062578</v>
      </c>
    </row>
    <row r="595" spans="1:8" x14ac:dyDescent="0.35">
      <c r="A595">
        <v>312760</v>
      </c>
      <c r="B595">
        <v>3127602</v>
      </c>
      <c r="C595" t="s">
        <v>88</v>
      </c>
      <c r="D595">
        <v>2018</v>
      </c>
      <c r="E595" s="8">
        <v>4414.3500000000004</v>
      </c>
      <c r="F595" s="9">
        <v>5861.9624759587587</v>
      </c>
      <c r="G595" s="8">
        <v>4858.51</v>
      </c>
      <c r="H595" s="8">
        <v>6451.7713091798223</v>
      </c>
    </row>
    <row r="596" spans="1:8" x14ac:dyDescent="0.35">
      <c r="A596">
        <v>312760</v>
      </c>
      <c r="B596">
        <v>3127602</v>
      </c>
      <c r="C596" t="s">
        <v>88</v>
      </c>
      <c r="D596">
        <v>2019</v>
      </c>
      <c r="E596" s="8">
        <v>4392.75</v>
      </c>
      <c r="F596" s="9">
        <v>5592.4593379070529</v>
      </c>
      <c r="G596" s="8">
        <v>5987.83</v>
      </c>
      <c r="H596" s="8">
        <v>7623.1696044054906</v>
      </c>
    </row>
    <row r="597" spans="1:8" x14ac:dyDescent="0.35">
      <c r="A597">
        <v>312760</v>
      </c>
      <c r="B597">
        <v>3127602</v>
      </c>
      <c r="C597" t="s">
        <v>88</v>
      </c>
      <c r="D597">
        <v>2020</v>
      </c>
      <c r="E597" s="8">
        <v>5121.82</v>
      </c>
      <c r="F597" s="9">
        <v>6238.8109447738461</v>
      </c>
      <c r="G597" s="8">
        <v>5574.98</v>
      </c>
      <c r="H597" s="8">
        <v>6790.8040542094404</v>
      </c>
    </row>
    <row r="598" spans="1:8" x14ac:dyDescent="0.35">
      <c r="A598">
        <v>312760</v>
      </c>
      <c r="B598">
        <v>3127602</v>
      </c>
      <c r="C598" t="s">
        <v>88</v>
      </c>
      <c r="D598">
        <v>2021</v>
      </c>
      <c r="E598" s="8">
        <v>6220.16</v>
      </c>
      <c r="F598" s="9">
        <v>6884.0764313958734</v>
      </c>
      <c r="G598" s="8">
        <v>5915.31</v>
      </c>
      <c r="H598" s="8">
        <v>6546.6877082538967</v>
      </c>
    </row>
    <row r="599" spans="1:8" x14ac:dyDescent="0.35">
      <c r="A599">
        <v>312760</v>
      </c>
      <c r="B599">
        <v>3127602</v>
      </c>
      <c r="C599" t="s">
        <v>88</v>
      </c>
      <c r="D599">
        <v>2022</v>
      </c>
      <c r="E599" s="8">
        <v>7203.49</v>
      </c>
      <c r="F599" s="9">
        <v>7536.3769598970675</v>
      </c>
      <c r="G599" s="8">
        <v>9396.2900000000009</v>
      </c>
      <c r="H599" s="8">
        <v>9830.5134239228682</v>
      </c>
    </row>
    <row r="600" spans="1:8" x14ac:dyDescent="0.35">
      <c r="A600">
        <v>312760</v>
      </c>
      <c r="B600">
        <v>3127602</v>
      </c>
      <c r="C600" t="s">
        <v>88</v>
      </c>
      <c r="D600">
        <v>2023</v>
      </c>
      <c r="E600" s="8">
        <v>5765.86</v>
      </c>
      <c r="F600" s="9">
        <v>5765.86</v>
      </c>
      <c r="G600" s="8">
        <v>7583.71</v>
      </c>
      <c r="H600" s="8">
        <v>7583.7133277524035</v>
      </c>
    </row>
    <row r="601" spans="1:8" x14ac:dyDescent="0.35">
      <c r="A601">
        <v>312760</v>
      </c>
      <c r="B601">
        <v>3127602</v>
      </c>
      <c r="C601" t="s">
        <v>88</v>
      </c>
      <c r="D601">
        <v>2024</v>
      </c>
      <c r="E601" s="8">
        <v>7305.75</v>
      </c>
      <c r="F601" s="9">
        <v>6969.0609538060708</v>
      </c>
      <c r="G601" s="8">
        <v>9144.93</v>
      </c>
      <c r="H601" s="8">
        <v>8723.4838276284645</v>
      </c>
    </row>
    <row r="602" spans="1:8" x14ac:dyDescent="0.35">
      <c r="A602">
        <v>312770</v>
      </c>
      <c r="B602">
        <v>3127701</v>
      </c>
      <c r="C602" t="s">
        <v>89</v>
      </c>
      <c r="D602">
        <v>2015</v>
      </c>
      <c r="E602" s="8">
        <v>7863.3</v>
      </c>
      <c r="F602" s="9">
        <v>11853.603133422506</v>
      </c>
      <c r="G602" s="8">
        <v>6678.32</v>
      </c>
      <c r="H602" s="8">
        <v>10067.290177408946</v>
      </c>
    </row>
    <row r="603" spans="1:8" x14ac:dyDescent="0.35">
      <c r="A603">
        <v>312770</v>
      </c>
      <c r="B603">
        <v>3127701</v>
      </c>
      <c r="C603" t="s">
        <v>89</v>
      </c>
      <c r="D603">
        <v>2016</v>
      </c>
      <c r="E603" s="8">
        <v>7057.8</v>
      </c>
      <c r="F603" s="9">
        <v>10009.922106916265</v>
      </c>
      <c r="G603" s="8">
        <v>6450.02</v>
      </c>
      <c r="H603" s="8">
        <v>9147.9268663468429</v>
      </c>
    </row>
    <row r="604" spans="1:8" x14ac:dyDescent="0.35">
      <c r="A604">
        <v>312770</v>
      </c>
      <c r="B604">
        <v>3127701</v>
      </c>
      <c r="C604" t="s">
        <v>89</v>
      </c>
      <c r="D604">
        <v>2017</v>
      </c>
      <c r="E604" s="8">
        <v>6478.42</v>
      </c>
      <c r="F604" s="9">
        <v>8925.1387855082721</v>
      </c>
      <c r="G604" s="8">
        <v>6163.69</v>
      </c>
      <c r="H604" s="8">
        <v>8491.5400125655615</v>
      </c>
    </row>
    <row r="605" spans="1:8" x14ac:dyDescent="0.35">
      <c r="A605">
        <v>312770</v>
      </c>
      <c r="B605">
        <v>3127701</v>
      </c>
      <c r="C605" t="s">
        <v>89</v>
      </c>
      <c r="D605">
        <v>2018</v>
      </c>
      <c r="E605" s="8">
        <v>5735.35</v>
      </c>
      <c r="F605" s="9">
        <v>7616.1623991052065</v>
      </c>
      <c r="G605" s="8">
        <v>6566.04</v>
      </c>
      <c r="H605" s="8">
        <v>8719.2567515044757</v>
      </c>
    </row>
    <row r="606" spans="1:8" x14ac:dyDescent="0.35">
      <c r="A606">
        <v>312770</v>
      </c>
      <c r="B606">
        <v>3127701</v>
      </c>
      <c r="C606" t="s">
        <v>89</v>
      </c>
      <c r="D606">
        <v>2019</v>
      </c>
      <c r="E606" s="8">
        <v>6950.58</v>
      </c>
      <c r="F606" s="9">
        <v>8848.8614250458158</v>
      </c>
      <c r="G606" s="8">
        <v>6318.49</v>
      </c>
      <c r="H606" s="8">
        <v>8044.1421688247829</v>
      </c>
    </row>
    <row r="607" spans="1:8" x14ac:dyDescent="0.35">
      <c r="A607">
        <v>312770</v>
      </c>
      <c r="B607">
        <v>3127701</v>
      </c>
      <c r="C607" t="s">
        <v>89</v>
      </c>
      <c r="D607">
        <v>2020</v>
      </c>
      <c r="E607" s="8">
        <v>7723.95</v>
      </c>
      <c r="F607" s="9">
        <v>9408.4258714452972</v>
      </c>
      <c r="G607" s="8">
        <v>6833.41</v>
      </c>
      <c r="H607" s="8">
        <v>8323.6683403229817</v>
      </c>
    </row>
    <row r="608" spans="1:8" x14ac:dyDescent="0.35">
      <c r="A608">
        <v>312770</v>
      </c>
      <c r="B608">
        <v>3127701</v>
      </c>
      <c r="C608" t="s">
        <v>89</v>
      </c>
      <c r="D608">
        <v>2021</v>
      </c>
      <c r="E608" s="8">
        <v>7225.09</v>
      </c>
      <c r="F608" s="9">
        <v>7996.2688714943042</v>
      </c>
      <c r="G608" s="8">
        <v>6778.98</v>
      </c>
      <c r="H608" s="8">
        <v>7502.5477475398511</v>
      </c>
    </row>
    <row r="609" spans="1:8" x14ac:dyDescent="0.35">
      <c r="A609">
        <v>312770</v>
      </c>
      <c r="B609">
        <v>3127701</v>
      </c>
      <c r="C609" t="s">
        <v>89</v>
      </c>
      <c r="D609">
        <v>2022</v>
      </c>
      <c r="E609" s="8">
        <v>11293.89</v>
      </c>
      <c r="F609" s="9">
        <v>11815.802115864934</v>
      </c>
      <c r="G609" s="8">
        <v>10699.97</v>
      </c>
      <c r="H609" s="8">
        <v>11194.431064493032</v>
      </c>
    </row>
    <row r="610" spans="1:8" x14ac:dyDescent="0.35">
      <c r="A610">
        <v>312770</v>
      </c>
      <c r="B610">
        <v>3127701</v>
      </c>
      <c r="C610" t="s">
        <v>89</v>
      </c>
      <c r="D610">
        <v>2023</v>
      </c>
      <c r="E610" s="8">
        <v>12457.44</v>
      </c>
      <c r="F610" s="9">
        <v>12457.44</v>
      </c>
      <c r="G610" s="8">
        <v>12084.71</v>
      </c>
      <c r="H610" s="8">
        <v>12084.709300022763</v>
      </c>
    </row>
    <row r="611" spans="1:8" x14ac:dyDescent="0.35">
      <c r="A611">
        <v>312770</v>
      </c>
      <c r="B611">
        <v>3127701</v>
      </c>
      <c r="C611" t="s">
        <v>89</v>
      </c>
      <c r="D611">
        <v>2024</v>
      </c>
      <c r="E611" s="8">
        <v>14011.3</v>
      </c>
      <c r="F611" s="9">
        <v>13365.582416872052</v>
      </c>
      <c r="G611" s="8">
        <v>14759.19</v>
      </c>
      <c r="H611" s="8">
        <v>14079.00137439438</v>
      </c>
    </row>
    <row r="612" spans="1:8" x14ac:dyDescent="0.35">
      <c r="A612">
        <v>312800</v>
      </c>
      <c r="B612">
        <v>3128006</v>
      </c>
      <c r="C612" t="s">
        <v>91</v>
      </c>
      <c r="D612">
        <v>2015</v>
      </c>
      <c r="E612" s="8">
        <v>10062.31</v>
      </c>
      <c r="F612" s="9">
        <v>15168.520766786032</v>
      </c>
      <c r="G612" s="8">
        <v>8845.09</v>
      </c>
      <c r="H612" s="8">
        <v>13333.615634560072</v>
      </c>
    </row>
    <row r="613" spans="1:8" x14ac:dyDescent="0.35">
      <c r="A613">
        <v>312800</v>
      </c>
      <c r="B613">
        <v>3128006</v>
      </c>
      <c r="C613" t="s">
        <v>91</v>
      </c>
      <c r="D613">
        <v>2016</v>
      </c>
      <c r="E613" s="8">
        <v>6700.31</v>
      </c>
      <c r="F613" s="9">
        <v>9502.901923006053</v>
      </c>
      <c r="G613" s="8">
        <v>8165.68</v>
      </c>
      <c r="H613" s="8">
        <v>11581.205056119314</v>
      </c>
    </row>
    <row r="614" spans="1:8" x14ac:dyDescent="0.35">
      <c r="A614">
        <v>312800</v>
      </c>
      <c r="B614">
        <v>3128006</v>
      </c>
      <c r="C614" t="s">
        <v>91</v>
      </c>
      <c r="D614">
        <v>2017</v>
      </c>
      <c r="E614" s="8">
        <v>8005.03</v>
      </c>
      <c r="F614" s="9">
        <v>11028.306860647703</v>
      </c>
      <c r="G614" s="8">
        <v>7562.58</v>
      </c>
      <c r="H614" s="8">
        <v>10418.752581115077</v>
      </c>
    </row>
    <row r="615" spans="1:8" x14ac:dyDescent="0.35">
      <c r="A615">
        <v>312800</v>
      </c>
      <c r="B615">
        <v>3128006</v>
      </c>
      <c r="C615" t="s">
        <v>91</v>
      </c>
      <c r="D615">
        <v>2018</v>
      </c>
      <c r="E615" s="8">
        <v>7406.19</v>
      </c>
      <c r="F615" s="9">
        <v>9834.9265168871971</v>
      </c>
      <c r="G615" s="8">
        <v>7337.29</v>
      </c>
      <c r="H615" s="8">
        <v>9743.4285759418453</v>
      </c>
    </row>
    <row r="616" spans="1:8" x14ac:dyDescent="0.35">
      <c r="A616">
        <v>312800</v>
      </c>
      <c r="B616">
        <v>3128006</v>
      </c>
      <c r="C616" t="s">
        <v>91</v>
      </c>
      <c r="D616">
        <v>2019</v>
      </c>
      <c r="E616" s="8">
        <v>7953.32</v>
      </c>
      <c r="F616" s="9">
        <v>10125.460975781212</v>
      </c>
      <c r="G616" s="8">
        <v>8407.25</v>
      </c>
      <c r="H616" s="8">
        <v>10703.370507133905</v>
      </c>
    </row>
    <row r="617" spans="1:8" x14ac:dyDescent="0.35">
      <c r="A617">
        <v>312800</v>
      </c>
      <c r="B617">
        <v>3128006</v>
      </c>
      <c r="C617" t="s">
        <v>91</v>
      </c>
      <c r="D617">
        <v>2020</v>
      </c>
      <c r="E617" s="8">
        <v>8893.31</v>
      </c>
      <c r="F617" s="9">
        <v>10832.805479940078</v>
      </c>
      <c r="G617" s="8">
        <v>6340.17</v>
      </c>
      <c r="H617" s="8">
        <v>7722.8665988641342</v>
      </c>
    </row>
    <row r="618" spans="1:8" x14ac:dyDescent="0.35">
      <c r="A618">
        <v>312800</v>
      </c>
      <c r="B618">
        <v>3128006</v>
      </c>
      <c r="C618" t="s">
        <v>91</v>
      </c>
      <c r="D618">
        <v>2021</v>
      </c>
      <c r="E618" s="8">
        <v>12160.8</v>
      </c>
      <c r="F618" s="9">
        <v>13458.797951647375</v>
      </c>
      <c r="G618" s="8">
        <v>10944.7</v>
      </c>
      <c r="H618" s="8">
        <v>12112.895538019013</v>
      </c>
    </row>
    <row r="619" spans="1:8" x14ac:dyDescent="0.35">
      <c r="A619">
        <v>312800</v>
      </c>
      <c r="B619">
        <v>3128006</v>
      </c>
      <c r="C619" t="s">
        <v>91</v>
      </c>
      <c r="D619">
        <v>2022</v>
      </c>
      <c r="E619" s="8">
        <v>15157.26</v>
      </c>
      <c r="F619" s="9">
        <v>15857.705784164264</v>
      </c>
      <c r="G619" s="8">
        <v>11517.4</v>
      </c>
      <c r="H619" s="8">
        <v>12049.640813831858</v>
      </c>
    </row>
    <row r="620" spans="1:8" x14ac:dyDescent="0.35">
      <c r="A620">
        <v>312800</v>
      </c>
      <c r="B620">
        <v>3128006</v>
      </c>
      <c r="C620" t="s">
        <v>91</v>
      </c>
      <c r="D620">
        <v>2023</v>
      </c>
      <c r="E620" s="8">
        <v>17713.509999999998</v>
      </c>
      <c r="F620" s="9">
        <v>17713.509999999998</v>
      </c>
      <c r="G620" s="8">
        <v>18866.72</v>
      </c>
      <c r="H620" s="8">
        <v>18866.717239747635</v>
      </c>
    </row>
    <row r="621" spans="1:8" x14ac:dyDescent="0.35">
      <c r="A621">
        <v>312800</v>
      </c>
      <c r="B621">
        <v>3128006</v>
      </c>
      <c r="C621" t="s">
        <v>91</v>
      </c>
      <c r="D621">
        <v>2024</v>
      </c>
      <c r="E621" s="8">
        <v>19253.93</v>
      </c>
      <c r="F621" s="9">
        <v>18366.6032604887</v>
      </c>
      <c r="G621" s="8">
        <v>25511.7</v>
      </c>
      <c r="H621" s="8">
        <v>24335.977977307197</v>
      </c>
    </row>
    <row r="622" spans="1:8" x14ac:dyDescent="0.35">
      <c r="A622">
        <v>312825</v>
      </c>
      <c r="B622">
        <v>3128253</v>
      </c>
      <c r="C622" t="s">
        <v>92</v>
      </c>
      <c r="D622">
        <v>2015</v>
      </c>
      <c r="E622" s="8">
        <v>6977.3</v>
      </c>
      <c r="F622" s="9">
        <v>10517.994371679682</v>
      </c>
      <c r="G622" s="8">
        <v>6822.31</v>
      </c>
      <c r="H622" s="8">
        <v>10284.360702940134</v>
      </c>
    </row>
    <row r="623" spans="1:8" x14ac:dyDescent="0.35">
      <c r="A623">
        <v>312825</v>
      </c>
      <c r="B623">
        <v>3128253</v>
      </c>
      <c r="C623" t="s">
        <v>92</v>
      </c>
      <c r="D623">
        <v>2016</v>
      </c>
      <c r="E623" s="8">
        <v>6606.54</v>
      </c>
      <c r="F623" s="9">
        <v>9369.9099997487283</v>
      </c>
      <c r="G623" s="8">
        <v>7429.39</v>
      </c>
      <c r="H623" s="8">
        <v>10536.938722515179</v>
      </c>
    </row>
    <row r="624" spans="1:8" x14ac:dyDescent="0.35">
      <c r="A624">
        <v>312825</v>
      </c>
      <c r="B624">
        <v>3128253</v>
      </c>
      <c r="C624" t="s">
        <v>92</v>
      </c>
      <c r="D624">
        <v>2017</v>
      </c>
      <c r="E624" s="8">
        <v>6950.01</v>
      </c>
      <c r="F624" s="9">
        <v>9574.8351929437049</v>
      </c>
      <c r="G624" s="8">
        <v>8092.05</v>
      </c>
      <c r="H624" s="8">
        <v>11148.186350026532</v>
      </c>
    </row>
    <row r="625" spans="1:8" x14ac:dyDescent="0.35">
      <c r="A625">
        <v>312825</v>
      </c>
      <c r="B625">
        <v>3128253</v>
      </c>
      <c r="C625" t="s">
        <v>92</v>
      </c>
      <c r="D625">
        <v>2018</v>
      </c>
      <c r="E625" s="8">
        <v>7705.39</v>
      </c>
      <c r="F625" s="9">
        <v>10232.244167913252</v>
      </c>
      <c r="G625" s="8">
        <v>9299.58</v>
      </c>
      <c r="H625" s="8">
        <v>12349.227921757525</v>
      </c>
    </row>
    <row r="626" spans="1:8" x14ac:dyDescent="0.35">
      <c r="A626">
        <v>312825</v>
      </c>
      <c r="B626">
        <v>3128253</v>
      </c>
      <c r="C626" t="s">
        <v>92</v>
      </c>
      <c r="D626">
        <v>2019</v>
      </c>
      <c r="E626" s="8">
        <v>6878.73</v>
      </c>
      <c r="F626" s="9">
        <v>8757.3883834594235</v>
      </c>
      <c r="G626" s="8">
        <v>8620</v>
      </c>
      <c r="H626" s="8">
        <v>10974.216639123104</v>
      </c>
    </row>
    <row r="627" spans="1:8" x14ac:dyDescent="0.35">
      <c r="A627">
        <v>312825</v>
      </c>
      <c r="B627">
        <v>3128253</v>
      </c>
      <c r="C627" t="s">
        <v>92</v>
      </c>
      <c r="D627">
        <v>2020</v>
      </c>
      <c r="E627" s="8">
        <v>7280.46</v>
      </c>
      <c r="F627" s="9">
        <v>8868.2174560972853</v>
      </c>
      <c r="G627" s="8">
        <v>8490.1200000000008</v>
      </c>
      <c r="H627" s="8">
        <v>10341.689430697799</v>
      </c>
    </row>
    <row r="628" spans="1:8" x14ac:dyDescent="0.35">
      <c r="A628">
        <v>312825</v>
      </c>
      <c r="B628">
        <v>3128253</v>
      </c>
      <c r="C628" t="s">
        <v>92</v>
      </c>
      <c r="D628">
        <v>2021</v>
      </c>
      <c r="E628" s="8">
        <v>7144.56</v>
      </c>
      <c r="F628" s="9">
        <v>7907.1434028535768</v>
      </c>
      <c r="G628" s="8">
        <v>8833.94</v>
      </c>
      <c r="H628" s="8">
        <v>9776.8460428840572</v>
      </c>
    </row>
    <row r="629" spans="1:8" x14ac:dyDescent="0.35">
      <c r="A629">
        <v>312825</v>
      </c>
      <c r="B629">
        <v>3128253</v>
      </c>
      <c r="C629" t="s">
        <v>92</v>
      </c>
      <c r="D629">
        <v>2022</v>
      </c>
      <c r="E629" s="8">
        <v>9747.5400000000009</v>
      </c>
      <c r="F629" s="9">
        <v>10197.992344221353</v>
      </c>
      <c r="G629" s="8">
        <v>12813.12</v>
      </c>
      <c r="H629" s="8">
        <v>13405.234475563942</v>
      </c>
    </row>
    <row r="630" spans="1:8" x14ac:dyDescent="0.35">
      <c r="A630">
        <v>312825</v>
      </c>
      <c r="B630">
        <v>3128253</v>
      </c>
      <c r="C630" t="s">
        <v>92</v>
      </c>
      <c r="D630">
        <v>2023</v>
      </c>
      <c r="E630" s="8">
        <v>12452.26</v>
      </c>
      <c r="F630" s="9">
        <v>12452.26</v>
      </c>
      <c r="G630" s="8">
        <v>18131.59</v>
      </c>
      <c r="H630" s="8">
        <v>18131.592519915517</v>
      </c>
    </row>
    <row r="631" spans="1:8" x14ac:dyDescent="0.35">
      <c r="A631">
        <v>312825</v>
      </c>
      <c r="B631">
        <v>3128253</v>
      </c>
      <c r="C631" t="s">
        <v>92</v>
      </c>
      <c r="D631">
        <v>2024</v>
      </c>
      <c r="E631" s="8">
        <v>13975.94</v>
      </c>
      <c r="F631" s="9">
        <v>13331.851999690163</v>
      </c>
      <c r="G631" s="8">
        <v>17082.45</v>
      </c>
      <c r="H631" s="8">
        <v>16295.192720767212</v>
      </c>
    </row>
    <row r="632" spans="1:8" x14ac:dyDescent="0.35">
      <c r="A632">
        <v>312965</v>
      </c>
      <c r="B632">
        <v>3129657</v>
      </c>
      <c r="C632" t="s">
        <v>94</v>
      </c>
      <c r="D632">
        <v>2015</v>
      </c>
      <c r="E632" s="8">
        <v>6326.74</v>
      </c>
      <c r="F632" s="9">
        <v>9537.301780213078</v>
      </c>
      <c r="G632" s="8">
        <v>9040</v>
      </c>
      <c r="H632" s="8">
        <v>13627.428399054448</v>
      </c>
    </row>
    <row r="633" spans="1:8" x14ac:dyDescent="0.35">
      <c r="A633">
        <v>312965</v>
      </c>
      <c r="B633">
        <v>3129657</v>
      </c>
      <c r="C633" t="s">
        <v>94</v>
      </c>
      <c r="D633">
        <v>2016</v>
      </c>
      <c r="E633" s="8">
        <v>6796.01</v>
      </c>
      <c r="F633" s="9">
        <v>9638.6311227045262</v>
      </c>
      <c r="G633" s="8">
        <v>9262.56</v>
      </c>
      <c r="H633" s="8">
        <v>13136.884602688746</v>
      </c>
    </row>
    <row r="634" spans="1:8" x14ac:dyDescent="0.35">
      <c r="A634">
        <v>312965</v>
      </c>
      <c r="B634">
        <v>3129657</v>
      </c>
      <c r="C634" t="s">
        <v>94</v>
      </c>
      <c r="D634">
        <v>2017</v>
      </c>
      <c r="E634" s="8">
        <v>7142.69</v>
      </c>
      <c r="F634" s="9">
        <v>9840.285062077186</v>
      </c>
      <c r="G634" s="8">
        <v>12007.52</v>
      </c>
      <c r="H634" s="8">
        <v>16542.424135215526</v>
      </c>
    </row>
    <row r="635" spans="1:8" x14ac:dyDescent="0.35">
      <c r="A635">
        <v>312965</v>
      </c>
      <c r="B635">
        <v>3129657</v>
      </c>
      <c r="C635" t="s">
        <v>94</v>
      </c>
      <c r="D635">
        <v>2018</v>
      </c>
      <c r="E635" s="8">
        <v>6142.77</v>
      </c>
      <c r="F635" s="9">
        <v>8157.1889946300553</v>
      </c>
      <c r="G635" s="8">
        <v>11194.24</v>
      </c>
      <c r="H635" s="8">
        <v>14865.205999669799</v>
      </c>
    </row>
    <row r="636" spans="1:8" x14ac:dyDescent="0.35">
      <c r="A636">
        <v>312965</v>
      </c>
      <c r="B636">
        <v>3129657</v>
      </c>
      <c r="C636" t="s">
        <v>94</v>
      </c>
      <c r="D636">
        <v>2019</v>
      </c>
      <c r="E636" s="8">
        <v>7440.08</v>
      </c>
      <c r="F636" s="9">
        <v>9472.0493701611776</v>
      </c>
      <c r="G636" s="8">
        <v>13139.69</v>
      </c>
      <c r="H636" s="8">
        <v>16728.290646011294</v>
      </c>
    </row>
    <row r="637" spans="1:8" x14ac:dyDescent="0.35">
      <c r="A637">
        <v>312965</v>
      </c>
      <c r="B637">
        <v>3129657</v>
      </c>
      <c r="C637" t="s">
        <v>94</v>
      </c>
      <c r="D637">
        <v>2020</v>
      </c>
      <c r="E637" s="8">
        <v>6516.87</v>
      </c>
      <c r="F637" s="9">
        <v>7938.1001053665168</v>
      </c>
      <c r="G637" s="8">
        <v>11335.45</v>
      </c>
      <c r="H637" s="8">
        <v>13807.542246896059</v>
      </c>
    </row>
    <row r="638" spans="1:8" x14ac:dyDescent="0.35">
      <c r="A638">
        <v>312965</v>
      </c>
      <c r="B638">
        <v>3129657</v>
      </c>
      <c r="C638" t="s">
        <v>94</v>
      </c>
      <c r="D638">
        <v>2021</v>
      </c>
      <c r="E638" s="8">
        <v>10665.84</v>
      </c>
      <c r="F638" s="9">
        <v>11804.271556525775</v>
      </c>
      <c r="G638" s="8">
        <v>10867.71</v>
      </c>
      <c r="H638" s="8">
        <v>12027.691535526741</v>
      </c>
    </row>
    <row r="639" spans="1:8" x14ac:dyDescent="0.35">
      <c r="A639">
        <v>312965</v>
      </c>
      <c r="B639">
        <v>3129657</v>
      </c>
      <c r="C639" t="s">
        <v>94</v>
      </c>
      <c r="D639">
        <v>2022</v>
      </c>
      <c r="E639" s="8">
        <v>12485.5</v>
      </c>
      <c r="F639" s="9">
        <v>13062.47867808449</v>
      </c>
      <c r="G639" s="8">
        <v>16381.13</v>
      </c>
      <c r="H639" s="8">
        <v>17138.131814468172</v>
      </c>
    </row>
    <row r="640" spans="1:8" x14ac:dyDescent="0.35">
      <c r="A640">
        <v>312965</v>
      </c>
      <c r="B640">
        <v>3129657</v>
      </c>
      <c r="C640" t="s">
        <v>94</v>
      </c>
      <c r="D640">
        <v>2023</v>
      </c>
      <c r="E640" s="8">
        <v>14848.5</v>
      </c>
      <c r="F640" s="9">
        <v>14848.5</v>
      </c>
      <c r="G640" s="8">
        <v>22251.119999999999</v>
      </c>
      <c r="H640" s="8">
        <v>22251.124697226969</v>
      </c>
    </row>
    <row r="641" spans="1:8" x14ac:dyDescent="0.35">
      <c r="A641">
        <v>312965</v>
      </c>
      <c r="B641">
        <v>3129657</v>
      </c>
      <c r="C641" t="s">
        <v>94</v>
      </c>
      <c r="D641">
        <v>2024</v>
      </c>
      <c r="E641" s="8">
        <v>15984.74</v>
      </c>
      <c r="F641" s="9">
        <v>15248.075473530034</v>
      </c>
      <c r="G641" s="8">
        <v>21004.71</v>
      </c>
      <c r="H641" s="8">
        <v>20036.693736211484</v>
      </c>
    </row>
    <row r="642" spans="1:8" x14ac:dyDescent="0.35">
      <c r="A642">
        <v>313005</v>
      </c>
      <c r="B642">
        <v>3130051</v>
      </c>
      <c r="C642" t="s">
        <v>95</v>
      </c>
      <c r="D642">
        <v>2015</v>
      </c>
      <c r="E642" s="8">
        <v>6687.09</v>
      </c>
      <c r="F642" s="9">
        <v>10080.514666549452</v>
      </c>
      <c r="G642" s="8">
        <v>7827.48</v>
      </c>
      <c r="H642" s="8">
        <v>11799.601142103829</v>
      </c>
    </row>
    <row r="643" spans="1:8" x14ac:dyDescent="0.35">
      <c r="A643">
        <v>313005</v>
      </c>
      <c r="B643">
        <v>3130051</v>
      </c>
      <c r="C643" t="s">
        <v>95</v>
      </c>
      <c r="D643">
        <v>2016</v>
      </c>
      <c r="E643" s="8">
        <v>6075.13</v>
      </c>
      <c r="F643" s="9">
        <v>8616.2229149862851</v>
      </c>
      <c r="G643" s="8">
        <v>10004.77</v>
      </c>
      <c r="H643" s="8">
        <v>14189.551518875694</v>
      </c>
    </row>
    <row r="644" spans="1:8" x14ac:dyDescent="0.35">
      <c r="A644">
        <v>313005</v>
      </c>
      <c r="B644">
        <v>3130051</v>
      </c>
      <c r="C644" t="s">
        <v>95</v>
      </c>
      <c r="D644">
        <v>2017</v>
      </c>
      <c r="E644" s="8">
        <v>6738.29</v>
      </c>
      <c r="F644" s="9">
        <v>9283.1544461462108</v>
      </c>
      <c r="G644" s="8">
        <v>9636.74</v>
      </c>
      <c r="H644" s="8">
        <v>13276.274979466198</v>
      </c>
    </row>
    <row r="645" spans="1:8" x14ac:dyDescent="0.35">
      <c r="A645">
        <v>313005</v>
      </c>
      <c r="B645">
        <v>3130051</v>
      </c>
      <c r="C645" t="s">
        <v>95</v>
      </c>
      <c r="D645">
        <v>2018</v>
      </c>
      <c r="E645" s="8">
        <v>4368.76</v>
      </c>
      <c r="F645" s="9">
        <v>5801.4219956436591</v>
      </c>
      <c r="G645" s="8">
        <v>7429.35</v>
      </c>
      <c r="H645" s="8">
        <v>9865.6758341073619</v>
      </c>
    </row>
    <row r="646" spans="1:8" x14ac:dyDescent="0.35">
      <c r="A646">
        <v>313005</v>
      </c>
      <c r="B646">
        <v>3130051</v>
      </c>
      <c r="C646" t="s">
        <v>95</v>
      </c>
      <c r="D646">
        <v>2019</v>
      </c>
      <c r="E646" s="8">
        <v>5502.97</v>
      </c>
      <c r="F646" s="9">
        <v>7005.8928832103757</v>
      </c>
      <c r="G646" s="8">
        <v>8558.3799999999992</v>
      </c>
      <c r="H646" s="8">
        <v>10895.774416299548</v>
      </c>
    </row>
    <row r="647" spans="1:8" x14ac:dyDescent="0.35">
      <c r="A647">
        <v>313005</v>
      </c>
      <c r="B647">
        <v>3130051</v>
      </c>
      <c r="C647" t="s">
        <v>95</v>
      </c>
      <c r="D647">
        <v>2020</v>
      </c>
      <c r="E647" s="8">
        <v>5050.6899999999996</v>
      </c>
      <c r="F647" s="9">
        <v>6152.1685749713606</v>
      </c>
      <c r="G647" s="8">
        <v>5560.16</v>
      </c>
      <c r="H647" s="8">
        <v>6772.7481068410953</v>
      </c>
    </row>
    <row r="648" spans="1:8" x14ac:dyDescent="0.35">
      <c r="A648">
        <v>313005</v>
      </c>
      <c r="B648">
        <v>3130051</v>
      </c>
      <c r="C648" t="s">
        <v>95</v>
      </c>
      <c r="D648">
        <v>2021</v>
      </c>
      <c r="E648" s="8">
        <v>6597.12</v>
      </c>
      <c r="F648" s="9">
        <v>7301.2717208384256</v>
      </c>
      <c r="G648" s="8">
        <v>6422.98</v>
      </c>
      <c r="H648" s="8">
        <v>7108.546018097104</v>
      </c>
    </row>
    <row r="649" spans="1:8" x14ac:dyDescent="0.35">
      <c r="A649">
        <v>313005</v>
      </c>
      <c r="B649">
        <v>3130051</v>
      </c>
      <c r="C649" t="s">
        <v>95</v>
      </c>
      <c r="D649">
        <v>2022</v>
      </c>
      <c r="E649" s="8">
        <v>10520.67</v>
      </c>
      <c r="F649" s="9">
        <v>11006.85015050764</v>
      </c>
      <c r="G649" s="8">
        <v>14063.55</v>
      </c>
      <c r="H649" s="8">
        <v>14713.455921721219</v>
      </c>
    </row>
    <row r="650" spans="1:8" x14ac:dyDescent="0.35">
      <c r="A650">
        <v>313005</v>
      </c>
      <c r="B650">
        <v>3130051</v>
      </c>
      <c r="C650" t="s">
        <v>95</v>
      </c>
      <c r="D650">
        <v>2023</v>
      </c>
      <c r="E650" s="8">
        <v>9667.7900000000009</v>
      </c>
      <c r="F650" s="9">
        <v>9667.7900000000009</v>
      </c>
      <c r="G650" s="8">
        <v>22174.959999999999</v>
      </c>
      <c r="H650" s="8">
        <v>22174.961071631529</v>
      </c>
    </row>
    <row r="651" spans="1:8" x14ac:dyDescent="0.35">
      <c r="A651">
        <v>313005</v>
      </c>
      <c r="B651">
        <v>3130051</v>
      </c>
      <c r="C651" t="s">
        <v>95</v>
      </c>
      <c r="D651">
        <v>2024</v>
      </c>
      <c r="E651" s="8">
        <v>14303.67</v>
      </c>
      <c r="F651" s="9">
        <v>13644.478403056124</v>
      </c>
      <c r="G651" s="8">
        <v>23553.89</v>
      </c>
      <c r="H651" s="8">
        <v>22468.397088382932</v>
      </c>
    </row>
    <row r="652" spans="1:8" x14ac:dyDescent="0.35">
      <c r="A652">
        <v>313055</v>
      </c>
      <c r="B652">
        <v>3130556</v>
      </c>
      <c r="C652" t="s">
        <v>96</v>
      </c>
      <c r="D652">
        <v>2015</v>
      </c>
      <c r="E652" s="8">
        <v>4103.93</v>
      </c>
      <c r="F652" s="9">
        <v>6186.5066202925782</v>
      </c>
      <c r="G652" s="8">
        <v>4827.22</v>
      </c>
      <c r="H652" s="8">
        <v>7276.8397999986946</v>
      </c>
    </row>
    <row r="653" spans="1:8" x14ac:dyDescent="0.35">
      <c r="A653">
        <v>313055</v>
      </c>
      <c r="B653">
        <v>3130556</v>
      </c>
      <c r="C653" t="s">
        <v>96</v>
      </c>
      <c r="D653">
        <v>2016</v>
      </c>
      <c r="E653" s="8">
        <v>4490.21</v>
      </c>
      <c r="F653" s="9">
        <v>6368.3658284021194</v>
      </c>
      <c r="G653" s="8">
        <v>5511.32</v>
      </c>
      <c r="H653" s="8">
        <v>7816.5879165056231</v>
      </c>
    </row>
    <row r="654" spans="1:8" x14ac:dyDescent="0.35">
      <c r="A654">
        <v>313055</v>
      </c>
      <c r="B654">
        <v>3130556</v>
      </c>
      <c r="C654" t="s">
        <v>96</v>
      </c>
      <c r="D654">
        <v>2017</v>
      </c>
      <c r="E654" s="8">
        <v>5434.48</v>
      </c>
      <c r="F654" s="9">
        <v>7486.9317251843804</v>
      </c>
      <c r="G654" s="8">
        <v>6012.98</v>
      </c>
      <c r="H654" s="8">
        <v>8283.9185666026679</v>
      </c>
    </row>
    <row r="655" spans="1:8" x14ac:dyDescent="0.35">
      <c r="A655">
        <v>313055</v>
      </c>
      <c r="B655">
        <v>3130556</v>
      </c>
      <c r="C655" t="s">
        <v>96</v>
      </c>
      <c r="D655">
        <v>2018</v>
      </c>
      <c r="E655" s="8">
        <v>5407.06</v>
      </c>
      <c r="F655" s="9">
        <v>7180.215167636813</v>
      </c>
      <c r="G655" s="8">
        <v>6268.47</v>
      </c>
      <c r="H655" s="8">
        <v>8324.1149573237926</v>
      </c>
    </row>
    <row r="656" spans="1:8" x14ac:dyDescent="0.35">
      <c r="A656">
        <v>313055</v>
      </c>
      <c r="B656">
        <v>3130556</v>
      </c>
      <c r="C656" t="s">
        <v>96</v>
      </c>
      <c r="D656">
        <v>2019</v>
      </c>
      <c r="E656" s="8">
        <v>5830.59</v>
      </c>
      <c r="F656" s="9">
        <v>7422.9895830647056</v>
      </c>
      <c r="G656" s="8">
        <v>7549.36</v>
      </c>
      <c r="H656" s="8">
        <v>9611.1730810705194</v>
      </c>
    </row>
    <row r="657" spans="1:8" x14ac:dyDescent="0.35">
      <c r="A657">
        <v>313055</v>
      </c>
      <c r="B657">
        <v>3130556</v>
      </c>
      <c r="C657" t="s">
        <v>96</v>
      </c>
      <c r="D657">
        <v>2020</v>
      </c>
      <c r="E657" s="8">
        <v>5697.98</v>
      </c>
      <c r="F657" s="9">
        <v>6940.6226667673754</v>
      </c>
      <c r="G657" s="8">
        <v>6327.28</v>
      </c>
      <c r="H657" s="8">
        <v>7707.1686074073523</v>
      </c>
    </row>
    <row r="658" spans="1:8" x14ac:dyDescent="0.35">
      <c r="A658">
        <v>313055</v>
      </c>
      <c r="B658">
        <v>3130556</v>
      </c>
      <c r="C658" t="s">
        <v>96</v>
      </c>
      <c r="D658">
        <v>2021</v>
      </c>
      <c r="E658" s="8">
        <v>7440.93</v>
      </c>
      <c r="F658" s="9">
        <v>8235.1468194815734</v>
      </c>
      <c r="G658" s="8">
        <v>9629.51</v>
      </c>
      <c r="H658" s="8">
        <v>10657.332721468672</v>
      </c>
    </row>
    <row r="659" spans="1:8" x14ac:dyDescent="0.35">
      <c r="A659">
        <v>313055</v>
      </c>
      <c r="B659">
        <v>3130556</v>
      </c>
      <c r="C659" t="s">
        <v>96</v>
      </c>
      <c r="D659">
        <v>2022</v>
      </c>
      <c r="E659" s="8">
        <v>8525.42</v>
      </c>
      <c r="F659" s="9">
        <v>8919.3958569312454</v>
      </c>
      <c r="G659" s="8">
        <v>14116.78</v>
      </c>
      <c r="H659" s="8">
        <v>14769.146375445156</v>
      </c>
    </row>
    <row r="660" spans="1:8" x14ac:dyDescent="0.35">
      <c r="A660">
        <v>313055</v>
      </c>
      <c r="B660">
        <v>3130556</v>
      </c>
      <c r="C660" t="s">
        <v>96</v>
      </c>
      <c r="D660">
        <v>2023</v>
      </c>
      <c r="E660" s="8">
        <v>10027.94</v>
      </c>
      <c r="F660" s="9">
        <v>10027.94</v>
      </c>
      <c r="G660" s="8">
        <v>16142.44</v>
      </c>
      <c r="H660" s="8">
        <v>16142.44323759791</v>
      </c>
    </row>
    <row r="661" spans="1:8" x14ac:dyDescent="0.35">
      <c r="A661">
        <v>313055</v>
      </c>
      <c r="B661">
        <v>3130556</v>
      </c>
      <c r="C661" t="s">
        <v>96</v>
      </c>
      <c r="D661">
        <v>2024</v>
      </c>
      <c r="E661" s="8">
        <v>14127.08</v>
      </c>
      <c r="F661" s="9">
        <v>13476.026639194424</v>
      </c>
      <c r="G661" s="8">
        <v>14944.47</v>
      </c>
      <c r="H661" s="8">
        <v>14255.750934727037</v>
      </c>
    </row>
    <row r="662" spans="1:8" x14ac:dyDescent="0.35">
      <c r="A662">
        <v>313065</v>
      </c>
      <c r="B662">
        <v>3130655</v>
      </c>
      <c r="C662" t="s">
        <v>97</v>
      </c>
      <c r="D662">
        <v>2015</v>
      </c>
      <c r="E662" s="8">
        <v>6548.6</v>
      </c>
      <c r="F662" s="9">
        <v>9871.7466559244367</v>
      </c>
      <c r="G662" s="8">
        <v>7394.53</v>
      </c>
      <c r="H662" s="8">
        <v>11146.945125602484</v>
      </c>
    </row>
    <row r="663" spans="1:8" x14ac:dyDescent="0.35">
      <c r="A663">
        <v>313065</v>
      </c>
      <c r="B663">
        <v>3130655</v>
      </c>
      <c r="C663" t="s">
        <v>97</v>
      </c>
      <c r="D663">
        <v>2016</v>
      </c>
      <c r="E663" s="8">
        <v>6680.76</v>
      </c>
      <c r="F663" s="9">
        <v>9475.174589107357</v>
      </c>
      <c r="G663" s="8">
        <v>9281.35</v>
      </c>
      <c r="H663" s="8">
        <v>13163.538428114734</v>
      </c>
    </row>
    <row r="664" spans="1:8" x14ac:dyDescent="0.35">
      <c r="A664">
        <v>313065</v>
      </c>
      <c r="B664">
        <v>3130655</v>
      </c>
      <c r="C664" t="s">
        <v>97</v>
      </c>
      <c r="D664">
        <v>2017</v>
      </c>
      <c r="E664" s="8">
        <v>5856.96</v>
      </c>
      <c r="F664" s="9">
        <v>8068.9706535189953</v>
      </c>
      <c r="G664" s="8">
        <v>8138.11</v>
      </c>
      <c r="H664" s="8">
        <v>11211.654078568261</v>
      </c>
    </row>
    <row r="665" spans="1:8" x14ac:dyDescent="0.35">
      <c r="A665">
        <v>313065</v>
      </c>
      <c r="B665">
        <v>3130655</v>
      </c>
      <c r="C665" t="s">
        <v>97</v>
      </c>
      <c r="D665">
        <v>2018</v>
      </c>
      <c r="E665" s="8">
        <v>6360.51</v>
      </c>
      <c r="F665" s="9">
        <v>8446.3331969509545</v>
      </c>
      <c r="G665" s="8">
        <v>8232.98</v>
      </c>
      <c r="H665" s="8">
        <v>10932.851085500548</v>
      </c>
    </row>
    <row r="666" spans="1:8" x14ac:dyDescent="0.35">
      <c r="A666">
        <v>313065</v>
      </c>
      <c r="B666">
        <v>3130655</v>
      </c>
      <c r="C666" t="s">
        <v>97</v>
      </c>
      <c r="D666">
        <v>2019</v>
      </c>
      <c r="E666" s="8">
        <v>7019.5</v>
      </c>
      <c r="F666" s="9">
        <v>8936.6042507400962</v>
      </c>
      <c r="G666" s="8">
        <v>10083.75</v>
      </c>
      <c r="H666" s="8">
        <v>12837.733561465773</v>
      </c>
    </row>
    <row r="667" spans="1:8" x14ac:dyDescent="0.35">
      <c r="A667">
        <v>313065</v>
      </c>
      <c r="B667">
        <v>3130655</v>
      </c>
      <c r="C667" t="s">
        <v>97</v>
      </c>
      <c r="D667">
        <v>2020</v>
      </c>
      <c r="E667" s="8">
        <v>8829.81</v>
      </c>
      <c r="F667" s="9">
        <v>10755.457096944749</v>
      </c>
      <c r="G667" s="8">
        <v>9815.6299999999992</v>
      </c>
      <c r="H667" s="8">
        <v>11956.273638993413</v>
      </c>
    </row>
    <row r="668" spans="1:8" x14ac:dyDescent="0.35">
      <c r="A668">
        <v>313065</v>
      </c>
      <c r="B668">
        <v>3130655</v>
      </c>
      <c r="C668" t="s">
        <v>97</v>
      </c>
      <c r="D668">
        <v>2021</v>
      </c>
      <c r="E668" s="8">
        <v>11053.08</v>
      </c>
      <c r="F668" s="9">
        <v>12232.844094417684</v>
      </c>
      <c r="G668" s="8">
        <v>12018.3</v>
      </c>
      <c r="H668" s="8">
        <v>13301.090159835487</v>
      </c>
    </row>
    <row r="669" spans="1:8" x14ac:dyDescent="0.35">
      <c r="A669">
        <v>313065</v>
      </c>
      <c r="B669">
        <v>3130655</v>
      </c>
      <c r="C669" t="s">
        <v>97</v>
      </c>
      <c r="D669">
        <v>2022</v>
      </c>
      <c r="E669" s="8">
        <v>12465.98</v>
      </c>
      <c r="F669" s="9">
        <v>13042.056621795497</v>
      </c>
      <c r="G669" s="8">
        <v>20436.060000000001</v>
      </c>
      <c r="H669" s="8">
        <v>21380.447162690096</v>
      </c>
    </row>
    <row r="670" spans="1:8" x14ac:dyDescent="0.35">
      <c r="A670">
        <v>313065</v>
      </c>
      <c r="B670">
        <v>3130655</v>
      </c>
      <c r="C670" t="s">
        <v>97</v>
      </c>
      <c r="D670">
        <v>2023</v>
      </c>
      <c r="E670" s="8">
        <v>14482.31</v>
      </c>
      <c r="F670" s="9">
        <v>14482.31</v>
      </c>
      <c r="G670" s="8">
        <v>23739.86</v>
      </c>
      <c r="H670" s="8">
        <v>23739.863805208042</v>
      </c>
    </row>
    <row r="671" spans="1:8" x14ac:dyDescent="0.35">
      <c r="A671">
        <v>313065</v>
      </c>
      <c r="B671">
        <v>3130655</v>
      </c>
      <c r="C671" t="s">
        <v>97</v>
      </c>
      <c r="D671">
        <v>2024</v>
      </c>
      <c r="E671" s="8">
        <v>14729.4</v>
      </c>
      <c r="F671" s="9">
        <v>14050.588428702205</v>
      </c>
      <c r="G671" s="8">
        <v>23739.82</v>
      </c>
      <c r="H671" s="8">
        <v>22645.760805834114</v>
      </c>
    </row>
    <row r="672" spans="1:8" x14ac:dyDescent="0.35">
      <c r="A672">
        <v>313090</v>
      </c>
      <c r="B672">
        <v>3130903</v>
      </c>
      <c r="C672" t="s">
        <v>98</v>
      </c>
      <c r="D672">
        <v>2015</v>
      </c>
      <c r="E672" s="8">
        <v>6697.56</v>
      </c>
      <c r="F672" s="9">
        <v>10096.297763316323</v>
      </c>
      <c r="G672" s="8">
        <v>5760.39</v>
      </c>
      <c r="H672" s="8">
        <v>8683.5470710690843</v>
      </c>
    </row>
    <row r="673" spans="1:8" x14ac:dyDescent="0.35">
      <c r="A673">
        <v>313090</v>
      </c>
      <c r="B673">
        <v>3130903</v>
      </c>
      <c r="C673" t="s">
        <v>98</v>
      </c>
      <c r="D673">
        <v>2016</v>
      </c>
      <c r="E673" s="8">
        <v>6064.56</v>
      </c>
      <c r="F673" s="9">
        <v>8601.2317170676561</v>
      </c>
      <c r="G673" s="8">
        <v>7818.73</v>
      </c>
      <c r="H673" s="8">
        <v>11089.129890560636</v>
      </c>
    </row>
    <row r="674" spans="1:8" x14ac:dyDescent="0.35">
      <c r="A674">
        <v>313090</v>
      </c>
      <c r="B674">
        <v>3130903</v>
      </c>
      <c r="C674" t="s">
        <v>98</v>
      </c>
      <c r="D674">
        <v>2017</v>
      </c>
      <c r="E674" s="8">
        <v>4894.51</v>
      </c>
      <c r="F674" s="9">
        <v>6743.0300963904929</v>
      </c>
      <c r="G674" s="8">
        <v>6293.92</v>
      </c>
      <c r="H674" s="8">
        <v>8670.9585123307224</v>
      </c>
    </row>
    <row r="675" spans="1:8" x14ac:dyDescent="0.35">
      <c r="A675">
        <v>313090</v>
      </c>
      <c r="B675">
        <v>3130903</v>
      </c>
      <c r="C675" t="s">
        <v>98</v>
      </c>
      <c r="D675">
        <v>2018</v>
      </c>
      <c r="E675" s="8">
        <v>5238.59</v>
      </c>
      <c r="F675" s="9">
        <v>6956.4982402693022</v>
      </c>
      <c r="G675" s="8">
        <v>5313.6</v>
      </c>
      <c r="H675" s="8">
        <v>7056.1061927423734</v>
      </c>
    </row>
    <row r="676" spans="1:8" x14ac:dyDescent="0.35">
      <c r="A676">
        <v>313090</v>
      </c>
      <c r="B676">
        <v>3130903</v>
      </c>
      <c r="C676" t="s">
        <v>98</v>
      </c>
      <c r="D676">
        <v>2019</v>
      </c>
      <c r="E676" s="8">
        <v>6582.35</v>
      </c>
      <c r="F676" s="9">
        <v>8380.063678304592</v>
      </c>
      <c r="G676" s="8">
        <v>8151.36</v>
      </c>
      <c r="H676" s="8">
        <v>10377.587271609646</v>
      </c>
    </row>
    <row r="677" spans="1:8" x14ac:dyDescent="0.35">
      <c r="A677">
        <v>313090</v>
      </c>
      <c r="B677">
        <v>3130903</v>
      </c>
      <c r="C677" t="s">
        <v>98</v>
      </c>
      <c r="D677">
        <v>2020</v>
      </c>
      <c r="E677" s="8">
        <v>7658.08</v>
      </c>
      <c r="F677" s="9">
        <v>9328.1906275413221</v>
      </c>
      <c r="G677" s="8">
        <v>5921.04</v>
      </c>
      <c r="H677" s="8">
        <v>7212.3231287110993</v>
      </c>
    </row>
    <row r="678" spans="1:8" x14ac:dyDescent="0.35">
      <c r="A678">
        <v>313090</v>
      </c>
      <c r="B678">
        <v>3130903</v>
      </c>
      <c r="C678" t="s">
        <v>98</v>
      </c>
      <c r="D678">
        <v>2021</v>
      </c>
      <c r="E678" s="8">
        <v>8711.7000000000007</v>
      </c>
      <c r="F678" s="9">
        <v>9641.5540190913798</v>
      </c>
      <c r="G678" s="8">
        <v>7618.92</v>
      </c>
      <c r="H678" s="8">
        <v>8432.1302616018766</v>
      </c>
    </row>
    <row r="679" spans="1:8" x14ac:dyDescent="0.35">
      <c r="A679">
        <v>313090</v>
      </c>
      <c r="B679">
        <v>3130903</v>
      </c>
      <c r="C679" t="s">
        <v>98</v>
      </c>
      <c r="D679">
        <v>2022</v>
      </c>
      <c r="E679" s="8">
        <v>13053.35</v>
      </c>
      <c r="F679" s="9">
        <v>13656.570105528346</v>
      </c>
      <c r="G679" s="8">
        <v>9505.2099999999991</v>
      </c>
      <c r="H679" s="8">
        <v>9944.4688695901314</v>
      </c>
    </row>
    <row r="680" spans="1:8" x14ac:dyDescent="0.35">
      <c r="A680">
        <v>313090</v>
      </c>
      <c r="B680">
        <v>3130903</v>
      </c>
      <c r="C680" t="s">
        <v>98</v>
      </c>
      <c r="D680">
        <v>2023</v>
      </c>
      <c r="E680" s="8">
        <v>9063.2000000000007</v>
      </c>
      <c r="F680" s="9">
        <v>9063.2000000000007</v>
      </c>
      <c r="G680" s="8">
        <v>11162.47</v>
      </c>
      <c r="H680" s="8">
        <v>11162.470834350297</v>
      </c>
    </row>
    <row r="681" spans="1:8" x14ac:dyDescent="0.35">
      <c r="A681">
        <v>313090</v>
      </c>
      <c r="B681">
        <v>3130903</v>
      </c>
      <c r="C681" t="s">
        <v>98</v>
      </c>
      <c r="D681">
        <v>2024</v>
      </c>
      <c r="E681" s="8">
        <v>15922.8</v>
      </c>
      <c r="F681" s="9">
        <v>15188.990008590945</v>
      </c>
      <c r="G681" s="8">
        <v>17552.72</v>
      </c>
      <c r="H681" s="8">
        <v>16743.796046544743</v>
      </c>
    </row>
    <row r="682" spans="1:8" x14ac:dyDescent="0.35">
      <c r="A682">
        <v>313110</v>
      </c>
      <c r="B682">
        <v>3131109</v>
      </c>
      <c r="C682" t="s">
        <v>99</v>
      </c>
      <c r="D682">
        <v>2015</v>
      </c>
      <c r="E682" s="8">
        <v>5053.62</v>
      </c>
      <c r="F682" s="9">
        <v>7618.1254520527818</v>
      </c>
      <c r="G682" s="8">
        <v>8747.42</v>
      </c>
      <c r="H682" s="8">
        <v>13186.377716970763</v>
      </c>
    </row>
    <row r="683" spans="1:8" x14ac:dyDescent="0.35">
      <c r="A683">
        <v>313110</v>
      </c>
      <c r="B683">
        <v>3131109</v>
      </c>
      <c r="C683" t="s">
        <v>99</v>
      </c>
      <c r="D683">
        <v>2016</v>
      </c>
      <c r="E683" s="8">
        <v>6108.28</v>
      </c>
      <c r="F683" s="9">
        <v>8663.2388289884202</v>
      </c>
      <c r="G683" s="8">
        <v>10837.55</v>
      </c>
      <c r="H683" s="8">
        <v>15370.658539136171</v>
      </c>
    </row>
    <row r="684" spans="1:8" x14ac:dyDescent="0.35">
      <c r="A684">
        <v>313110</v>
      </c>
      <c r="B684">
        <v>3131109</v>
      </c>
      <c r="C684" t="s">
        <v>99</v>
      </c>
      <c r="D684">
        <v>2017</v>
      </c>
      <c r="E684" s="8">
        <v>8602.76</v>
      </c>
      <c r="F684" s="9">
        <v>11851.782832607201</v>
      </c>
      <c r="G684" s="8">
        <v>10775.25</v>
      </c>
      <c r="H684" s="8">
        <v>14844.767796475317</v>
      </c>
    </row>
    <row r="685" spans="1:8" x14ac:dyDescent="0.35">
      <c r="A685">
        <v>313110</v>
      </c>
      <c r="B685">
        <v>3131109</v>
      </c>
      <c r="C685" t="s">
        <v>99</v>
      </c>
      <c r="D685">
        <v>2018</v>
      </c>
      <c r="E685" s="8">
        <v>7575.48</v>
      </c>
      <c r="F685" s="9">
        <v>10059.732349581716</v>
      </c>
      <c r="G685" s="8">
        <v>10626.98</v>
      </c>
      <c r="H685" s="8">
        <v>14111.924443819356</v>
      </c>
    </row>
    <row r="686" spans="1:8" x14ac:dyDescent="0.35">
      <c r="A686">
        <v>313110</v>
      </c>
      <c r="B686">
        <v>3131109</v>
      </c>
      <c r="C686" t="s">
        <v>99</v>
      </c>
      <c r="D686">
        <v>2019</v>
      </c>
      <c r="E686" s="8">
        <v>10178.280000000001</v>
      </c>
      <c r="F686" s="9">
        <v>12958.082529129271</v>
      </c>
      <c r="G686" s="8">
        <v>12959.94</v>
      </c>
      <c r="H686" s="8">
        <v>16499.44275259598</v>
      </c>
    </row>
    <row r="687" spans="1:8" x14ac:dyDescent="0.35">
      <c r="A687">
        <v>313110</v>
      </c>
      <c r="B687">
        <v>3131109</v>
      </c>
      <c r="C687" t="s">
        <v>99</v>
      </c>
      <c r="D687">
        <v>2020</v>
      </c>
      <c r="E687" s="8">
        <v>8720.02</v>
      </c>
      <c r="F687" s="9">
        <v>10621.723569872982</v>
      </c>
      <c r="G687" s="8">
        <v>10486.9</v>
      </c>
      <c r="H687" s="8">
        <v>12773.928097273198</v>
      </c>
    </row>
    <row r="688" spans="1:8" x14ac:dyDescent="0.35">
      <c r="A688">
        <v>313110</v>
      </c>
      <c r="B688">
        <v>3131109</v>
      </c>
      <c r="C688" t="s">
        <v>99</v>
      </c>
      <c r="D688">
        <v>2021</v>
      </c>
      <c r="E688" s="8">
        <v>10811.83</v>
      </c>
      <c r="F688" s="9">
        <v>11965.843978813864</v>
      </c>
      <c r="G688" s="8">
        <v>12834.95</v>
      </c>
      <c r="H688" s="8">
        <v>14204.906890018219</v>
      </c>
    </row>
    <row r="689" spans="1:8" x14ac:dyDescent="0.35">
      <c r="A689">
        <v>313110</v>
      </c>
      <c r="B689">
        <v>3131109</v>
      </c>
      <c r="C689" t="s">
        <v>99</v>
      </c>
      <c r="D689">
        <v>2022</v>
      </c>
      <c r="E689" s="8">
        <v>13954.97</v>
      </c>
      <c r="F689" s="9">
        <v>14599.855678852164</v>
      </c>
      <c r="G689" s="8">
        <v>18300.419999999998</v>
      </c>
      <c r="H689" s="8">
        <v>19146.119511010209</v>
      </c>
    </row>
    <row r="690" spans="1:8" x14ac:dyDescent="0.35">
      <c r="A690">
        <v>313110</v>
      </c>
      <c r="B690">
        <v>3131109</v>
      </c>
      <c r="C690" t="s">
        <v>99</v>
      </c>
      <c r="D690">
        <v>2023</v>
      </c>
      <c r="E690" s="8">
        <v>16643.64</v>
      </c>
      <c r="F690" s="9">
        <v>16643.64</v>
      </c>
      <c r="G690" s="8">
        <v>20096.13</v>
      </c>
      <c r="H690" s="8">
        <v>20096.134210526314</v>
      </c>
    </row>
    <row r="691" spans="1:8" x14ac:dyDescent="0.35">
      <c r="A691">
        <v>313110</v>
      </c>
      <c r="B691">
        <v>3131109</v>
      </c>
      <c r="C691" t="s">
        <v>99</v>
      </c>
      <c r="D691">
        <v>2024</v>
      </c>
      <c r="E691" s="8">
        <v>16355.79</v>
      </c>
      <c r="F691" s="9">
        <v>15602.02545360186</v>
      </c>
      <c r="G691" s="8">
        <v>19448.560000000001</v>
      </c>
      <c r="H691" s="8">
        <v>18552.265454830202</v>
      </c>
    </row>
    <row r="692" spans="1:8" x14ac:dyDescent="0.35">
      <c r="A692">
        <v>313120</v>
      </c>
      <c r="B692">
        <v>3131208</v>
      </c>
      <c r="C692" t="s">
        <v>100</v>
      </c>
      <c r="D692">
        <v>2015</v>
      </c>
      <c r="E692" s="8">
        <v>7612.46</v>
      </c>
      <c r="F692" s="9">
        <v>11475.472093021186</v>
      </c>
      <c r="G692" s="8">
        <v>5805.54</v>
      </c>
      <c r="H692" s="8">
        <v>8751.6073775980221</v>
      </c>
    </row>
    <row r="693" spans="1:8" x14ac:dyDescent="0.35">
      <c r="A693">
        <v>313120</v>
      </c>
      <c r="B693">
        <v>3131208</v>
      </c>
      <c r="C693" t="s">
        <v>100</v>
      </c>
      <c r="D693">
        <v>2016</v>
      </c>
      <c r="E693" s="8">
        <v>4884.45</v>
      </c>
      <c r="F693" s="9">
        <v>6927.5077269300837</v>
      </c>
      <c r="G693" s="8">
        <v>5207.72</v>
      </c>
      <c r="H693" s="8">
        <v>7386.0012497087373</v>
      </c>
    </row>
    <row r="694" spans="1:8" x14ac:dyDescent="0.35">
      <c r="A694">
        <v>313120</v>
      </c>
      <c r="B694">
        <v>3131208</v>
      </c>
      <c r="C694" t="s">
        <v>100</v>
      </c>
      <c r="D694">
        <v>2017</v>
      </c>
      <c r="E694" s="8">
        <v>5897.91</v>
      </c>
      <c r="F694" s="9">
        <v>8125.3863279066645</v>
      </c>
      <c r="G694" s="8">
        <v>5329.15</v>
      </c>
      <c r="H694" s="8">
        <v>7341.8239647609844</v>
      </c>
    </row>
    <row r="695" spans="1:8" x14ac:dyDescent="0.35">
      <c r="A695">
        <v>313120</v>
      </c>
      <c r="B695">
        <v>3131208</v>
      </c>
      <c r="C695" t="s">
        <v>100</v>
      </c>
      <c r="D695">
        <v>2018</v>
      </c>
      <c r="E695" s="8">
        <v>5763.66</v>
      </c>
      <c r="F695" s="9">
        <v>7653.7561915535598</v>
      </c>
      <c r="G695" s="8">
        <v>5978.66</v>
      </c>
      <c r="H695" s="8">
        <v>7939.2604493708113</v>
      </c>
    </row>
    <row r="696" spans="1:8" x14ac:dyDescent="0.35">
      <c r="A696">
        <v>313120</v>
      </c>
      <c r="B696">
        <v>3131208</v>
      </c>
      <c r="C696" t="s">
        <v>100</v>
      </c>
      <c r="D696">
        <v>2019</v>
      </c>
      <c r="E696" s="8">
        <v>6441.04</v>
      </c>
      <c r="F696" s="9">
        <v>8200.1603309618913</v>
      </c>
      <c r="G696" s="8">
        <v>5919.84</v>
      </c>
      <c r="H696" s="8">
        <v>7536.6145186403864</v>
      </c>
    </row>
    <row r="697" spans="1:8" x14ac:dyDescent="0.35">
      <c r="A697">
        <v>313120</v>
      </c>
      <c r="B697">
        <v>3131208</v>
      </c>
      <c r="C697" t="s">
        <v>100</v>
      </c>
      <c r="D697">
        <v>2020</v>
      </c>
      <c r="E697" s="8">
        <v>6077.72</v>
      </c>
      <c r="F697" s="9">
        <v>7403.1781779271632</v>
      </c>
      <c r="G697" s="8">
        <v>6975.22</v>
      </c>
      <c r="H697" s="8">
        <v>8496.4048084591032</v>
      </c>
    </row>
    <row r="698" spans="1:8" x14ac:dyDescent="0.35">
      <c r="A698">
        <v>313120</v>
      </c>
      <c r="B698">
        <v>3131208</v>
      </c>
      <c r="C698" t="s">
        <v>100</v>
      </c>
      <c r="D698">
        <v>2021</v>
      </c>
      <c r="E698" s="8">
        <v>8459.77</v>
      </c>
      <c r="F698" s="9">
        <v>9362.7339605460111</v>
      </c>
      <c r="G698" s="8">
        <v>8798.01</v>
      </c>
      <c r="H698" s="8">
        <v>9737.0793017810392</v>
      </c>
    </row>
    <row r="699" spans="1:8" x14ac:dyDescent="0.35">
      <c r="A699">
        <v>313120</v>
      </c>
      <c r="B699">
        <v>3131208</v>
      </c>
      <c r="C699" t="s">
        <v>100</v>
      </c>
      <c r="D699">
        <v>2022</v>
      </c>
      <c r="E699" s="8">
        <v>10841.49</v>
      </c>
      <c r="F699" s="9">
        <v>11342.495852281943</v>
      </c>
      <c r="G699" s="8">
        <v>10734.66</v>
      </c>
      <c r="H699" s="8">
        <v>11230.72886340124</v>
      </c>
    </row>
    <row r="700" spans="1:8" x14ac:dyDescent="0.35">
      <c r="A700">
        <v>313120</v>
      </c>
      <c r="B700">
        <v>3131208</v>
      </c>
      <c r="C700" t="s">
        <v>100</v>
      </c>
      <c r="D700">
        <v>2023</v>
      </c>
      <c r="E700" s="8">
        <v>10400.19</v>
      </c>
      <c r="F700" s="9">
        <v>10400.19</v>
      </c>
      <c r="G700" s="8">
        <v>11233.95</v>
      </c>
      <c r="H700" s="8">
        <v>11233.947309605379</v>
      </c>
    </row>
    <row r="701" spans="1:8" x14ac:dyDescent="0.35">
      <c r="A701">
        <v>313120</v>
      </c>
      <c r="B701">
        <v>3131208</v>
      </c>
      <c r="C701" t="s">
        <v>100</v>
      </c>
      <c r="D701">
        <v>2024</v>
      </c>
      <c r="E701" s="8">
        <v>13766.7</v>
      </c>
      <c r="F701" s="9">
        <v>13132.254926976975</v>
      </c>
      <c r="G701" s="8">
        <v>14214.01</v>
      </c>
      <c r="H701" s="8">
        <v>13558.954550361044</v>
      </c>
    </row>
    <row r="702" spans="1:8" x14ac:dyDescent="0.35">
      <c r="A702">
        <v>313180</v>
      </c>
      <c r="B702">
        <v>3131802</v>
      </c>
      <c r="C702" t="s">
        <v>101</v>
      </c>
      <c r="D702">
        <v>2015</v>
      </c>
      <c r="E702" s="8">
        <v>4366.59</v>
      </c>
      <c r="F702" s="9">
        <v>6582.4558272444629</v>
      </c>
      <c r="G702" s="8">
        <v>5570.01</v>
      </c>
      <c r="H702" s="8">
        <v>8396.5645635375477</v>
      </c>
    </row>
    <row r="703" spans="1:8" x14ac:dyDescent="0.35">
      <c r="A703">
        <v>313180</v>
      </c>
      <c r="B703">
        <v>3131802</v>
      </c>
      <c r="C703" t="s">
        <v>101</v>
      </c>
      <c r="D703">
        <v>2016</v>
      </c>
      <c r="E703" s="8">
        <v>5771.49</v>
      </c>
      <c r="F703" s="9">
        <v>8185.5769986180039</v>
      </c>
      <c r="G703" s="8">
        <v>5902.44</v>
      </c>
      <c r="H703" s="8">
        <v>8371.2954915768532</v>
      </c>
    </row>
    <row r="704" spans="1:8" x14ac:dyDescent="0.35">
      <c r="A704">
        <v>313180</v>
      </c>
      <c r="B704">
        <v>3131802</v>
      </c>
      <c r="C704" t="s">
        <v>101</v>
      </c>
      <c r="D704">
        <v>2017</v>
      </c>
      <c r="E704" s="8">
        <v>6832.34</v>
      </c>
      <c r="F704" s="9">
        <v>9412.7245114981106</v>
      </c>
      <c r="G704" s="8">
        <v>6730.99</v>
      </c>
      <c r="H704" s="8">
        <v>9273.1033923831492</v>
      </c>
    </row>
    <row r="705" spans="1:8" x14ac:dyDescent="0.35">
      <c r="A705">
        <v>313180</v>
      </c>
      <c r="B705">
        <v>3131802</v>
      </c>
      <c r="C705" s="20" t="s">
        <v>101</v>
      </c>
      <c r="D705">
        <v>2018</v>
      </c>
      <c r="E705" s="8">
        <v>4745.57</v>
      </c>
      <c r="F705" s="9">
        <v>6301.8005520712231</v>
      </c>
      <c r="G705" s="8">
        <v>6418.806737415528</v>
      </c>
      <c r="H705" s="8">
        <v>8523.7473773400598</v>
      </c>
    </row>
    <row r="706" spans="1:8" x14ac:dyDescent="0.35">
      <c r="A706">
        <v>313180</v>
      </c>
      <c r="B706">
        <v>3131802</v>
      </c>
      <c r="C706" t="s">
        <v>101</v>
      </c>
      <c r="D706">
        <v>2019</v>
      </c>
      <c r="E706" s="8">
        <v>6666.93</v>
      </c>
      <c r="F706" s="9">
        <v>8487.7434257976602</v>
      </c>
      <c r="G706" s="8">
        <v>8095.31</v>
      </c>
      <c r="H706" s="8">
        <v>10306.225353708267</v>
      </c>
    </row>
    <row r="707" spans="1:8" x14ac:dyDescent="0.35">
      <c r="A707">
        <v>313180</v>
      </c>
      <c r="B707">
        <v>3131802</v>
      </c>
      <c r="C707" t="s">
        <v>101</v>
      </c>
      <c r="D707">
        <v>2020</v>
      </c>
      <c r="E707" s="8">
        <v>7244.86</v>
      </c>
      <c r="F707" s="9">
        <v>8824.8536382290367</v>
      </c>
      <c r="G707" s="8">
        <v>8943.68</v>
      </c>
      <c r="H707" s="8">
        <v>10894.162055461047</v>
      </c>
    </row>
    <row r="708" spans="1:8" x14ac:dyDescent="0.35">
      <c r="A708">
        <v>313180</v>
      </c>
      <c r="B708">
        <v>3131802</v>
      </c>
      <c r="C708" t="s">
        <v>101</v>
      </c>
      <c r="D708">
        <v>2021</v>
      </c>
      <c r="E708" s="8">
        <v>11666.08</v>
      </c>
      <c r="F708" s="9">
        <v>12911.273403703244</v>
      </c>
      <c r="G708" s="8">
        <v>12463.85</v>
      </c>
      <c r="H708" s="8">
        <v>13794.19613541619</v>
      </c>
    </row>
    <row r="709" spans="1:8" x14ac:dyDescent="0.35">
      <c r="A709">
        <v>313180</v>
      </c>
      <c r="B709">
        <v>3131802</v>
      </c>
      <c r="C709" t="s">
        <v>101</v>
      </c>
      <c r="D709">
        <v>2022</v>
      </c>
      <c r="E709" s="8">
        <v>13217.72</v>
      </c>
      <c r="F709" s="9">
        <v>13828.535955539699</v>
      </c>
      <c r="G709" s="8">
        <v>21117.38</v>
      </c>
      <c r="H709" s="8">
        <v>22093.25675661338</v>
      </c>
    </row>
    <row r="710" spans="1:8" x14ac:dyDescent="0.35">
      <c r="A710">
        <v>313180</v>
      </c>
      <c r="B710">
        <v>3131802</v>
      </c>
      <c r="C710" t="s">
        <v>101</v>
      </c>
      <c r="D710">
        <v>2023</v>
      </c>
      <c r="E710" s="8">
        <v>14124.95</v>
      </c>
      <c r="F710" s="9">
        <v>14124.95</v>
      </c>
      <c r="G710" s="8">
        <v>15876.73</v>
      </c>
      <c r="H710" s="8">
        <v>15876.734483030659</v>
      </c>
    </row>
    <row r="711" spans="1:8" x14ac:dyDescent="0.35">
      <c r="A711">
        <v>313180</v>
      </c>
      <c r="B711">
        <v>3131802</v>
      </c>
      <c r="C711" t="s">
        <v>101</v>
      </c>
      <c r="D711">
        <v>2024</v>
      </c>
      <c r="E711" s="8">
        <v>14951.67</v>
      </c>
      <c r="F711" s="9">
        <v>14262.615007520599</v>
      </c>
      <c r="G711" s="8">
        <v>18157.009999999998</v>
      </c>
      <c r="H711" s="8">
        <v>17320.233678471603</v>
      </c>
    </row>
    <row r="712" spans="1:8" x14ac:dyDescent="0.35">
      <c r="A712">
        <v>313210</v>
      </c>
      <c r="B712">
        <v>3132107</v>
      </c>
      <c r="C712" t="s">
        <v>103</v>
      </c>
      <c r="D712">
        <v>2015</v>
      </c>
      <c r="E712" s="8">
        <v>3862.88</v>
      </c>
      <c r="F712" s="9">
        <v>5823.1336044707859</v>
      </c>
      <c r="G712" s="8">
        <v>3657.92</v>
      </c>
      <c r="H712" s="8">
        <v>5514.1616908380793</v>
      </c>
    </row>
    <row r="713" spans="1:8" x14ac:dyDescent="0.35">
      <c r="A713">
        <v>313210</v>
      </c>
      <c r="B713">
        <v>3132107</v>
      </c>
      <c r="C713" t="s">
        <v>103</v>
      </c>
      <c r="D713">
        <v>2016</v>
      </c>
      <c r="E713" s="8">
        <v>4363.25</v>
      </c>
      <c r="F713" s="9">
        <v>6188.3012600247093</v>
      </c>
      <c r="G713" s="8">
        <v>5374.58</v>
      </c>
      <c r="H713" s="8">
        <v>7622.6524515583778</v>
      </c>
    </row>
    <row r="714" spans="1:8" x14ac:dyDescent="0.35">
      <c r="A714">
        <v>313210</v>
      </c>
      <c r="B714">
        <v>3132107</v>
      </c>
      <c r="C714" t="s">
        <v>103</v>
      </c>
      <c r="D714">
        <v>2017</v>
      </c>
      <c r="E714" s="8">
        <v>4794.57</v>
      </c>
      <c r="F714" s="9">
        <v>6605.3455420973623</v>
      </c>
      <c r="G714" s="8">
        <v>5169.82</v>
      </c>
      <c r="H714" s="8">
        <v>7122.3160258487787</v>
      </c>
    </row>
    <row r="715" spans="1:8" x14ac:dyDescent="0.35">
      <c r="A715">
        <v>313210</v>
      </c>
      <c r="B715">
        <v>3132107</v>
      </c>
      <c r="C715" t="s">
        <v>103</v>
      </c>
      <c r="D715">
        <v>2018</v>
      </c>
      <c r="E715" s="8">
        <v>5631.1</v>
      </c>
      <c r="F715" s="9">
        <v>7477.7253499091294</v>
      </c>
      <c r="G715" s="8">
        <v>6095.36</v>
      </c>
      <c r="H715" s="8">
        <v>8094.2360303537507</v>
      </c>
    </row>
    <row r="716" spans="1:8" x14ac:dyDescent="0.35">
      <c r="A716">
        <v>313210</v>
      </c>
      <c r="B716">
        <v>3132107</v>
      </c>
      <c r="C716" t="s">
        <v>103</v>
      </c>
      <c r="D716">
        <v>2019</v>
      </c>
      <c r="E716" s="8">
        <v>5761.22</v>
      </c>
      <c r="F716" s="9">
        <v>7334.6738573187358</v>
      </c>
      <c r="G716" s="8">
        <v>6446.44</v>
      </c>
      <c r="H716" s="8">
        <v>8207.0319859522624</v>
      </c>
    </row>
    <row r="717" spans="1:8" x14ac:dyDescent="0.35">
      <c r="A717">
        <v>313210</v>
      </c>
      <c r="B717">
        <v>3132107</v>
      </c>
      <c r="C717" t="s">
        <v>103</v>
      </c>
      <c r="D717">
        <v>2020</v>
      </c>
      <c r="E717" s="8">
        <v>5928.93</v>
      </c>
      <c r="F717" s="9">
        <v>7221.9393447637758</v>
      </c>
      <c r="G717" s="8">
        <v>6170.06</v>
      </c>
      <c r="H717" s="8">
        <v>7515.6522559098858</v>
      </c>
    </row>
    <row r="718" spans="1:8" x14ac:dyDescent="0.35">
      <c r="A718">
        <v>313210</v>
      </c>
      <c r="B718">
        <v>3132107</v>
      </c>
      <c r="C718" t="s">
        <v>103</v>
      </c>
      <c r="D718">
        <v>2021</v>
      </c>
      <c r="E718" s="8">
        <v>8051.18</v>
      </c>
      <c r="F718" s="9">
        <v>8910.5326041333064</v>
      </c>
      <c r="G718" s="8">
        <v>7803.85</v>
      </c>
      <c r="H718" s="8">
        <v>8636.8025846524997</v>
      </c>
    </row>
    <row r="719" spans="1:8" x14ac:dyDescent="0.35">
      <c r="A719">
        <v>313210</v>
      </c>
      <c r="B719">
        <v>3132107</v>
      </c>
      <c r="C719" t="s">
        <v>103</v>
      </c>
      <c r="D719">
        <v>2022</v>
      </c>
      <c r="E719" s="8">
        <v>10623.49</v>
      </c>
      <c r="F719" s="9">
        <v>11114.421658070865</v>
      </c>
      <c r="G719" s="8">
        <v>11868.7</v>
      </c>
      <c r="H719" s="8">
        <v>12417.176753158425</v>
      </c>
    </row>
    <row r="720" spans="1:8" x14ac:dyDescent="0.35">
      <c r="A720">
        <v>313210</v>
      </c>
      <c r="B720">
        <v>3132107</v>
      </c>
      <c r="C720" t="s">
        <v>103</v>
      </c>
      <c r="D720">
        <v>2023</v>
      </c>
      <c r="E720" s="8">
        <v>13684.25</v>
      </c>
      <c r="F720" s="9">
        <v>13684.25</v>
      </c>
      <c r="G720" s="8">
        <v>15344.72</v>
      </c>
      <c r="H720" s="8">
        <v>15344.723348575586</v>
      </c>
    </row>
    <row r="721" spans="1:8" x14ac:dyDescent="0.35">
      <c r="A721">
        <v>313210</v>
      </c>
      <c r="B721">
        <v>3132107</v>
      </c>
      <c r="C721" t="s">
        <v>103</v>
      </c>
      <c r="D721">
        <v>2024</v>
      </c>
      <c r="E721" s="8">
        <v>14043.16</v>
      </c>
      <c r="F721" s="9">
        <v>13395.974133258222</v>
      </c>
      <c r="G721" s="8">
        <v>14942.18</v>
      </c>
      <c r="H721" s="8">
        <v>14253.558659047234</v>
      </c>
    </row>
    <row r="722" spans="1:8" x14ac:dyDescent="0.35">
      <c r="A722">
        <v>313230</v>
      </c>
      <c r="B722">
        <v>3132305</v>
      </c>
      <c r="C722" t="s">
        <v>104</v>
      </c>
      <c r="D722">
        <v>2015</v>
      </c>
      <c r="E722" s="8">
        <v>5278.54</v>
      </c>
      <c r="F722" s="9">
        <v>7957.1831526071792</v>
      </c>
      <c r="G722" s="8">
        <v>5769.4</v>
      </c>
      <c r="H722" s="8">
        <v>8697.1419189462104</v>
      </c>
    </row>
    <row r="723" spans="1:8" x14ac:dyDescent="0.35">
      <c r="A723">
        <v>313230</v>
      </c>
      <c r="B723">
        <v>3132305</v>
      </c>
      <c r="C723" t="s">
        <v>104</v>
      </c>
      <c r="D723">
        <v>2016</v>
      </c>
      <c r="E723" s="8">
        <v>4975.3900000000003</v>
      </c>
      <c r="F723" s="9">
        <v>7056.4859235923541</v>
      </c>
      <c r="G723" s="8">
        <v>7374.39</v>
      </c>
      <c r="H723" s="8">
        <v>10458.932561319558</v>
      </c>
    </row>
    <row r="724" spans="1:8" x14ac:dyDescent="0.35">
      <c r="A724">
        <v>313230</v>
      </c>
      <c r="B724">
        <v>3132305</v>
      </c>
      <c r="C724" t="s">
        <v>104</v>
      </c>
      <c r="D724">
        <v>2017</v>
      </c>
      <c r="E724" s="8">
        <v>5249.69</v>
      </c>
      <c r="F724" s="9">
        <v>7232.3516892845664</v>
      </c>
      <c r="G724" s="8">
        <v>6713.41</v>
      </c>
      <c r="H724" s="8">
        <v>9248.8723448005821</v>
      </c>
    </row>
    <row r="725" spans="1:8" x14ac:dyDescent="0.35">
      <c r="A725">
        <v>313230</v>
      </c>
      <c r="B725">
        <v>3132305</v>
      </c>
      <c r="C725" t="s">
        <v>104</v>
      </c>
      <c r="D725">
        <v>2018</v>
      </c>
      <c r="E725" s="8">
        <v>6010.41</v>
      </c>
      <c r="F725" s="9">
        <v>7981.4237396507478</v>
      </c>
      <c r="G725" s="8">
        <v>7655.41</v>
      </c>
      <c r="H725" s="8">
        <v>10165.878239774433</v>
      </c>
    </row>
    <row r="726" spans="1:8" x14ac:dyDescent="0.35">
      <c r="A726">
        <v>313230</v>
      </c>
      <c r="B726">
        <v>3132305</v>
      </c>
      <c r="C726" t="s">
        <v>104</v>
      </c>
      <c r="D726">
        <v>2019</v>
      </c>
      <c r="E726" s="8">
        <v>7702.76</v>
      </c>
      <c r="F726" s="9">
        <v>9806.470227000611</v>
      </c>
      <c r="G726" s="8">
        <v>7369.26</v>
      </c>
      <c r="H726" s="8">
        <v>9381.8862603612433</v>
      </c>
    </row>
    <row r="727" spans="1:8" x14ac:dyDescent="0.35">
      <c r="A727">
        <v>313230</v>
      </c>
      <c r="B727">
        <v>3132305</v>
      </c>
      <c r="C727" t="s">
        <v>104</v>
      </c>
      <c r="D727">
        <v>2020</v>
      </c>
      <c r="E727" s="8">
        <v>6981.65</v>
      </c>
      <c r="F727" s="9">
        <v>8504.241545501467</v>
      </c>
      <c r="G727" s="8">
        <v>7360</v>
      </c>
      <c r="H727" s="8">
        <v>8965.1029307809149</v>
      </c>
    </row>
    <row r="728" spans="1:8" x14ac:dyDescent="0.35">
      <c r="A728">
        <v>313230</v>
      </c>
      <c r="B728">
        <v>3132305</v>
      </c>
      <c r="C728" t="s">
        <v>104</v>
      </c>
      <c r="D728">
        <v>2021</v>
      </c>
      <c r="E728" s="8">
        <v>8650.65</v>
      </c>
      <c r="F728" s="9">
        <v>9573.9877722204437</v>
      </c>
      <c r="G728" s="8">
        <v>9848.68</v>
      </c>
      <c r="H728" s="8">
        <v>10899.891489625032</v>
      </c>
    </row>
    <row r="729" spans="1:8" x14ac:dyDescent="0.35">
      <c r="A729">
        <v>313230</v>
      </c>
      <c r="B729">
        <v>3132305</v>
      </c>
      <c r="C729" t="s">
        <v>104</v>
      </c>
      <c r="D729">
        <v>2022</v>
      </c>
      <c r="E729" s="8">
        <v>10827.81</v>
      </c>
      <c r="F729" s="9">
        <v>11328.183673489248</v>
      </c>
      <c r="G729" s="8">
        <v>16849.54</v>
      </c>
      <c r="H729" s="8">
        <v>17628.184991770937</v>
      </c>
    </row>
    <row r="730" spans="1:8" x14ac:dyDescent="0.35">
      <c r="A730">
        <v>313230</v>
      </c>
      <c r="B730">
        <v>3132305</v>
      </c>
      <c r="C730" t="s">
        <v>104</v>
      </c>
      <c r="D730">
        <v>2023</v>
      </c>
      <c r="E730" s="8">
        <v>12686.85</v>
      </c>
      <c r="F730" s="9">
        <v>12686.85</v>
      </c>
      <c r="G730" s="8">
        <v>17410.91</v>
      </c>
      <c r="H730" s="8">
        <v>17410.909324883662</v>
      </c>
    </row>
    <row r="731" spans="1:8" x14ac:dyDescent="0.35">
      <c r="A731">
        <v>313230</v>
      </c>
      <c r="B731">
        <v>3132305</v>
      </c>
      <c r="C731" t="s">
        <v>104</v>
      </c>
      <c r="D731">
        <v>2024</v>
      </c>
      <c r="E731" s="8">
        <v>14887.31</v>
      </c>
      <c r="F731" s="9">
        <v>14201.221069459898</v>
      </c>
      <c r="G731" s="8">
        <v>24077.41</v>
      </c>
      <c r="H731" s="8">
        <v>22967.788970254689</v>
      </c>
    </row>
    <row r="732" spans="1:8" x14ac:dyDescent="0.35">
      <c r="A732">
        <v>313250</v>
      </c>
      <c r="B732">
        <v>3132503</v>
      </c>
      <c r="C732" t="s">
        <v>105</v>
      </c>
      <c r="D732">
        <v>2015</v>
      </c>
      <c r="E732" s="8">
        <v>5725.26</v>
      </c>
      <c r="F732" s="9">
        <v>8630.5952813269923</v>
      </c>
      <c r="G732" s="8">
        <v>5296.49</v>
      </c>
      <c r="H732" s="8">
        <v>7984.2399131528073</v>
      </c>
    </row>
    <row r="733" spans="1:8" x14ac:dyDescent="0.35">
      <c r="A733">
        <v>313250</v>
      </c>
      <c r="B733">
        <v>3132503</v>
      </c>
      <c r="C733" t="s">
        <v>105</v>
      </c>
      <c r="D733">
        <v>2016</v>
      </c>
      <c r="E733" s="8">
        <v>5402.83</v>
      </c>
      <c r="F733" s="9">
        <v>7662.7146500198933</v>
      </c>
      <c r="G733" s="8">
        <v>6661.33</v>
      </c>
      <c r="H733" s="8">
        <v>9447.6213932905721</v>
      </c>
    </row>
    <row r="734" spans="1:8" x14ac:dyDescent="0.35">
      <c r="A734">
        <v>313250</v>
      </c>
      <c r="B734">
        <v>3132503</v>
      </c>
      <c r="C734" t="s">
        <v>105</v>
      </c>
      <c r="D734">
        <v>2017</v>
      </c>
      <c r="E734" s="8">
        <v>5393.79</v>
      </c>
      <c r="F734" s="9">
        <v>7430.874245554729</v>
      </c>
      <c r="G734" s="8">
        <v>7014.25</v>
      </c>
      <c r="H734" s="8">
        <v>9663.3389041566916</v>
      </c>
    </row>
    <row r="735" spans="1:8" x14ac:dyDescent="0.35">
      <c r="A735">
        <v>313250</v>
      </c>
      <c r="B735">
        <v>3132503</v>
      </c>
      <c r="C735" t="s">
        <v>105</v>
      </c>
      <c r="D735">
        <v>2018</v>
      </c>
      <c r="E735" s="8">
        <v>5174.47</v>
      </c>
      <c r="F735" s="9">
        <v>6871.3511554304296</v>
      </c>
      <c r="G735" s="8">
        <v>7630.56</v>
      </c>
      <c r="H735" s="8">
        <v>10132.869284563792</v>
      </c>
    </row>
    <row r="736" spans="1:8" x14ac:dyDescent="0.35">
      <c r="A736">
        <v>313250</v>
      </c>
      <c r="B736">
        <v>3132503</v>
      </c>
      <c r="C736" t="s">
        <v>105</v>
      </c>
      <c r="D736">
        <v>2019</v>
      </c>
      <c r="E736" s="8">
        <v>7077.73</v>
      </c>
      <c r="F736" s="9">
        <v>9010.7375174286917</v>
      </c>
      <c r="G736" s="8">
        <v>8730.16</v>
      </c>
      <c r="H736" s="8">
        <v>11114.464229316047</v>
      </c>
    </row>
    <row r="737" spans="1:8" x14ac:dyDescent="0.35">
      <c r="A737">
        <v>313250</v>
      </c>
      <c r="B737">
        <v>3132503</v>
      </c>
      <c r="C737" t="s">
        <v>105</v>
      </c>
      <c r="D737">
        <v>2020</v>
      </c>
      <c r="E737" s="8">
        <v>7892.54</v>
      </c>
      <c r="F737" s="9">
        <v>9613.7827830859678</v>
      </c>
      <c r="G737" s="8">
        <v>5848.53</v>
      </c>
      <c r="H737" s="8">
        <v>7124.0028265155561</v>
      </c>
    </row>
    <row r="738" spans="1:8" x14ac:dyDescent="0.35">
      <c r="A738">
        <v>313250</v>
      </c>
      <c r="B738">
        <v>3132503</v>
      </c>
      <c r="C738" t="s">
        <v>105</v>
      </c>
      <c r="D738">
        <v>2021</v>
      </c>
      <c r="E738" s="8">
        <v>9870.2099999999991</v>
      </c>
      <c r="F738" s="9">
        <v>10923.719009467257</v>
      </c>
      <c r="G738" s="8">
        <v>7683.18</v>
      </c>
      <c r="H738" s="8">
        <v>8503.2574907768794</v>
      </c>
    </row>
    <row r="739" spans="1:8" x14ac:dyDescent="0.35">
      <c r="A739">
        <v>313250</v>
      </c>
      <c r="B739">
        <v>3132503</v>
      </c>
      <c r="C739" t="s">
        <v>105</v>
      </c>
      <c r="D739">
        <v>2022</v>
      </c>
      <c r="E739" s="8">
        <v>12213</v>
      </c>
      <c r="F739" s="9">
        <v>12777.385935320641</v>
      </c>
      <c r="G739" s="8">
        <v>14387.39</v>
      </c>
      <c r="H739" s="8">
        <v>15052.262454864594</v>
      </c>
    </row>
    <row r="740" spans="1:8" x14ac:dyDescent="0.35">
      <c r="A740">
        <v>313250</v>
      </c>
      <c r="B740">
        <v>3132503</v>
      </c>
      <c r="C740" t="s">
        <v>105</v>
      </c>
      <c r="D740">
        <v>2023</v>
      </c>
      <c r="E740" s="8">
        <v>12092.03</v>
      </c>
      <c r="F740" s="9">
        <v>12092.03</v>
      </c>
      <c r="G740" s="8">
        <v>16891.87</v>
      </c>
      <c r="H740" s="8">
        <v>16891.87259305012</v>
      </c>
    </row>
    <row r="741" spans="1:8" x14ac:dyDescent="0.35">
      <c r="A741">
        <v>313250</v>
      </c>
      <c r="B741">
        <v>3132503</v>
      </c>
      <c r="C741" t="s">
        <v>105</v>
      </c>
      <c r="D741">
        <v>2024</v>
      </c>
      <c r="E741" s="8">
        <v>13501.13</v>
      </c>
      <c r="F741" s="9">
        <v>12878.923849742976</v>
      </c>
      <c r="G741" s="8">
        <v>17015.64</v>
      </c>
      <c r="H741" s="8">
        <v>16231.469895130162</v>
      </c>
    </row>
    <row r="742" spans="1:8" x14ac:dyDescent="0.35">
      <c r="A742">
        <v>313270</v>
      </c>
      <c r="B742">
        <v>3132701</v>
      </c>
      <c r="C742" t="s">
        <v>106</v>
      </c>
      <c r="D742">
        <v>2015</v>
      </c>
      <c r="E742" s="8">
        <v>3920.77</v>
      </c>
      <c r="F742" s="9">
        <v>5910.4004117137792</v>
      </c>
      <c r="G742" s="8">
        <v>6130.97</v>
      </c>
      <c r="H742" s="8">
        <v>9242.1850069571046</v>
      </c>
    </row>
    <row r="743" spans="1:8" x14ac:dyDescent="0.35">
      <c r="A743">
        <v>313270</v>
      </c>
      <c r="B743">
        <v>3132701</v>
      </c>
      <c r="C743" t="s">
        <v>106</v>
      </c>
      <c r="D743">
        <v>2016</v>
      </c>
      <c r="E743" s="8">
        <v>4915.18</v>
      </c>
      <c r="F743" s="9">
        <v>6971.0914082961672</v>
      </c>
      <c r="G743" s="8">
        <v>6485.98</v>
      </c>
      <c r="H743" s="8">
        <v>9198.9275559012276</v>
      </c>
    </row>
    <row r="744" spans="1:8" x14ac:dyDescent="0.35">
      <c r="A744">
        <v>313270</v>
      </c>
      <c r="B744">
        <v>3132701</v>
      </c>
      <c r="C744" s="20" t="s">
        <v>106</v>
      </c>
      <c r="D744">
        <v>2017</v>
      </c>
      <c r="E744" s="8">
        <v>8577.57</v>
      </c>
      <c r="F744" s="9">
        <v>11817.079271243943</v>
      </c>
      <c r="G744" s="8">
        <v>7922.4410496081737</v>
      </c>
      <c r="H744" s="8">
        <v>10914.526364107418</v>
      </c>
    </row>
    <row r="745" spans="1:8" x14ac:dyDescent="0.35">
      <c r="A745">
        <v>313270</v>
      </c>
      <c r="B745">
        <v>3132701</v>
      </c>
      <c r="C745" t="s">
        <v>106</v>
      </c>
      <c r="D745">
        <v>2018</v>
      </c>
      <c r="E745" s="8">
        <v>7711.18</v>
      </c>
      <c r="F745" s="9">
        <v>10239.932901868602</v>
      </c>
      <c r="G745" s="8">
        <v>9378.2800000000007</v>
      </c>
      <c r="H745" s="8">
        <v>12453.725100431373</v>
      </c>
    </row>
    <row r="746" spans="1:8" x14ac:dyDescent="0.35">
      <c r="A746">
        <v>313270</v>
      </c>
      <c r="B746">
        <v>3132701</v>
      </c>
      <c r="C746" t="s">
        <v>106</v>
      </c>
      <c r="D746">
        <v>2019</v>
      </c>
      <c r="E746" s="8">
        <v>9783.57</v>
      </c>
      <c r="F746" s="9">
        <v>12455.572797124196</v>
      </c>
      <c r="G746" s="8">
        <v>10450.68</v>
      </c>
      <c r="H746" s="8">
        <v>13304.883461435513</v>
      </c>
    </row>
    <row r="747" spans="1:8" x14ac:dyDescent="0.35">
      <c r="A747">
        <v>313270</v>
      </c>
      <c r="B747">
        <v>3132701</v>
      </c>
      <c r="C747" t="s">
        <v>106</v>
      </c>
      <c r="D747">
        <v>2020</v>
      </c>
      <c r="E747" s="8">
        <v>10349.93</v>
      </c>
      <c r="F747" s="9">
        <v>12607.092119918931</v>
      </c>
      <c r="G747" s="8">
        <v>9898.23</v>
      </c>
      <c r="H747" s="8">
        <v>12056.885016376475</v>
      </c>
    </row>
    <row r="748" spans="1:8" x14ac:dyDescent="0.35">
      <c r="A748">
        <v>313270</v>
      </c>
      <c r="B748">
        <v>3132701</v>
      </c>
      <c r="C748" t="s">
        <v>106</v>
      </c>
      <c r="D748">
        <v>2021</v>
      </c>
      <c r="E748" s="8">
        <v>13207.48</v>
      </c>
      <c r="F748" s="9">
        <v>14617.196629368436</v>
      </c>
      <c r="G748" s="8">
        <v>12140.85</v>
      </c>
      <c r="H748" s="8">
        <v>13436.714771701832</v>
      </c>
    </row>
    <row r="749" spans="1:8" x14ac:dyDescent="0.35">
      <c r="A749">
        <v>313270</v>
      </c>
      <c r="B749">
        <v>3132701</v>
      </c>
      <c r="C749" t="s">
        <v>106</v>
      </c>
      <c r="D749">
        <v>2022</v>
      </c>
      <c r="E749" s="8">
        <v>16658.78</v>
      </c>
      <c r="F749" s="9">
        <v>17428.613876328567</v>
      </c>
      <c r="G749" s="8">
        <v>19220.919999999998</v>
      </c>
      <c r="H749" s="8">
        <v>20109.154168044861</v>
      </c>
    </row>
    <row r="750" spans="1:8" x14ac:dyDescent="0.35">
      <c r="A750">
        <v>313270</v>
      </c>
      <c r="B750">
        <v>3132701</v>
      </c>
      <c r="C750" t="s">
        <v>106</v>
      </c>
      <c r="D750">
        <v>2023</v>
      </c>
      <c r="E750" s="8">
        <v>14835.91</v>
      </c>
      <c r="F750" s="9">
        <v>14835.91</v>
      </c>
      <c r="G750" s="8">
        <v>20866.080000000002</v>
      </c>
      <c r="H750" s="8">
        <v>20866.079658770752</v>
      </c>
    </row>
    <row r="751" spans="1:8" x14ac:dyDescent="0.35">
      <c r="A751">
        <v>313270</v>
      </c>
      <c r="B751">
        <v>3132701</v>
      </c>
      <c r="C751" t="s">
        <v>106</v>
      </c>
      <c r="D751">
        <v>2024</v>
      </c>
      <c r="E751" s="8">
        <v>20107.810000000001</v>
      </c>
      <c r="F751" s="9">
        <v>19181.131784902474</v>
      </c>
      <c r="G751" s="8">
        <v>23367.16</v>
      </c>
      <c r="H751" s="8">
        <v>22290.271910659198</v>
      </c>
    </row>
    <row r="752" spans="1:8" x14ac:dyDescent="0.35">
      <c r="A752">
        <v>313320</v>
      </c>
      <c r="B752">
        <v>3133204</v>
      </c>
      <c r="C752" t="s">
        <v>107</v>
      </c>
      <c r="D752">
        <v>2015</v>
      </c>
      <c r="E752" s="8">
        <v>5167.59</v>
      </c>
      <c r="F752" s="9">
        <v>7789.9305655695207</v>
      </c>
      <c r="G752" s="8">
        <v>5298.59</v>
      </c>
      <c r="H752" s="8">
        <v>7987.4078041747744</v>
      </c>
    </row>
    <row r="753" spans="1:8" x14ac:dyDescent="0.35">
      <c r="A753">
        <v>313320</v>
      </c>
      <c r="B753">
        <v>3133204</v>
      </c>
      <c r="C753" t="s">
        <v>107</v>
      </c>
      <c r="D753">
        <v>2016</v>
      </c>
      <c r="E753" s="8">
        <v>5197.72</v>
      </c>
      <c r="F753" s="9">
        <v>7371.8116599451396</v>
      </c>
      <c r="G753" s="8">
        <v>5967.88</v>
      </c>
      <c r="H753" s="8">
        <v>8464.1077294920997</v>
      </c>
    </row>
    <row r="754" spans="1:8" x14ac:dyDescent="0.35">
      <c r="A754">
        <v>313320</v>
      </c>
      <c r="B754">
        <v>3133204</v>
      </c>
      <c r="C754" t="s">
        <v>107</v>
      </c>
      <c r="D754">
        <v>2017</v>
      </c>
      <c r="E754" s="8">
        <v>4650.66</v>
      </c>
      <c r="F754" s="9">
        <v>6407.0847435349824</v>
      </c>
      <c r="G754" s="8">
        <v>5567.47</v>
      </c>
      <c r="H754" s="8">
        <v>7670.1501858208894</v>
      </c>
    </row>
    <row r="755" spans="1:8" x14ac:dyDescent="0.35">
      <c r="A755">
        <v>313320</v>
      </c>
      <c r="B755">
        <v>3133204</v>
      </c>
      <c r="C755" t="s">
        <v>107</v>
      </c>
      <c r="D755">
        <v>2018</v>
      </c>
      <c r="E755" s="8">
        <v>3566.93</v>
      </c>
      <c r="F755" s="9">
        <v>4736.6452171603005</v>
      </c>
      <c r="G755" s="8">
        <v>5382.31</v>
      </c>
      <c r="H755" s="8">
        <v>7147.3496311251092</v>
      </c>
    </row>
    <row r="756" spans="1:8" x14ac:dyDescent="0.35">
      <c r="A756">
        <v>313320</v>
      </c>
      <c r="B756">
        <v>3133204</v>
      </c>
      <c r="C756" t="s">
        <v>107</v>
      </c>
      <c r="D756">
        <v>2019</v>
      </c>
      <c r="E756" s="8">
        <v>5477.93</v>
      </c>
      <c r="F756" s="9">
        <v>6974.014178111931</v>
      </c>
      <c r="G756" s="8">
        <v>6862.08</v>
      </c>
      <c r="H756" s="8">
        <v>8736.1969163357189</v>
      </c>
    </row>
    <row r="757" spans="1:8" x14ac:dyDescent="0.35">
      <c r="A757">
        <v>313320</v>
      </c>
      <c r="B757">
        <v>3133204</v>
      </c>
      <c r="C757" t="s">
        <v>107</v>
      </c>
      <c r="D757">
        <v>2020</v>
      </c>
      <c r="E757" s="8">
        <v>6863.14</v>
      </c>
      <c r="F757" s="9">
        <v>8359.8863192215231</v>
      </c>
      <c r="G757" s="8">
        <v>6495.83</v>
      </c>
      <c r="H757" s="8">
        <v>7912.4773343324396</v>
      </c>
    </row>
    <row r="758" spans="1:8" x14ac:dyDescent="0.35">
      <c r="A758">
        <v>313320</v>
      </c>
      <c r="B758">
        <v>3133204</v>
      </c>
      <c r="C758" t="s">
        <v>107</v>
      </c>
      <c r="D758">
        <v>2021</v>
      </c>
      <c r="E758" s="8">
        <v>9275.25</v>
      </c>
      <c r="F758" s="9">
        <v>10265.255221779596</v>
      </c>
      <c r="G758" s="8">
        <v>10846.36</v>
      </c>
      <c r="H758" s="8">
        <v>12004.055014693286</v>
      </c>
    </row>
    <row r="759" spans="1:8" x14ac:dyDescent="0.35">
      <c r="A759">
        <v>313320</v>
      </c>
      <c r="B759">
        <v>3133204</v>
      </c>
      <c r="C759" t="s">
        <v>107</v>
      </c>
      <c r="D759">
        <v>2022</v>
      </c>
      <c r="E759" s="8">
        <v>10693.7</v>
      </c>
      <c r="F759" s="9">
        <v>11187.876195573434</v>
      </c>
      <c r="G759" s="8">
        <v>13134.86</v>
      </c>
      <c r="H759" s="8">
        <v>13741.848742419221</v>
      </c>
    </row>
    <row r="760" spans="1:8" x14ac:dyDescent="0.35">
      <c r="A760">
        <v>313320</v>
      </c>
      <c r="B760">
        <v>3133204</v>
      </c>
      <c r="C760" t="s">
        <v>107</v>
      </c>
      <c r="D760">
        <v>2023</v>
      </c>
      <c r="E760" s="8">
        <v>11356.19</v>
      </c>
      <c r="F760" s="9">
        <v>11356.19</v>
      </c>
      <c r="G760" s="8">
        <v>14845.64</v>
      </c>
      <c r="H760" s="8">
        <v>14845.643790172169</v>
      </c>
    </row>
    <row r="761" spans="1:8" x14ac:dyDescent="0.35">
      <c r="A761">
        <v>313320</v>
      </c>
      <c r="B761">
        <v>3133204</v>
      </c>
      <c r="C761" t="s">
        <v>107</v>
      </c>
      <c r="D761">
        <v>2024</v>
      </c>
      <c r="E761" s="8">
        <v>10753.56</v>
      </c>
      <c r="F761" s="9">
        <v>10257.976951087952</v>
      </c>
      <c r="G761" s="8">
        <v>16099.78</v>
      </c>
      <c r="H761" s="8">
        <v>15357.816341017677</v>
      </c>
    </row>
    <row r="762" spans="1:8" x14ac:dyDescent="0.35">
      <c r="A762">
        <v>313330</v>
      </c>
      <c r="B762">
        <v>3133303</v>
      </c>
      <c r="C762" t="s">
        <v>108</v>
      </c>
      <c r="D762">
        <v>2015</v>
      </c>
      <c r="E762" s="8">
        <v>6183.31</v>
      </c>
      <c r="F762" s="9">
        <v>9321.0869216388437</v>
      </c>
      <c r="G762" s="8">
        <v>6144.72</v>
      </c>
      <c r="H762" s="8">
        <v>9262.9118640671641</v>
      </c>
    </row>
    <row r="763" spans="1:8" x14ac:dyDescent="0.35">
      <c r="A763">
        <v>313330</v>
      </c>
      <c r="B763">
        <v>3133303</v>
      </c>
      <c r="C763" t="s">
        <v>108</v>
      </c>
      <c r="D763">
        <v>2016</v>
      </c>
      <c r="E763" s="8">
        <v>5952.61</v>
      </c>
      <c r="F763" s="9">
        <v>8442.4555007014678</v>
      </c>
      <c r="G763" s="8">
        <v>7664.08</v>
      </c>
      <c r="H763" s="8">
        <v>10869.795043918468</v>
      </c>
    </row>
    <row r="764" spans="1:8" x14ac:dyDescent="0.35">
      <c r="A764">
        <v>313330</v>
      </c>
      <c r="B764">
        <v>3133303</v>
      </c>
      <c r="C764" t="s">
        <v>108</v>
      </c>
      <c r="D764">
        <v>2017</v>
      </c>
      <c r="E764" s="8">
        <v>6487.69</v>
      </c>
      <c r="F764" s="9">
        <v>8937.9098063037218</v>
      </c>
      <c r="G764" s="8">
        <v>7411.07</v>
      </c>
      <c r="H764" s="8">
        <v>10210.025590929057</v>
      </c>
    </row>
    <row r="765" spans="1:8" x14ac:dyDescent="0.35">
      <c r="A765">
        <v>313330</v>
      </c>
      <c r="B765">
        <v>3133303</v>
      </c>
      <c r="C765" t="s">
        <v>108</v>
      </c>
      <c r="D765">
        <v>2018</v>
      </c>
      <c r="E765" s="8">
        <v>5686.49</v>
      </c>
      <c r="F765" s="9">
        <v>7551.2795768153228</v>
      </c>
      <c r="G765" s="8">
        <v>7519.72</v>
      </c>
      <c r="H765" s="8">
        <v>9985.6892961013764</v>
      </c>
    </row>
    <row r="766" spans="1:8" x14ac:dyDescent="0.35">
      <c r="A766">
        <v>313330</v>
      </c>
      <c r="B766">
        <v>3133303</v>
      </c>
      <c r="C766" t="s">
        <v>108</v>
      </c>
      <c r="D766">
        <v>2019</v>
      </c>
      <c r="E766" s="8">
        <v>6514.02</v>
      </c>
      <c r="F766" s="9">
        <v>8293.0719882336361</v>
      </c>
      <c r="G766" s="8">
        <v>8366.8700000000008</v>
      </c>
      <c r="H766" s="8">
        <v>10651.955790008491</v>
      </c>
    </row>
    <row r="767" spans="1:8" x14ac:dyDescent="0.35">
      <c r="A767">
        <v>313330</v>
      </c>
      <c r="B767">
        <v>3133303</v>
      </c>
      <c r="C767" t="s">
        <v>108</v>
      </c>
      <c r="D767">
        <v>2020</v>
      </c>
      <c r="E767" s="8">
        <v>8084.27</v>
      </c>
      <c r="F767" s="9">
        <v>9847.326176341001</v>
      </c>
      <c r="G767" s="8">
        <v>8840.65</v>
      </c>
      <c r="H767" s="8">
        <v>10768.666953207834</v>
      </c>
    </row>
    <row r="768" spans="1:8" x14ac:dyDescent="0.35">
      <c r="A768">
        <v>313330</v>
      </c>
      <c r="B768">
        <v>3133303</v>
      </c>
      <c r="C768" t="s">
        <v>108</v>
      </c>
      <c r="D768">
        <v>2021</v>
      </c>
      <c r="E768" s="8">
        <v>12629.43</v>
      </c>
      <c r="F768" s="9">
        <v>13977.447751338228</v>
      </c>
      <c r="G768" s="8">
        <v>12862.3</v>
      </c>
      <c r="H768" s="8">
        <v>14235.171255386351</v>
      </c>
    </row>
    <row r="769" spans="1:8" x14ac:dyDescent="0.35">
      <c r="A769">
        <v>313330</v>
      </c>
      <c r="B769">
        <v>3133303</v>
      </c>
      <c r="C769" t="s">
        <v>108</v>
      </c>
      <c r="D769">
        <v>2022</v>
      </c>
      <c r="E769" s="8">
        <v>14494.36</v>
      </c>
      <c r="F769" s="9">
        <v>15164.171915620576</v>
      </c>
      <c r="G769" s="8">
        <v>14293.22</v>
      </c>
      <c r="H769" s="8">
        <v>14953.739172676133</v>
      </c>
    </row>
    <row r="770" spans="1:8" x14ac:dyDescent="0.35">
      <c r="A770">
        <v>313330</v>
      </c>
      <c r="B770">
        <v>3133303</v>
      </c>
      <c r="C770" t="s">
        <v>108</v>
      </c>
      <c r="D770">
        <v>2023</v>
      </c>
      <c r="E770" s="8">
        <v>12206.82</v>
      </c>
      <c r="F770" s="9">
        <v>12206.82</v>
      </c>
      <c r="G770" s="8">
        <v>16086.91</v>
      </c>
      <c r="H770" s="8">
        <v>16086.907580037667</v>
      </c>
    </row>
    <row r="771" spans="1:8" x14ac:dyDescent="0.35">
      <c r="A771">
        <v>313330</v>
      </c>
      <c r="B771">
        <v>3133303</v>
      </c>
      <c r="C771" t="s">
        <v>108</v>
      </c>
      <c r="D771">
        <v>2024</v>
      </c>
      <c r="E771" s="8">
        <v>11437.1</v>
      </c>
      <c r="F771" s="9">
        <v>10910.015677346666</v>
      </c>
      <c r="G771" s="8">
        <v>17094.599999999999</v>
      </c>
      <c r="H771" s="8">
        <v>16306.784430909436</v>
      </c>
    </row>
    <row r="772" spans="1:8" x14ac:dyDescent="0.35">
      <c r="A772">
        <v>313400</v>
      </c>
      <c r="B772">
        <v>3134004</v>
      </c>
      <c r="C772" t="s">
        <v>109</v>
      </c>
      <c r="D772">
        <v>2015</v>
      </c>
      <c r="E772" s="8">
        <v>5636.59</v>
      </c>
      <c r="F772" s="9">
        <v>8496.9288830157784</v>
      </c>
      <c r="G772" s="8">
        <v>6555.06</v>
      </c>
      <c r="H772" s="8">
        <v>9881.4804209533468</v>
      </c>
    </row>
    <row r="773" spans="1:8" x14ac:dyDescent="0.35">
      <c r="A773">
        <v>313400</v>
      </c>
      <c r="B773">
        <v>3134004</v>
      </c>
      <c r="C773" t="s">
        <v>109</v>
      </c>
      <c r="D773">
        <v>2016</v>
      </c>
      <c r="E773" s="8">
        <v>6215.14</v>
      </c>
      <c r="F773" s="9">
        <v>8814.7960105953061</v>
      </c>
      <c r="G773" s="8">
        <v>8109.6</v>
      </c>
      <c r="H773" s="8">
        <v>11501.66456974788</v>
      </c>
    </row>
    <row r="774" spans="1:8" x14ac:dyDescent="0.35">
      <c r="A774">
        <v>313400</v>
      </c>
      <c r="B774">
        <v>3134004</v>
      </c>
      <c r="C774" t="s">
        <v>109</v>
      </c>
      <c r="D774">
        <v>2017</v>
      </c>
      <c r="E774" s="8">
        <v>6300.64</v>
      </c>
      <c r="F774" s="9">
        <v>8680.2162313534536</v>
      </c>
      <c r="G774" s="8">
        <v>7711.52</v>
      </c>
      <c r="H774" s="8">
        <v>10623.950883256684</v>
      </c>
    </row>
    <row r="775" spans="1:8" x14ac:dyDescent="0.35">
      <c r="A775">
        <v>313400</v>
      </c>
      <c r="B775">
        <v>3134004</v>
      </c>
      <c r="C775" t="s">
        <v>109</v>
      </c>
      <c r="D775">
        <v>2018</v>
      </c>
      <c r="E775" s="8">
        <v>5999.35</v>
      </c>
      <c r="F775" s="9">
        <v>7966.7367970693713</v>
      </c>
      <c r="G775" s="8">
        <v>7297.27</v>
      </c>
      <c r="H775" s="8">
        <v>9690.2848043966351</v>
      </c>
    </row>
    <row r="776" spans="1:8" x14ac:dyDescent="0.35">
      <c r="A776">
        <v>313400</v>
      </c>
      <c r="B776">
        <v>3134004</v>
      </c>
      <c r="C776" t="s">
        <v>109</v>
      </c>
      <c r="D776">
        <v>2019</v>
      </c>
      <c r="E776" s="8">
        <v>7385.05</v>
      </c>
      <c r="F776" s="9">
        <v>9401.9900593957063</v>
      </c>
      <c r="G776" s="8">
        <v>8438.0300000000007</v>
      </c>
      <c r="H776" s="8">
        <v>10742.553693585196</v>
      </c>
    </row>
    <row r="777" spans="1:8" x14ac:dyDescent="0.35">
      <c r="A777">
        <v>313400</v>
      </c>
      <c r="B777">
        <v>3134004</v>
      </c>
      <c r="C777" t="s">
        <v>109</v>
      </c>
      <c r="D777">
        <v>2020</v>
      </c>
      <c r="E777" s="8">
        <v>7247.18</v>
      </c>
      <c r="F777" s="9">
        <v>8827.6795948991039</v>
      </c>
      <c r="G777" s="8">
        <v>8848</v>
      </c>
      <c r="H777" s="8">
        <v>10777.615710526579</v>
      </c>
    </row>
    <row r="778" spans="1:8" x14ac:dyDescent="0.35">
      <c r="A778">
        <v>313400</v>
      </c>
      <c r="B778">
        <v>3134004</v>
      </c>
      <c r="C778" t="s">
        <v>109</v>
      </c>
      <c r="D778">
        <v>2021</v>
      </c>
      <c r="E778" s="8">
        <v>10252.5</v>
      </c>
      <c r="F778" s="9">
        <v>11346.813203018281</v>
      </c>
      <c r="G778" s="8">
        <v>10360.9</v>
      </c>
      <c r="H778" s="8">
        <v>11466.781508851322</v>
      </c>
    </row>
    <row r="779" spans="1:8" x14ac:dyDescent="0.35">
      <c r="A779">
        <v>313400</v>
      </c>
      <c r="B779">
        <v>3134004</v>
      </c>
      <c r="C779" t="s">
        <v>109</v>
      </c>
      <c r="D779">
        <v>2022</v>
      </c>
      <c r="E779" s="8">
        <v>12646.71</v>
      </c>
      <c r="F779" s="9">
        <v>13231.13849849168</v>
      </c>
      <c r="G779" s="8">
        <v>14756.62</v>
      </c>
      <c r="H779" s="8">
        <v>15438.548952305628</v>
      </c>
    </row>
    <row r="780" spans="1:8" x14ac:dyDescent="0.35">
      <c r="A780">
        <v>313400</v>
      </c>
      <c r="B780">
        <v>3134004</v>
      </c>
      <c r="C780" t="s">
        <v>109</v>
      </c>
      <c r="D780">
        <v>2023</v>
      </c>
      <c r="E780" s="8">
        <v>15705</v>
      </c>
      <c r="F780" s="9">
        <v>15705</v>
      </c>
      <c r="G780" s="8">
        <v>18253.830000000002</v>
      </c>
      <c r="H780" s="8">
        <v>18253.829831611962</v>
      </c>
    </row>
    <row r="781" spans="1:8" x14ac:dyDescent="0.35">
      <c r="A781">
        <v>313400</v>
      </c>
      <c r="B781">
        <v>3134004</v>
      </c>
      <c r="C781" t="s">
        <v>109</v>
      </c>
      <c r="D781">
        <v>2024</v>
      </c>
      <c r="E781" s="8">
        <v>16598.09</v>
      </c>
      <c r="F781" s="9">
        <v>15833.158940116895</v>
      </c>
      <c r="G781" s="8">
        <v>23405.360000000001</v>
      </c>
      <c r="H781" s="8">
        <v>22326.710320543276</v>
      </c>
    </row>
    <row r="782" spans="1:8" x14ac:dyDescent="0.35">
      <c r="A782">
        <v>313410</v>
      </c>
      <c r="B782">
        <v>3134103</v>
      </c>
      <c r="C782" t="s">
        <v>110</v>
      </c>
      <c r="D782">
        <v>2015</v>
      </c>
      <c r="E782" s="8">
        <v>7363.1</v>
      </c>
      <c r="F782" s="9">
        <v>11099.572092086433</v>
      </c>
      <c r="G782" s="8">
        <v>7902.51</v>
      </c>
      <c r="H782" s="8">
        <v>11912.707978799075</v>
      </c>
    </row>
    <row r="783" spans="1:8" x14ac:dyDescent="0.35">
      <c r="A783">
        <v>313410</v>
      </c>
      <c r="B783">
        <v>3134103</v>
      </c>
      <c r="C783" t="s">
        <v>110</v>
      </c>
      <c r="D783">
        <v>2016</v>
      </c>
      <c r="E783" s="8">
        <v>6325.3</v>
      </c>
      <c r="F783" s="9">
        <v>8971.0335094331731</v>
      </c>
      <c r="G783" s="8">
        <v>8331.6</v>
      </c>
      <c r="H783" s="8">
        <v>11816.526862281724</v>
      </c>
    </row>
    <row r="784" spans="1:8" x14ac:dyDescent="0.35">
      <c r="A784">
        <v>313410</v>
      </c>
      <c r="B784">
        <v>3134103</v>
      </c>
      <c r="C784" t="s">
        <v>110</v>
      </c>
      <c r="D784">
        <v>2017</v>
      </c>
      <c r="E784" s="8">
        <v>6997.39</v>
      </c>
      <c r="F784" s="9">
        <v>9640.1092992315625</v>
      </c>
      <c r="G784" s="8">
        <v>8632.9599999999991</v>
      </c>
      <c r="H784" s="8">
        <v>11893.390197130795</v>
      </c>
    </row>
    <row r="785" spans="1:8" x14ac:dyDescent="0.35">
      <c r="A785">
        <v>313410</v>
      </c>
      <c r="B785">
        <v>3134103</v>
      </c>
      <c r="C785" t="s">
        <v>110</v>
      </c>
      <c r="D785">
        <v>2018</v>
      </c>
      <c r="E785" s="8">
        <v>6920.56</v>
      </c>
      <c r="F785" s="9">
        <v>9190.0422559654653</v>
      </c>
      <c r="G785" s="8">
        <v>9227.39</v>
      </c>
      <c r="H785" s="8">
        <v>12253.360578849768</v>
      </c>
    </row>
    <row r="786" spans="1:8" x14ac:dyDescent="0.35">
      <c r="A786">
        <v>313410</v>
      </c>
      <c r="B786">
        <v>3134103</v>
      </c>
      <c r="C786" t="s">
        <v>110</v>
      </c>
      <c r="D786">
        <v>2019</v>
      </c>
      <c r="E786" s="8">
        <v>7101.29</v>
      </c>
      <c r="F786" s="9">
        <v>9040.7320179126928</v>
      </c>
      <c r="G786" s="8">
        <v>9970.17</v>
      </c>
      <c r="H786" s="8">
        <v>12693.137904411531</v>
      </c>
    </row>
    <row r="787" spans="1:8" x14ac:dyDescent="0.35">
      <c r="A787">
        <v>313410</v>
      </c>
      <c r="B787">
        <v>3134103</v>
      </c>
      <c r="C787" t="s">
        <v>110</v>
      </c>
      <c r="D787">
        <v>2020</v>
      </c>
      <c r="E787" s="8">
        <v>9352.69</v>
      </c>
      <c r="F787" s="9">
        <v>11392.369262308497</v>
      </c>
      <c r="G787" s="8">
        <v>10234.14</v>
      </c>
      <c r="H787" s="8">
        <v>12466.055303583122</v>
      </c>
    </row>
    <row r="788" spans="1:8" x14ac:dyDescent="0.35">
      <c r="A788">
        <v>313410</v>
      </c>
      <c r="B788">
        <v>3134103</v>
      </c>
      <c r="C788" t="s">
        <v>110</v>
      </c>
      <c r="D788">
        <v>2021</v>
      </c>
      <c r="E788" s="8">
        <v>11679.67</v>
      </c>
      <c r="F788" s="9">
        <v>12926.313949075497</v>
      </c>
      <c r="G788" s="8">
        <v>11946.21</v>
      </c>
      <c r="H788" s="8">
        <v>13221.305014252921</v>
      </c>
    </row>
    <row r="789" spans="1:8" x14ac:dyDescent="0.35">
      <c r="A789">
        <v>313410</v>
      </c>
      <c r="B789">
        <v>3134103</v>
      </c>
      <c r="C789" t="s">
        <v>110</v>
      </c>
      <c r="D789">
        <v>2022</v>
      </c>
      <c r="E789" s="8">
        <v>12545.09</v>
      </c>
      <c r="F789" s="9">
        <v>13124.822445208518</v>
      </c>
      <c r="G789" s="8">
        <v>18546.89</v>
      </c>
      <c r="H789" s="8">
        <v>19403.971901155779</v>
      </c>
    </row>
    <row r="790" spans="1:8" x14ac:dyDescent="0.35">
      <c r="A790">
        <v>313410</v>
      </c>
      <c r="B790">
        <v>3134103</v>
      </c>
      <c r="C790" t="s">
        <v>110</v>
      </c>
      <c r="D790">
        <v>2023</v>
      </c>
      <c r="E790" s="8">
        <v>12676.79</v>
      </c>
      <c r="F790" s="9">
        <v>12676.79</v>
      </c>
      <c r="G790" s="8">
        <v>17835.78</v>
      </c>
      <c r="H790" s="8">
        <v>17835.78139204541</v>
      </c>
    </row>
    <row r="791" spans="1:8" x14ac:dyDescent="0.35">
      <c r="A791">
        <v>313410</v>
      </c>
      <c r="B791">
        <v>3134103</v>
      </c>
      <c r="C791" t="s">
        <v>110</v>
      </c>
      <c r="D791">
        <v>2024</v>
      </c>
      <c r="E791" s="8">
        <v>16078.33</v>
      </c>
      <c r="F791" s="9">
        <v>15337.35233280755</v>
      </c>
      <c r="G791" s="8">
        <v>19529.830000000002</v>
      </c>
      <c r="H791" s="8">
        <v>18629.785430030897</v>
      </c>
    </row>
    <row r="792" spans="1:8" x14ac:dyDescent="0.35">
      <c r="A792">
        <v>313470</v>
      </c>
      <c r="B792">
        <v>3134707</v>
      </c>
      <c r="C792" t="s">
        <v>111</v>
      </c>
      <c r="D792">
        <v>2015</v>
      </c>
      <c r="E792" s="8">
        <v>4926.51</v>
      </c>
      <c r="F792" s="9">
        <v>7426.5123259747579</v>
      </c>
      <c r="G792" s="8">
        <v>4844.88</v>
      </c>
      <c r="H792" s="8">
        <v>7303.463437005561</v>
      </c>
    </row>
    <row r="793" spans="1:8" x14ac:dyDescent="0.35">
      <c r="A793">
        <v>313470</v>
      </c>
      <c r="B793">
        <v>3134707</v>
      </c>
      <c r="C793" t="s">
        <v>111</v>
      </c>
      <c r="D793">
        <v>2016</v>
      </c>
      <c r="E793" s="8">
        <v>5457.47</v>
      </c>
      <c r="F793" s="9">
        <v>7740.2093571413625</v>
      </c>
      <c r="G793" s="8">
        <v>5565.56</v>
      </c>
      <c r="H793" s="8">
        <v>7893.5097505072317</v>
      </c>
    </row>
    <row r="794" spans="1:8" x14ac:dyDescent="0.35">
      <c r="A794">
        <v>313470</v>
      </c>
      <c r="B794">
        <v>3134707</v>
      </c>
      <c r="C794" t="s">
        <v>111</v>
      </c>
      <c r="D794">
        <v>2017</v>
      </c>
      <c r="E794" s="8">
        <v>4723.47</v>
      </c>
      <c r="F794" s="9">
        <v>6507.3930525011901</v>
      </c>
      <c r="G794" s="8">
        <v>4958.26</v>
      </c>
      <c r="H794" s="8">
        <v>6830.8559784856752</v>
      </c>
    </row>
    <row r="795" spans="1:8" x14ac:dyDescent="0.35">
      <c r="A795">
        <v>313470</v>
      </c>
      <c r="B795">
        <v>3134707</v>
      </c>
      <c r="C795" t="s">
        <v>111</v>
      </c>
      <c r="D795">
        <v>2018</v>
      </c>
      <c r="E795" s="8">
        <v>4586.6899999999996</v>
      </c>
      <c r="F795" s="9">
        <v>6090.8185052964254</v>
      </c>
      <c r="G795" s="8">
        <v>4792.8500000000004</v>
      </c>
      <c r="H795" s="8">
        <v>6364.5917697561154</v>
      </c>
    </row>
    <row r="796" spans="1:8" x14ac:dyDescent="0.35">
      <c r="A796">
        <v>313470</v>
      </c>
      <c r="B796">
        <v>3134707</v>
      </c>
      <c r="C796" t="s">
        <v>111</v>
      </c>
      <c r="D796">
        <v>2019</v>
      </c>
      <c r="E796" s="8">
        <v>5950.98</v>
      </c>
      <c r="F796" s="9">
        <v>7576.2594435599831</v>
      </c>
      <c r="G796" s="8">
        <v>6561.97</v>
      </c>
      <c r="H796" s="8">
        <v>8354.1133429410274</v>
      </c>
    </row>
    <row r="797" spans="1:8" x14ac:dyDescent="0.35">
      <c r="A797">
        <v>313470</v>
      </c>
      <c r="B797">
        <v>3134707</v>
      </c>
      <c r="C797" t="s">
        <v>111</v>
      </c>
      <c r="D797">
        <v>2020</v>
      </c>
      <c r="E797" s="8">
        <v>8015.27</v>
      </c>
      <c r="F797" s="9">
        <v>9763.2783271019816</v>
      </c>
      <c r="G797" s="8">
        <v>6919.55</v>
      </c>
      <c r="H797" s="8">
        <v>8428.5931105398558</v>
      </c>
    </row>
    <row r="798" spans="1:8" x14ac:dyDescent="0.35">
      <c r="A798">
        <v>313470</v>
      </c>
      <c r="B798">
        <v>3134707</v>
      </c>
      <c r="C798" t="s">
        <v>111</v>
      </c>
      <c r="D798">
        <v>2021</v>
      </c>
      <c r="E798" s="8">
        <v>10293.290000000001</v>
      </c>
      <c r="F798" s="9">
        <v>11391.956973859649</v>
      </c>
      <c r="G798" s="8">
        <v>9483.5499999999993</v>
      </c>
      <c r="H798" s="8">
        <v>10495.78800686083</v>
      </c>
    </row>
    <row r="799" spans="1:8" x14ac:dyDescent="0.35">
      <c r="A799">
        <v>313470</v>
      </c>
      <c r="B799">
        <v>3134707</v>
      </c>
      <c r="C799" t="s">
        <v>111</v>
      </c>
      <c r="D799">
        <v>2022</v>
      </c>
      <c r="E799" s="8">
        <v>15491.85</v>
      </c>
      <c r="F799" s="9">
        <v>16207.757823802267</v>
      </c>
      <c r="G799" s="8">
        <v>18437.34</v>
      </c>
      <c r="H799" s="8">
        <v>19289.367095080368</v>
      </c>
    </row>
    <row r="800" spans="1:8" x14ac:dyDescent="0.35">
      <c r="A800">
        <v>313470</v>
      </c>
      <c r="B800">
        <v>3134707</v>
      </c>
      <c r="C800" t="s">
        <v>111</v>
      </c>
      <c r="D800">
        <v>2023</v>
      </c>
      <c r="E800" s="8">
        <v>17346.46</v>
      </c>
      <c r="F800" s="9">
        <v>17346.46</v>
      </c>
      <c r="G800" s="8">
        <v>17665.560000000001</v>
      </c>
      <c r="H800" s="8">
        <v>17665.560478411611</v>
      </c>
    </row>
    <row r="801" spans="1:8" x14ac:dyDescent="0.35">
      <c r="A801">
        <v>313470</v>
      </c>
      <c r="B801">
        <v>3134707</v>
      </c>
      <c r="C801" t="s">
        <v>111</v>
      </c>
      <c r="D801">
        <v>2024</v>
      </c>
      <c r="E801" s="8">
        <v>17749.29</v>
      </c>
      <c r="F801" s="9">
        <v>16931.305327554401</v>
      </c>
      <c r="G801" s="8">
        <v>22963.21</v>
      </c>
      <c r="H801" s="8">
        <v>21904.938500501354</v>
      </c>
    </row>
    <row r="802" spans="1:8" x14ac:dyDescent="0.35">
      <c r="A802">
        <v>313505</v>
      </c>
      <c r="B802">
        <v>3135050</v>
      </c>
      <c r="C802" t="s">
        <v>112</v>
      </c>
      <c r="D802">
        <v>2015</v>
      </c>
      <c r="E802" s="8">
        <v>7133.32</v>
      </c>
      <c r="F802" s="9">
        <v>10753.188140310738</v>
      </c>
      <c r="G802" s="8">
        <v>6719.73</v>
      </c>
      <c r="H802" s="8">
        <v>10129.711176459183</v>
      </c>
    </row>
    <row r="803" spans="1:8" x14ac:dyDescent="0.35">
      <c r="A803">
        <v>313505</v>
      </c>
      <c r="B803">
        <v>3135050</v>
      </c>
      <c r="C803" t="s">
        <v>112</v>
      </c>
      <c r="D803">
        <v>2016</v>
      </c>
      <c r="E803" s="8">
        <v>5935.27</v>
      </c>
      <c r="F803" s="9">
        <v>8417.8625610695835</v>
      </c>
      <c r="G803" s="8">
        <v>6899.96</v>
      </c>
      <c r="H803" s="8">
        <v>9786.0639310709503</v>
      </c>
    </row>
    <row r="804" spans="1:8" x14ac:dyDescent="0.35">
      <c r="A804">
        <v>313505</v>
      </c>
      <c r="B804">
        <v>3135050</v>
      </c>
      <c r="C804" t="s">
        <v>112</v>
      </c>
      <c r="D804">
        <v>2017</v>
      </c>
      <c r="E804" s="8">
        <v>6894.63</v>
      </c>
      <c r="F804" s="9">
        <v>9498.5397094860946</v>
      </c>
      <c r="G804" s="8">
        <v>8451.0300000000007</v>
      </c>
      <c r="H804" s="8">
        <v>11642.743819939156</v>
      </c>
    </row>
    <row r="805" spans="1:8" x14ac:dyDescent="0.35">
      <c r="A805">
        <v>313505</v>
      </c>
      <c r="B805">
        <v>3135050</v>
      </c>
      <c r="C805" t="s">
        <v>112</v>
      </c>
      <c r="D805">
        <v>2018</v>
      </c>
      <c r="E805" s="8">
        <v>8932.23</v>
      </c>
      <c r="F805" s="9">
        <v>11861.405889119145</v>
      </c>
      <c r="G805" s="8">
        <v>12828.43</v>
      </c>
      <c r="H805" s="8">
        <v>17035.30072984652</v>
      </c>
    </row>
    <row r="806" spans="1:8" x14ac:dyDescent="0.35">
      <c r="A806">
        <v>313505</v>
      </c>
      <c r="B806">
        <v>3135050</v>
      </c>
      <c r="C806" t="s">
        <v>112</v>
      </c>
      <c r="D806">
        <v>2019</v>
      </c>
      <c r="E806" s="8">
        <v>9139.33</v>
      </c>
      <c r="F806" s="9">
        <v>11635.383620901273</v>
      </c>
      <c r="G806" s="8">
        <v>12926.4</v>
      </c>
      <c r="H806" s="8">
        <v>16456.745945170907</v>
      </c>
    </row>
    <row r="807" spans="1:8" x14ac:dyDescent="0.35">
      <c r="A807">
        <v>313505</v>
      </c>
      <c r="B807">
        <v>3135050</v>
      </c>
      <c r="C807" t="s">
        <v>112</v>
      </c>
      <c r="D807">
        <v>2020</v>
      </c>
      <c r="E807" s="8">
        <v>10322.76</v>
      </c>
      <c r="F807" s="9">
        <v>12573.996756675102</v>
      </c>
      <c r="G807" s="8">
        <v>11902.81</v>
      </c>
      <c r="H807" s="8">
        <v>14498.62697197753</v>
      </c>
    </row>
    <row r="808" spans="1:8" x14ac:dyDescent="0.35">
      <c r="A808">
        <v>313505</v>
      </c>
      <c r="B808">
        <v>3135050</v>
      </c>
      <c r="C808" t="s">
        <v>112</v>
      </c>
      <c r="D808">
        <v>2021</v>
      </c>
      <c r="E808" s="8">
        <v>14525.05</v>
      </c>
      <c r="F808" s="9">
        <v>16075.399084564806</v>
      </c>
      <c r="G808" s="8">
        <v>14929.35</v>
      </c>
      <c r="H808" s="8">
        <v>16522.84991455331</v>
      </c>
    </row>
    <row r="809" spans="1:8" x14ac:dyDescent="0.35">
      <c r="A809">
        <v>313505</v>
      </c>
      <c r="B809">
        <v>3135050</v>
      </c>
      <c r="C809" t="s">
        <v>112</v>
      </c>
      <c r="D809">
        <v>2022</v>
      </c>
      <c r="E809" s="8">
        <v>18822.060000000001</v>
      </c>
      <c r="F809" s="9">
        <v>19691.863155470503</v>
      </c>
      <c r="G809" s="8">
        <v>25288</v>
      </c>
      <c r="H809" s="8">
        <v>26456.605336797133</v>
      </c>
    </row>
    <row r="810" spans="1:8" x14ac:dyDescent="0.35">
      <c r="A810">
        <v>313505</v>
      </c>
      <c r="B810">
        <v>3135050</v>
      </c>
      <c r="C810" t="s">
        <v>112</v>
      </c>
      <c r="D810">
        <v>2023</v>
      </c>
      <c r="E810" s="8">
        <v>17250.580000000002</v>
      </c>
      <c r="F810" s="9">
        <v>17250.580000000002</v>
      </c>
      <c r="G810" s="8">
        <v>23693.13</v>
      </c>
      <c r="H810" s="8">
        <v>23693.129885188042</v>
      </c>
    </row>
    <row r="811" spans="1:8" x14ac:dyDescent="0.35">
      <c r="A811">
        <v>313505</v>
      </c>
      <c r="B811">
        <v>3135050</v>
      </c>
      <c r="C811" t="s">
        <v>112</v>
      </c>
      <c r="D811">
        <v>2024</v>
      </c>
      <c r="E811" s="8">
        <v>20130.400000000001</v>
      </c>
      <c r="F811" s="9">
        <v>19202.680713752554</v>
      </c>
      <c r="G811" s="8">
        <v>29257.22</v>
      </c>
      <c r="H811" s="8">
        <v>27908.889958179294</v>
      </c>
    </row>
    <row r="812" spans="1:8" x14ac:dyDescent="0.35">
      <c r="A812">
        <v>313510</v>
      </c>
      <c r="B812">
        <v>3135100</v>
      </c>
      <c r="C812" t="s">
        <v>114</v>
      </c>
      <c r="D812">
        <v>2015</v>
      </c>
      <c r="E812" s="8">
        <v>7636.73</v>
      </c>
      <c r="F812" s="9">
        <v>11512.058125354704</v>
      </c>
      <c r="G812" s="8">
        <v>4566.87</v>
      </c>
      <c r="H812" s="8">
        <v>6884.3702931376529</v>
      </c>
    </row>
    <row r="813" spans="1:8" x14ac:dyDescent="0.35">
      <c r="A813">
        <v>313510</v>
      </c>
      <c r="B813">
        <v>3135100</v>
      </c>
      <c r="C813" t="s">
        <v>114</v>
      </c>
      <c r="D813">
        <v>2016</v>
      </c>
      <c r="E813" s="8">
        <v>7184.89</v>
      </c>
      <c r="F813" s="9">
        <v>10190.171051427018</v>
      </c>
      <c r="G813" s="8">
        <v>5391.98</v>
      </c>
      <c r="H813" s="8">
        <v>7647.3320799645226</v>
      </c>
    </row>
    <row r="814" spans="1:8" x14ac:dyDescent="0.35">
      <c r="A814">
        <v>313510</v>
      </c>
      <c r="B814">
        <v>3135100</v>
      </c>
      <c r="C814" t="s">
        <v>114</v>
      </c>
      <c r="D814">
        <v>2017</v>
      </c>
      <c r="E814" s="8">
        <v>5810.45</v>
      </c>
      <c r="F814" s="9">
        <v>8004.8951219983483</v>
      </c>
      <c r="G814" s="8">
        <v>6262.63</v>
      </c>
      <c r="H814" s="8">
        <v>8627.846332715988</v>
      </c>
    </row>
    <row r="815" spans="1:8" x14ac:dyDescent="0.35">
      <c r="A815">
        <v>313510</v>
      </c>
      <c r="B815">
        <v>3135100</v>
      </c>
      <c r="C815" t="s">
        <v>114</v>
      </c>
      <c r="D815">
        <v>2018</v>
      </c>
      <c r="E815" s="8">
        <v>4594.83</v>
      </c>
      <c r="F815" s="9">
        <v>6101.6278825669879</v>
      </c>
      <c r="G815" s="8">
        <v>5472.72</v>
      </c>
      <c r="H815" s="8">
        <v>7267.4115605886745</v>
      </c>
    </row>
    <row r="816" spans="1:8" x14ac:dyDescent="0.35">
      <c r="A816">
        <v>313510</v>
      </c>
      <c r="B816">
        <v>3135100</v>
      </c>
      <c r="C816" t="s">
        <v>114</v>
      </c>
      <c r="D816">
        <v>2019</v>
      </c>
      <c r="E816" s="8">
        <v>5422.2</v>
      </c>
      <c r="F816" s="9">
        <v>6903.0636894882755</v>
      </c>
      <c r="G816" s="8">
        <v>4940.3999999999996</v>
      </c>
      <c r="H816" s="8">
        <v>6289.6783674825683</v>
      </c>
    </row>
    <row r="817" spans="1:8" x14ac:dyDescent="0.35">
      <c r="A817">
        <v>313510</v>
      </c>
      <c r="B817">
        <v>3135100</v>
      </c>
      <c r="C817" t="s">
        <v>114</v>
      </c>
      <c r="D817">
        <v>2020</v>
      </c>
      <c r="E817" s="8">
        <v>5223.62</v>
      </c>
      <c r="F817" s="9">
        <v>6362.8119745206895</v>
      </c>
      <c r="G817" s="8">
        <v>4386.99</v>
      </c>
      <c r="H817" s="8">
        <v>5343.7219324647967</v>
      </c>
    </row>
    <row r="818" spans="1:8" x14ac:dyDescent="0.35">
      <c r="A818">
        <v>313510</v>
      </c>
      <c r="B818">
        <v>3135100</v>
      </c>
      <c r="C818" t="s">
        <v>114</v>
      </c>
      <c r="D818">
        <v>2021</v>
      </c>
      <c r="E818" s="8">
        <v>9180.77</v>
      </c>
      <c r="F818" s="9">
        <v>10160.690782723643</v>
      </c>
      <c r="G818" s="8">
        <v>5838.62</v>
      </c>
      <c r="H818" s="8">
        <v>6461.8108456837153</v>
      </c>
    </row>
    <row r="819" spans="1:8" x14ac:dyDescent="0.35">
      <c r="A819">
        <v>313510</v>
      </c>
      <c r="B819">
        <v>3135100</v>
      </c>
      <c r="C819" t="s">
        <v>114</v>
      </c>
      <c r="D819">
        <v>2022</v>
      </c>
      <c r="E819" s="8">
        <v>10775.4</v>
      </c>
      <c r="F819" s="9">
        <v>11273.351707807586</v>
      </c>
      <c r="G819" s="8">
        <v>9174.0300000000007</v>
      </c>
      <c r="H819" s="8">
        <v>9597.9791605198316</v>
      </c>
    </row>
    <row r="820" spans="1:8" x14ac:dyDescent="0.35">
      <c r="A820">
        <v>313510</v>
      </c>
      <c r="B820">
        <v>3135100</v>
      </c>
      <c r="C820" t="s">
        <v>114</v>
      </c>
      <c r="D820">
        <v>2023</v>
      </c>
      <c r="E820" s="8">
        <v>14002.98</v>
      </c>
      <c r="F820" s="9">
        <v>14002.98</v>
      </c>
      <c r="G820" s="8">
        <v>13272.57</v>
      </c>
      <c r="H820" s="8">
        <v>13272.570342661222</v>
      </c>
    </row>
    <row r="821" spans="1:8" x14ac:dyDescent="0.35">
      <c r="A821">
        <v>313510</v>
      </c>
      <c r="B821">
        <v>3135100</v>
      </c>
      <c r="C821" t="s">
        <v>114</v>
      </c>
      <c r="D821">
        <v>2024</v>
      </c>
      <c r="E821" s="8">
        <v>17079.849999999999</v>
      </c>
      <c r="F821" s="9">
        <v>16292.716795929864</v>
      </c>
      <c r="G821" s="8">
        <v>14697.06</v>
      </c>
      <c r="H821" s="8">
        <v>14019.739509691983</v>
      </c>
    </row>
    <row r="822" spans="1:8" x14ac:dyDescent="0.35">
      <c r="A822">
        <v>313520</v>
      </c>
      <c r="B822">
        <v>3135209</v>
      </c>
      <c r="C822" t="s">
        <v>115</v>
      </c>
      <c r="D822">
        <v>2015</v>
      </c>
      <c r="E822" s="8">
        <v>7892.39</v>
      </c>
      <c r="F822" s="9">
        <v>11897.455118613363</v>
      </c>
      <c r="G822" s="8">
        <v>5982.03</v>
      </c>
      <c r="H822" s="8">
        <v>9017.668862854156</v>
      </c>
    </row>
    <row r="823" spans="1:8" x14ac:dyDescent="0.35">
      <c r="A823">
        <v>313520</v>
      </c>
      <c r="B823">
        <v>3135209</v>
      </c>
      <c r="C823" t="s">
        <v>115</v>
      </c>
      <c r="D823">
        <v>2016</v>
      </c>
      <c r="E823" s="8">
        <v>5992.37</v>
      </c>
      <c r="F823" s="9">
        <v>8498.8462319450555</v>
      </c>
      <c r="G823" s="8">
        <v>597.21</v>
      </c>
      <c r="H823" s="8">
        <v>847.01353710242665</v>
      </c>
    </row>
    <row r="824" spans="1:8" x14ac:dyDescent="0.35">
      <c r="A824">
        <v>313520</v>
      </c>
      <c r="B824">
        <v>3135209</v>
      </c>
      <c r="C824" t="s">
        <v>115</v>
      </c>
      <c r="D824">
        <v>2017</v>
      </c>
      <c r="E824" s="8">
        <v>6605.37</v>
      </c>
      <c r="F824" s="9">
        <v>9100.034264470778</v>
      </c>
      <c r="G824" s="8">
        <v>7218.19</v>
      </c>
      <c r="H824" s="8">
        <v>9944.29435249776</v>
      </c>
    </row>
    <row r="825" spans="1:8" x14ac:dyDescent="0.35">
      <c r="A825">
        <v>313520</v>
      </c>
      <c r="B825">
        <v>3135209</v>
      </c>
      <c r="C825" t="s">
        <v>115</v>
      </c>
      <c r="D825">
        <v>2018</v>
      </c>
      <c r="E825" s="8">
        <v>4723.66</v>
      </c>
      <c r="F825" s="9">
        <v>6272.7055329068489</v>
      </c>
      <c r="G825" s="8">
        <v>5463.84</v>
      </c>
      <c r="H825" s="8">
        <v>7255.6177065294823</v>
      </c>
    </row>
    <row r="826" spans="1:8" x14ac:dyDescent="0.35">
      <c r="A826">
        <v>313520</v>
      </c>
      <c r="B826">
        <v>3135209</v>
      </c>
      <c r="C826" t="s">
        <v>115</v>
      </c>
      <c r="D826">
        <v>2019</v>
      </c>
      <c r="E826" s="8">
        <v>6331.99</v>
      </c>
      <c r="F826" s="9">
        <v>8061.3275517691836</v>
      </c>
      <c r="G826" s="8">
        <v>5687.48</v>
      </c>
      <c r="H826" s="8">
        <v>7240.800708760954</v>
      </c>
    </row>
    <row r="827" spans="1:8" x14ac:dyDescent="0.35">
      <c r="A827">
        <v>313520</v>
      </c>
      <c r="B827">
        <v>3135209</v>
      </c>
      <c r="C827" t="s">
        <v>115</v>
      </c>
      <c r="D827">
        <v>2020</v>
      </c>
      <c r="E827" s="8">
        <v>7822.83</v>
      </c>
      <c r="F827" s="9">
        <v>9528.8700936591267</v>
      </c>
      <c r="G827" s="8">
        <v>5908.53</v>
      </c>
      <c r="H827" s="8">
        <v>7197.0847413914726</v>
      </c>
    </row>
    <row r="828" spans="1:8" x14ac:dyDescent="0.35">
      <c r="A828">
        <v>313520</v>
      </c>
      <c r="B828">
        <v>3135209</v>
      </c>
      <c r="C828" t="s">
        <v>115</v>
      </c>
      <c r="D828">
        <v>2021</v>
      </c>
      <c r="E828" s="8">
        <v>9236.2800000000007</v>
      </c>
      <c r="F828" s="9">
        <v>10222.125710877708</v>
      </c>
      <c r="G828" s="8">
        <v>5996.72</v>
      </c>
      <c r="H828" s="8">
        <v>6636.7862369381601</v>
      </c>
    </row>
    <row r="829" spans="1:8" x14ac:dyDescent="0.35">
      <c r="A829">
        <v>313520</v>
      </c>
      <c r="B829">
        <v>3135209</v>
      </c>
      <c r="C829" t="s">
        <v>115</v>
      </c>
      <c r="D829">
        <v>2022</v>
      </c>
      <c r="E829" s="8">
        <v>12055.07</v>
      </c>
      <c r="F829" s="9">
        <v>12612.157689945616</v>
      </c>
      <c r="G829" s="8">
        <v>2378.9499999999998</v>
      </c>
      <c r="H829" s="8">
        <v>2488.8815310597702</v>
      </c>
    </row>
    <row r="830" spans="1:8" x14ac:dyDescent="0.35">
      <c r="A830">
        <v>313520</v>
      </c>
      <c r="B830">
        <v>3135209</v>
      </c>
      <c r="C830" t="s">
        <v>115</v>
      </c>
      <c r="D830">
        <v>2023</v>
      </c>
      <c r="E830" s="8">
        <v>14862.04</v>
      </c>
      <c r="F830" s="9">
        <v>14862.04</v>
      </c>
      <c r="G830" s="8">
        <v>16090.63</v>
      </c>
      <c r="H830" s="8">
        <v>16090.632893336102</v>
      </c>
    </row>
    <row r="831" spans="1:8" x14ac:dyDescent="0.35">
      <c r="A831">
        <v>313520</v>
      </c>
      <c r="B831">
        <v>3135209</v>
      </c>
      <c r="C831" t="s">
        <v>115</v>
      </c>
      <c r="D831">
        <v>2024</v>
      </c>
      <c r="E831" s="8">
        <v>16651.59</v>
      </c>
      <c r="F831" s="9">
        <v>15884.193366565736</v>
      </c>
      <c r="G831" s="8">
        <v>17116.990000000002</v>
      </c>
      <c r="H831" s="8">
        <v>16328.143373425977</v>
      </c>
    </row>
    <row r="832" spans="1:8" x14ac:dyDescent="0.35">
      <c r="A832">
        <v>313535</v>
      </c>
      <c r="B832">
        <v>3135357</v>
      </c>
      <c r="C832" t="s">
        <v>116</v>
      </c>
      <c r="D832">
        <v>2015</v>
      </c>
      <c r="E832" s="8">
        <v>5766.81</v>
      </c>
      <c r="F832" s="9">
        <v>8693.2302068917943</v>
      </c>
      <c r="G832" s="8">
        <v>4789.92</v>
      </c>
      <c r="H832" s="8">
        <v>7220.606571178274</v>
      </c>
    </row>
    <row r="833" spans="1:8" x14ac:dyDescent="0.35">
      <c r="A833">
        <v>313535</v>
      </c>
      <c r="B833">
        <v>3135357</v>
      </c>
      <c r="C833" t="s">
        <v>116</v>
      </c>
      <c r="D833">
        <v>2016</v>
      </c>
      <c r="E833" s="8">
        <v>3452.58</v>
      </c>
      <c r="F833" s="9">
        <v>4896.7180804070613</v>
      </c>
      <c r="G833" s="8">
        <v>3807.73</v>
      </c>
      <c r="H833" s="8">
        <v>5400.4150168858414</v>
      </c>
    </row>
    <row r="834" spans="1:8" x14ac:dyDescent="0.35">
      <c r="A834">
        <v>313535</v>
      </c>
      <c r="B834">
        <v>3135357</v>
      </c>
      <c r="C834" t="s">
        <v>116</v>
      </c>
      <c r="D834">
        <v>2017</v>
      </c>
      <c r="E834" s="8">
        <v>6053.61</v>
      </c>
      <c r="F834" s="9">
        <v>8339.8898810729661</v>
      </c>
      <c r="G834" s="8">
        <v>6901.4</v>
      </c>
      <c r="H834" s="8">
        <v>9507.8659189883838</v>
      </c>
    </row>
    <row r="835" spans="1:8" x14ac:dyDescent="0.35">
      <c r="A835">
        <v>313535</v>
      </c>
      <c r="B835">
        <v>3135357</v>
      </c>
      <c r="C835" t="s">
        <v>116</v>
      </c>
      <c r="D835">
        <v>2018</v>
      </c>
      <c r="E835" s="8">
        <v>5236.4799999999996</v>
      </c>
      <c r="F835" s="9">
        <v>6953.6963009522387</v>
      </c>
      <c r="G835" s="8">
        <v>6601.88</v>
      </c>
      <c r="H835" s="8">
        <v>8766.8573331183434</v>
      </c>
    </row>
    <row r="836" spans="1:8" x14ac:dyDescent="0.35">
      <c r="A836">
        <v>313535</v>
      </c>
      <c r="B836">
        <v>3135357</v>
      </c>
      <c r="C836" t="s">
        <v>116</v>
      </c>
      <c r="D836">
        <v>2019</v>
      </c>
      <c r="E836" s="8">
        <v>6581.63</v>
      </c>
      <c r="F836" s="9">
        <v>8379.1470382218886</v>
      </c>
      <c r="G836" s="8">
        <v>6875.06</v>
      </c>
      <c r="H836" s="8">
        <v>8752.7181814702908</v>
      </c>
    </row>
    <row r="837" spans="1:8" x14ac:dyDescent="0.35">
      <c r="A837">
        <v>313535</v>
      </c>
      <c r="B837">
        <v>3135357</v>
      </c>
      <c r="C837" t="s">
        <v>116</v>
      </c>
      <c r="D837">
        <v>2020</v>
      </c>
      <c r="E837" s="8">
        <v>6950.14</v>
      </c>
      <c r="F837" s="9">
        <v>8465.8596943489811</v>
      </c>
      <c r="G837" s="8">
        <v>7675.12</v>
      </c>
      <c r="H837" s="8">
        <v>9348.9501086106902</v>
      </c>
    </row>
    <row r="838" spans="1:8" x14ac:dyDescent="0.35">
      <c r="A838">
        <v>313535</v>
      </c>
      <c r="B838">
        <v>3135357</v>
      </c>
      <c r="C838" t="s">
        <v>116</v>
      </c>
      <c r="D838">
        <v>2021</v>
      </c>
      <c r="E838" s="8">
        <v>10332.83</v>
      </c>
      <c r="F838" s="9">
        <v>11435.717324412914</v>
      </c>
      <c r="G838" s="8">
        <v>9811.41</v>
      </c>
      <c r="H838" s="8">
        <v>10858.641235516559</v>
      </c>
    </row>
    <row r="839" spans="1:8" x14ac:dyDescent="0.35">
      <c r="A839">
        <v>313535</v>
      </c>
      <c r="B839">
        <v>3135357</v>
      </c>
      <c r="C839" t="s">
        <v>116</v>
      </c>
      <c r="D839">
        <v>2022</v>
      </c>
      <c r="E839" s="8">
        <v>12439.13</v>
      </c>
      <c r="F839" s="9">
        <v>13013.965832279133</v>
      </c>
      <c r="G839" s="8">
        <v>15508.99</v>
      </c>
      <c r="H839" s="8">
        <v>16225.68501468393</v>
      </c>
    </row>
    <row r="840" spans="1:8" x14ac:dyDescent="0.35">
      <c r="A840">
        <v>313535</v>
      </c>
      <c r="B840">
        <v>3135357</v>
      </c>
      <c r="C840" t="s">
        <v>116</v>
      </c>
      <c r="D840">
        <v>2023</v>
      </c>
      <c r="E840" s="8">
        <v>12419.5</v>
      </c>
      <c r="F840" s="9">
        <v>12419.5</v>
      </c>
      <c r="G840" s="8">
        <v>15414.14</v>
      </c>
      <c r="H840" s="8">
        <v>15414.137575777862</v>
      </c>
    </row>
    <row r="841" spans="1:8" x14ac:dyDescent="0.35">
      <c r="A841">
        <v>313535</v>
      </c>
      <c r="B841">
        <v>3135357</v>
      </c>
      <c r="C841" t="s">
        <v>116</v>
      </c>
      <c r="D841">
        <v>2024</v>
      </c>
      <c r="E841" s="8">
        <v>13760.58</v>
      </c>
      <c r="F841" s="9">
        <v>13126.416970157032</v>
      </c>
      <c r="G841" s="8">
        <v>16545.68</v>
      </c>
      <c r="H841" s="8">
        <v>15783.164447819794</v>
      </c>
    </row>
    <row r="842" spans="1:8" x14ac:dyDescent="0.35">
      <c r="A842">
        <v>313560</v>
      </c>
      <c r="B842">
        <v>3135605</v>
      </c>
      <c r="C842" t="s">
        <v>118</v>
      </c>
      <c r="D842">
        <v>2015</v>
      </c>
      <c r="E842" s="8">
        <v>7560.33</v>
      </c>
      <c r="F842" s="9">
        <v>11396.88825018862</v>
      </c>
      <c r="G842" s="8">
        <v>7727.82</v>
      </c>
      <c r="H842" s="8">
        <v>11649.373819685281</v>
      </c>
    </row>
    <row r="843" spans="1:8" x14ac:dyDescent="0.35">
      <c r="A843">
        <v>313560</v>
      </c>
      <c r="B843">
        <v>3135605</v>
      </c>
      <c r="C843" t="s">
        <v>118</v>
      </c>
      <c r="D843">
        <v>2016</v>
      </c>
      <c r="E843" s="8">
        <v>7797.54</v>
      </c>
      <c r="F843" s="9">
        <v>11059.079036748541</v>
      </c>
      <c r="G843" s="8">
        <v>9676.36</v>
      </c>
      <c r="H843" s="8">
        <v>13723.76185332937</v>
      </c>
    </row>
    <row r="844" spans="1:8" x14ac:dyDescent="0.35">
      <c r="A844">
        <v>313560</v>
      </c>
      <c r="B844">
        <v>3135605</v>
      </c>
      <c r="C844" t="s">
        <v>118</v>
      </c>
      <c r="D844">
        <v>2017</v>
      </c>
      <c r="E844" s="8">
        <v>7504.25</v>
      </c>
      <c r="F844" s="9">
        <v>10338.396203264138</v>
      </c>
      <c r="G844" s="8">
        <v>8904.43</v>
      </c>
      <c r="H844" s="8">
        <v>12267.385718973563</v>
      </c>
    </row>
    <row r="845" spans="1:8" x14ac:dyDescent="0.35">
      <c r="A845">
        <v>313560</v>
      </c>
      <c r="B845">
        <v>3135605</v>
      </c>
      <c r="C845" t="s">
        <v>118</v>
      </c>
      <c r="D845">
        <v>2018</v>
      </c>
      <c r="E845" s="8">
        <v>6666.47</v>
      </c>
      <c r="F845" s="9">
        <v>8852.6276772582114</v>
      </c>
      <c r="G845" s="8">
        <v>7688.36</v>
      </c>
      <c r="H845" s="8">
        <v>10209.625166351423</v>
      </c>
    </row>
    <row r="846" spans="1:8" x14ac:dyDescent="0.35">
      <c r="A846">
        <v>313560</v>
      </c>
      <c r="B846">
        <v>3135605</v>
      </c>
      <c r="C846" t="s">
        <v>118</v>
      </c>
      <c r="D846">
        <v>2019</v>
      </c>
      <c r="E846" s="8">
        <v>7148.54</v>
      </c>
      <c r="F846" s="9">
        <v>9100.8865233400684</v>
      </c>
      <c r="G846" s="8">
        <v>8079.47</v>
      </c>
      <c r="H846" s="8">
        <v>10286.068316330406</v>
      </c>
    </row>
    <row r="847" spans="1:8" x14ac:dyDescent="0.35">
      <c r="A847">
        <v>313560</v>
      </c>
      <c r="B847">
        <v>3135605</v>
      </c>
      <c r="C847" t="s">
        <v>118</v>
      </c>
      <c r="D847">
        <v>2020</v>
      </c>
      <c r="E847" s="8">
        <v>7234.07</v>
      </c>
      <c r="F847" s="9">
        <v>8811.7105035436889</v>
      </c>
      <c r="G847" s="8">
        <v>6980.19</v>
      </c>
      <c r="H847" s="8">
        <v>8502.4605094475683</v>
      </c>
    </row>
    <row r="848" spans="1:8" x14ac:dyDescent="0.35">
      <c r="A848">
        <v>313560</v>
      </c>
      <c r="B848">
        <v>3135605</v>
      </c>
      <c r="C848" t="s">
        <v>118</v>
      </c>
      <c r="D848">
        <v>2021</v>
      </c>
      <c r="E848" s="8">
        <v>9765.0499999999993</v>
      </c>
      <c r="F848" s="9">
        <v>10807.334627469754</v>
      </c>
      <c r="G848" s="8">
        <v>9216.66</v>
      </c>
      <c r="H848" s="8">
        <v>10200.414040630332</v>
      </c>
    </row>
    <row r="849" spans="1:8" x14ac:dyDescent="0.35">
      <c r="A849">
        <v>313560</v>
      </c>
      <c r="B849">
        <v>3135605</v>
      </c>
      <c r="C849" t="s">
        <v>118</v>
      </c>
      <c r="D849">
        <v>2022</v>
      </c>
      <c r="E849" s="8">
        <v>12349.27</v>
      </c>
      <c r="F849" s="9">
        <v>12919.953230940568</v>
      </c>
      <c r="G849" s="8">
        <v>12559.32</v>
      </c>
      <c r="H849" s="8">
        <v>13139.713751152171</v>
      </c>
    </row>
    <row r="850" spans="1:8" x14ac:dyDescent="0.35">
      <c r="A850">
        <v>313560</v>
      </c>
      <c r="B850">
        <v>3135605</v>
      </c>
      <c r="C850" t="s">
        <v>118</v>
      </c>
      <c r="D850">
        <v>2023</v>
      </c>
      <c r="E850" s="8">
        <v>11507.98</v>
      </c>
      <c r="F850" s="9">
        <v>11507.98</v>
      </c>
      <c r="G850" s="8">
        <v>14718.1</v>
      </c>
      <c r="H850" s="8">
        <v>14718.100524544072</v>
      </c>
    </row>
    <row r="851" spans="1:8" x14ac:dyDescent="0.35">
      <c r="A851">
        <v>313560</v>
      </c>
      <c r="B851">
        <v>3135605</v>
      </c>
      <c r="C851" t="s">
        <v>118</v>
      </c>
      <c r="D851">
        <v>2024</v>
      </c>
      <c r="E851" s="8">
        <v>13428.21</v>
      </c>
      <c r="F851" s="9">
        <v>12809.364403450461</v>
      </c>
      <c r="G851" s="8">
        <v>16523.560000000001</v>
      </c>
      <c r="H851" s="8">
        <v>15762.060175239834</v>
      </c>
    </row>
    <row r="852" spans="1:8" x14ac:dyDescent="0.35">
      <c r="A852">
        <v>313580</v>
      </c>
      <c r="B852">
        <v>3135803</v>
      </c>
      <c r="C852" t="s">
        <v>119</v>
      </c>
      <c r="D852">
        <v>2015</v>
      </c>
      <c r="E852" s="8">
        <v>7421.26</v>
      </c>
      <c r="F852" s="9">
        <v>11187.245913286166</v>
      </c>
      <c r="G852" s="8">
        <v>6930.95</v>
      </c>
      <c r="H852" s="8">
        <v>10448.127889696028</v>
      </c>
    </row>
    <row r="853" spans="1:8" x14ac:dyDescent="0.35">
      <c r="A853">
        <v>313580</v>
      </c>
      <c r="B853">
        <v>3135803</v>
      </c>
      <c r="C853" t="s">
        <v>119</v>
      </c>
      <c r="D853">
        <v>2016</v>
      </c>
      <c r="E853" s="8">
        <v>7079.17</v>
      </c>
      <c r="F853" s="9">
        <v>10040.230706681745</v>
      </c>
      <c r="G853" s="8">
        <v>8501.2999999999993</v>
      </c>
      <c r="H853" s="8">
        <v>12057.2109526195</v>
      </c>
    </row>
    <row r="854" spans="1:8" x14ac:dyDescent="0.35">
      <c r="A854">
        <v>313580</v>
      </c>
      <c r="B854">
        <v>3135803</v>
      </c>
      <c r="C854" t="s">
        <v>119</v>
      </c>
      <c r="D854">
        <v>2017</v>
      </c>
      <c r="E854" s="8">
        <v>6453.61</v>
      </c>
      <c r="F854" s="9">
        <v>8890.9587395605777</v>
      </c>
      <c r="G854" s="8">
        <v>7579.55</v>
      </c>
      <c r="H854" s="8">
        <v>10442.139075135296</v>
      </c>
    </row>
    <row r="855" spans="1:8" x14ac:dyDescent="0.35">
      <c r="A855">
        <v>313580</v>
      </c>
      <c r="B855">
        <v>3135803</v>
      </c>
      <c r="C855" t="s">
        <v>119</v>
      </c>
      <c r="D855">
        <v>2018</v>
      </c>
      <c r="E855" s="8">
        <v>6832.61</v>
      </c>
      <c r="F855" s="9">
        <v>9073.2505199770221</v>
      </c>
      <c r="G855" s="8">
        <v>7914.54</v>
      </c>
      <c r="H855" s="8">
        <v>10509.978144300349</v>
      </c>
    </row>
    <row r="856" spans="1:8" x14ac:dyDescent="0.35">
      <c r="A856">
        <v>313580</v>
      </c>
      <c r="B856">
        <v>3135803</v>
      </c>
      <c r="C856" t="s">
        <v>119</v>
      </c>
      <c r="D856">
        <v>2019</v>
      </c>
      <c r="E856" s="8">
        <v>7050.26</v>
      </c>
      <c r="F856" s="9">
        <v>8975.7651520511263</v>
      </c>
      <c r="G856" s="8">
        <v>7570.78</v>
      </c>
      <c r="H856" s="8">
        <v>9638.44253606247</v>
      </c>
    </row>
    <row r="857" spans="1:8" x14ac:dyDescent="0.35">
      <c r="A857">
        <v>313580</v>
      </c>
      <c r="B857">
        <v>3135803</v>
      </c>
      <c r="C857" t="s">
        <v>119</v>
      </c>
      <c r="D857">
        <v>2020</v>
      </c>
      <c r="E857" s="8">
        <v>7624.1</v>
      </c>
      <c r="F857" s="9">
        <v>9286.800107003035</v>
      </c>
      <c r="G857" s="8">
        <v>8742.93</v>
      </c>
      <c r="H857" s="8">
        <v>10649.623996091481</v>
      </c>
    </row>
    <row r="858" spans="1:8" x14ac:dyDescent="0.35">
      <c r="A858">
        <v>313580</v>
      </c>
      <c r="B858">
        <v>3135803</v>
      </c>
      <c r="C858" t="s">
        <v>119</v>
      </c>
      <c r="D858">
        <v>2021</v>
      </c>
      <c r="E858" s="8">
        <v>9141.31</v>
      </c>
      <c r="F858" s="9">
        <v>10117.018971068816</v>
      </c>
      <c r="G858" s="8">
        <v>8156.11</v>
      </c>
      <c r="H858" s="8">
        <v>9026.665807910902</v>
      </c>
    </row>
    <row r="859" spans="1:8" x14ac:dyDescent="0.35">
      <c r="A859">
        <v>313580</v>
      </c>
      <c r="B859">
        <v>3135803</v>
      </c>
      <c r="C859" t="s">
        <v>119</v>
      </c>
      <c r="D859">
        <v>2022</v>
      </c>
      <c r="E859" s="8">
        <v>8748.3799999999992</v>
      </c>
      <c r="F859" s="9">
        <v>9152.659262166575</v>
      </c>
      <c r="G859" s="8">
        <v>10759.53</v>
      </c>
      <c r="H859" s="8">
        <v>11256.745963573057</v>
      </c>
    </row>
    <row r="860" spans="1:8" x14ac:dyDescent="0.35">
      <c r="A860">
        <v>313580</v>
      </c>
      <c r="B860">
        <v>3135803</v>
      </c>
      <c r="C860" t="s">
        <v>119</v>
      </c>
      <c r="D860">
        <v>2023</v>
      </c>
      <c r="E860" s="8">
        <v>12578.23</v>
      </c>
      <c r="F860" s="9">
        <v>12578.23</v>
      </c>
      <c r="G860" s="8">
        <v>13367.6</v>
      </c>
      <c r="H860" s="8">
        <v>13367.59529468109</v>
      </c>
    </row>
    <row r="861" spans="1:8" x14ac:dyDescent="0.35">
      <c r="A861">
        <v>313580</v>
      </c>
      <c r="B861">
        <v>3135803</v>
      </c>
      <c r="C861" t="s">
        <v>119</v>
      </c>
      <c r="D861">
        <v>2024</v>
      </c>
      <c r="E861" s="8">
        <v>19920.11</v>
      </c>
      <c r="F861" s="9">
        <v>19002.082030800648</v>
      </c>
      <c r="G861" s="8">
        <v>18397.43</v>
      </c>
      <c r="H861" s="8">
        <v>17549.576937283986</v>
      </c>
    </row>
    <row r="862" spans="1:8" x14ac:dyDescent="0.35">
      <c r="A862">
        <v>313600</v>
      </c>
      <c r="B862">
        <v>3136009</v>
      </c>
      <c r="C862" t="s">
        <v>120</v>
      </c>
      <c r="D862">
        <v>2015</v>
      </c>
      <c r="E862" s="8">
        <v>5514.93</v>
      </c>
      <c r="F862" s="9">
        <v>8313.5314090274805</v>
      </c>
      <c r="G862" s="8">
        <v>4035.04</v>
      </c>
      <c r="H862" s="8">
        <v>6082.6599414817638</v>
      </c>
    </row>
    <row r="863" spans="1:8" x14ac:dyDescent="0.35">
      <c r="A863">
        <v>313600</v>
      </c>
      <c r="B863">
        <v>3136009</v>
      </c>
      <c r="C863" t="s">
        <v>120</v>
      </c>
      <c r="D863">
        <v>2016</v>
      </c>
      <c r="E863" s="8">
        <v>8116.55</v>
      </c>
      <c r="F863" s="9">
        <v>11511.523885189607</v>
      </c>
      <c r="G863" s="8">
        <v>5273.59</v>
      </c>
      <c r="H863" s="8">
        <v>7479.4138754498817</v>
      </c>
    </row>
    <row r="864" spans="1:8" x14ac:dyDescent="0.35">
      <c r="A864">
        <v>313600</v>
      </c>
      <c r="B864">
        <v>3136009</v>
      </c>
      <c r="C864" t="s">
        <v>120</v>
      </c>
      <c r="D864">
        <v>2017</v>
      </c>
      <c r="E864" s="8">
        <v>3876.87</v>
      </c>
      <c r="F864" s="9">
        <v>5341.055813512161</v>
      </c>
      <c r="G864" s="8">
        <v>4221.8500000000004</v>
      </c>
      <c r="H864" s="8">
        <v>5816.3266030539762</v>
      </c>
    </row>
    <row r="865" spans="1:8" x14ac:dyDescent="0.35">
      <c r="A865">
        <v>313600</v>
      </c>
      <c r="B865">
        <v>3136009</v>
      </c>
      <c r="C865" t="s">
        <v>120</v>
      </c>
      <c r="D865">
        <v>2018</v>
      </c>
      <c r="E865" s="8">
        <v>4116.54</v>
      </c>
      <c r="F865" s="9">
        <v>5466.4906522553192</v>
      </c>
      <c r="G865" s="8">
        <v>5262.27</v>
      </c>
      <c r="H865" s="8">
        <v>6987.9398100826338</v>
      </c>
    </row>
    <row r="866" spans="1:8" x14ac:dyDescent="0.35">
      <c r="A866">
        <v>313600</v>
      </c>
      <c r="B866">
        <v>3136009</v>
      </c>
      <c r="C866" t="s">
        <v>120</v>
      </c>
      <c r="D866">
        <v>2019</v>
      </c>
      <c r="E866" s="8">
        <v>4927.83</v>
      </c>
      <c r="F866" s="9">
        <v>6273.6756927024107</v>
      </c>
      <c r="G866" s="8">
        <v>6389.86</v>
      </c>
      <c r="H866" s="8">
        <v>8135.0036260790375</v>
      </c>
    </row>
    <row r="867" spans="1:8" x14ac:dyDescent="0.35">
      <c r="A867">
        <v>313600</v>
      </c>
      <c r="B867">
        <v>3136009</v>
      </c>
      <c r="C867" t="s">
        <v>120</v>
      </c>
      <c r="D867">
        <v>2020</v>
      </c>
      <c r="E867" s="8">
        <v>5506.27</v>
      </c>
      <c r="F867" s="9">
        <v>6707.1036352077754</v>
      </c>
      <c r="G867" s="8">
        <v>5632.09</v>
      </c>
      <c r="H867" s="8">
        <v>6860.3589540539024</v>
      </c>
    </row>
    <row r="868" spans="1:8" x14ac:dyDescent="0.35">
      <c r="A868">
        <v>313600</v>
      </c>
      <c r="B868">
        <v>3136009</v>
      </c>
      <c r="C868" t="s">
        <v>120</v>
      </c>
      <c r="D868">
        <v>2021</v>
      </c>
      <c r="E868" s="8">
        <v>6687.71</v>
      </c>
      <c r="F868" s="9">
        <v>7401.5309559578045</v>
      </c>
      <c r="G868" s="8">
        <v>6777.09</v>
      </c>
      <c r="H868" s="8">
        <v>7500.454608806177</v>
      </c>
    </row>
    <row r="869" spans="1:8" x14ac:dyDescent="0.35">
      <c r="A869">
        <v>313600</v>
      </c>
      <c r="B869">
        <v>3136009</v>
      </c>
      <c r="C869" t="s">
        <v>120</v>
      </c>
      <c r="D869">
        <v>2022</v>
      </c>
      <c r="E869" s="8">
        <v>8334.11</v>
      </c>
      <c r="F869" s="9">
        <v>8719.2450583325244</v>
      </c>
      <c r="G869" s="8">
        <v>11152.88</v>
      </c>
      <c r="H869" s="8">
        <v>11668.27961960812</v>
      </c>
    </row>
    <row r="870" spans="1:8" x14ac:dyDescent="0.35">
      <c r="A870">
        <v>313600</v>
      </c>
      <c r="B870">
        <v>3136009</v>
      </c>
      <c r="C870" t="s">
        <v>120</v>
      </c>
      <c r="D870">
        <v>2023</v>
      </c>
      <c r="E870" s="8">
        <v>8757.58</v>
      </c>
      <c r="F870" s="9">
        <v>8757.58</v>
      </c>
      <c r="G870" s="8">
        <v>11949.71</v>
      </c>
      <c r="H870" s="8">
        <v>11949.705060686048</v>
      </c>
    </row>
    <row r="871" spans="1:8" x14ac:dyDescent="0.35">
      <c r="A871">
        <v>313600</v>
      </c>
      <c r="B871">
        <v>3136009</v>
      </c>
      <c r="C871" t="s">
        <v>120</v>
      </c>
      <c r="D871">
        <v>2024</v>
      </c>
      <c r="E871" s="8">
        <v>10500.24</v>
      </c>
      <c r="F871" s="9">
        <v>10016.331326638969</v>
      </c>
      <c r="G871" s="8">
        <v>13645.67</v>
      </c>
      <c r="H871" s="8">
        <v>13016.806460453616</v>
      </c>
    </row>
    <row r="872" spans="1:8" x14ac:dyDescent="0.35">
      <c r="A872">
        <v>313640</v>
      </c>
      <c r="B872">
        <v>3136405</v>
      </c>
      <c r="C872" t="s">
        <v>121</v>
      </c>
      <c r="D872">
        <v>2015</v>
      </c>
      <c r="E872" s="8">
        <v>4215.75</v>
      </c>
      <c r="F872" s="9">
        <v>6355.0706967463948</v>
      </c>
      <c r="G872" s="8">
        <v>3846.61</v>
      </c>
      <c r="H872" s="8">
        <v>5798.5999602065431</v>
      </c>
    </row>
    <row r="873" spans="1:8" x14ac:dyDescent="0.35">
      <c r="A873">
        <v>313640</v>
      </c>
      <c r="B873">
        <v>3136405</v>
      </c>
      <c r="C873" t="s">
        <v>121</v>
      </c>
      <c r="D873">
        <v>2016</v>
      </c>
      <c r="E873" s="8">
        <v>4898.04</v>
      </c>
      <c r="F873" s="9">
        <v>6946.7821242540367</v>
      </c>
      <c r="G873" s="8">
        <v>5778.98</v>
      </c>
      <c r="H873" s="8">
        <v>8196.1931290459124</v>
      </c>
    </row>
    <row r="874" spans="1:8" x14ac:dyDescent="0.35">
      <c r="A874">
        <v>313640</v>
      </c>
      <c r="B874">
        <v>3136405</v>
      </c>
      <c r="C874" t="s">
        <v>121</v>
      </c>
      <c r="D874">
        <v>2017</v>
      </c>
      <c r="E874" s="8">
        <v>5110.84</v>
      </c>
      <c r="F874" s="9">
        <v>7041.0619117820552</v>
      </c>
      <c r="G874" s="8">
        <v>5266.87</v>
      </c>
      <c r="H874" s="8">
        <v>7256.0199316333474</v>
      </c>
    </row>
    <row r="875" spans="1:8" x14ac:dyDescent="0.35">
      <c r="A875">
        <v>313640</v>
      </c>
      <c r="B875">
        <v>3136405</v>
      </c>
      <c r="C875" t="s">
        <v>121</v>
      </c>
      <c r="D875">
        <v>2018</v>
      </c>
      <c r="E875" s="8">
        <v>4977.7299999999996</v>
      </c>
      <c r="F875" s="9">
        <v>6610.0935529475892</v>
      </c>
      <c r="G875" s="8">
        <v>5083.55</v>
      </c>
      <c r="H875" s="8">
        <v>6750.6118680564741</v>
      </c>
    </row>
    <row r="876" spans="1:8" x14ac:dyDescent="0.35">
      <c r="A876">
        <v>313640</v>
      </c>
      <c r="B876">
        <v>3136405</v>
      </c>
      <c r="C876" t="s">
        <v>121</v>
      </c>
      <c r="D876">
        <v>2019</v>
      </c>
      <c r="E876" s="8">
        <v>6726.2</v>
      </c>
      <c r="F876" s="9">
        <v>8563.2007281612714</v>
      </c>
      <c r="G876" s="8">
        <v>7265.79</v>
      </c>
      <c r="H876" s="8">
        <v>9250.1629972566006</v>
      </c>
    </row>
    <row r="877" spans="1:8" x14ac:dyDescent="0.35">
      <c r="A877">
        <v>313640</v>
      </c>
      <c r="B877">
        <v>3136405</v>
      </c>
      <c r="C877" t="s">
        <v>121</v>
      </c>
      <c r="D877">
        <v>2020</v>
      </c>
      <c r="E877" s="8">
        <v>8170.51</v>
      </c>
      <c r="F877" s="9">
        <v>9952.3738070420586</v>
      </c>
      <c r="G877" s="8">
        <v>8052.35</v>
      </c>
      <c r="H877" s="8">
        <v>9808.4442882145249</v>
      </c>
    </row>
    <row r="878" spans="1:8" x14ac:dyDescent="0.35">
      <c r="A878">
        <v>313640</v>
      </c>
      <c r="B878">
        <v>3136405</v>
      </c>
      <c r="C878" t="s">
        <v>121</v>
      </c>
      <c r="D878">
        <v>2021</v>
      </c>
      <c r="E878" s="8">
        <v>7972.52</v>
      </c>
      <c r="F878" s="9">
        <v>8823.47673224358</v>
      </c>
      <c r="G878" s="8">
        <v>8018.38</v>
      </c>
      <c r="H878" s="8">
        <v>8874.227352891905</v>
      </c>
    </row>
    <row r="879" spans="1:8" x14ac:dyDescent="0.35">
      <c r="A879">
        <v>313640</v>
      </c>
      <c r="B879">
        <v>3136405</v>
      </c>
      <c r="C879" t="s">
        <v>121</v>
      </c>
      <c r="D879">
        <v>2022</v>
      </c>
      <c r="E879" s="8">
        <v>12277</v>
      </c>
      <c r="F879" s="9">
        <v>12844.343496923893</v>
      </c>
      <c r="G879" s="8">
        <v>16953.66</v>
      </c>
      <c r="H879" s="8">
        <v>17737.117776566596</v>
      </c>
    </row>
    <row r="880" spans="1:8" x14ac:dyDescent="0.35">
      <c r="A880">
        <v>313640</v>
      </c>
      <c r="B880">
        <v>3136405</v>
      </c>
      <c r="C880" t="s">
        <v>121</v>
      </c>
      <c r="D880">
        <v>2023</v>
      </c>
      <c r="E880" s="8">
        <v>12198.27</v>
      </c>
      <c r="F880" s="9">
        <v>12198.27</v>
      </c>
      <c r="G880" s="8">
        <v>12067.03</v>
      </c>
      <c r="H880" s="8">
        <v>12067.02664486733</v>
      </c>
    </row>
    <row r="881" spans="1:8" x14ac:dyDescent="0.35">
      <c r="A881">
        <v>313640</v>
      </c>
      <c r="B881">
        <v>3136405</v>
      </c>
      <c r="C881" t="s">
        <v>121</v>
      </c>
      <c r="D881">
        <v>2024</v>
      </c>
      <c r="E881" s="8">
        <v>13752.66</v>
      </c>
      <c r="F881" s="9">
        <v>13118.861967213577</v>
      </c>
      <c r="G881" s="8">
        <v>15613.36</v>
      </c>
      <c r="H881" s="8">
        <v>14893.810307967617</v>
      </c>
    </row>
    <row r="882" spans="1:8" x14ac:dyDescent="0.35">
      <c r="A882">
        <v>313655</v>
      </c>
      <c r="B882">
        <v>3136553</v>
      </c>
      <c r="C882" t="s">
        <v>124</v>
      </c>
      <c r="D882">
        <v>2015</v>
      </c>
      <c r="E882" s="8">
        <v>9883.3700000000008</v>
      </c>
      <c r="F882" s="9">
        <v>14898.776035605153</v>
      </c>
      <c r="G882" s="8">
        <v>8285</v>
      </c>
      <c r="H882" s="8">
        <v>12489.295124322027</v>
      </c>
    </row>
    <row r="883" spans="1:8" x14ac:dyDescent="0.35">
      <c r="A883">
        <v>313655</v>
      </c>
      <c r="B883">
        <v>3136553</v>
      </c>
      <c r="C883" t="s">
        <v>124</v>
      </c>
      <c r="D883">
        <v>2016</v>
      </c>
      <c r="E883" s="8">
        <v>6936.99</v>
      </c>
      <c r="F883" s="9">
        <v>9838.5799479238649</v>
      </c>
      <c r="G883" s="8">
        <v>8951.9500000000007</v>
      </c>
      <c r="H883" s="8">
        <v>12696.358947504603</v>
      </c>
    </row>
    <row r="884" spans="1:8" x14ac:dyDescent="0.35">
      <c r="A884">
        <v>313655</v>
      </c>
      <c r="B884">
        <v>3136553</v>
      </c>
      <c r="C884" t="s">
        <v>124</v>
      </c>
      <c r="D884">
        <v>2017</v>
      </c>
      <c r="E884" s="8">
        <v>5896.38</v>
      </c>
      <c r="F884" s="9">
        <v>8123.2784895229497</v>
      </c>
      <c r="G884" s="8">
        <v>8770.35</v>
      </c>
      <c r="H884" s="8">
        <v>12082.673294151668</v>
      </c>
    </row>
    <row r="885" spans="1:8" x14ac:dyDescent="0.35">
      <c r="A885">
        <v>313655</v>
      </c>
      <c r="B885">
        <v>3136553</v>
      </c>
      <c r="C885" t="s">
        <v>124</v>
      </c>
      <c r="D885">
        <v>2018</v>
      </c>
      <c r="E885" s="8">
        <v>5901.79</v>
      </c>
      <c r="F885" s="9">
        <v>7837.183621821704</v>
      </c>
      <c r="G885" s="8">
        <v>9598.36</v>
      </c>
      <c r="H885" s="8">
        <v>12745.984779777307</v>
      </c>
    </row>
    <row r="886" spans="1:8" x14ac:dyDescent="0.35">
      <c r="A886">
        <v>313655</v>
      </c>
      <c r="B886">
        <v>3136553</v>
      </c>
      <c r="C886" t="s">
        <v>124</v>
      </c>
      <c r="D886">
        <v>2019</v>
      </c>
      <c r="E886" s="8">
        <v>6235.39</v>
      </c>
      <c r="F886" s="9">
        <v>7938.3450073398808</v>
      </c>
      <c r="G886" s="8">
        <v>10725.29</v>
      </c>
      <c r="H886" s="8">
        <v>13654.491214645303</v>
      </c>
    </row>
    <row r="887" spans="1:8" x14ac:dyDescent="0.35">
      <c r="A887">
        <v>313655</v>
      </c>
      <c r="B887">
        <v>3136553</v>
      </c>
      <c r="C887" t="s">
        <v>124</v>
      </c>
      <c r="D887">
        <v>2020</v>
      </c>
      <c r="E887" s="8">
        <v>8361.73</v>
      </c>
      <c r="F887" s="9">
        <v>10185.295977063584</v>
      </c>
      <c r="G887" s="8">
        <v>11468.39</v>
      </c>
      <c r="H887" s="8">
        <v>13969.475048251608</v>
      </c>
    </row>
    <row r="888" spans="1:8" x14ac:dyDescent="0.35">
      <c r="A888">
        <v>313655</v>
      </c>
      <c r="B888">
        <v>3136553</v>
      </c>
      <c r="C888" t="s">
        <v>124</v>
      </c>
      <c r="D888">
        <v>2021</v>
      </c>
      <c r="E888" s="8">
        <v>8764.35</v>
      </c>
      <c r="F888" s="9">
        <v>9699.8236816262652</v>
      </c>
      <c r="G888" s="8">
        <v>12105.04</v>
      </c>
      <c r="H888" s="8">
        <v>13397.088937687151</v>
      </c>
    </row>
    <row r="889" spans="1:8" x14ac:dyDescent="0.35">
      <c r="A889">
        <v>313655</v>
      </c>
      <c r="B889">
        <v>3136553</v>
      </c>
      <c r="C889" t="s">
        <v>124</v>
      </c>
      <c r="D889">
        <v>2022</v>
      </c>
      <c r="E889" s="8">
        <v>12245.13</v>
      </c>
      <c r="F889" s="9">
        <v>12811.000723669273</v>
      </c>
      <c r="G889" s="8">
        <v>21544.93</v>
      </c>
      <c r="H889" s="8">
        <v>22540.558405958171</v>
      </c>
    </row>
    <row r="890" spans="1:8" x14ac:dyDescent="0.35">
      <c r="A890">
        <v>313655</v>
      </c>
      <c r="B890">
        <v>3136553</v>
      </c>
      <c r="C890" t="s">
        <v>124</v>
      </c>
      <c r="D890">
        <v>2023</v>
      </c>
      <c r="E890" s="8">
        <v>11608.81</v>
      </c>
      <c r="F890" s="9">
        <v>11608.81</v>
      </c>
      <c r="G890" s="8">
        <v>20720.68</v>
      </c>
      <c r="H890" s="8">
        <v>20720.681930141167</v>
      </c>
    </row>
    <row r="891" spans="1:8" x14ac:dyDescent="0.35">
      <c r="A891">
        <v>313655</v>
      </c>
      <c r="B891">
        <v>3136553</v>
      </c>
      <c r="C891" t="s">
        <v>124</v>
      </c>
      <c r="D891">
        <v>2024</v>
      </c>
      <c r="E891" s="8">
        <v>13340.42</v>
      </c>
      <c r="F891" s="9">
        <v>12725.620248348709</v>
      </c>
      <c r="G891" s="8">
        <v>24152.03</v>
      </c>
      <c r="H891" s="8">
        <v>23038.969201436281</v>
      </c>
    </row>
    <row r="892" spans="1:8" x14ac:dyDescent="0.35">
      <c r="A892">
        <v>313680</v>
      </c>
      <c r="B892">
        <v>3136801</v>
      </c>
      <c r="C892" t="s">
        <v>126</v>
      </c>
      <c r="D892">
        <v>2015</v>
      </c>
      <c r="E892" s="8">
        <v>7741.21</v>
      </c>
      <c r="F892" s="9">
        <v>11669.557452021623</v>
      </c>
      <c r="G892" s="8">
        <v>7760.22</v>
      </c>
      <c r="H892" s="8">
        <v>11698.219818451415</v>
      </c>
    </row>
    <row r="893" spans="1:8" x14ac:dyDescent="0.35">
      <c r="A893">
        <v>313680</v>
      </c>
      <c r="B893">
        <v>3136801</v>
      </c>
      <c r="C893" t="s">
        <v>126</v>
      </c>
      <c r="D893">
        <v>2016</v>
      </c>
      <c r="E893" s="8">
        <v>7593.33</v>
      </c>
      <c r="F893" s="9">
        <v>10769.452496827691</v>
      </c>
      <c r="G893" s="8">
        <v>8779.94</v>
      </c>
      <c r="H893" s="8">
        <v>12452.399903110258</v>
      </c>
    </row>
    <row r="894" spans="1:8" x14ac:dyDescent="0.35">
      <c r="A894">
        <v>313680</v>
      </c>
      <c r="B894">
        <v>3136801</v>
      </c>
      <c r="C894" t="s">
        <v>126</v>
      </c>
      <c r="D894">
        <v>2017</v>
      </c>
      <c r="E894" s="8">
        <v>8659.11</v>
      </c>
      <c r="F894" s="9">
        <v>11929.414658046644</v>
      </c>
      <c r="G894" s="8">
        <v>8760.56</v>
      </c>
      <c r="H894" s="8">
        <v>12069.176162562953</v>
      </c>
    </row>
    <row r="895" spans="1:8" x14ac:dyDescent="0.35">
      <c r="A895">
        <v>313680</v>
      </c>
      <c r="B895">
        <v>3136801</v>
      </c>
      <c r="C895" t="s">
        <v>126</v>
      </c>
      <c r="D895">
        <v>2018</v>
      </c>
      <c r="E895" s="8">
        <v>8543.6200000000008</v>
      </c>
      <c r="F895" s="9">
        <v>11345.357719449245</v>
      </c>
      <c r="G895" s="8">
        <v>8879.82</v>
      </c>
      <c r="H895" s="8">
        <v>11791.805517940795</v>
      </c>
    </row>
    <row r="896" spans="1:8" x14ac:dyDescent="0.35">
      <c r="A896">
        <v>313680</v>
      </c>
      <c r="B896">
        <v>3136801</v>
      </c>
      <c r="C896" t="s">
        <v>126</v>
      </c>
      <c r="D896">
        <v>2019</v>
      </c>
      <c r="E896" s="8">
        <v>8389.18</v>
      </c>
      <c r="F896" s="9">
        <v>10680.35923473521</v>
      </c>
      <c r="G896" s="8">
        <v>8876.68</v>
      </c>
      <c r="H896" s="8">
        <v>11301.006769660826</v>
      </c>
    </row>
    <row r="897" spans="1:8" x14ac:dyDescent="0.35">
      <c r="A897">
        <v>313680</v>
      </c>
      <c r="B897">
        <v>3136801</v>
      </c>
      <c r="C897" t="s">
        <v>126</v>
      </c>
      <c r="D897">
        <v>2020</v>
      </c>
      <c r="E897" s="8">
        <v>9733.2199999999993</v>
      </c>
      <c r="F897" s="9">
        <v>11855.887060437832</v>
      </c>
      <c r="G897" s="8">
        <v>9896.14</v>
      </c>
      <c r="H897" s="8">
        <v>12054.339175644163</v>
      </c>
    </row>
    <row r="898" spans="1:8" x14ac:dyDescent="0.35">
      <c r="A898">
        <v>313680</v>
      </c>
      <c r="B898">
        <v>3136801</v>
      </c>
      <c r="C898" t="s">
        <v>126</v>
      </c>
      <c r="D898">
        <v>2021</v>
      </c>
      <c r="E898" s="8">
        <v>13566.42</v>
      </c>
      <c r="F898" s="9">
        <v>15014.4485319377</v>
      </c>
      <c r="G898" s="8">
        <v>13566.91</v>
      </c>
      <c r="H898" s="8">
        <v>15014.986030487411</v>
      </c>
    </row>
    <row r="899" spans="1:8" x14ac:dyDescent="0.35">
      <c r="A899">
        <v>313680</v>
      </c>
      <c r="B899">
        <v>3136801</v>
      </c>
      <c r="C899" t="s">
        <v>126</v>
      </c>
      <c r="D899">
        <v>2022</v>
      </c>
      <c r="E899" s="8">
        <v>17464.689999999999</v>
      </c>
      <c r="F899" s="9">
        <v>18271.766508698522</v>
      </c>
      <c r="G899" s="8">
        <v>20002.439999999999</v>
      </c>
      <c r="H899" s="8">
        <v>20926.790501951931</v>
      </c>
    </row>
    <row r="900" spans="1:8" x14ac:dyDescent="0.35">
      <c r="A900">
        <v>313680</v>
      </c>
      <c r="B900">
        <v>3136801</v>
      </c>
      <c r="C900" t="s">
        <v>126</v>
      </c>
      <c r="D900">
        <v>2023</v>
      </c>
      <c r="E900" s="8">
        <v>12844</v>
      </c>
      <c r="F900" s="9">
        <v>12844</v>
      </c>
      <c r="G900" s="8">
        <v>22309.21</v>
      </c>
      <c r="H900" s="8">
        <v>22309.207584375574</v>
      </c>
    </row>
    <row r="901" spans="1:8" x14ac:dyDescent="0.35">
      <c r="A901">
        <v>313680</v>
      </c>
      <c r="B901">
        <v>3136801</v>
      </c>
      <c r="C901" t="s">
        <v>126</v>
      </c>
      <c r="D901">
        <v>2024</v>
      </c>
      <c r="E901" s="8">
        <v>14220.05</v>
      </c>
      <c r="F901" s="9">
        <v>13564.712071473839</v>
      </c>
      <c r="G901" s="8">
        <v>20462.37</v>
      </c>
      <c r="H901" s="8">
        <v>19519.355460172275</v>
      </c>
    </row>
    <row r="902" spans="1:8" x14ac:dyDescent="0.35">
      <c r="A902">
        <v>313695</v>
      </c>
      <c r="B902">
        <v>3136959</v>
      </c>
      <c r="C902" t="s">
        <v>127</v>
      </c>
      <c r="D902">
        <v>2015</v>
      </c>
      <c r="E902" s="8">
        <v>5896.89</v>
      </c>
      <c r="F902" s="9">
        <v>8889.3204864939453</v>
      </c>
      <c r="G902" s="8">
        <v>5374.92</v>
      </c>
      <c r="H902" s="8">
        <v>8102.4736766084889</v>
      </c>
    </row>
    <row r="903" spans="1:8" x14ac:dyDescent="0.35">
      <c r="A903">
        <v>313695</v>
      </c>
      <c r="B903">
        <v>3136959</v>
      </c>
      <c r="C903" t="s">
        <v>127</v>
      </c>
      <c r="D903">
        <v>2016</v>
      </c>
      <c r="E903" s="8">
        <v>4990.5200000000004</v>
      </c>
      <c r="F903" s="9">
        <v>7077.9444689574311</v>
      </c>
      <c r="G903" s="8">
        <v>6390.75</v>
      </c>
      <c r="H903" s="8">
        <v>9063.8661633982792</v>
      </c>
    </row>
    <row r="904" spans="1:8" x14ac:dyDescent="0.35">
      <c r="A904">
        <v>313695</v>
      </c>
      <c r="B904">
        <v>3136959</v>
      </c>
      <c r="C904" t="s">
        <v>127</v>
      </c>
      <c r="D904">
        <v>2017</v>
      </c>
      <c r="E904" s="8">
        <v>7115.62</v>
      </c>
      <c r="F904" s="9">
        <v>9802.9914770790365</v>
      </c>
      <c r="G904" s="8">
        <v>8444.39</v>
      </c>
      <c r="H904" s="8">
        <v>11633.600575658647</v>
      </c>
    </row>
    <row r="905" spans="1:8" x14ac:dyDescent="0.35">
      <c r="A905">
        <v>313695</v>
      </c>
      <c r="B905">
        <v>3136959</v>
      </c>
      <c r="C905" t="s">
        <v>127</v>
      </c>
      <c r="D905">
        <v>2018</v>
      </c>
      <c r="E905" s="8">
        <v>5398.27</v>
      </c>
      <c r="F905" s="9">
        <v>7168.5426337045974</v>
      </c>
      <c r="G905" s="8">
        <v>7590.38</v>
      </c>
      <c r="H905" s="8">
        <v>10079.514334899834</v>
      </c>
    </row>
    <row r="906" spans="1:8" x14ac:dyDescent="0.35">
      <c r="A906">
        <v>313695</v>
      </c>
      <c r="B906">
        <v>3136959</v>
      </c>
      <c r="C906" t="s">
        <v>127</v>
      </c>
      <c r="D906">
        <v>2019</v>
      </c>
      <c r="E906" s="8">
        <v>6852.01</v>
      </c>
      <c r="F906" s="9">
        <v>8723.3708515013404</v>
      </c>
      <c r="G906" s="8">
        <v>7550.34</v>
      </c>
      <c r="H906" s="8">
        <v>9612.422676195456</v>
      </c>
    </row>
    <row r="907" spans="1:8" x14ac:dyDescent="0.35">
      <c r="A907">
        <v>313695</v>
      </c>
      <c r="B907">
        <v>3136959</v>
      </c>
      <c r="C907" t="s">
        <v>127</v>
      </c>
      <c r="D907">
        <v>2020</v>
      </c>
      <c r="E907" s="8">
        <v>6970.76</v>
      </c>
      <c r="F907" s="9">
        <v>8490.976602338962</v>
      </c>
      <c r="G907" s="8">
        <v>8035.7</v>
      </c>
      <c r="H907" s="8">
        <v>9788.1615426278331</v>
      </c>
    </row>
    <row r="908" spans="1:8" x14ac:dyDescent="0.35">
      <c r="A908">
        <v>313695</v>
      </c>
      <c r="B908">
        <v>3136959</v>
      </c>
      <c r="C908" t="s">
        <v>127</v>
      </c>
      <c r="D908">
        <v>2021</v>
      </c>
      <c r="E908" s="8">
        <v>8967.2199999999993</v>
      </c>
      <c r="F908" s="9">
        <v>9924.3472607041786</v>
      </c>
      <c r="G908" s="8">
        <v>11143.01</v>
      </c>
      <c r="H908" s="8">
        <v>12332.37590016524</v>
      </c>
    </row>
    <row r="909" spans="1:8" x14ac:dyDescent="0.35">
      <c r="A909">
        <v>313695</v>
      </c>
      <c r="B909">
        <v>3136959</v>
      </c>
      <c r="C909" t="s">
        <v>127</v>
      </c>
      <c r="D909">
        <v>2022</v>
      </c>
      <c r="E909" s="8">
        <v>13882.06</v>
      </c>
      <c r="F909" s="9">
        <v>14523.57636921946</v>
      </c>
      <c r="G909" s="8">
        <v>13787.76</v>
      </c>
      <c r="H909" s="8">
        <v>14424.915652666719</v>
      </c>
    </row>
    <row r="910" spans="1:8" x14ac:dyDescent="0.35">
      <c r="A910">
        <v>313695</v>
      </c>
      <c r="B910">
        <v>3136959</v>
      </c>
      <c r="C910" t="s">
        <v>127</v>
      </c>
      <c r="D910">
        <v>2023</v>
      </c>
      <c r="E910" s="8">
        <v>14475.04</v>
      </c>
      <c r="F910" s="9">
        <v>14475.04</v>
      </c>
      <c r="G910" s="8">
        <v>14372.4</v>
      </c>
      <c r="H910" s="8">
        <v>14372.396857736181</v>
      </c>
    </row>
    <row r="911" spans="1:8" x14ac:dyDescent="0.35">
      <c r="A911">
        <v>313695</v>
      </c>
      <c r="B911">
        <v>3136959</v>
      </c>
      <c r="C911" t="s">
        <v>127</v>
      </c>
      <c r="D911">
        <v>2024</v>
      </c>
      <c r="E911" s="8">
        <v>14683.38</v>
      </c>
      <c r="F911" s="9">
        <v>14006.68928281107</v>
      </c>
      <c r="G911" s="8">
        <v>11851.77</v>
      </c>
      <c r="H911" s="8">
        <v>11305.575599526388</v>
      </c>
    </row>
    <row r="912" spans="1:8" x14ac:dyDescent="0.35">
      <c r="A912">
        <v>313700</v>
      </c>
      <c r="B912">
        <v>3137007</v>
      </c>
      <c r="C912" t="s">
        <v>128</v>
      </c>
      <c r="D912">
        <v>2015</v>
      </c>
      <c r="E912" s="8">
        <v>3815.82</v>
      </c>
      <c r="F912" s="9">
        <v>5752.192579270315</v>
      </c>
      <c r="G912" s="8">
        <v>6991.33</v>
      </c>
      <c r="H912" s="8">
        <v>10539.141062737604</v>
      </c>
    </row>
    <row r="913" spans="1:8" x14ac:dyDescent="0.35">
      <c r="A913">
        <v>313700</v>
      </c>
      <c r="B913">
        <v>3137007</v>
      </c>
      <c r="C913" t="s">
        <v>128</v>
      </c>
      <c r="D913">
        <v>2016</v>
      </c>
      <c r="E913" s="8">
        <v>5949.33</v>
      </c>
      <c r="F913" s="9">
        <v>8437.8035490294624</v>
      </c>
      <c r="G913" s="8">
        <v>6845.07</v>
      </c>
      <c r="H913" s="8">
        <v>9708.2100833035674</v>
      </c>
    </row>
    <row r="914" spans="1:8" x14ac:dyDescent="0.35">
      <c r="A914">
        <v>313700</v>
      </c>
      <c r="B914">
        <v>3137007</v>
      </c>
      <c r="C914" t="s">
        <v>128</v>
      </c>
      <c r="D914">
        <v>2017</v>
      </c>
      <c r="E914" s="8">
        <v>7320.74</v>
      </c>
      <c r="F914" s="9">
        <v>10085.579587711483</v>
      </c>
      <c r="G914" s="8">
        <v>8985.49</v>
      </c>
      <c r="H914" s="8">
        <v>12379.058423935829</v>
      </c>
    </row>
    <row r="915" spans="1:8" x14ac:dyDescent="0.35">
      <c r="A915">
        <v>313700</v>
      </c>
      <c r="B915">
        <v>3137007</v>
      </c>
      <c r="C915" s="20" t="s">
        <v>128</v>
      </c>
      <c r="D915">
        <v>2018</v>
      </c>
      <c r="E915" s="8">
        <v>5042.0200000000004</v>
      </c>
      <c r="F915" s="9">
        <v>6695.4663864518179</v>
      </c>
      <c r="G915" s="8">
        <v>9605.0411543841838</v>
      </c>
      <c r="H915" s="8">
        <v>12754.854242876003</v>
      </c>
    </row>
    <row r="916" spans="1:8" x14ac:dyDescent="0.35">
      <c r="A916">
        <v>313700</v>
      </c>
      <c r="B916">
        <v>3137007</v>
      </c>
      <c r="C916" t="s">
        <v>128</v>
      </c>
      <c r="D916">
        <v>2019</v>
      </c>
      <c r="E916" s="8">
        <v>7669.29</v>
      </c>
      <c r="F916" s="9">
        <v>9763.8591942671865</v>
      </c>
      <c r="G916" s="8">
        <v>11670.82</v>
      </c>
      <c r="H916" s="8">
        <v>14858.253187087877</v>
      </c>
    </row>
    <row r="917" spans="1:8" x14ac:dyDescent="0.35">
      <c r="A917">
        <v>313700</v>
      </c>
      <c r="B917">
        <v>3137007</v>
      </c>
      <c r="C917" t="s">
        <v>128</v>
      </c>
      <c r="D917">
        <v>2020</v>
      </c>
      <c r="E917" s="8">
        <v>8691.14</v>
      </c>
      <c r="F917" s="9">
        <v>10586.545281669751</v>
      </c>
      <c r="G917" s="8">
        <v>11194.87</v>
      </c>
      <c r="H917" s="8">
        <v>13636.29572918307</v>
      </c>
    </row>
    <row r="918" spans="1:8" x14ac:dyDescent="0.35">
      <c r="A918">
        <v>313700</v>
      </c>
      <c r="B918">
        <v>3137007</v>
      </c>
      <c r="C918" t="s">
        <v>128</v>
      </c>
      <c r="D918">
        <v>2021</v>
      </c>
      <c r="E918" s="8">
        <v>12221.95</v>
      </c>
      <c r="F918" s="9">
        <v>13526.47487214136</v>
      </c>
      <c r="G918" s="8">
        <v>11014.88</v>
      </c>
      <c r="H918" s="8">
        <v>12190.565621769156</v>
      </c>
    </row>
    <row r="919" spans="1:8" x14ac:dyDescent="0.35">
      <c r="A919">
        <v>313700</v>
      </c>
      <c r="B919">
        <v>3137007</v>
      </c>
      <c r="C919" t="s">
        <v>128</v>
      </c>
      <c r="D919">
        <v>2022</v>
      </c>
      <c r="E919" s="8">
        <v>14978.33</v>
      </c>
      <c r="F919" s="9">
        <v>15670.507088888171</v>
      </c>
      <c r="G919" s="8">
        <v>25735.599999999999</v>
      </c>
      <c r="H919" s="8">
        <v>26924.894897876187</v>
      </c>
    </row>
    <row r="920" spans="1:8" x14ac:dyDescent="0.35">
      <c r="A920">
        <v>313700</v>
      </c>
      <c r="B920">
        <v>3137007</v>
      </c>
      <c r="C920" t="s">
        <v>128</v>
      </c>
      <c r="D920">
        <v>2023</v>
      </c>
      <c r="E920" s="8">
        <v>16100.32</v>
      </c>
      <c r="F920" s="9">
        <v>16100.32</v>
      </c>
      <c r="G920" s="8">
        <v>18198.259999999998</v>
      </c>
      <c r="H920" s="8">
        <v>18198.2618729403</v>
      </c>
    </row>
    <row r="921" spans="1:8" x14ac:dyDescent="0.35">
      <c r="A921">
        <v>313700</v>
      </c>
      <c r="B921">
        <v>3137007</v>
      </c>
      <c r="C921" t="s">
        <v>128</v>
      </c>
      <c r="D921">
        <v>2024</v>
      </c>
      <c r="E921" s="8">
        <v>15192.17</v>
      </c>
      <c r="F921" s="9">
        <v>14492.031447912119</v>
      </c>
      <c r="G921" s="8">
        <v>23159.32</v>
      </c>
      <c r="H921" s="8">
        <v>22092.008816728616</v>
      </c>
    </row>
    <row r="922" spans="1:8" x14ac:dyDescent="0.35">
      <c r="A922">
        <v>313730</v>
      </c>
      <c r="B922">
        <v>3137304</v>
      </c>
      <c r="C922" t="s">
        <v>129</v>
      </c>
      <c r="D922">
        <v>2015</v>
      </c>
      <c r="E922" s="8">
        <v>7908.26</v>
      </c>
      <c r="F922" s="9">
        <v>11921.378494515009</v>
      </c>
      <c r="G922" s="8">
        <v>6553.96</v>
      </c>
      <c r="H922" s="8">
        <v>9879.8304845638213</v>
      </c>
    </row>
    <row r="923" spans="1:8" x14ac:dyDescent="0.35">
      <c r="A923">
        <v>313730</v>
      </c>
      <c r="B923">
        <v>3137304</v>
      </c>
      <c r="C923" t="s">
        <v>129</v>
      </c>
      <c r="D923">
        <v>2016</v>
      </c>
      <c r="E923" s="8">
        <v>6032.04</v>
      </c>
      <c r="F923" s="9">
        <v>8555.1093181732522</v>
      </c>
      <c r="G923" s="8">
        <v>7033.83</v>
      </c>
      <c r="H923" s="8">
        <v>9975.9275572323477</v>
      </c>
    </row>
    <row r="924" spans="1:8" x14ac:dyDescent="0.35">
      <c r="A924">
        <v>313730</v>
      </c>
      <c r="B924">
        <v>3137304</v>
      </c>
      <c r="C924" t="s">
        <v>129</v>
      </c>
      <c r="D924">
        <v>2017</v>
      </c>
      <c r="E924" s="8">
        <v>7184.44</v>
      </c>
      <c r="F924" s="9">
        <v>9897.8028741818307</v>
      </c>
      <c r="G924" s="8">
        <v>8183.39</v>
      </c>
      <c r="H924" s="8">
        <v>11274.034048431489</v>
      </c>
    </row>
    <row r="925" spans="1:8" x14ac:dyDescent="0.35">
      <c r="A925">
        <v>313730</v>
      </c>
      <c r="B925">
        <v>3137304</v>
      </c>
      <c r="C925" t="s">
        <v>129</v>
      </c>
      <c r="D925">
        <v>2018</v>
      </c>
      <c r="E925" s="8">
        <v>6902.21</v>
      </c>
      <c r="F925" s="9">
        <v>9165.6746794403025</v>
      </c>
      <c r="G925" s="8">
        <v>7401.31</v>
      </c>
      <c r="H925" s="8">
        <v>9828.447748773875</v>
      </c>
    </row>
    <row r="926" spans="1:8" x14ac:dyDescent="0.35">
      <c r="A926">
        <v>313730</v>
      </c>
      <c r="B926">
        <v>3137304</v>
      </c>
      <c r="C926" t="s">
        <v>129</v>
      </c>
      <c r="D926">
        <v>2019</v>
      </c>
      <c r="E926" s="8">
        <v>7272.64</v>
      </c>
      <c r="F926" s="9">
        <v>9258.8796264837183</v>
      </c>
      <c r="G926" s="8">
        <v>9557.7099999999991</v>
      </c>
      <c r="H926" s="8">
        <v>12168.033648353079</v>
      </c>
    </row>
    <row r="927" spans="1:8" x14ac:dyDescent="0.35">
      <c r="A927">
        <v>313730</v>
      </c>
      <c r="B927">
        <v>3137304</v>
      </c>
      <c r="C927" t="s">
        <v>129</v>
      </c>
      <c r="D927">
        <v>2020</v>
      </c>
      <c r="E927" s="8">
        <v>8171.3</v>
      </c>
      <c r="F927" s="9">
        <v>9953.3360940116072</v>
      </c>
      <c r="G927" s="8">
        <v>8753.66</v>
      </c>
      <c r="H927" s="8">
        <v>10662.698233074168</v>
      </c>
    </row>
    <row r="928" spans="1:8" x14ac:dyDescent="0.35">
      <c r="A928">
        <v>313730</v>
      </c>
      <c r="B928">
        <v>3137304</v>
      </c>
      <c r="C928" t="s">
        <v>129</v>
      </c>
      <c r="D928">
        <v>2021</v>
      </c>
      <c r="E928" s="8">
        <v>10807.92</v>
      </c>
      <c r="F928" s="9">
        <v>11961.516640152679</v>
      </c>
      <c r="G928" s="8">
        <v>11194.7</v>
      </c>
      <c r="H928" s="8">
        <v>12389.579228007884</v>
      </c>
    </row>
    <row r="929" spans="1:8" x14ac:dyDescent="0.35">
      <c r="A929">
        <v>313730</v>
      </c>
      <c r="B929">
        <v>3137304</v>
      </c>
      <c r="C929" t="s">
        <v>129</v>
      </c>
      <c r="D929">
        <v>2022</v>
      </c>
      <c r="E929" s="8">
        <v>11581.13</v>
      </c>
      <c r="F929" s="9">
        <v>12116.316022035529</v>
      </c>
      <c r="G929" s="8">
        <v>12387.14</v>
      </c>
      <c r="H929" s="8">
        <v>12959.578282272936</v>
      </c>
    </row>
    <row r="930" spans="1:8" x14ac:dyDescent="0.35">
      <c r="A930">
        <v>313730</v>
      </c>
      <c r="B930">
        <v>3137304</v>
      </c>
      <c r="C930" t="s">
        <v>129</v>
      </c>
      <c r="D930">
        <v>2023</v>
      </c>
      <c r="E930" s="8">
        <v>15489.1</v>
      </c>
      <c r="F930" s="9">
        <v>15489.1</v>
      </c>
      <c r="G930" s="8">
        <v>16433.96</v>
      </c>
      <c r="H930" s="8">
        <v>16433.95887473839</v>
      </c>
    </row>
    <row r="931" spans="1:8" x14ac:dyDescent="0.35">
      <c r="A931">
        <v>313730</v>
      </c>
      <c r="B931">
        <v>3137304</v>
      </c>
      <c r="C931" t="s">
        <v>129</v>
      </c>
      <c r="D931">
        <v>2024</v>
      </c>
      <c r="E931" s="8">
        <v>14830.13</v>
      </c>
      <c r="F931" s="9">
        <v>14146.676237602986</v>
      </c>
      <c r="G931" s="8">
        <v>21881.11</v>
      </c>
      <c r="H931" s="8">
        <v>20872.709364521328</v>
      </c>
    </row>
    <row r="932" spans="1:8" x14ac:dyDescent="0.35">
      <c r="A932">
        <v>313810</v>
      </c>
      <c r="B932">
        <v>3138104</v>
      </c>
      <c r="C932" t="s">
        <v>130</v>
      </c>
      <c r="D932">
        <v>2015</v>
      </c>
      <c r="E932" s="8">
        <v>7830.36</v>
      </c>
      <c r="F932" s="9">
        <v>11803.947430700373</v>
      </c>
      <c r="G932" s="8">
        <v>8574.4699999999993</v>
      </c>
      <c r="H932" s="8">
        <v>12925.666517881922</v>
      </c>
    </row>
    <row r="933" spans="1:8" x14ac:dyDescent="0.35">
      <c r="A933">
        <v>313810</v>
      </c>
      <c r="B933">
        <v>3138104</v>
      </c>
      <c r="C933" t="s">
        <v>130</v>
      </c>
      <c r="D933">
        <v>2016</v>
      </c>
      <c r="E933" s="8">
        <v>6857.21</v>
      </c>
      <c r="F933" s="9">
        <v>9725.4297331700072</v>
      </c>
      <c r="G933" s="8">
        <v>9545.58</v>
      </c>
      <c r="H933" s="8">
        <v>13538.291394062257</v>
      </c>
    </row>
    <row r="934" spans="1:8" x14ac:dyDescent="0.35">
      <c r="A934">
        <v>313810</v>
      </c>
      <c r="B934">
        <v>3138104</v>
      </c>
      <c r="C934" t="s">
        <v>130</v>
      </c>
      <c r="D934">
        <v>2017</v>
      </c>
      <c r="E934" s="8">
        <v>8113.18</v>
      </c>
      <c r="F934" s="9">
        <v>11177.302103261291</v>
      </c>
      <c r="G934" s="8">
        <v>10071.75</v>
      </c>
      <c r="H934" s="8">
        <v>13875.569085432224</v>
      </c>
    </row>
    <row r="935" spans="1:8" x14ac:dyDescent="0.35">
      <c r="A935">
        <v>313810</v>
      </c>
      <c r="B935">
        <v>3138104</v>
      </c>
      <c r="C935" t="s">
        <v>130</v>
      </c>
      <c r="D935">
        <v>2018</v>
      </c>
      <c r="E935" s="8">
        <v>6959.66</v>
      </c>
      <c r="F935" s="9">
        <v>9241.9644489972779</v>
      </c>
      <c r="G935" s="8">
        <v>10809.95</v>
      </c>
      <c r="H935" s="8">
        <v>14354.887097992214</v>
      </c>
    </row>
    <row r="936" spans="1:8" x14ac:dyDescent="0.35">
      <c r="A936">
        <v>313810</v>
      </c>
      <c r="B936">
        <v>3138104</v>
      </c>
      <c r="C936" t="s">
        <v>130</v>
      </c>
      <c r="D936">
        <v>2019</v>
      </c>
      <c r="E936" s="8">
        <v>7333.8</v>
      </c>
      <c r="F936" s="9">
        <v>9336.7431090644241</v>
      </c>
      <c r="G936" s="8">
        <v>11633.08</v>
      </c>
      <c r="H936" s="8">
        <v>14810.199930508108</v>
      </c>
    </row>
    <row r="937" spans="1:8" x14ac:dyDescent="0.35">
      <c r="A937">
        <v>313810</v>
      </c>
      <c r="B937">
        <v>3138104</v>
      </c>
      <c r="C937" t="s">
        <v>130</v>
      </c>
      <c r="D937">
        <v>2020</v>
      </c>
      <c r="E937" s="8">
        <v>9050.65</v>
      </c>
      <c r="F937" s="9">
        <v>11024.458937900476</v>
      </c>
      <c r="G937" s="8">
        <v>12250.71</v>
      </c>
      <c r="H937" s="8">
        <v>14922.399565482036</v>
      </c>
    </row>
    <row r="938" spans="1:8" x14ac:dyDescent="0.35">
      <c r="A938">
        <v>313810</v>
      </c>
      <c r="B938">
        <v>3138104</v>
      </c>
      <c r="C938" t="s">
        <v>130</v>
      </c>
      <c r="D938">
        <v>2021</v>
      </c>
      <c r="E938" s="8">
        <v>11748.54</v>
      </c>
      <c r="F938" s="9">
        <v>13002.534873268803</v>
      </c>
      <c r="G938" s="8">
        <v>15366.13</v>
      </c>
      <c r="H938" s="8">
        <v>17006.248649594367</v>
      </c>
    </row>
    <row r="939" spans="1:8" x14ac:dyDescent="0.35">
      <c r="A939">
        <v>313810</v>
      </c>
      <c r="B939">
        <v>3138104</v>
      </c>
      <c r="C939" t="s">
        <v>130</v>
      </c>
      <c r="D939">
        <v>2022</v>
      </c>
      <c r="E939" s="8">
        <v>16273.91</v>
      </c>
      <c r="F939" s="9">
        <v>17025.958302356008</v>
      </c>
      <c r="G939" s="8">
        <v>24316.97</v>
      </c>
      <c r="H939" s="8">
        <v>25440.701152089681</v>
      </c>
    </row>
    <row r="940" spans="1:8" x14ac:dyDescent="0.35">
      <c r="A940">
        <v>313810</v>
      </c>
      <c r="B940">
        <v>3138104</v>
      </c>
      <c r="C940" t="s">
        <v>130</v>
      </c>
      <c r="D940">
        <v>2023</v>
      </c>
      <c r="E940" s="8">
        <v>17764.099999999999</v>
      </c>
      <c r="F940" s="9">
        <v>17764.099999999999</v>
      </c>
      <c r="G940" s="8">
        <v>26264.39</v>
      </c>
      <c r="H940" s="8">
        <v>26264.387966804978</v>
      </c>
    </row>
    <row r="941" spans="1:8" x14ac:dyDescent="0.35">
      <c r="A941">
        <v>313810</v>
      </c>
      <c r="B941">
        <v>3138104</v>
      </c>
      <c r="C941" t="s">
        <v>130</v>
      </c>
      <c r="D941">
        <v>2024</v>
      </c>
      <c r="E941" s="8">
        <v>18753.73</v>
      </c>
      <c r="F941" s="9">
        <v>17889.455221054857</v>
      </c>
      <c r="G941" s="8">
        <v>30059.91</v>
      </c>
      <c r="H941" s="8">
        <v>28674.588164092063</v>
      </c>
    </row>
    <row r="942" spans="1:8" x14ac:dyDescent="0.35">
      <c r="A942">
        <v>313835</v>
      </c>
      <c r="B942">
        <v>3138351</v>
      </c>
      <c r="C942" t="s">
        <v>131</v>
      </c>
      <c r="D942">
        <v>2015</v>
      </c>
      <c r="E942" s="8">
        <v>10702.96</v>
      </c>
      <c r="F942" s="9">
        <v>16134.274438581224</v>
      </c>
      <c r="G942" s="8">
        <v>9151.56</v>
      </c>
      <c r="H942" s="8">
        <v>13795.602392342154</v>
      </c>
    </row>
    <row r="943" spans="1:8" x14ac:dyDescent="0.35">
      <c r="A943">
        <v>313835</v>
      </c>
      <c r="B943">
        <v>3138351</v>
      </c>
      <c r="C943" t="s">
        <v>131</v>
      </c>
      <c r="D943">
        <v>2016</v>
      </c>
      <c r="E943" s="8">
        <v>9904.19</v>
      </c>
      <c r="F943" s="9">
        <v>14046.894277550937</v>
      </c>
      <c r="G943" s="8">
        <v>11034.44</v>
      </c>
      <c r="H943" s="8">
        <v>15649.903761399886</v>
      </c>
    </row>
    <row r="944" spans="1:8" x14ac:dyDescent="0.35">
      <c r="A944">
        <v>313835</v>
      </c>
      <c r="B944">
        <v>3138351</v>
      </c>
      <c r="C944" t="s">
        <v>131</v>
      </c>
      <c r="D944">
        <v>2017</v>
      </c>
      <c r="E944" s="8">
        <v>8619.48</v>
      </c>
      <c r="F944" s="9">
        <v>11874.817510891982</v>
      </c>
      <c r="G944" s="8">
        <v>10887.8</v>
      </c>
      <c r="H944" s="8">
        <v>14999.818320142798</v>
      </c>
    </row>
    <row r="945" spans="1:8" x14ac:dyDescent="0.35">
      <c r="A945">
        <v>313835</v>
      </c>
      <c r="B945">
        <v>3138351</v>
      </c>
      <c r="C945" t="s">
        <v>131</v>
      </c>
      <c r="D945">
        <v>2018</v>
      </c>
      <c r="E945" s="8">
        <v>10377.24</v>
      </c>
      <c r="F945" s="9">
        <v>13780.282823975956</v>
      </c>
      <c r="G945" s="8">
        <v>12184.92</v>
      </c>
      <c r="H945" s="8">
        <v>16180.755100146065</v>
      </c>
    </row>
    <row r="946" spans="1:8" x14ac:dyDescent="0.35">
      <c r="A946">
        <v>313835</v>
      </c>
      <c r="B946">
        <v>3138351</v>
      </c>
      <c r="C946" t="s">
        <v>131</v>
      </c>
      <c r="D946">
        <v>2019</v>
      </c>
      <c r="E946" s="8">
        <v>10316.56</v>
      </c>
      <c r="F946" s="9">
        <v>13134.128349457262</v>
      </c>
      <c r="G946" s="8">
        <v>10851.9</v>
      </c>
      <c r="H946" s="8">
        <v>13815.669929018248</v>
      </c>
    </row>
    <row r="947" spans="1:8" x14ac:dyDescent="0.35">
      <c r="A947">
        <v>313835</v>
      </c>
      <c r="B947">
        <v>3138351</v>
      </c>
      <c r="C947" t="s">
        <v>131</v>
      </c>
      <c r="D947">
        <v>2020</v>
      </c>
      <c r="E947" s="8">
        <v>11038.97</v>
      </c>
      <c r="F947" s="9">
        <v>13446.401250928409</v>
      </c>
      <c r="G947" s="8">
        <v>11570.33</v>
      </c>
      <c r="H947" s="8">
        <v>14093.646609878335</v>
      </c>
    </row>
    <row r="948" spans="1:8" x14ac:dyDescent="0.35">
      <c r="A948">
        <v>313835</v>
      </c>
      <c r="B948">
        <v>3138351</v>
      </c>
      <c r="C948" t="s">
        <v>131</v>
      </c>
      <c r="D948">
        <v>2021</v>
      </c>
      <c r="E948" s="8">
        <v>13587.46</v>
      </c>
      <c r="F948" s="9">
        <v>15037.734262227044</v>
      </c>
      <c r="G948" s="8">
        <v>11118.08</v>
      </c>
      <c r="H948" s="8">
        <v>12304.778150823569</v>
      </c>
    </row>
    <row r="949" spans="1:8" x14ac:dyDescent="0.35">
      <c r="A949">
        <v>313835</v>
      </c>
      <c r="B949">
        <v>3138351</v>
      </c>
      <c r="C949" t="s">
        <v>131</v>
      </c>
      <c r="D949">
        <v>2022</v>
      </c>
      <c r="E949" s="8">
        <v>13192.27</v>
      </c>
      <c r="F949" s="9">
        <v>13801.909862683406</v>
      </c>
      <c r="G949" s="8">
        <v>17116.57</v>
      </c>
      <c r="H949" s="8">
        <v>17907.564238266208</v>
      </c>
    </row>
    <row r="950" spans="1:8" x14ac:dyDescent="0.35">
      <c r="A950">
        <v>313835</v>
      </c>
      <c r="B950">
        <v>3138351</v>
      </c>
      <c r="C950" t="s">
        <v>131</v>
      </c>
      <c r="D950">
        <v>2023</v>
      </c>
      <c r="E950" s="8">
        <v>16752.5</v>
      </c>
      <c r="F950" s="9">
        <v>16752.5</v>
      </c>
      <c r="G950" s="8">
        <v>22881.16</v>
      </c>
      <c r="H950" s="8">
        <v>22881.161071971033</v>
      </c>
    </row>
    <row r="951" spans="1:8" x14ac:dyDescent="0.35">
      <c r="A951">
        <v>313835</v>
      </c>
      <c r="B951">
        <v>3138351</v>
      </c>
      <c r="C951" t="s">
        <v>131</v>
      </c>
      <c r="D951">
        <v>2024</v>
      </c>
      <c r="E951" s="8">
        <v>18984.87</v>
      </c>
      <c r="F951" s="9">
        <v>18109.943021604111</v>
      </c>
      <c r="G951" s="8">
        <v>24725.59</v>
      </c>
      <c r="H951" s="8">
        <v>23586.094914271387</v>
      </c>
    </row>
    <row r="952" spans="1:8" x14ac:dyDescent="0.35">
      <c r="A952">
        <v>313865</v>
      </c>
      <c r="B952">
        <v>3138658</v>
      </c>
      <c r="C952" t="s">
        <v>132</v>
      </c>
      <c r="D952">
        <v>2015</v>
      </c>
      <c r="E952" s="8">
        <v>7535.57</v>
      </c>
      <c r="F952" s="9">
        <v>11359.563562896574</v>
      </c>
      <c r="G952" s="8">
        <v>6697.81</v>
      </c>
      <c r="H952" s="8">
        <v>10096.674100000313</v>
      </c>
    </row>
    <row r="953" spans="1:8" x14ac:dyDescent="0.35">
      <c r="A953">
        <v>313865</v>
      </c>
      <c r="B953">
        <v>3138658</v>
      </c>
      <c r="C953" t="s">
        <v>132</v>
      </c>
      <c r="D953">
        <v>2016</v>
      </c>
      <c r="E953" s="8">
        <v>5216.6400000000003</v>
      </c>
      <c r="F953" s="9">
        <v>7398.6454787361026</v>
      </c>
      <c r="G953" s="8">
        <v>5602.79</v>
      </c>
      <c r="H953" s="8">
        <v>7946.3190800665861</v>
      </c>
    </row>
    <row r="954" spans="1:8" x14ac:dyDescent="0.35">
      <c r="A954">
        <v>313865</v>
      </c>
      <c r="B954">
        <v>3138658</v>
      </c>
      <c r="C954" t="s">
        <v>132</v>
      </c>
      <c r="D954">
        <v>2017</v>
      </c>
      <c r="E954" s="8">
        <v>3272.13</v>
      </c>
      <c r="F954" s="9">
        <v>4507.9223598076669</v>
      </c>
      <c r="G954" s="8">
        <v>2362.52</v>
      </c>
      <c r="H954" s="8">
        <v>3254.7805354093744</v>
      </c>
    </row>
    <row r="955" spans="1:8" x14ac:dyDescent="0.35">
      <c r="A955">
        <v>313865</v>
      </c>
      <c r="B955">
        <v>3138658</v>
      </c>
      <c r="C955" t="s">
        <v>132</v>
      </c>
      <c r="D955">
        <v>2018</v>
      </c>
      <c r="E955" s="8">
        <v>2761.86</v>
      </c>
      <c r="F955" s="9">
        <v>3667.5659347019282</v>
      </c>
      <c r="G955" s="8">
        <v>3033.12</v>
      </c>
      <c r="H955" s="8">
        <v>4027.7843938943415</v>
      </c>
    </row>
    <row r="956" spans="1:8" x14ac:dyDescent="0.35">
      <c r="A956">
        <v>313865</v>
      </c>
      <c r="B956">
        <v>3138658</v>
      </c>
      <c r="C956" t="s">
        <v>132</v>
      </c>
      <c r="D956">
        <v>2019</v>
      </c>
      <c r="E956" s="8">
        <v>4176.63</v>
      </c>
      <c r="F956" s="9">
        <v>5317.3145397490725</v>
      </c>
      <c r="G956" s="8">
        <v>3716.65</v>
      </c>
      <c r="H956" s="8">
        <v>4731.7039748558263</v>
      </c>
    </row>
    <row r="957" spans="1:8" x14ac:dyDescent="0.35">
      <c r="A957">
        <v>313865</v>
      </c>
      <c r="B957">
        <v>3138658</v>
      </c>
      <c r="C957" t="s">
        <v>132</v>
      </c>
      <c r="D957">
        <v>2020</v>
      </c>
      <c r="E957" s="8">
        <v>4012.92</v>
      </c>
      <c r="F957" s="9">
        <v>4888.0767415687906</v>
      </c>
      <c r="G957" s="8">
        <v>3111.05</v>
      </c>
      <c r="H957" s="8">
        <v>3789.5178690994931</v>
      </c>
    </row>
    <row r="958" spans="1:8" x14ac:dyDescent="0.35">
      <c r="A958">
        <v>313865</v>
      </c>
      <c r="B958">
        <v>3138658</v>
      </c>
      <c r="C958" t="s">
        <v>132</v>
      </c>
      <c r="D958">
        <v>2021</v>
      </c>
      <c r="E958" s="8">
        <v>6401.71</v>
      </c>
      <c r="F958" s="9">
        <v>7085.0043940399082</v>
      </c>
      <c r="G958" s="8">
        <v>5530.3</v>
      </c>
      <c r="H958" s="8">
        <v>6120.5841615651934</v>
      </c>
    </row>
    <row r="959" spans="1:8" x14ac:dyDescent="0.35">
      <c r="A959">
        <v>313865</v>
      </c>
      <c r="B959">
        <v>3138658</v>
      </c>
      <c r="C959" t="s">
        <v>132</v>
      </c>
      <c r="D959">
        <v>2022</v>
      </c>
      <c r="E959" s="8">
        <v>7330.77</v>
      </c>
      <c r="F959" s="9">
        <v>7669.538810535536</v>
      </c>
      <c r="G959" s="8">
        <v>8544.5300000000007</v>
      </c>
      <c r="H959" s="8">
        <v>8939.3868992008811</v>
      </c>
    </row>
    <row r="960" spans="1:8" x14ac:dyDescent="0.35">
      <c r="A960">
        <v>313865</v>
      </c>
      <c r="B960">
        <v>3138658</v>
      </c>
      <c r="C960" t="s">
        <v>132</v>
      </c>
      <c r="D960">
        <v>2023</v>
      </c>
      <c r="E960" s="8">
        <v>7458.94</v>
      </c>
      <c r="F960" s="9">
        <v>7458.94</v>
      </c>
      <c r="G960" s="8">
        <v>9998.24</v>
      </c>
      <c r="H960" s="8">
        <v>9998.2368608921333</v>
      </c>
    </row>
    <row r="961" spans="1:8" x14ac:dyDescent="0.35">
      <c r="A961">
        <v>313865</v>
      </c>
      <c r="B961">
        <v>3138658</v>
      </c>
      <c r="C961" t="s">
        <v>132</v>
      </c>
      <c r="D961">
        <v>2024</v>
      </c>
      <c r="E961" s="8">
        <v>7847.56</v>
      </c>
      <c r="F961" s="9">
        <v>7485.9013761284423</v>
      </c>
      <c r="G961" s="8">
        <v>9866.7000000000007</v>
      </c>
      <c r="H961" s="8">
        <v>9411.9880467808762</v>
      </c>
    </row>
    <row r="962" spans="1:8" x14ac:dyDescent="0.35">
      <c r="A962">
        <v>313890</v>
      </c>
      <c r="B962">
        <v>3138906</v>
      </c>
      <c r="C962" s="20" t="s">
        <v>134</v>
      </c>
      <c r="D962">
        <v>2015</v>
      </c>
      <c r="E962" s="8">
        <v>4933.1400000000003</v>
      </c>
      <c r="F962" s="9">
        <v>7436.5067798013433</v>
      </c>
      <c r="G962" s="8">
        <v>6113.6804009008702</v>
      </c>
      <c r="H962" s="8">
        <v>9216.1231489148722</v>
      </c>
    </row>
    <row r="963" spans="1:8" x14ac:dyDescent="0.35">
      <c r="A963">
        <v>313890</v>
      </c>
      <c r="B963">
        <v>3138906</v>
      </c>
      <c r="C963" t="s">
        <v>134</v>
      </c>
      <c r="D963">
        <v>2016</v>
      </c>
      <c r="E963" s="8">
        <v>6596.5</v>
      </c>
      <c r="F963" s="9">
        <v>9355.6704891429545</v>
      </c>
      <c r="G963" s="8">
        <v>7487.06</v>
      </c>
      <c r="H963" s="8">
        <v>10618.733142952988</v>
      </c>
    </row>
    <row r="964" spans="1:8" x14ac:dyDescent="0.35">
      <c r="A964">
        <v>313890</v>
      </c>
      <c r="B964">
        <v>3138906</v>
      </c>
      <c r="C964" t="s">
        <v>134</v>
      </c>
      <c r="D964">
        <v>2017</v>
      </c>
      <c r="E964" s="8">
        <v>7228.98</v>
      </c>
      <c r="F964" s="9">
        <v>9959.1643915744244</v>
      </c>
      <c r="G964" s="8">
        <v>6651.02</v>
      </c>
      <c r="H964" s="8">
        <v>9162.9233423637797</v>
      </c>
    </row>
    <row r="965" spans="1:8" x14ac:dyDescent="0.35">
      <c r="A965">
        <v>313890</v>
      </c>
      <c r="B965">
        <v>3138906</v>
      </c>
      <c r="C965" t="s">
        <v>134</v>
      </c>
      <c r="D965">
        <v>2018</v>
      </c>
      <c r="E965" s="8">
        <v>7360.24</v>
      </c>
      <c r="F965" s="9">
        <v>9773.9079805748734</v>
      </c>
      <c r="G965" s="8">
        <v>7879.11</v>
      </c>
      <c r="H965" s="8">
        <v>10462.932864878838</v>
      </c>
    </row>
    <row r="966" spans="1:8" x14ac:dyDescent="0.35">
      <c r="A966">
        <v>313890</v>
      </c>
      <c r="B966">
        <v>3138906</v>
      </c>
      <c r="C966" t="s">
        <v>134</v>
      </c>
      <c r="D966">
        <v>2019</v>
      </c>
      <c r="E966" s="8">
        <v>9718.83</v>
      </c>
      <c r="F966" s="9">
        <v>12373.151576354494</v>
      </c>
      <c r="G966" s="8">
        <v>10122.299999999999</v>
      </c>
      <c r="H966" s="8">
        <v>12886.807901131922</v>
      </c>
    </row>
    <row r="967" spans="1:8" x14ac:dyDescent="0.35">
      <c r="A967">
        <v>313890</v>
      </c>
      <c r="B967">
        <v>3138906</v>
      </c>
      <c r="C967" t="s">
        <v>134</v>
      </c>
      <c r="D967">
        <v>2020</v>
      </c>
      <c r="E967" s="8">
        <v>10708.95</v>
      </c>
      <c r="F967" s="9">
        <v>13044.40891461158</v>
      </c>
      <c r="G967" s="8">
        <v>9340.4500000000007</v>
      </c>
      <c r="H967" s="8">
        <v>11377.456377381135</v>
      </c>
    </row>
    <row r="968" spans="1:8" x14ac:dyDescent="0.35">
      <c r="A968">
        <v>313890</v>
      </c>
      <c r="B968">
        <v>3138906</v>
      </c>
      <c r="C968" t="s">
        <v>134</v>
      </c>
      <c r="D968">
        <v>2021</v>
      </c>
      <c r="E968" s="8">
        <v>10992.34</v>
      </c>
      <c r="F968" s="9">
        <v>12165.620935778197</v>
      </c>
      <c r="G968" s="8">
        <v>10534.58</v>
      </c>
      <c r="H968" s="8">
        <v>11659.005524903765</v>
      </c>
    </row>
    <row r="969" spans="1:8" x14ac:dyDescent="0.35">
      <c r="A969">
        <v>313890</v>
      </c>
      <c r="B969">
        <v>3138906</v>
      </c>
      <c r="C969" t="s">
        <v>134</v>
      </c>
      <c r="D969">
        <v>2022</v>
      </c>
      <c r="E969" s="8">
        <v>11848.71</v>
      </c>
      <c r="F969" s="9">
        <v>12396.261402251128</v>
      </c>
      <c r="G969" s="8">
        <v>17831.29</v>
      </c>
      <c r="H969" s="8">
        <v>18655.309724805364</v>
      </c>
    </row>
    <row r="970" spans="1:8" x14ac:dyDescent="0.35">
      <c r="A970">
        <v>313890</v>
      </c>
      <c r="B970">
        <v>3138906</v>
      </c>
      <c r="C970" t="s">
        <v>134</v>
      </c>
      <c r="D970">
        <v>2023</v>
      </c>
      <c r="E970" s="8">
        <v>12583.3</v>
      </c>
      <c r="F970" s="9">
        <v>12583.3</v>
      </c>
      <c r="G970" s="8">
        <v>15668.12</v>
      </c>
      <c r="H970" s="8">
        <v>15668.117359926451</v>
      </c>
    </row>
    <row r="971" spans="1:8" x14ac:dyDescent="0.35">
      <c r="A971">
        <v>313890</v>
      </c>
      <c r="B971">
        <v>3138906</v>
      </c>
      <c r="C971" t="s">
        <v>134</v>
      </c>
      <c r="D971">
        <v>2024</v>
      </c>
      <c r="E971" s="8">
        <v>14862.19</v>
      </c>
      <c r="F971" s="9">
        <v>14177.25873689177</v>
      </c>
      <c r="G971" s="8">
        <v>16587.599999999999</v>
      </c>
      <c r="H971" s="8">
        <v>15823.155537498644</v>
      </c>
    </row>
    <row r="972" spans="1:8" x14ac:dyDescent="0.35">
      <c r="A972">
        <v>313920</v>
      </c>
      <c r="B972">
        <v>3139201</v>
      </c>
      <c r="C972" t="s">
        <v>135</v>
      </c>
      <c r="D972">
        <v>2015</v>
      </c>
      <c r="E972" s="8">
        <v>9507.4500000000007</v>
      </c>
      <c r="F972" s="9">
        <v>14332.092011096844</v>
      </c>
      <c r="G972" s="8">
        <v>7669.82</v>
      </c>
      <c r="H972" s="8">
        <v>11561.947472060619</v>
      </c>
    </row>
    <row r="973" spans="1:8" x14ac:dyDescent="0.35">
      <c r="A973">
        <v>313920</v>
      </c>
      <c r="B973">
        <v>3139201</v>
      </c>
      <c r="C973" t="s">
        <v>135</v>
      </c>
      <c r="D973">
        <v>2016</v>
      </c>
      <c r="E973" s="8">
        <v>7864.53</v>
      </c>
      <c r="F973" s="9">
        <v>11154.089476537471</v>
      </c>
      <c r="G973" s="8">
        <v>10825.98</v>
      </c>
      <c r="H973" s="8">
        <v>15354.248718265873</v>
      </c>
    </row>
    <row r="974" spans="1:8" x14ac:dyDescent="0.35">
      <c r="A974">
        <v>313920</v>
      </c>
      <c r="B974">
        <v>3139201</v>
      </c>
      <c r="C974" t="s">
        <v>135</v>
      </c>
      <c r="D974">
        <v>2017</v>
      </c>
      <c r="E974" s="8">
        <v>6235.58</v>
      </c>
      <c r="F974" s="9">
        <v>8590.5848815204445</v>
      </c>
      <c r="G974" s="8">
        <v>10887.02</v>
      </c>
      <c r="H974" s="8">
        <v>14998.743296328188</v>
      </c>
    </row>
    <row r="975" spans="1:8" x14ac:dyDescent="0.35">
      <c r="A975">
        <v>313920</v>
      </c>
      <c r="B975">
        <v>3139201</v>
      </c>
      <c r="C975" t="s">
        <v>135</v>
      </c>
      <c r="D975">
        <v>2018</v>
      </c>
      <c r="E975" s="8">
        <v>7699.39</v>
      </c>
      <c r="F975" s="9">
        <v>10224.27656795952</v>
      </c>
      <c r="G975" s="8">
        <v>10359.120000000001</v>
      </c>
      <c r="H975" s="8">
        <v>13756.215137034642</v>
      </c>
    </row>
    <row r="976" spans="1:8" x14ac:dyDescent="0.35">
      <c r="A976">
        <v>313920</v>
      </c>
      <c r="B976">
        <v>3139201</v>
      </c>
      <c r="C976" t="s">
        <v>135</v>
      </c>
      <c r="D976">
        <v>2019</v>
      </c>
      <c r="E976" s="8">
        <v>8444.99</v>
      </c>
      <c r="F976" s="9">
        <v>10751.411572256942</v>
      </c>
      <c r="G976" s="8">
        <v>11471.91</v>
      </c>
      <c r="H976" s="8">
        <v>14605.022953127231</v>
      </c>
    </row>
    <row r="977" spans="1:8" x14ac:dyDescent="0.35">
      <c r="A977">
        <v>313920</v>
      </c>
      <c r="B977">
        <v>3139201</v>
      </c>
      <c r="C977" t="s">
        <v>135</v>
      </c>
      <c r="D977">
        <v>2020</v>
      </c>
      <c r="E977" s="8">
        <v>8830.34</v>
      </c>
      <c r="F977" s="9">
        <v>10756.102681873686</v>
      </c>
      <c r="G977" s="8">
        <v>8601.65</v>
      </c>
      <c r="H977" s="8">
        <v>10477.538785811075</v>
      </c>
    </row>
    <row r="978" spans="1:8" x14ac:dyDescent="0.35">
      <c r="A978">
        <v>313920</v>
      </c>
      <c r="B978">
        <v>3139201</v>
      </c>
      <c r="C978" t="s">
        <v>135</v>
      </c>
      <c r="D978">
        <v>2021</v>
      </c>
      <c r="E978" s="8">
        <v>12222.23</v>
      </c>
      <c r="F978" s="9">
        <v>13526.784758285894</v>
      </c>
      <c r="G978" s="8">
        <v>9736</v>
      </c>
      <c r="H978" s="8">
        <v>10775.183021226414</v>
      </c>
    </row>
    <row r="979" spans="1:8" x14ac:dyDescent="0.35">
      <c r="A979">
        <v>313920</v>
      </c>
      <c r="B979">
        <v>3139201</v>
      </c>
      <c r="C979" t="s">
        <v>135</v>
      </c>
      <c r="D979">
        <v>2022</v>
      </c>
      <c r="E979" s="8">
        <v>13299.91</v>
      </c>
      <c r="F979" s="9">
        <v>13914.524111604876</v>
      </c>
      <c r="G979" s="8">
        <v>16673.32</v>
      </c>
      <c r="H979" s="8">
        <v>17443.825896097987</v>
      </c>
    </row>
    <row r="980" spans="1:8" x14ac:dyDescent="0.35">
      <c r="A980">
        <v>313920</v>
      </c>
      <c r="B980">
        <v>3139201</v>
      </c>
      <c r="C980" t="s">
        <v>135</v>
      </c>
      <c r="D980">
        <v>2023</v>
      </c>
      <c r="E980" s="8">
        <v>15692.89</v>
      </c>
      <c r="F980" s="9">
        <v>15692.89</v>
      </c>
      <c r="G980" s="8">
        <v>18508.45</v>
      </c>
      <c r="H980" s="8">
        <v>18508.447532183909</v>
      </c>
    </row>
    <row r="981" spans="1:8" x14ac:dyDescent="0.35">
      <c r="A981">
        <v>313920</v>
      </c>
      <c r="B981">
        <v>3139201</v>
      </c>
      <c r="C981" t="s">
        <v>135</v>
      </c>
      <c r="D981">
        <v>2024</v>
      </c>
      <c r="E981" s="8">
        <v>16642.919999999998</v>
      </c>
      <c r="F981" s="9">
        <v>15875.922927737483</v>
      </c>
      <c r="G981" s="8">
        <v>21684.69</v>
      </c>
      <c r="H981" s="8">
        <v>20685.337298437691</v>
      </c>
    </row>
    <row r="982" spans="1:8" x14ac:dyDescent="0.35">
      <c r="A982">
        <v>313925</v>
      </c>
      <c r="B982">
        <v>3139250</v>
      </c>
      <c r="C982" t="s">
        <v>136</v>
      </c>
      <c r="D982">
        <v>2015</v>
      </c>
      <c r="E982" s="8">
        <v>5605.28</v>
      </c>
      <c r="F982" s="9">
        <v>8449.7303386250678</v>
      </c>
      <c r="G982" s="8">
        <v>6027.29</v>
      </c>
      <c r="H982" s="8">
        <v>9085.8969415954707</v>
      </c>
    </row>
    <row r="983" spans="1:8" x14ac:dyDescent="0.35">
      <c r="A983">
        <v>313925</v>
      </c>
      <c r="B983">
        <v>3139250</v>
      </c>
      <c r="C983" t="s">
        <v>136</v>
      </c>
      <c r="D983">
        <v>2016</v>
      </c>
      <c r="E983" s="8">
        <v>6008.77</v>
      </c>
      <c r="F983" s="9">
        <v>8522.1059903050882</v>
      </c>
      <c r="G983" s="8">
        <v>8008.71</v>
      </c>
      <c r="H983" s="8">
        <v>11358.575282986054</v>
      </c>
    </row>
    <row r="984" spans="1:8" x14ac:dyDescent="0.35">
      <c r="A984">
        <v>313925</v>
      </c>
      <c r="B984">
        <v>3139250</v>
      </c>
      <c r="C984" t="s">
        <v>136</v>
      </c>
      <c r="D984">
        <v>2017</v>
      </c>
      <c r="E984" s="8">
        <v>7196.67</v>
      </c>
      <c r="F984" s="9">
        <v>9914.6518045300891</v>
      </c>
      <c r="G984" s="8">
        <v>9913.7000000000007</v>
      </c>
      <c r="H984" s="8">
        <v>13657.824244891215</v>
      </c>
    </row>
    <row r="985" spans="1:8" x14ac:dyDescent="0.35">
      <c r="A985">
        <v>313925</v>
      </c>
      <c r="B985">
        <v>3139250</v>
      </c>
      <c r="C985" t="s">
        <v>136</v>
      </c>
      <c r="D985">
        <v>2018</v>
      </c>
      <c r="E985" s="8">
        <v>6175.4</v>
      </c>
      <c r="F985" s="9">
        <v>8200.5194590450956</v>
      </c>
      <c r="G985" s="8">
        <v>9043.98</v>
      </c>
      <c r="H985" s="8">
        <v>12009.798038995557</v>
      </c>
    </row>
    <row r="986" spans="1:8" x14ac:dyDescent="0.35">
      <c r="A986">
        <v>313925</v>
      </c>
      <c r="B986">
        <v>3139250</v>
      </c>
      <c r="C986" t="s">
        <v>136</v>
      </c>
      <c r="D986">
        <v>2019</v>
      </c>
      <c r="E986" s="8">
        <v>6646.43</v>
      </c>
      <c r="F986" s="9">
        <v>8461.6446456651483</v>
      </c>
      <c r="G986" s="8">
        <v>10488.99</v>
      </c>
      <c r="H986" s="8">
        <v>13353.656357775599</v>
      </c>
    </row>
    <row r="987" spans="1:8" x14ac:dyDescent="0.35">
      <c r="A987">
        <v>313925</v>
      </c>
      <c r="B987">
        <v>3139250</v>
      </c>
      <c r="C987" t="s">
        <v>136</v>
      </c>
      <c r="D987">
        <v>2020</v>
      </c>
      <c r="E987" s="8">
        <v>8454.81</v>
      </c>
      <c r="F987" s="9">
        <v>10298.675307602251</v>
      </c>
      <c r="G987" s="8">
        <v>10757.79</v>
      </c>
      <c r="H987" s="8">
        <v>13103.901254768291</v>
      </c>
    </row>
    <row r="988" spans="1:8" x14ac:dyDescent="0.35">
      <c r="A988">
        <v>313925</v>
      </c>
      <c r="B988">
        <v>3139250</v>
      </c>
      <c r="C988" t="s">
        <v>136</v>
      </c>
      <c r="D988">
        <v>2021</v>
      </c>
      <c r="E988" s="8">
        <v>11867.91</v>
      </c>
      <c r="F988" s="9">
        <v>13134.645977101458</v>
      </c>
      <c r="G988" s="8">
        <v>11605.84</v>
      </c>
      <c r="H988" s="8">
        <v>12844.608142944178</v>
      </c>
    </row>
    <row r="989" spans="1:8" x14ac:dyDescent="0.35">
      <c r="A989">
        <v>313925</v>
      </c>
      <c r="B989">
        <v>3139250</v>
      </c>
      <c r="C989" t="s">
        <v>136</v>
      </c>
      <c r="D989">
        <v>2022</v>
      </c>
      <c r="E989" s="8">
        <v>15530.9</v>
      </c>
      <c r="F989" s="9">
        <v>16248.61239849925</v>
      </c>
      <c r="G989" s="8">
        <v>18868.689999999999</v>
      </c>
      <c r="H989" s="8">
        <v>19740.647049527797</v>
      </c>
    </row>
    <row r="990" spans="1:8" x14ac:dyDescent="0.35">
      <c r="A990">
        <v>313925</v>
      </c>
      <c r="B990">
        <v>3139250</v>
      </c>
      <c r="C990" t="s">
        <v>136</v>
      </c>
      <c r="D990">
        <v>2023</v>
      </c>
      <c r="E990" s="8">
        <v>16794.72</v>
      </c>
      <c r="F990" s="9">
        <v>16794.72</v>
      </c>
      <c r="G990" s="8">
        <v>22048.15</v>
      </c>
      <c r="H990" s="8">
        <v>22048.145723435715</v>
      </c>
    </row>
    <row r="991" spans="1:8" x14ac:dyDescent="0.35">
      <c r="A991">
        <v>313925</v>
      </c>
      <c r="B991">
        <v>3139250</v>
      </c>
      <c r="C991" t="s">
        <v>136</v>
      </c>
      <c r="D991">
        <v>2024</v>
      </c>
      <c r="E991" s="8">
        <v>18884.47</v>
      </c>
      <c r="F991" s="9">
        <v>18014.170004492644</v>
      </c>
      <c r="G991" s="8">
        <v>26478.6</v>
      </c>
      <c r="H991" s="8">
        <v>25258.317201631573</v>
      </c>
    </row>
    <row r="992" spans="1:8" x14ac:dyDescent="0.35">
      <c r="A992">
        <v>313930</v>
      </c>
      <c r="B992">
        <v>3139300</v>
      </c>
      <c r="C992" t="s">
        <v>137</v>
      </c>
      <c r="D992">
        <v>2015</v>
      </c>
      <c r="E992" s="8">
        <v>5693.03</v>
      </c>
      <c r="F992" s="9">
        <v>8582.009874565174</v>
      </c>
      <c r="G992" s="8">
        <v>5113.24</v>
      </c>
      <c r="H992" s="8">
        <v>7708.0073629682174</v>
      </c>
    </row>
    <row r="993" spans="1:8" x14ac:dyDescent="0.35">
      <c r="A993">
        <v>313930</v>
      </c>
      <c r="B993">
        <v>3139300</v>
      </c>
      <c r="C993" t="s">
        <v>137</v>
      </c>
      <c r="D993">
        <v>2016</v>
      </c>
      <c r="E993" s="8">
        <v>5325.05</v>
      </c>
      <c r="F993" s="9">
        <v>7552.4009911636003</v>
      </c>
      <c r="G993" s="8">
        <v>6274.86</v>
      </c>
      <c r="H993" s="8">
        <v>8899.4981278976975</v>
      </c>
    </row>
    <row r="994" spans="1:8" x14ac:dyDescent="0.35">
      <c r="A994">
        <v>313930</v>
      </c>
      <c r="B994">
        <v>3139300</v>
      </c>
      <c r="C994" t="s">
        <v>137</v>
      </c>
      <c r="D994">
        <v>2017</v>
      </c>
      <c r="E994" s="8">
        <v>6338.01</v>
      </c>
      <c r="F994" s="9">
        <v>8731.6998394576585</v>
      </c>
      <c r="G994" s="8">
        <v>6534.91</v>
      </c>
      <c r="H994" s="8">
        <v>9002.9623519530051</v>
      </c>
    </row>
    <row r="995" spans="1:8" x14ac:dyDescent="0.35">
      <c r="A995">
        <v>313930</v>
      </c>
      <c r="B995">
        <v>3139300</v>
      </c>
      <c r="C995" t="s">
        <v>137</v>
      </c>
      <c r="D995">
        <v>2018</v>
      </c>
      <c r="E995" s="8">
        <v>5713.39</v>
      </c>
      <c r="F995" s="9">
        <v>7587.0009832745509</v>
      </c>
      <c r="G995" s="8">
        <v>7391.82</v>
      </c>
      <c r="H995" s="8">
        <v>9815.8425312017753</v>
      </c>
    </row>
    <row r="996" spans="1:8" x14ac:dyDescent="0.35">
      <c r="A996">
        <v>313930</v>
      </c>
      <c r="B996">
        <v>3139300</v>
      </c>
      <c r="C996" t="s">
        <v>137</v>
      </c>
      <c r="D996">
        <v>2019</v>
      </c>
      <c r="E996" s="8">
        <v>5620.47</v>
      </c>
      <c r="F996" s="9">
        <v>7155.4834522625824</v>
      </c>
      <c r="G996" s="8">
        <v>7724.83</v>
      </c>
      <c r="H996" s="8">
        <v>9834.5680666735607</v>
      </c>
    </row>
    <row r="997" spans="1:8" x14ac:dyDescent="0.35">
      <c r="A997">
        <v>313930</v>
      </c>
      <c r="B997">
        <v>3139300</v>
      </c>
      <c r="C997" t="s">
        <v>137</v>
      </c>
      <c r="D997">
        <v>2020</v>
      </c>
      <c r="E997" s="8">
        <v>6960.71</v>
      </c>
      <c r="F997" s="9">
        <v>8478.7348503845824</v>
      </c>
      <c r="G997" s="8">
        <v>7865.37</v>
      </c>
      <c r="H997" s="8">
        <v>9580.6928065186858</v>
      </c>
    </row>
    <row r="998" spans="1:8" x14ac:dyDescent="0.35">
      <c r="A998">
        <v>313930</v>
      </c>
      <c r="B998">
        <v>3139300</v>
      </c>
      <c r="C998" t="s">
        <v>137</v>
      </c>
      <c r="D998">
        <v>2021</v>
      </c>
      <c r="E998" s="8">
        <v>7925.84</v>
      </c>
      <c r="F998" s="9">
        <v>8771.8142850046734</v>
      </c>
      <c r="G998" s="8">
        <v>9595.02</v>
      </c>
      <c r="H998" s="8">
        <v>10619.160725785425</v>
      </c>
    </row>
    <row r="999" spans="1:8" x14ac:dyDescent="0.35">
      <c r="A999">
        <v>313930</v>
      </c>
      <c r="B999">
        <v>3139300</v>
      </c>
      <c r="C999" t="s">
        <v>137</v>
      </c>
      <c r="D999">
        <v>2022</v>
      </c>
      <c r="E999" s="8">
        <v>7966.38</v>
      </c>
      <c r="F999" s="9">
        <v>8334.5215563268357</v>
      </c>
      <c r="G999" s="8">
        <v>13520.7</v>
      </c>
      <c r="H999" s="8">
        <v>14145.521843600631</v>
      </c>
    </row>
    <row r="1000" spans="1:8" x14ac:dyDescent="0.35">
      <c r="A1000">
        <v>313930</v>
      </c>
      <c r="B1000">
        <v>3139300</v>
      </c>
      <c r="C1000" t="s">
        <v>137</v>
      </c>
      <c r="D1000">
        <v>2023</v>
      </c>
      <c r="E1000" s="8">
        <v>11091.21</v>
      </c>
      <c r="F1000" s="9">
        <v>11091.21</v>
      </c>
      <c r="G1000" s="8">
        <v>15913.34</v>
      </c>
      <c r="H1000" s="8">
        <v>15913.338325266672</v>
      </c>
    </row>
    <row r="1001" spans="1:8" x14ac:dyDescent="0.35">
      <c r="A1001">
        <v>313930</v>
      </c>
      <c r="B1001">
        <v>3139300</v>
      </c>
      <c r="C1001" t="s">
        <v>137</v>
      </c>
      <c r="D1001">
        <v>2024</v>
      </c>
      <c r="E1001" s="8">
        <v>11587.55</v>
      </c>
      <c r="F1001" s="9">
        <v>11053.532115836913</v>
      </c>
      <c r="G1001" s="8">
        <v>16180.98</v>
      </c>
      <c r="H1001" s="8">
        <v>15435.269650286838</v>
      </c>
    </row>
    <row r="1002" spans="1:8" x14ac:dyDescent="0.35">
      <c r="A1002">
        <v>313960</v>
      </c>
      <c r="B1002">
        <v>3139607</v>
      </c>
      <c r="C1002" t="s">
        <v>138</v>
      </c>
      <c r="D1002">
        <v>2015</v>
      </c>
      <c r="E1002" s="8">
        <v>4691.1000000000004</v>
      </c>
      <c r="F1002" s="9">
        <v>7071.6413794715099</v>
      </c>
      <c r="G1002" s="8">
        <v>5482.66</v>
      </c>
      <c r="H1002" s="8">
        <v>8264.8789442871439</v>
      </c>
    </row>
    <row r="1003" spans="1:8" x14ac:dyDescent="0.35">
      <c r="A1003">
        <v>313960</v>
      </c>
      <c r="B1003">
        <v>3139607</v>
      </c>
      <c r="C1003" t="s">
        <v>138</v>
      </c>
      <c r="D1003">
        <v>2016</v>
      </c>
      <c r="E1003" s="8">
        <v>6246.24</v>
      </c>
      <c r="F1003" s="9">
        <v>8858.9044548024376</v>
      </c>
      <c r="G1003" s="8">
        <v>5246.28</v>
      </c>
      <c r="H1003" s="8">
        <v>7440.6853176386621</v>
      </c>
    </row>
    <row r="1004" spans="1:8" x14ac:dyDescent="0.35">
      <c r="A1004">
        <v>313960</v>
      </c>
      <c r="B1004">
        <v>3139607</v>
      </c>
      <c r="C1004" t="s">
        <v>138</v>
      </c>
      <c r="D1004">
        <v>2017</v>
      </c>
      <c r="E1004" s="8">
        <v>5407.63</v>
      </c>
      <c r="F1004" s="9">
        <v>7449.9412280584002</v>
      </c>
      <c r="G1004" s="8">
        <v>5391.78</v>
      </c>
      <c r="H1004" s="8">
        <v>7428.1107138194175</v>
      </c>
    </row>
    <row r="1005" spans="1:8" x14ac:dyDescent="0.35">
      <c r="A1005">
        <v>313960</v>
      </c>
      <c r="B1005">
        <v>3139607</v>
      </c>
      <c r="C1005" t="s">
        <v>138</v>
      </c>
      <c r="D1005">
        <v>2018</v>
      </c>
      <c r="E1005" s="8">
        <v>4778.32</v>
      </c>
      <c r="F1005" s="9">
        <v>6345.2903684853381</v>
      </c>
      <c r="G1005" s="8">
        <v>5383.45</v>
      </c>
      <c r="H1005" s="8">
        <v>7148.8612626099884</v>
      </c>
    </row>
    <row r="1006" spans="1:8" x14ac:dyDescent="0.35">
      <c r="A1006">
        <v>313960</v>
      </c>
      <c r="B1006">
        <v>3139607</v>
      </c>
      <c r="C1006" t="s">
        <v>138</v>
      </c>
      <c r="D1006">
        <v>2019</v>
      </c>
      <c r="E1006" s="8">
        <v>5612.29</v>
      </c>
      <c r="F1006" s="9">
        <v>7145.0694024340964</v>
      </c>
      <c r="G1006" s="8">
        <v>5359.35</v>
      </c>
      <c r="H1006" s="8">
        <v>6823.053780988479</v>
      </c>
    </row>
    <row r="1007" spans="1:8" x14ac:dyDescent="0.35">
      <c r="A1007">
        <v>313960</v>
      </c>
      <c r="B1007">
        <v>3139607</v>
      </c>
      <c r="C1007" t="s">
        <v>138</v>
      </c>
      <c r="D1007">
        <v>2020</v>
      </c>
      <c r="E1007" s="8">
        <v>6202.91</v>
      </c>
      <c r="F1007" s="9">
        <v>7555.6702104812621</v>
      </c>
      <c r="G1007" s="8">
        <v>5434.86</v>
      </c>
      <c r="H1007" s="8">
        <v>6620.1203682259629</v>
      </c>
    </row>
    <row r="1008" spans="1:8" x14ac:dyDescent="0.35">
      <c r="A1008">
        <v>313960</v>
      </c>
      <c r="B1008">
        <v>3139607</v>
      </c>
      <c r="C1008" t="s">
        <v>138</v>
      </c>
      <c r="D1008">
        <v>2021</v>
      </c>
      <c r="E1008" s="8">
        <v>8060.87</v>
      </c>
      <c r="F1008" s="9">
        <v>8921.2568782066792</v>
      </c>
      <c r="G1008" s="8">
        <v>8289.8799999999992</v>
      </c>
      <c r="H1008" s="8">
        <v>9174.7159286443693</v>
      </c>
    </row>
    <row r="1009" spans="1:8" x14ac:dyDescent="0.35">
      <c r="A1009">
        <v>313960</v>
      </c>
      <c r="B1009">
        <v>3139607</v>
      </c>
      <c r="C1009" t="s">
        <v>138</v>
      </c>
      <c r="D1009">
        <v>2022</v>
      </c>
      <c r="E1009" s="8">
        <v>9634.49</v>
      </c>
      <c r="F1009" s="9">
        <v>10079.718088920607</v>
      </c>
      <c r="G1009" s="8">
        <v>9935.0499999999993</v>
      </c>
      <c r="H1009" s="8">
        <v>10394.165868830092</v>
      </c>
    </row>
    <row r="1010" spans="1:8" x14ac:dyDescent="0.35">
      <c r="A1010">
        <v>313960</v>
      </c>
      <c r="B1010">
        <v>3139607</v>
      </c>
      <c r="C1010" t="s">
        <v>138</v>
      </c>
      <c r="D1010">
        <v>2023</v>
      </c>
      <c r="E1010" s="8">
        <v>11520.73</v>
      </c>
      <c r="F1010" s="9">
        <v>11520.73</v>
      </c>
      <c r="G1010" s="8">
        <v>11309.86</v>
      </c>
      <c r="H1010" s="8">
        <v>11309.855740244477</v>
      </c>
    </row>
    <row r="1011" spans="1:8" x14ac:dyDescent="0.35">
      <c r="A1011">
        <v>313960</v>
      </c>
      <c r="B1011">
        <v>3139607</v>
      </c>
      <c r="C1011" t="s">
        <v>138</v>
      </c>
      <c r="D1011">
        <v>2024</v>
      </c>
      <c r="E1011" s="8">
        <v>12807.69</v>
      </c>
      <c r="F1011" s="9">
        <v>12217.441369804945</v>
      </c>
      <c r="G1011" s="8">
        <v>11618.36</v>
      </c>
      <c r="H1011" s="8">
        <v>11082.924650333749</v>
      </c>
    </row>
    <row r="1012" spans="1:8" x14ac:dyDescent="0.35">
      <c r="A1012">
        <v>314010</v>
      </c>
      <c r="B1012">
        <v>3140100</v>
      </c>
      <c r="C1012" s="20" t="s">
        <v>139</v>
      </c>
      <c r="D1012">
        <v>2015</v>
      </c>
      <c r="E1012" s="8">
        <v>5546.88</v>
      </c>
      <c r="F1012" s="9">
        <v>8361.6947272415691</v>
      </c>
      <c r="G1012" s="8">
        <v>5784.5308333333332</v>
      </c>
      <c r="H1012" s="8">
        <v>8719.9436383425655</v>
      </c>
    </row>
    <row r="1013" spans="1:8" x14ac:dyDescent="0.35">
      <c r="A1013">
        <v>314010</v>
      </c>
      <c r="B1013">
        <v>3140100</v>
      </c>
      <c r="C1013" t="s">
        <v>139</v>
      </c>
      <c r="D1013">
        <v>2016</v>
      </c>
      <c r="E1013" s="8">
        <v>6579.08</v>
      </c>
      <c r="F1013" s="9">
        <v>9330.9640872751643</v>
      </c>
      <c r="G1013" s="8">
        <v>7356.82</v>
      </c>
      <c r="H1013" s="8">
        <v>10434.021850102268</v>
      </c>
    </row>
    <row r="1014" spans="1:8" x14ac:dyDescent="0.35">
      <c r="A1014">
        <v>314010</v>
      </c>
      <c r="B1014">
        <v>3140100</v>
      </c>
      <c r="C1014" t="s">
        <v>139</v>
      </c>
      <c r="D1014">
        <v>2017</v>
      </c>
      <c r="E1014" s="8">
        <v>6728.71</v>
      </c>
      <c r="F1014" s="9">
        <v>9269.9563469854329</v>
      </c>
      <c r="G1014" s="8">
        <v>6874.93</v>
      </c>
      <c r="H1014" s="8">
        <v>9471.4011429672555</v>
      </c>
    </row>
    <row r="1015" spans="1:8" x14ac:dyDescent="0.35">
      <c r="A1015">
        <v>314010</v>
      </c>
      <c r="B1015">
        <v>3140100</v>
      </c>
      <c r="C1015" t="s">
        <v>139</v>
      </c>
      <c r="D1015">
        <v>2018</v>
      </c>
      <c r="E1015" s="8">
        <v>5808.64</v>
      </c>
      <c r="F1015" s="9">
        <v>7713.4866325400308</v>
      </c>
      <c r="G1015" s="8">
        <v>6424.37</v>
      </c>
      <c r="H1015" s="8">
        <v>8531.139355872152</v>
      </c>
    </row>
    <row r="1016" spans="1:8" x14ac:dyDescent="0.35">
      <c r="A1016">
        <v>314010</v>
      </c>
      <c r="B1016">
        <v>3140100</v>
      </c>
      <c r="C1016" t="s">
        <v>139</v>
      </c>
      <c r="D1016">
        <v>2019</v>
      </c>
      <c r="E1016" s="8">
        <v>7877.27</v>
      </c>
      <c r="F1016" s="9">
        <v>10028.640867045722</v>
      </c>
      <c r="G1016" s="8">
        <v>7719.84</v>
      </c>
      <c r="H1016" s="8">
        <v>9828.2119846821861</v>
      </c>
    </row>
    <row r="1017" spans="1:8" x14ac:dyDescent="0.35">
      <c r="A1017">
        <v>314010</v>
      </c>
      <c r="B1017">
        <v>3140100</v>
      </c>
      <c r="C1017" t="s">
        <v>139</v>
      </c>
      <c r="D1017">
        <v>2020</v>
      </c>
      <c r="E1017" s="8">
        <v>8219.5</v>
      </c>
      <c r="F1017" s="9">
        <v>10012.047780001763</v>
      </c>
      <c r="G1017" s="8">
        <v>7088.98</v>
      </c>
      <c r="H1017" s="8">
        <v>8634.9808137035761</v>
      </c>
    </row>
    <row r="1018" spans="1:8" x14ac:dyDescent="0.35">
      <c r="A1018">
        <v>314010</v>
      </c>
      <c r="B1018">
        <v>3140100</v>
      </c>
      <c r="C1018" t="s">
        <v>139</v>
      </c>
      <c r="D1018">
        <v>2021</v>
      </c>
      <c r="E1018" s="8">
        <v>13325.5</v>
      </c>
      <c r="F1018" s="9">
        <v>14747.81363928994</v>
      </c>
      <c r="G1018" s="8">
        <v>12570.82</v>
      </c>
      <c r="H1018" s="8">
        <v>13912.582833195831</v>
      </c>
    </row>
    <row r="1019" spans="1:8" x14ac:dyDescent="0.35">
      <c r="A1019">
        <v>314010</v>
      </c>
      <c r="B1019">
        <v>3140100</v>
      </c>
      <c r="C1019" t="s">
        <v>139</v>
      </c>
      <c r="D1019">
        <v>2022</v>
      </c>
      <c r="E1019" s="8">
        <v>14433.54</v>
      </c>
      <c r="F1019" s="9">
        <v>15100.541307859487</v>
      </c>
      <c r="G1019" s="8">
        <v>16411.28</v>
      </c>
      <c r="H1019" s="8">
        <v>17169.674484013045</v>
      </c>
    </row>
    <row r="1020" spans="1:8" x14ac:dyDescent="0.35">
      <c r="A1020">
        <v>314010</v>
      </c>
      <c r="B1020">
        <v>3140100</v>
      </c>
      <c r="C1020" t="s">
        <v>139</v>
      </c>
      <c r="D1020">
        <v>2023</v>
      </c>
      <c r="E1020" s="8">
        <v>16788.650000000001</v>
      </c>
      <c r="F1020" s="9">
        <v>16788.650000000001</v>
      </c>
      <c r="G1020" s="8">
        <v>29754.720000000001</v>
      </c>
      <c r="H1020" s="8">
        <v>29754.715188667211</v>
      </c>
    </row>
    <row r="1021" spans="1:8" x14ac:dyDescent="0.35">
      <c r="A1021">
        <v>314010</v>
      </c>
      <c r="B1021">
        <v>3140100</v>
      </c>
      <c r="C1021" t="s">
        <v>139</v>
      </c>
      <c r="D1021">
        <v>2024</v>
      </c>
      <c r="E1021" s="8">
        <v>17704.79</v>
      </c>
      <c r="F1021" s="9">
        <v>16888.856131723122</v>
      </c>
      <c r="G1021" s="8">
        <v>28709.29</v>
      </c>
      <c r="H1021" s="8">
        <v>27386.21080928413</v>
      </c>
    </row>
    <row r="1022" spans="1:8" x14ac:dyDescent="0.35">
      <c r="A1022">
        <v>314060</v>
      </c>
      <c r="B1022">
        <v>3140605</v>
      </c>
      <c r="C1022" t="s">
        <v>141</v>
      </c>
      <c r="D1022">
        <v>2015</v>
      </c>
      <c r="E1022" s="8">
        <v>6029.27</v>
      </c>
      <c r="F1022" s="9">
        <v>9088.8779220238721</v>
      </c>
      <c r="G1022" s="8">
        <v>6937.65</v>
      </c>
      <c r="H1022" s="8">
        <v>10458.219130286181</v>
      </c>
    </row>
    <row r="1023" spans="1:8" x14ac:dyDescent="0.35">
      <c r="A1023">
        <v>314060</v>
      </c>
      <c r="B1023">
        <v>3140605</v>
      </c>
      <c r="C1023" t="s">
        <v>141</v>
      </c>
      <c r="D1023">
        <v>2016</v>
      </c>
      <c r="E1023" s="8">
        <v>5661.09</v>
      </c>
      <c r="F1023" s="9">
        <v>8028.9991130724302</v>
      </c>
      <c r="G1023" s="8">
        <v>8142.4</v>
      </c>
      <c r="H1023" s="8">
        <v>11548.191547031101</v>
      </c>
    </row>
    <row r="1024" spans="1:8" x14ac:dyDescent="0.35">
      <c r="A1024">
        <v>314060</v>
      </c>
      <c r="B1024">
        <v>3140605</v>
      </c>
      <c r="C1024" t="s">
        <v>141</v>
      </c>
      <c r="D1024">
        <v>2017</v>
      </c>
      <c r="E1024" s="8">
        <v>8168.44</v>
      </c>
      <c r="F1024" s="9">
        <v>11253.432266061352</v>
      </c>
      <c r="G1024" s="8">
        <v>9078.33</v>
      </c>
      <c r="H1024" s="8">
        <v>12506.959351889189</v>
      </c>
    </row>
    <row r="1025" spans="1:8" x14ac:dyDescent="0.35">
      <c r="A1025">
        <v>314060</v>
      </c>
      <c r="B1025">
        <v>3140605</v>
      </c>
      <c r="C1025" t="s">
        <v>141</v>
      </c>
      <c r="D1025">
        <v>2018</v>
      </c>
      <c r="E1025" s="8">
        <v>5297.78</v>
      </c>
      <c r="F1025" s="9">
        <v>7035.0986138128583</v>
      </c>
      <c r="G1025" s="8">
        <v>6724.11</v>
      </c>
      <c r="H1025" s="8">
        <v>8929.1692661007255</v>
      </c>
    </row>
    <row r="1026" spans="1:8" x14ac:dyDescent="0.35">
      <c r="A1026">
        <v>314060</v>
      </c>
      <c r="B1026">
        <v>3140605</v>
      </c>
      <c r="C1026" t="s">
        <v>141</v>
      </c>
      <c r="D1026">
        <v>2019</v>
      </c>
      <c r="E1026" s="8">
        <v>6315.39</v>
      </c>
      <c r="F1026" s="9">
        <v>8040.1939054179793</v>
      </c>
      <c r="G1026" s="8">
        <v>7956.54</v>
      </c>
      <c r="H1026" s="8">
        <v>10129.562182315805</v>
      </c>
    </row>
    <row r="1027" spans="1:8" x14ac:dyDescent="0.35">
      <c r="A1027">
        <v>314060</v>
      </c>
      <c r="B1027">
        <v>3140605</v>
      </c>
      <c r="C1027" t="s">
        <v>141</v>
      </c>
      <c r="D1027">
        <v>2020</v>
      </c>
      <c r="E1027" s="8">
        <v>8628.7199999999993</v>
      </c>
      <c r="F1027" s="9">
        <v>10510.512430227727</v>
      </c>
      <c r="G1027" s="8">
        <v>9705.07</v>
      </c>
      <c r="H1027" s="8">
        <v>11821.602589326776</v>
      </c>
    </row>
    <row r="1028" spans="1:8" x14ac:dyDescent="0.35">
      <c r="A1028">
        <v>314060</v>
      </c>
      <c r="B1028">
        <v>3140605</v>
      </c>
      <c r="C1028" t="s">
        <v>141</v>
      </c>
      <c r="D1028">
        <v>2021</v>
      </c>
      <c r="E1028" s="8">
        <v>9867.8799999999992</v>
      </c>
      <c r="F1028" s="9">
        <v>10921.140314050235</v>
      </c>
      <c r="G1028" s="8">
        <v>8989.27</v>
      </c>
      <c r="H1028" s="8">
        <v>9948.7546228347965</v>
      </c>
    </row>
    <row r="1029" spans="1:8" x14ac:dyDescent="0.35">
      <c r="A1029">
        <v>314060</v>
      </c>
      <c r="B1029">
        <v>3140605</v>
      </c>
      <c r="C1029" t="s">
        <v>141</v>
      </c>
      <c r="D1029">
        <v>2022</v>
      </c>
      <c r="E1029" s="8">
        <v>10009.879999999999</v>
      </c>
      <c r="F1029" s="9">
        <v>10472.455574080683</v>
      </c>
      <c r="G1029" s="8">
        <v>12463.96</v>
      </c>
      <c r="H1029" s="8">
        <v>13039.942535983282</v>
      </c>
    </row>
    <row r="1030" spans="1:8" x14ac:dyDescent="0.35">
      <c r="A1030">
        <v>314060</v>
      </c>
      <c r="B1030">
        <v>3140605</v>
      </c>
      <c r="C1030" t="s">
        <v>141</v>
      </c>
      <c r="D1030">
        <v>2023</v>
      </c>
      <c r="E1030" s="8">
        <v>14270.22</v>
      </c>
      <c r="F1030" s="9">
        <v>14270.22</v>
      </c>
      <c r="G1030" s="8">
        <v>18865.21</v>
      </c>
      <c r="H1030" s="8">
        <v>18865.209093910453</v>
      </c>
    </row>
    <row r="1031" spans="1:8" x14ac:dyDescent="0.35">
      <c r="A1031">
        <v>314060</v>
      </c>
      <c r="B1031">
        <v>3140605</v>
      </c>
      <c r="C1031" t="s">
        <v>141</v>
      </c>
      <c r="D1031">
        <v>2024</v>
      </c>
      <c r="E1031" s="8">
        <v>16152.99</v>
      </c>
      <c r="F1031" s="9">
        <v>15408.571590352793</v>
      </c>
      <c r="G1031" s="8">
        <v>18845.43</v>
      </c>
      <c r="H1031" s="8">
        <v>17976.931060917988</v>
      </c>
    </row>
    <row r="1032" spans="1:8" x14ac:dyDescent="0.35">
      <c r="A1032">
        <v>314085</v>
      </c>
      <c r="B1032">
        <v>3140852</v>
      </c>
      <c r="C1032" t="s">
        <v>143</v>
      </c>
      <c r="D1032">
        <v>2015</v>
      </c>
      <c r="E1032" s="8">
        <v>5489.14</v>
      </c>
      <c r="F1032" s="9">
        <v>8274.6540388634312</v>
      </c>
      <c r="G1032" s="8">
        <v>5683.39</v>
      </c>
      <c r="H1032" s="8">
        <v>8567.4717396806682</v>
      </c>
    </row>
    <row r="1033" spans="1:8" x14ac:dyDescent="0.35">
      <c r="A1033">
        <v>314085</v>
      </c>
      <c r="B1033">
        <v>3140852</v>
      </c>
      <c r="C1033" t="s">
        <v>143</v>
      </c>
      <c r="D1033">
        <v>2016</v>
      </c>
      <c r="E1033" s="8">
        <v>5769.75</v>
      </c>
      <c r="F1033" s="9">
        <v>8183.1091949871234</v>
      </c>
      <c r="G1033" s="8">
        <v>6940.39</v>
      </c>
      <c r="H1033" s="8">
        <v>9843.4050297674548</v>
      </c>
    </row>
    <row r="1034" spans="1:8" x14ac:dyDescent="0.35">
      <c r="A1034">
        <v>314085</v>
      </c>
      <c r="B1034">
        <v>3140852</v>
      </c>
      <c r="C1034" t="s">
        <v>143</v>
      </c>
      <c r="D1034">
        <v>2017</v>
      </c>
      <c r="E1034" s="8">
        <v>6408.16</v>
      </c>
      <c r="F1034" s="9">
        <v>8828.343540514923</v>
      </c>
      <c r="G1034" s="8">
        <v>7895.55</v>
      </c>
      <c r="H1034" s="8">
        <v>10877.480042419109</v>
      </c>
    </row>
    <row r="1035" spans="1:8" x14ac:dyDescent="0.35">
      <c r="A1035">
        <v>314085</v>
      </c>
      <c r="B1035">
        <v>3140852</v>
      </c>
      <c r="C1035" t="s">
        <v>143</v>
      </c>
      <c r="D1035">
        <v>2018</v>
      </c>
      <c r="E1035" s="8">
        <v>6542.02</v>
      </c>
      <c r="F1035" s="9">
        <v>8687.3663748845738</v>
      </c>
      <c r="G1035" s="8">
        <v>7537.39</v>
      </c>
      <c r="H1035" s="8">
        <v>10009.157214271034</v>
      </c>
    </row>
    <row r="1036" spans="1:8" x14ac:dyDescent="0.35">
      <c r="A1036">
        <v>314085</v>
      </c>
      <c r="B1036">
        <v>3140852</v>
      </c>
      <c r="C1036" t="s">
        <v>143</v>
      </c>
      <c r="D1036">
        <v>2019</v>
      </c>
      <c r="E1036" s="8">
        <v>7333.07</v>
      </c>
      <c r="F1036" s="9">
        <v>9335.813737869461</v>
      </c>
      <c r="G1036" s="8">
        <v>9301.1</v>
      </c>
      <c r="H1036" s="8">
        <v>11841.338739138417</v>
      </c>
    </row>
    <row r="1037" spans="1:8" x14ac:dyDescent="0.35">
      <c r="A1037">
        <v>314085</v>
      </c>
      <c r="B1037">
        <v>3140852</v>
      </c>
      <c r="C1037" t="s">
        <v>143</v>
      </c>
      <c r="D1037">
        <v>2020</v>
      </c>
      <c r="E1037" s="8">
        <v>7063.61</v>
      </c>
      <c r="F1037" s="9">
        <v>8604.0757733801638</v>
      </c>
      <c r="G1037" s="8">
        <v>7827.54</v>
      </c>
      <c r="H1037" s="8">
        <v>9534.6014080104487</v>
      </c>
    </row>
    <row r="1038" spans="1:8" x14ac:dyDescent="0.35">
      <c r="A1038">
        <v>314085</v>
      </c>
      <c r="B1038">
        <v>3140852</v>
      </c>
      <c r="C1038" t="s">
        <v>143</v>
      </c>
      <c r="D1038">
        <v>2021</v>
      </c>
      <c r="E1038" s="8">
        <v>8902.15</v>
      </c>
      <c r="F1038" s="9">
        <v>9852.3319341867045</v>
      </c>
      <c r="G1038" s="8">
        <v>9825.77</v>
      </c>
      <c r="H1038" s="8">
        <v>10874.53483544777</v>
      </c>
    </row>
    <row r="1039" spans="1:8" x14ac:dyDescent="0.35">
      <c r="A1039">
        <v>314085</v>
      </c>
      <c r="B1039">
        <v>3140852</v>
      </c>
      <c r="C1039" t="s">
        <v>143</v>
      </c>
      <c r="D1039">
        <v>2022</v>
      </c>
      <c r="E1039" s="8">
        <v>10061.19</v>
      </c>
      <c r="F1039" s="9">
        <v>10526.136706672291</v>
      </c>
      <c r="G1039" s="8">
        <v>11057.56</v>
      </c>
      <c r="H1039" s="8">
        <v>11568.55117114448</v>
      </c>
    </row>
    <row r="1040" spans="1:8" x14ac:dyDescent="0.35">
      <c r="A1040">
        <v>314085</v>
      </c>
      <c r="B1040">
        <v>3140852</v>
      </c>
      <c r="C1040" t="s">
        <v>143</v>
      </c>
      <c r="D1040">
        <v>2023</v>
      </c>
      <c r="E1040" s="8">
        <v>10177.469999999999</v>
      </c>
      <c r="F1040" s="9">
        <v>10177.469999999999</v>
      </c>
      <c r="G1040" s="8">
        <v>13921.26</v>
      </c>
      <c r="H1040" s="8">
        <v>13921.261224025438</v>
      </c>
    </row>
    <row r="1041" spans="1:8" x14ac:dyDescent="0.35">
      <c r="A1041">
        <v>314085</v>
      </c>
      <c r="B1041">
        <v>3140852</v>
      </c>
      <c r="C1041" t="s">
        <v>143</v>
      </c>
      <c r="D1041">
        <v>2024</v>
      </c>
      <c r="E1041" s="8">
        <v>14052.27</v>
      </c>
      <c r="F1041" s="9">
        <v>13404.664294472221</v>
      </c>
      <c r="G1041" s="8">
        <v>17205.009999999998</v>
      </c>
      <c r="H1041" s="8">
        <v>16412.110670561393</v>
      </c>
    </row>
    <row r="1042" spans="1:8" x14ac:dyDescent="0.35">
      <c r="A1042">
        <v>314100</v>
      </c>
      <c r="B1042">
        <v>3141009</v>
      </c>
      <c r="C1042" t="s">
        <v>144</v>
      </c>
      <c r="D1042">
        <v>2015</v>
      </c>
      <c r="E1042" s="8">
        <v>6220.42</v>
      </c>
      <c r="F1042" s="9">
        <v>9377.0287288039399</v>
      </c>
      <c r="G1042" s="8">
        <v>5519.28</v>
      </c>
      <c r="H1042" s="8">
        <v>8320.0941861697265</v>
      </c>
    </row>
    <row r="1043" spans="1:8" x14ac:dyDescent="0.35">
      <c r="A1043">
        <v>314100</v>
      </c>
      <c r="B1043">
        <v>3141009</v>
      </c>
      <c r="C1043" t="s">
        <v>144</v>
      </c>
      <c r="D1043">
        <v>2016</v>
      </c>
      <c r="E1043" s="8">
        <v>6591.32</v>
      </c>
      <c r="F1043" s="9">
        <v>9348.3238093682612</v>
      </c>
      <c r="G1043" s="8">
        <v>8105.36</v>
      </c>
      <c r="H1043" s="8">
        <v>11495.646645878383</v>
      </c>
    </row>
    <row r="1044" spans="1:8" x14ac:dyDescent="0.35">
      <c r="A1044">
        <v>314100</v>
      </c>
      <c r="B1044">
        <v>3141009</v>
      </c>
      <c r="C1044" t="s">
        <v>144</v>
      </c>
      <c r="D1044">
        <v>2017</v>
      </c>
      <c r="E1044" s="8">
        <v>6880.07</v>
      </c>
      <c r="F1044" s="9">
        <v>9478.4808030371441</v>
      </c>
      <c r="G1044" s="8">
        <v>9141.76</v>
      </c>
      <c r="H1044" s="8">
        <v>12594.345842614497</v>
      </c>
    </row>
    <row r="1045" spans="1:8" x14ac:dyDescent="0.35">
      <c r="A1045">
        <v>314100</v>
      </c>
      <c r="B1045">
        <v>3141009</v>
      </c>
      <c r="C1045" t="s">
        <v>144</v>
      </c>
      <c r="D1045">
        <v>2018</v>
      </c>
      <c r="E1045" s="8">
        <v>7378.44</v>
      </c>
      <c r="F1045" s="9">
        <v>9798.07636710119</v>
      </c>
      <c r="G1045" s="8">
        <v>6669.81</v>
      </c>
      <c r="H1045" s="8">
        <v>8857.0652530928237</v>
      </c>
    </row>
    <row r="1046" spans="1:8" x14ac:dyDescent="0.35">
      <c r="A1046">
        <v>314100</v>
      </c>
      <c r="B1046">
        <v>3141009</v>
      </c>
      <c r="C1046" t="s">
        <v>144</v>
      </c>
      <c r="D1046">
        <v>2019</v>
      </c>
      <c r="E1046" s="8">
        <v>7927.84</v>
      </c>
      <c r="F1046" s="9">
        <v>10093.02210174334</v>
      </c>
      <c r="G1046" s="8">
        <v>8667.8700000000008</v>
      </c>
      <c r="H1046" s="8">
        <v>11035.158777172795</v>
      </c>
    </row>
    <row r="1047" spans="1:8" x14ac:dyDescent="0.35">
      <c r="A1047">
        <v>314100</v>
      </c>
      <c r="B1047">
        <v>3141009</v>
      </c>
      <c r="C1047" t="s">
        <v>144</v>
      </c>
      <c r="D1047">
        <v>2020</v>
      </c>
      <c r="E1047" s="8">
        <v>7328.61</v>
      </c>
      <c r="F1047" s="9">
        <v>8926.8682378488611</v>
      </c>
      <c r="G1047" s="8">
        <v>7968.77</v>
      </c>
      <c r="H1047" s="8">
        <v>9706.640228345881</v>
      </c>
    </row>
    <row r="1048" spans="1:8" x14ac:dyDescent="0.35">
      <c r="A1048">
        <v>314100</v>
      </c>
      <c r="B1048">
        <v>3141009</v>
      </c>
      <c r="C1048" t="s">
        <v>144</v>
      </c>
      <c r="D1048">
        <v>2021</v>
      </c>
      <c r="E1048" s="8">
        <v>8746.17</v>
      </c>
      <c r="F1048" s="9">
        <v>9679.7032169560989</v>
      </c>
      <c r="G1048" s="8">
        <v>7947.79</v>
      </c>
      <c r="H1048" s="8">
        <v>8796.1056596069193</v>
      </c>
    </row>
    <row r="1049" spans="1:8" x14ac:dyDescent="0.35">
      <c r="A1049">
        <v>314100</v>
      </c>
      <c r="B1049">
        <v>3141009</v>
      </c>
      <c r="C1049" t="s">
        <v>144</v>
      </c>
      <c r="D1049">
        <v>2022</v>
      </c>
      <c r="E1049" s="8">
        <v>18528.91</v>
      </c>
      <c r="F1049" s="9">
        <v>19385.166136970605</v>
      </c>
      <c r="G1049" s="8">
        <v>25509.599999999999</v>
      </c>
      <c r="H1049" s="8">
        <v>26688.443967102397</v>
      </c>
    </row>
    <row r="1050" spans="1:8" x14ac:dyDescent="0.35">
      <c r="A1050">
        <v>314100</v>
      </c>
      <c r="B1050">
        <v>3141009</v>
      </c>
      <c r="C1050" t="s">
        <v>144</v>
      </c>
      <c r="D1050">
        <v>2023</v>
      </c>
      <c r="E1050" s="8">
        <v>16968.04</v>
      </c>
      <c r="F1050" s="9">
        <v>16968.04</v>
      </c>
      <c r="G1050" s="8">
        <v>21684.6</v>
      </c>
      <c r="H1050" s="8">
        <v>21684.601398344905</v>
      </c>
    </row>
    <row r="1051" spans="1:8" x14ac:dyDescent="0.35">
      <c r="A1051">
        <v>314100</v>
      </c>
      <c r="B1051">
        <v>3141009</v>
      </c>
      <c r="C1051" t="s">
        <v>144</v>
      </c>
      <c r="D1051">
        <v>2024</v>
      </c>
      <c r="E1051" s="8">
        <v>18878.59</v>
      </c>
      <c r="F1051" s="9">
        <v>18008.560987155834</v>
      </c>
      <c r="G1051" s="8">
        <v>22444.09</v>
      </c>
      <c r="H1051" s="8">
        <v>21409.740897489366</v>
      </c>
    </row>
    <row r="1052" spans="1:8" x14ac:dyDescent="0.35">
      <c r="A1052">
        <v>314140</v>
      </c>
      <c r="B1052">
        <v>3141405</v>
      </c>
      <c r="C1052" t="s">
        <v>145</v>
      </c>
      <c r="D1052">
        <v>2015</v>
      </c>
      <c r="E1052" s="8">
        <v>6160.18</v>
      </c>
      <c r="F1052" s="9">
        <v>9286.2193926782202</v>
      </c>
      <c r="G1052" s="8">
        <v>7134.15</v>
      </c>
      <c r="H1052" s="8">
        <v>10754.439822163573</v>
      </c>
    </row>
    <row r="1053" spans="1:8" x14ac:dyDescent="0.35">
      <c r="A1053">
        <v>314140</v>
      </c>
      <c r="B1053">
        <v>3141405</v>
      </c>
      <c r="C1053" t="s">
        <v>145</v>
      </c>
      <c r="D1053">
        <v>2016</v>
      </c>
      <c r="E1053" s="8">
        <v>6641.5</v>
      </c>
      <c r="F1053" s="9">
        <v>9419.4929968381603</v>
      </c>
      <c r="G1053" s="8">
        <v>8453.84</v>
      </c>
      <c r="H1053" s="8">
        <v>11989.899850157588</v>
      </c>
    </row>
    <row r="1054" spans="1:8" x14ac:dyDescent="0.35">
      <c r="A1054">
        <v>314140</v>
      </c>
      <c r="B1054">
        <v>3141405</v>
      </c>
      <c r="C1054" t="s">
        <v>145</v>
      </c>
      <c r="D1054">
        <v>2017</v>
      </c>
      <c r="E1054" s="8">
        <v>6803.4</v>
      </c>
      <c r="F1054" s="9">
        <v>9372.8546795865313</v>
      </c>
      <c r="G1054" s="8">
        <v>8113.53</v>
      </c>
      <c r="H1054" s="8">
        <v>11177.778732778224</v>
      </c>
    </row>
    <row r="1055" spans="1:8" x14ac:dyDescent="0.35">
      <c r="A1055">
        <v>314140</v>
      </c>
      <c r="B1055">
        <v>3141405</v>
      </c>
      <c r="C1055" t="s">
        <v>145</v>
      </c>
      <c r="D1055">
        <v>2018</v>
      </c>
      <c r="E1055" s="8">
        <v>6063.81</v>
      </c>
      <c r="F1055" s="9">
        <v>8052.3353792389553</v>
      </c>
      <c r="G1055" s="8">
        <v>7799.68</v>
      </c>
      <c r="H1055" s="8">
        <v>10357.456627856791</v>
      </c>
    </row>
    <row r="1056" spans="1:8" x14ac:dyDescent="0.35">
      <c r="A1056">
        <v>314140</v>
      </c>
      <c r="B1056">
        <v>3141405</v>
      </c>
      <c r="C1056" t="s">
        <v>145</v>
      </c>
      <c r="D1056">
        <v>2019</v>
      </c>
      <c r="E1056" s="8">
        <v>6524.98</v>
      </c>
      <c r="F1056" s="9">
        <v>8307.025287270335</v>
      </c>
      <c r="G1056" s="8">
        <v>9489.6</v>
      </c>
      <c r="H1056" s="8">
        <v>12081.313485124483</v>
      </c>
    </row>
    <row r="1057" spans="1:8" x14ac:dyDescent="0.35">
      <c r="A1057">
        <v>314140</v>
      </c>
      <c r="B1057">
        <v>3141405</v>
      </c>
      <c r="C1057" t="s">
        <v>145</v>
      </c>
      <c r="D1057">
        <v>2020</v>
      </c>
      <c r="E1057" s="8">
        <v>7292.93</v>
      </c>
      <c r="F1057" s="9">
        <v>8883.4069731988875</v>
      </c>
      <c r="G1057" s="8">
        <v>8166.48</v>
      </c>
      <c r="H1057" s="8">
        <v>9947.4594007122378</v>
      </c>
    </row>
    <row r="1058" spans="1:8" x14ac:dyDescent="0.35">
      <c r="A1058">
        <v>314140</v>
      </c>
      <c r="B1058">
        <v>3141405</v>
      </c>
      <c r="C1058" t="s">
        <v>145</v>
      </c>
      <c r="D1058">
        <v>2021</v>
      </c>
      <c r="E1058" s="8">
        <v>9332.19</v>
      </c>
      <c r="F1058" s="9">
        <v>10328.272782743252</v>
      </c>
      <c r="G1058" s="8">
        <v>9851</v>
      </c>
      <c r="H1058" s="8">
        <v>10902.453188989215</v>
      </c>
    </row>
    <row r="1059" spans="1:8" x14ac:dyDescent="0.35">
      <c r="A1059">
        <v>314140</v>
      </c>
      <c r="B1059">
        <v>3141405</v>
      </c>
      <c r="C1059" t="s">
        <v>145</v>
      </c>
      <c r="D1059">
        <v>2022</v>
      </c>
      <c r="E1059" s="8">
        <v>11033.22</v>
      </c>
      <c r="F1059" s="9">
        <v>11543.086059878686</v>
      </c>
      <c r="G1059" s="8">
        <v>12233.03</v>
      </c>
      <c r="H1059" s="8">
        <v>12798.336681628491</v>
      </c>
    </row>
    <row r="1060" spans="1:8" x14ac:dyDescent="0.35">
      <c r="A1060">
        <v>314140</v>
      </c>
      <c r="B1060">
        <v>3141405</v>
      </c>
      <c r="C1060" t="s">
        <v>145</v>
      </c>
      <c r="D1060">
        <v>2023</v>
      </c>
      <c r="E1060" s="8">
        <v>11174.67</v>
      </c>
      <c r="F1060" s="9">
        <v>11174.67</v>
      </c>
      <c r="G1060" s="8">
        <v>14206.93</v>
      </c>
      <c r="H1060" s="8">
        <v>14206.928835323064</v>
      </c>
    </row>
    <row r="1061" spans="1:8" x14ac:dyDescent="0.35">
      <c r="A1061">
        <v>314140</v>
      </c>
      <c r="B1061">
        <v>3141405</v>
      </c>
      <c r="C1061" t="s">
        <v>145</v>
      </c>
      <c r="D1061">
        <v>2024</v>
      </c>
      <c r="E1061" s="8">
        <v>13340.25</v>
      </c>
      <c r="F1061" s="9">
        <v>12725.458082881489</v>
      </c>
      <c r="G1061" s="8">
        <v>16531.900000000001</v>
      </c>
      <c r="H1061" s="8">
        <v>15770.023016274698</v>
      </c>
    </row>
    <row r="1062" spans="1:8" x14ac:dyDescent="0.35">
      <c r="A1062">
        <v>314150</v>
      </c>
      <c r="B1062">
        <v>3141504</v>
      </c>
      <c r="C1062" t="s">
        <v>146</v>
      </c>
      <c r="D1062">
        <v>2015</v>
      </c>
      <c r="E1062" s="8">
        <v>5837.8</v>
      </c>
      <c r="F1062" s="9">
        <v>8800.2447283321126</v>
      </c>
      <c r="G1062" s="8">
        <v>5518.67</v>
      </c>
      <c r="H1062" s="8">
        <v>8319.1747567574275</v>
      </c>
    </row>
    <row r="1063" spans="1:8" x14ac:dyDescent="0.35">
      <c r="A1063">
        <v>314150</v>
      </c>
      <c r="B1063">
        <v>3141504</v>
      </c>
      <c r="C1063" t="s">
        <v>146</v>
      </c>
      <c r="D1063">
        <v>2016</v>
      </c>
      <c r="E1063" s="8">
        <v>6021.17</v>
      </c>
      <c r="F1063" s="9">
        <v>8539.6926368699878</v>
      </c>
      <c r="G1063" s="8">
        <v>7284</v>
      </c>
      <c r="H1063" s="8">
        <v>10330.74051405615</v>
      </c>
    </row>
    <row r="1064" spans="1:8" x14ac:dyDescent="0.35">
      <c r="A1064">
        <v>314150</v>
      </c>
      <c r="B1064">
        <v>3141504</v>
      </c>
      <c r="C1064" t="s">
        <v>146</v>
      </c>
      <c r="D1064">
        <v>2017</v>
      </c>
      <c r="E1064" s="8">
        <v>6034.88</v>
      </c>
      <c r="F1064" s="9">
        <v>8314.086081774285</v>
      </c>
      <c r="G1064" s="8">
        <v>7210.95</v>
      </c>
      <c r="H1064" s="8">
        <v>9934.3308559932484</v>
      </c>
    </row>
    <row r="1065" spans="1:8" x14ac:dyDescent="0.35">
      <c r="A1065">
        <v>314150</v>
      </c>
      <c r="B1065">
        <v>3141504</v>
      </c>
      <c r="C1065" t="s">
        <v>146</v>
      </c>
      <c r="D1065">
        <v>2018</v>
      </c>
      <c r="E1065" s="8">
        <v>6784.14</v>
      </c>
      <c r="F1065" s="9">
        <v>9008.885591684133</v>
      </c>
      <c r="G1065" s="8">
        <v>7605.2</v>
      </c>
      <c r="H1065" s="8">
        <v>10099.196943152341</v>
      </c>
    </row>
    <row r="1066" spans="1:8" x14ac:dyDescent="0.35">
      <c r="A1066">
        <v>314150</v>
      </c>
      <c r="B1066">
        <v>3141504</v>
      </c>
      <c r="C1066" t="s">
        <v>146</v>
      </c>
      <c r="D1066">
        <v>2019</v>
      </c>
      <c r="E1066" s="8">
        <v>7631.73</v>
      </c>
      <c r="F1066" s="9">
        <v>9716.0411366195185</v>
      </c>
      <c r="G1066" s="8">
        <v>8633.7800000000007</v>
      </c>
      <c r="H1066" s="8">
        <v>10991.763783288689</v>
      </c>
    </row>
    <row r="1067" spans="1:8" x14ac:dyDescent="0.35">
      <c r="A1067">
        <v>314150</v>
      </c>
      <c r="B1067">
        <v>3141504</v>
      </c>
      <c r="C1067" t="s">
        <v>146</v>
      </c>
      <c r="D1067">
        <v>2020</v>
      </c>
      <c r="E1067" s="8">
        <v>8401.7000000000007</v>
      </c>
      <c r="F1067" s="9">
        <v>10233.982825383639</v>
      </c>
      <c r="G1067" s="8">
        <v>9185.77</v>
      </c>
      <c r="H1067" s="8">
        <v>11189.051836588993</v>
      </c>
    </row>
    <row r="1068" spans="1:8" x14ac:dyDescent="0.35">
      <c r="A1068">
        <v>314150</v>
      </c>
      <c r="B1068">
        <v>3141504</v>
      </c>
      <c r="C1068" t="s">
        <v>146</v>
      </c>
      <c r="D1068">
        <v>2021</v>
      </c>
      <c r="E1068" s="8">
        <v>11650.51</v>
      </c>
      <c r="F1068" s="9">
        <v>12894.041520594637</v>
      </c>
      <c r="G1068" s="8">
        <v>11335.12</v>
      </c>
      <c r="H1068" s="8">
        <v>12544.986337240143</v>
      </c>
    </row>
    <row r="1069" spans="1:8" x14ac:dyDescent="0.35">
      <c r="A1069">
        <v>314150</v>
      </c>
      <c r="B1069">
        <v>3141504</v>
      </c>
      <c r="C1069" t="s">
        <v>146</v>
      </c>
      <c r="D1069">
        <v>2022</v>
      </c>
      <c r="E1069" s="8">
        <v>14405.85</v>
      </c>
      <c r="F1069" s="9">
        <v>15071.571700347078</v>
      </c>
      <c r="G1069" s="8">
        <v>17553.09</v>
      </c>
      <c r="H1069" s="8">
        <v>18364.249383270846</v>
      </c>
    </row>
    <row r="1070" spans="1:8" x14ac:dyDescent="0.35">
      <c r="A1070">
        <v>314150</v>
      </c>
      <c r="B1070">
        <v>3141504</v>
      </c>
      <c r="C1070" t="s">
        <v>146</v>
      </c>
      <c r="D1070">
        <v>2023</v>
      </c>
      <c r="E1070" s="8">
        <v>15944.73</v>
      </c>
      <c r="F1070" s="9">
        <v>15944.73</v>
      </c>
      <c r="G1070" s="8">
        <v>18211.810000000001</v>
      </c>
      <c r="H1070" s="8">
        <v>18211.811749627839</v>
      </c>
    </row>
    <row r="1071" spans="1:8" x14ac:dyDescent="0.35">
      <c r="A1071">
        <v>314150</v>
      </c>
      <c r="B1071">
        <v>3141504</v>
      </c>
      <c r="C1071" t="s">
        <v>146</v>
      </c>
      <c r="D1071">
        <v>2024</v>
      </c>
      <c r="E1071" s="8">
        <v>19554.41</v>
      </c>
      <c r="F1071" s="9">
        <v>18653.235493373708</v>
      </c>
      <c r="G1071" s="8">
        <v>20654.47</v>
      </c>
      <c r="H1071" s="8">
        <v>19702.600909692501</v>
      </c>
    </row>
    <row r="1072" spans="1:8" x14ac:dyDescent="0.35">
      <c r="A1072">
        <v>314180</v>
      </c>
      <c r="B1072">
        <v>3141801</v>
      </c>
      <c r="C1072" t="s">
        <v>147</v>
      </c>
      <c r="D1072">
        <v>2015</v>
      </c>
      <c r="E1072" s="8">
        <v>7648.06</v>
      </c>
      <c r="F1072" s="9">
        <v>11529.137636946743</v>
      </c>
      <c r="G1072" s="8">
        <v>8193.64</v>
      </c>
      <c r="H1072" s="8">
        <v>12351.574792542877</v>
      </c>
    </row>
    <row r="1073" spans="1:8" x14ac:dyDescent="0.35">
      <c r="A1073">
        <v>314180</v>
      </c>
      <c r="B1073">
        <v>3141801</v>
      </c>
      <c r="C1073" t="s">
        <v>147</v>
      </c>
      <c r="D1073">
        <v>2016</v>
      </c>
      <c r="E1073" s="8">
        <v>6887.71</v>
      </c>
      <c r="F1073" s="9">
        <v>9768.6872106078699</v>
      </c>
      <c r="G1073" s="8">
        <v>9516.5</v>
      </c>
      <c r="H1073" s="8">
        <v>13497.038949103215</v>
      </c>
    </row>
    <row r="1074" spans="1:8" x14ac:dyDescent="0.35">
      <c r="A1074">
        <v>314180</v>
      </c>
      <c r="B1074">
        <v>3141801</v>
      </c>
      <c r="C1074" t="s">
        <v>147</v>
      </c>
      <c r="D1074">
        <v>2017</v>
      </c>
      <c r="E1074" s="8">
        <v>7852.01</v>
      </c>
      <c r="F1074" s="9">
        <v>10817.495468833267</v>
      </c>
      <c r="G1074" s="8">
        <v>11254.37</v>
      </c>
      <c r="H1074" s="8">
        <v>15504.826261657463</v>
      </c>
    </row>
    <row r="1075" spans="1:8" x14ac:dyDescent="0.35">
      <c r="A1075">
        <v>314180</v>
      </c>
      <c r="B1075">
        <v>3141801</v>
      </c>
      <c r="C1075" t="s">
        <v>147</v>
      </c>
      <c r="D1075">
        <v>2018</v>
      </c>
      <c r="E1075" s="8">
        <v>8298.33</v>
      </c>
      <c r="F1075" s="9">
        <v>11019.628954007463</v>
      </c>
      <c r="G1075" s="8">
        <v>12429.78</v>
      </c>
      <c r="H1075" s="8">
        <v>16505.915347704744</v>
      </c>
    </row>
    <row r="1076" spans="1:8" x14ac:dyDescent="0.35">
      <c r="A1076">
        <v>314180</v>
      </c>
      <c r="B1076">
        <v>3141801</v>
      </c>
      <c r="C1076" t="s">
        <v>147</v>
      </c>
      <c r="D1076">
        <v>2019</v>
      </c>
      <c r="E1076" s="8">
        <v>8211.68</v>
      </c>
      <c r="F1076" s="9">
        <v>10454.38199212443</v>
      </c>
      <c r="G1076" s="8">
        <v>12980.4</v>
      </c>
      <c r="H1076" s="8">
        <v>16525.494128800627</v>
      </c>
    </row>
    <row r="1077" spans="1:8" x14ac:dyDescent="0.35">
      <c r="A1077">
        <v>314180</v>
      </c>
      <c r="B1077">
        <v>3141801</v>
      </c>
      <c r="C1077" t="s">
        <v>147</v>
      </c>
      <c r="D1077">
        <v>2020</v>
      </c>
      <c r="E1077" s="8">
        <v>8174.95</v>
      </c>
      <c r="F1077" s="9">
        <v>9957.7821034278732</v>
      </c>
      <c r="G1077" s="8">
        <v>8982.4500000000007</v>
      </c>
      <c r="H1077" s="8">
        <v>10941.381252968105</v>
      </c>
    </row>
    <row r="1078" spans="1:8" x14ac:dyDescent="0.35">
      <c r="A1078">
        <v>314180</v>
      </c>
      <c r="B1078">
        <v>3141801</v>
      </c>
      <c r="C1078" t="s">
        <v>147</v>
      </c>
      <c r="D1078">
        <v>2021</v>
      </c>
      <c r="E1078" s="8">
        <v>8757.06</v>
      </c>
      <c r="F1078" s="9">
        <v>9691.755574506049</v>
      </c>
      <c r="G1078" s="8">
        <v>10618.59</v>
      </c>
      <c r="H1078" s="8">
        <v>11751.975976132049</v>
      </c>
    </row>
    <row r="1079" spans="1:8" x14ac:dyDescent="0.35">
      <c r="A1079">
        <v>314180</v>
      </c>
      <c r="B1079">
        <v>3141801</v>
      </c>
      <c r="C1079" t="s">
        <v>147</v>
      </c>
      <c r="D1079">
        <v>2022</v>
      </c>
      <c r="E1079" s="8">
        <v>11411.96</v>
      </c>
      <c r="F1079" s="9">
        <v>11939.328354903933</v>
      </c>
      <c r="G1079" s="8">
        <v>20070.009999999998</v>
      </c>
      <c r="H1079" s="8">
        <v>20997.482263355156</v>
      </c>
    </row>
    <row r="1080" spans="1:8" x14ac:dyDescent="0.35">
      <c r="A1080">
        <v>314180</v>
      </c>
      <c r="B1080">
        <v>3141801</v>
      </c>
      <c r="C1080" t="s">
        <v>147</v>
      </c>
      <c r="D1080">
        <v>2023</v>
      </c>
      <c r="E1080" s="8">
        <v>15298.89</v>
      </c>
      <c r="F1080" s="9">
        <v>15298.89</v>
      </c>
      <c r="G1080" s="8">
        <v>18483.330000000002</v>
      </c>
      <c r="H1080" s="8">
        <v>18483.32565545438</v>
      </c>
    </row>
    <row r="1081" spans="1:8" x14ac:dyDescent="0.35">
      <c r="A1081">
        <v>314180</v>
      </c>
      <c r="B1081">
        <v>3141801</v>
      </c>
      <c r="C1081" t="s">
        <v>147</v>
      </c>
      <c r="D1081">
        <v>2024</v>
      </c>
      <c r="E1081" s="8">
        <v>12961.05</v>
      </c>
      <c r="F1081" s="9">
        <v>12363.733699528202</v>
      </c>
      <c r="G1081" s="8">
        <v>20776.259999999998</v>
      </c>
      <c r="H1081" s="8">
        <v>19818.773314073533</v>
      </c>
    </row>
    <row r="1082" spans="1:8" x14ac:dyDescent="0.35">
      <c r="A1082">
        <v>314200</v>
      </c>
      <c r="B1082">
        <v>3142007</v>
      </c>
      <c r="C1082" t="s">
        <v>148</v>
      </c>
      <c r="D1082">
        <v>2015</v>
      </c>
      <c r="E1082" s="8">
        <v>5861.06</v>
      </c>
      <c r="F1082" s="9">
        <v>8835.3082269756105</v>
      </c>
      <c r="G1082" s="8">
        <v>6237.8</v>
      </c>
      <c r="H1082" s="8">
        <v>9403.234969798812</v>
      </c>
    </row>
    <row r="1083" spans="1:8" x14ac:dyDescent="0.35">
      <c r="A1083">
        <v>314200</v>
      </c>
      <c r="B1083">
        <v>3142007</v>
      </c>
      <c r="C1083" t="s">
        <v>148</v>
      </c>
      <c r="D1083">
        <v>2016</v>
      </c>
      <c r="E1083" s="8">
        <v>7091.04</v>
      </c>
      <c r="F1083" s="9">
        <v>10057.065665933791</v>
      </c>
      <c r="G1083" s="8">
        <v>7764.64</v>
      </c>
      <c r="H1083" s="8">
        <v>11012.417463143322</v>
      </c>
    </row>
    <row r="1084" spans="1:8" x14ac:dyDescent="0.35">
      <c r="A1084">
        <v>314200</v>
      </c>
      <c r="B1084">
        <v>3142007</v>
      </c>
      <c r="C1084" t="s">
        <v>148</v>
      </c>
      <c r="D1084">
        <v>2017</v>
      </c>
      <c r="E1084" s="8">
        <v>6680.65</v>
      </c>
      <c r="F1084" s="9">
        <v>9203.7454236381454</v>
      </c>
      <c r="G1084" s="8">
        <v>7691.65</v>
      </c>
      <c r="H1084" s="8">
        <v>10596.575675290034</v>
      </c>
    </row>
    <row r="1085" spans="1:8" x14ac:dyDescent="0.35">
      <c r="A1085">
        <v>314200</v>
      </c>
      <c r="B1085">
        <v>3142007</v>
      </c>
      <c r="C1085" t="s">
        <v>148</v>
      </c>
      <c r="D1085">
        <v>2018</v>
      </c>
      <c r="E1085" s="8">
        <v>7055.79</v>
      </c>
      <c r="F1085" s="9">
        <v>9369.6186795893045</v>
      </c>
      <c r="G1085" s="8">
        <v>7845.09</v>
      </c>
      <c r="H1085" s="8">
        <v>10417.759030835383</v>
      </c>
    </row>
    <row r="1086" spans="1:8" x14ac:dyDescent="0.35">
      <c r="A1086">
        <v>314200</v>
      </c>
      <c r="B1086">
        <v>3142007</v>
      </c>
      <c r="C1086" t="s">
        <v>148</v>
      </c>
      <c r="D1086">
        <v>2019</v>
      </c>
      <c r="E1086" s="8">
        <v>6668.3</v>
      </c>
      <c r="F1086" s="9">
        <v>8489.4875881772477</v>
      </c>
      <c r="G1086" s="8">
        <v>8424.9</v>
      </c>
      <c r="H1086" s="8">
        <v>10725.839261232806</v>
      </c>
    </row>
    <row r="1087" spans="1:8" x14ac:dyDescent="0.35">
      <c r="A1087">
        <v>314200</v>
      </c>
      <c r="B1087">
        <v>3142007</v>
      </c>
      <c r="C1087" t="s">
        <v>148</v>
      </c>
      <c r="D1087">
        <v>2020</v>
      </c>
      <c r="E1087" s="8">
        <v>8138.19</v>
      </c>
      <c r="F1087" s="9">
        <v>9913.0053072245937</v>
      </c>
      <c r="G1087" s="8">
        <v>8118.79</v>
      </c>
      <c r="H1087" s="8">
        <v>9889.3791132458409</v>
      </c>
    </row>
    <row r="1088" spans="1:8" x14ac:dyDescent="0.35">
      <c r="A1088">
        <v>314200</v>
      </c>
      <c r="B1088">
        <v>3142007</v>
      </c>
      <c r="C1088" t="s">
        <v>148</v>
      </c>
      <c r="D1088">
        <v>2021</v>
      </c>
      <c r="E1088" s="8">
        <v>10044.129999999999</v>
      </c>
      <c r="F1088" s="9">
        <v>11116.202574672714</v>
      </c>
      <c r="G1088" s="8">
        <v>8505.44</v>
      </c>
      <c r="H1088" s="8">
        <v>9413.2763804719762</v>
      </c>
    </row>
    <row r="1089" spans="1:8" x14ac:dyDescent="0.35">
      <c r="A1089">
        <v>314200</v>
      </c>
      <c r="B1089">
        <v>3142007</v>
      </c>
      <c r="C1089" t="s">
        <v>148</v>
      </c>
      <c r="D1089">
        <v>2022</v>
      </c>
      <c r="E1089" s="8">
        <v>11995.39</v>
      </c>
      <c r="F1089" s="9">
        <v>12549.719763750581</v>
      </c>
      <c r="G1089" s="8">
        <v>14323.23</v>
      </c>
      <c r="H1089" s="8">
        <v>14985.134002257651</v>
      </c>
    </row>
    <row r="1090" spans="1:8" x14ac:dyDescent="0.35">
      <c r="A1090">
        <v>314200</v>
      </c>
      <c r="B1090">
        <v>3142007</v>
      </c>
      <c r="C1090" t="s">
        <v>148</v>
      </c>
      <c r="D1090">
        <v>2023</v>
      </c>
      <c r="E1090" s="8">
        <v>15181.56</v>
      </c>
      <c r="F1090" s="9">
        <v>15181.56</v>
      </c>
      <c r="G1090" s="8">
        <v>16574.400000000001</v>
      </c>
      <c r="H1090" s="8">
        <v>16574.403602668848</v>
      </c>
    </row>
    <row r="1091" spans="1:8" x14ac:dyDescent="0.35">
      <c r="A1091">
        <v>314200</v>
      </c>
      <c r="B1091">
        <v>3142007</v>
      </c>
      <c r="C1091" t="s">
        <v>148</v>
      </c>
      <c r="D1091">
        <v>2024</v>
      </c>
      <c r="E1091" s="8">
        <v>15689.97</v>
      </c>
      <c r="F1091" s="9">
        <v>14966.890092514612</v>
      </c>
      <c r="G1091" s="8">
        <v>17287.77</v>
      </c>
      <c r="H1091" s="8">
        <v>16491.050376139803</v>
      </c>
    </row>
    <row r="1092" spans="1:8" x14ac:dyDescent="0.35">
      <c r="A1092">
        <v>314225</v>
      </c>
      <c r="B1092">
        <v>3142254</v>
      </c>
      <c r="C1092" t="s">
        <v>149</v>
      </c>
      <c r="D1092">
        <v>2015</v>
      </c>
      <c r="E1092" s="8">
        <v>5951.5</v>
      </c>
      <c r="F1092" s="9">
        <v>8971.6428278921121</v>
      </c>
      <c r="G1092" s="8">
        <v>4929.6899999999996</v>
      </c>
      <c r="H1092" s="8">
        <v>7431.3088564266454</v>
      </c>
    </row>
    <row r="1093" spans="1:8" x14ac:dyDescent="0.35">
      <c r="A1093">
        <v>314225</v>
      </c>
      <c r="B1093">
        <v>3142254</v>
      </c>
      <c r="C1093" t="s">
        <v>149</v>
      </c>
      <c r="D1093">
        <v>2016</v>
      </c>
      <c r="E1093" s="8">
        <v>5014.55</v>
      </c>
      <c r="F1093" s="9">
        <v>7112.025688066672</v>
      </c>
      <c r="G1093" s="8">
        <v>6098.39</v>
      </c>
      <c r="H1093" s="8">
        <v>8649.2117857649482</v>
      </c>
    </row>
    <row r="1094" spans="1:8" x14ac:dyDescent="0.35">
      <c r="A1094">
        <v>314225</v>
      </c>
      <c r="B1094">
        <v>3142254</v>
      </c>
      <c r="C1094" t="s">
        <v>149</v>
      </c>
      <c r="D1094">
        <v>2017</v>
      </c>
      <c r="E1094" s="8">
        <v>6152.23</v>
      </c>
      <c r="F1094" s="9">
        <v>8475.7559081330874</v>
      </c>
      <c r="G1094" s="8">
        <v>7071.33</v>
      </c>
      <c r="H1094" s="8">
        <v>9741.9780956197883</v>
      </c>
    </row>
    <row r="1095" spans="1:8" x14ac:dyDescent="0.35">
      <c r="A1095">
        <v>314225</v>
      </c>
      <c r="B1095">
        <v>3142254</v>
      </c>
      <c r="C1095" t="s">
        <v>149</v>
      </c>
      <c r="D1095">
        <v>2018</v>
      </c>
      <c r="E1095" s="8">
        <v>8302.27</v>
      </c>
      <c r="F1095" s="9">
        <v>11024.861011310413</v>
      </c>
      <c r="G1095" s="8">
        <v>8509.02</v>
      </c>
      <c r="H1095" s="8">
        <v>11299.416778939092</v>
      </c>
    </row>
    <row r="1096" spans="1:8" x14ac:dyDescent="0.35">
      <c r="A1096">
        <v>314225</v>
      </c>
      <c r="B1096">
        <v>3142254</v>
      </c>
      <c r="C1096" t="s">
        <v>149</v>
      </c>
      <c r="D1096">
        <v>2019</v>
      </c>
      <c r="E1096" s="8">
        <v>7600.58</v>
      </c>
      <c r="F1096" s="9">
        <v>9676.3837219303605</v>
      </c>
      <c r="G1096" s="8">
        <v>8295.7199999999993</v>
      </c>
      <c r="H1096" s="8">
        <v>10561.368686645514</v>
      </c>
    </row>
    <row r="1097" spans="1:8" x14ac:dyDescent="0.35">
      <c r="A1097">
        <v>314225</v>
      </c>
      <c r="B1097">
        <v>3142254</v>
      </c>
      <c r="C1097" t="s">
        <v>149</v>
      </c>
      <c r="D1097">
        <v>2020</v>
      </c>
      <c r="E1097" s="8">
        <v>8419.7199999999993</v>
      </c>
      <c r="F1097" s="9">
        <v>10255.932712967509</v>
      </c>
      <c r="G1097" s="8">
        <v>8455.92</v>
      </c>
      <c r="H1097" s="8">
        <v>10300.024379181285</v>
      </c>
    </row>
    <row r="1098" spans="1:8" x14ac:dyDescent="0.35">
      <c r="A1098">
        <v>314225</v>
      </c>
      <c r="B1098">
        <v>3142254</v>
      </c>
      <c r="C1098" t="s">
        <v>149</v>
      </c>
      <c r="D1098">
        <v>2021</v>
      </c>
      <c r="E1098" s="8">
        <v>10960.41</v>
      </c>
      <c r="F1098" s="9">
        <v>12130.282847938903</v>
      </c>
      <c r="G1098" s="8">
        <v>10951.6</v>
      </c>
      <c r="H1098" s="8">
        <v>12120.537294275216</v>
      </c>
    </row>
    <row r="1099" spans="1:8" x14ac:dyDescent="0.35">
      <c r="A1099">
        <v>314225</v>
      </c>
      <c r="B1099">
        <v>3142254</v>
      </c>
      <c r="C1099" t="s">
        <v>149</v>
      </c>
      <c r="D1099">
        <v>2022</v>
      </c>
      <c r="E1099" s="8">
        <v>12736</v>
      </c>
      <c r="F1099" s="9">
        <v>13324.55475904722</v>
      </c>
      <c r="G1099" s="8">
        <v>16772.13</v>
      </c>
      <c r="H1099" s="8">
        <v>17547.201485682661</v>
      </c>
    </row>
    <row r="1100" spans="1:8" x14ac:dyDescent="0.35">
      <c r="A1100">
        <v>314225</v>
      </c>
      <c r="B1100">
        <v>3142254</v>
      </c>
      <c r="C1100" t="s">
        <v>149</v>
      </c>
      <c r="D1100">
        <v>2023</v>
      </c>
      <c r="E1100" s="8">
        <v>15679.85</v>
      </c>
      <c r="F1100" s="9">
        <v>15679.85</v>
      </c>
      <c r="G1100" s="8">
        <v>17666.71</v>
      </c>
      <c r="H1100" s="8">
        <v>17666.712658450702</v>
      </c>
    </row>
    <row r="1101" spans="1:8" x14ac:dyDescent="0.35">
      <c r="A1101">
        <v>314225</v>
      </c>
      <c r="B1101">
        <v>3142254</v>
      </c>
      <c r="C1101" t="s">
        <v>149</v>
      </c>
      <c r="D1101">
        <v>2024</v>
      </c>
      <c r="E1101" s="8">
        <v>16226.86</v>
      </c>
      <c r="F1101" s="9">
        <v>15479.037255432717</v>
      </c>
      <c r="G1101" s="8">
        <v>31564.28</v>
      </c>
      <c r="H1101" s="8">
        <v>30109.626215225424</v>
      </c>
    </row>
    <row r="1102" spans="1:8" x14ac:dyDescent="0.35">
      <c r="A1102">
        <v>314250</v>
      </c>
      <c r="B1102">
        <v>3142502</v>
      </c>
      <c r="C1102" t="s">
        <v>150</v>
      </c>
      <c r="D1102">
        <v>2015</v>
      </c>
      <c r="E1102" s="8">
        <v>7257.42</v>
      </c>
      <c r="F1102" s="9">
        <v>10940.263814500675</v>
      </c>
      <c r="G1102" s="8">
        <v>7497.27</v>
      </c>
      <c r="H1102" s="8">
        <v>11301.824386510594</v>
      </c>
    </row>
    <row r="1103" spans="1:8" x14ac:dyDescent="0.35">
      <c r="A1103">
        <v>314250</v>
      </c>
      <c r="B1103">
        <v>3142502</v>
      </c>
      <c r="C1103" t="s">
        <v>150</v>
      </c>
      <c r="D1103">
        <v>2016</v>
      </c>
      <c r="E1103" s="8">
        <v>10144.74</v>
      </c>
      <c r="F1103" s="9">
        <v>14388.061038130536</v>
      </c>
      <c r="G1103" s="8">
        <v>18689.7</v>
      </c>
      <c r="H1103" s="8">
        <v>26507.189628178694</v>
      </c>
    </row>
    <row r="1104" spans="1:8" x14ac:dyDescent="0.35">
      <c r="A1104">
        <v>314250</v>
      </c>
      <c r="B1104">
        <v>3142502</v>
      </c>
      <c r="C1104" t="s">
        <v>150</v>
      </c>
      <c r="D1104">
        <v>2017</v>
      </c>
      <c r="E1104" s="8">
        <v>9980.2999999999993</v>
      </c>
      <c r="F1104" s="9">
        <v>13749.58132090976</v>
      </c>
      <c r="G1104" s="8">
        <v>18213.900000000001</v>
      </c>
      <c r="H1104" s="8">
        <v>25092.789236084958</v>
      </c>
    </row>
    <row r="1105" spans="1:8" x14ac:dyDescent="0.35">
      <c r="A1105">
        <v>314250</v>
      </c>
      <c r="B1105">
        <v>3142502</v>
      </c>
      <c r="C1105" t="s">
        <v>150</v>
      </c>
      <c r="D1105">
        <v>2018</v>
      </c>
      <c r="E1105" s="8">
        <v>13492.9</v>
      </c>
      <c r="F1105" s="9">
        <v>17917.671569282891</v>
      </c>
      <c r="G1105" s="8">
        <v>17854.18</v>
      </c>
      <c r="H1105" s="8">
        <v>23709.157617009409</v>
      </c>
    </row>
    <row r="1106" spans="1:8" x14ac:dyDescent="0.35">
      <c r="A1106">
        <v>314250</v>
      </c>
      <c r="B1106">
        <v>3142502</v>
      </c>
      <c r="C1106" t="s">
        <v>150</v>
      </c>
      <c r="D1106">
        <v>2019</v>
      </c>
      <c r="E1106" s="8">
        <v>11896.89</v>
      </c>
      <c r="F1106" s="9">
        <v>15146.064213204267</v>
      </c>
      <c r="G1106" s="8">
        <v>18064.77</v>
      </c>
      <c r="H1106" s="8">
        <v>22998.466797967129</v>
      </c>
    </row>
    <row r="1107" spans="1:8" x14ac:dyDescent="0.35">
      <c r="A1107">
        <v>314250</v>
      </c>
      <c r="B1107">
        <v>3142502</v>
      </c>
      <c r="C1107" t="s">
        <v>150</v>
      </c>
      <c r="D1107">
        <v>2020</v>
      </c>
      <c r="E1107" s="8">
        <v>10873.7</v>
      </c>
      <c r="F1107" s="9">
        <v>13245.088380729385</v>
      </c>
      <c r="G1107" s="8">
        <v>15415.91</v>
      </c>
      <c r="H1107" s="8">
        <v>18777.890199723657</v>
      </c>
    </row>
    <row r="1108" spans="1:8" x14ac:dyDescent="0.35">
      <c r="A1108">
        <v>314250</v>
      </c>
      <c r="B1108">
        <v>3142502</v>
      </c>
      <c r="C1108" t="s">
        <v>150</v>
      </c>
      <c r="D1108">
        <v>2021</v>
      </c>
      <c r="E1108" s="8">
        <v>16142.46</v>
      </c>
      <c r="F1108" s="9">
        <v>17865.445331108946</v>
      </c>
      <c r="G1108" s="8">
        <v>18457.47</v>
      </c>
      <c r="H1108" s="8">
        <v>20427.551824917202</v>
      </c>
    </row>
    <row r="1109" spans="1:8" x14ac:dyDescent="0.35">
      <c r="A1109">
        <v>314250</v>
      </c>
      <c r="B1109">
        <v>3142502</v>
      </c>
      <c r="C1109" t="s">
        <v>150</v>
      </c>
      <c r="D1109">
        <v>2022</v>
      </c>
      <c r="E1109" s="8">
        <v>18282.62</v>
      </c>
      <c r="F1109" s="9">
        <v>19127.494608107088</v>
      </c>
      <c r="G1109" s="8">
        <v>28202.560000000001</v>
      </c>
      <c r="H1109" s="8">
        <v>29505.84966926077</v>
      </c>
    </row>
    <row r="1110" spans="1:8" x14ac:dyDescent="0.35">
      <c r="A1110">
        <v>314250</v>
      </c>
      <c r="B1110">
        <v>3142502</v>
      </c>
      <c r="C1110" t="s">
        <v>150</v>
      </c>
      <c r="D1110">
        <v>2023</v>
      </c>
      <c r="E1110" s="8">
        <v>34319.07</v>
      </c>
      <c r="F1110" s="9">
        <v>34319.07</v>
      </c>
      <c r="G1110" s="8">
        <v>40983.4</v>
      </c>
      <c r="H1110" s="8">
        <v>40983.396625957699</v>
      </c>
    </row>
    <row r="1111" spans="1:8" x14ac:dyDescent="0.35">
      <c r="A1111">
        <v>314250</v>
      </c>
      <c r="B1111">
        <v>3142502</v>
      </c>
      <c r="C1111" t="s">
        <v>150</v>
      </c>
      <c r="D1111">
        <v>2024</v>
      </c>
      <c r="E1111" s="8">
        <v>20025.47</v>
      </c>
      <c r="F1111" s="9">
        <v>19102.586463896911</v>
      </c>
      <c r="G1111" s="8">
        <v>44162.34</v>
      </c>
      <c r="H1111" s="8">
        <v>42127.101205622588</v>
      </c>
    </row>
    <row r="1112" spans="1:8" x14ac:dyDescent="0.35">
      <c r="A1112">
        <v>314270</v>
      </c>
      <c r="B1112">
        <v>3142700</v>
      </c>
      <c r="C1112" t="s">
        <v>151</v>
      </c>
      <c r="D1112">
        <v>2015</v>
      </c>
      <c r="E1112" s="8">
        <v>9299.2800000000007</v>
      </c>
      <c r="F1112" s="9">
        <v>14018.284250451241</v>
      </c>
      <c r="G1112" s="8">
        <v>7032.41</v>
      </c>
      <c r="H1112" s="8">
        <v>10601.067362872218</v>
      </c>
    </row>
    <row r="1113" spans="1:8" x14ac:dyDescent="0.35">
      <c r="A1113">
        <v>314270</v>
      </c>
      <c r="B1113">
        <v>3142700</v>
      </c>
      <c r="C1113" t="s">
        <v>151</v>
      </c>
      <c r="D1113">
        <v>2016</v>
      </c>
      <c r="E1113" s="8">
        <v>7782.07</v>
      </c>
      <c r="F1113" s="9">
        <v>11037.138276880876</v>
      </c>
      <c r="G1113" s="8">
        <v>10035.24</v>
      </c>
      <c r="H1113" s="8">
        <v>14232.763117951668</v>
      </c>
    </row>
    <row r="1114" spans="1:8" x14ac:dyDescent="0.35">
      <c r="A1114">
        <v>314270</v>
      </c>
      <c r="B1114">
        <v>3142700</v>
      </c>
      <c r="C1114" t="s">
        <v>151</v>
      </c>
      <c r="D1114">
        <v>2017</v>
      </c>
      <c r="E1114" s="8">
        <v>7844.27</v>
      </c>
      <c r="F1114" s="9">
        <v>10806.832286421532</v>
      </c>
      <c r="G1114" s="8">
        <v>8163.91</v>
      </c>
      <c r="H1114" s="8">
        <v>11247.185297473032</v>
      </c>
    </row>
    <row r="1115" spans="1:8" x14ac:dyDescent="0.35">
      <c r="A1115">
        <v>314270</v>
      </c>
      <c r="B1115">
        <v>3142700</v>
      </c>
      <c r="C1115" t="s">
        <v>151</v>
      </c>
      <c r="D1115">
        <v>2018</v>
      </c>
      <c r="E1115" s="8">
        <v>7251.28</v>
      </c>
      <c r="F1115" s="9">
        <v>9629.2163654151173</v>
      </c>
      <c r="G1115" s="8">
        <v>8955.66</v>
      </c>
      <c r="H1115" s="8">
        <v>11892.517724134352</v>
      </c>
    </row>
    <row r="1116" spans="1:8" x14ac:dyDescent="0.35">
      <c r="A1116">
        <v>314270</v>
      </c>
      <c r="B1116">
        <v>3142700</v>
      </c>
      <c r="C1116" t="s">
        <v>151</v>
      </c>
      <c r="D1116">
        <v>2019</v>
      </c>
      <c r="E1116" s="8">
        <v>8105.29</v>
      </c>
      <c r="F1116" s="9">
        <v>10318.935688792821</v>
      </c>
      <c r="G1116" s="8">
        <v>11144.02</v>
      </c>
      <c r="H1116" s="8">
        <v>14187.575940591556</v>
      </c>
    </row>
    <row r="1117" spans="1:8" x14ac:dyDescent="0.35">
      <c r="A1117">
        <v>314270</v>
      </c>
      <c r="B1117">
        <v>3142700</v>
      </c>
      <c r="C1117" t="s">
        <v>151</v>
      </c>
      <c r="D1117">
        <v>2020</v>
      </c>
      <c r="E1117" s="8">
        <v>8963.42</v>
      </c>
      <c r="F1117" s="9">
        <v>10918.205403275553</v>
      </c>
      <c r="G1117" s="8">
        <v>8378.34</v>
      </c>
      <c r="H1117" s="8">
        <v>10205.528720755696</v>
      </c>
    </row>
    <row r="1118" spans="1:8" x14ac:dyDescent="0.35">
      <c r="A1118">
        <v>314270</v>
      </c>
      <c r="B1118">
        <v>3142700</v>
      </c>
      <c r="C1118" t="s">
        <v>151</v>
      </c>
      <c r="D1118">
        <v>2021</v>
      </c>
      <c r="E1118" s="8">
        <v>11178.87</v>
      </c>
      <c r="F1118" s="9">
        <v>12372.060444850034</v>
      </c>
      <c r="G1118" s="8">
        <v>9859.85</v>
      </c>
      <c r="H1118" s="8">
        <v>10912.252022463683</v>
      </c>
    </row>
    <row r="1119" spans="1:8" x14ac:dyDescent="0.35">
      <c r="A1119">
        <v>314270</v>
      </c>
      <c r="B1119">
        <v>3142700</v>
      </c>
      <c r="C1119" t="s">
        <v>151</v>
      </c>
      <c r="D1119">
        <v>2022</v>
      </c>
      <c r="E1119" s="8">
        <v>17920.96</v>
      </c>
      <c r="F1119" s="9">
        <v>18749.121612334708</v>
      </c>
      <c r="G1119" s="8">
        <v>22178.59</v>
      </c>
      <c r="H1119" s="8">
        <v>23203.503315210757</v>
      </c>
    </row>
    <row r="1120" spans="1:8" x14ac:dyDescent="0.35">
      <c r="A1120">
        <v>314270</v>
      </c>
      <c r="B1120">
        <v>3142700</v>
      </c>
      <c r="C1120" t="s">
        <v>151</v>
      </c>
      <c r="D1120">
        <v>2023</v>
      </c>
      <c r="E1120" s="8">
        <v>16678.59</v>
      </c>
      <c r="F1120" s="9">
        <v>16678.59</v>
      </c>
      <c r="G1120" s="8">
        <v>25253.85</v>
      </c>
      <c r="H1120" s="8">
        <v>25253.851769353056</v>
      </c>
    </row>
    <row r="1121" spans="1:8" x14ac:dyDescent="0.35">
      <c r="A1121">
        <v>314270</v>
      </c>
      <c r="B1121">
        <v>3142700</v>
      </c>
      <c r="C1121" t="s">
        <v>151</v>
      </c>
      <c r="D1121">
        <v>2024</v>
      </c>
      <c r="E1121" s="8">
        <v>14875.31</v>
      </c>
      <c r="F1121" s="9">
        <v>14189.774095303148</v>
      </c>
      <c r="G1121" s="8">
        <v>27853.29</v>
      </c>
      <c r="H1121" s="8">
        <v>26569.656132270193</v>
      </c>
    </row>
    <row r="1122" spans="1:8" x14ac:dyDescent="0.35">
      <c r="A1122">
        <v>314315</v>
      </c>
      <c r="B1122">
        <v>3143153</v>
      </c>
      <c r="C1122" t="s">
        <v>153</v>
      </c>
      <c r="D1122">
        <v>2015</v>
      </c>
      <c r="E1122" s="8">
        <v>5832.78</v>
      </c>
      <c r="F1122" s="9">
        <v>8792.6772836549699</v>
      </c>
      <c r="G1122" s="8">
        <v>5550.79</v>
      </c>
      <c r="H1122" s="8">
        <v>8367.5910046818553</v>
      </c>
    </row>
    <row r="1123" spans="1:8" x14ac:dyDescent="0.35">
      <c r="A1123">
        <v>314315</v>
      </c>
      <c r="B1123">
        <v>3143153</v>
      </c>
      <c r="C1123" t="s">
        <v>153</v>
      </c>
      <c r="D1123">
        <v>2016</v>
      </c>
      <c r="E1123" s="8">
        <v>6175.56</v>
      </c>
      <c r="F1123" s="9">
        <v>8758.6605693825004</v>
      </c>
      <c r="G1123" s="8">
        <v>8158.57</v>
      </c>
      <c r="H1123" s="8">
        <v>11571.120906865246</v>
      </c>
    </row>
    <row r="1124" spans="1:8" x14ac:dyDescent="0.35">
      <c r="A1124">
        <v>314315</v>
      </c>
      <c r="B1124">
        <v>3143153</v>
      </c>
      <c r="C1124" t="s">
        <v>153</v>
      </c>
      <c r="D1124">
        <v>2017</v>
      </c>
      <c r="E1124" s="8">
        <v>6034.15</v>
      </c>
      <c r="F1124" s="9">
        <v>8313.0803811075439</v>
      </c>
      <c r="G1124" s="8">
        <v>8979.5499999999993</v>
      </c>
      <c r="H1124" s="8">
        <v>12370.870381388115</v>
      </c>
    </row>
    <row r="1125" spans="1:8" x14ac:dyDescent="0.35">
      <c r="A1125">
        <v>314315</v>
      </c>
      <c r="B1125">
        <v>3143153</v>
      </c>
      <c r="C1125" t="s">
        <v>153</v>
      </c>
      <c r="D1125">
        <v>2018</v>
      </c>
      <c r="E1125" s="8">
        <v>5597.85</v>
      </c>
      <c r="F1125" s="9">
        <v>7433.5715668322036</v>
      </c>
      <c r="G1125" s="8">
        <v>9353.94</v>
      </c>
      <c r="H1125" s="8">
        <v>12421.403729734186</v>
      </c>
    </row>
    <row r="1126" spans="1:8" x14ac:dyDescent="0.35">
      <c r="A1126">
        <v>314315</v>
      </c>
      <c r="B1126">
        <v>3143153</v>
      </c>
      <c r="C1126" t="s">
        <v>153</v>
      </c>
      <c r="D1126">
        <v>2019</v>
      </c>
      <c r="E1126" s="8">
        <v>7155.46</v>
      </c>
      <c r="F1126" s="9">
        <v>9109.6964530238238</v>
      </c>
      <c r="G1126" s="8">
        <v>13299.03</v>
      </c>
      <c r="H1126" s="8">
        <v>16931.143305091398</v>
      </c>
    </row>
    <row r="1127" spans="1:8" x14ac:dyDescent="0.35">
      <c r="A1127">
        <v>314315</v>
      </c>
      <c r="B1127">
        <v>3143153</v>
      </c>
      <c r="C1127" t="s">
        <v>153</v>
      </c>
      <c r="D1127">
        <v>2020</v>
      </c>
      <c r="E1127" s="8">
        <v>7933.27</v>
      </c>
      <c r="F1127" s="9">
        <v>9663.3953758324224</v>
      </c>
      <c r="G1127" s="8">
        <v>8494.7999999999993</v>
      </c>
      <c r="H1127" s="8">
        <v>10347.389993007671</v>
      </c>
    </row>
    <row r="1128" spans="1:8" x14ac:dyDescent="0.35">
      <c r="A1128">
        <v>314315</v>
      </c>
      <c r="B1128">
        <v>3143153</v>
      </c>
      <c r="C1128" t="s">
        <v>153</v>
      </c>
      <c r="D1128">
        <v>2021</v>
      </c>
      <c r="E1128" s="8">
        <v>11394.71</v>
      </c>
      <c r="F1128" s="9">
        <v>12610.938392837301</v>
      </c>
      <c r="G1128" s="8">
        <v>14008.62</v>
      </c>
      <c r="H1128" s="8">
        <v>15503.849643381167</v>
      </c>
    </row>
    <row r="1129" spans="1:8" x14ac:dyDescent="0.35">
      <c r="A1129">
        <v>314315</v>
      </c>
      <c r="B1129">
        <v>3143153</v>
      </c>
      <c r="C1129" t="s">
        <v>153</v>
      </c>
      <c r="D1129">
        <v>2022</v>
      </c>
      <c r="E1129" s="8">
        <v>15939.41</v>
      </c>
      <c r="F1129" s="9">
        <v>16676.000421789009</v>
      </c>
      <c r="G1129" s="8">
        <v>22646.57</v>
      </c>
      <c r="H1129" s="8">
        <v>23693.114574509418</v>
      </c>
    </row>
    <row r="1130" spans="1:8" x14ac:dyDescent="0.35">
      <c r="A1130">
        <v>314315</v>
      </c>
      <c r="B1130">
        <v>3143153</v>
      </c>
      <c r="C1130" t="s">
        <v>153</v>
      </c>
      <c r="D1130">
        <v>2023</v>
      </c>
      <c r="E1130" s="8">
        <v>12456.37</v>
      </c>
      <c r="F1130" s="9">
        <v>12456.37</v>
      </c>
      <c r="G1130" s="8">
        <v>27882.39</v>
      </c>
      <c r="H1130" s="8">
        <v>27882.386490497262</v>
      </c>
    </row>
    <row r="1131" spans="1:8" x14ac:dyDescent="0.35">
      <c r="A1131">
        <v>314315</v>
      </c>
      <c r="B1131">
        <v>3143153</v>
      </c>
      <c r="C1131" t="s">
        <v>153</v>
      </c>
      <c r="D1131">
        <v>2024</v>
      </c>
      <c r="E1131" s="8">
        <v>19360.419999999998</v>
      </c>
      <c r="F1131" s="9">
        <v>18468.18561698472</v>
      </c>
      <c r="G1131" s="8">
        <v>32824.86</v>
      </c>
      <c r="H1131" s="8">
        <v>31312.112337000959</v>
      </c>
    </row>
    <row r="1132" spans="1:8" x14ac:dyDescent="0.35">
      <c r="A1132">
        <v>314330</v>
      </c>
      <c r="B1132">
        <v>3143302</v>
      </c>
      <c r="C1132" t="s">
        <v>154</v>
      </c>
      <c r="D1132">
        <v>2015</v>
      </c>
      <c r="E1132" s="8">
        <v>6140.22</v>
      </c>
      <c r="F1132" s="9">
        <v>9256.1305090615315</v>
      </c>
      <c r="G1132" s="8">
        <v>4924.6400000000003</v>
      </c>
      <c r="H1132" s="8">
        <v>7423.6978188967041</v>
      </c>
    </row>
    <row r="1133" spans="1:8" x14ac:dyDescent="0.35">
      <c r="A1133">
        <v>314330</v>
      </c>
      <c r="B1133">
        <v>3143302</v>
      </c>
      <c r="C1133" t="s">
        <v>154</v>
      </c>
      <c r="D1133">
        <v>2016</v>
      </c>
      <c r="E1133" s="8">
        <v>6189.15</v>
      </c>
      <c r="F1133" s="9">
        <v>8777.9349667064507</v>
      </c>
      <c r="G1133" s="8">
        <v>5814.86</v>
      </c>
      <c r="H1133" s="8">
        <v>8247.0888841431552</v>
      </c>
    </row>
    <row r="1134" spans="1:8" x14ac:dyDescent="0.35">
      <c r="A1134">
        <v>314330</v>
      </c>
      <c r="B1134">
        <v>3143302</v>
      </c>
      <c r="C1134" t="s">
        <v>154</v>
      </c>
      <c r="D1134">
        <v>2017</v>
      </c>
      <c r="E1134" s="8">
        <v>4834.67</v>
      </c>
      <c r="F1134" s="9">
        <v>6660.5901951607457</v>
      </c>
      <c r="G1134" s="8">
        <v>4841.28</v>
      </c>
      <c r="H1134" s="8">
        <v>6669.7016865874257</v>
      </c>
    </row>
    <row r="1135" spans="1:8" x14ac:dyDescent="0.35">
      <c r="A1135">
        <v>314330</v>
      </c>
      <c r="B1135">
        <v>3143302</v>
      </c>
      <c r="C1135" t="s">
        <v>154</v>
      </c>
      <c r="D1135">
        <v>2018</v>
      </c>
      <c r="E1135" s="8">
        <v>5206.7</v>
      </c>
      <c r="F1135" s="9">
        <v>6914.1504465152211</v>
      </c>
      <c r="G1135" s="8">
        <v>4979.72</v>
      </c>
      <c r="H1135" s="8">
        <v>6612.7368315678659</v>
      </c>
    </row>
    <row r="1136" spans="1:8" x14ac:dyDescent="0.35">
      <c r="A1136">
        <v>314330</v>
      </c>
      <c r="B1136">
        <v>3143302</v>
      </c>
      <c r="C1136" t="s">
        <v>154</v>
      </c>
      <c r="D1136">
        <v>2019</v>
      </c>
      <c r="E1136" s="8">
        <v>5642.9</v>
      </c>
      <c r="F1136" s="9">
        <v>7184.0393370612283</v>
      </c>
      <c r="G1136" s="8">
        <v>5500.58</v>
      </c>
      <c r="H1136" s="8">
        <v>7002.8510966824488</v>
      </c>
    </row>
    <row r="1137" spans="1:8" x14ac:dyDescent="0.35">
      <c r="A1137">
        <v>314330</v>
      </c>
      <c r="B1137">
        <v>3143302</v>
      </c>
      <c r="C1137" t="s">
        <v>154</v>
      </c>
      <c r="D1137">
        <v>2020</v>
      </c>
      <c r="E1137" s="8">
        <v>6361.65</v>
      </c>
      <c r="F1137" s="9">
        <v>7749.0289871218702</v>
      </c>
      <c r="G1137" s="8">
        <v>5041.76</v>
      </c>
      <c r="H1137" s="8">
        <v>6141.2938942294386</v>
      </c>
    </row>
    <row r="1138" spans="1:8" x14ac:dyDescent="0.35">
      <c r="A1138">
        <v>314330</v>
      </c>
      <c r="B1138">
        <v>3143302</v>
      </c>
      <c r="C1138" t="s">
        <v>154</v>
      </c>
      <c r="D1138">
        <v>2021</v>
      </c>
      <c r="E1138" s="8">
        <v>8755.2099999999991</v>
      </c>
      <c r="F1138" s="9">
        <v>9689.7081124796568</v>
      </c>
      <c r="G1138" s="8">
        <v>6939.23</v>
      </c>
      <c r="H1138" s="8">
        <v>7679.8924961746989</v>
      </c>
    </row>
    <row r="1139" spans="1:8" x14ac:dyDescent="0.35">
      <c r="A1139">
        <v>314330</v>
      </c>
      <c r="B1139">
        <v>3143302</v>
      </c>
      <c r="C1139" t="s">
        <v>154</v>
      </c>
      <c r="D1139">
        <v>2022</v>
      </c>
      <c r="E1139" s="8">
        <v>10023.61</v>
      </c>
      <c r="F1139" s="9">
        <v>10486.820063468382</v>
      </c>
      <c r="G1139" s="8">
        <v>8712.9699999999993</v>
      </c>
      <c r="H1139" s="8">
        <v>9115.6143574766502</v>
      </c>
    </row>
    <row r="1140" spans="1:8" x14ac:dyDescent="0.35">
      <c r="A1140">
        <v>314330</v>
      </c>
      <c r="B1140">
        <v>3143302</v>
      </c>
      <c r="C1140" t="s">
        <v>154</v>
      </c>
      <c r="D1140">
        <v>2023</v>
      </c>
      <c r="E1140" s="8">
        <v>14981.05</v>
      </c>
      <c r="F1140" s="9">
        <v>14981.05</v>
      </c>
      <c r="G1140" s="8">
        <v>13435.32</v>
      </c>
      <c r="H1140" s="8">
        <v>13435.323107438146</v>
      </c>
    </row>
    <row r="1141" spans="1:8" x14ac:dyDescent="0.35">
      <c r="A1141">
        <v>314330</v>
      </c>
      <c r="B1141">
        <v>3143302</v>
      </c>
      <c r="C1141" t="s">
        <v>154</v>
      </c>
      <c r="D1141">
        <v>2024</v>
      </c>
      <c r="E1141" s="8">
        <v>14796.54</v>
      </c>
      <c r="F1141" s="9">
        <v>14114.63424910922</v>
      </c>
      <c r="G1141" s="8">
        <v>11019.18</v>
      </c>
      <c r="H1141" s="8">
        <v>10511.353084090129</v>
      </c>
    </row>
    <row r="1142" spans="1:8" x14ac:dyDescent="0.35">
      <c r="A1142">
        <v>314345</v>
      </c>
      <c r="B1142">
        <v>3143450</v>
      </c>
      <c r="C1142" t="s">
        <v>155</v>
      </c>
      <c r="D1142">
        <v>2015</v>
      </c>
      <c r="E1142" s="8">
        <v>7329.71</v>
      </c>
      <c r="F1142" s="9">
        <v>11049.238032769737</v>
      </c>
      <c r="G1142" s="8">
        <v>7676.27</v>
      </c>
      <c r="H1142" s="8">
        <v>11571.659112681946</v>
      </c>
    </row>
    <row r="1143" spans="1:8" x14ac:dyDescent="0.35">
      <c r="A1143">
        <v>314345</v>
      </c>
      <c r="B1143">
        <v>3143450</v>
      </c>
      <c r="C1143" t="s">
        <v>155</v>
      </c>
      <c r="D1143">
        <v>2016</v>
      </c>
      <c r="E1143" s="8">
        <v>6298.82</v>
      </c>
      <c r="F1143" s="9">
        <v>8933.4775093494154</v>
      </c>
      <c r="G1143" s="8">
        <v>9512.02</v>
      </c>
      <c r="H1143" s="8">
        <v>13490.689132574624</v>
      </c>
    </row>
    <row r="1144" spans="1:8" x14ac:dyDescent="0.35">
      <c r="A1144">
        <v>314345</v>
      </c>
      <c r="B1144">
        <v>3143450</v>
      </c>
      <c r="C1144" t="s">
        <v>155</v>
      </c>
      <c r="D1144">
        <v>2017</v>
      </c>
      <c r="E1144" s="8">
        <v>5392.78</v>
      </c>
      <c r="F1144" s="9">
        <v>7429.4827966870471</v>
      </c>
      <c r="G1144" s="8">
        <v>8373.49</v>
      </c>
      <c r="H1144" s="8">
        <v>11535.923356785004</v>
      </c>
    </row>
    <row r="1145" spans="1:8" x14ac:dyDescent="0.35">
      <c r="A1145">
        <v>314345</v>
      </c>
      <c r="B1145">
        <v>3143450</v>
      </c>
      <c r="C1145" t="s">
        <v>155</v>
      </c>
      <c r="D1145">
        <v>2018</v>
      </c>
      <c r="E1145" s="8">
        <v>5102.41</v>
      </c>
      <c r="F1145" s="9">
        <v>6775.6602799861203</v>
      </c>
      <c r="G1145" s="8">
        <v>8465.68</v>
      </c>
      <c r="H1145" s="8">
        <v>11241.855103961825</v>
      </c>
    </row>
    <row r="1146" spans="1:8" x14ac:dyDescent="0.35">
      <c r="A1146">
        <v>314345</v>
      </c>
      <c r="B1146">
        <v>3143450</v>
      </c>
      <c r="C1146" t="s">
        <v>155</v>
      </c>
      <c r="D1146">
        <v>2019</v>
      </c>
      <c r="E1146" s="8">
        <v>5261.1</v>
      </c>
      <c r="F1146" s="9">
        <v>6697.9654709835067</v>
      </c>
      <c r="G1146" s="8">
        <v>9070.09</v>
      </c>
      <c r="H1146" s="8">
        <v>11547.233656606701</v>
      </c>
    </row>
    <row r="1147" spans="1:8" x14ac:dyDescent="0.35">
      <c r="A1147">
        <v>314345</v>
      </c>
      <c r="B1147">
        <v>3143450</v>
      </c>
      <c r="C1147" t="s">
        <v>155</v>
      </c>
      <c r="D1147">
        <v>2020</v>
      </c>
      <c r="E1147" s="8">
        <v>6506</v>
      </c>
      <c r="F1147" s="9">
        <v>7924.859523899443</v>
      </c>
      <c r="G1147" s="8">
        <v>6569.77</v>
      </c>
      <c r="H1147" s="8">
        <v>8002.538531834376</v>
      </c>
    </row>
    <row r="1148" spans="1:8" x14ac:dyDescent="0.35">
      <c r="A1148">
        <v>314345</v>
      </c>
      <c r="B1148">
        <v>3143450</v>
      </c>
      <c r="C1148" t="s">
        <v>155</v>
      </c>
      <c r="D1148">
        <v>2021</v>
      </c>
      <c r="E1148" s="8">
        <v>8949.89</v>
      </c>
      <c r="F1148" s="9">
        <v>9905.1675218299224</v>
      </c>
      <c r="G1148" s="8">
        <v>10105.59</v>
      </c>
      <c r="H1148" s="8">
        <v>11184.221605081097</v>
      </c>
    </row>
    <row r="1149" spans="1:8" x14ac:dyDescent="0.35">
      <c r="A1149">
        <v>314345</v>
      </c>
      <c r="B1149">
        <v>3143450</v>
      </c>
      <c r="C1149" t="s">
        <v>155</v>
      </c>
      <c r="D1149">
        <v>2022</v>
      </c>
      <c r="E1149" s="8">
        <v>11840.31</v>
      </c>
      <c r="F1149" s="9">
        <v>12387.473222290702</v>
      </c>
      <c r="G1149" s="8">
        <v>16265.42</v>
      </c>
      <c r="H1149" s="8">
        <v>17017.077924794998</v>
      </c>
    </row>
    <row r="1150" spans="1:8" x14ac:dyDescent="0.35">
      <c r="A1150">
        <v>314345</v>
      </c>
      <c r="B1150">
        <v>3143450</v>
      </c>
      <c r="C1150" t="s">
        <v>155</v>
      </c>
      <c r="D1150">
        <v>2023</v>
      </c>
      <c r="E1150" s="8">
        <v>12119.32</v>
      </c>
      <c r="F1150" s="9">
        <v>12119.32</v>
      </c>
      <c r="G1150" s="8">
        <v>18939.98</v>
      </c>
      <c r="H1150" s="8">
        <v>18939.979231771937</v>
      </c>
    </row>
    <row r="1151" spans="1:8" x14ac:dyDescent="0.35">
      <c r="A1151">
        <v>314345</v>
      </c>
      <c r="B1151">
        <v>3143450</v>
      </c>
      <c r="C1151" t="s">
        <v>155</v>
      </c>
      <c r="D1151">
        <v>2024</v>
      </c>
      <c r="E1151" s="8">
        <v>14167.32</v>
      </c>
      <c r="F1151" s="9">
        <v>13514.412159200057</v>
      </c>
      <c r="G1151" s="8">
        <v>19501.54</v>
      </c>
      <c r="H1151" s="8">
        <v>18602.80548599243</v>
      </c>
    </row>
    <row r="1152" spans="1:8" x14ac:dyDescent="0.35">
      <c r="A1152">
        <v>314360</v>
      </c>
      <c r="B1152">
        <v>3143609</v>
      </c>
      <c r="C1152" t="s">
        <v>156</v>
      </c>
      <c r="D1152">
        <v>2015</v>
      </c>
      <c r="E1152" s="8">
        <v>5364.59</v>
      </c>
      <c r="F1152" s="9">
        <v>8086.9000080789292</v>
      </c>
      <c r="G1152" s="8">
        <v>4904.6000000000004</v>
      </c>
      <c r="H1152" s="8">
        <v>7393.4897612965042</v>
      </c>
    </row>
    <row r="1153" spans="1:8" x14ac:dyDescent="0.35">
      <c r="A1153">
        <v>314360</v>
      </c>
      <c r="B1153">
        <v>3143609</v>
      </c>
      <c r="C1153" t="s">
        <v>156</v>
      </c>
      <c r="D1153">
        <v>2016</v>
      </c>
      <c r="E1153" s="8">
        <v>6006.06</v>
      </c>
      <c r="F1153" s="9">
        <v>8518.2624570638873</v>
      </c>
      <c r="G1153" s="8">
        <v>6897.45</v>
      </c>
      <c r="H1153" s="8">
        <v>9782.5016083210248</v>
      </c>
    </row>
    <row r="1154" spans="1:8" x14ac:dyDescent="0.35">
      <c r="A1154">
        <v>314360</v>
      </c>
      <c r="B1154">
        <v>3143609</v>
      </c>
      <c r="C1154" t="s">
        <v>156</v>
      </c>
      <c r="D1154">
        <v>2017</v>
      </c>
      <c r="E1154" s="8">
        <v>7826.1</v>
      </c>
      <c r="F1154" s="9">
        <v>10781.799983524732</v>
      </c>
      <c r="G1154" s="8">
        <v>7766.57</v>
      </c>
      <c r="H1154" s="8">
        <v>10699.782477120325</v>
      </c>
    </row>
    <row r="1155" spans="1:8" x14ac:dyDescent="0.35">
      <c r="A1155">
        <v>314360</v>
      </c>
      <c r="B1155">
        <v>3143609</v>
      </c>
      <c r="C1155" t="s">
        <v>156</v>
      </c>
      <c r="D1155">
        <v>2018</v>
      </c>
      <c r="E1155" s="8">
        <v>7413.8</v>
      </c>
      <c r="F1155" s="9">
        <v>9845.0320894951801</v>
      </c>
      <c r="G1155" s="8">
        <v>8507.49</v>
      </c>
      <c r="H1155" s="8">
        <v>11297.378423459821</v>
      </c>
    </row>
    <row r="1156" spans="1:8" x14ac:dyDescent="0.35">
      <c r="A1156">
        <v>314360</v>
      </c>
      <c r="B1156">
        <v>3143609</v>
      </c>
      <c r="C1156" t="s">
        <v>156</v>
      </c>
      <c r="D1156">
        <v>2019</v>
      </c>
      <c r="E1156" s="8">
        <v>8809.5300000000007</v>
      </c>
      <c r="F1156" s="9">
        <v>11215.511538574316</v>
      </c>
      <c r="G1156" s="8">
        <v>8985.15</v>
      </c>
      <c r="H1156" s="8">
        <v>11439.089403938109</v>
      </c>
    </row>
    <row r="1157" spans="1:8" x14ac:dyDescent="0.35">
      <c r="A1157">
        <v>314360</v>
      </c>
      <c r="B1157">
        <v>3143609</v>
      </c>
      <c r="C1157" t="s">
        <v>156</v>
      </c>
      <c r="D1157">
        <v>2020</v>
      </c>
      <c r="E1157" s="8">
        <v>9971.2199999999993</v>
      </c>
      <c r="F1157" s="9">
        <v>12145.79123607387</v>
      </c>
      <c r="G1157" s="8">
        <v>10746.79</v>
      </c>
      <c r="H1157" s="8">
        <v>13090.497213442906</v>
      </c>
    </row>
    <row r="1158" spans="1:8" x14ac:dyDescent="0.35">
      <c r="A1158">
        <v>314360</v>
      </c>
      <c r="B1158">
        <v>3143609</v>
      </c>
      <c r="C1158" t="s">
        <v>156</v>
      </c>
      <c r="D1158">
        <v>2021</v>
      </c>
      <c r="E1158" s="8">
        <v>11098</v>
      </c>
      <c r="F1158" s="9">
        <v>12282.558685890943</v>
      </c>
      <c r="G1158" s="8">
        <v>12044.95</v>
      </c>
      <c r="H1158" s="8">
        <v>13330.585953715934</v>
      </c>
    </row>
    <row r="1159" spans="1:8" x14ac:dyDescent="0.35">
      <c r="A1159">
        <v>314360</v>
      </c>
      <c r="B1159">
        <v>3143609</v>
      </c>
      <c r="C1159" t="s">
        <v>156</v>
      </c>
      <c r="D1159">
        <v>2022</v>
      </c>
      <c r="E1159" s="8">
        <v>13842.79</v>
      </c>
      <c r="F1159" s="9">
        <v>14482.491627904465</v>
      </c>
      <c r="G1159" s="8">
        <v>19052.68</v>
      </c>
      <c r="H1159" s="8">
        <v>19933.141839440228</v>
      </c>
    </row>
    <row r="1160" spans="1:8" x14ac:dyDescent="0.35">
      <c r="A1160">
        <v>314360</v>
      </c>
      <c r="B1160">
        <v>3143609</v>
      </c>
      <c r="C1160" t="s">
        <v>156</v>
      </c>
      <c r="D1160">
        <v>2023</v>
      </c>
      <c r="E1160" s="8">
        <v>17911.2</v>
      </c>
      <c r="F1160" s="9">
        <v>17911.2</v>
      </c>
      <c r="G1160" s="8">
        <v>32960.33</v>
      </c>
      <c r="H1160" s="8">
        <v>32960.326268686331</v>
      </c>
    </row>
    <row r="1161" spans="1:8" x14ac:dyDescent="0.35">
      <c r="A1161">
        <v>314360</v>
      </c>
      <c r="B1161">
        <v>3143609</v>
      </c>
      <c r="C1161" t="s">
        <v>156</v>
      </c>
      <c r="D1161">
        <v>2024</v>
      </c>
      <c r="E1161" s="8">
        <v>19395.240000000002</v>
      </c>
      <c r="F1161" s="9">
        <v>18501.400920329557</v>
      </c>
      <c r="G1161" s="8">
        <v>15735.13</v>
      </c>
      <c r="H1161" s="8">
        <v>15009.965482559663</v>
      </c>
    </row>
    <row r="1162" spans="1:8" x14ac:dyDescent="0.35">
      <c r="A1162">
        <v>314400</v>
      </c>
      <c r="B1162">
        <v>3144003</v>
      </c>
      <c r="C1162" t="s">
        <v>157</v>
      </c>
      <c r="D1162">
        <v>2015</v>
      </c>
      <c r="E1162" s="8">
        <v>6934.82</v>
      </c>
      <c r="F1162" s="9">
        <v>10453.95750915278</v>
      </c>
      <c r="G1162" s="8">
        <v>5872.7</v>
      </c>
      <c r="H1162" s="8">
        <v>8852.8540598735708</v>
      </c>
    </row>
    <row r="1163" spans="1:8" x14ac:dyDescent="0.35">
      <c r="A1163">
        <v>314400</v>
      </c>
      <c r="B1163">
        <v>3144003</v>
      </c>
      <c r="C1163" t="s">
        <v>157</v>
      </c>
      <c r="D1163">
        <v>2016</v>
      </c>
      <c r="E1163" s="8">
        <v>6289.29</v>
      </c>
      <c r="F1163" s="9">
        <v>8919.9613204975194</v>
      </c>
      <c r="G1163" s="8">
        <v>8380.56</v>
      </c>
      <c r="H1163" s="8">
        <v>11885.963906676479</v>
      </c>
    </row>
    <row r="1164" spans="1:8" x14ac:dyDescent="0.35">
      <c r="A1164">
        <v>314400</v>
      </c>
      <c r="B1164">
        <v>3144003</v>
      </c>
      <c r="C1164" t="s">
        <v>157</v>
      </c>
      <c r="D1164">
        <v>2017</v>
      </c>
      <c r="E1164" s="8">
        <v>6831.5</v>
      </c>
      <c r="F1164" s="9">
        <v>9411.5672668952866</v>
      </c>
      <c r="G1164" s="8">
        <v>7397.42</v>
      </c>
      <c r="H1164" s="8">
        <v>10191.216269864641</v>
      </c>
    </row>
    <row r="1165" spans="1:8" x14ac:dyDescent="0.35">
      <c r="A1165">
        <v>314400</v>
      </c>
      <c r="B1165">
        <v>3144003</v>
      </c>
      <c r="C1165" t="s">
        <v>157</v>
      </c>
      <c r="D1165">
        <v>2018</v>
      </c>
      <c r="E1165" s="8">
        <v>6811.75</v>
      </c>
      <c r="F1165" s="9">
        <v>9045.5498308045517</v>
      </c>
      <c r="G1165" s="8">
        <v>9269.89</v>
      </c>
      <c r="H1165" s="8">
        <v>12309.796286678686</v>
      </c>
    </row>
    <row r="1166" spans="1:8" x14ac:dyDescent="0.35">
      <c r="A1166">
        <v>314400</v>
      </c>
      <c r="B1166">
        <v>3144003</v>
      </c>
      <c r="C1166" t="s">
        <v>157</v>
      </c>
      <c r="D1166">
        <v>2019</v>
      </c>
      <c r="E1166" s="8">
        <v>7874.1</v>
      </c>
      <c r="F1166" s="9">
        <v>10024.605104459377</v>
      </c>
      <c r="G1166" s="8">
        <v>9822.65</v>
      </c>
      <c r="H1166" s="8">
        <v>12505.331003604775</v>
      </c>
    </row>
    <row r="1167" spans="1:8" x14ac:dyDescent="0.35">
      <c r="A1167">
        <v>314400</v>
      </c>
      <c r="B1167">
        <v>3144003</v>
      </c>
      <c r="C1167" t="s">
        <v>157</v>
      </c>
      <c r="D1167">
        <v>2020</v>
      </c>
      <c r="E1167" s="8">
        <v>9442.94</v>
      </c>
      <c r="F1167" s="9">
        <v>11502.301412943592</v>
      </c>
      <c r="G1167" s="8">
        <v>8558.51</v>
      </c>
      <c r="H1167" s="8">
        <v>10424.98955514384</v>
      </c>
    </row>
    <row r="1168" spans="1:8" x14ac:dyDescent="0.35">
      <c r="A1168">
        <v>314400</v>
      </c>
      <c r="B1168">
        <v>3144003</v>
      </c>
      <c r="C1168" t="s">
        <v>157</v>
      </c>
      <c r="D1168">
        <v>2021</v>
      </c>
      <c r="E1168" s="8">
        <v>11082.75</v>
      </c>
      <c r="F1168" s="9">
        <v>12265.68095837609</v>
      </c>
      <c r="G1168" s="8">
        <v>9870.6200000000008</v>
      </c>
      <c r="H1168" s="8">
        <v>10924.17036728948</v>
      </c>
    </row>
    <row r="1169" spans="1:8" x14ac:dyDescent="0.35">
      <c r="A1169">
        <v>314400</v>
      </c>
      <c r="B1169">
        <v>3144003</v>
      </c>
      <c r="C1169" t="s">
        <v>157</v>
      </c>
      <c r="D1169">
        <v>2022</v>
      </c>
      <c r="E1169" s="8">
        <v>11762.69</v>
      </c>
      <c r="F1169" s="9">
        <v>12306.266254608758</v>
      </c>
      <c r="G1169" s="8">
        <v>17717.5</v>
      </c>
      <c r="H1169" s="8">
        <v>18536.260661337255</v>
      </c>
    </row>
    <row r="1170" spans="1:8" x14ac:dyDescent="0.35">
      <c r="A1170">
        <v>314400</v>
      </c>
      <c r="B1170">
        <v>3144003</v>
      </c>
      <c r="C1170" t="s">
        <v>157</v>
      </c>
      <c r="D1170">
        <v>2023</v>
      </c>
      <c r="E1170" s="8">
        <v>14431.85</v>
      </c>
      <c r="F1170" s="9">
        <v>14431.85</v>
      </c>
      <c r="G1170" s="8">
        <v>20808.68</v>
      </c>
      <c r="H1170" s="8">
        <v>20808.684729920504</v>
      </c>
    </row>
    <row r="1171" spans="1:8" x14ac:dyDescent="0.35">
      <c r="A1171">
        <v>314400</v>
      </c>
      <c r="B1171">
        <v>3144003</v>
      </c>
      <c r="C1171" t="s">
        <v>157</v>
      </c>
      <c r="D1171">
        <v>2024</v>
      </c>
      <c r="E1171" s="8">
        <v>20039.23</v>
      </c>
      <c r="F1171" s="9">
        <v>19115.712327596648</v>
      </c>
      <c r="G1171" s="8">
        <v>26015.95</v>
      </c>
      <c r="H1171" s="8">
        <v>24816.99198999392</v>
      </c>
    </row>
    <row r="1172" spans="1:8" x14ac:dyDescent="0.35">
      <c r="A1172">
        <v>314420</v>
      </c>
      <c r="B1172">
        <v>3144201</v>
      </c>
      <c r="C1172" s="20" t="s">
        <v>158</v>
      </c>
      <c r="D1172">
        <v>2015</v>
      </c>
      <c r="E1172" s="8">
        <v>9249.61</v>
      </c>
      <c r="F1172" s="9">
        <v>13943.408757002295</v>
      </c>
      <c r="G1172" s="8">
        <v>9816.173535353535</v>
      </c>
      <c r="H1172" s="8">
        <v>14797.480113551021</v>
      </c>
    </row>
    <row r="1173" spans="1:8" x14ac:dyDescent="0.35">
      <c r="A1173">
        <v>314420</v>
      </c>
      <c r="B1173">
        <v>3144201</v>
      </c>
      <c r="C1173" t="s">
        <v>158</v>
      </c>
      <c r="D1173">
        <v>2016</v>
      </c>
      <c r="E1173" s="8">
        <v>8903.76</v>
      </c>
      <c r="F1173" s="9">
        <v>12628.006469250582</v>
      </c>
      <c r="G1173" s="8">
        <v>10497.69</v>
      </c>
      <c r="H1173" s="8">
        <v>14888.645238868587</v>
      </c>
    </row>
    <row r="1174" spans="1:8" x14ac:dyDescent="0.35">
      <c r="A1174">
        <v>314420</v>
      </c>
      <c r="B1174">
        <v>3144201</v>
      </c>
      <c r="C1174" t="s">
        <v>158</v>
      </c>
      <c r="D1174">
        <v>2017</v>
      </c>
      <c r="E1174" s="8">
        <v>9251.23</v>
      </c>
      <c r="F1174" s="9">
        <v>12745.161889265853</v>
      </c>
      <c r="G1174" s="8">
        <v>7663.59</v>
      </c>
      <c r="H1174" s="8">
        <v>10557.91298402117</v>
      </c>
    </row>
    <row r="1175" spans="1:8" x14ac:dyDescent="0.35">
      <c r="A1175">
        <v>314420</v>
      </c>
      <c r="B1175">
        <v>3144201</v>
      </c>
      <c r="C1175" t="s">
        <v>158</v>
      </c>
      <c r="D1175">
        <v>2018</v>
      </c>
      <c r="E1175" s="8">
        <v>9225.59</v>
      </c>
      <c r="F1175" s="9">
        <v>12250.968409523568</v>
      </c>
      <c r="G1175" s="8">
        <v>10220.6</v>
      </c>
      <c r="H1175" s="8">
        <v>13572.270300150778</v>
      </c>
    </row>
    <row r="1176" spans="1:8" x14ac:dyDescent="0.35">
      <c r="A1176">
        <v>314420</v>
      </c>
      <c r="B1176">
        <v>3144201</v>
      </c>
      <c r="C1176" t="s">
        <v>158</v>
      </c>
      <c r="D1176">
        <v>2019</v>
      </c>
      <c r="E1176" s="8">
        <v>9581.14</v>
      </c>
      <c r="F1176" s="9">
        <v>12197.856891649828</v>
      </c>
      <c r="G1176" s="8">
        <v>9496.4</v>
      </c>
      <c r="H1176" s="8">
        <v>12089.970525693674</v>
      </c>
    </row>
    <row r="1177" spans="1:8" x14ac:dyDescent="0.35">
      <c r="A1177">
        <v>314420</v>
      </c>
      <c r="B1177">
        <v>3144201</v>
      </c>
      <c r="C1177" t="s">
        <v>158</v>
      </c>
      <c r="D1177">
        <v>2020</v>
      </c>
      <c r="E1177" s="8">
        <v>10899.66</v>
      </c>
      <c r="F1177" s="9">
        <v>13276.7098613996</v>
      </c>
      <c r="G1177" s="8">
        <v>10375.25</v>
      </c>
      <c r="H1177" s="8">
        <v>12637.938665189931</v>
      </c>
    </row>
    <row r="1178" spans="1:8" x14ac:dyDescent="0.35">
      <c r="A1178">
        <v>314420</v>
      </c>
      <c r="B1178">
        <v>3144201</v>
      </c>
      <c r="C1178" t="s">
        <v>158</v>
      </c>
      <c r="D1178">
        <v>2021</v>
      </c>
      <c r="E1178" s="8">
        <v>13172.63</v>
      </c>
      <c r="F1178" s="9">
        <v>14578.626871736133</v>
      </c>
      <c r="G1178" s="8">
        <v>11650.24</v>
      </c>
      <c r="H1178" s="8">
        <v>12893.746599751332</v>
      </c>
    </row>
    <row r="1179" spans="1:8" x14ac:dyDescent="0.35">
      <c r="A1179">
        <v>314420</v>
      </c>
      <c r="B1179">
        <v>3144201</v>
      </c>
      <c r="C1179" t="s">
        <v>158</v>
      </c>
      <c r="D1179">
        <v>2022</v>
      </c>
      <c r="E1179" s="8">
        <v>15605.02</v>
      </c>
      <c r="F1179" s="9">
        <v>16326.157624531017</v>
      </c>
      <c r="G1179" s="8">
        <v>19872.48</v>
      </c>
      <c r="H1179" s="8">
        <v>20790.822252000573</v>
      </c>
    </row>
    <row r="1180" spans="1:8" x14ac:dyDescent="0.35">
      <c r="A1180">
        <v>314420</v>
      </c>
      <c r="B1180">
        <v>3144201</v>
      </c>
      <c r="C1180" t="s">
        <v>158</v>
      </c>
      <c r="D1180">
        <v>2023</v>
      </c>
      <c r="E1180" s="8">
        <v>16580.88</v>
      </c>
      <c r="F1180" s="9">
        <v>16580.88</v>
      </c>
      <c r="G1180" s="8">
        <v>26834.48</v>
      </c>
      <c r="H1180" s="8">
        <v>26834.484842533599</v>
      </c>
    </row>
    <row r="1181" spans="1:8" x14ac:dyDescent="0.35">
      <c r="A1181">
        <v>314420</v>
      </c>
      <c r="B1181">
        <v>3144201</v>
      </c>
      <c r="C1181" t="s">
        <v>158</v>
      </c>
      <c r="D1181">
        <v>2024</v>
      </c>
      <c r="E1181" s="8">
        <v>19321.12</v>
      </c>
      <c r="F1181" s="9">
        <v>18430.696776621364</v>
      </c>
      <c r="G1181" s="8">
        <v>36167.99</v>
      </c>
      <c r="H1181" s="8">
        <v>34501.175075102889</v>
      </c>
    </row>
    <row r="1182" spans="1:8" x14ac:dyDescent="0.35">
      <c r="A1182">
        <v>314430</v>
      </c>
      <c r="B1182">
        <v>3144300</v>
      </c>
      <c r="C1182" t="s">
        <v>159</v>
      </c>
      <c r="D1182">
        <v>2015</v>
      </c>
      <c r="E1182" s="8">
        <v>7606.31</v>
      </c>
      <c r="F1182" s="9">
        <v>11466.201219562136</v>
      </c>
      <c r="G1182" s="8">
        <v>6815.83</v>
      </c>
      <c r="H1182" s="8">
        <v>10274.588669436709</v>
      </c>
    </row>
    <row r="1183" spans="1:8" x14ac:dyDescent="0.35">
      <c r="A1183">
        <v>314430</v>
      </c>
      <c r="B1183">
        <v>3144300</v>
      </c>
      <c r="C1183" t="s">
        <v>159</v>
      </c>
      <c r="D1183">
        <v>2016</v>
      </c>
      <c r="E1183" s="8">
        <v>6604.35</v>
      </c>
      <c r="F1183" s="9">
        <v>9366.8039710408957</v>
      </c>
      <c r="G1183" s="8">
        <v>7787.33</v>
      </c>
      <c r="H1183" s="8">
        <v>11044.595422305243</v>
      </c>
    </row>
    <row r="1184" spans="1:8" x14ac:dyDescent="0.35">
      <c r="A1184">
        <v>314430</v>
      </c>
      <c r="B1184">
        <v>3144300</v>
      </c>
      <c r="C1184" t="s">
        <v>159</v>
      </c>
      <c r="D1184">
        <v>2017</v>
      </c>
      <c r="E1184" s="8">
        <v>7193.35</v>
      </c>
      <c r="F1184" s="9">
        <v>9910.0779330046425</v>
      </c>
      <c r="G1184" s="8">
        <v>8369.9599999999991</v>
      </c>
      <c r="H1184" s="8">
        <v>11531.060812688551</v>
      </c>
    </row>
    <row r="1185" spans="1:8" x14ac:dyDescent="0.35">
      <c r="A1185">
        <v>314430</v>
      </c>
      <c r="B1185">
        <v>3144300</v>
      </c>
      <c r="C1185" t="s">
        <v>159</v>
      </c>
      <c r="D1185">
        <v>2018</v>
      </c>
      <c r="E1185" s="8">
        <v>6558.61</v>
      </c>
      <c r="F1185" s="9">
        <v>8709.3967887566396</v>
      </c>
      <c r="G1185" s="8">
        <v>8308.2999999999993</v>
      </c>
      <c r="H1185" s="8">
        <v>11032.86659057235</v>
      </c>
    </row>
    <row r="1186" spans="1:8" x14ac:dyDescent="0.35">
      <c r="A1186">
        <v>314430</v>
      </c>
      <c r="B1186">
        <v>3144300</v>
      </c>
      <c r="C1186" t="s">
        <v>159</v>
      </c>
      <c r="D1186">
        <v>2019</v>
      </c>
      <c r="E1186" s="8">
        <v>6793.61</v>
      </c>
      <c r="F1186" s="9">
        <v>8649.0211559043273</v>
      </c>
      <c r="G1186" s="8">
        <v>8235.73</v>
      </c>
      <c r="H1186" s="8">
        <v>10484.995656892608</v>
      </c>
    </row>
    <row r="1187" spans="1:8" x14ac:dyDescent="0.35">
      <c r="A1187">
        <v>314430</v>
      </c>
      <c r="B1187">
        <v>3144300</v>
      </c>
      <c r="C1187" t="s">
        <v>159</v>
      </c>
      <c r="D1187">
        <v>2020</v>
      </c>
      <c r="E1187" s="8">
        <v>8428.68</v>
      </c>
      <c r="F1187" s="9">
        <v>10266.846752520867</v>
      </c>
      <c r="G1187" s="8">
        <v>6516.01</v>
      </c>
      <c r="H1187" s="8">
        <v>7937.0497098619526</v>
      </c>
    </row>
    <row r="1188" spans="1:8" x14ac:dyDescent="0.35">
      <c r="A1188">
        <v>314430</v>
      </c>
      <c r="B1188">
        <v>3144300</v>
      </c>
      <c r="C1188" t="s">
        <v>159</v>
      </c>
      <c r="D1188">
        <v>2021</v>
      </c>
      <c r="E1188" s="8">
        <v>11565.56</v>
      </c>
      <c r="F1188" s="9">
        <v>12800.024277815177</v>
      </c>
      <c r="G1188" s="8">
        <v>8108.44</v>
      </c>
      <c r="H1188" s="8">
        <v>8973.9005643664041</v>
      </c>
    </row>
    <row r="1189" spans="1:8" x14ac:dyDescent="0.35">
      <c r="A1189">
        <v>314430</v>
      </c>
      <c r="B1189">
        <v>3144300</v>
      </c>
      <c r="C1189" t="s">
        <v>159</v>
      </c>
      <c r="D1189">
        <v>2022</v>
      </c>
      <c r="E1189" s="8">
        <v>13074.85</v>
      </c>
      <c r="F1189" s="9">
        <v>13679.06366137944</v>
      </c>
      <c r="G1189" s="8">
        <v>13172.54</v>
      </c>
      <c r="H1189" s="8">
        <v>13781.273234054615</v>
      </c>
    </row>
    <row r="1190" spans="1:8" x14ac:dyDescent="0.35">
      <c r="A1190">
        <v>314430</v>
      </c>
      <c r="B1190">
        <v>3144300</v>
      </c>
      <c r="C1190" t="s">
        <v>159</v>
      </c>
      <c r="D1190">
        <v>2023</v>
      </c>
      <c r="E1190" s="8">
        <v>18087.14</v>
      </c>
      <c r="F1190" s="9">
        <v>18087.14</v>
      </c>
      <c r="G1190" s="8">
        <v>19454.599999999999</v>
      </c>
      <c r="H1190" s="8">
        <v>19454.603815610095</v>
      </c>
    </row>
    <row r="1191" spans="1:8" x14ac:dyDescent="0.35">
      <c r="A1191">
        <v>314430</v>
      </c>
      <c r="B1191">
        <v>3144300</v>
      </c>
      <c r="C1191" t="s">
        <v>159</v>
      </c>
      <c r="D1191">
        <v>2024</v>
      </c>
      <c r="E1191" s="8">
        <v>18918.21</v>
      </c>
      <c r="F1191" s="9">
        <v>18046.355080163368</v>
      </c>
      <c r="G1191" s="8">
        <v>17498.740000000002</v>
      </c>
      <c r="H1191" s="8">
        <v>16692.299779343684</v>
      </c>
    </row>
    <row r="1192" spans="1:8" x14ac:dyDescent="0.35">
      <c r="A1192">
        <v>314435</v>
      </c>
      <c r="B1192">
        <v>3144359</v>
      </c>
      <c r="C1192" t="s">
        <v>160</v>
      </c>
      <c r="D1192">
        <v>2015</v>
      </c>
      <c r="E1192" s="8">
        <v>4709.0600000000004</v>
      </c>
      <c r="F1192" s="9">
        <v>7098.7153448901336</v>
      </c>
      <c r="G1192" s="8">
        <v>5251.92</v>
      </c>
      <c r="H1192" s="8">
        <v>7917.0599796228362</v>
      </c>
    </row>
    <row r="1193" spans="1:8" x14ac:dyDescent="0.35">
      <c r="A1193">
        <v>314435</v>
      </c>
      <c r="B1193">
        <v>3144359</v>
      </c>
      <c r="C1193" t="s">
        <v>160</v>
      </c>
      <c r="D1193">
        <v>2016</v>
      </c>
      <c r="E1193" s="8">
        <v>4397.49</v>
      </c>
      <c r="F1193" s="9">
        <v>6236.8630969910173</v>
      </c>
      <c r="G1193" s="8">
        <v>4998.37</v>
      </c>
      <c r="H1193" s="8">
        <v>7089.0757800587426</v>
      </c>
    </row>
    <row r="1194" spans="1:8" x14ac:dyDescent="0.35">
      <c r="A1194">
        <v>314435</v>
      </c>
      <c r="B1194">
        <v>3144359</v>
      </c>
      <c r="C1194" t="s">
        <v>160</v>
      </c>
      <c r="D1194">
        <v>2017</v>
      </c>
      <c r="E1194" s="8">
        <v>3903.87</v>
      </c>
      <c r="F1194" s="9">
        <v>5378.2529614600753</v>
      </c>
      <c r="G1194" s="8">
        <v>5087.16</v>
      </c>
      <c r="H1194" s="8">
        <v>7008.4424307771487</v>
      </c>
    </row>
    <row r="1195" spans="1:8" x14ac:dyDescent="0.35">
      <c r="A1195">
        <v>314435</v>
      </c>
      <c r="B1195">
        <v>3144359</v>
      </c>
      <c r="C1195" t="s">
        <v>160</v>
      </c>
      <c r="D1195">
        <v>2018</v>
      </c>
      <c r="E1195" s="8">
        <v>4828.03</v>
      </c>
      <c r="F1195" s="9">
        <v>6411.3019341019999</v>
      </c>
      <c r="G1195" s="8">
        <v>5518.34</v>
      </c>
      <c r="H1195" s="8">
        <v>7327.993179410224</v>
      </c>
    </row>
    <row r="1196" spans="1:8" x14ac:dyDescent="0.35">
      <c r="A1196">
        <v>314435</v>
      </c>
      <c r="B1196">
        <v>3144359</v>
      </c>
      <c r="C1196" t="s">
        <v>160</v>
      </c>
      <c r="D1196">
        <v>2019</v>
      </c>
      <c r="E1196" s="8">
        <v>5697.45</v>
      </c>
      <c r="F1196" s="9">
        <v>7253.4875544382312</v>
      </c>
      <c r="G1196" s="8">
        <v>7010.98</v>
      </c>
      <c r="H1196" s="8">
        <v>8925.7626665578937</v>
      </c>
    </row>
    <row r="1197" spans="1:8" x14ac:dyDescent="0.35">
      <c r="A1197">
        <v>314435</v>
      </c>
      <c r="B1197">
        <v>3144359</v>
      </c>
      <c r="C1197" t="s">
        <v>160</v>
      </c>
      <c r="D1197">
        <v>2020</v>
      </c>
      <c r="E1197" s="8">
        <v>5076.82</v>
      </c>
      <c r="F1197" s="9">
        <v>6183.9971300527459</v>
      </c>
      <c r="G1197" s="8">
        <v>7624.07</v>
      </c>
      <c r="H1197" s="8">
        <v>9286.7642015335132</v>
      </c>
    </row>
    <row r="1198" spans="1:8" x14ac:dyDescent="0.35">
      <c r="A1198">
        <v>314435</v>
      </c>
      <c r="B1198">
        <v>3144359</v>
      </c>
      <c r="C1198" t="s">
        <v>160</v>
      </c>
      <c r="D1198">
        <v>2021</v>
      </c>
      <c r="E1198" s="8">
        <v>9177.49</v>
      </c>
      <c r="F1198" s="9">
        <v>10157.060687887661</v>
      </c>
      <c r="G1198" s="8">
        <v>7271.66</v>
      </c>
      <c r="H1198" s="8">
        <v>8047.8054980143033</v>
      </c>
    </row>
    <row r="1199" spans="1:8" x14ac:dyDescent="0.35">
      <c r="A1199">
        <v>314435</v>
      </c>
      <c r="B1199">
        <v>3144359</v>
      </c>
      <c r="C1199" t="s">
        <v>160</v>
      </c>
      <c r="D1199">
        <v>2022</v>
      </c>
      <c r="E1199" s="8">
        <v>8966.99</v>
      </c>
      <c r="F1199" s="9">
        <v>9381.3716456366856</v>
      </c>
      <c r="G1199" s="8">
        <v>10201.469999999999</v>
      </c>
      <c r="H1199" s="8">
        <v>10672.898012108859</v>
      </c>
    </row>
    <row r="1200" spans="1:8" x14ac:dyDescent="0.35">
      <c r="A1200">
        <v>314435</v>
      </c>
      <c r="B1200">
        <v>3144359</v>
      </c>
      <c r="C1200" t="s">
        <v>160</v>
      </c>
      <c r="D1200">
        <v>2023</v>
      </c>
      <c r="E1200" s="8">
        <v>12570.89</v>
      </c>
      <c r="F1200" s="9">
        <v>12570.89</v>
      </c>
      <c r="G1200" s="8">
        <v>13318.4</v>
      </c>
      <c r="H1200" s="8">
        <v>13318.402289915966</v>
      </c>
    </row>
    <row r="1201" spans="1:8" x14ac:dyDescent="0.35">
      <c r="A1201">
        <v>314435</v>
      </c>
      <c r="B1201">
        <v>3144359</v>
      </c>
      <c r="C1201" t="s">
        <v>160</v>
      </c>
      <c r="D1201">
        <v>2024</v>
      </c>
      <c r="E1201" s="8">
        <v>14105.82</v>
      </c>
      <c r="F1201" s="9">
        <v>13455.746416646716</v>
      </c>
      <c r="G1201" s="8">
        <v>15618.87</v>
      </c>
      <c r="H1201" s="8">
        <v>14899.070531664456</v>
      </c>
    </row>
    <row r="1202" spans="1:8" x14ac:dyDescent="0.35">
      <c r="A1202">
        <v>314437</v>
      </c>
      <c r="B1202">
        <v>3144375</v>
      </c>
      <c r="C1202" t="s">
        <v>161</v>
      </c>
      <c r="D1202">
        <v>2015</v>
      </c>
      <c r="E1202" s="8">
        <v>5625.65</v>
      </c>
      <c r="F1202" s="9">
        <v>8480.4372804723607</v>
      </c>
      <c r="G1202" s="8">
        <v>5471.85</v>
      </c>
      <c r="H1202" s="8">
        <v>8248.5946481446936</v>
      </c>
    </row>
    <row r="1203" spans="1:8" x14ac:dyDescent="0.35">
      <c r="A1203">
        <v>314437</v>
      </c>
      <c r="B1203">
        <v>3144375</v>
      </c>
      <c r="C1203" t="s">
        <v>161</v>
      </c>
      <c r="D1203">
        <v>2016</v>
      </c>
      <c r="E1203" s="8">
        <v>6874.99</v>
      </c>
      <c r="F1203" s="9">
        <v>9750.6467150993576</v>
      </c>
      <c r="G1203" s="8">
        <v>7839.51</v>
      </c>
      <c r="H1203" s="8">
        <v>11118.600150072751</v>
      </c>
    </row>
    <row r="1204" spans="1:8" x14ac:dyDescent="0.35">
      <c r="A1204">
        <v>314437</v>
      </c>
      <c r="B1204">
        <v>3144375</v>
      </c>
      <c r="C1204" t="s">
        <v>161</v>
      </c>
      <c r="D1204">
        <v>2017</v>
      </c>
      <c r="E1204" s="8">
        <v>5865.33</v>
      </c>
      <c r="F1204" s="9">
        <v>8080.5017693828486</v>
      </c>
      <c r="G1204" s="8">
        <v>7119.75</v>
      </c>
      <c r="H1204" s="8">
        <v>9808.6857147662522</v>
      </c>
    </row>
    <row r="1205" spans="1:8" x14ac:dyDescent="0.35">
      <c r="A1205">
        <v>314437</v>
      </c>
      <c r="B1205">
        <v>3144375</v>
      </c>
      <c r="C1205" t="s">
        <v>161</v>
      </c>
      <c r="D1205">
        <v>2018</v>
      </c>
      <c r="E1205" s="8">
        <v>7561.61</v>
      </c>
      <c r="F1205" s="9">
        <v>10041.313914355342</v>
      </c>
      <c r="G1205" s="8">
        <v>7788.04</v>
      </c>
      <c r="H1205" s="8">
        <v>10341.997988237879</v>
      </c>
    </row>
    <row r="1206" spans="1:8" x14ac:dyDescent="0.35">
      <c r="A1206">
        <v>314437</v>
      </c>
      <c r="B1206">
        <v>3144375</v>
      </c>
      <c r="C1206" t="s">
        <v>161</v>
      </c>
      <c r="D1206">
        <v>2019</v>
      </c>
      <c r="E1206" s="8">
        <v>9719</v>
      </c>
      <c r="F1206" s="9">
        <v>12373.368005262912</v>
      </c>
      <c r="G1206" s="8">
        <v>8957.64</v>
      </c>
      <c r="H1206" s="8">
        <v>11404.071419106493</v>
      </c>
    </row>
    <row r="1207" spans="1:8" x14ac:dyDescent="0.35">
      <c r="A1207">
        <v>314437</v>
      </c>
      <c r="B1207">
        <v>3144375</v>
      </c>
      <c r="C1207" t="s">
        <v>161</v>
      </c>
      <c r="D1207">
        <v>2020</v>
      </c>
      <c r="E1207" s="8">
        <v>9245.85</v>
      </c>
      <c r="F1207" s="9">
        <v>11262.229085312891</v>
      </c>
      <c r="G1207" s="8">
        <v>8578.6200000000008</v>
      </c>
      <c r="H1207" s="8">
        <v>10449.490826421019</v>
      </c>
    </row>
    <row r="1208" spans="1:8" x14ac:dyDescent="0.35">
      <c r="A1208">
        <v>314437</v>
      </c>
      <c r="B1208">
        <v>3144375</v>
      </c>
      <c r="C1208" t="s">
        <v>161</v>
      </c>
      <c r="D1208">
        <v>2021</v>
      </c>
      <c r="E1208" s="8">
        <v>10286.18</v>
      </c>
      <c r="F1208" s="9">
        <v>11384.08807926092</v>
      </c>
      <c r="G1208" s="8">
        <v>7009.86</v>
      </c>
      <c r="H1208" s="8">
        <v>7758.0639582926378</v>
      </c>
    </row>
    <row r="1209" spans="1:8" x14ac:dyDescent="0.35">
      <c r="A1209">
        <v>314437</v>
      </c>
      <c r="B1209">
        <v>3144375</v>
      </c>
      <c r="C1209" t="s">
        <v>161</v>
      </c>
      <c r="D1209">
        <v>2022</v>
      </c>
      <c r="E1209" s="8">
        <v>12029.59</v>
      </c>
      <c r="F1209" s="9">
        <v>12585.500210732322</v>
      </c>
      <c r="G1209" s="8">
        <v>15764.66</v>
      </c>
      <c r="H1209" s="8">
        <v>16493.177627967736</v>
      </c>
    </row>
    <row r="1210" spans="1:8" x14ac:dyDescent="0.35">
      <c r="A1210">
        <v>314437</v>
      </c>
      <c r="B1210">
        <v>3144375</v>
      </c>
      <c r="C1210" t="s">
        <v>161</v>
      </c>
      <c r="D1210">
        <v>2023</v>
      </c>
      <c r="E1210" s="8">
        <v>17330.43</v>
      </c>
      <c r="F1210" s="9">
        <v>17330.43</v>
      </c>
      <c r="G1210" s="8">
        <v>19748.32</v>
      </c>
      <c r="H1210" s="8">
        <v>19748.324717909079</v>
      </c>
    </row>
    <row r="1211" spans="1:8" x14ac:dyDescent="0.35">
      <c r="A1211">
        <v>314437</v>
      </c>
      <c r="B1211">
        <v>3144375</v>
      </c>
      <c r="C1211" t="s">
        <v>161</v>
      </c>
      <c r="D1211">
        <v>2024</v>
      </c>
      <c r="E1211" s="8">
        <v>17121.55</v>
      </c>
      <c r="F1211" s="9">
        <v>16332.495031124568</v>
      </c>
      <c r="G1211" s="8">
        <v>15796.88</v>
      </c>
      <c r="H1211" s="8">
        <v>15068.875537309017</v>
      </c>
    </row>
    <row r="1212" spans="1:8" x14ac:dyDescent="0.35">
      <c r="A1212">
        <v>314465</v>
      </c>
      <c r="B1212">
        <v>3144656</v>
      </c>
      <c r="C1212" t="s">
        <v>162</v>
      </c>
      <c r="D1212">
        <v>2015</v>
      </c>
      <c r="E1212" s="8">
        <v>7470.09</v>
      </c>
      <c r="F1212" s="9">
        <v>11260.855141091924</v>
      </c>
      <c r="G1212" s="8">
        <v>7430.45</v>
      </c>
      <c r="H1212" s="8">
        <v>11201.10192072419</v>
      </c>
    </row>
    <row r="1213" spans="1:8" x14ac:dyDescent="0.35">
      <c r="A1213">
        <v>314465</v>
      </c>
      <c r="B1213">
        <v>3144656</v>
      </c>
      <c r="C1213" t="s">
        <v>162</v>
      </c>
      <c r="D1213">
        <v>2016</v>
      </c>
      <c r="E1213" s="8">
        <v>4635.4399999999996</v>
      </c>
      <c r="F1213" s="9">
        <v>6574.3423349037839</v>
      </c>
      <c r="G1213" s="8">
        <v>8317.2000000000007</v>
      </c>
      <c r="H1213" s="8">
        <v>11796.100306725562</v>
      </c>
    </row>
    <row r="1214" spans="1:8" x14ac:dyDescent="0.35">
      <c r="A1214">
        <v>314465</v>
      </c>
      <c r="B1214">
        <v>3144656</v>
      </c>
      <c r="C1214" t="s">
        <v>162</v>
      </c>
      <c r="D1214">
        <v>2017</v>
      </c>
      <c r="E1214" s="8">
        <v>5392.27</v>
      </c>
      <c r="F1214" s="9">
        <v>7428.7801838924761</v>
      </c>
      <c r="G1214" s="8">
        <v>7225.5</v>
      </c>
      <c r="H1214" s="8">
        <v>9954.3738778028528</v>
      </c>
    </row>
    <row r="1215" spans="1:8" x14ac:dyDescent="0.35">
      <c r="A1215">
        <v>314465</v>
      </c>
      <c r="B1215">
        <v>3144656</v>
      </c>
      <c r="C1215" t="s">
        <v>162</v>
      </c>
      <c r="D1215">
        <v>2018</v>
      </c>
      <c r="E1215" s="8">
        <v>7375.15</v>
      </c>
      <c r="F1215" s="9">
        <v>9793.7074664598949</v>
      </c>
      <c r="G1215" s="8">
        <v>8244.2000000000007</v>
      </c>
      <c r="H1215" s="8">
        <v>10947.746739358441</v>
      </c>
    </row>
    <row r="1216" spans="1:8" x14ac:dyDescent="0.35">
      <c r="A1216">
        <v>314465</v>
      </c>
      <c r="B1216">
        <v>3144656</v>
      </c>
      <c r="C1216" t="s">
        <v>162</v>
      </c>
      <c r="D1216">
        <v>2019</v>
      </c>
      <c r="E1216" s="8">
        <v>6719.34</v>
      </c>
      <c r="F1216" s="9">
        <v>8554.4671851510739</v>
      </c>
      <c r="G1216" s="8">
        <v>9586.1299999999992</v>
      </c>
      <c r="H1216" s="8">
        <v>12204.209353531698</v>
      </c>
    </row>
    <row r="1217" spans="1:8" x14ac:dyDescent="0.35">
      <c r="A1217">
        <v>314465</v>
      </c>
      <c r="B1217">
        <v>3144656</v>
      </c>
      <c r="C1217" t="s">
        <v>162</v>
      </c>
      <c r="D1217">
        <v>2020</v>
      </c>
      <c r="E1217" s="8">
        <v>9109.52</v>
      </c>
      <c r="F1217" s="9">
        <v>11096.16758840339</v>
      </c>
      <c r="G1217" s="8">
        <v>8427.14</v>
      </c>
      <c r="H1217" s="8">
        <v>10264.971437333628</v>
      </c>
    </row>
    <row r="1218" spans="1:8" x14ac:dyDescent="0.35">
      <c r="A1218">
        <v>314465</v>
      </c>
      <c r="B1218">
        <v>3144656</v>
      </c>
      <c r="C1218" t="s">
        <v>162</v>
      </c>
      <c r="D1218">
        <v>2021</v>
      </c>
      <c r="E1218" s="8">
        <v>6844.53</v>
      </c>
      <c r="F1218" s="9">
        <v>7575.0893316220154</v>
      </c>
      <c r="G1218" s="8">
        <v>10964.8</v>
      </c>
      <c r="H1218" s="8">
        <v>12135.138620975769</v>
      </c>
    </row>
    <row r="1219" spans="1:8" x14ac:dyDescent="0.35">
      <c r="A1219">
        <v>314465</v>
      </c>
      <c r="B1219">
        <v>3144656</v>
      </c>
      <c r="C1219" t="s">
        <v>162</v>
      </c>
      <c r="D1219">
        <v>2022</v>
      </c>
      <c r="E1219" s="8">
        <v>12667.86</v>
      </c>
      <c r="F1219" s="9">
        <v>13253.265880177758</v>
      </c>
      <c r="G1219" s="8">
        <v>13862.91</v>
      </c>
      <c r="H1219" s="8">
        <v>14503.546586395607</v>
      </c>
    </row>
    <row r="1220" spans="1:8" x14ac:dyDescent="0.35">
      <c r="A1220">
        <v>314465</v>
      </c>
      <c r="B1220">
        <v>3144656</v>
      </c>
      <c r="C1220" t="s">
        <v>162</v>
      </c>
      <c r="D1220">
        <v>2023</v>
      </c>
      <c r="E1220" s="8">
        <v>15638.72</v>
      </c>
      <c r="F1220" s="9">
        <v>15638.72</v>
      </c>
      <c r="G1220" s="8">
        <v>22078.04</v>
      </c>
      <c r="H1220" s="8">
        <v>22078.036720408123</v>
      </c>
    </row>
    <row r="1221" spans="1:8" x14ac:dyDescent="0.35">
      <c r="A1221">
        <v>314465</v>
      </c>
      <c r="B1221">
        <v>3144656</v>
      </c>
      <c r="C1221" t="s">
        <v>162</v>
      </c>
      <c r="D1221">
        <v>2024</v>
      </c>
      <c r="E1221" s="8">
        <v>12867.92</v>
      </c>
      <c r="F1221" s="9">
        <v>12274.895640926696</v>
      </c>
      <c r="G1221" s="8">
        <v>12550.14</v>
      </c>
      <c r="H1221" s="8">
        <v>11971.762683461217</v>
      </c>
    </row>
    <row r="1222" spans="1:8" x14ac:dyDescent="0.35">
      <c r="A1222">
        <v>314467</v>
      </c>
      <c r="B1222">
        <v>3144672</v>
      </c>
      <c r="C1222" t="s">
        <v>163</v>
      </c>
      <c r="D1222">
        <v>2015</v>
      </c>
      <c r="E1222" s="8">
        <v>8219.85</v>
      </c>
      <c r="F1222" s="9">
        <v>12391.087675182556</v>
      </c>
      <c r="G1222" s="8">
        <v>8053.91</v>
      </c>
      <c r="H1222" s="8">
        <v>12140.942143546246</v>
      </c>
    </row>
    <row r="1223" spans="1:8" x14ac:dyDescent="0.35">
      <c r="A1223">
        <v>314467</v>
      </c>
      <c r="B1223">
        <v>3144672</v>
      </c>
      <c r="C1223" t="s">
        <v>163</v>
      </c>
      <c r="D1223">
        <v>2016</v>
      </c>
      <c r="E1223" s="8">
        <v>6795.09</v>
      </c>
      <c r="F1223" s="9">
        <v>9637.3263069916466</v>
      </c>
      <c r="G1223" s="8">
        <v>9731.34</v>
      </c>
      <c r="H1223" s="8">
        <v>13801.739266310091</v>
      </c>
    </row>
    <row r="1224" spans="1:8" x14ac:dyDescent="0.35">
      <c r="A1224">
        <v>314467</v>
      </c>
      <c r="B1224">
        <v>3144672</v>
      </c>
      <c r="C1224" t="s">
        <v>163</v>
      </c>
      <c r="D1224">
        <v>2017</v>
      </c>
      <c r="E1224" s="8">
        <v>8563.11</v>
      </c>
      <c r="F1224" s="9">
        <v>11797.158132009617</v>
      </c>
      <c r="G1224" s="8">
        <v>10014.42</v>
      </c>
      <c r="H1224" s="8">
        <v>13796.587019351118</v>
      </c>
    </row>
    <row r="1225" spans="1:8" x14ac:dyDescent="0.35">
      <c r="A1225">
        <v>314467</v>
      </c>
      <c r="B1225">
        <v>3144672</v>
      </c>
      <c r="C1225" t="s">
        <v>163</v>
      </c>
      <c r="D1225">
        <v>2018</v>
      </c>
      <c r="E1225" s="8">
        <v>7178.6</v>
      </c>
      <c r="F1225" s="9">
        <v>9532.7021713089234</v>
      </c>
      <c r="G1225" s="8">
        <v>11527.37</v>
      </c>
      <c r="H1225" s="8">
        <v>15307.584027747389</v>
      </c>
    </row>
    <row r="1226" spans="1:8" x14ac:dyDescent="0.35">
      <c r="A1226">
        <v>314467</v>
      </c>
      <c r="B1226">
        <v>3144672</v>
      </c>
      <c r="C1226" t="s">
        <v>163</v>
      </c>
      <c r="D1226">
        <v>2019</v>
      </c>
      <c r="E1226" s="8">
        <v>10168.67</v>
      </c>
      <c r="F1226" s="9">
        <v>12945.847930247639</v>
      </c>
      <c r="G1226" s="8">
        <v>15105.78</v>
      </c>
      <c r="H1226" s="8">
        <v>19231.343557206179</v>
      </c>
    </row>
    <row r="1227" spans="1:8" x14ac:dyDescent="0.35">
      <c r="A1227">
        <v>314467</v>
      </c>
      <c r="B1227">
        <v>3144672</v>
      </c>
      <c r="C1227" t="s">
        <v>163</v>
      </c>
      <c r="D1227">
        <v>2020</v>
      </c>
      <c r="E1227" s="8">
        <v>9661.5499999999993</v>
      </c>
      <c r="F1227" s="9">
        <v>11768.586924858693</v>
      </c>
      <c r="G1227" s="8">
        <v>12197.54</v>
      </c>
      <c r="H1227" s="8">
        <v>14857.638948412308</v>
      </c>
    </row>
    <row r="1228" spans="1:8" x14ac:dyDescent="0.35">
      <c r="A1228">
        <v>314467</v>
      </c>
      <c r="B1228">
        <v>3144672</v>
      </c>
      <c r="C1228" t="s">
        <v>163</v>
      </c>
      <c r="D1228">
        <v>2021</v>
      </c>
      <c r="E1228" s="8">
        <v>17230.099999999999</v>
      </c>
      <c r="F1228" s="9">
        <v>19069.175924830557</v>
      </c>
      <c r="G1228" s="8">
        <v>20092.43</v>
      </c>
      <c r="H1228" s="8">
        <v>22237.01717105908</v>
      </c>
    </row>
    <row r="1229" spans="1:8" x14ac:dyDescent="0.35">
      <c r="A1229">
        <v>314467</v>
      </c>
      <c r="B1229">
        <v>3144672</v>
      </c>
      <c r="C1229" t="s">
        <v>163</v>
      </c>
      <c r="D1229">
        <v>2022</v>
      </c>
      <c r="E1229" s="8">
        <v>18036.5</v>
      </c>
      <c r="F1229" s="9">
        <v>18870.00093526658</v>
      </c>
      <c r="G1229" s="8">
        <v>28868.959999999999</v>
      </c>
      <c r="H1229" s="8">
        <v>30203.049417389633</v>
      </c>
    </row>
    <row r="1230" spans="1:8" x14ac:dyDescent="0.35">
      <c r="A1230">
        <v>314467</v>
      </c>
      <c r="B1230">
        <v>3144672</v>
      </c>
      <c r="C1230" t="s">
        <v>163</v>
      </c>
      <c r="D1230">
        <v>2023</v>
      </c>
      <c r="E1230" s="8">
        <v>16191.72</v>
      </c>
      <c r="F1230" s="9">
        <v>16191.72</v>
      </c>
      <c r="G1230" s="8">
        <v>41288.1</v>
      </c>
      <c r="H1230" s="8">
        <v>41288.101697557999</v>
      </c>
    </row>
    <row r="1231" spans="1:8" x14ac:dyDescent="0.35">
      <c r="A1231">
        <v>314467</v>
      </c>
      <c r="B1231">
        <v>3144672</v>
      </c>
      <c r="C1231" t="s">
        <v>163</v>
      </c>
      <c r="D1231">
        <v>2024</v>
      </c>
      <c r="E1231" s="8">
        <v>14916.87</v>
      </c>
      <c r="F1231" s="9">
        <v>14229.418782466026</v>
      </c>
      <c r="G1231" s="8">
        <v>37149.019999999997</v>
      </c>
      <c r="H1231" s="8">
        <v>35436.986899623051</v>
      </c>
    </row>
    <row r="1232" spans="1:8" x14ac:dyDescent="0.35">
      <c r="A1232">
        <v>314505</v>
      </c>
      <c r="B1232">
        <v>3145059</v>
      </c>
      <c r="C1232" t="s">
        <v>165</v>
      </c>
      <c r="D1232">
        <v>2015</v>
      </c>
      <c r="E1232" s="8">
        <v>8552.2800000000007</v>
      </c>
      <c r="F1232" s="9">
        <v>12892.21230347394</v>
      </c>
      <c r="G1232" s="8">
        <v>8949.6299999999992</v>
      </c>
      <c r="H1232" s="8">
        <v>13491.195418368943</v>
      </c>
    </row>
    <row r="1233" spans="1:8" x14ac:dyDescent="0.35">
      <c r="A1233">
        <v>314505</v>
      </c>
      <c r="B1233">
        <v>3145059</v>
      </c>
      <c r="C1233" t="s">
        <v>165</v>
      </c>
      <c r="D1233">
        <v>2016</v>
      </c>
      <c r="E1233" s="8">
        <v>7766.9</v>
      </c>
      <c r="F1233" s="9">
        <v>11015.623000397847</v>
      </c>
      <c r="G1233" s="8">
        <v>11092.85</v>
      </c>
      <c r="H1233" s="8">
        <v>15732.739674756285</v>
      </c>
    </row>
    <row r="1234" spans="1:8" x14ac:dyDescent="0.35">
      <c r="A1234">
        <v>314505</v>
      </c>
      <c r="B1234">
        <v>3145059</v>
      </c>
      <c r="C1234" t="s">
        <v>165</v>
      </c>
      <c r="D1234">
        <v>2017</v>
      </c>
      <c r="E1234" s="8">
        <v>8752.16</v>
      </c>
      <c r="F1234" s="9">
        <v>12057.607051252324</v>
      </c>
      <c r="G1234" s="8">
        <v>10347.42</v>
      </c>
      <c r="H1234" s="8">
        <v>14255.355233214013</v>
      </c>
    </row>
    <row r="1235" spans="1:8" x14ac:dyDescent="0.35">
      <c r="A1235">
        <v>314505</v>
      </c>
      <c r="B1235">
        <v>3145059</v>
      </c>
      <c r="C1235" t="s">
        <v>165</v>
      </c>
      <c r="D1235">
        <v>2018</v>
      </c>
      <c r="E1235" s="8">
        <v>7769.88</v>
      </c>
      <c r="F1235" s="9">
        <v>10317.882588082603</v>
      </c>
      <c r="G1235" s="8">
        <v>9778.31</v>
      </c>
      <c r="H1235" s="8">
        <v>12984.946025519936</v>
      </c>
    </row>
    <row r="1236" spans="1:8" x14ac:dyDescent="0.35">
      <c r="A1236">
        <v>314505</v>
      </c>
      <c r="B1236">
        <v>3145059</v>
      </c>
      <c r="C1236" t="s">
        <v>165</v>
      </c>
      <c r="D1236">
        <v>2019</v>
      </c>
      <c r="E1236" s="8">
        <v>9131.85</v>
      </c>
      <c r="F1236" s="9">
        <v>11625.860748930972</v>
      </c>
      <c r="G1236" s="8">
        <v>10374.48</v>
      </c>
      <c r="H1236" s="8">
        <v>13207.866992631552</v>
      </c>
    </row>
    <row r="1237" spans="1:8" x14ac:dyDescent="0.35">
      <c r="A1237">
        <v>314505</v>
      </c>
      <c r="B1237">
        <v>3145059</v>
      </c>
      <c r="C1237" t="s">
        <v>165</v>
      </c>
      <c r="D1237">
        <v>2020</v>
      </c>
      <c r="E1237" s="8">
        <v>10077.52</v>
      </c>
      <c r="F1237" s="9">
        <v>12275.273647292825</v>
      </c>
      <c r="G1237" s="8">
        <v>10868.65</v>
      </c>
      <c r="H1237" s="8">
        <v>13238.934325618276</v>
      </c>
    </row>
    <row r="1238" spans="1:8" x14ac:dyDescent="0.35">
      <c r="A1238">
        <v>314505</v>
      </c>
      <c r="B1238">
        <v>3145059</v>
      </c>
      <c r="C1238" t="s">
        <v>165</v>
      </c>
      <c r="D1238">
        <v>2021</v>
      </c>
      <c r="E1238" s="8">
        <v>11535.87</v>
      </c>
      <c r="F1238" s="9">
        <v>12767.165279132163</v>
      </c>
      <c r="G1238" s="8">
        <v>11920.11</v>
      </c>
      <c r="H1238" s="8">
        <v>13192.422288754888</v>
      </c>
    </row>
    <row r="1239" spans="1:8" x14ac:dyDescent="0.35">
      <c r="A1239">
        <v>314505</v>
      </c>
      <c r="B1239">
        <v>3145059</v>
      </c>
      <c r="C1239" t="s">
        <v>165</v>
      </c>
      <c r="D1239">
        <v>2022</v>
      </c>
      <c r="E1239" s="8">
        <v>10922.67</v>
      </c>
      <c r="F1239" s="9">
        <v>11427.427334328069</v>
      </c>
      <c r="G1239" s="8">
        <v>15144.94</v>
      </c>
      <c r="H1239" s="8">
        <v>15844.818916721877</v>
      </c>
    </row>
    <row r="1240" spans="1:8" x14ac:dyDescent="0.35">
      <c r="A1240">
        <v>314505</v>
      </c>
      <c r="B1240">
        <v>3145059</v>
      </c>
      <c r="C1240" t="s">
        <v>165</v>
      </c>
      <c r="D1240">
        <v>2023</v>
      </c>
      <c r="E1240" s="8">
        <v>15846.85</v>
      </c>
      <c r="F1240" s="9">
        <v>15846.85</v>
      </c>
      <c r="G1240" s="8">
        <v>19341.55</v>
      </c>
      <c r="H1240" s="8">
        <v>19341.547197876371</v>
      </c>
    </row>
    <row r="1241" spans="1:8" x14ac:dyDescent="0.35">
      <c r="A1241">
        <v>314505</v>
      </c>
      <c r="B1241">
        <v>3145059</v>
      </c>
      <c r="C1241" t="s">
        <v>165</v>
      </c>
      <c r="D1241">
        <v>2024</v>
      </c>
      <c r="E1241" s="8">
        <v>13242.14</v>
      </c>
      <c r="F1241" s="9">
        <v>12631.869530004929</v>
      </c>
      <c r="G1241" s="8">
        <v>18796.61</v>
      </c>
      <c r="H1241" s="8">
        <v>17930.35839404833</v>
      </c>
    </row>
    <row r="1242" spans="1:8" x14ac:dyDescent="0.35">
      <c r="A1242">
        <v>314535</v>
      </c>
      <c r="B1242">
        <v>3145356</v>
      </c>
      <c r="C1242" t="s">
        <v>167</v>
      </c>
      <c r="D1242">
        <v>2015</v>
      </c>
      <c r="E1242" s="8">
        <v>5740.98</v>
      </c>
      <c r="F1242" s="9">
        <v>8654.292538363783</v>
      </c>
      <c r="G1242" s="8">
        <v>6605.57</v>
      </c>
      <c r="H1242" s="8">
        <v>9957.6332513511697</v>
      </c>
    </row>
    <row r="1243" spans="1:8" x14ac:dyDescent="0.35">
      <c r="A1243">
        <v>314535</v>
      </c>
      <c r="B1243">
        <v>3145356</v>
      </c>
      <c r="C1243" t="s">
        <v>167</v>
      </c>
      <c r="D1243">
        <v>2016</v>
      </c>
      <c r="E1243" s="8">
        <v>7008.69</v>
      </c>
      <c r="F1243" s="9">
        <v>9940.2704768515614</v>
      </c>
      <c r="G1243" s="8">
        <v>7280.33</v>
      </c>
      <c r="H1243" s="8">
        <v>10325.527213021929</v>
      </c>
    </row>
    <row r="1244" spans="1:8" x14ac:dyDescent="0.35">
      <c r="A1244">
        <v>314535</v>
      </c>
      <c r="B1244">
        <v>3145356</v>
      </c>
      <c r="C1244" t="s">
        <v>167</v>
      </c>
      <c r="D1244">
        <v>2017</v>
      </c>
      <c r="E1244" s="8">
        <v>6289.39</v>
      </c>
      <c r="F1244" s="9">
        <v>8664.7174197084896</v>
      </c>
      <c r="G1244" s="8">
        <v>7772.2</v>
      </c>
      <c r="H1244" s="8">
        <v>10707.547000349887</v>
      </c>
    </row>
    <row r="1245" spans="1:8" x14ac:dyDescent="0.35">
      <c r="A1245">
        <v>314535</v>
      </c>
      <c r="B1245">
        <v>3145356</v>
      </c>
      <c r="C1245" t="s">
        <v>167</v>
      </c>
      <c r="D1245">
        <v>2018</v>
      </c>
      <c r="E1245" s="8">
        <v>6021.51</v>
      </c>
      <c r="F1245" s="9">
        <v>7996.1637995651508</v>
      </c>
      <c r="G1245" s="8">
        <v>7749.26</v>
      </c>
      <c r="H1245" s="8">
        <v>10290.501147135365</v>
      </c>
    </row>
    <row r="1246" spans="1:8" x14ac:dyDescent="0.35">
      <c r="A1246">
        <v>314535</v>
      </c>
      <c r="B1246">
        <v>3145356</v>
      </c>
      <c r="C1246" t="s">
        <v>167</v>
      </c>
      <c r="D1246">
        <v>2019</v>
      </c>
      <c r="E1246" s="8">
        <v>10109.68</v>
      </c>
      <c r="F1246" s="9">
        <v>12870.747099027301</v>
      </c>
      <c r="G1246" s="8">
        <v>9127.39</v>
      </c>
      <c r="H1246" s="8">
        <v>11620.186719786341</v>
      </c>
    </row>
    <row r="1247" spans="1:8" x14ac:dyDescent="0.35">
      <c r="A1247">
        <v>314535</v>
      </c>
      <c r="B1247">
        <v>3145356</v>
      </c>
      <c r="C1247" t="s">
        <v>167</v>
      </c>
      <c r="D1247">
        <v>2020</v>
      </c>
      <c r="E1247" s="8">
        <v>11465.3</v>
      </c>
      <c r="F1247" s="9">
        <v>13965.707331596108</v>
      </c>
      <c r="G1247" s="8">
        <v>9284.33</v>
      </c>
      <c r="H1247" s="8">
        <v>11309.09907256113</v>
      </c>
    </row>
    <row r="1248" spans="1:8" x14ac:dyDescent="0.35">
      <c r="A1248">
        <v>314535</v>
      </c>
      <c r="B1248">
        <v>3145356</v>
      </c>
      <c r="C1248" t="s">
        <v>167</v>
      </c>
      <c r="D1248">
        <v>2021</v>
      </c>
      <c r="E1248" s="8">
        <v>12274.2</v>
      </c>
      <c r="F1248" s="9">
        <v>13584.301840184053</v>
      </c>
      <c r="G1248" s="8">
        <v>11613.71</v>
      </c>
      <c r="H1248" s="8">
        <v>12853.319095672347</v>
      </c>
    </row>
    <row r="1249" spans="1:8" x14ac:dyDescent="0.35">
      <c r="A1249">
        <v>314535</v>
      </c>
      <c r="B1249">
        <v>3145356</v>
      </c>
      <c r="C1249" t="s">
        <v>167</v>
      </c>
      <c r="D1249">
        <v>2022</v>
      </c>
      <c r="E1249" s="8">
        <v>13050.29</v>
      </c>
      <c r="F1249" s="9">
        <v>13653.368697114192</v>
      </c>
      <c r="G1249" s="8">
        <v>13808.15</v>
      </c>
      <c r="H1249" s="8">
        <v>14446.250037367676</v>
      </c>
    </row>
    <row r="1250" spans="1:8" x14ac:dyDescent="0.35">
      <c r="A1250">
        <v>314535</v>
      </c>
      <c r="B1250">
        <v>3145356</v>
      </c>
      <c r="C1250" t="s">
        <v>167</v>
      </c>
      <c r="D1250">
        <v>2023</v>
      </c>
      <c r="E1250" s="8">
        <v>18282.73</v>
      </c>
      <c r="F1250" s="9">
        <v>18282.73</v>
      </c>
      <c r="G1250" s="8">
        <v>19787.38</v>
      </c>
      <c r="H1250" s="8">
        <v>19787.380343580469</v>
      </c>
    </row>
    <row r="1251" spans="1:8" x14ac:dyDescent="0.35">
      <c r="A1251">
        <v>314535</v>
      </c>
      <c r="B1251">
        <v>3145356</v>
      </c>
      <c r="C1251" t="s">
        <v>167</v>
      </c>
      <c r="D1251">
        <v>2024</v>
      </c>
      <c r="E1251" s="8">
        <v>19144.5</v>
      </c>
      <c r="F1251" s="9">
        <v>18262.216395324274</v>
      </c>
      <c r="G1251" s="8">
        <v>27462.77</v>
      </c>
      <c r="H1251" s="8">
        <v>26197.139336548062</v>
      </c>
    </row>
    <row r="1252" spans="1:8" x14ac:dyDescent="0.35">
      <c r="A1252">
        <v>314537</v>
      </c>
      <c r="B1252">
        <v>3145372</v>
      </c>
      <c r="C1252" t="s">
        <v>168</v>
      </c>
      <c r="D1252">
        <v>2015</v>
      </c>
      <c r="E1252" s="8">
        <v>7444.12</v>
      </c>
      <c r="F1252" s="9">
        <v>11221.706428290048</v>
      </c>
      <c r="G1252" s="8">
        <v>6707.41</v>
      </c>
      <c r="H1252" s="8">
        <v>10111.14547129202</v>
      </c>
    </row>
    <row r="1253" spans="1:8" x14ac:dyDescent="0.35">
      <c r="A1253">
        <v>314537</v>
      </c>
      <c r="B1253">
        <v>3145372</v>
      </c>
      <c r="C1253" t="s">
        <v>168</v>
      </c>
      <c r="D1253">
        <v>2016</v>
      </c>
      <c r="E1253" s="8">
        <v>5713.42</v>
      </c>
      <c r="F1253" s="9">
        <v>8103.2175981322116</v>
      </c>
      <c r="G1253" s="8">
        <v>7411.25</v>
      </c>
      <c r="H1253" s="8">
        <v>10511.206811014737</v>
      </c>
    </row>
    <row r="1254" spans="1:8" x14ac:dyDescent="0.35">
      <c r="A1254">
        <v>314537</v>
      </c>
      <c r="B1254">
        <v>3145372</v>
      </c>
      <c r="C1254" t="s">
        <v>168</v>
      </c>
      <c r="D1254">
        <v>2017</v>
      </c>
      <c r="E1254" s="8">
        <v>5502.16</v>
      </c>
      <c r="F1254" s="9">
        <v>7580.1725760404843</v>
      </c>
      <c r="G1254" s="8">
        <v>7342.64</v>
      </c>
      <c r="H1254" s="8">
        <v>10115.754149349246</v>
      </c>
    </row>
    <row r="1255" spans="1:8" x14ac:dyDescent="0.35">
      <c r="A1255">
        <v>314537</v>
      </c>
      <c r="B1255">
        <v>3145372</v>
      </c>
      <c r="C1255" t="s">
        <v>168</v>
      </c>
      <c r="D1255">
        <v>2018</v>
      </c>
      <c r="E1255" s="8">
        <v>6154.16</v>
      </c>
      <c r="F1255" s="9">
        <v>8172.3141552088873</v>
      </c>
      <c r="G1255" s="8">
        <v>7513.27</v>
      </c>
      <c r="H1255" s="8">
        <v>9977.1185804482448</v>
      </c>
    </row>
    <row r="1256" spans="1:8" x14ac:dyDescent="0.35">
      <c r="A1256">
        <v>314537</v>
      </c>
      <c r="B1256">
        <v>3145372</v>
      </c>
      <c r="C1256" t="s">
        <v>168</v>
      </c>
      <c r="D1256">
        <v>2019</v>
      </c>
      <c r="E1256" s="8">
        <v>6107.26</v>
      </c>
      <c r="F1256" s="9">
        <v>7775.221265955548</v>
      </c>
      <c r="G1256" s="8">
        <v>7572.84</v>
      </c>
      <c r="H1256" s="8">
        <v>9641.0713377302509</v>
      </c>
    </row>
    <row r="1257" spans="1:8" x14ac:dyDescent="0.35">
      <c r="A1257">
        <v>314537</v>
      </c>
      <c r="B1257">
        <v>3145372</v>
      </c>
      <c r="C1257" t="s">
        <v>168</v>
      </c>
      <c r="D1257">
        <v>2020</v>
      </c>
      <c r="E1257" s="8">
        <v>6632</v>
      </c>
      <c r="F1257" s="9">
        <v>8078.3382051185217</v>
      </c>
      <c r="G1257" s="8">
        <v>6769.77</v>
      </c>
      <c r="H1257" s="8">
        <v>8246.1518677882596</v>
      </c>
    </row>
    <row r="1258" spans="1:8" x14ac:dyDescent="0.35">
      <c r="A1258">
        <v>314537</v>
      </c>
      <c r="B1258">
        <v>3145372</v>
      </c>
      <c r="C1258" t="s">
        <v>168</v>
      </c>
      <c r="D1258">
        <v>2021</v>
      </c>
      <c r="E1258" s="8">
        <v>9553.27</v>
      </c>
      <c r="F1258" s="9">
        <v>10572.950028578245</v>
      </c>
      <c r="G1258" s="8">
        <v>10044.23</v>
      </c>
      <c r="H1258" s="8">
        <v>11116.315272807893</v>
      </c>
    </row>
    <row r="1259" spans="1:8" x14ac:dyDescent="0.35">
      <c r="A1259">
        <v>314537</v>
      </c>
      <c r="B1259">
        <v>3145372</v>
      </c>
      <c r="C1259" t="s">
        <v>168</v>
      </c>
      <c r="D1259">
        <v>2022</v>
      </c>
      <c r="E1259" s="8">
        <v>11851.27</v>
      </c>
      <c r="F1259" s="9">
        <v>12398.93970471526</v>
      </c>
      <c r="G1259" s="8">
        <v>16479.73</v>
      </c>
      <c r="H1259" s="8">
        <v>17241.290069870713</v>
      </c>
    </row>
    <row r="1260" spans="1:8" x14ac:dyDescent="0.35">
      <c r="A1260">
        <v>314537</v>
      </c>
      <c r="B1260">
        <v>3145372</v>
      </c>
      <c r="C1260" t="s">
        <v>168</v>
      </c>
      <c r="D1260">
        <v>2023</v>
      </c>
      <c r="E1260" s="8">
        <v>12311.52</v>
      </c>
      <c r="F1260" s="9">
        <v>12311.52</v>
      </c>
      <c r="G1260" s="8">
        <v>16394.34</v>
      </c>
      <c r="H1260" s="8">
        <v>16394.335640408593</v>
      </c>
    </row>
    <row r="1261" spans="1:8" x14ac:dyDescent="0.35">
      <c r="A1261">
        <v>314537</v>
      </c>
      <c r="B1261">
        <v>3145372</v>
      </c>
      <c r="C1261" t="s">
        <v>168</v>
      </c>
      <c r="D1261">
        <v>2024</v>
      </c>
      <c r="E1261" s="8">
        <v>10978.46</v>
      </c>
      <c r="F1261" s="9">
        <v>10472.512325075699</v>
      </c>
      <c r="G1261" s="8">
        <v>11941.35</v>
      </c>
      <c r="H1261" s="8">
        <v>11391.024272363615</v>
      </c>
    </row>
    <row r="1262" spans="1:8" x14ac:dyDescent="0.35">
      <c r="A1262">
        <v>314545</v>
      </c>
      <c r="B1262">
        <v>3145455</v>
      </c>
      <c r="C1262" t="s">
        <v>169</v>
      </c>
      <c r="D1262">
        <v>2015</v>
      </c>
      <c r="E1262" s="8">
        <v>7298.27</v>
      </c>
      <c r="F1262" s="9">
        <v>11001.843518696156</v>
      </c>
      <c r="G1262" s="8">
        <v>8041.81</v>
      </c>
      <c r="H1262" s="8">
        <v>12122.692514931759</v>
      </c>
    </row>
    <row r="1263" spans="1:8" x14ac:dyDescent="0.35">
      <c r="A1263">
        <v>314545</v>
      </c>
      <c r="B1263">
        <v>3145455</v>
      </c>
      <c r="C1263" t="s">
        <v>169</v>
      </c>
      <c r="D1263">
        <v>2016</v>
      </c>
      <c r="E1263" s="8">
        <v>7183.41</v>
      </c>
      <c r="F1263" s="9">
        <v>10188.072000062819</v>
      </c>
      <c r="G1263" s="8">
        <v>8472.43</v>
      </c>
      <c r="H1263" s="8">
        <v>12016.267018321867</v>
      </c>
    </row>
    <row r="1264" spans="1:8" x14ac:dyDescent="0.35">
      <c r="A1264">
        <v>314545</v>
      </c>
      <c r="B1264">
        <v>3145455</v>
      </c>
      <c r="C1264" t="s">
        <v>169</v>
      </c>
      <c r="D1264">
        <v>2017</v>
      </c>
      <c r="E1264" s="8">
        <v>7472.22</v>
      </c>
      <c r="F1264" s="9">
        <v>10294.269364420743</v>
      </c>
      <c r="G1264" s="8">
        <v>9471.2099999999991</v>
      </c>
      <c r="H1264" s="8">
        <v>13048.22854282158</v>
      </c>
    </row>
    <row r="1265" spans="1:8" x14ac:dyDescent="0.35">
      <c r="A1265">
        <v>314545</v>
      </c>
      <c r="B1265">
        <v>3145455</v>
      </c>
      <c r="C1265" t="s">
        <v>169</v>
      </c>
      <c r="D1265">
        <v>2018</v>
      </c>
      <c r="E1265" s="8">
        <v>7771.36</v>
      </c>
      <c r="F1265" s="9">
        <v>10319.847929404523</v>
      </c>
      <c r="G1265" s="8">
        <v>9613.1299999999992</v>
      </c>
      <c r="H1265" s="8">
        <v>12765.595133671603</v>
      </c>
    </row>
    <row r="1266" spans="1:8" x14ac:dyDescent="0.35">
      <c r="A1266">
        <v>314545</v>
      </c>
      <c r="B1266">
        <v>3145455</v>
      </c>
      <c r="C1266" t="s">
        <v>169</v>
      </c>
      <c r="D1266">
        <v>2019</v>
      </c>
      <c r="E1266" s="8">
        <v>7822.52</v>
      </c>
      <c r="F1266" s="9">
        <v>9958.9380274235245</v>
      </c>
      <c r="G1266" s="8">
        <v>10873.99</v>
      </c>
      <c r="H1266" s="8">
        <v>13843.801950152332</v>
      </c>
    </row>
    <row r="1267" spans="1:8" x14ac:dyDescent="0.35">
      <c r="A1267">
        <v>314545</v>
      </c>
      <c r="B1267">
        <v>3145455</v>
      </c>
      <c r="C1267" t="s">
        <v>169</v>
      </c>
      <c r="D1267">
        <v>2020</v>
      </c>
      <c r="E1267" s="8">
        <v>9652.7900000000009</v>
      </c>
      <c r="F1267" s="9">
        <v>11757.916502259653</v>
      </c>
      <c r="G1267" s="8">
        <v>9763.7000000000007</v>
      </c>
      <c r="H1267" s="8">
        <v>11893.015008834711</v>
      </c>
    </row>
    <row r="1268" spans="1:8" x14ac:dyDescent="0.35">
      <c r="A1268">
        <v>314545</v>
      </c>
      <c r="B1268">
        <v>3145455</v>
      </c>
      <c r="C1268" t="s">
        <v>169</v>
      </c>
      <c r="D1268">
        <v>2021</v>
      </c>
      <c r="E1268" s="8">
        <v>9494.02</v>
      </c>
      <c r="F1268" s="9">
        <v>10507.375906922178</v>
      </c>
      <c r="G1268" s="8">
        <v>9900.94</v>
      </c>
      <c r="H1268" s="8">
        <v>10957.729134547117</v>
      </c>
    </row>
    <row r="1269" spans="1:8" x14ac:dyDescent="0.35">
      <c r="A1269">
        <v>314545</v>
      </c>
      <c r="B1269">
        <v>3145455</v>
      </c>
      <c r="C1269" t="s">
        <v>169</v>
      </c>
      <c r="D1269">
        <v>2022</v>
      </c>
      <c r="E1269" s="8">
        <v>13516.26</v>
      </c>
      <c r="F1269" s="9">
        <v>14140.872056180871</v>
      </c>
      <c r="G1269" s="8">
        <v>23730.83</v>
      </c>
      <c r="H1269" s="8">
        <v>24827.473338744723</v>
      </c>
    </row>
    <row r="1270" spans="1:8" x14ac:dyDescent="0.35">
      <c r="A1270">
        <v>314545</v>
      </c>
      <c r="B1270">
        <v>3145455</v>
      </c>
      <c r="C1270" t="s">
        <v>169</v>
      </c>
      <c r="D1270">
        <v>2023</v>
      </c>
      <c r="E1270" s="8">
        <v>16773.8</v>
      </c>
      <c r="F1270" s="9">
        <v>16773.8</v>
      </c>
      <c r="G1270" s="8">
        <v>21822.03</v>
      </c>
      <c r="H1270" s="8">
        <v>21822.033414692665</v>
      </c>
    </row>
    <row r="1271" spans="1:8" x14ac:dyDescent="0.35">
      <c r="A1271">
        <v>314545</v>
      </c>
      <c r="B1271">
        <v>3145455</v>
      </c>
      <c r="C1271" t="s">
        <v>169</v>
      </c>
      <c r="D1271">
        <v>2024</v>
      </c>
      <c r="E1271" s="8">
        <v>17815.75</v>
      </c>
      <c r="F1271" s="9">
        <v>16994.70248609253</v>
      </c>
      <c r="G1271" s="8">
        <v>22354.01</v>
      </c>
      <c r="H1271" s="8">
        <v>21323.814500966786</v>
      </c>
    </row>
    <row r="1272" spans="1:8" x14ac:dyDescent="0.35">
      <c r="A1272">
        <v>314630</v>
      </c>
      <c r="B1272">
        <v>3146305</v>
      </c>
      <c r="C1272" t="s">
        <v>172</v>
      </c>
      <c r="D1272">
        <v>2015</v>
      </c>
      <c r="E1272" s="8">
        <v>4412.83</v>
      </c>
      <c r="F1272" s="9">
        <v>6652.1607359837262</v>
      </c>
      <c r="G1272" s="8">
        <v>5167.9399999999996</v>
      </c>
      <c r="H1272" s="8">
        <v>7790.4572123548232</v>
      </c>
    </row>
    <row r="1273" spans="1:8" x14ac:dyDescent="0.35">
      <c r="A1273">
        <v>314630</v>
      </c>
      <c r="B1273">
        <v>3146305</v>
      </c>
      <c r="C1273" t="s">
        <v>172</v>
      </c>
      <c r="D1273">
        <v>2016</v>
      </c>
      <c r="E1273" s="8">
        <v>5831.31</v>
      </c>
      <c r="F1273" s="9">
        <v>8270.4183855141673</v>
      </c>
      <c r="G1273" s="8">
        <v>6383.68</v>
      </c>
      <c r="H1273" s="8">
        <v>9053.8369459207061</v>
      </c>
    </row>
    <row r="1274" spans="1:8" x14ac:dyDescent="0.35">
      <c r="A1274">
        <v>314630</v>
      </c>
      <c r="B1274">
        <v>3146305</v>
      </c>
      <c r="C1274" t="s">
        <v>172</v>
      </c>
      <c r="D1274">
        <v>2017</v>
      </c>
      <c r="E1274" s="8">
        <v>6433.71</v>
      </c>
      <c r="F1274" s="9">
        <v>8863.5430638508205</v>
      </c>
      <c r="G1274" s="8">
        <v>6336.72</v>
      </c>
      <c r="H1274" s="8">
        <v>8729.9228509245131</v>
      </c>
    </row>
    <row r="1275" spans="1:8" x14ac:dyDescent="0.35">
      <c r="A1275">
        <v>314630</v>
      </c>
      <c r="B1275">
        <v>3146305</v>
      </c>
      <c r="C1275" t="s">
        <v>172</v>
      </c>
      <c r="D1275">
        <v>2018</v>
      </c>
      <c r="E1275" s="8">
        <v>5126.87</v>
      </c>
      <c r="F1275" s="9">
        <v>6808.1415291308303</v>
      </c>
      <c r="G1275" s="8">
        <v>6146.45</v>
      </c>
      <c r="H1275" s="8">
        <v>8162.0802221007116</v>
      </c>
    </row>
    <row r="1276" spans="1:8" x14ac:dyDescent="0.35">
      <c r="A1276">
        <v>314630</v>
      </c>
      <c r="B1276">
        <v>3146305</v>
      </c>
      <c r="C1276" t="s">
        <v>172</v>
      </c>
      <c r="D1276">
        <v>2019</v>
      </c>
      <c r="E1276" s="8">
        <v>7251.12</v>
      </c>
      <c r="F1276" s="9">
        <v>9231.4822729007101</v>
      </c>
      <c r="G1276" s="8">
        <v>8231.42</v>
      </c>
      <c r="H1276" s="8">
        <v>10479.507775438211</v>
      </c>
    </row>
    <row r="1277" spans="1:8" x14ac:dyDescent="0.35">
      <c r="A1277">
        <v>314630</v>
      </c>
      <c r="B1277">
        <v>3146305</v>
      </c>
      <c r="C1277" t="s">
        <v>172</v>
      </c>
      <c r="D1277">
        <v>2020</v>
      </c>
      <c r="E1277" s="8">
        <v>8933.5</v>
      </c>
      <c r="F1277" s="9">
        <v>10881.760306909879</v>
      </c>
      <c r="G1277" s="8">
        <v>8654.91</v>
      </c>
      <c r="H1277" s="8">
        <v>10542.416828246232</v>
      </c>
    </row>
    <row r="1278" spans="1:8" x14ac:dyDescent="0.35">
      <c r="A1278">
        <v>314630</v>
      </c>
      <c r="B1278">
        <v>3146305</v>
      </c>
      <c r="C1278" t="s">
        <v>172</v>
      </c>
      <c r="D1278">
        <v>2021</v>
      </c>
      <c r="E1278" s="8">
        <v>12151.69</v>
      </c>
      <c r="F1278" s="9">
        <v>13448.715584587684</v>
      </c>
      <c r="G1278" s="8">
        <v>11127.67</v>
      </c>
      <c r="H1278" s="8">
        <v>12315.398683067957</v>
      </c>
    </row>
    <row r="1279" spans="1:8" x14ac:dyDescent="0.35">
      <c r="A1279">
        <v>314630</v>
      </c>
      <c r="B1279">
        <v>3146305</v>
      </c>
      <c r="C1279" t="s">
        <v>172</v>
      </c>
      <c r="D1279">
        <v>2022</v>
      </c>
      <c r="E1279" s="8">
        <v>16584.18</v>
      </c>
      <c r="F1279" s="9">
        <v>17350.566468584777</v>
      </c>
      <c r="G1279" s="8">
        <v>18595.86</v>
      </c>
      <c r="H1279" s="8">
        <v>19455.208661332665</v>
      </c>
    </row>
    <row r="1280" spans="1:8" x14ac:dyDescent="0.35">
      <c r="A1280">
        <v>314630</v>
      </c>
      <c r="B1280">
        <v>3146305</v>
      </c>
      <c r="C1280" t="s">
        <v>172</v>
      </c>
      <c r="D1280">
        <v>2023</v>
      </c>
      <c r="E1280" s="8">
        <v>18038.91</v>
      </c>
      <c r="F1280" s="9">
        <v>18038.91</v>
      </c>
      <c r="G1280" s="8">
        <v>18947.05</v>
      </c>
      <c r="H1280" s="8">
        <v>18947.046445050677</v>
      </c>
    </row>
    <row r="1281" spans="1:8" x14ac:dyDescent="0.35">
      <c r="A1281">
        <v>314630</v>
      </c>
      <c r="B1281">
        <v>3146305</v>
      </c>
      <c r="C1281" t="s">
        <v>172</v>
      </c>
      <c r="D1281">
        <v>2024</v>
      </c>
      <c r="E1281" s="8">
        <v>19544.87</v>
      </c>
      <c r="F1281" s="9">
        <v>18644.135148919089</v>
      </c>
      <c r="G1281" s="8">
        <v>21256.18</v>
      </c>
      <c r="H1281" s="8">
        <v>20276.582048194552</v>
      </c>
    </row>
    <row r="1282" spans="1:8" x14ac:dyDescent="0.35">
      <c r="A1282">
        <v>314655</v>
      </c>
      <c r="B1282">
        <v>3146552</v>
      </c>
      <c r="C1282" t="s">
        <v>173</v>
      </c>
      <c r="D1282">
        <v>2015</v>
      </c>
      <c r="E1282" s="8">
        <v>6211.2</v>
      </c>
      <c r="F1282" s="9">
        <v>9363.1299559108593</v>
      </c>
      <c r="G1282" s="8">
        <v>6411.51</v>
      </c>
      <c r="H1282" s="8">
        <v>9665.0860601431759</v>
      </c>
    </row>
    <row r="1283" spans="1:8" x14ac:dyDescent="0.35">
      <c r="A1283">
        <v>314655</v>
      </c>
      <c r="B1283">
        <v>3146552</v>
      </c>
      <c r="C1283" t="s">
        <v>173</v>
      </c>
      <c r="D1283">
        <v>2016</v>
      </c>
      <c r="E1283" s="8">
        <v>5345.34</v>
      </c>
      <c r="F1283" s="9">
        <v>7581.1778507443942</v>
      </c>
      <c r="G1283" s="8">
        <v>7823.33</v>
      </c>
      <c r="H1283" s="8">
        <v>11095.652935309254</v>
      </c>
    </row>
    <row r="1284" spans="1:8" x14ac:dyDescent="0.35">
      <c r="A1284">
        <v>314655</v>
      </c>
      <c r="B1284">
        <v>3146552</v>
      </c>
      <c r="C1284" t="s">
        <v>173</v>
      </c>
      <c r="D1284">
        <v>2017</v>
      </c>
      <c r="E1284" s="8">
        <v>6476.23</v>
      </c>
      <c r="F1284" s="9">
        <v>8922.1216835080522</v>
      </c>
      <c r="G1284" s="8">
        <v>8890.68</v>
      </c>
      <c r="H1284" s="8">
        <v>12248.436806075253</v>
      </c>
    </row>
    <row r="1285" spans="1:8" x14ac:dyDescent="0.35">
      <c r="A1285">
        <v>314655</v>
      </c>
      <c r="B1285">
        <v>3146552</v>
      </c>
      <c r="C1285" t="s">
        <v>173</v>
      </c>
      <c r="D1285">
        <v>2018</v>
      </c>
      <c r="E1285" s="8">
        <v>6161.32</v>
      </c>
      <c r="F1285" s="9">
        <v>8181.8221578203393</v>
      </c>
      <c r="G1285" s="8">
        <v>8569.1299999999992</v>
      </c>
      <c r="H1285" s="8">
        <v>11379.229749046022</v>
      </c>
    </row>
    <row r="1286" spans="1:8" x14ac:dyDescent="0.35">
      <c r="A1286">
        <v>314655</v>
      </c>
      <c r="B1286">
        <v>3146552</v>
      </c>
      <c r="C1286" t="s">
        <v>173</v>
      </c>
      <c r="D1286">
        <v>2019</v>
      </c>
      <c r="E1286" s="8">
        <v>6288.39</v>
      </c>
      <c r="F1286" s="9">
        <v>8005.8199023166208</v>
      </c>
      <c r="G1286" s="8">
        <v>8948</v>
      </c>
      <c r="H1286" s="8">
        <v>11391.797562698917</v>
      </c>
    </row>
    <row r="1287" spans="1:8" x14ac:dyDescent="0.35">
      <c r="A1287">
        <v>314655</v>
      </c>
      <c r="B1287">
        <v>3146552</v>
      </c>
      <c r="C1287" t="s">
        <v>173</v>
      </c>
      <c r="D1287">
        <v>2020</v>
      </c>
      <c r="E1287" s="8">
        <v>6892.77</v>
      </c>
      <c r="F1287" s="9">
        <v>8395.9781710034385</v>
      </c>
      <c r="G1287" s="8">
        <v>7634.01</v>
      </c>
      <c r="H1287" s="8">
        <v>9298.8715456465889</v>
      </c>
    </row>
    <row r="1288" spans="1:8" x14ac:dyDescent="0.35">
      <c r="A1288">
        <v>314655</v>
      </c>
      <c r="B1288">
        <v>3146552</v>
      </c>
      <c r="C1288" t="s">
        <v>173</v>
      </c>
      <c r="D1288">
        <v>2021</v>
      </c>
      <c r="E1288" s="8">
        <v>8325.0499999999993</v>
      </c>
      <c r="F1288" s="9">
        <v>9213.6344555754531</v>
      </c>
      <c r="G1288" s="8">
        <v>9839.93</v>
      </c>
      <c r="H1288" s="8">
        <v>10890.206583112848</v>
      </c>
    </row>
    <row r="1289" spans="1:8" x14ac:dyDescent="0.35">
      <c r="A1289">
        <v>314655</v>
      </c>
      <c r="B1289">
        <v>3146552</v>
      </c>
      <c r="C1289" t="s">
        <v>173</v>
      </c>
      <c r="D1289">
        <v>2022</v>
      </c>
      <c r="E1289" s="8">
        <v>10678.47</v>
      </c>
      <c r="F1289" s="9">
        <v>11171.942388335659</v>
      </c>
      <c r="G1289" s="8">
        <v>14767.34</v>
      </c>
      <c r="H1289" s="8">
        <v>15449.771953086141</v>
      </c>
    </row>
    <row r="1290" spans="1:8" x14ac:dyDescent="0.35">
      <c r="A1290">
        <v>314655</v>
      </c>
      <c r="B1290">
        <v>3146552</v>
      </c>
      <c r="C1290" t="s">
        <v>173</v>
      </c>
      <c r="D1290">
        <v>2023</v>
      </c>
      <c r="E1290" s="8">
        <v>11199.61</v>
      </c>
      <c r="F1290" s="9">
        <v>11199.61</v>
      </c>
      <c r="G1290" s="8">
        <v>17453.22</v>
      </c>
      <c r="H1290" s="8">
        <v>17453.218357860969</v>
      </c>
    </row>
    <row r="1291" spans="1:8" x14ac:dyDescent="0.35">
      <c r="A1291">
        <v>314655</v>
      </c>
      <c r="B1291">
        <v>3146552</v>
      </c>
      <c r="C1291" t="s">
        <v>173</v>
      </c>
      <c r="D1291">
        <v>2024</v>
      </c>
      <c r="E1291" s="8">
        <v>12807.46</v>
      </c>
      <c r="F1291" s="9">
        <v>12217.221969466938</v>
      </c>
      <c r="G1291" s="8">
        <v>17599.2</v>
      </c>
      <c r="H1291" s="8">
        <v>16788.127916032332</v>
      </c>
    </row>
    <row r="1292" spans="1:8" x14ac:dyDescent="0.35">
      <c r="A1292">
        <v>314675</v>
      </c>
      <c r="B1292">
        <v>3146750</v>
      </c>
      <c r="C1292" t="s">
        <v>174</v>
      </c>
      <c r="D1292">
        <v>2015</v>
      </c>
      <c r="E1292" s="8">
        <v>4171.51</v>
      </c>
      <c r="F1292" s="9">
        <v>6288.3807062051965</v>
      </c>
      <c r="G1292" s="8">
        <v>3711.73</v>
      </c>
      <c r="H1292" s="8">
        <v>5595.2852758261051</v>
      </c>
    </row>
    <row r="1293" spans="1:8" x14ac:dyDescent="0.35">
      <c r="A1293">
        <v>314675</v>
      </c>
      <c r="B1293">
        <v>3146750</v>
      </c>
      <c r="C1293" t="s">
        <v>174</v>
      </c>
      <c r="D1293">
        <v>2016</v>
      </c>
      <c r="E1293" s="8">
        <v>4763.33</v>
      </c>
      <c r="F1293" s="9">
        <v>6755.7259017735623</v>
      </c>
      <c r="G1293" s="8">
        <v>3869.63</v>
      </c>
      <c r="H1293" s="8">
        <v>5488.2128329621364</v>
      </c>
    </row>
    <row r="1294" spans="1:8" x14ac:dyDescent="0.35">
      <c r="A1294">
        <v>314675</v>
      </c>
      <c r="B1294">
        <v>3146750</v>
      </c>
      <c r="C1294" t="s">
        <v>174</v>
      </c>
      <c r="D1294">
        <v>2017</v>
      </c>
      <c r="E1294" s="8">
        <v>3630.83</v>
      </c>
      <c r="F1294" s="9">
        <v>5002.0933586564315</v>
      </c>
      <c r="G1294" s="8">
        <v>3215.8</v>
      </c>
      <c r="H1294" s="8">
        <v>4430.3154878658834</v>
      </c>
    </row>
    <row r="1295" spans="1:8" x14ac:dyDescent="0.35">
      <c r="A1295">
        <v>314675</v>
      </c>
      <c r="B1295">
        <v>3146750</v>
      </c>
      <c r="C1295" t="s">
        <v>174</v>
      </c>
      <c r="D1295">
        <v>2018</v>
      </c>
      <c r="E1295" s="8">
        <v>4420.45</v>
      </c>
      <c r="F1295" s="9">
        <v>5870.0628692450518</v>
      </c>
      <c r="G1295" s="8">
        <v>5306.83</v>
      </c>
      <c r="H1295" s="8">
        <v>7047.1102838082561</v>
      </c>
    </row>
    <row r="1296" spans="1:8" x14ac:dyDescent="0.35">
      <c r="A1296">
        <v>314675</v>
      </c>
      <c r="B1296">
        <v>3146750</v>
      </c>
      <c r="C1296" t="s">
        <v>174</v>
      </c>
      <c r="D1296">
        <v>2019</v>
      </c>
      <c r="E1296" s="8">
        <v>6214.02</v>
      </c>
      <c r="F1296" s="9">
        <v>7911.138620440769</v>
      </c>
      <c r="G1296" s="8">
        <v>6724.85</v>
      </c>
      <c r="H1296" s="8">
        <v>8561.4876126026957</v>
      </c>
    </row>
    <row r="1297" spans="1:8" x14ac:dyDescent="0.35">
      <c r="A1297">
        <v>314675</v>
      </c>
      <c r="B1297">
        <v>3146750</v>
      </c>
      <c r="C1297" t="s">
        <v>174</v>
      </c>
      <c r="D1297">
        <v>2020</v>
      </c>
      <c r="E1297" s="8">
        <v>5802.09</v>
      </c>
      <c r="F1297" s="9">
        <v>7067.437472336569</v>
      </c>
      <c r="G1297" s="8">
        <v>6010.85</v>
      </c>
      <c r="H1297" s="8">
        <v>7321.7266228339522</v>
      </c>
    </row>
    <row r="1298" spans="1:8" x14ac:dyDescent="0.35">
      <c r="A1298">
        <v>314675</v>
      </c>
      <c r="B1298">
        <v>3146750</v>
      </c>
      <c r="C1298" t="s">
        <v>174</v>
      </c>
      <c r="D1298">
        <v>2021</v>
      </c>
      <c r="E1298" s="8">
        <v>7422.15</v>
      </c>
      <c r="F1298" s="9">
        <v>8214.3623130731175</v>
      </c>
      <c r="G1298" s="8">
        <v>8327.14</v>
      </c>
      <c r="H1298" s="8">
        <v>9215.9492464010309</v>
      </c>
    </row>
    <row r="1299" spans="1:8" x14ac:dyDescent="0.35">
      <c r="A1299">
        <v>314675</v>
      </c>
      <c r="B1299">
        <v>3146750</v>
      </c>
      <c r="C1299" t="s">
        <v>174</v>
      </c>
      <c r="D1299">
        <v>2022</v>
      </c>
      <c r="E1299" s="8">
        <v>8246.2000000000007</v>
      </c>
      <c r="F1299" s="9">
        <v>8627.2725701990566</v>
      </c>
      <c r="G1299" s="8">
        <v>10328.4</v>
      </c>
      <c r="H1299" s="8">
        <v>10805.693944525055</v>
      </c>
    </row>
    <row r="1300" spans="1:8" x14ac:dyDescent="0.35">
      <c r="A1300">
        <v>314675</v>
      </c>
      <c r="B1300">
        <v>3146750</v>
      </c>
      <c r="C1300" t="s">
        <v>174</v>
      </c>
      <c r="D1300">
        <v>2023</v>
      </c>
      <c r="E1300" s="8">
        <v>10812.97</v>
      </c>
      <c r="F1300" s="9">
        <v>10812.97</v>
      </c>
      <c r="G1300" s="8">
        <v>12774.23</v>
      </c>
      <c r="H1300" s="8">
        <v>12774.233260818259</v>
      </c>
    </row>
    <row r="1301" spans="1:8" x14ac:dyDescent="0.35">
      <c r="A1301">
        <v>314675</v>
      </c>
      <c r="B1301">
        <v>3146750</v>
      </c>
      <c r="C1301" t="s">
        <v>174</v>
      </c>
      <c r="D1301">
        <v>2024</v>
      </c>
      <c r="E1301" s="8">
        <v>14067.95</v>
      </c>
      <c r="F1301" s="9">
        <v>13419.621674037042</v>
      </c>
      <c r="G1301" s="8">
        <v>15406.25</v>
      </c>
      <c r="H1301" s="8">
        <v>14696.241529568881</v>
      </c>
    </row>
    <row r="1302" spans="1:8" x14ac:dyDescent="0.35">
      <c r="A1302">
        <v>314795</v>
      </c>
      <c r="B1302">
        <v>3147956</v>
      </c>
      <c r="C1302" t="s">
        <v>175</v>
      </c>
      <c r="D1302">
        <v>2015</v>
      </c>
      <c r="E1302" s="8">
        <v>6202.12</v>
      </c>
      <c r="F1302" s="9">
        <v>9349.4422272916454</v>
      </c>
      <c r="G1302" s="8">
        <v>6681</v>
      </c>
      <c r="H1302" s="8">
        <v>10071.340677291646</v>
      </c>
    </row>
    <row r="1303" spans="1:8" x14ac:dyDescent="0.35">
      <c r="A1303">
        <v>314795</v>
      </c>
      <c r="B1303">
        <v>3147956</v>
      </c>
      <c r="C1303" t="s">
        <v>175</v>
      </c>
      <c r="D1303">
        <v>2016</v>
      </c>
      <c r="E1303" s="8">
        <v>6278.87</v>
      </c>
      <c r="F1303" s="9">
        <v>8905.1828642712062</v>
      </c>
      <c r="G1303" s="8">
        <v>8119.15</v>
      </c>
      <c r="H1303" s="8">
        <v>11515.212007872786</v>
      </c>
    </row>
    <row r="1304" spans="1:8" x14ac:dyDescent="0.35">
      <c r="A1304">
        <v>314795</v>
      </c>
      <c r="B1304">
        <v>3147956</v>
      </c>
      <c r="C1304" t="s">
        <v>175</v>
      </c>
      <c r="D1304">
        <v>2017</v>
      </c>
      <c r="E1304" s="8">
        <v>6496.58</v>
      </c>
      <c r="F1304" s="9">
        <v>8950.1573116836098</v>
      </c>
      <c r="G1304" s="8">
        <v>6875.14</v>
      </c>
      <c r="H1304" s="8">
        <v>9471.6876664028587</v>
      </c>
    </row>
    <row r="1305" spans="1:8" x14ac:dyDescent="0.35">
      <c r="A1305">
        <v>314795</v>
      </c>
      <c r="B1305">
        <v>3147956</v>
      </c>
      <c r="C1305" t="s">
        <v>175</v>
      </c>
      <c r="D1305">
        <v>2018</v>
      </c>
      <c r="E1305" s="8">
        <v>6053.11</v>
      </c>
      <c r="F1305" s="9">
        <v>8038.1264926548001</v>
      </c>
      <c r="G1305" s="8">
        <v>8690.15</v>
      </c>
      <c r="H1305" s="8">
        <v>11539.933993346303</v>
      </c>
    </row>
    <row r="1306" spans="1:8" x14ac:dyDescent="0.35">
      <c r="A1306">
        <v>314795</v>
      </c>
      <c r="B1306">
        <v>3147956</v>
      </c>
      <c r="C1306" t="s">
        <v>175</v>
      </c>
      <c r="D1306">
        <v>2019</v>
      </c>
      <c r="E1306" s="8">
        <v>5917.71</v>
      </c>
      <c r="F1306" s="9">
        <v>7533.9030330717542</v>
      </c>
      <c r="G1306" s="8">
        <v>8645.9500000000007</v>
      </c>
      <c r="H1306" s="8">
        <v>11007.254819231342</v>
      </c>
    </row>
    <row r="1307" spans="1:8" x14ac:dyDescent="0.35">
      <c r="A1307">
        <v>314795</v>
      </c>
      <c r="B1307">
        <v>3147956</v>
      </c>
      <c r="C1307" t="s">
        <v>175</v>
      </c>
      <c r="D1307">
        <v>2020</v>
      </c>
      <c r="E1307" s="8">
        <v>6319.21</v>
      </c>
      <c r="F1307" s="9">
        <v>7697.3334694160158</v>
      </c>
      <c r="G1307" s="8">
        <v>7171.11</v>
      </c>
      <c r="H1307" s="8">
        <v>8735.0212189548183</v>
      </c>
    </row>
    <row r="1308" spans="1:8" x14ac:dyDescent="0.35">
      <c r="A1308">
        <v>314795</v>
      </c>
      <c r="B1308">
        <v>3147956</v>
      </c>
      <c r="C1308" t="s">
        <v>175</v>
      </c>
      <c r="D1308">
        <v>2021</v>
      </c>
      <c r="E1308" s="8">
        <v>8778.83</v>
      </c>
      <c r="F1308" s="9">
        <v>9715.8492222436453</v>
      </c>
      <c r="G1308" s="8">
        <v>9257.08</v>
      </c>
      <c r="H1308" s="8">
        <v>10245.146873900787</v>
      </c>
    </row>
    <row r="1309" spans="1:8" x14ac:dyDescent="0.35">
      <c r="A1309">
        <v>314795</v>
      </c>
      <c r="B1309">
        <v>3147956</v>
      </c>
      <c r="C1309" t="s">
        <v>175</v>
      </c>
      <c r="D1309">
        <v>2022</v>
      </c>
      <c r="E1309" s="8">
        <v>11127.33</v>
      </c>
      <c r="F1309" s="9">
        <v>11641.545061792469</v>
      </c>
      <c r="G1309" s="8">
        <v>12943.25</v>
      </c>
      <c r="H1309" s="8">
        <v>13541.377740946404</v>
      </c>
    </row>
    <row r="1310" spans="1:8" x14ac:dyDescent="0.35">
      <c r="A1310">
        <v>314795</v>
      </c>
      <c r="B1310">
        <v>3147956</v>
      </c>
      <c r="C1310" t="s">
        <v>175</v>
      </c>
      <c r="D1310">
        <v>2023</v>
      </c>
      <c r="E1310" s="8">
        <v>11176.99</v>
      </c>
      <c r="F1310" s="9">
        <v>11176.99</v>
      </c>
      <c r="G1310" s="8">
        <v>17027.28</v>
      </c>
      <c r="H1310" s="8">
        <v>17027.277911670779</v>
      </c>
    </row>
    <row r="1311" spans="1:8" x14ac:dyDescent="0.35">
      <c r="A1311">
        <v>314795</v>
      </c>
      <c r="B1311">
        <v>3147956</v>
      </c>
      <c r="C1311" t="s">
        <v>175</v>
      </c>
      <c r="D1311">
        <v>2024</v>
      </c>
      <c r="E1311" s="8">
        <v>14118.09</v>
      </c>
      <c r="F1311" s="9">
        <v>13467.450947721993</v>
      </c>
      <c r="G1311" s="8">
        <v>20344.09</v>
      </c>
      <c r="H1311" s="8">
        <v>19406.526163239432</v>
      </c>
    </row>
    <row r="1312" spans="1:8" x14ac:dyDescent="0.35">
      <c r="A1312">
        <v>314860</v>
      </c>
      <c r="B1312">
        <v>3148608</v>
      </c>
      <c r="C1312" t="s">
        <v>178</v>
      </c>
      <c r="D1312">
        <v>2015</v>
      </c>
      <c r="E1312" s="8">
        <v>7549.76</v>
      </c>
      <c r="F1312" s="9">
        <v>11380.954407511847</v>
      </c>
      <c r="G1312" s="8">
        <v>9502.49</v>
      </c>
      <c r="H1312" s="8">
        <v>14324.610021730963</v>
      </c>
    </row>
    <row r="1313" spans="1:8" x14ac:dyDescent="0.35">
      <c r="A1313">
        <v>314860</v>
      </c>
      <c r="B1313">
        <v>3148608</v>
      </c>
      <c r="C1313" t="s">
        <v>178</v>
      </c>
      <c r="D1313">
        <v>2016</v>
      </c>
      <c r="E1313" s="8">
        <v>6523.24</v>
      </c>
      <c r="F1313" s="9">
        <v>9251.7674466151566</v>
      </c>
      <c r="G1313" s="8">
        <v>10633.48</v>
      </c>
      <c r="H1313" s="8">
        <v>15081.231417967063</v>
      </c>
    </row>
    <row r="1314" spans="1:8" x14ac:dyDescent="0.35">
      <c r="A1314">
        <v>314860</v>
      </c>
      <c r="B1314">
        <v>3148608</v>
      </c>
      <c r="C1314" t="s">
        <v>178</v>
      </c>
      <c r="D1314">
        <v>2017</v>
      </c>
      <c r="E1314" s="8">
        <v>8280.24</v>
      </c>
      <c r="F1314" s="9">
        <v>11407.456012008641</v>
      </c>
      <c r="G1314" s="8">
        <v>12316.16</v>
      </c>
      <c r="H1314" s="8">
        <v>16967.633501569588</v>
      </c>
    </row>
    <row r="1315" spans="1:8" x14ac:dyDescent="0.35">
      <c r="A1315">
        <v>314860</v>
      </c>
      <c r="B1315">
        <v>3148608</v>
      </c>
      <c r="C1315" t="s">
        <v>178</v>
      </c>
      <c r="D1315">
        <v>2018</v>
      </c>
      <c r="E1315" s="8">
        <v>7341.74</v>
      </c>
      <c r="F1315" s="9">
        <v>9749.3412140508699</v>
      </c>
      <c r="G1315" s="8">
        <v>13596.13</v>
      </c>
      <c r="H1315" s="8">
        <v>18054.756330525546</v>
      </c>
    </row>
    <row r="1316" spans="1:8" x14ac:dyDescent="0.35">
      <c r="A1316">
        <v>314860</v>
      </c>
      <c r="B1316">
        <v>3148608</v>
      </c>
      <c r="C1316" t="s">
        <v>178</v>
      </c>
      <c r="D1316">
        <v>2019</v>
      </c>
      <c r="E1316" s="8">
        <v>8358.59</v>
      </c>
      <c r="F1316" s="9">
        <v>10641.414762332597</v>
      </c>
      <c r="G1316" s="8">
        <v>13704.12</v>
      </c>
      <c r="H1316" s="8">
        <v>17446.875333217493</v>
      </c>
    </row>
    <row r="1317" spans="1:8" x14ac:dyDescent="0.35">
      <c r="A1317">
        <v>314860</v>
      </c>
      <c r="B1317">
        <v>3148608</v>
      </c>
      <c r="C1317" t="s">
        <v>178</v>
      </c>
      <c r="D1317">
        <v>2020</v>
      </c>
      <c r="E1317" s="8">
        <v>7657.7</v>
      </c>
      <c r="F1317" s="9">
        <v>9327.7277553281219</v>
      </c>
      <c r="G1317" s="8">
        <v>11661.22</v>
      </c>
      <c r="H1317" s="8">
        <v>14204.357990062226</v>
      </c>
    </row>
    <row r="1318" spans="1:8" x14ac:dyDescent="0.35">
      <c r="A1318">
        <v>314860</v>
      </c>
      <c r="B1318">
        <v>3148608</v>
      </c>
      <c r="C1318" t="s">
        <v>178</v>
      </c>
      <c r="D1318">
        <v>2021</v>
      </c>
      <c r="E1318" s="8">
        <v>6498.89</v>
      </c>
      <c r="F1318" s="9">
        <v>7192.5570209181642</v>
      </c>
      <c r="G1318" s="8">
        <v>14744.13</v>
      </c>
      <c r="H1318" s="8">
        <v>16317.864526302408</v>
      </c>
    </row>
    <row r="1319" spans="1:8" x14ac:dyDescent="0.35">
      <c r="A1319">
        <v>314860</v>
      </c>
      <c r="B1319">
        <v>3148608</v>
      </c>
      <c r="C1319" t="s">
        <v>178</v>
      </c>
      <c r="D1319">
        <v>2022</v>
      </c>
      <c r="E1319" s="8">
        <v>10348.89</v>
      </c>
      <c r="F1319" s="9">
        <v>10827.131870316911</v>
      </c>
      <c r="G1319" s="8">
        <v>29943.59</v>
      </c>
      <c r="H1319" s="8">
        <v>31327.3370278109</v>
      </c>
    </row>
    <row r="1320" spans="1:8" x14ac:dyDescent="0.35">
      <c r="A1320">
        <v>314860</v>
      </c>
      <c r="B1320">
        <v>3148608</v>
      </c>
      <c r="C1320" t="s">
        <v>178</v>
      </c>
      <c r="D1320">
        <v>2023</v>
      </c>
      <c r="E1320" s="8">
        <v>18279.52</v>
      </c>
      <c r="F1320" s="9">
        <v>18279.52</v>
      </c>
      <c r="G1320" s="8">
        <v>29960.21</v>
      </c>
      <c r="H1320" s="8">
        <v>29960.207156488552</v>
      </c>
    </row>
    <row r="1321" spans="1:8" x14ac:dyDescent="0.35">
      <c r="A1321">
        <v>314860</v>
      </c>
      <c r="B1321">
        <v>3148608</v>
      </c>
      <c r="C1321" t="s">
        <v>178</v>
      </c>
      <c r="D1321">
        <v>2024</v>
      </c>
      <c r="E1321" s="8">
        <v>20084.18</v>
      </c>
      <c r="F1321" s="9">
        <v>19158.590784958807</v>
      </c>
      <c r="G1321" s="8">
        <v>29797.1</v>
      </c>
      <c r="H1321" s="8">
        <v>28423.887699461178</v>
      </c>
    </row>
    <row r="1322" spans="1:8" x14ac:dyDescent="0.35">
      <c r="A1322">
        <v>314870</v>
      </c>
      <c r="B1322">
        <v>3148707</v>
      </c>
      <c r="C1322" t="s">
        <v>179</v>
      </c>
      <c r="D1322">
        <v>2015</v>
      </c>
      <c r="E1322" s="8">
        <v>3416.82</v>
      </c>
      <c r="F1322" s="9">
        <v>5150.7163987563354</v>
      </c>
      <c r="G1322" s="8">
        <v>3686.67</v>
      </c>
      <c r="H1322" s="8">
        <v>5557.5006424569483</v>
      </c>
    </row>
    <row r="1323" spans="1:8" x14ac:dyDescent="0.35">
      <c r="A1323">
        <v>314870</v>
      </c>
      <c r="B1323">
        <v>3148707</v>
      </c>
      <c r="C1323" t="s">
        <v>179</v>
      </c>
      <c r="D1323">
        <v>2016</v>
      </c>
      <c r="E1323" s="8">
        <v>3433.35</v>
      </c>
      <c r="F1323" s="9">
        <v>4869.4445954519761</v>
      </c>
      <c r="G1323" s="8">
        <v>3906.48</v>
      </c>
      <c r="H1323" s="8">
        <v>5540.4769755325788</v>
      </c>
    </row>
    <row r="1324" spans="1:8" x14ac:dyDescent="0.35">
      <c r="A1324">
        <v>314870</v>
      </c>
      <c r="B1324">
        <v>3148707</v>
      </c>
      <c r="C1324" t="s">
        <v>179</v>
      </c>
      <c r="D1324">
        <v>2017</v>
      </c>
      <c r="E1324" s="8">
        <v>5439.64</v>
      </c>
      <c r="F1324" s="9">
        <v>7494.0405134588718</v>
      </c>
      <c r="G1324" s="8">
        <v>6649.87</v>
      </c>
      <c r="H1324" s="8">
        <v>9161.3356589857485</v>
      </c>
    </row>
    <row r="1325" spans="1:8" x14ac:dyDescent="0.35">
      <c r="A1325">
        <v>314870</v>
      </c>
      <c r="B1325">
        <v>3148707</v>
      </c>
      <c r="C1325" t="s">
        <v>179</v>
      </c>
      <c r="D1325">
        <v>2018</v>
      </c>
      <c r="E1325" s="8">
        <v>4907.1099999999997</v>
      </c>
      <c r="F1325" s="9">
        <v>6516.3149014921746</v>
      </c>
      <c r="G1325" s="8">
        <v>6372.09</v>
      </c>
      <c r="H1325" s="8">
        <v>8461.7129845695963</v>
      </c>
    </row>
    <row r="1326" spans="1:8" x14ac:dyDescent="0.35">
      <c r="A1326">
        <v>314870</v>
      </c>
      <c r="B1326">
        <v>3148707</v>
      </c>
      <c r="C1326" t="s">
        <v>179</v>
      </c>
      <c r="D1326">
        <v>2019</v>
      </c>
      <c r="E1326" s="8">
        <v>5668.38</v>
      </c>
      <c r="F1326" s="9">
        <v>7216.4782110991027</v>
      </c>
      <c r="G1326" s="8">
        <v>6111.38</v>
      </c>
      <c r="H1326" s="8">
        <v>7780.4658326782601</v>
      </c>
    </row>
    <row r="1327" spans="1:8" x14ac:dyDescent="0.35">
      <c r="A1327">
        <v>314870</v>
      </c>
      <c r="B1327">
        <v>3148707</v>
      </c>
      <c r="C1327" t="s">
        <v>179</v>
      </c>
      <c r="D1327">
        <v>2020</v>
      </c>
      <c r="E1327" s="8">
        <v>5915.99</v>
      </c>
      <c r="F1327" s="9">
        <v>7206.1773278195305</v>
      </c>
      <c r="G1327" s="8">
        <v>6235.75</v>
      </c>
      <c r="H1327" s="8">
        <v>7595.6721640917513</v>
      </c>
    </row>
    <row r="1328" spans="1:8" x14ac:dyDescent="0.35">
      <c r="A1328">
        <v>314870</v>
      </c>
      <c r="B1328">
        <v>3148707</v>
      </c>
      <c r="C1328" t="s">
        <v>179</v>
      </c>
      <c r="D1328">
        <v>2021</v>
      </c>
      <c r="E1328" s="8">
        <v>6746.13</v>
      </c>
      <c r="F1328" s="9">
        <v>7466.1864865425723</v>
      </c>
      <c r="G1328" s="8">
        <v>7104.07</v>
      </c>
      <c r="H1328" s="8">
        <v>7862.3279624442521</v>
      </c>
    </row>
    <row r="1329" spans="1:8" x14ac:dyDescent="0.35">
      <c r="A1329">
        <v>314870</v>
      </c>
      <c r="B1329">
        <v>3148707</v>
      </c>
      <c r="C1329" t="s">
        <v>179</v>
      </c>
      <c r="D1329">
        <v>2022</v>
      </c>
      <c r="E1329" s="8">
        <v>9873.8700000000008</v>
      </c>
      <c r="F1329" s="9">
        <v>10330.160293554773</v>
      </c>
      <c r="G1329" s="8">
        <v>10784.03</v>
      </c>
      <c r="H1329" s="8">
        <v>11282.380651055335</v>
      </c>
    </row>
    <row r="1330" spans="1:8" x14ac:dyDescent="0.35">
      <c r="A1330">
        <v>314870</v>
      </c>
      <c r="B1330">
        <v>3148707</v>
      </c>
      <c r="C1330" t="s">
        <v>179</v>
      </c>
      <c r="D1330">
        <v>2023</v>
      </c>
      <c r="E1330" s="8">
        <v>10162.459999999999</v>
      </c>
      <c r="F1330" s="9">
        <v>10162.459999999999</v>
      </c>
      <c r="G1330" s="8">
        <v>12140.2</v>
      </c>
      <c r="H1330" s="8">
        <v>12140.195384951212</v>
      </c>
    </row>
    <row r="1331" spans="1:8" x14ac:dyDescent="0.35">
      <c r="A1331">
        <v>314870</v>
      </c>
      <c r="B1331">
        <v>3148707</v>
      </c>
      <c r="C1331" t="s">
        <v>179</v>
      </c>
      <c r="D1331">
        <v>2024</v>
      </c>
      <c r="E1331" s="8">
        <v>12978.63</v>
      </c>
      <c r="F1331" s="9">
        <v>12380.503516667841</v>
      </c>
      <c r="G1331" s="8">
        <v>13160.66</v>
      </c>
      <c r="H1331" s="8">
        <v>12554.143267797503</v>
      </c>
    </row>
    <row r="1332" spans="1:8" x14ac:dyDescent="0.35">
      <c r="A1332">
        <v>314995</v>
      </c>
      <c r="B1332">
        <v>3149952</v>
      </c>
      <c r="C1332" t="s">
        <v>181</v>
      </c>
      <c r="D1332">
        <v>2015</v>
      </c>
      <c r="E1332" s="8">
        <v>4401.33</v>
      </c>
      <c r="F1332" s="9">
        <v>6634.8249563448526</v>
      </c>
      <c r="G1332" s="8">
        <v>5687.07</v>
      </c>
      <c r="H1332" s="8">
        <v>8573.0211197790031</v>
      </c>
    </row>
    <row r="1333" spans="1:8" x14ac:dyDescent="0.35">
      <c r="A1333">
        <v>314995</v>
      </c>
      <c r="B1333">
        <v>3149952</v>
      </c>
      <c r="C1333" t="s">
        <v>181</v>
      </c>
      <c r="D1333">
        <v>2016</v>
      </c>
      <c r="E1333" s="8">
        <v>4799.1000000000004</v>
      </c>
      <c r="F1333" s="9">
        <v>6806.4577040015083</v>
      </c>
      <c r="G1333" s="8">
        <v>5995.6</v>
      </c>
      <c r="H1333" s="8">
        <v>8503.4283540299803</v>
      </c>
    </row>
    <row r="1334" spans="1:8" x14ac:dyDescent="0.35">
      <c r="A1334">
        <v>314995</v>
      </c>
      <c r="B1334">
        <v>3149952</v>
      </c>
      <c r="C1334" t="s">
        <v>181</v>
      </c>
      <c r="D1334">
        <v>2017</v>
      </c>
      <c r="E1334" s="8">
        <v>5676.51</v>
      </c>
      <c r="F1334" s="9">
        <v>7820.3697147337725</v>
      </c>
      <c r="G1334" s="8">
        <v>6384.23</v>
      </c>
      <c r="H1334" s="8">
        <v>8795.3781105055223</v>
      </c>
    </row>
    <row r="1335" spans="1:8" x14ac:dyDescent="0.35">
      <c r="A1335">
        <v>314995</v>
      </c>
      <c r="B1335">
        <v>3149952</v>
      </c>
      <c r="C1335" t="s">
        <v>181</v>
      </c>
      <c r="D1335">
        <v>2018</v>
      </c>
      <c r="E1335" s="8">
        <v>4435.78</v>
      </c>
      <c r="F1335" s="9">
        <v>5890.420087126834</v>
      </c>
      <c r="G1335" s="8">
        <v>5182.67</v>
      </c>
      <c r="H1335" s="8">
        <v>6882.2464401567868</v>
      </c>
    </row>
    <row r="1336" spans="1:8" x14ac:dyDescent="0.35">
      <c r="A1336">
        <v>314995</v>
      </c>
      <c r="B1336">
        <v>3149952</v>
      </c>
      <c r="C1336" t="s">
        <v>181</v>
      </c>
      <c r="D1336">
        <v>2019</v>
      </c>
      <c r="E1336" s="8">
        <v>6685.77</v>
      </c>
      <c r="F1336" s="9">
        <v>8511.7288412950529</v>
      </c>
      <c r="G1336" s="8">
        <v>8041.64</v>
      </c>
      <c r="H1336" s="8">
        <v>10237.896478260569</v>
      </c>
    </row>
    <row r="1337" spans="1:8" x14ac:dyDescent="0.35">
      <c r="A1337">
        <v>314995</v>
      </c>
      <c r="B1337">
        <v>3149952</v>
      </c>
      <c r="C1337" t="s">
        <v>181</v>
      </c>
      <c r="D1337">
        <v>2020</v>
      </c>
      <c r="E1337" s="8">
        <v>6900.93</v>
      </c>
      <c r="F1337" s="9">
        <v>8405.9177427395298</v>
      </c>
      <c r="G1337" s="8">
        <v>6825.94</v>
      </c>
      <c r="H1337" s="8">
        <v>8314.5795664661855</v>
      </c>
    </row>
    <row r="1338" spans="1:8" x14ac:dyDescent="0.35">
      <c r="A1338">
        <v>314995</v>
      </c>
      <c r="B1338">
        <v>3149952</v>
      </c>
      <c r="C1338" t="s">
        <v>181</v>
      </c>
      <c r="D1338">
        <v>2021</v>
      </c>
      <c r="E1338" s="8">
        <v>9000.8700000000008</v>
      </c>
      <c r="F1338" s="9">
        <v>9961.5889348599048</v>
      </c>
      <c r="G1338" s="8">
        <v>7690.24</v>
      </c>
      <c r="H1338" s="8">
        <v>8511.0687453858372</v>
      </c>
    </row>
    <row r="1339" spans="1:8" x14ac:dyDescent="0.35">
      <c r="A1339">
        <v>314995</v>
      </c>
      <c r="B1339">
        <v>3149952</v>
      </c>
      <c r="C1339" t="s">
        <v>181</v>
      </c>
      <c r="D1339">
        <v>2022</v>
      </c>
      <c r="E1339" s="8">
        <v>11603.09</v>
      </c>
      <c r="F1339" s="9">
        <v>12139.290835360647</v>
      </c>
      <c r="G1339" s="8">
        <v>10881.67</v>
      </c>
      <c r="H1339" s="8">
        <v>11384.532410754589</v>
      </c>
    </row>
    <row r="1340" spans="1:8" x14ac:dyDescent="0.35">
      <c r="A1340">
        <v>314995</v>
      </c>
      <c r="B1340">
        <v>3149952</v>
      </c>
      <c r="C1340" t="s">
        <v>181</v>
      </c>
      <c r="D1340">
        <v>2023</v>
      </c>
      <c r="E1340" s="8">
        <v>7509.05</v>
      </c>
      <c r="F1340" s="9">
        <v>7509.05</v>
      </c>
      <c r="G1340" s="8">
        <v>11469.45</v>
      </c>
      <c r="H1340" s="8">
        <v>11469.448529396685</v>
      </c>
    </row>
    <row r="1341" spans="1:8" x14ac:dyDescent="0.35">
      <c r="A1341">
        <v>314995</v>
      </c>
      <c r="B1341">
        <v>3149952</v>
      </c>
      <c r="C1341" t="s">
        <v>181</v>
      </c>
      <c r="D1341">
        <v>2024</v>
      </c>
      <c r="E1341" s="8">
        <v>13687.96</v>
      </c>
      <c r="F1341" s="9">
        <v>13057.143698218435</v>
      </c>
      <c r="G1341" s="8">
        <v>18892.169999999998</v>
      </c>
      <c r="H1341" s="8">
        <v>18021.517010562595</v>
      </c>
    </row>
    <row r="1342" spans="1:8" x14ac:dyDescent="0.35">
      <c r="A1342">
        <v>315015</v>
      </c>
      <c r="B1342">
        <v>3150158</v>
      </c>
      <c r="C1342" t="s">
        <v>183</v>
      </c>
      <c r="D1342">
        <v>2015</v>
      </c>
      <c r="E1342" s="8">
        <v>4877.22</v>
      </c>
      <c r="F1342" s="9">
        <v>7352.2096669834445</v>
      </c>
      <c r="G1342" s="8">
        <v>4565.25</v>
      </c>
      <c r="H1342" s="8">
        <v>6881.9338970459612</v>
      </c>
    </row>
    <row r="1343" spans="1:8" x14ac:dyDescent="0.35">
      <c r="A1343">
        <v>315015</v>
      </c>
      <c r="B1343">
        <v>3150158</v>
      </c>
      <c r="C1343" t="s">
        <v>183</v>
      </c>
      <c r="D1343">
        <v>2016</v>
      </c>
      <c r="E1343" s="8">
        <v>4228.97</v>
      </c>
      <c r="F1343" s="9">
        <v>5997.8548970622114</v>
      </c>
      <c r="G1343" s="8">
        <v>5136.7700000000004</v>
      </c>
      <c r="H1343" s="8">
        <v>7285.3626326687772</v>
      </c>
    </row>
    <row r="1344" spans="1:8" x14ac:dyDescent="0.35">
      <c r="A1344">
        <v>315015</v>
      </c>
      <c r="B1344">
        <v>3150158</v>
      </c>
      <c r="C1344" t="s">
        <v>183</v>
      </c>
      <c r="D1344">
        <v>2017</v>
      </c>
      <c r="E1344" s="8">
        <v>5116.82</v>
      </c>
      <c r="F1344" s="9">
        <v>7049.300391216444</v>
      </c>
      <c r="G1344" s="8">
        <v>6154.12</v>
      </c>
      <c r="H1344" s="8">
        <v>8478.3650363021079</v>
      </c>
    </row>
    <row r="1345" spans="1:8" x14ac:dyDescent="0.35">
      <c r="A1345">
        <v>315015</v>
      </c>
      <c r="B1345">
        <v>3150158</v>
      </c>
      <c r="C1345" t="s">
        <v>183</v>
      </c>
      <c r="D1345">
        <v>2018</v>
      </c>
      <c r="E1345" s="8">
        <v>4208.6499999999996</v>
      </c>
      <c r="F1345" s="9">
        <v>5588.8065908783456</v>
      </c>
      <c r="G1345" s="8">
        <v>5066.8599999999997</v>
      </c>
      <c r="H1345" s="8">
        <v>6728.4528397530967</v>
      </c>
    </row>
    <row r="1346" spans="1:8" x14ac:dyDescent="0.35">
      <c r="A1346">
        <v>315015</v>
      </c>
      <c r="B1346">
        <v>3150158</v>
      </c>
      <c r="C1346" t="s">
        <v>183</v>
      </c>
      <c r="D1346">
        <v>2019</v>
      </c>
      <c r="E1346" s="8">
        <v>5156.53</v>
      </c>
      <c r="F1346" s="9">
        <v>6564.8362300831723</v>
      </c>
      <c r="G1346" s="8">
        <v>7326.28</v>
      </c>
      <c r="H1346" s="8">
        <v>9327.1698631000036</v>
      </c>
    </row>
    <row r="1347" spans="1:8" x14ac:dyDescent="0.35">
      <c r="A1347">
        <v>315015</v>
      </c>
      <c r="B1347">
        <v>3150158</v>
      </c>
      <c r="C1347" t="s">
        <v>183</v>
      </c>
      <c r="D1347">
        <v>2020</v>
      </c>
      <c r="E1347" s="8">
        <v>6981.44</v>
      </c>
      <c r="F1347" s="9">
        <v>8503.9857476994348</v>
      </c>
      <c r="G1347" s="8">
        <v>8371.5300000000007</v>
      </c>
      <c r="H1347" s="8">
        <v>10197.237457117826</v>
      </c>
    </row>
    <row r="1348" spans="1:8" x14ac:dyDescent="0.35">
      <c r="A1348">
        <v>315015</v>
      </c>
      <c r="B1348">
        <v>3150158</v>
      </c>
      <c r="C1348" t="s">
        <v>183</v>
      </c>
      <c r="D1348">
        <v>2021</v>
      </c>
      <c r="E1348" s="8">
        <v>7400.42</v>
      </c>
      <c r="F1348" s="9">
        <v>8190.3129347847407</v>
      </c>
      <c r="G1348" s="8">
        <v>7459.93</v>
      </c>
      <c r="H1348" s="8">
        <v>8256.1753549735295</v>
      </c>
    </row>
    <row r="1349" spans="1:8" x14ac:dyDescent="0.35">
      <c r="A1349">
        <v>315015</v>
      </c>
      <c r="B1349">
        <v>3150158</v>
      </c>
      <c r="C1349" t="s">
        <v>183</v>
      </c>
      <c r="D1349">
        <v>2022</v>
      </c>
      <c r="E1349" s="8">
        <v>9216.42</v>
      </c>
      <c r="F1349" s="9">
        <v>9642.3282798663604</v>
      </c>
      <c r="G1349" s="8">
        <v>11316.74</v>
      </c>
      <c r="H1349" s="8">
        <v>11839.704354443385</v>
      </c>
    </row>
    <row r="1350" spans="1:8" x14ac:dyDescent="0.35">
      <c r="A1350">
        <v>315015</v>
      </c>
      <c r="B1350">
        <v>3150158</v>
      </c>
      <c r="C1350" t="s">
        <v>183</v>
      </c>
      <c r="D1350">
        <v>2023</v>
      </c>
      <c r="E1350" s="8">
        <v>11225.73</v>
      </c>
      <c r="F1350" s="9">
        <v>11225.73</v>
      </c>
      <c r="G1350" s="8">
        <v>12812.1</v>
      </c>
      <c r="H1350" s="8">
        <v>12812.098217510144</v>
      </c>
    </row>
    <row r="1351" spans="1:8" x14ac:dyDescent="0.35">
      <c r="A1351">
        <v>315015</v>
      </c>
      <c r="B1351">
        <v>3150158</v>
      </c>
      <c r="C1351" t="s">
        <v>183</v>
      </c>
      <c r="D1351">
        <v>2024</v>
      </c>
      <c r="E1351" s="8">
        <v>11748.64</v>
      </c>
      <c r="F1351" s="9">
        <v>11207.198204746144</v>
      </c>
      <c r="G1351" s="8">
        <v>14492.07</v>
      </c>
      <c r="H1351" s="8">
        <v>13824.196274069811</v>
      </c>
    </row>
    <row r="1352" spans="1:8" x14ac:dyDescent="0.35">
      <c r="A1352">
        <v>315057</v>
      </c>
      <c r="B1352">
        <v>3150570</v>
      </c>
      <c r="C1352" t="s">
        <v>184</v>
      </c>
      <c r="D1352">
        <v>2015</v>
      </c>
      <c r="E1352" s="8">
        <v>6361.79</v>
      </c>
      <c r="F1352" s="9">
        <v>9590.1382216341699</v>
      </c>
      <c r="G1352" s="8">
        <v>5564.1</v>
      </c>
      <c r="H1352" s="8">
        <v>8387.647029813239</v>
      </c>
    </row>
    <row r="1353" spans="1:8" x14ac:dyDescent="0.35">
      <c r="A1353">
        <v>315057</v>
      </c>
      <c r="B1353">
        <v>3150570</v>
      </c>
      <c r="C1353" t="s">
        <v>184</v>
      </c>
      <c r="D1353">
        <v>2016</v>
      </c>
      <c r="E1353" s="8">
        <v>5746.81</v>
      </c>
      <c r="F1353" s="9">
        <v>8150.5738988420553</v>
      </c>
      <c r="G1353" s="8">
        <v>7256.94</v>
      </c>
      <c r="H1353" s="8">
        <v>10292.352773703326</v>
      </c>
    </row>
    <row r="1354" spans="1:8" x14ac:dyDescent="0.35">
      <c r="A1354">
        <v>315057</v>
      </c>
      <c r="B1354">
        <v>3150570</v>
      </c>
      <c r="C1354" t="s">
        <v>184</v>
      </c>
      <c r="D1354">
        <v>2017</v>
      </c>
      <c r="E1354" s="8">
        <v>5995.64</v>
      </c>
      <c r="F1354" s="9">
        <v>8260.0262267566504</v>
      </c>
      <c r="G1354" s="8">
        <v>8336.66</v>
      </c>
      <c r="H1354" s="8">
        <v>11485.187706485032</v>
      </c>
    </row>
    <row r="1355" spans="1:8" x14ac:dyDescent="0.35">
      <c r="A1355">
        <v>315057</v>
      </c>
      <c r="B1355">
        <v>3150570</v>
      </c>
      <c r="C1355" t="s">
        <v>184</v>
      </c>
      <c r="D1355">
        <v>2018</v>
      </c>
      <c r="E1355" s="8">
        <v>6471.39</v>
      </c>
      <c r="F1355" s="9">
        <v>8593.5744440959043</v>
      </c>
      <c r="G1355" s="8">
        <v>10085.620000000001</v>
      </c>
      <c r="H1355" s="8">
        <v>13393.028243635057</v>
      </c>
    </row>
    <row r="1356" spans="1:8" x14ac:dyDescent="0.35">
      <c r="A1356">
        <v>315057</v>
      </c>
      <c r="B1356">
        <v>3150570</v>
      </c>
      <c r="C1356" t="s">
        <v>184</v>
      </c>
      <c r="D1356">
        <v>2019</v>
      </c>
      <c r="E1356" s="8">
        <v>7619.53</v>
      </c>
      <c r="F1356" s="9">
        <v>9700.5091796626093</v>
      </c>
      <c r="G1356" s="8">
        <v>12391.14</v>
      </c>
      <c r="H1356" s="8">
        <v>15775.297745671442</v>
      </c>
    </row>
    <row r="1357" spans="1:8" x14ac:dyDescent="0.35">
      <c r="A1357">
        <v>315057</v>
      </c>
      <c r="B1357">
        <v>3150570</v>
      </c>
      <c r="C1357" t="s">
        <v>184</v>
      </c>
      <c r="D1357">
        <v>2020</v>
      </c>
      <c r="E1357" s="8">
        <v>9593.7999999999993</v>
      </c>
      <c r="F1357" s="9">
        <v>11686.061681584148</v>
      </c>
      <c r="G1357" s="8">
        <v>9578.08</v>
      </c>
      <c r="H1357" s="8">
        <v>11666.911333856653</v>
      </c>
    </row>
    <row r="1358" spans="1:8" x14ac:dyDescent="0.35">
      <c r="A1358">
        <v>315057</v>
      </c>
      <c r="B1358">
        <v>3150570</v>
      </c>
      <c r="C1358" t="s">
        <v>184</v>
      </c>
      <c r="D1358">
        <v>2021</v>
      </c>
      <c r="E1358" s="8">
        <v>10234.42</v>
      </c>
      <c r="F1358" s="9">
        <v>11326.803411971165</v>
      </c>
      <c r="G1358" s="8">
        <v>13995.98</v>
      </c>
      <c r="H1358" s="8">
        <v>15489.852777715656</v>
      </c>
    </row>
    <row r="1359" spans="1:8" x14ac:dyDescent="0.35">
      <c r="A1359">
        <v>315057</v>
      </c>
      <c r="B1359">
        <v>3150570</v>
      </c>
      <c r="C1359" t="s">
        <v>184</v>
      </c>
      <c r="D1359">
        <v>2022</v>
      </c>
      <c r="E1359" s="8">
        <v>17379.52</v>
      </c>
      <c r="F1359" s="9">
        <v>18182.660641171195</v>
      </c>
      <c r="G1359" s="8">
        <v>24945.07</v>
      </c>
      <c r="H1359" s="8">
        <v>26097.83201837615</v>
      </c>
    </row>
    <row r="1360" spans="1:8" x14ac:dyDescent="0.35">
      <c r="A1360">
        <v>315057</v>
      </c>
      <c r="B1360">
        <v>3150570</v>
      </c>
      <c r="C1360" t="s">
        <v>184</v>
      </c>
      <c r="D1360">
        <v>2023</v>
      </c>
      <c r="E1360" s="8">
        <v>17456.009999999998</v>
      </c>
      <c r="F1360" s="9">
        <v>17456.009999999998</v>
      </c>
      <c r="G1360" s="8">
        <v>26545.51</v>
      </c>
      <c r="H1360" s="8">
        <v>26545.511023672498</v>
      </c>
    </row>
    <row r="1361" spans="1:8" x14ac:dyDescent="0.35">
      <c r="A1361">
        <v>315057</v>
      </c>
      <c r="B1361">
        <v>3150570</v>
      </c>
      <c r="C1361" t="s">
        <v>184</v>
      </c>
      <c r="D1361">
        <v>2024</v>
      </c>
      <c r="E1361" s="8">
        <v>19885.41</v>
      </c>
      <c r="F1361" s="9">
        <v>18968.981197197383</v>
      </c>
      <c r="G1361" s="8">
        <v>23101.49</v>
      </c>
      <c r="H1361" s="8">
        <v>22036.849180674817</v>
      </c>
    </row>
    <row r="1362" spans="1:8" x14ac:dyDescent="0.35">
      <c r="A1362">
        <v>315120</v>
      </c>
      <c r="B1362">
        <v>3151206</v>
      </c>
      <c r="C1362" t="s">
        <v>185</v>
      </c>
      <c r="D1362">
        <v>2015</v>
      </c>
      <c r="E1362" s="8">
        <v>6482.28</v>
      </c>
      <c r="F1362" s="9">
        <v>9771.771968476598</v>
      </c>
      <c r="G1362" s="8">
        <v>5856.02</v>
      </c>
      <c r="H1362" s="8">
        <v>8827.7162893224431</v>
      </c>
    </row>
    <row r="1363" spans="1:8" x14ac:dyDescent="0.35">
      <c r="A1363">
        <v>315120</v>
      </c>
      <c r="B1363">
        <v>3151206</v>
      </c>
      <c r="C1363" t="s">
        <v>185</v>
      </c>
      <c r="D1363">
        <v>2016</v>
      </c>
      <c r="E1363" s="8">
        <v>5157.51</v>
      </c>
      <c r="F1363" s="9">
        <v>7314.7827036246008</v>
      </c>
      <c r="G1363" s="8">
        <v>6513.11</v>
      </c>
      <c r="H1363" s="8">
        <v>9237.4065957298626</v>
      </c>
    </row>
    <row r="1364" spans="1:8" x14ac:dyDescent="0.35">
      <c r="A1364">
        <v>315120</v>
      </c>
      <c r="B1364">
        <v>3151206</v>
      </c>
      <c r="C1364" t="s">
        <v>185</v>
      </c>
      <c r="D1364">
        <v>2017</v>
      </c>
      <c r="E1364" s="8">
        <v>5595.8</v>
      </c>
      <c r="F1364" s="9">
        <v>7709.1777958124349</v>
      </c>
      <c r="G1364" s="8">
        <v>4633.55</v>
      </c>
      <c r="H1364" s="8">
        <v>6383.5194743327174</v>
      </c>
    </row>
    <row r="1365" spans="1:8" x14ac:dyDescent="0.35">
      <c r="A1365">
        <v>315120</v>
      </c>
      <c r="B1365">
        <v>3151206</v>
      </c>
      <c r="C1365" t="s">
        <v>185</v>
      </c>
      <c r="D1365">
        <v>2018</v>
      </c>
      <c r="E1365" s="8">
        <v>6773</v>
      </c>
      <c r="F1365" s="9">
        <v>8994.0924144367054</v>
      </c>
      <c r="G1365" s="8">
        <v>6887.08</v>
      </c>
      <c r="H1365" s="8">
        <v>9145.577340742173</v>
      </c>
    </row>
    <row r="1366" spans="1:8" x14ac:dyDescent="0.35">
      <c r="A1366">
        <v>315120</v>
      </c>
      <c r="B1366">
        <v>3151206</v>
      </c>
      <c r="C1366" t="s">
        <v>185</v>
      </c>
      <c r="D1366">
        <v>2019</v>
      </c>
      <c r="E1366" s="8">
        <v>7070.5</v>
      </c>
      <c r="F1366" s="9">
        <v>9001.5329232648837</v>
      </c>
      <c r="G1366" s="8">
        <v>6170.34</v>
      </c>
      <c r="H1366" s="8">
        <v>7855.5249342927364</v>
      </c>
    </row>
    <row r="1367" spans="1:8" x14ac:dyDescent="0.35">
      <c r="A1367">
        <v>315120</v>
      </c>
      <c r="B1367">
        <v>3151206</v>
      </c>
      <c r="C1367" t="s">
        <v>185</v>
      </c>
      <c r="D1367">
        <v>2020</v>
      </c>
      <c r="E1367" s="8">
        <v>8448.15</v>
      </c>
      <c r="F1367" s="9">
        <v>10290.562863023528</v>
      </c>
      <c r="G1367" s="8">
        <v>6214.96</v>
      </c>
      <c r="H1367" s="8">
        <v>7570.3442723071284</v>
      </c>
    </row>
    <row r="1368" spans="1:8" x14ac:dyDescent="0.35">
      <c r="A1368">
        <v>315120</v>
      </c>
      <c r="B1368">
        <v>3151206</v>
      </c>
      <c r="C1368" t="s">
        <v>185</v>
      </c>
      <c r="D1368">
        <v>2021</v>
      </c>
      <c r="E1368" s="8">
        <v>8575.5</v>
      </c>
      <c r="F1368" s="9">
        <v>9490.8165444997103</v>
      </c>
      <c r="G1368" s="8">
        <v>6315.64</v>
      </c>
      <c r="H1368" s="8">
        <v>6989.7483844454828</v>
      </c>
    </row>
    <row r="1369" spans="1:8" x14ac:dyDescent="0.35">
      <c r="A1369">
        <v>315120</v>
      </c>
      <c r="B1369">
        <v>3151206</v>
      </c>
      <c r="C1369" t="s">
        <v>185</v>
      </c>
      <c r="D1369">
        <v>2022</v>
      </c>
      <c r="E1369" s="8">
        <v>10676.86</v>
      </c>
      <c r="F1369" s="9">
        <v>11170.257987176577</v>
      </c>
      <c r="G1369" s="8">
        <v>9359.5300000000007</v>
      </c>
      <c r="H1369" s="8">
        <v>9792.0514486800221</v>
      </c>
    </row>
    <row r="1370" spans="1:8" x14ac:dyDescent="0.35">
      <c r="A1370">
        <v>315120</v>
      </c>
      <c r="B1370">
        <v>3151206</v>
      </c>
      <c r="C1370" t="s">
        <v>185</v>
      </c>
      <c r="D1370">
        <v>2023</v>
      </c>
      <c r="E1370" s="8">
        <v>13691.23</v>
      </c>
      <c r="F1370" s="9">
        <v>13691.23</v>
      </c>
      <c r="G1370" s="8">
        <v>11267.31</v>
      </c>
      <c r="H1370" s="8">
        <v>11267.307700492869</v>
      </c>
    </row>
    <row r="1371" spans="1:8" x14ac:dyDescent="0.35">
      <c r="A1371">
        <v>315120</v>
      </c>
      <c r="B1371">
        <v>3151206</v>
      </c>
      <c r="C1371" t="s">
        <v>185</v>
      </c>
      <c r="D1371">
        <v>2024</v>
      </c>
      <c r="E1371" s="8">
        <v>11984.71</v>
      </c>
      <c r="F1371" s="9">
        <v>11432.3888038448</v>
      </c>
      <c r="G1371" s="8">
        <v>9734.26</v>
      </c>
      <c r="H1371" s="8">
        <v>9285.6474662424735</v>
      </c>
    </row>
    <row r="1372" spans="1:8" x14ac:dyDescent="0.35">
      <c r="A1372">
        <v>315217</v>
      </c>
      <c r="B1372">
        <v>3152170</v>
      </c>
      <c r="C1372" t="s">
        <v>188</v>
      </c>
      <c r="D1372">
        <v>2015</v>
      </c>
      <c r="E1372" s="8">
        <v>4563.93</v>
      </c>
      <c r="F1372" s="9">
        <v>6879.9378058475422</v>
      </c>
      <c r="G1372" s="8">
        <v>4801.68</v>
      </c>
      <c r="H1372" s="8">
        <v>7238.338475501695</v>
      </c>
    </row>
    <row r="1373" spans="1:8" x14ac:dyDescent="0.35">
      <c r="A1373">
        <v>315217</v>
      </c>
      <c r="B1373">
        <v>3152170</v>
      </c>
      <c r="C1373" t="s">
        <v>188</v>
      </c>
      <c r="D1373">
        <v>2016</v>
      </c>
      <c r="E1373" s="8">
        <v>4535.1400000000003</v>
      </c>
      <c r="F1373" s="9">
        <v>6432.0890566409125</v>
      </c>
      <c r="G1373" s="8">
        <v>5265.17</v>
      </c>
      <c r="H1373" s="8">
        <v>7467.471554463822</v>
      </c>
    </row>
    <row r="1374" spans="1:8" x14ac:dyDescent="0.35">
      <c r="A1374">
        <v>315217</v>
      </c>
      <c r="B1374">
        <v>3152170</v>
      </c>
      <c r="C1374" t="s">
        <v>188</v>
      </c>
      <c r="D1374">
        <v>2017</v>
      </c>
      <c r="E1374" s="8">
        <v>3789.97</v>
      </c>
      <c r="F1374" s="9">
        <v>5221.336104005728</v>
      </c>
      <c r="G1374" s="8">
        <v>4863.93</v>
      </c>
      <c r="H1374" s="8">
        <v>6700.9054044670074</v>
      </c>
    </row>
    <row r="1375" spans="1:8" x14ac:dyDescent="0.35">
      <c r="A1375">
        <v>315217</v>
      </c>
      <c r="B1375">
        <v>3152170</v>
      </c>
      <c r="C1375" t="s">
        <v>188</v>
      </c>
      <c r="D1375">
        <v>2018</v>
      </c>
      <c r="E1375" s="8">
        <v>4001.04</v>
      </c>
      <c r="F1375" s="9">
        <v>5313.1143531459966</v>
      </c>
      <c r="G1375" s="8">
        <v>5183.93</v>
      </c>
      <c r="H1375" s="8">
        <v>6883.9115524906656</v>
      </c>
    </row>
    <row r="1376" spans="1:8" x14ac:dyDescent="0.35">
      <c r="A1376">
        <v>315217</v>
      </c>
      <c r="B1376">
        <v>3152170</v>
      </c>
      <c r="C1376" t="s">
        <v>188</v>
      </c>
      <c r="D1376">
        <v>2019</v>
      </c>
      <c r="E1376" s="8">
        <v>5432.05</v>
      </c>
      <c r="F1376" s="9">
        <v>6915.603835064142</v>
      </c>
      <c r="G1376" s="8">
        <v>6029.65</v>
      </c>
      <c r="H1376" s="8">
        <v>7676.4177143703982</v>
      </c>
    </row>
    <row r="1377" spans="1:8" x14ac:dyDescent="0.35">
      <c r="A1377">
        <v>315217</v>
      </c>
      <c r="B1377">
        <v>3152170</v>
      </c>
      <c r="C1377" t="s">
        <v>188</v>
      </c>
      <c r="D1377">
        <v>2020</v>
      </c>
      <c r="E1377" s="8">
        <v>5478.15</v>
      </c>
      <c r="F1377" s="9">
        <v>6672.8510914309454</v>
      </c>
      <c r="G1377" s="8">
        <v>5692.69</v>
      </c>
      <c r="H1377" s="8">
        <v>6934.1730082934619</v>
      </c>
    </row>
    <row r="1378" spans="1:8" x14ac:dyDescent="0.35">
      <c r="A1378">
        <v>315217</v>
      </c>
      <c r="B1378">
        <v>3152170</v>
      </c>
      <c r="C1378" t="s">
        <v>188</v>
      </c>
      <c r="D1378">
        <v>2021</v>
      </c>
      <c r="E1378" s="8">
        <v>7002.28</v>
      </c>
      <c r="F1378" s="9">
        <v>7749.6769719805752</v>
      </c>
      <c r="G1378" s="8">
        <v>7220.24</v>
      </c>
      <c r="H1378" s="8">
        <v>7990.9040566147723</v>
      </c>
    </row>
    <row r="1379" spans="1:8" x14ac:dyDescent="0.35">
      <c r="A1379">
        <v>315217</v>
      </c>
      <c r="B1379">
        <v>3152170</v>
      </c>
      <c r="C1379" t="s">
        <v>188</v>
      </c>
      <c r="D1379">
        <v>2022</v>
      </c>
      <c r="E1379" s="8">
        <v>10047</v>
      </c>
      <c r="F1379" s="9">
        <v>10511.290959810569</v>
      </c>
      <c r="G1379" s="8">
        <v>12394.61</v>
      </c>
      <c r="H1379" s="8">
        <v>12967.383468016218</v>
      </c>
    </row>
    <row r="1380" spans="1:8" x14ac:dyDescent="0.35">
      <c r="A1380">
        <v>315217</v>
      </c>
      <c r="B1380">
        <v>3152170</v>
      </c>
      <c r="C1380" t="s">
        <v>188</v>
      </c>
      <c r="D1380">
        <v>2023</v>
      </c>
      <c r="E1380" s="8">
        <v>10677.55</v>
      </c>
      <c r="F1380" s="9">
        <v>10677.55</v>
      </c>
      <c r="G1380" s="8">
        <v>12642.99</v>
      </c>
      <c r="H1380" s="8">
        <v>12642.986669285152</v>
      </c>
    </row>
    <row r="1381" spans="1:8" x14ac:dyDescent="0.35">
      <c r="A1381">
        <v>315217</v>
      </c>
      <c r="B1381">
        <v>3152170</v>
      </c>
      <c r="C1381" t="s">
        <v>188</v>
      </c>
      <c r="D1381">
        <v>2024</v>
      </c>
      <c r="E1381" s="8">
        <v>11959.79</v>
      </c>
      <c r="F1381" s="9">
        <v>11408.617254179284</v>
      </c>
      <c r="G1381" s="8">
        <v>14879.15</v>
      </c>
      <c r="H1381" s="8">
        <v>14193.435127168803</v>
      </c>
    </row>
    <row r="1382" spans="1:8" x14ac:dyDescent="0.35">
      <c r="A1382">
        <v>315240</v>
      </c>
      <c r="B1382">
        <v>3152402</v>
      </c>
      <c r="C1382" t="s">
        <v>190</v>
      </c>
      <c r="D1382">
        <v>2015</v>
      </c>
      <c r="E1382" s="8">
        <v>5395.01</v>
      </c>
      <c r="F1382" s="9">
        <v>8132.7569138714989</v>
      </c>
      <c r="G1382" s="8">
        <v>5092.22</v>
      </c>
      <c r="H1382" s="8">
        <v>7676.3208031660515</v>
      </c>
    </row>
    <row r="1383" spans="1:8" x14ac:dyDescent="0.35">
      <c r="A1383">
        <v>315240</v>
      </c>
      <c r="B1383">
        <v>3152402</v>
      </c>
      <c r="C1383" t="s">
        <v>190</v>
      </c>
      <c r="D1383">
        <v>2016</v>
      </c>
      <c r="E1383" s="8">
        <v>5275.6</v>
      </c>
      <c r="F1383" s="9">
        <v>7482.2671465963112</v>
      </c>
      <c r="G1383" s="8">
        <v>5920.75</v>
      </c>
      <c r="H1383" s="8">
        <v>8397.2675758464502</v>
      </c>
    </row>
    <row r="1384" spans="1:8" x14ac:dyDescent="0.35">
      <c r="A1384">
        <v>315240</v>
      </c>
      <c r="B1384">
        <v>3152402</v>
      </c>
      <c r="C1384" t="s">
        <v>190</v>
      </c>
      <c r="D1384">
        <v>2017</v>
      </c>
      <c r="E1384" s="8">
        <v>5848.87</v>
      </c>
      <c r="F1384" s="9">
        <v>8057.8252858560836</v>
      </c>
      <c r="G1384" s="8">
        <v>6648.85</v>
      </c>
      <c r="H1384" s="8">
        <v>9159.9306490061081</v>
      </c>
    </row>
    <row r="1385" spans="1:8" x14ac:dyDescent="0.35">
      <c r="A1385">
        <v>315240</v>
      </c>
      <c r="B1385">
        <v>3152402</v>
      </c>
      <c r="C1385" t="s">
        <v>190</v>
      </c>
      <c r="D1385">
        <v>2018</v>
      </c>
      <c r="E1385" s="8">
        <v>5571.96</v>
      </c>
      <c r="F1385" s="9">
        <v>7399.1913730318538</v>
      </c>
      <c r="G1385" s="8">
        <v>6747.98</v>
      </c>
      <c r="H1385" s="8">
        <v>8960.8631778380877</v>
      </c>
    </row>
    <row r="1386" spans="1:8" x14ac:dyDescent="0.35">
      <c r="A1386">
        <v>315240</v>
      </c>
      <c r="B1386">
        <v>3152402</v>
      </c>
      <c r="C1386" t="s">
        <v>190</v>
      </c>
      <c r="D1386">
        <v>2019</v>
      </c>
      <c r="E1386" s="8">
        <v>6102.5</v>
      </c>
      <c r="F1386" s="9">
        <v>7769.1612565199002</v>
      </c>
      <c r="G1386" s="8">
        <v>7442.02</v>
      </c>
      <c r="H1386" s="8">
        <v>9474.5169708058984</v>
      </c>
    </row>
    <row r="1387" spans="1:8" x14ac:dyDescent="0.35">
      <c r="A1387">
        <v>315240</v>
      </c>
      <c r="B1387">
        <v>3152402</v>
      </c>
      <c r="C1387" t="s">
        <v>190</v>
      </c>
      <c r="D1387">
        <v>2020</v>
      </c>
      <c r="E1387" s="8">
        <v>5857.87</v>
      </c>
      <c r="F1387" s="9">
        <v>7135.382240895301</v>
      </c>
      <c r="G1387" s="8">
        <v>7111.97</v>
      </c>
      <c r="H1387" s="8">
        <v>8662.9836214879015</v>
      </c>
    </row>
    <row r="1388" spans="1:8" x14ac:dyDescent="0.35">
      <c r="A1388">
        <v>315240</v>
      </c>
      <c r="B1388">
        <v>3152402</v>
      </c>
      <c r="C1388" t="s">
        <v>190</v>
      </c>
      <c r="D1388">
        <v>2021</v>
      </c>
      <c r="E1388" s="8">
        <v>8627.83</v>
      </c>
      <c r="F1388" s="9">
        <v>9548.7320514408402</v>
      </c>
      <c r="G1388" s="8">
        <v>8071.19</v>
      </c>
      <c r="H1388" s="8">
        <v>8932.6799457942598</v>
      </c>
    </row>
    <row r="1389" spans="1:8" x14ac:dyDescent="0.35">
      <c r="A1389">
        <v>315240</v>
      </c>
      <c r="B1389">
        <v>3152402</v>
      </c>
      <c r="C1389" t="s">
        <v>190</v>
      </c>
      <c r="D1389">
        <v>2022</v>
      </c>
      <c r="E1389" s="8">
        <v>10554.66</v>
      </c>
      <c r="F1389" s="9">
        <v>11042.410892990367</v>
      </c>
      <c r="G1389" s="8">
        <v>12973.14</v>
      </c>
      <c r="H1389" s="8">
        <v>13572.648402741321</v>
      </c>
    </row>
    <row r="1390" spans="1:8" x14ac:dyDescent="0.35">
      <c r="A1390">
        <v>315240</v>
      </c>
      <c r="B1390">
        <v>3152402</v>
      </c>
      <c r="C1390" t="s">
        <v>190</v>
      </c>
      <c r="D1390">
        <v>2023</v>
      </c>
      <c r="E1390" s="8">
        <v>11970.99</v>
      </c>
      <c r="F1390" s="9">
        <v>11970.99</v>
      </c>
      <c r="G1390" s="8">
        <v>15678.97</v>
      </c>
      <c r="H1390" s="8">
        <v>15678.967372549019</v>
      </c>
    </row>
    <row r="1391" spans="1:8" x14ac:dyDescent="0.35">
      <c r="A1391">
        <v>315240</v>
      </c>
      <c r="B1391">
        <v>3152402</v>
      </c>
      <c r="C1391" t="s">
        <v>190</v>
      </c>
      <c r="D1391">
        <v>2024</v>
      </c>
      <c r="E1391" s="8">
        <v>15854.27</v>
      </c>
      <c r="F1391" s="9">
        <v>15123.618247010776</v>
      </c>
      <c r="G1391" s="8">
        <v>21601.54</v>
      </c>
      <c r="H1391" s="8">
        <v>20606.021697132604</v>
      </c>
    </row>
    <row r="1392" spans="1:8" x14ac:dyDescent="0.35">
      <c r="A1392">
        <v>315330</v>
      </c>
      <c r="B1392">
        <v>3153301</v>
      </c>
      <c r="C1392" t="s">
        <v>192</v>
      </c>
      <c r="D1392">
        <v>2015</v>
      </c>
      <c r="E1392" s="8">
        <v>7213.28</v>
      </c>
      <c r="F1392" s="9">
        <v>10873.724569869379</v>
      </c>
      <c r="G1392" s="8">
        <v>5901.06</v>
      </c>
      <c r="H1392" s="8">
        <v>8895.6129280261157</v>
      </c>
    </row>
    <row r="1393" spans="1:8" x14ac:dyDescent="0.35">
      <c r="A1393">
        <v>315330</v>
      </c>
      <c r="B1393">
        <v>3153301</v>
      </c>
      <c r="C1393" t="s">
        <v>192</v>
      </c>
      <c r="D1393">
        <v>2016</v>
      </c>
      <c r="E1393" s="8">
        <v>5978.4</v>
      </c>
      <c r="F1393" s="9">
        <v>8479.0328890005658</v>
      </c>
      <c r="G1393" s="8">
        <v>6887.53</v>
      </c>
      <c r="H1393" s="8">
        <v>9768.4344162535854</v>
      </c>
    </row>
    <row r="1394" spans="1:8" x14ac:dyDescent="0.35">
      <c r="A1394">
        <v>315330</v>
      </c>
      <c r="B1394">
        <v>3153301</v>
      </c>
      <c r="C1394" t="s">
        <v>192</v>
      </c>
      <c r="D1394">
        <v>2017</v>
      </c>
      <c r="E1394" s="8">
        <v>5784.96</v>
      </c>
      <c r="F1394" s="9">
        <v>7969.7782589912258</v>
      </c>
      <c r="G1394" s="8">
        <v>7094.99</v>
      </c>
      <c r="H1394" s="8">
        <v>9774.570829684506</v>
      </c>
    </row>
    <row r="1395" spans="1:8" x14ac:dyDescent="0.35">
      <c r="A1395">
        <v>315330</v>
      </c>
      <c r="B1395">
        <v>3153301</v>
      </c>
      <c r="C1395" t="s">
        <v>192</v>
      </c>
      <c r="D1395">
        <v>2018</v>
      </c>
      <c r="E1395" s="8">
        <v>6710.71</v>
      </c>
      <c r="F1395" s="9">
        <v>8911.3754475837213</v>
      </c>
      <c r="G1395" s="8">
        <v>7807.98</v>
      </c>
      <c r="H1395" s="8">
        <v>10368.475891704124</v>
      </c>
    </row>
    <row r="1396" spans="1:8" x14ac:dyDescent="0.35">
      <c r="A1396">
        <v>315330</v>
      </c>
      <c r="B1396">
        <v>3153301</v>
      </c>
      <c r="C1396" t="s">
        <v>192</v>
      </c>
      <c r="D1396">
        <v>2019</v>
      </c>
      <c r="E1396" s="8">
        <v>6885.9</v>
      </c>
      <c r="F1396" s="9">
        <v>8766.5165909496736</v>
      </c>
      <c r="G1396" s="8">
        <v>8259.2099999999991</v>
      </c>
      <c r="H1396" s="8">
        <v>10514.888656849589</v>
      </c>
    </row>
    <row r="1397" spans="1:8" x14ac:dyDescent="0.35">
      <c r="A1397">
        <v>315330</v>
      </c>
      <c r="B1397">
        <v>3153301</v>
      </c>
      <c r="C1397" t="s">
        <v>192</v>
      </c>
      <c r="D1397">
        <v>2020</v>
      </c>
      <c r="E1397" s="8">
        <v>8083.12</v>
      </c>
      <c r="F1397" s="9">
        <v>9845.9253788536826</v>
      </c>
      <c r="G1397" s="8">
        <v>9989.4699999999993</v>
      </c>
      <c r="H1397" s="8">
        <v>12168.017599495886</v>
      </c>
    </row>
    <row r="1398" spans="1:8" x14ac:dyDescent="0.35">
      <c r="A1398">
        <v>315330</v>
      </c>
      <c r="B1398">
        <v>3153301</v>
      </c>
      <c r="C1398" t="s">
        <v>192</v>
      </c>
      <c r="D1398">
        <v>2021</v>
      </c>
      <c r="E1398" s="8">
        <v>11888.96</v>
      </c>
      <c r="F1398" s="9">
        <v>13157.942774753106</v>
      </c>
      <c r="G1398" s="8">
        <v>13286.91</v>
      </c>
      <c r="H1398" s="8">
        <v>14705.099829210107</v>
      </c>
    </row>
    <row r="1399" spans="1:8" x14ac:dyDescent="0.35">
      <c r="A1399">
        <v>315330</v>
      </c>
      <c r="B1399">
        <v>3153301</v>
      </c>
      <c r="C1399" t="s">
        <v>192</v>
      </c>
      <c r="D1399">
        <v>2022</v>
      </c>
      <c r="E1399" s="8">
        <v>14586.41</v>
      </c>
      <c r="F1399" s="9">
        <v>15260.475721020253</v>
      </c>
      <c r="G1399" s="8">
        <v>21377.68</v>
      </c>
      <c r="H1399" s="8">
        <v>22365.58330372781</v>
      </c>
    </row>
    <row r="1400" spans="1:8" x14ac:dyDescent="0.35">
      <c r="A1400">
        <v>315330</v>
      </c>
      <c r="B1400">
        <v>3153301</v>
      </c>
      <c r="C1400" t="s">
        <v>192</v>
      </c>
      <c r="D1400">
        <v>2023</v>
      </c>
      <c r="E1400" s="8">
        <v>16072.65</v>
      </c>
      <c r="F1400" s="9">
        <v>16072.65</v>
      </c>
      <c r="G1400" s="8">
        <v>20906.580000000002</v>
      </c>
      <c r="H1400" s="8">
        <v>20906.584454564538</v>
      </c>
    </row>
    <row r="1401" spans="1:8" x14ac:dyDescent="0.35">
      <c r="A1401">
        <v>315330</v>
      </c>
      <c r="B1401">
        <v>3153301</v>
      </c>
      <c r="C1401" t="s">
        <v>192</v>
      </c>
      <c r="D1401">
        <v>2024</v>
      </c>
      <c r="E1401" s="8">
        <v>13060.63</v>
      </c>
      <c r="F1401" s="9">
        <v>12458.724506738961</v>
      </c>
      <c r="G1401" s="8">
        <v>26646.13</v>
      </c>
      <c r="H1401" s="8">
        <v>25418.134108801307</v>
      </c>
    </row>
    <row r="1402" spans="1:8" x14ac:dyDescent="0.35">
      <c r="A1402">
        <v>315430</v>
      </c>
      <c r="B1402">
        <v>3154309</v>
      </c>
      <c r="C1402" t="s">
        <v>193</v>
      </c>
      <c r="D1402">
        <v>2015</v>
      </c>
      <c r="E1402" s="8">
        <v>4698.22</v>
      </c>
      <c r="F1402" s="9">
        <v>7082.3744882566207</v>
      </c>
      <c r="G1402" s="8">
        <v>6153.27</v>
      </c>
      <c r="H1402" s="8">
        <v>9275.8094246464334</v>
      </c>
    </row>
    <row r="1403" spans="1:8" x14ac:dyDescent="0.35">
      <c r="A1403">
        <v>315430</v>
      </c>
      <c r="B1403">
        <v>3154309</v>
      </c>
      <c r="C1403" t="s">
        <v>193</v>
      </c>
      <c r="D1403">
        <v>2016</v>
      </c>
      <c r="E1403" s="8">
        <v>4859.92</v>
      </c>
      <c r="F1403" s="9">
        <v>6892.7173688464527</v>
      </c>
      <c r="G1403" s="8">
        <v>6315.37</v>
      </c>
      <c r="H1403" s="8">
        <v>8956.9471722289854</v>
      </c>
    </row>
    <row r="1404" spans="1:8" x14ac:dyDescent="0.35">
      <c r="A1404">
        <v>315430</v>
      </c>
      <c r="B1404">
        <v>3154309</v>
      </c>
      <c r="C1404" t="s">
        <v>193</v>
      </c>
      <c r="D1404">
        <v>2017</v>
      </c>
      <c r="E1404" s="8">
        <v>5662.56</v>
      </c>
      <c r="F1404" s="9">
        <v>7801.1511882940176</v>
      </c>
      <c r="G1404" s="8">
        <v>6603.37</v>
      </c>
      <c r="H1404" s="8">
        <v>9097.2791354345663</v>
      </c>
    </row>
    <row r="1405" spans="1:8" x14ac:dyDescent="0.35">
      <c r="A1405">
        <v>315430</v>
      </c>
      <c r="B1405">
        <v>3154309</v>
      </c>
      <c r="C1405" t="s">
        <v>193</v>
      </c>
      <c r="D1405">
        <v>2018</v>
      </c>
      <c r="E1405" s="8">
        <v>5116.4399999999996</v>
      </c>
      <c r="F1405" s="9">
        <v>6794.2911845445942</v>
      </c>
      <c r="G1405" s="8">
        <v>6631.84</v>
      </c>
      <c r="H1405" s="8">
        <v>8806.6383948053917</v>
      </c>
    </row>
    <row r="1406" spans="1:8" x14ac:dyDescent="0.35">
      <c r="A1406">
        <v>315430</v>
      </c>
      <c r="B1406">
        <v>3154309</v>
      </c>
      <c r="C1406" t="s">
        <v>193</v>
      </c>
      <c r="D1406">
        <v>2019</v>
      </c>
      <c r="E1406" s="8">
        <v>5412.31</v>
      </c>
      <c r="F1406" s="9">
        <v>6890.4726194633713</v>
      </c>
      <c r="G1406" s="8">
        <v>7382.46</v>
      </c>
      <c r="H1406" s="8">
        <v>9398.6868191668491</v>
      </c>
    </row>
    <row r="1407" spans="1:8" x14ac:dyDescent="0.35">
      <c r="A1407">
        <v>315430</v>
      </c>
      <c r="B1407">
        <v>3154309</v>
      </c>
      <c r="C1407" t="s">
        <v>193</v>
      </c>
      <c r="D1407">
        <v>2020</v>
      </c>
      <c r="E1407" s="8">
        <v>6237.74</v>
      </c>
      <c r="F1407" s="9">
        <v>7598.0961030753933</v>
      </c>
      <c r="G1407" s="8">
        <v>7614.75</v>
      </c>
      <c r="H1407" s="8">
        <v>9275.4125449679686</v>
      </c>
    </row>
    <row r="1408" spans="1:8" x14ac:dyDescent="0.35">
      <c r="A1408">
        <v>315430</v>
      </c>
      <c r="B1408">
        <v>3154309</v>
      </c>
      <c r="C1408" t="s">
        <v>193</v>
      </c>
      <c r="D1408">
        <v>2021</v>
      </c>
      <c r="E1408" s="8">
        <v>8125.02</v>
      </c>
      <c r="F1408" s="9">
        <v>8992.25400739211</v>
      </c>
      <c r="G1408" s="8">
        <v>10048.129999999999</v>
      </c>
      <c r="H1408" s="8">
        <v>11120.634638049405</v>
      </c>
    </row>
    <row r="1409" spans="1:8" x14ac:dyDescent="0.35">
      <c r="A1409">
        <v>315430</v>
      </c>
      <c r="B1409">
        <v>3154309</v>
      </c>
      <c r="C1409" t="s">
        <v>193</v>
      </c>
      <c r="D1409">
        <v>2022</v>
      </c>
      <c r="E1409" s="8">
        <v>10663.16</v>
      </c>
      <c r="F1409" s="9">
        <v>11155.924884145881</v>
      </c>
      <c r="G1409" s="8">
        <v>16739.18</v>
      </c>
      <c r="H1409" s="8">
        <v>17512.731259731725</v>
      </c>
    </row>
    <row r="1410" spans="1:8" x14ac:dyDescent="0.35">
      <c r="A1410">
        <v>315430</v>
      </c>
      <c r="B1410">
        <v>3154309</v>
      </c>
      <c r="C1410" t="s">
        <v>193</v>
      </c>
      <c r="D1410">
        <v>2023</v>
      </c>
      <c r="E1410" s="8">
        <v>12702.66</v>
      </c>
      <c r="F1410" s="9">
        <v>12702.66</v>
      </c>
      <c r="G1410" s="8">
        <v>15656.27</v>
      </c>
      <c r="H1410" s="8">
        <v>15656.273294563043</v>
      </c>
    </row>
    <row r="1411" spans="1:8" x14ac:dyDescent="0.35">
      <c r="A1411">
        <v>315430</v>
      </c>
      <c r="B1411">
        <v>3154309</v>
      </c>
      <c r="C1411" t="s">
        <v>193</v>
      </c>
      <c r="D1411">
        <v>2024</v>
      </c>
      <c r="E1411" s="8">
        <v>14291.16</v>
      </c>
      <c r="F1411" s="9">
        <v>13632.544932497713</v>
      </c>
      <c r="G1411" s="8">
        <v>16995.099999999999</v>
      </c>
      <c r="H1411" s="8">
        <v>16211.870128583747</v>
      </c>
    </row>
    <row r="1412" spans="1:8" x14ac:dyDescent="0.35">
      <c r="A1412">
        <v>315510</v>
      </c>
      <c r="B1412">
        <v>3155108</v>
      </c>
      <c r="C1412" t="s">
        <v>196</v>
      </c>
      <c r="D1412">
        <v>2015</v>
      </c>
      <c r="E1412" s="8">
        <v>5357.82</v>
      </c>
      <c r="F1412" s="9">
        <v>8076.694509978478</v>
      </c>
      <c r="G1412" s="8">
        <v>5957.39</v>
      </c>
      <c r="H1412" s="8">
        <v>8980.5258152742299</v>
      </c>
    </row>
    <row r="1413" spans="1:8" x14ac:dyDescent="0.35">
      <c r="A1413">
        <v>315510</v>
      </c>
      <c r="B1413">
        <v>3155108</v>
      </c>
      <c r="C1413" t="s">
        <v>196</v>
      </c>
      <c r="D1413">
        <v>2016</v>
      </c>
      <c r="E1413" s="8">
        <v>6121.29</v>
      </c>
      <c r="F1413" s="9">
        <v>8681.6906251020791</v>
      </c>
      <c r="G1413" s="8">
        <v>6623.76</v>
      </c>
      <c r="H1413" s="8">
        <v>9394.335410943926</v>
      </c>
    </row>
    <row r="1414" spans="1:8" x14ac:dyDescent="0.35">
      <c r="A1414">
        <v>315510</v>
      </c>
      <c r="B1414">
        <v>3155108</v>
      </c>
      <c r="C1414" t="s">
        <v>196</v>
      </c>
      <c r="D1414">
        <v>2017</v>
      </c>
      <c r="E1414" s="8">
        <v>8125.54</v>
      </c>
      <c r="F1414" s="9">
        <v>11194.330130988557</v>
      </c>
      <c r="G1414" s="8">
        <v>8193.73</v>
      </c>
      <c r="H1414" s="8">
        <v>11288.276864958423</v>
      </c>
    </row>
    <row r="1415" spans="1:8" x14ac:dyDescent="0.35">
      <c r="A1415">
        <v>315510</v>
      </c>
      <c r="B1415">
        <v>3155108</v>
      </c>
      <c r="C1415" t="s">
        <v>196</v>
      </c>
      <c r="D1415">
        <v>2018</v>
      </c>
      <c r="E1415" s="8">
        <v>9787.93</v>
      </c>
      <c r="F1415" s="9">
        <v>12997.718435853752</v>
      </c>
      <c r="G1415" s="8">
        <v>7730.37</v>
      </c>
      <c r="H1415" s="8">
        <v>10265.416041925906</v>
      </c>
    </row>
    <row r="1416" spans="1:8" x14ac:dyDescent="0.35">
      <c r="A1416">
        <v>315510</v>
      </c>
      <c r="B1416">
        <v>3155108</v>
      </c>
      <c r="C1416" t="s">
        <v>196</v>
      </c>
      <c r="D1416">
        <v>2019</v>
      </c>
      <c r="E1416" s="8">
        <v>11684.14</v>
      </c>
      <c r="F1416" s="9">
        <v>14875.209799877824</v>
      </c>
      <c r="G1416" s="8">
        <v>9184.99</v>
      </c>
      <c r="H1416" s="8">
        <v>11693.517712061022</v>
      </c>
    </row>
    <row r="1417" spans="1:8" x14ac:dyDescent="0.35">
      <c r="A1417">
        <v>315510</v>
      </c>
      <c r="B1417">
        <v>3155108</v>
      </c>
      <c r="C1417" t="s">
        <v>196</v>
      </c>
      <c r="D1417">
        <v>2020</v>
      </c>
      <c r="E1417" s="8">
        <v>10907.07</v>
      </c>
      <c r="F1417" s="9">
        <v>13285.735869557007</v>
      </c>
      <c r="G1417" s="8">
        <v>7038.32</v>
      </c>
      <c r="H1417" s="8">
        <v>8573.2751730166929</v>
      </c>
    </row>
    <row r="1418" spans="1:8" x14ac:dyDescent="0.35">
      <c r="A1418">
        <v>315510</v>
      </c>
      <c r="B1418">
        <v>3155108</v>
      </c>
      <c r="C1418" t="s">
        <v>196</v>
      </c>
      <c r="D1418">
        <v>2021</v>
      </c>
      <c r="E1418" s="8">
        <v>9054.7999999999993</v>
      </c>
      <c r="F1418" s="9">
        <v>10021.275219769805</v>
      </c>
      <c r="G1418" s="8">
        <v>7319.33</v>
      </c>
      <c r="H1418" s="8">
        <v>8100.562654183268</v>
      </c>
    </row>
    <row r="1419" spans="1:8" x14ac:dyDescent="0.35">
      <c r="A1419">
        <v>315510</v>
      </c>
      <c r="B1419">
        <v>3155108</v>
      </c>
      <c r="C1419" t="s">
        <v>196</v>
      </c>
      <c r="D1419">
        <v>2022</v>
      </c>
      <c r="E1419" s="8">
        <v>18479.46</v>
      </c>
      <c r="F1419" s="9">
        <v>19333.43095851309</v>
      </c>
      <c r="G1419" s="8">
        <v>21098.38</v>
      </c>
      <c r="H1419" s="8">
        <v>22073.380755132785</v>
      </c>
    </row>
    <row r="1420" spans="1:8" x14ac:dyDescent="0.35">
      <c r="A1420">
        <v>315510</v>
      </c>
      <c r="B1420">
        <v>3155108</v>
      </c>
      <c r="C1420" t="s">
        <v>196</v>
      </c>
      <c r="D1420">
        <v>2023</v>
      </c>
      <c r="E1420" s="8">
        <v>14950.26</v>
      </c>
      <c r="F1420" s="9">
        <v>14950.26</v>
      </c>
      <c r="G1420" s="8">
        <v>19457.38</v>
      </c>
      <c r="H1420" s="8">
        <v>19457.375290430391</v>
      </c>
    </row>
    <row r="1421" spans="1:8" x14ac:dyDescent="0.35">
      <c r="A1421">
        <v>315510</v>
      </c>
      <c r="B1421">
        <v>3155108</v>
      </c>
      <c r="C1421" t="s">
        <v>196</v>
      </c>
      <c r="D1421">
        <v>2024</v>
      </c>
      <c r="E1421" s="8">
        <v>18239.849999999999</v>
      </c>
      <c r="F1421" s="9">
        <v>17399.257631082317</v>
      </c>
      <c r="G1421" s="8">
        <v>23046.39</v>
      </c>
      <c r="H1421" s="8">
        <v>21984.287779089616</v>
      </c>
    </row>
    <row r="1422" spans="1:8" x14ac:dyDescent="0.35">
      <c r="A1422">
        <v>315560</v>
      </c>
      <c r="B1422">
        <v>3155603</v>
      </c>
      <c r="C1422" t="s">
        <v>197</v>
      </c>
      <c r="D1422">
        <v>2015</v>
      </c>
      <c r="E1422" s="8">
        <v>4955.6000000000004</v>
      </c>
      <c r="F1422" s="9">
        <v>7470.3643111656138</v>
      </c>
      <c r="G1422" s="8">
        <v>5411.99</v>
      </c>
      <c r="H1422" s="8">
        <v>8158.3501718571679</v>
      </c>
    </row>
    <row r="1423" spans="1:8" x14ac:dyDescent="0.35">
      <c r="A1423">
        <v>315560</v>
      </c>
      <c r="B1423">
        <v>3155603</v>
      </c>
      <c r="C1423" t="s">
        <v>197</v>
      </c>
      <c r="D1423">
        <v>2016</v>
      </c>
      <c r="E1423" s="8">
        <v>4598.51</v>
      </c>
      <c r="F1423" s="9">
        <v>6521.9653302552515</v>
      </c>
      <c r="G1423" s="8">
        <v>6577.56</v>
      </c>
      <c r="H1423" s="8">
        <v>9328.8051398080479</v>
      </c>
    </row>
    <row r="1424" spans="1:8" x14ac:dyDescent="0.35">
      <c r="A1424">
        <v>315560</v>
      </c>
      <c r="B1424">
        <v>3155603</v>
      </c>
      <c r="C1424" t="s">
        <v>197</v>
      </c>
      <c r="D1424">
        <v>2017</v>
      </c>
      <c r="E1424" s="8">
        <v>5054.68</v>
      </c>
      <c r="F1424" s="9">
        <v>6963.691844050395</v>
      </c>
      <c r="G1424" s="8">
        <v>6643.57</v>
      </c>
      <c r="H1424" s="8">
        <v>9152.6600837644237</v>
      </c>
    </row>
    <row r="1425" spans="1:8" x14ac:dyDescent="0.35">
      <c r="A1425">
        <v>315560</v>
      </c>
      <c r="B1425">
        <v>3155603</v>
      </c>
      <c r="C1425" t="s">
        <v>197</v>
      </c>
      <c r="D1425">
        <v>2018</v>
      </c>
      <c r="E1425" s="8">
        <v>5647.42</v>
      </c>
      <c r="F1425" s="9">
        <v>7499.3972217832779</v>
      </c>
      <c r="G1425" s="8">
        <v>7232.8</v>
      </c>
      <c r="H1425" s="8">
        <v>9604.6803366683889</v>
      </c>
    </row>
    <row r="1426" spans="1:8" x14ac:dyDescent="0.35">
      <c r="A1426">
        <v>315560</v>
      </c>
      <c r="B1426">
        <v>3155603</v>
      </c>
      <c r="C1426" t="s">
        <v>197</v>
      </c>
      <c r="D1426">
        <v>2019</v>
      </c>
      <c r="E1426" s="8">
        <v>5911.34</v>
      </c>
      <c r="F1426" s="9">
        <v>7525.7933145622856</v>
      </c>
      <c r="G1426" s="8">
        <v>8430.39</v>
      </c>
      <c r="H1426" s="8">
        <v>10732.821642737883</v>
      </c>
    </row>
    <row r="1427" spans="1:8" x14ac:dyDescent="0.35">
      <c r="A1427">
        <v>315560</v>
      </c>
      <c r="B1427">
        <v>3155603</v>
      </c>
      <c r="C1427" t="s">
        <v>197</v>
      </c>
      <c r="D1427">
        <v>2020</v>
      </c>
      <c r="E1427" s="8">
        <v>6863.36</v>
      </c>
      <c r="F1427" s="9">
        <v>8360.1542978712696</v>
      </c>
      <c r="G1427" s="8">
        <v>6790.47</v>
      </c>
      <c r="H1427" s="8">
        <v>8271.3669793207046</v>
      </c>
    </row>
    <row r="1428" spans="1:8" x14ac:dyDescent="0.35">
      <c r="A1428">
        <v>315560</v>
      </c>
      <c r="B1428">
        <v>3155603</v>
      </c>
      <c r="C1428" t="s">
        <v>197</v>
      </c>
      <c r="D1428">
        <v>2021</v>
      </c>
      <c r="E1428" s="8">
        <v>9032.57</v>
      </c>
      <c r="F1428" s="9">
        <v>9996.6724733661868</v>
      </c>
      <c r="G1428" s="8">
        <v>10587.26</v>
      </c>
      <c r="H1428" s="8">
        <v>11717.30199749571</v>
      </c>
    </row>
    <row r="1429" spans="1:8" x14ac:dyDescent="0.35">
      <c r="A1429">
        <v>315560</v>
      </c>
      <c r="B1429">
        <v>3155603</v>
      </c>
      <c r="C1429" t="s">
        <v>197</v>
      </c>
      <c r="D1429">
        <v>2022</v>
      </c>
      <c r="E1429" s="8">
        <v>11814.05</v>
      </c>
      <c r="F1429" s="9">
        <v>12359.999697795367</v>
      </c>
      <c r="G1429" s="8">
        <v>16371.86</v>
      </c>
      <c r="H1429" s="8">
        <v>17128.435474942671</v>
      </c>
    </row>
    <row r="1430" spans="1:8" x14ac:dyDescent="0.35">
      <c r="A1430">
        <v>315560</v>
      </c>
      <c r="B1430">
        <v>3155603</v>
      </c>
      <c r="C1430" t="s">
        <v>197</v>
      </c>
      <c r="D1430">
        <v>2023</v>
      </c>
      <c r="E1430" s="8">
        <v>11970.67</v>
      </c>
      <c r="F1430" s="9">
        <v>11970.67</v>
      </c>
      <c r="G1430" s="8">
        <v>15627.82</v>
      </c>
      <c r="H1430" s="8">
        <v>15627.816532617097</v>
      </c>
    </row>
    <row r="1431" spans="1:8" x14ac:dyDescent="0.35">
      <c r="A1431">
        <v>315560</v>
      </c>
      <c r="B1431">
        <v>3155603</v>
      </c>
      <c r="C1431" t="s">
        <v>197</v>
      </c>
      <c r="D1431">
        <v>2024</v>
      </c>
      <c r="E1431" s="8">
        <v>12540.6</v>
      </c>
      <c r="F1431" s="9">
        <v>11962.660342511092</v>
      </c>
      <c r="G1431" s="8">
        <v>17031.419999999998</v>
      </c>
      <c r="H1431" s="8">
        <v>16246.522974176463</v>
      </c>
    </row>
    <row r="1432" spans="1:8" x14ac:dyDescent="0.35">
      <c r="A1432">
        <v>315650</v>
      </c>
      <c r="B1432">
        <v>3156502</v>
      </c>
      <c r="C1432" t="s">
        <v>199</v>
      </c>
      <c r="D1432">
        <v>2015</v>
      </c>
      <c r="E1432" s="8">
        <v>8177.97</v>
      </c>
      <c r="F1432" s="9">
        <v>12327.955288115072</v>
      </c>
      <c r="G1432" s="8">
        <v>6163.52</v>
      </c>
      <c r="H1432" s="8">
        <v>9291.2471681004081</v>
      </c>
    </row>
    <row r="1433" spans="1:8" x14ac:dyDescent="0.35">
      <c r="A1433">
        <v>315650</v>
      </c>
      <c r="B1433">
        <v>3156502</v>
      </c>
      <c r="C1433" t="s">
        <v>199</v>
      </c>
      <c r="D1433">
        <v>2016</v>
      </c>
      <c r="E1433" s="8">
        <v>7310.08</v>
      </c>
      <c r="F1433" s="9">
        <v>10367.725267835083</v>
      </c>
      <c r="G1433" s="8">
        <v>10602.74</v>
      </c>
      <c r="H1433" s="8">
        <v>15037.629495054543</v>
      </c>
    </row>
    <row r="1434" spans="1:8" x14ac:dyDescent="0.35">
      <c r="A1434">
        <v>315650</v>
      </c>
      <c r="B1434">
        <v>3156502</v>
      </c>
      <c r="C1434" t="s">
        <v>199</v>
      </c>
      <c r="D1434">
        <v>2017</v>
      </c>
      <c r="E1434" s="8">
        <v>7809.57</v>
      </c>
      <c r="F1434" s="9">
        <v>10759.027062947731</v>
      </c>
      <c r="G1434" s="8">
        <v>13468.1</v>
      </c>
      <c r="H1434" s="8">
        <v>18554.628657482928</v>
      </c>
    </row>
    <row r="1435" spans="1:8" x14ac:dyDescent="0.35">
      <c r="A1435">
        <v>315650</v>
      </c>
      <c r="B1435">
        <v>3156502</v>
      </c>
      <c r="C1435" t="s">
        <v>199</v>
      </c>
      <c r="D1435">
        <v>2018</v>
      </c>
      <c r="E1435" s="8">
        <v>7764.15</v>
      </c>
      <c r="F1435" s="9">
        <v>10310.273530126789</v>
      </c>
      <c r="G1435" s="8">
        <v>12191.19</v>
      </c>
      <c r="H1435" s="8">
        <v>16189.08307018738</v>
      </c>
    </row>
    <row r="1436" spans="1:8" x14ac:dyDescent="0.35">
      <c r="A1436">
        <v>315650</v>
      </c>
      <c r="B1436">
        <v>3156502</v>
      </c>
      <c r="C1436" t="s">
        <v>199</v>
      </c>
      <c r="D1436">
        <v>2019</v>
      </c>
      <c r="E1436" s="8">
        <v>8023.78</v>
      </c>
      <c r="F1436" s="9">
        <v>10215.164392763498</v>
      </c>
      <c r="G1436" s="8">
        <v>14712.98</v>
      </c>
      <c r="H1436" s="8">
        <v>18731.255829394213</v>
      </c>
    </row>
    <row r="1437" spans="1:8" x14ac:dyDescent="0.35">
      <c r="A1437">
        <v>315650</v>
      </c>
      <c r="B1437">
        <v>3156502</v>
      </c>
      <c r="C1437" t="s">
        <v>199</v>
      </c>
      <c r="D1437">
        <v>2020</v>
      </c>
      <c r="E1437" s="8">
        <v>8860.66</v>
      </c>
      <c r="F1437" s="9">
        <v>10793.035012147991</v>
      </c>
      <c r="G1437" s="8">
        <v>12980.93</v>
      </c>
      <c r="H1437" s="8">
        <v>15811.871716790371</v>
      </c>
    </row>
    <row r="1438" spans="1:8" x14ac:dyDescent="0.35">
      <c r="A1438">
        <v>315650</v>
      </c>
      <c r="B1438">
        <v>3156502</v>
      </c>
      <c r="C1438" t="s">
        <v>199</v>
      </c>
      <c r="D1438">
        <v>2021</v>
      </c>
      <c r="E1438" s="8">
        <v>13975.91</v>
      </c>
      <c r="F1438" s="9">
        <v>15467.645950957838</v>
      </c>
      <c r="G1438" s="8">
        <v>13473.69</v>
      </c>
      <c r="H1438" s="8">
        <v>14911.821856940429</v>
      </c>
    </row>
    <row r="1439" spans="1:8" x14ac:dyDescent="0.35">
      <c r="A1439">
        <v>315650</v>
      </c>
      <c r="B1439">
        <v>3156502</v>
      </c>
      <c r="C1439" t="s">
        <v>199</v>
      </c>
      <c r="D1439">
        <v>2022</v>
      </c>
      <c r="E1439" s="8">
        <v>12307.03</v>
      </c>
      <c r="F1439" s="9">
        <v>12875.76124028242</v>
      </c>
      <c r="G1439" s="8">
        <v>18790.8</v>
      </c>
      <c r="H1439" s="8">
        <v>19659.16326342024</v>
      </c>
    </row>
    <row r="1440" spans="1:8" x14ac:dyDescent="0.35">
      <c r="A1440">
        <v>315650</v>
      </c>
      <c r="B1440">
        <v>3156502</v>
      </c>
      <c r="C1440" t="s">
        <v>199</v>
      </c>
      <c r="D1440">
        <v>2023</v>
      </c>
      <c r="E1440" s="8">
        <v>12531.22</v>
      </c>
      <c r="F1440" s="9">
        <v>12531.22</v>
      </c>
      <c r="G1440" s="8">
        <v>32074.99</v>
      </c>
      <c r="H1440" s="8">
        <v>32074.989901779914</v>
      </c>
    </row>
    <row r="1441" spans="1:8" x14ac:dyDescent="0.35">
      <c r="A1441">
        <v>315650</v>
      </c>
      <c r="B1441">
        <v>3156502</v>
      </c>
      <c r="C1441" t="s">
        <v>199</v>
      </c>
      <c r="D1441">
        <v>2024</v>
      </c>
      <c r="E1441" s="8">
        <v>17004.07</v>
      </c>
      <c r="F1441" s="9">
        <v>16220.429154129992</v>
      </c>
      <c r="G1441" s="8">
        <v>27551.35</v>
      </c>
      <c r="H1441" s="8">
        <v>26281.627943264255</v>
      </c>
    </row>
    <row r="1442" spans="1:8" x14ac:dyDescent="0.35">
      <c r="A1442">
        <v>315660</v>
      </c>
      <c r="B1442">
        <v>3156601</v>
      </c>
      <c r="C1442" t="s">
        <v>200</v>
      </c>
      <c r="D1442">
        <v>2015</v>
      </c>
      <c r="E1442" s="8">
        <v>4220.3500000000004</v>
      </c>
      <c r="F1442" s="9">
        <v>6362.0050086019455</v>
      </c>
      <c r="G1442" s="8">
        <v>4002.82</v>
      </c>
      <c r="H1442" s="8">
        <v>6034.0858785819764</v>
      </c>
    </row>
    <row r="1443" spans="1:8" x14ac:dyDescent="0.35">
      <c r="A1443">
        <v>315660</v>
      </c>
      <c r="B1443">
        <v>3156601</v>
      </c>
      <c r="C1443" t="s">
        <v>200</v>
      </c>
      <c r="D1443">
        <v>2016</v>
      </c>
      <c r="E1443" s="8">
        <v>4544.8900000000003</v>
      </c>
      <c r="F1443" s="9">
        <v>6445.9172666415407</v>
      </c>
      <c r="G1443" s="8">
        <v>4429.32</v>
      </c>
      <c r="H1443" s="8">
        <v>6282.0117502150842</v>
      </c>
    </row>
    <row r="1444" spans="1:8" x14ac:dyDescent="0.35">
      <c r="A1444">
        <v>315660</v>
      </c>
      <c r="B1444">
        <v>3156601</v>
      </c>
      <c r="C1444" t="s">
        <v>200</v>
      </c>
      <c r="D1444">
        <v>2017</v>
      </c>
      <c r="E1444" s="8">
        <v>4076.29</v>
      </c>
      <c r="F1444" s="9">
        <v>5615.7911929111597</v>
      </c>
      <c r="G1444" s="8">
        <v>4235.18</v>
      </c>
      <c r="H1444" s="8">
        <v>5834.686086026667</v>
      </c>
    </row>
    <row r="1445" spans="1:8" x14ac:dyDescent="0.35">
      <c r="A1445">
        <v>315660</v>
      </c>
      <c r="B1445">
        <v>3156601</v>
      </c>
      <c r="C1445" t="s">
        <v>200</v>
      </c>
      <c r="D1445">
        <v>2018</v>
      </c>
      <c r="E1445" s="8">
        <v>3785.32</v>
      </c>
      <c r="F1445" s="9">
        <v>5026.6525761428538</v>
      </c>
      <c r="G1445" s="8">
        <v>4196.05</v>
      </c>
      <c r="H1445" s="8">
        <v>5572.0687554969281</v>
      </c>
    </row>
    <row r="1446" spans="1:8" x14ac:dyDescent="0.35">
      <c r="A1446">
        <v>315660</v>
      </c>
      <c r="B1446">
        <v>3156601</v>
      </c>
      <c r="C1446" t="s">
        <v>200</v>
      </c>
      <c r="D1446">
        <v>2019</v>
      </c>
      <c r="E1446" s="8">
        <v>5071.4399999999996</v>
      </c>
      <c r="F1446" s="9">
        <v>6456.5071958648559</v>
      </c>
      <c r="G1446" s="8">
        <v>5600.72</v>
      </c>
      <c r="H1446" s="8">
        <v>7130.3379793422873</v>
      </c>
    </row>
    <row r="1447" spans="1:8" x14ac:dyDescent="0.35">
      <c r="A1447">
        <v>315660</v>
      </c>
      <c r="B1447">
        <v>3156601</v>
      </c>
      <c r="C1447" t="s">
        <v>200</v>
      </c>
      <c r="D1447">
        <v>2020</v>
      </c>
      <c r="E1447" s="8">
        <v>5476.78</v>
      </c>
      <c r="F1447" s="9">
        <v>6671.1823152938805</v>
      </c>
      <c r="G1447" s="8">
        <v>5569.95</v>
      </c>
      <c r="H1447" s="8">
        <v>6784.6685336968494</v>
      </c>
    </row>
    <row r="1448" spans="1:8" x14ac:dyDescent="0.35">
      <c r="A1448">
        <v>315660</v>
      </c>
      <c r="B1448">
        <v>3156601</v>
      </c>
      <c r="C1448" t="s">
        <v>200</v>
      </c>
      <c r="D1448">
        <v>2021</v>
      </c>
      <c r="E1448" s="8">
        <v>7290.61</v>
      </c>
      <c r="F1448" s="9">
        <v>8068.782229315495</v>
      </c>
      <c r="G1448" s="8">
        <v>7417.37</v>
      </c>
      <c r="H1448" s="8">
        <v>8209.0704211959219</v>
      </c>
    </row>
    <row r="1449" spans="1:8" x14ac:dyDescent="0.35">
      <c r="A1449">
        <v>315660</v>
      </c>
      <c r="B1449">
        <v>3156601</v>
      </c>
      <c r="C1449" t="s">
        <v>200</v>
      </c>
      <c r="D1449">
        <v>2022</v>
      </c>
      <c r="E1449" s="8">
        <v>7283.05</v>
      </c>
      <c r="F1449" s="9">
        <v>7619.6135786651112</v>
      </c>
      <c r="G1449" s="8">
        <v>11022.71</v>
      </c>
      <c r="H1449" s="8">
        <v>11532.086639286341</v>
      </c>
    </row>
    <row r="1450" spans="1:8" x14ac:dyDescent="0.35">
      <c r="A1450">
        <v>315660</v>
      </c>
      <c r="B1450">
        <v>3156601</v>
      </c>
      <c r="C1450" t="s">
        <v>200</v>
      </c>
      <c r="D1450">
        <v>2023</v>
      </c>
      <c r="E1450" s="8">
        <v>8975.9500000000007</v>
      </c>
      <c r="F1450" s="9">
        <v>8975.9500000000007</v>
      </c>
      <c r="G1450" s="8">
        <v>9957.02</v>
      </c>
      <c r="H1450" s="8">
        <v>9957.0201818973765</v>
      </c>
    </row>
    <row r="1451" spans="1:8" x14ac:dyDescent="0.35">
      <c r="A1451">
        <v>315660</v>
      </c>
      <c r="B1451">
        <v>3156601</v>
      </c>
      <c r="C1451" t="s">
        <v>200</v>
      </c>
      <c r="D1451">
        <v>2024</v>
      </c>
      <c r="E1451" s="8">
        <v>9958.61</v>
      </c>
      <c r="F1451" s="9">
        <v>9499.6626089289493</v>
      </c>
      <c r="G1451" s="8">
        <v>12034.92</v>
      </c>
      <c r="H1451" s="8">
        <v>11480.285211984585</v>
      </c>
    </row>
    <row r="1452" spans="1:8" x14ac:dyDescent="0.35">
      <c r="A1452">
        <v>315680</v>
      </c>
      <c r="B1452">
        <v>3156809</v>
      </c>
      <c r="C1452" t="s">
        <v>201</v>
      </c>
      <c r="D1452">
        <v>2015</v>
      </c>
      <c r="E1452" s="8">
        <v>7144.74</v>
      </c>
      <c r="F1452" s="9">
        <v>10770.40332322169</v>
      </c>
      <c r="G1452" s="8">
        <v>8791.59</v>
      </c>
      <c r="H1452" s="8">
        <v>13252.962090410956</v>
      </c>
    </row>
    <row r="1453" spans="1:8" x14ac:dyDescent="0.35">
      <c r="A1453">
        <v>315680</v>
      </c>
      <c r="B1453">
        <v>3156809</v>
      </c>
      <c r="C1453" t="s">
        <v>201</v>
      </c>
      <c r="D1453">
        <v>2016</v>
      </c>
      <c r="E1453" s="8">
        <v>8219.19</v>
      </c>
      <c r="F1453" s="9">
        <v>11657.09593385263</v>
      </c>
      <c r="G1453" s="8">
        <v>12043.9</v>
      </c>
      <c r="H1453" s="8">
        <v>17081.603055370702</v>
      </c>
    </row>
    <row r="1454" spans="1:8" x14ac:dyDescent="0.35">
      <c r="A1454">
        <v>315680</v>
      </c>
      <c r="B1454">
        <v>3156809</v>
      </c>
      <c r="C1454" t="s">
        <v>201</v>
      </c>
      <c r="D1454">
        <v>2017</v>
      </c>
      <c r="E1454" s="8">
        <v>6518.43</v>
      </c>
      <c r="F1454" s="9">
        <v>8980.2594480784956</v>
      </c>
      <c r="G1454" s="8">
        <v>11760.66</v>
      </c>
      <c r="H1454" s="8">
        <v>16202.332007936493</v>
      </c>
    </row>
    <row r="1455" spans="1:8" x14ac:dyDescent="0.35">
      <c r="A1455">
        <v>315680</v>
      </c>
      <c r="B1455">
        <v>3156809</v>
      </c>
      <c r="C1455" t="s">
        <v>201</v>
      </c>
      <c r="D1455">
        <v>2018</v>
      </c>
      <c r="E1455" s="8">
        <v>6774.12</v>
      </c>
      <c r="F1455" s="9">
        <v>8995.5796997614016</v>
      </c>
      <c r="G1455" s="8">
        <v>11816.43</v>
      </c>
      <c r="H1455" s="8">
        <v>15691.430914401944</v>
      </c>
    </row>
    <row r="1456" spans="1:8" x14ac:dyDescent="0.35">
      <c r="A1456">
        <v>315680</v>
      </c>
      <c r="B1456">
        <v>3156809</v>
      </c>
      <c r="C1456" t="s">
        <v>201</v>
      </c>
      <c r="D1456">
        <v>2019</v>
      </c>
      <c r="E1456" s="8">
        <v>9949.0300000000007</v>
      </c>
      <c r="F1456" s="9">
        <v>12666.221780574222</v>
      </c>
      <c r="G1456" s="8">
        <v>12383.41</v>
      </c>
      <c r="H1456" s="8">
        <v>15765.458068928707</v>
      </c>
    </row>
    <row r="1457" spans="1:8" x14ac:dyDescent="0.35">
      <c r="A1457">
        <v>315680</v>
      </c>
      <c r="B1457">
        <v>3156809</v>
      </c>
      <c r="C1457" t="s">
        <v>201</v>
      </c>
      <c r="D1457">
        <v>2020</v>
      </c>
      <c r="E1457" s="8">
        <v>8783.14</v>
      </c>
      <c r="F1457" s="9">
        <v>10698.609080655111</v>
      </c>
      <c r="G1457" s="8">
        <v>11421.57</v>
      </c>
      <c r="H1457" s="8">
        <v>13912.44542650628</v>
      </c>
    </row>
    <row r="1458" spans="1:8" x14ac:dyDescent="0.35">
      <c r="A1458">
        <v>315680</v>
      </c>
      <c r="B1458">
        <v>3156809</v>
      </c>
      <c r="C1458" t="s">
        <v>201</v>
      </c>
      <c r="D1458">
        <v>2021</v>
      </c>
      <c r="E1458" s="8">
        <v>15567.01</v>
      </c>
      <c r="F1458" s="9">
        <v>17228.573967277993</v>
      </c>
      <c r="G1458" s="8">
        <v>18313.419999999998</v>
      </c>
      <c r="H1458" s="8">
        <v>20268.130908612929</v>
      </c>
    </row>
    <row r="1459" spans="1:8" x14ac:dyDescent="0.35">
      <c r="A1459">
        <v>315680</v>
      </c>
      <c r="B1459">
        <v>3156809</v>
      </c>
      <c r="C1459" t="s">
        <v>201</v>
      </c>
      <c r="D1459">
        <v>2022</v>
      </c>
      <c r="E1459" s="8">
        <v>18889.439999999999</v>
      </c>
      <c r="F1459" s="9">
        <v>19762.356913295924</v>
      </c>
      <c r="G1459" s="8">
        <v>30185.09</v>
      </c>
      <c r="H1459" s="8">
        <v>31580.002285206821</v>
      </c>
    </row>
    <row r="1460" spans="1:8" x14ac:dyDescent="0.35">
      <c r="A1460">
        <v>315680</v>
      </c>
      <c r="B1460">
        <v>3156809</v>
      </c>
      <c r="C1460" t="s">
        <v>201</v>
      </c>
      <c r="D1460">
        <v>2023</v>
      </c>
      <c r="E1460" s="8">
        <v>16462.64</v>
      </c>
      <c r="F1460" s="9">
        <v>16462.64</v>
      </c>
      <c r="G1460" s="8">
        <v>39441.870000000003</v>
      </c>
      <c r="H1460" s="8">
        <v>39441.867857082776</v>
      </c>
    </row>
    <row r="1461" spans="1:8" x14ac:dyDescent="0.35">
      <c r="A1461">
        <v>315680</v>
      </c>
      <c r="B1461">
        <v>3156809</v>
      </c>
      <c r="C1461" t="s">
        <v>201</v>
      </c>
      <c r="D1461">
        <v>2024</v>
      </c>
      <c r="E1461" s="8">
        <v>14872.83</v>
      </c>
      <c r="F1461" s="9">
        <v>14187.408387310754</v>
      </c>
      <c r="G1461" s="8">
        <v>49632.98</v>
      </c>
      <c r="H1461" s="8">
        <v>47345.618396917933</v>
      </c>
    </row>
    <row r="1462" spans="1:8" x14ac:dyDescent="0.35">
      <c r="A1462">
        <v>315700</v>
      </c>
      <c r="B1462">
        <v>3157005</v>
      </c>
      <c r="C1462" t="s">
        <v>202</v>
      </c>
      <c r="D1462">
        <v>2015</v>
      </c>
      <c r="E1462" s="8">
        <v>7904.4</v>
      </c>
      <c r="F1462" s="9">
        <v>11915.559702392742</v>
      </c>
      <c r="G1462" s="8">
        <v>6280.43</v>
      </c>
      <c r="H1462" s="8">
        <v>9467.4938121812447</v>
      </c>
    </row>
    <row r="1463" spans="1:8" x14ac:dyDescent="0.35">
      <c r="A1463">
        <v>315700</v>
      </c>
      <c r="B1463">
        <v>3157005</v>
      </c>
      <c r="C1463" t="s">
        <v>202</v>
      </c>
      <c r="D1463">
        <v>2016</v>
      </c>
      <c r="E1463" s="8">
        <v>5289.45</v>
      </c>
      <c r="F1463" s="9">
        <v>7501.9102961869467</v>
      </c>
      <c r="G1463" s="8">
        <v>8139.14</v>
      </c>
      <c r="H1463" s="8">
        <v>11543.560665627547</v>
      </c>
    </row>
    <row r="1464" spans="1:8" x14ac:dyDescent="0.35">
      <c r="A1464">
        <v>315700</v>
      </c>
      <c r="B1464">
        <v>3157005</v>
      </c>
      <c r="C1464" t="s">
        <v>202</v>
      </c>
      <c r="D1464">
        <v>2017</v>
      </c>
      <c r="E1464" s="8">
        <v>7433.4</v>
      </c>
      <c r="F1464" s="9">
        <v>10240.788131704519</v>
      </c>
      <c r="G1464" s="8">
        <v>8577.07</v>
      </c>
      <c r="H1464" s="8">
        <v>11816.394772413356</v>
      </c>
    </row>
    <row r="1465" spans="1:8" x14ac:dyDescent="0.35">
      <c r="A1465">
        <v>315700</v>
      </c>
      <c r="B1465">
        <v>3157005</v>
      </c>
      <c r="C1465" t="s">
        <v>202</v>
      </c>
      <c r="D1465">
        <v>2018</v>
      </c>
      <c r="E1465" s="8">
        <v>7971.04</v>
      </c>
      <c r="F1465" s="9">
        <v>10585.009655864691</v>
      </c>
      <c r="G1465" s="8">
        <v>9155.91</v>
      </c>
      <c r="H1465" s="8">
        <v>12158.438708701266</v>
      </c>
    </row>
    <row r="1466" spans="1:8" x14ac:dyDescent="0.35">
      <c r="A1466">
        <v>315700</v>
      </c>
      <c r="B1466">
        <v>3157005</v>
      </c>
      <c r="C1466" t="s">
        <v>202</v>
      </c>
      <c r="D1466">
        <v>2019</v>
      </c>
      <c r="E1466" s="8">
        <v>8813.23</v>
      </c>
      <c r="F1466" s="9">
        <v>11220.222050110428</v>
      </c>
      <c r="G1466" s="8">
        <v>10695.41</v>
      </c>
      <c r="H1466" s="8">
        <v>13616.44080974407</v>
      </c>
    </row>
    <row r="1467" spans="1:8" x14ac:dyDescent="0.35">
      <c r="A1467">
        <v>315700</v>
      </c>
      <c r="B1467">
        <v>3157005</v>
      </c>
      <c r="C1467" t="s">
        <v>202</v>
      </c>
      <c r="D1467">
        <v>2020</v>
      </c>
      <c r="E1467" s="8">
        <v>9185.6</v>
      </c>
      <c r="F1467" s="9">
        <v>11188.839477825197</v>
      </c>
      <c r="G1467" s="8">
        <v>9309.94</v>
      </c>
      <c r="H1467" s="8">
        <v>11340.297305199671</v>
      </c>
    </row>
    <row r="1468" spans="1:8" x14ac:dyDescent="0.35">
      <c r="A1468">
        <v>315700</v>
      </c>
      <c r="B1468">
        <v>3157005</v>
      </c>
      <c r="C1468" t="s">
        <v>202</v>
      </c>
      <c r="D1468">
        <v>2021</v>
      </c>
      <c r="E1468" s="8">
        <v>10181.81</v>
      </c>
      <c r="F1468" s="9">
        <v>11268.578018885497</v>
      </c>
      <c r="G1468" s="8">
        <v>11124.94</v>
      </c>
      <c r="H1468" s="8">
        <v>12312.377075808337</v>
      </c>
    </row>
    <row r="1469" spans="1:8" x14ac:dyDescent="0.35">
      <c r="A1469">
        <v>315700</v>
      </c>
      <c r="B1469">
        <v>3157005</v>
      </c>
      <c r="C1469" t="s">
        <v>202</v>
      </c>
      <c r="D1469">
        <v>2022</v>
      </c>
      <c r="E1469" s="8">
        <v>13995.89</v>
      </c>
      <c r="F1469" s="9">
        <v>14642.666669802244</v>
      </c>
      <c r="G1469" s="8">
        <v>9556.34</v>
      </c>
      <c r="H1469" s="8">
        <v>9997.954880891155</v>
      </c>
    </row>
    <row r="1470" spans="1:8" x14ac:dyDescent="0.35">
      <c r="A1470">
        <v>315700</v>
      </c>
      <c r="B1470">
        <v>3157005</v>
      </c>
      <c r="C1470" t="s">
        <v>202</v>
      </c>
      <c r="D1470">
        <v>2023</v>
      </c>
      <c r="E1470" s="8">
        <v>10279.450000000001</v>
      </c>
      <c r="F1470" s="9">
        <v>10279.450000000001</v>
      </c>
      <c r="G1470" s="8">
        <v>12331.35</v>
      </c>
      <c r="H1470" s="8">
        <v>12331.351163683546</v>
      </c>
    </row>
    <row r="1471" spans="1:8" x14ac:dyDescent="0.35">
      <c r="A1471">
        <v>315700</v>
      </c>
      <c r="B1471">
        <v>3157005</v>
      </c>
      <c r="C1471" t="s">
        <v>202</v>
      </c>
      <c r="D1471">
        <v>2024</v>
      </c>
      <c r="E1471" s="8">
        <v>11925.27</v>
      </c>
      <c r="F1471" s="9">
        <v>11375.688125188368</v>
      </c>
      <c r="G1471" s="8">
        <v>13919.9</v>
      </c>
      <c r="H1471" s="8">
        <v>13278.393336467781</v>
      </c>
    </row>
    <row r="1472" spans="1:8" x14ac:dyDescent="0.35">
      <c r="A1472">
        <v>315710</v>
      </c>
      <c r="B1472">
        <v>3157104</v>
      </c>
      <c r="C1472" t="s">
        <v>203</v>
      </c>
      <c r="D1472">
        <v>2015</v>
      </c>
      <c r="E1472" s="8">
        <v>4438.6000000000004</v>
      </c>
      <c r="F1472" s="9">
        <v>6691.0079569657955</v>
      </c>
      <c r="G1472" s="8">
        <v>3608.03</v>
      </c>
      <c r="H1472" s="8">
        <v>5438.9536938504534</v>
      </c>
    </row>
    <row r="1473" spans="1:8" x14ac:dyDescent="0.35">
      <c r="A1473">
        <v>315710</v>
      </c>
      <c r="B1473">
        <v>3157104</v>
      </c>
      <c r="C1473" t="s">
        <v>203</v>
      </c>
      <c r="D1473">
        <v>2016</v>
      </c>
      <c r="E1473" s="8">
        <v>5143.68</v>
      </c>
      <c r="F1473" s="9">
        <v>7295.1679195929401</v>
      </c>
      <c r="G1473" s="8">
        <v>4766.03</v>
      </c>
      <c r="H1473" s="8">
        <v>6759.5595037209196</v>
      </c>
    </row>
    <row r="1474" spans="1:8" x14ac:dyDescent="0.35">
      <c r="A1474">
        <v>315710</v>
      </c>
      <c r="B1474">
        <v>3157104</v>
      </c>
      <c r="C1474" t="s">
        <v>203</v>
      </c>
      <c r="D1474">
        <v>2017</v>
      </c>
      <c r="E1474" s="8">
        <v>5127.08</v>
      </c>
      <c r="F1474" s="9">
        <v>7063.4353074366518</v>
      </c>
      <c r="G1474" s="8">
        <v>5182.32</v>
      </c>
      <c r="H1474" s="8">
        <v>7139.5369136876825</v>
      </c>
    </row>
    <row r="1475" spans="1:8" x14ac:dyDescent="0.35">
      <c r="A1475">
        <v>315710</v>
      </c>
      <c r="B1475">
        <v>3157104</v>
      </c>
      <c r="C1475" t="s">
        <v>203</v>
      </c>
      <c r="D1475">
        <v>2018</v>
      </c>
      <c r="E1475" s="8">
        <v>4603.9399999999996</v>
      </c>
      <c r="F1475" s="9">
        <v>6113.7253551634021</v>
      </c>
      <c r="G1475" s="8">
        <v>4244.54</v>
      </c>
      <c r="H1475" s="8">
        <v>5636.4672146505172</v>
      </c>
    </row>
    <row r="1476" spans="1:8" x14ac:dyDescent="0.35">
      <c r="A1476">
        <v>315710</v>
      </c>
      <c r="B1476">
        <v>3157104</v>
      </c>
      <c r="C1476" t="s">
        <v>203</v>
      </c>
      <c r="D1476">
        <v>2019</v>
      </c>
      <c r="E1476" s="8">
        <v>5424.5</v>
      </c>
      <c r="F1476" s="9">
        <v>6905.9918453080218</v>
      </c>
      <c r="G1476" s="8">
        <v>6229.15</v>
      </c>
      <c r="H1476" s="8">
        <v>7930.4054399454353</v>
      </c>
    </row>
    <row r="1477" spans="1:8" x14ac:dyDescent="0.35">
      <c r="A1477">
        <v>315710</v>
      </c>
      <c r="B1477">
        <v>3157104</v>
      </c>
      <c r="C1477" t="s">
        <v>203</v>
      </c>
      <c r="D1477">
        <v>2020</v>
      </c>
      <c r="E1477" s="8">
        <v>6514.58</v>
      </c>
      <c r="F1477" s="9">
        <v>7935.3106912395988</v>
      </c>
      <c r="G1477" s="8">
        <v>6364.56</v>
      </c>
      <c r="H1477" s="8">
        <v>7752.576986103918</v>
      </c>
    </row>
    <row r="1478" spans="1:8" x14ac:dyDescent="0.35">
      <c r="A1478">
        <v>315710</v>
      </c>
      <c r="B1478">
        <v>3157104</v>
      </c>
      <c r="C1478" t="s">
        <v>203</v>
      </c>
      <c r="D1478">
        <v>2021</v>
      </c>
      <c r="E1478" s="8">
        <v>7267.19</v>
      </c>
      <c r="F1478" s="9">
        <v>8042.8624667976028</v>
      </c>
      <c r="G1478" s="8">
        <v>6854.86</v>
      </c>
      <c r="H1478" s="8">
        <v>7586.5229278399029</v>
      </c>
    </row>
    <row r="1479" spans="1:8" x14ac:dyDescent="0.35">
      <c r="A1479">
        <v>315710</v>
      </c>
      <c r="B1479">
        <v>3157104</v>
      </c>
      <c r="C1479" t="s">
        <v>203</v>
      </c>
      <c r="D1479">
        <v>2022</v>
      </c>
      <c r="E1479" s="8">
        <v>9642.69</v>
      </c>
      <c r="F1479" s="9">
        <v>10088.297026501024</v>
      </c>
      <c r="G1479" s="8">
        <v>10831.78</v>
      </c>
      <c r="H1479" s="8">
        <v>11332.336209739895</v>
      </c>
    </row>
    <row r="1480" spans="1:8" x14ac:dyDescent="0.35">
      <c r="A1480">
        <v>315710</v>
      </c>
      <c r="B1480">
        <v>3157104</v>
      </c>
      <c r="C1480" t="s">
        <v>203</v>
      </c>
      <c r="D1480">
        <v>2023</v>
      </c>
      <c r="E1480" s="8">
        <v>12219.76</v>
      </c>
      <c r="F1480" s="9">
        <v>12219.76</v>
      </c>
      <c r="G1480" s="8">
        <v>14647.42</v>
      </c>
      <c r="H1480" s="8">
        <v>14647.418289738507</v>
      </c>
    </row>
    <row r="1481" spans="1:8" x14ac:dyDescent="0.35">
      <c r="A1481">
        <v>315710</v>
      </c>
      <c r="B1481">
        <v>3157104</v>
      </c>
      <c r="C1481" t="s">
        <v>203</v>
      </c>
      <c r="D1481">
        <v>2024</v>
      </c>
      <c r="E1481" s="8">
        <v>12727.58</v>
      </c>
      <c r="F1481" s="9">
        <v>12141.02327816351</v>
      </c>
      <c r="G1481" s="8">
        <v>15183.23</v>
      </c>
      <c r="H1481" s="8">
        <v>14483.502371698703</v>
      </c>
    </row>
    <row r="1482" spans="1:8" x14ac:dyDescent="0.35">
      <c r="A1482">
        <v>315725</v>
      </c>
      <c r="B1482">
        <v>3157252</v>
      </c>
      <c r="C1482" t="s">
        <v>204</v>
      </c>
      <c r="D1482">
        <v>2015</v>
      </c>
      <c r="E1482" s="8">
        <v>6216.9</v>
      </c>
      <c r="F1482" s="9">
        <v>9371.7224727753455</v>
      </c>
      <c r="G1482" s="8">
        <v>6713.99</v>
      </c>
      <c r="H1482" s="8">
        <v>10121.066164562117</v>
      </c>
    </row>
    <row r="1483" spans="1:8" x14ac:dyDescent="0.35">
      <c r="A1483">
        <v>315725</v>
      </c>
      <c r="B1483">
        <v>3157252</v>
      </c>
      <c r="C1483" t="s">
        <v>204</v>
      </c>
      <c r="D1483">
        <v>2016</v>
      </c>
      <c r="E1483" s="8">
        <v>6301.5</v>
      </c>
      <c r="F1483" s="9">
        <v>8937.2784942521521</v>
      </c>
      <c r="G1483" s="8">
        <v>7081.1</v>
      </c>
      <c r="H1483" s="8">
        <v>10042.963738651069</v>
      </c>
    </row>
    <row r="1484" spans="1:8" x14ac:dyDescent="0.35">
      <c r="A1484">
        <v>315725</v>
      </c>
      <c r="B1484">
        <v>3157252</v>
      </c>
      <c r="C1484" t="s">
        <v>204</v>
      </c>
      <c r="D1484">
        <v>2017</v>
      </c>
      <c r="E1484" s="8">
        <v>6799.5</v>
      </c>
      <c r="F1484" s="9">
        <v>9367.4817582162777</v>
      </c>
      <c r="G1484" s="8">
        <v>9791.7000000000007</v>
      </c>
      <c r="H1484" s="8">
        <v>13489.74801421327</v>
      </c>
    </row>
    <row r="1485" spans="1:8" x14ac:dyDescent="0.35">
      <c r="A1485">
        <v>315725</v>
      </c>
      <c r="B1485">
        <v>3157252</v>
      </c>
      <c r="C1485" t="s">
        <v>204</v>
      </c>
      <c r="D1485">
        <v>2018</v>
      </c>
      <c r="E1485" s="8">
        <v>4586.32</v>
      </c>
      <c r="F1485" s="9">
        <v>6090.3271699659454</v>
      </c>
      <c r="G1485" s="8">
        <v>12132.5</v>
      </c>
      <c r="H1485" s="8">
        <v>16111.153551915819</v>
      </c>
    </row>
    <row r="1486" spans="1:8" x14ac:dyDescent="0.35">
      <c r="A1486">
        <v>315725</v>
      </c>
      <c r="B1486">
        <v>3157252</v>
      </c>
      <c r="C1486" t="s">
        <v>204</v>
      </c>
      <c r="D1486">
        <v>2019</v>
      </c>
      <c r="E1486" s="8">
        <v>8148.21</v>
      </c>
      <c r="F1486" s="9">
        <v>10373.57762261172</v>
      </c>
      <c r="G1486" s="8">
        <v>12132.94</v>
      </c>
      <c r="H1486" s="8">
        <v>15446.585374892113</v>
      </c>
    </row>
    <row r="1487" spans="1:8" x14ac:dyDescent="0.35">
      <c r="A1487">
        <v>315725</v>
      </c>
      <c r="B1487">
        <v>3157252</v>
      </c>
      <c r="C1487" t="s">
        <v>204</v>
      </c>
      <c r="D1487">
        <v>2020</v>
      </c>
      <c r="E1487" s="8">
        <v>8586.6299999999992</v>
      </c>
      <c r="F1487" s="9">
        <v>10459.243242191926</v>
      </c>
      <c r="G1487" s="8">
        <v>9871.7900000000009</v>
      </c>
      <c r="H1487" s="8">
        <v>12024.672131682604</v>
      </c>
    </row>
    <row r="1488" spans="1:8" x14ac:dyDescent="0.35">
      <c r="A1488">
        <v>315725</v>
      </c>
      <c r="B1488">
        <v>3157252</v>
      </c>
      <c r="C1488" t="s">
        <v>204</v>
      </c>
      <c r="D1488">
        <v>2021</v>
      </c>
      <c r="E1488" s="8">
        <v>10617.72</v>
      </c>
      <c r="F1488" s="9">
        <v>11751.015409114972</v>
      </c>
      <c r="G1488" s="8">
        <v>12792.93</v>
      </c>
      <c r="H1488" s="8">
        <v>14158.396808087662</v>
      </c>
    </row>
    <row r="1489" spans="1:8" x14ac:dyDescent="0.35">
      <c r="A1489">
        <v>315725</v>
      </c>
      <c r="B1489">
        <v>3157252</v>
      </c>
      <c r="C1489" t="s">
        <v>204</v>
      </c>
      <c r="D1489">
        <v>2022</v>
      </c>
      <c r="E1489" s="8">
        <v>13957.7</v>
      </c>
      <c r="F1489" s="9">
        <v>14602.711837339304</v>
      </c>
      <c r="G1489" s="8">
        <v>14409.33</v>
      </c>
      <c r="H1489" s="8">
        <v>15075.211227713287</v>
      </c>
    </row>
    <row r="1490" spans="1:8" x14ac:dyDescent="0.35">
      <c r="A1490">
        <v>315725</v>
      </c>
      <c r="B1490">
        <v>3157252</v>
      </c>
      <c r="C1490" t="s">
        <v>204</v>
      </c>
      <c r="D1490">
        <v>2023</v>
      </c>
      <c r="E1490" s="8">
        <v>11660.4</v>
      </c>
      <c r="F1490" s="9">
        <v>11660.4</v>
      </c>
      <c r="G1490" s="8">
        <v>15659.91</v>
      </c>
      <c r="H1490" s="8">
        <v>15659.909236575813</v>
      </c>
    </row>
    <row r="1491" spans="1:8" x14ac:dyDescent="0.35">
      <c r="A1491">
        <v>315725</v>
      </c>
      <c r="B1491">
        <v>3157252</v>
      </c>
      <c r="C1491" t="s">
        <v>204</v>
      </c>
      <c r="D1491">
        <v>2024</v>
      </c>
      <c r="E1491" s="8">
        <v>14776.09</v>
      </c>
      <c r="F1491" s="9">
        <v>14095.126697317091</v>
      </c>
      <c r="G1491" s="8">
        <v>16292.88</v>
      </c>
      <c r="H1491" s="8">
        <v>15542.017095781204</v>
      </c>
    </row>
    <row r="1492" spans="1:8" x14ac:dyDescent="0.35">
      <c r="A1492">
        <v>315737</v>
      </c>
      <c r="B1492">
        <v>3157377</v>
      </c>
      <c r="C1492" t="s">
        <v>205</v>
      </c>
      <c r="D1492">
        <v>2015</v>
      </c>
      <c r="E1492" s="8">
        <v>5500.37</v>
      </c>
      <c r="F1492" s="9">
        <v>8291.5828045455655</v>
      </c>
      <c r="G1492" s="8">
        <v>7296.39</v>
      </c>
      <c r="H1492" s="8">
        <v>10999.001975463716</v>
      </c>
    </row>
    <row r="1493" spans="1:8" x14ac:dyDescent="0.35">
      <c r="A1493">
        <v>315737</v>
      </c>
      <c r="B1493">
        <v>3157377</v>
      </c>
      <c r="C1493" t="s">
        <v>205</v>
      </c>
      <c r="D1493">
        <v>2016</v>
      </c>
      <c r="E1493" s="8">
        <v>6645.23</v>
      </c>
      <c r="F1493" s="9">
        <v>9424.7831735871187</v>
      </c>
      <c r="G1493" s="8">
        <v>9099.83</v>
      </c>
      <c r="H1493" s="8">
        <v>12906.090487523767</v>
      </c>
    </row>
    <row r="1494" spans="1:8" x14ac:dyDescent="0.35">
      <c r="A1494">
        <v>315737</v>
      </c>
      <c r="B1494">
        <v>3157377</v>
      </c>
      <c r="C1494" t="s">
        <v>205</v>
      </c>
      <c r="D1494">
        <v>2017</v>
      </c>
      <c r="E1494" s="8">
        <v>7008.99</v>
      </c>
      <c r="F1494" s="9">
        <v>9656.0902961277025</v>
      </c>
      <c r="G1494" s="8">
        <v>9477</v>
      </c>
      <c r="H1494" s="8">
        <v>13056.198364142012</v>
      </c>
    </row>
    <row r="1495" spans="1:8" x14ac:dyDescent="0.35">
      <c r="A1495">
        <v>315737</v>
      </c>
      <c r="B1495">
        <v>3157377</v>
      </c>
      <c r="C1495" t="s">
        <v>205</v>
      </c>
      <c r="D1495">
        <v>2018</v>
      </c>
      <c r="E1495" s="8">
        <v>9618.77</v>
      </c>
      <c r="F1495" s="9">
        <v>12773.085234491562</v>
      </c>
      <c r="G1495" s="8">
        <v>8616.19</v>
      </c>
      <c r="H1495" s="8">
        <v>11441.726442043268</v>
      </c>
    </row>
    <row r="1496" spans="1:8" x14ac:dyDescent="0.35">
      <c r="A1496">
        <v>315737</v>
      </c>
      <c r="B1496">
        <v>3157377</v>
      </c>
      <c r="C1496" t="s">
        <v>205</v>
      </c>
      <c r="D1496">
        <v>2019</v>
      </c>
      <c r="E1496" s="8">
        <v>7460.92</v>
      </c>
      <c r="F1496" s="9">
        <v>9498.581008110521</v>
      </c>
      <c r="G1496" s="8">
        <v>9727.26</v>
      </c>
      <c r="H1496" s="8">
        <v>12383.879045154479</v>
      </c>
    </row>
    <row r="1497" spans="1:8" x14ac:dyDescent="0.35">
      <c r="A1497">
        <v>315737</v>
      </c>
      <c r="B1497">
        <v>3157377</v>
      </c>
      <c r="C1497" t="s">
        <v>205</v>
      </c>
      <c r="D1497">
        <v>2020</v>
      </c>
      <c r="E1497" s="8">
        <v>7544.14</v>
      </c>
      <c r="F1497" s="9">
        <v>9189.4020486674981</v>
      </c>
      <c r="G1497" s="8">
        <v>9080.65</v>
      </c>
      <c r="H1497" s="8">
        <v>11061.003509477512</v>
      </c>
    </row>
    <row r="1498" spans="1:8" x14ac:dyDescent="0.35">
      <c r="A1498">
        <v>315737</v>
      </c>
      <c r="B1498">
        <v>3157377</v>
      </c>
      <c r="C1498" t="s">
        <v>205</v>
      </c>
      <c r="D1498">
        <v>2021</v>
      </c>
      <c r="E1498" s="8">
        <v>12369.86</v>
      </c>
      <c r="F1498" s="9">
        <v>13690.172227991976</v>
      </c>
      <c r="G1498" s="8">
        <v>12412.85</v>
      </c>
      <c r="H1498" s="8">
        <v>13737.746093737343</v>
      </c>
    </row>
    <row r="1499" spans="1:8" x14ac:dyDescent="0.35">
      <c r="A1499">
        <v>315737</v>
      </c>
      <c r="B1499">
        <v>3157377</v>
      </c>
      <c r="C1499" t="s">
        <v>205</v>
      </c>
      <c r="D1499">
        <v>2022</v>
      </c>
      <c r="E1499" s="8">
        <v>13905.24</v>
      </c>
      <c r="F1499" s="9">
        <v>14547.827561062637</v>
      </c>
      <c r="G1499" s="8">
        <v>18834.419999999998</v>
      </c>
      <c r="H1499" s="8">
        <v>19704.791162660185</v>
      </c>
    </row>
    <row r="1500" spans="1:8" x14ac:dyDescent="0.35">
      <c r="A1500">
        <v>315737</v>
      </c>
      <c r="B1500">
        <v>3157377</v>
      </c>
      <c r="C1500" t="s">
        <v>205</v>
      </c>
      <c r="D1500">
        <v>2023</v>
      </c>
      <c r="E1500" s="8">
        <v>15291.84</v>
      </c>
      <c r="F1500" s="9">
        <v>15291.84</v>
      </c>
      <c r="G1500" s="8">
        <v>24576.400000000001</v>
      </c>
      <c r="H1500" s="8">
        <v>24576.404051991794</v>
      </c>
    </row>
    <row r="1501" spans="1:8" x14ac:dyDescent="0.35">
      <c r="A1501">
        <v>315737</v>
      </c>
      <c r="B1501">
        <v>3157377</v>
      </c>
      <c r="C1501" t="s">
        <v>205</v>
      </c>
      <c r="D1501">
        <v>2024</v>
      </c>
      <c r="E1501" s="8">
        <v>15240.07</v>
      </c>
      <c r="F1501" s="9">
        <v>14537.723953087811</v>
      </c>
      <c r="G1501" s="8">
        <v>26358.76</v>
      </c>
      <c r="H1501" s="8">
        <v>25143.999855069233</v>
      </c>
    </row>
    <row r="1502" spans="1:8" x14ac:dyDescent="0.35">
      <c r="A1502">
        <v>315750</v>
      </c>
      <c r="B1502">
        <v>3157500</v>
      </c>
      <c r="C1502" t="s">
        <v>206</v>
      </c>
      <c r="D1502">
        <v>2015</v>
      </c>
      <c r="E1502" s="8">
        <v>6167.04</v>
      </c>
      <c r="F1502" s="9">
        <v>9296.5605620975839</v>
      </c>
      <c r="G1502" s="8">
        <v>6338.3</v>
      </c>
      <c r="H1502" s="8">
        <v>9554.7248599558188</v>
      </c>
    </row>
    <row r="1503" spans="1:8" x14ac:dyDescent="0.35">
      <c r="A1503">
        <v>315750</v>
      </c>
      <c r="B1503">
        <v>3157500</v>
      </c>
      <c r="C1503" t="s">
        <v>206</v>
      </c>
      <c r="D1503">
        <v>2016</v>
      </c>
      <c r="E1503" s="8">
        <v>5348.1</v>
      </c>
      <c r="F1503" s="9">
        <v>7585.092297883034</v>
      </c>
      <c r="G1503" s="8">
        <v>10060.049999999999</v>
      </c>
      <c r="H1503" s="8">
        <v>14267.950314094731</v>
      </c>
    </row>
    <row r="1504" spans="1:8" x14ac:dyDescent="0.35">
      <c r="A1504">
        <v>315750</v>
      </c>
      <c r="B1504">
        <v>3157500</v>
      </c>
      <c r="C1504" t="s">
        <v>206</v>
      </c>
      <c r="D1504">
        <v>2017</v>
      </c>
      <c r="E1504" s="8">
        <v>5992.74</v>
      </c>
      <c r="F1504" s="9">
        <v>8256.030977532615</v>
      </c>
      <c r="G1504" s="8">
        <v>7830.89</v>
      </c>
      <c r="H1504" s="8">
        <v>10788.398183144553</v>
      </c>
    </row>
    <row r="1505" spans="1:8" x14ac:dyDescent="0.35">
      <c r="A1505">
        <v>315750</v>
      </c>
      <c r="B1505">
        <v>3157500</v>
      </c>
      <c r="C1505" t="s">
        <v>206</v>
      </c>
      <c r="D1505">
        <v>2018</v>
      </c>
      <c r="E1505" s="8">
        <v>6322.68</v>
      </c>
      <c r="F1505" s="9">
        <v>8396.0974792426805</v>
      </c>
      <c r="G1505" s="8">
        <v>8885.34</v>
      </c>
      <c r="H1505" s="8">
        <v>11799.145586560564</v>
      </c>
    </row>
    <row r="1506" spans="1:8" x14ac:dyDescent="0.35">
      <c r="A1506">
        <v>315750</v>
      </c>
      <c r="B1506">
        <v>3157500</v>
      </c>
      <c r="C1506" t="s">
        <v>206</v>
      </c>
      <c r="D1506">
        <v>2019</v>
      </c>
      <c r="E1506" s="8">
        <v>7589.59</v>
      </c>
      <c r="F1506" s="9">
        <v>9662.3922295568827</v>
      </c>
      <c r="G1506" s="8">
        <v>11744.12</v>
      </c>
      <c r="H1506" s="8">
        <v>14951.575976389886</v>
      </c>
    </row>
    <row r="1507" spans="1:8" x14ac:dyDescent="0.35">
      <c r="A1507">
        <v>315750</v>
      </c>
      <c r="B1507">
        <v>3157500</v>
      </c>
      <c r="C1507" t="s">
        <v>206</v>
      </c>
      <c r="D1507">
        <v>2020</v>
      </c>
      <c r="E1507" s="8">
        <v>8247.56</v>
      </c>
      <c r="F1507" s="9">
        <v>10046.227238692298</v>
      </c>
      <c r="G1507" s="8">
        <v>10502.74</v>
      </c>
      <c r="H1507" s="8">
        <v>12793.232810353244</v>
      </c>
    </row>
    <row r="1508" spans="1:8" x14ac:dyDescent="0.35">
      <c r="A1508">
        <v>315750</v>
      </c>
      <c r="B1508">
        <v>3157500</v>
      </c>
      <c r="C1508" t="s">
        <v>206</v>
      </c>
      <c r="D1508">
        <v>2021</v>
      </c>
      <c r="E1508" s="8">
        <v>11667.97</v>
      </c>
      <c r="F1508" s="9">
        <v>12913.365135178854</v>
      </c>
      <c r="G1508" s="8">
        <v>11999.95</v>
      </c>
      <c r="H1508" s="8">
        <v>13280.778453887146</v>
      </c>
    </row>
    <row r="1509" spans="1:8" x14ac:dyDescent="0.35">
      <c r="A1509">
        <v>315750</v>
      </c>
      <c r="B1509">
        <v>3157500</v>
      </c>
      <c r="C1509" t="s">
        <v>206</v>
      </c>
      <c r="D1509">
        <v>2022</v>
      </c>
      <c r="E1509" s="8">
        <v>13518.23</v>
      </c>
      <c r="F1509" s="9">
        <v>14142.933093623969</v>
      </c>
      <c r="G1509" s="8">
        <v>18222.59</v>
      </c>
      <c r="H1509" s="8">
        <v>19064.691712225758</v>
      </c>
    </row>
    <row r="1510" spans="1:8" x14ac:dyDescent="0.35">
      <c r="A1510">
        <v>315750</v>
      </c>
      <c r="B1510">
        <v>3157500</v>
      </c>
      <c r="C1510" t="s">
        <v>206</v>
      </c>
      <c r="D1510">
        <v>2023</v>
      </c>
      <c r="E1510" s="8">
        <v>16053.27</v>
      </c>
      <c r="F1510" s="9">
        <v>16053.27</v>
      </c>
      <c r="G1510" s="8">
        <v>21152.06</v>
      </c>
      <c r="H1510" s="8">
        <v>21152.058702663529</v>
      </c>
    </row>
    <row r="1511" spans="1:8" x14ac:dyDescent="0.35">
      <c r="A1511">
        <v>315750</v>
      </c>
      <c r="B1511">
        <v>3157500</v>
      </c>
      <c r="C1511" t="s">
        <v>206</v>
      </c>
      <c r="D1511">
        <v>2024</v>
      </c>
      <c r="E1511" s="8">
        <v>15240.36</v>
      </c>
      <c r="F1511" s="9">
        <v>14538.0005882966</v>
      </c>
      <c r="G1511" s="8">
        <v>19703.7</v>
      </c>
      <c r="H1511" s="8">
        <v>18795.647182270492</v>
      </c>
    </row>
    <row r="1512" spans="1:8" x14ac:dyDescent="0.35">
      <c r="A1512">
        <v>315765</v>
      </c>
      <c r="B1512">
        <v>3157658</v>
      </c>
      <c r="C1512" t="s">
        <v>208</v>
      </c>
      <c r="D1512">
        <v>2015</v>
      </c>
      <c r="E1512" s="8">
        <v>5787.97</v>
      </c>
      <c r="F1512" s="9">
        <v>8725.1280414273224</v>
      </c>
      <c r="G1512" s="8">
        <v>4772.4799999999996</v>
      </c>
      <c r="H1512" s="8">
        <v>7194.315671568007</v>
      </c>
    </row>
    <row r="1513" spans="1:8" x14ac:dyDescent="0.35">
      <c r="A1513">
        <v>315765</v>
      </c>
      <c r="B1513">
        <v>3157658</v>
      </c>
      <c r="C1513" t="s">
        <v>208</v>
      </c>
      <c r="D1513">
        <v>2016</v>
      </c>
      <c r="E1513" s="8">
        <v>6905.82</v>
      </c>
      <c r="F1513" s="9">
        <v>9794.372224260318</v>
      </c>
      <c r="G1513" s="8">
        <v>7686.06</v>
      </c>
      <c r="H1513" s="8">
        <v>10900.975875187081</v>
      </c>
    </row>
    <row r="1514" spans="1:8" x14ac:dyDescent="0.35">
      <c r="A1514">
        <v>315765</v>
      </c>
      <c r="B1514">
        <v>3157658</v>
      </c>
      <c r="C1514" t="s">
        <v>208</v>
      </c>
      <c r="D1514">
        <v>2017</v>
      </c>
      <c r="E1514" s="8">
        <v>9653.2999999999993</v>
      </c>
      <c r="F1514" s="9">
        <v>13299.082529096138</v>
      </c>
      <c r="G1514" s="8">
        <v>7976.04</v>
      </c>
      <c r="H1514" s="8">
        <v>10988.3691382134</v>
      </c>
    </row>
    <row r="1515" spans="1:8" x14ac:dyDescent="0.35">
      <c r="A1515">
        <v>315765</v>
      </c>
      <c r="B1515">
        <v>3157658</v>
      </c>
      <c r="C1515" t="s">
        <v>208</v>
      </c>
      <c r="D1515">
        <v>2018</v>
      </c>
      <c r="E1515" s="8">
        <v>6789.51</v>
      </c>
      <c r="F1515" s="9">
        <v>9016.016593642722</v>
      </c>
      <c r="G1515" s="8">
        <v>9557.41</v>
      </c>
      <c r="H1515" s="8">
        <v>12691.607625545828</v>
      </c>
    </row>
    <row r="1516" spans="1:8" x14ac:dyDescent="0.35">
      <c r="A1516">
        <v>315765</v>
      </c>
      <c r="B1516">
        <v>3157658</v>
      </c>
      <c r="C1516" t="s">
        <v>208</v>
      </c>
      <c r="D1516">
        <v>2019</v>
      </c>
      <c r="E1516" s="8">
        <v>10002.42</v>
      </c>
      <c r="F1516" s="9">
        <v>12734.193188929092</v>
      </c>
      <c r="G1516" s="8">
        <v>10258.16</v>
      </c>
      <c r="H1516" s="8">
        <v>13059.781325269025</v>
      </c>
    </row>
    <row r="1517" spans="1:8" x14ac:dyDescent="0.35">
      <c r="A1517">
        <v>315765</v>
      </c>
      <c r="B1517">
        <v>3157658</v>
      </c>
      <c r="C1517" t="s">
        <v>208</v>
      </c>
      <c r="D1517">
        <v>2020</v>
      </c>
      <c r="E1517" s="8">
        <v>10369.65</v>
      </c>
      <c r="F1517" s="9">
        <v>12631.112751614488</v>
      </c>
      <c r="G1517" s="8">
        <v>8615.68</v>
      </c>
      <c r="H1517" s="8">
        <v>10494.626780180755</v>
      </c>
    </row>
    <row r="1518" spans="1:8" x14ac:dyDescent="0.35">
      <c r="A1518">
        <v>315765</v>
      </c>
      <c r="B1518">
        <v>3157658</v>
      </c>
      <c r="C1518" t="s">
        <v>208</v>
      </c>
      <c r="D1518">
        <v>2021</v>
      </c>
      <c r="E1518" s="8">
        <v>9069.94</v>
      </c>
      <c r="F1518" s="9">
        <v>10038.031206299305</v>
      </c>
      <c r="G1518" s="8">
        <v>9279.94</v>
      </c>
      <c r="H1518" s="8">
        <v>10270.444381498095</v>
      </c>
    </row>
    <row r="1519" spans="1:8" x14ac:dyDescent="0.35">
      <c r="A1519">
        <v>315765</v>
      </c>
      <c r="B1519">
        <v>3157658</v>
      </c>
      <c r="C1519" t="s">
        <v>208</v>
      </c>
      <c r="D1519">
        <v>2022</v>
      </c>
      <c r="E1519" s="8">
        <v>14221.76</v>
      </c>
      <c r="F1519" s="9">
        <v>14878.974551666723</v>
      </c>
      <c r="G1519" s="8">
        <v>15926.17</v>
      </c>
      <c r="H1519" s="8">
        <v>16662.151266166667</v>
      </c>
    </row>
    <row r="1520" spans="1:8" x14ac:dyDescent="0.35">
      <c r="A1520">
        <v>315765</v>
      </c>
      <c r="B1520">
        <v>3157658</v>
      </c>
      <c r="C1520" t="s">
        <v>208</v>
      </c>
      <c r="D1520">
        <v>2023</v>
      </c>
      <c r="E1520" s="8">
        <v>17582.14</v>
      </c>
      <c r="F1520" s="9">
        <v>17582.14</v>
      </c>
      <c r="G1520" s="8">
        <v>23538.12</v>
      </c>
      <c r="H1520" s="8">
        <v>23538.121974344624</v>
      </c>
    </row>
    <row r="1521" spans="1:8" x14ac:dyDescent="0.35">
      <c r="A1521">
        <v>315765</v>
      </c>
      <c r="B1521">
        <v>3157658</v>
      </c>
      <c r="C1521" t="s">
        <v>208</v>
      </c>
      <c r="D1521">
        <v>2024</v>
      </c>
      <c r="E1521" s="8">
        <v>19622.060000000001</v>
      </c>
      <c r="F1521" s="9">
        <v>18717.767810182384</v>
      </c>
      <c r="G1521" s="8">
        <v>21375.81</v>
      </c>
      <c r="H1521" s="8">
        <v>20390.695000298692</v>
      </c>
    </row>
    <row r="1522" spans="1:8" x14ac:dyDescent="0.35">
      <c r="A1522">
        <v>315820</v>
      </c>
      <c r="B1522">
        <v>3158201</v>
      </c>
      <c r="C1522" t="s">
        <v>210</v>
      </c>
      <c r="D1522">
        <v>2015</v>
      </c>
      <c r="E1522" s="8">
        <v>5798.68</v>
      </c>
      <c r="F1522" s="9">
        <v>8741.2729283779609</v>
      </c>
      <c r="G1522" s="8">
        <v>8336.8799999999992</v>
      </c>
      <c r="H1522" s="8">
        <v>12567.508766759533</v>
      </c>
    </row>
    <row r="1523" spans="1:8" x14ac:dyDescent="0.35">
      <c r="A1523">
        <v>315820</v>
      </c>
      <c r="B1523">
        <v>3158201</v>
      </c>
      <c r="C1523" t="s">
        <v>210</v>
      </c>
      <c r="D1523">
        <v>2016</v>
      </c>
      <c r="E1523" s="8">
        <v>8095.07</v>
      </c>
      <c r="F1523" s="9">
        <v>11481.05927484976</v>
      </c>
      <c r="G1523" s="8">
        <v>9329.32</v>
      </c>
      <c r="H1523" s="8">
        <v>13231.567290351146</v>
      </c>
    </row>
    <row r="1524" spans="1:8" x14ac:dyDescent="0.35">
      <c r="A1524">
        <v>315820</v>
      </c>
      <c r="B1524">
        <v>3158201</v>
      </c>
      <c r="C1524" t="s">
        <v>210</v>
      </c>
      <c r="D1524">
        <v>2017</v>
      </c>
      <c r="E1524" s="8">
        <v>9505.42</v>
      </c>
      <c r="F1524" s="9">
        <v>13095.35237211327</v>
      </c>
      <c r="G1524" s="8">
        <v>15582.73</v>
      </c>
      <c r="H1524" s="8">
        <v>21467.896974430168</v>
      </c>
    </row>
    <row r="1525" spans="1:8" x14ac:dyDescent="0.35">
      <c r="A1525">
        <v>315820</v>
      </c>
      <c r="B1525">
        <v>3158201</v>
      </c>
      <c r="C1525" t="s">
        <v>210</v>
      </c>
      <c r="D1525">
        <v>2018</v>
      </c>
      <c r="E1525" s="8">
        <v>10208.36</v>
      </c>
      <c r="F1525" s="9">
        <v>13556.021443944943</v>
      </c>
      <c r="G1525" s="8">
        <v>19324.009999999998</v>
      </c>
      <c r="H1525" s="8">
        <v>25660.995068413002</v>
      </c>
    </row>
    <row r="1526" spans="1:8" x14ac:dyDescent="0.35">
      <c r="A1526">
        <v>315820</v>
      </c>
      <c r="B1526">
        <v>3158201</v>
      </c>
      <c r="C1526" t="s">
        <v>210</v>
      </c>
      <c r="D1526">
        <v>2019</v>
      </c>
      <c r="E1526" s="8">
        <v>12460.23</v>
      </c>
      <c r="F1526" s="9">
        <v>15863.258691245712</v>
      </c>
      <c r="G1526" s="8">
        <v>19204.54</v>
      </c>
      <c r="H1526" s="8">
        <v>24449.51461131177</v>
      </c>
    </row>
    <row r="1527" spans="1:8" x14ac:dyDescent="0.35">
      <c r="A1527">
        <v>315820</v>
      </c>
      <c r="B1527">
        <v>3158201</v>
      </c>
      <c r="C1527" t="s">
        <v>210</v>
      </c>
      <c r="D1527">
        <v>2020</v>
      </c>
      <c r="E1527" s="8">
        <v>13950.64</v>
      </c>
      <c r="F1527" s="9">
        <v>16993.062137794732</v>
      </c>
      <c r="G1527" s="8">
        <v>17902.41</v>
      </c>
      <c r="H1527" s="8">
        <v>21806.647717843887</v>
      </c>
    </row>
    <row r="1528" spans="1:8" x14ac:dyDescent="0.35">
      <c r="A1528">
        <v>315820</v>
      </c>
      <c r="B1528">
        <v>3158201</v>
      </c>
      <c r="C1528" t="s">
        <v>210</v>
      </c>
      <c r="D1528">
        <v>2021</v>
      </c>
      <c r="E1528" s="8">
        <v>15876.75</v>
      </c>
      <c r="F1528" s="9">
        <v>17571.374447307535</v>
      </c>
      <c r="G1528" s="8">
        <v>19084.47</v>
      </c>
      <c r="H1528" s="8">
        <v>21121.479245933555</v>
      </c>
    </row>
    <row r="1529" spans="1:8" x14ac:dyDescent="0.35">
      <c r="A1529">
        <v>315820</v>
      </c>
      <c r="B1529">
        <v>3158201</v>
      </c>
      <c r="C1529" s="20" t="s">
        <v>210</v>
      </c>
      <c r="D1529">
        <v>2022</v>
      </c>
      <c r="E1529" s="8">
        <v>16761.53</v>
      </c>
      <c r="F1529" s="9">
        <v>17536.112149058787</v>
      </c>
      <c r="G1529" s="8">
        <v>17948.468397310309</v>
      </c>
      <c r="H1529" s="8">
        <v>18777.901224952082</v>
      </c>
    </row>
    <row r="1530" spans="1:8" x14ac:dyDescent="0.35">
      <c r="A1530">
        <v>315820</v>
      </c>
      <c r="B1530">
        <v>3158201</v>
      </c>
      <c r="C1530" t="s">
        <v>210</v>
      </c>
      <c r="D1530">
        <v>2023</v>
      </c>
      <c r="E1530" s="8">
        <v>15747.96</v>
      </c>
      <c r="F1530" s="9">
        <v>15747.96</v>
      </c>
      <c r="G1530" s="8">
        <v>45161.46</v>
      </c>
      <c r="H1530" s="8">
        <v>45161.456886720705</v>
      </c>
    </row>
    <row r="1531" spans="1:8" x14ac:dyDescent="0.35">
      <c r="A1531">
        <v>315820</v>
      </c>
      <c r="B1531">
        <v>3158201</v>
      </c>
      <c r="C1531" t="s">
        <v>210</v>
      </c>
      <c r="D1531">
        <v>2024</v>
      </c>
      <c r="E1531" s="8">
        <v>18483.28</v>
      </c>
      <c r="F1531" s="9">
        <v>17631.469040997112</v>
      </c>
      <c r="G1531" s="8">
        <v>46576.77</v>
      </c>
      <c r="H1531" s="8">
        <v>44430.259926535808</v>
      </c>
    </row>
    <row r="1532" spans="1:8" x14ac:dyDescent="0.35">
      <c r="A1532">
        <v>315935</v>
      </c>
      <c r="B1532">
        <v>3159357</v>
      </c>
      <c r="C1532" t="s">
        <v>211</v>
      </c>
      <c r="D1532">
        <v>2015</v>
      </c>
      <c r="E1532" s="8">
        <v>4625.47</v>
      </c>
      <c r="F1532" s="9">
        <v>6972.7068388020043</v>
      </c>
      <c r="G1532" s="8">
        <v>4487.97</v>
      </c>
      <c r="H1532" s="8">
        <v>6765.4314487524507</v>
      </c>
    </row>
    <row r="1533" spans="1:8" x14ac:dyDescent="0.35">
      <c r="A1533">
        <v>315935</v>
      </c>
      <c r="B1533">
        <v>3159357</v>
      </c>
      <c r="C1533" t="s">
        <v>211</v>
      </c>
      <c r="D1533">
        <v>2016</v>
      </c>
      <c r="E1533" s="8">
        <v>4732.37</v>
      </c>
      <c r="F1533" s="9">
        <v>6711.8160164792598</v>
      </c>
      <c r="G1533" s="8">
        <v>4780.12</v>
      </c>
      <c r="H1533" s="8">
        <v>6779.5377255844069</v>
      </c>
    </row>
    <row r="1534" spans="1:8" x14ac:dyDescent="0.35">
      <c r="A1534">
        <v>315935</v>
      </c>
      <c r="B1534">
        <v>3159357</v>
      </c>
      <c r="C1534" t="s">
        <v>211</v>
      </c>
      <c r="D1534">
        <v>2017</v>
      </c>
      <c r="E1534" s="8">
        <v>4713.9799999999996</v>
      </c>
      <c r="F1534" s="9">
        <v>6494.3189438335712</v>
      </c>
      <c r="G1534" s="8">
        <v>4087.3</v>
      </c>
      <c r="H1534" s="8">
        <v>5630.9560129272168</v>
      </c>
    </row>
    <row r="1535" spans="1:8" x14ac:dyDescent="0.35">
      <c r="A1535">
        <v>315935</v>
      </c>
      <c r="B1535">
        <v>3159357</v>
      </c>
      <c r="C1535" t="s">
        <v>211</v>
      </c>
      <c r="D1535">
        <v>2018</v>
      </c>
      <c r="E1535" s="8">
        <v>5165.6499999999996</v>
      </c>
      <c r="F1535" s="9">
        <v>6859.6387834984444</v>
      </c>
      <c r="G1535" s="8">
        <v>4585.6499999999996</v>
      </c>
      <c r="H1535" s="8">
        <v>6089.4369803758773</v>
      </c>
    </row>
    <row r="1536" spans="1:8" x14ac:dyDescent="0.35">
      <c r="A1536">
        <v>315935</v>
      </c>
      <c r="B1536">
        <v>3159357</v>
      </c>
      <c r="C1536" t="s">
        <v>211</v>
      </c>
      <c r="D1536">
        <v>2019</v>
      </c>
      <c r="E1536" s="8">
        <v>5995.3</v>
      </c>
      <c r="F1536" s="9">
        <v>7632.6837330952494</v>
      </c>
      <c r="G1536" s="8">
        <v>7796.9</v>
      </c>
      <c r="H1536" s="8">
        <v>9926.3155215997704</v>
      </c>
    </row>
    <row r="1537" spans="1:8" x14ac:dyDescent="0.35">
      <c r="A1537">
        <v>315935</v>
      </c>
      <c r="B1537">
        <v>3159357</v>
      </c>
      <c r="C1537" t="s">
        <v>211</v>
      </c>
      <c r="D1537">
        <v>2020</v>
      </c>
      <c r="E1537" s="8">
        <v>6618.7</v>
      </c>
      <c r="F1537" s="9">
        <v>8062.1376776565075</v>
      </c>
      <c r="G1537" s="8">
        <v>7037.7</v>
      </c>
      <c r="H1537" s="8">
        <v>8572.5210835858979</v>
      </c>
    </row>
    <row r="1538" spans="1:8" x14ac:dyDescent="0.35">
      <c r="A1538">
        <v>315935</v>
      </c>
      <c r="B1538">
        <v>3159357</v>
      </c>
      <c r="C1538" t="s">
        <v>211</v>
      </c>
      <c r="D1538">
        <v>2021</v>
      </c>
      <c r="E1538" s="8">
        <v>9764.77</v>
      </c>
      <c r="F1538" s="9">
        <v>10807.024741325222</v>
      </c>
      <c r="G1538" s="8">
        <v>9469.0499999999993</v>
      </c>
      <c r="H1538" s="8">
        <v>10479.737226535366</v>
      </c>
    </row>
    <row r="1539" spans="1:8" x14ac:dyDescent="0.35">
      <c r="A1539">
        <v>315935</v>
      </c>
      <c r="B1539">
        <v>3159357</v>
      </c>
      <c r="C1539" t="s">
        <v>211</v>
      </c>
      <c r="D1539">
        <v>2022</v>
      </c>
      <c r="E1539" s="8">
        <v>11161.6</v>
      </c>
      <c r="F1539" s="9">
        <v>11677.398743607211</v>
      </c>
      <c r="G1539" s="8">
        <v>11262.84</v>
      </c>
      <c r="H1539" s="8">
        <v>11783.314236242586</v>
      </c>
    </row>
    <row r="1540" spans="1:8" x14ac:dyDescent="0.35">
      <c r="A1540">
        <v>315935</v>
      </c>
      <c r="B1540">
        <v>3159357</v>
      </c>
      <c r="C1540" t="s">
        <v>211</v>
      </c>
      <c r="D1540">
        <v>2023</v>
      </c>
      <c r="E1540" s="8">
        <v>12315.27</v>
      </c>
      <c r="F1540" s="9">
        <v>12315.27</v>
      </c>
      <c r="G1540" s="8">
        <v>14159.05</v>
      </c>
      <c r="H1540" s="8">
        <v>14159.046667861681</v>
      </c>
    </row>
    <row r="1541" spans="1:8" x14ac:dyDescent="0.35">
      <c r="A1541">
        <v>315935</v>
      </c>
      <c r="B1541">
        <v>3159357</v>
      </c>
      <c r="C1541" t="s">
        <v>211</v>
      </c>
      <c r="D1541">
        <v>2024</v>
      </c>
      <c r="E1541" s="8">
        <v>13631.87</v>
      </c>
      <c r="F1541" s="9">
        <v>13003.638633180763</v>
      </c>
      <c r="G1541" s="8">
        <v>16545.759999999998</v>
      </c>
      <c r="H1541" s="8">
        <v>15783.241663569012</v>
      </c>
    </row>
    <row r="1542" spans="1:8" x14ac:dyDescent="0.35">
      <c r="A1542">
        <v>315950</v>
      </c>
      <c r="B1542">
        <v>3159506</v>
      </c>
      <c r="C1542" t="s">
        <v>212</v>
      </c>
      <c r="D1542">
        <v>2015</v>
      </c>
      <c r="E1542" s="8">
        <v>5196.97</v>
      </c>
      <c r="F1542" s="9">
        <v>7834.219713899096</v>
      </c>
      <c r="G1542" s="8">
        <v>6722.11</v>
      </c>
      <c r="H1542" s="8">
        <v>10133.300974407122</v>
      </c>
    </row>
    <row r="1543" spans="1:8" x14ac:dyDescent="0.35">
      <c r="A1543">
        <v>315950</v>
      </c>
      <c r="B1543">
        <v>3159506</v>
      </c>
      <c r="C1543" t="s">
        <v>212</v>
      </c>
      <c r="D1543">
        <v>2016</v>
      </c>
      <c r="E1543" s="8">
        <v>6905.88</v>
      </c>
      <c r="F1543" s="9">
        <v>9794.4573209372465</v>
      </c>
      <c r="G1543" s="8">
        <v>7033.66</v>
      </c>
      <c r="H1543" s="8">
        <v>9975.6871508079948</v>
      </c>
    </row>
    <row r="1544" spans="1:8" x14ac:dyDescent="0.35">
      <c r="A1544">
        <v>315950</v>
      </c>
      <c r="B1544">
        <v>3159506</v>
      </c>
      <c r="C1544" t="s">
        <v>212</v>
      </c>
      <c r="D1544">
        <v>2017</v>
      </c>
      <c r="E1544" s="8">
        <v>7619.27</v>
      </c>
      <c r="F1544" s="9">
        <v>10496.856053522251</v>
      </c>
      <c r="G1544" s="8">
        <v>6603.45</v>
      </c>
      <c r="H1544" s="8">
        <v>9097.3831917015032</v>
      </c>
    </row>
    <row r="1545" spans="1:8" x14ac:dyDescent="0.35">
      <c r="A1545">
        <v>315950</v>
      </c>
      <c r="B1545">
        <v>3159506</v>
      </c>
      <c r="C1545" t="s">
        <v>212</v>
      </c>
      <c r="D1545">
        <v>2018</v>
      </c>
      <c r="E1545" s="8">
        <v>6412.12</v>
      </c>
      <c r="F1545" s="9">
        <v>8514.8678358862962</v>
      </c>
      <c r="G1545" s="8">
        <v>6504.66</v>
      </c>
      <c r="H1545" s="8">
        <v>8637.7592016176277</v>
      </c>
    </row>
    <row r="1546" spans="1:8" x14ac:dyDescent="0.35">
      <c r="A1546">
        <v>315950</v>
      </c>
      <c r="B1546">
        <v>3159506</v>
      </c>
      <c r="C1546" t="s">
        <v>212</v>
      </c>
      <c r="D1546">
        <v>2019</v>
      </c>
      <c r="E1546" s="8">
        <v>7908.56</v>
      </c>
      <c r="F1546" s="9">
        <v>10068.476517306519</v>
      </c>
      <c r="G1546" s="8">
        <v>10890.13</v>
      </c>
      <c r="H1546" s="8">
        <v>13864.345374748671</v>
      </c>
    </row>
    <row r="1547" spans="1:8" x14ac:dyDescent="0.35">
      <c r="A1547">
        <v>315950</v>
      </c>
      <c r="B1547">
        <v>3159506</v>
      </c>
      <c r="C1547" t="s">
        <v>212</v>
      </c>
      <c r="D1547">
        <v>2020</v>
      </c>
      <c r="E1547" s="8">
        <v>8434.0300000000007</v>
      </c>
      <c r="F1547" s="9">
        <v>10273.36350604882</v>
      </c>
      <c r="G1547" s="8">
        <v>9964.7099999999991</v>
      </c>
      <c r="H1547" s="8">
        <v>12137.86703480054</v>
      </c>
    </row>
    <row r="1548" spans="1:8" x14ac:dyDescent="0.35">
      <c r="A1548">
        <v>315950</v>
      </c>
      <c r="B1548">
        <v>3159506</v>
      </c>
      <c r="C1548" t="s">
        <v>212</v>
      </c>
      <c r="D1548">
        <v>2021</v>
      </c>
      <c r="E1548" s="8">
        <v>10408.469999999999</v>
      </c>
      <c r="F1548" s="9">
        <v>11519.430852886582</v>
      </c>
      <c r="G1548" s="8">
        <v>11134.22</v>
      </c>
      <c r="H1548" s="8">
        <v>12322.641632055935</v>
      </c>
    </row>
    <row r="1549" spans="1:8" x14ac:dyDescent="0.35">
      <c r="A1549">
        <v>315950</v>
      </c>
      <c r="B1549">
        <v>3159506</v>
      </c>
      <c r="C1549" t="s">
        <v>212</v>
      </c>
      <c r="D1549">
        <v>2022</v>
      </c>
      <c r="E1549" s="8">
        <v>15135.35</v>
      </c>
      <c r="F1549" s="9">
        <v>15834.783281434151</v>
      </c>
      <c r="G1549" s="8">
        <v>18350.349999999999</v>
      </c>
      <c r="H1549" s="8">
        <v>19198.354548193114</v>
      </c>
    </row>
    <row r="1550" spans="1:8" x14ac:dyDescent="0.35">
      <c r="A1550">
        <v>315950</v>
      </c>
      <c r="B1550">
        <v>3159506</v>
      </c>
      <c r="C1550" t="s">
        <v>212</v>
      </c>
      <c r="D1550">
        <v>2023</v>
      </c>
      <c r="E1550" s="8">
        <v>17132.66</v>
      </c>
      <c r="F1550" s="9">
        <v>17132.66</v>
      </c>
      <c r="G1550" s="8">
        <v>19800.48</v>
      </c>
      <c r="H1550" s="8">
        <v>19800.477631407972</v>
      </c>
    </row>
    <row r="1551" spans="1:8" x14ac:dyDescent="0.35">
      <c r="A1551">
        <v>315950</v>
      </c>
      <c r="B1551">
        <v>3159506</v>
      </c>
      <c r="C1551" t="s">
        <v>212</v>
      </c>
      <c r="D1551">
        <v>2024</v>
      </c>
      <c r="E1551" s="8">
        <v>18062.060000000001</v>
      </c>
      <c r="F1551" s="9">
        <v>17229.661169804946</v>
      </c>
      <c r="G1551" s="8">
        <v>19406.07</v>
      </c>
      <c r="H1551" s="8">
        <v>18511.727665292608</v>
      </c>
    </row>
    <row r="1552" spans="1:8" x14ac:dyDescent="0.35">
      <c r="A1552">
        <v>316045</v>
      </c>
      <c r="B1552">
        <v>3160454</v>
      </c>
      <c r="C1552" t="s">
        <v>215</v>
      </c>
      <c r="D1552">
        <v>2015</v>
      </c>
      <c r="E1552" s="8">
        <v>4177.6000000000004</v>
      </c>
      <c r="F1552" s="9">
        <v>6297.5611321183051</v>
      </c>
      <c r="G1552" s="8">
        <v>4429.17</v>
      </c>
      <c r="H1552" s="8">
        <v>6676.7952985658558</v>
      </c>
    </row>
    <row r="1553" spans="1:8" x14ac:dyDescent="0.35">
      <c r="A1553">
        <v>316045</v>
      </c>
      <c r="B1553">
        <v>3160454</v>
      </c>
      <c r="C1553" t="s">
        <v>215</v>
      </c>
      <c r="D1553">
        <v>2016</v>
      </c>
      <c r="E1553" s="8">
        <v>4238.51</v>
      </c>
      <c r="F1553" s="9">
        <v>6011.3852686935952</v>
      </c>
      <c r="G1553" s="8">
        <v>5865.34</v>
      </c>
      <c r="H1553" s="8">
        <v>8318.6807462274664</v>
      </c>
    </row>
    <row r="1554" spans="1:8" x14ac:dyDescent="0.35">
      <c r="A1554">
        <v>316045</v>
      </c>
      <c r="B1554">
        <v>3160454</v>
      </c>
      <c r="C1554" t="s">
        <v>215</v>
      </c>
      <c r="D1554">
        <v>2017</v>
      </c>
      <c r="E1554" s="8">
        <v>4495.78</v>
      </c>
      <c r="F1554" s="9">
        <v>6193.7108815285792</v>
      </c>
      <c r="G1554" s="8">
        <v>5845.61</v>
      </c>
      <c r="H1554" s="8">
        <v>8053.3291702314273</v>
      </c>
    </row>
    <row r="1555" spans="1:8" x14ac:dyDescent="0.35">
      <c r="A1555">
        <v>316045</v>
      </c>
      <c r="B1555">
        <v>3160454</v>
      </c>
      <c r="C1555" t="s">
        <v>215</v>
      </c>
      <c r="D1555">
        <v>2018</v>
      </c>
      <c r="E1555" s="8">
        <v>4614.4799999999996</v>
      </c>
      <c r="F1555" s="9">
        <v>6127.7217724154561</v>
      </c>
      <c r="G1555" s="8">
        <v>5629.57</v>
      </c>
      <c r="H1555" s="8">
        <v>7475.691957652768</v>
      </c>
    </row>
    <row r="1556" spans="1:8" x14ac:dyDescent="0.35">
      <c r="A1556">
        <v>316045</v>
      </c>
      <c r="B1556">
        <v>3160454</v>
      </c>
      <c r="C1556" t="s">
        <v>215</v>
      </c>
      <c r="D1556">
        <v>2019</v>
      </c>
      <c r="E1556" s="8">
        <v>5380.25</v>
      </c>
      <c r="F1556" s="9">
        <v>6849.6566735585739</v>
      </c>
      <c r="G1556" s="8">
        <v>6750.85</v>
      </c>
      <c r="H1556" s="8">
        <v>8594.585720324405</v>
      </c>
    </row>
    <row r="1557" spans="1:8" x14ac:dyDescent="0.35">
      <c r="A1557">
        <v>316045</v>
      </c>
      <c r="B1557">
        <v>3160454</v>
      </c>
      <c r="C1557" t="s">
        <v>215</v>
      </c>
      <c r="D1557">
        <v>2020</v>
      </c>
      <c r="E1557" s="8">
        <v>5942.28</v>
      </c>
      <c r="F1557" s="9">
        <v>7238.2007764643686</v>
      </c>
      <c r="G1557" s="8">
        <v>6754.22</v>
      </c>
      <c r="H1557" s="8">
        <v>8227.2138555332003</v>
      </c>
    </row>
    <row r="1558" spans="1:8" x14ac:dyDescent="0.35">
      <c r="A1558">
        <v>316045</v>
      </c>
      <c r="B1558">
        <v>3160454</v>
      </c>
      <c r="C1558" t="s">
        <v>215</v>
      </c>
      <c r="D1558">
        <v>2021</v>
      </c>
      <c r="E1558" s="8">
        <v>8133.79</v>
      </c>
      <c r="F1558" s="9">
        <v>9001.9600841334377</v>
      </c>
      <c r="G1558" s="8">
        <v>9539.5300000000007</v>
      </c>
      <c r="H1558" s="8">
        <v>10557.744791294164</v>
      </c>
    </row>
    <row r="1559" spans="1:8" x14ac:dyDescent="0.35">
      <c r="A1559">
        <v>316045</v>
      </c>
      <c r="B1559">
        <v>3160454</v>
      </c>
      <c r="C1559" t="s">
        <v>215</v>
      </c>
      <c r="D1559">
        <v>2022</v>
      </c>
      <c r="E1559" s="8">
        <v>7148.49</v>
      </c>
      <c r="F1559" s="9">
        <v>7478.8353053942728</v>
      </c>
      <c r="G1559" s="8">
        <v>11569.06</v>
      </c>
      <c r="H1559" s="8">
        <v>12103.689471789354</v>
      </c>
    </row>
    <row r="1560" spans="1:8" x14ac:dyDescent="0.35">
      <c r="A1560">
        <v>316045</v>
      </c>
      <c r="B1560">
        <v>3160454</v>
      </c>
      <c r="C1560" t="s">
        <v>215</v>
      </c>
      <c r="D1560">
        <v>2023</v>
      </c>
      <c r="E1560" s="8">
        <v>8335.42</v>
      </c>
      <c r="F1560" s="9">
        <v>8335.42</v>
      </c>
      <c r="G1560" s="8">
        <v>12177.1</v>
      </c>
      <c r="H1560" s="8">
        <v>12177.100403267419</v>
      </c>
    </row>
    <row r="1561" spans="1:8" x14ac:dyDescent="0.35">
      <c r="A1561">
        <v>316045</v>
      </c>
      <c r="B1561">
        <v>3160454</v>
      </c>
      <c r="C1561" t="s">
        <v>215</v>
      </c>
      <c r="D1561">
        <v>2024</v>
      </c>
      <c r="E1561" s="8">
        <v>9279.42</v>
      </c>
      <c r="F1561" s="9">
        <v>8851.7734108020559</v>
      </c>
      <c r="G1561" s="8">
        <v>11892.59</v>
      </c>
      <c r="H1561" s="8">
        <v>11344.513428034577</v>
      </c>
    </row>
    <row r="1562" spans="1:8" x14ac:dyDescent="0.35">
      <c r="A1562">
        <v>316060</v>
      </c>
      <c r="B1562">
        <v>3160603</v>
      </c>
      <c r="C1562" t="s">
        <v>216</v>
      </c>
      <c r="D1562">
        <v>2015</v>
      </c>
      <c r="E1562" s="8">
        <v>8173.81</v>
      </c>
      <c r="F1562" s="9">
        <v>12321.684258263098</v>
      </c>
      <c r="G1562" s="8">
        <v>11390.14</v>
      </c>
      <c r="H1562" s="8">
        <v>17170.174049214696</v>
      </c>
    </row>
    <row r="1563" spans="1:8" x14ac:dyDescent="0.35">
      <c r="A1563">
        <v>316060</v>
      </c>
      <c r="B1563">
        <v>3160603</v>
      </c>
      <c r="C1563" t="s">
        <v>216</v>
      </c>
      <c r="D1563">
        <v>2016</v>
      </c>
      <c r="E1563" s="8">
        <v>6171.5</v>
      </c>
      <c r="F1563" s="9">
        <v>8752.9023609104424</v>
      </c>
      <c r="G1563" s="8">
        <v>10447.58</v>
      </c>
      <c r="H1563" s="8">
        <v>14817.565704006664</v>
      </c>
    </row>
    <row r="1564" spans="1:8" x14ac:dyDescent="0.35">
      <c r="A1564">
        <v>316060</v>
      </c>
      <c r="B1564">
        <v>3160603</v>
      </c>
      <c r="C1564" t="s">
        <v>216</v>
      </c>
      <c r="D1564">
        <v>2017</v>
      </c>
      <c r="E1564" s="8">
        <v>8332.4500000000007</v>
      </c>
      <c r="F1564" s="9">
        <v>11479.384274762737</v>
      </c>
      <c r="G1564" s="8">
        <v>10775.03</v>
      </c>
      <c r="H1564" s="8">
        <v>14844.45493520327</v>
      </c>
    </row>
    <row r="1565" spans="1:8" x14ac:dyDescent="0.35">
      <c r="A1565">
        <v>316060</v>
      </c>
      <c r="B1565">
        <v>3160603</v>
      </c>
      <c r="C1565" t="s">
        <v>216</v>
      </c>
      <c r="D1565">
        <v>2018</v>
      </c>
      <c r="E1565" s="8">
        <v>8365.0499999999993</v>
      </c>
      <c r="F1565" s="9">
        <v>11108.22866549295</v>
      </c>
      <c r="G1565" s="8">
        <v>12687.93</v>
      </c>
      <c r="H1565" s="8">
        <v>16848.719590376852</v>
      </c>
    </row>
    <row r="1566" spans="1:8" x14ac:dyDescent="0.35">
      <c r="A1566">
        <v>316060</v>
      </c>
      <c r="B1566">
        <v>3160603</v>
      </c>
      <c r="C1566" t="s">
        <v>216</v>
      </c>
      <c r="D1566">
        <v>2019</v>
      </c>
      <c r="E1566" s="8">
        <v>11778.45</v>
      </c>
      <c r="F1566" s="9">
        <v>14995.276919599644</v>
      </c>
      <c r="G1566" s="8">
        <v>14141.56</v>
      </c>
      <c r="H1566" s="8">
        <v>18003.77938792748</v>
      </c>
    </row>
    <row r="1567" spans="1:8" x14ac:dyDescent="0.35">
      <c r="A1567">
        <v>316060</v>
      </c>
      <c r="B1567">
        <v>3160603</v>
      </c>
      <c r="C1567" t="s">
        <v>216</v>
      </c>
      <c r="D1567">
        <v>2020</v>
      </c>
      <c r="E1567" s="8">
        <v>10983.51</v>
      </c>
      <c r="F1567" s="9">
        <v>13378.846269496584</v>
      </c>
      <c r="G1567" s="8">
        <v>15247.9</v>
      </c>
      <c r="H1567" s="8">
        <v>18573.233864510286</v>
      </c>
    </row>
    <row r="1568" spans="1:8" x14ac:dyDescent="0.35">
      <c r="A1568">
        <v>316060</v>
      </c>
      <c r="B1568">
        <v>3160603</v>
      </c>
      <c r="C1568" t="s">
        <v>216</v>
      </c>
      <c r="D1568">
        <v>2021</v>
      </c>
      <c r="E1568" s="8">
        <v>15232.71</v>
      </c>
      <c r="F1568" s="9">
        <v>16858.592045427806</v>
      </c>
      <c r="G1568" s="8">
        <v>11770.54</v>
      </c>
      <c r="H1568" s="8">
        <v>13026.885112531263</v>
      </c>
    </row>
    <row r="1569" spans="1:8" x14ac:dyDescent="0.35">
      <c r="A1569">
        <v>316060</v>
      </c>
      <c r="B1569">
        <v>3160603</v>
      </c>
      <c r="C1569" t="s">
        <v>216</v>
      </c>
      <c r="D1569">
        <v>2022</v>
      </c>
      <c r="E1569" s="8">
        <v>14204.01</v>
      </c>
      <c r="F1569" s="9">
        <v>14860.404290440822</v>
      </c>
      <c r="G1569" s="8">
        <v>19484.64</v>
      </c>
      <c r="H1569" s="8">
        <v>20385.063902042813</v>
      </c>
    </row>
    <row r="1570" spans="1:8" x14ac:dyDescent="0.35">
      <c r="A1570">
        <v>316060</v>
      </c>
      <c r="B1570">
        <v>3160603</v>
      </c>
      <c r="C1570" t="s">
        <v>216</v>
      </c>
      <c r="D1570">
        <v>2023</v>
      </c>
      <c r="E1570" s="8">
        <v>17000</v>
      </c>
      <c r="F1570" s="9">
        <v>17000</v>
      </c>
      <c r="G1570" s="8">
        <v>31731.58</v>
      </c>
      <c r="H1570" s="8">
        <v>31731.583020016602</v>
      </c>
    </row>
    <row r="1571" spans="1:8" x14ac:dyDescent="0.35">
      <c r="A1571">
        <v>316060</v>
      </c>
      <c r="B1571">
        <v>3160603</v>
      </c>
      <c r="C1571" t="s">
        <v>216</v>
      </c>
      <c r="D1571">
        <v>2024</v>
      </c>
      <c r="E1571" s="8">
        <v>17372.34</v>
      </c>
      <c r="F1571" s="9">
        <v>16571.727251855504</v>
      </c>
      <c r="G1571" s="8">
        <v>20773.509999999998</v>
      </c>
      <c r="H1571" s="8">
        <v>19816.15222607736</v>
      </c>
    </row>
    <row r="1572" spans="1:8" x14ac:dyDescent="0.35">
      <c r="A1572">
        <v>316095</v>
      </c>
      <c r="B1572">
        <v>3160959</v>
      </c>
      <c r="C1572" t="s">
        <v>217</v>
      </c>
      <c r="D1572">
        <v>2015</v>
      </c>
      <c r="E1572" s="8">
        <v>3930.02</v>
      </c>
      <c r="F1572" s="9">
        <v>5924.3444083798295</v>
      </c>
      <c r="G1572" s="8">
        <v>3887.19</v>
      </c>
      <c r="H1572" s="8">
        <v>5859.7840256564559</v>
      </c>
    </row>
    <row r="1573" spans="1:8" x14ac:dyDescent="0.35">
      <c r="A1573">
        <v>316095</v>
      </c>
      <c r="B1573">
        <v>3160959</v>
      </c>
      <c r="C1573" t="s">
        <v>217</v>
      </c>
      <c r="D1573">
        <v>2016</v>
      </c>
      <c r="E1573" s="8">
        <v>4171.26</v>
      </c>
      <c r="F1573" s="9">
        <v>5916.0060766379802</v>
      </c>
      <c r="G1573" s="8">
        <v>4996.84</v>
      </c>
      <c r="H1573" s="8">
        <v>7086.9094728748569</v>
      </c>
    </row>
    <row r="1574" spans="1:8" x14ac:dyDescent="0.35">
      <c r="A1574">
        <v>316095</v>
      </c>
      <c r="B1574">
        <v>3160959</v>
      </c>
      <c r="C1574" t="s">
        <v>217</v>
      </c>
      <c r="D1574">
        <v>2017</v>
      </c>
      <c r="E1574" s="8">
        <v>4435.2</v>
      </c>
      <c r="F1574" s="9">
        <v>6110.2515029106307</v>
      </c>
      <c r="G1574" s="8">
        <v>4936.59</v>
      </c>
      <c r="H1574" s="8">
        <v>6800.9997326689972</v>
      </c>
    </row>
    <row r="1575" spans="1:8" x14ac:dyDescent="0.35">
      <c r="A1575">
        <v>316095</v>
      </c>
      <c r="B1575">
        <v>3160959</v>
      </c>
      <c r="C1575" t="s">
        <v>217</v>
      </c>
      <c r="D1575">
        <v>2018</v>
      </c>
      <c r="E1575" s="8">
        <v>4109.97</v>
      </c>
      <c r="F1575" s="9">
        <v>5457.766130305984</v>
      </c>
      <c r="G1575" s="8">
        <v>5285.03</v>
      </c>
      <c r="H1575" s="8">
        <v>7018.1725862361345</v>
      </c>
    </row>
    <row r="1576" spans="1:8" x14ac:dyDescent="0.35">
      <c r="A1576">
        <v>316095</v>
      </c>
      <c r="B1576">
        <v>3160959</v>
      </c>
      <c r="C1576" t="s">
        <v>217</v>
      </c>
      <c r="D1576">
        <v>2019</v>
      </c>
      <c r="E1576" s="8">
        <v>5709.28</v>
      </c>
      <c r="F1576" s="9">
        <v>7268.5484602415299</v>
      </c>
      <c r="G1576" s="8">
        <v>6543.98</v>
      </c>
      <c r="H1576" s="8">
        <v>8331.2199650601451</v>
      </c>
    </row>
    <row r="1577" spans="1:8" x14ac:dyDescent="0.35">
      <c r="A1577">
        <v>316095</v>
      </c>
      <c r="B1577">
        <v>3160959</v>
      </c>
      <c r="C1577" t="s">
        <v>217</v>
      </c>
      <c r="D1577">
        <v>2020</v>
      </c>
      <c r="E1577" s="8">
        <v>6247.11</v>
      </c>
      <c r="F1577" s="9">
        <v>7609.5095573850977</v>
      </c>
      <c r="G1577" s="8">
        <v>6269.58</v>
      </c>
      <c r="H1577" s="8">
        <v>7636.8833339426092</v>
      </c>
    </row>
    <row r="1578" spans="1:8" x14ac:dyDescent="0.35">
      <c r="A1578">
        <v>316095</v>
      </c>
      <c r="B1578">
        <v>3160959</v>
      </c>
      <c r="C1578" t="s">
        <v>217</v>
      </c>
      <c r="D1578">
        <v>2021</v>
      </c>
      <c r="E1578" s="8">
        <v>7859.3</v>
      </c>
      <c r="F1578" s="9">
        <v>8698.1720562283917</v>
      </c>
      <c r="G1578" s="8">
        <v>8607.3700000000008</v>
      </c>
      <c r="H1578" s="8">
        <v>9526.0859829798355</v>
      </c>
    </row>
    <row r="1579" spans="1:8" x14ac:dyDescent="0.35">
      <c r="A1579">
        <v>316095</v>
      </c>
      <c r="B1579">
        <v>3160959</v>
      </c>
      <c r="C1579" t="s">
        <v>217</v>
      </c>
      <c r="D1579">
        <v>2022</v>
      </c>
      <c r="E1579" s="8">
        <v>9562.01</v>
      </c>
      <c r="F1579" s="9">
        <v>10003.888650404924</v>
      </c>
      <c r="G1579" s="8">
        <v>14966.64</v>
      </c>
      <c r="H1579" s="8">
        <v>15658.273072314079</v>
      </c>
    </row>
    <row r="1580" spans="1:8" x14ac:dyDescent="0.35">
      <c r="A1580">
        <v>316095</v>
      </c>
      <c r="B1580">
        <v>3160959</v>
      </c>
      <c r="C1580" t="s">
        <v>217</v>
      </c>
      <c r="D1580">
        <v>2023</v>
      </c>
      <c r="E1580" s="8">
        <v>10807.26</v>
      </c>
      <c r="F1580" s="9">
        <v>10807.26</v>
      </c>
      <c r="G1580" s="8">
        <v>13176.52</v>
      </c>
      <c r="H1580" s="8">
        <v>13176.51574708611</v>
      </c>
    </row>
    <row r="1581" spans="1:8" x14ac:dyDescent="0.35">
      <c r="A1581">
        <v>316095</v>
      </c>
      <c r="B1581">
        <v>3160959</v>
      </c>
      <c r="C1581" t="s">
        <v>217</v>
      </c>
      <c r="D1581">
        <v>2024</v>
      </c>
      <c r="E1581" s="8">
        <v>12159.27</v>
      </c>
      <c r="F1581" s="9">
        <v>11598.904121244985</v>
      </c>
      <c r="G1581" s="8">
        <v>14231.27</v>
      </c>
      <c r="H1581" s="8">
        <v>13575.411200489281</v>
      </c>
    </row>
    <row r="1582" spans="1:8" x14ac:dyDescent="0.35">
      <c r="A1582">
        <v>316160</v>
      </c>
      <c r="B1582">
        <v>3161601</v>
      </c>
      <c r="C1582" t="s">
        <v>220</v>
      </c>
      <c r="D1582">
        <v>2015</v>
      </c>
      <c r="E1582" s="8">
        <v>5727.45</v>
      </c>
      <c r="F1582" s="9">
        <v>8633.8966167538729</v>
      </c>
      <c r="G1582" s="8">
        <v>5557.2</v>
      </c>
      <c r="H1582" s="8">
        <v>8377.2576225817156</v>
      </c>
    </row>
    <row r="1583" spans="1:8" x14ac:dyDescent="0.35">
      <c r="A1583">
        <v>316160</v>
      </c>
      <c r="B1583">
        <v>3161601</v>
      </c>
      <c r="C1583" t="s">
        <v>220</v>
      </c>
      <c r="D1583">
        <v>2016</v>
      </c>
      <c r="E1583" s="8">
        <v>5849.73</v>
      </c>
      <c r="F1583" s="9">
        <v>8296.5430653307376</v>
      </c>
      <c r="G1583" s="8">
        <v>6922.33</v>
      </c>
      <c r="H1583" s="8">
        <v>9817.784734988616</v>
      </c>
    </row>
    <row r="1584" spans="1:8" x14ac:dyDescent="0.35">
      <c r="A1584">
        <v>316160</v>
      </c>
      <c r="B1584">
        <v>3161601</v>
      </c>
      <c r="C1584" t="s">
        <v>220</v>
      </c>
      <c r="D1584">
        <v>2017</v>
      </c>
      <c r="E1584" s="8">
        <v>6010.28</v>
      </c>
      <c r="F1584" s="9">
        <v>8280.1953469772961</v>
      </c>
      <c r="G1584" s="8">
        <v>6420.79</v>
      </c>
      <c r="H1584" s="8">
        <v>8845.7475711585939</v>
      </c>
    </row>
    <row r="1585" spans="1:8" x14ac:dyDescent="0.35">
      <c r="A1585">
        <v>316160</v>
      </c>
      <c r="B1585">
        <v>3161601</v>
      </c>
      <c r="C1585" s="20" t="s">
        <v>220</v>
      </c>
      <c r="D1585">
        <v>2018</v>
      </c>
      <c r="E1585" s="8">
        <v>4806.93</v>
      </c>
      <c r="F1585" s="9">
        <v>6383.28254093138</v>
      </c>
      <c r="G1585" s="8">
        <v>7097.2527165840202</v>
      </c>
      <c r="H1585" s="8">
        <v>9424.6784027120393</v>
      </c>
    </row>
    <row r="1586" spans="1:8" x14ac:dyDescent="0.35">
      <c r="A1586">
        <v>316160</v>
      </c>
      <c r="B1586">
        <v>3161601</v>
      </c>
      <c r="C1586" t="s">
        <v>220</v>
      </c>
      <c r="D1586">
        <v>2019</v>
      </c>
      <c r="E1586" s="8">
        <v>7480.12</v>
      </c>
      <c r="F1586" s="9">
        <v>9523.0247436492646</v>
      </c>
      <c r="G1586" s="8">
        <v>7940.88</v>
      </c>
      <c r="H1586" s="8">
        <v>10109.620803285006</v>
      </c>
    </row>
    <row r="1587" spans="1:8" x14ac:dyDescent="0.35">
      <c r="A1587">
        <v>316160</v>
      </c>
      <c r="B1587">
        <v>3161601</v>
      </c>
      <c r="C1587" t="s">
        <v>220</v>
      </c>
      <c r="D1587">
        <v>2020</v>
      </c>
      <c r="E1587" s="8">
        <v>7965.4</v>
      </c>
      <c r="F1587" s="9">
        <v>9702.5324395432854</v>
      </c>
      <c r="G1587" s="8">
        <v>8105.66</v>
      </c>
      <c r="H1587" s="8">
        <v>9873.375300989379</v>
      </c>
    </row>
    <row r="1588" spans="1:8" x14ac:dyDescent="0.35">
      <c r="A1588">
        <v>316160</v>
      </c>
      <c r="B1588">
        <v>3161601</v>
      </c>
      <c r="C1588" t="s">
        <v>220</v>
      </c>
      <c r="D1588">
        <v>2021</v>
      </c>
      <c r="E1588" s="8">
        <v>10809.15</v>
      </c>
      <c r="F1588" s="9">
        <v>11962.877925716171</v>
      </c>
      <c r="G1588" s="8">
        <v>13092.41</v>
      </c>
      <c r="H1588" s="8">
        <v>14489.842759152025</v>
      </c>
    </row>
    <row r="1589" spans="1:8" x14ac:dyDescent="0.35">
      <c r="A1589">
        <v>316160</v>
      </c>
      <c r="B1589">
        <v>3161601</v>
      </c>
      <c r="C1589" t="s">
        <v>220</v>
      </c>
      <c r="D1589">
        <v>2022</v>
      </c>
      <c r="E1589" s="8">
        <v>15031.12</v>
      </c>
      <c r="F1589" s="9">
        <v>15725.736615091853</v>
      </c>
      <c r="G1589" s="8">
        <v>19546.09</v>
      </c>
      <c r="H1589" s="8">
        <v>20449.356984080005</v>
      </c>
    </row>
    <row r="1590" spans="1:8" x14ac:dyDescent="0.35">
      <c r="A1590">
        <v>316160</v>
      </c>
      <c r="B1590">
        <v>3161601</v>
      </c>
      <c r="C1590" t="s">
        <v>220</v>
      </c>
      <c r="D1590">
        <v>2023</v>
      </c>
      <c r="E1590" s="8">
        <v>17157.57</v>
      </c>
      <c r="F1590" s="9">
        <v>17157.57</v>
      </c>
      <c r="G1590" s="8">
        <v>19818.78</v>
      </c>
      <c r="H1590" s="8">
        <v>19818.77511836652</v>
      </c>
    </row>
    <row r="1591" spans="1:8" x14ac:dyDescent="0.35">
      <c r="A1591">
        <v>316160</v>
      </c>
      <c r="B1591">
        <v>3161601</v>
      </c>
      <c r="C1591" t="s">
        <v>220</v>
      </c>
      <c r="D1591">
        <v>2024</v>
      </c>
      <c r="E1591" s="8">
        <v>17208.759999999998</v>
      </c>
      <c r="F1591" s="9">
        <v>16415.685915808746</v>
      </c>
      <c r="G1591" s="8">
        <v>25591.75</v>
      </c>
      <c r="H1591" s="8">
        <v>24412.339390139041</v>
      </c>
    </row>
    <row r="1592" spans="1:8" x14ac:dyDescent="0.35">
      <c r="A1592">
        <v>316225</v>
      </c>
      <c r="B1592">
        <v>3162252</v>
      </c>
      <c r="C1592" t="s">
        <v>223</v>
      </c>
      <c r="D1592">
        <v>2015</v>
      </c>
      <c r="E1592" s="8">
        <v>5823.23</v>
      </c>
      <c r="F1592" s="9">
        <v>8778.2810492592089</v>
      </c>
      <c r="G1592" s="8">
        <v>5323.79</v>
      </c>
      <c r="H1592" s="8">
        <v>8025.3910414016727</v>
      </c>
    </row>
    <row r="1593" spans="1:8" x14ac:dyDescent="0.35">
      <c r="A1593">
        <v>316225</v>
      </c>
      <c r="B1593">
        <v>3162252</v>
      </c>
      <c r="C1593" t="s">
        <v>223</v>
      </c>
      <c r="D1593">
        <v>2016</v>
      </c>
      <c r="E1593" s="8">
        <v>6145.6</v>
      </c>
      <c r="F1593" s="9">
        <v>8716.1689620369798</v>
      </c>
      <c r="G1593" s="8">
        <v>6744.7</v>
      </c>
      <c r="H1593" s="8">
        <v>9565.8560836376982</v>
      </c>
    </row>
    <row r="1594" spans="1:8" x14ac:dyDescent="0.35">
      <c r="A1594">
        <v>316225</v>
      </c>
      <c r="B1594">
        <v>3162252</v>
      </c>
      <c r="C1594" t="s">
        <v>223</v>
      </c>
      <c r="D1594">
        <v>2017</v>
      </c>
      <c r="E1594" s="8">
        <v>5798.98</v>
      </c>
      <c r="F1594" s="9">
        <v>7989.0932224812159</v>
      </c>
      <c r="G1594" s="8">
        <v>6741.41</v>
      </c>
      <c r="H1594" s="8">
        <v>9287.4580530575113</v>
      </c>
    </row>
    <row r="1595" spans="1:8" x14ac:dyDescent="0.35">
      <c r="A1595">
        <v>316225</v>
      </c>
      <c r="B1595">
        <v>3162252</v>
      </c>
      <c r="C1595" t="s">
        <v>223</v>
      </c>
      <c r="D1595">
        <v>2018</v>
      </c>
      <c r="E1595" s="8">
        <v>6754.51</v>
      </c>
      <c r="F1595" s="9">
        <v>8969.5389272459579</v>
      </c>
      <c r="G1595" s="8">
        <v>7578.05</v>
      </c>
      <c r="H1595" s="8">
        <v>10063.147786512884</v>
      </c>
    </row>
    <row r="1596" spans="1:8" x14ac:dyDescent="0.35">
      <c r="A1596">
        <v>316225</v>
      </c>
      <c r="B1596">
        <v>3162252</v>
      </c>
      <c r="C1596" t="s">
        <v>223</v>
      </c>
      <c r="D1596">
        <v>2019</v>
      </c>
      <c r="E1596" s="8">
        <v>7581.42</v>
      </c>
      <c r="F1596" s="9">
        <v>9651.9909108406555</v>
      </c>
      <c r="G1596" s="8">
        <v>8261.51</v>
      </c>
      <c r="H1596" s="8">
        <v>10517.81630364139</v>
      </c>
    </row>
    <row r="1597" spans="1:8" x14ac:dyDescent="0.35">
      <c r="A1597">
        <v>316225</v>
      </c>
      <c r="B1597">
        <v>3162252</v>
      </c>
      <c r="C1597" t="s">
        <v>223</v>
      </c>
      <c r="D1597">
        <v>2020</v>
      </c>
      <c r="E1597" s="8">
        <v>7735.83</v>
      </c>
      <c r="F1597" s="9">
        <v>9422.8967185316669</v>
      </c>
      <c r="G1597" s="8">
        <v>9435.89</v>
      </c>
      <c r="H1597" s="8">
        <v>11493.710038324933</v>
      </c>
    </row>
    <row r="1598" spans="1:8" x14ac:dyDescent="0.35">
      <c r="A1598">
        <v>316225</v>
      </c>
      <c r="B1598">
        <v>3162252</v>
      </c>
      <c r="C1598" t="s">
        <v>223</v>
      </c>
      <c r="D1598">
        <v>2021</v>
      </c>
      <c r="E1598" s="8">
        <v>10702.32</v>
      </c>
      <c r="F1598" s="9">
        <v>11844.645294213764</v>
      </c>
      <c r="G1598" s="8">
        <v>9048.89</v>
      </c>
      <c r="H1598" s="8">
        <v>10014.734927538488</v>
      </c>
    </row>
    <row r="1599" spans="1:8" x14ac:dyDescent="0.35">
      <c r="A1599">
        <v>316225</v>
      </c>
      <c r="B1599">
        <v>3162252</v>
      </c>
      <c r="C1599" t="s">
        <v>223</v>
      </c>
      <c r="D1599">
        <v>2022</v>
      </c>
      <c r="E1599" s="8">
        <v>12184.33</v>
      </c>
      <c r="F1599" s="9">
        <v>12747.391040146184</v>
      </c>
      <c r="G1599" s="8">
        <v>15277.2</v>
      </c>
      <c r="H1599" s="8">
        <v>15983.190890938513</v>
      </c>
    </row>
    <row r="1600" spans="1:8" x14ac:dyDescent="0.35">
      <c r="A1600">
        <v>316225</v>
      </c>
      <c r="B1600">
        <v>3162252</v>
      </c>
      <c r="C1600" t="s">
        <v>223</v>
      </c>
      <c r="D1600">
        <v>2023</v>
      </c>
      <c r="E1600" s="8">
        <v>15057.39</v>
      </c>
      <c r="F1600" s="9">
        <v>15057.39</v>
      </c>
      <c r="G1600" s="8">
        <v>16806.349999999999</v>
      </c>
      <c r="H1600" s="8">
        <v>16806.353918057899</v>
      </c>
    </row>
    <row r="1601" spans="1:8" x14ac:dyDescent="0.35">
      <c r="A1601">
        <v>316225</v>
      </c>
      <c r="B1601">
        <v>3162252</v>
      </c>
      <c r="C1601" t="s">
        <v>223</v>
      </c>
      <c r="D1601">
        <v>2024</v>
      </c>
      <c r="E1601" s="8">
        <v>16319.08</v>
      </c>
      <c r="F1601" s="9">
        <v>15567.007251827337</v>
      </c>
      <c r="G1601" s="8">
        <v>22474.59</v>
      </c>
      <c r="H1601" s="8">
        <v>21438.833325444633</v>
      </c>
    </row>
    <row r="1602" spans="1:8" x14ac:dyDescent="0.35">
      <c r="A1602">
        <v>316240</v>
      </c>
      <c r="B1602">
        <v>3162401</v>
      </c>
      <c r="C1602" t="s">
        <v>224</v>
      </c>
      <c r="D1602">
        <v>2015</v>
      </c>
      <c r="E1602" s="8">
        <v>4917.97</v>
      </c>
      <c r="F1602" s="9">
        <v>7413.6386252690199</v>
      </c>
      <c r="G1602" s="8">
        <v>5536.52</v>
      </c>
      <c r="H1602" s="8">
        <v>8346.0705543502136</v>
      </c>
    </row>
    <row r="1603" spans="1:8" x14ac:dyDescent="0.35">
      <c r="A1603">
        <v>316240</v>
      </c>
      <c r="B1603">
        <v>3162401</v>
      </c>
      <c r="C1603" t="s">
        <v>224</v>
      </c>
      <c r="D1603">
        <v>2016</v>
      </c>
      <c r="E1603" s="8">
        <v>5375.07</v>
      </c>
      <c r="F1603" s="9">
        <v>7623.3432541616939</v>
      </c>
      <c r="G1603" s="8">
        <v>7558.15</v>
      </c>
      <c r="H1603" s="8">
        <v>10719.563517995852</v>
      </c>
    </row>
    <row r="1604" spans="1:8" x14ac:dyDescent="0.35">
      <c r="A1604">
        <v>316240</v>
      </c>
      <c r="B1604">
        <v>3162401</v>
      </c>
      <c r="C1604" t="s">
        <v>224</v>
      </c>
      <c r="D1604">
        <v>2017</v>
      </c>
      <c r="E1604" s="8">
        <v>5217.1099999999997</v>
      </c>
      <c r="F1604" s="9">
        <v>7187.4671307607505</v>
      </c>
      <c r="G1604" s="8">
        <v>6813.41</v>
      </c>
      <c r="H1604" s="8">
        <v>9386.6399952897846</v>
      </c>
    </row>
    <row r="1605" spans="1:8" x14ac:dyDescent="0.35">
      <c r="A1605">
        <v>316240</v>
      </c>
      <c r="B1605">
        <v>3162401</v>
      </c>
      <c r="C1605" t="s">
        <v>224</v>
      </c>
      <c r="D1605">
        <v>2018</v>
      </c>
      <c r="E1605" s="8">
        <v>4742.58</v>
      </c>
      <c r="F1605" s="9">
        <v>6297.8300314276139</v>
      </c>
      <c r="G1605" s="8">
        <v>6079.96</v>
      </c>
      <c r="H1605" s="8">
        <v>8073.7794263709084</v>
      </c>
    </row>
    <row r="1606" spans="1:8" x14ac:dyDescent="0.35">
      <c r="A1606">
        <v>316240</v>
      </c>
      <c r="B1606">
        <v>3162401</v>
      </c>
      <c r="C1606" t="s">
        <v>224</v>
      </c>
      <c r="D1606">
        <v>2019</v>
      </c>
      <c r="E1606" s="8">
        <v>5377.79</v>
      </c>
      <c r="F1606" s="9">
        <v>6846.5248199426724</v>
      </c>
      <c r="G1606" s="8">
        <v>6321.6</v>
      </c>
      <c r="H1606" s="8">
        <v>8048.1018922689182</v>
      </c>
    </row>
    <row r="1607" spans="1:8" x14ac:dyDescent="0.35">
      <c r="A1607">
        <v>316240</v>
      </c>
      <c r="B1607">
        <v>3162401</v>
      </c>
      <c r="C1607" t="s">
        <v>224</v>
      </c>
      <c r="D1607">
        <v>2020</v>
      </c>
      <c r="E1607" s="8">
        <v>5954.12</v>
      </c>
      <c r="F1607" s="9">
        <v>7252.6229001598758</v>
      </c>
      <c r="G1607" s="8">
        <v>5989.02</v>
      </c>
      <c r="H1607" s="8">
        <v>7295.139150435004</v>
      </c>
    </row>
    <row r="1608" spans="1:8" x14ac:dyDescent="0.35">
      <c r="A1608">
        <v>316240</v>
      </c>
      <c r="B1608">
        <v>3162401</v>
      </c>
      <c r="C1608" t="s">
        <v>224</v>
      </c>
      <c r="D1608">
        <v>2021</v>
      </c>
      <c r="E1608" s="8">
        <v>8028.66</v>
      </c>
      <c r="F1608" s="9">
        <v>8885.6089042228487</v>
      </c>
      <c r="G1608" s="8">
        <v>8351.09</v>
      </c>
      <c r="H1608" s="8">
        <v>9242.4520598728195</v>
      </c>
    </row>
    <row r="1609" spans="1:8" x14ac:dyDescent="0.35">
      <c r="A1609">
        <v>316240</v>
      </c>
      <c r="B1609">
        <v>3162401</v>
      </c>
      <c r="C1609" t="s">
        <v>224</v>
      </c>
      <c r="D1609">
        <v>2022</v>
      </c>
      <c r="E1609" s="8">
        <v>9842.3799999999992</v>
      </c>
      <c r="F1609" s="9">
        <v>10297.21508082217</v>
      </c>
      <c r="G1609" s="8">
        <v>12122.43</v>
      </c>
      <c r="H1609" s="8">
        <v>12682.627424866127</v>
      </c>
    </row>
    <row r="1610" spans="1:8" x14ac:dyDescent="0.35">
      <c r="A1610">
        <v>316240</v>
      </c>
      <c r="B1610">
        <v>3162401</v>
      </c>
      <c r="C1610" t="s">
        <v>224</v>
      </c>
      <c r="D1610">
        <v>2023</v>
      </c>
      <c r="E1610" s="8">
        <v>10648.94</v>
      </c>
      <c r="F1610" s="9">
        <v>10648.94</v>
      </c>
      <c r="G1610" s="8">
        <v>13386.89</v>
      </c>
      <c r="H1610" s="8">
        <v>13386.889912281544</v>
      </c>
    </row>
    <row r="1611" spans="1:8" x14ac:dyDescent="0.35">
      <c r="A1611">
        <v>316240</v>
      </c>
      <c r="B1611">
        <v>3162401</v>
      </c>
      <c r="C1611" t="s">
        <v>224</v>
      </c>
      <c r="D1611">
        <v>2024</v>
      </c>
      <c r="E1611" s="8">
        <v>10035.049999999999</v>
      </c>
      <c r="F1611" s="9">
        <v>9572.5798343074439</v>
      </c>
      <c r="G1611" s="8">
        <v>17711.13</v>
      </c>
      <c r="H1611" s="8">
        <v>16894.901457492047</v>
      </c>
    </row>
    <row r="1612" spans="1:8" x14ac:dyDescent="0.35">
      <c r="A1612">
        <v>316257</v>
      </c>
      <c r="B1612">
        <v>3162575</v>
      </c>
      <c r="C1612" t="s">
        <v>226</v>
      </c>
      <c r="D1612">
        <v>2015</v>
      </c>
      <c r="E1612" s="8">
        <v>5223.43</v>
      </c>
      <c r="F1612" s="9">
        <v>7874.1070816594975</v>
      </c>
      <c r="G1612" s="8">
        <v>7120.43</v>
      </c>
      <c r="H1612" s="8">
        <v>10733.760982857119</v>
      </c>
    </row>
    <row r="1613" spans="1:8" x14ac:dyDescent="0.35">
      <c r="A1613">
        <v>316257</v>
      </c>
      <c r="B1613">
        <v>3162575</v>
      </c>
      <c r="C1613" t="s">
        <v>226</v>
      </c>
      <c r="D1613">
        <v>2016</v>
      </c>
      <c r="E1613" s="8">
        <v>6325.35</v>
      </c>
      <c r="F1613" s="9">
        <v>8971.1044233306129</v>
      </c>
      <c r="G1613" s="8">
        <v>7806.17</v>
      </c>
      <c r="H1613" s="8">
        <v>11071.313375403204</v>
      </c>
    </row>
    <row r="1614" spans="1:8" x14ac:dyDescent="0.35">
      <c r="A1614">
        <v>316257</v>
      </c>
      <c r="B1614">
        <v>3162575</v>
      </c>
      <c r="C1614" t="s">
        <v>226</v>
      </c>
      <c r="D1614">
        <v>2017</v>
      </c>
      <c r="E1614" s="8">
        <v>7863.53</v>
      </c>
      <c r="F1614" s="9">
        <v>10833.36625195771</v>
      </c>
      <c r="G1614" s="8">
        <v>6452.87</v>
      </c>
      <c r="H1614" s="8">
        <v>8889.9448384643965</v>
      </c>
    </row>
    <row r="1615" spans="1:8" x14ac:dyDescent="0.35">
      <c r="A1615">
        <v>316257</v>
      </c>
      <c r="B1615">
        <v>3162575</v>
      </c>
      <c r="C1615" s="20" t="s">
        <v>226</v>
      </c>
      <c r="D1615">
        <v>2018</v>
      </c>
      <c r="E1615" s="8">
        <v>4938.17</v>
      </c>
      <c r="F1615" s="9">
        <v>6557.5605105859895</v>
      </c>
      <c r="G1615" s="8">
        <v>6795.8969365687781</v>
      </c>
      <c r="H1615" s="8">
        <v>9024.4980195610351</v>
      </c>
    </row>
    <row r="1616" spans="1:8" x14ac:dyDescent="0.35">
      <c r="A1616">
        <v>316257</v>
      </c>
      <c r="B1616">
        <v>3162575</v>
      </c>
      <c r="C1616" t="s">
        <v>226</v>
      </c>
      <c r="D1616">
        <v>2019</v>
      </c>
      <c r="E1616" s="8">
        <v>5462.72</v>
      </c>
      <c r="F1616" s="9">
        <v>6954.6501563648326</v>
      </c>
      <c r="G1616" s="8">
        <v>8641.74</v>
      </c>
      <c r="H1616" s="8">
        <v>11001.895592854709</v>
      </c>
    </row>
    <row r="1617" spans="1:8" x14ac:dyDescent="0.35">
      <c r="A1617">
        <v>316257</v>
      </c>
      <c r="B1617">
        <v>3162575</v>
      </c>
      <c r="C1617" t="s">
        <v>226</v>
      </c>
      <c r="D1617">
        <v>2020</v>
      </c>
      <c r="E1617" s="8">
        <v>7523.2</v>
      </c>
      <c r="F1617" s="9">
        <v>9163.8953535506134</v>
      </c>
      <c r="G1617" s="8">
        <v>6874.3</v>
      </c>
      <c r="H1617" s="8">
        <v>8373.4807092313076</v>
      </c>
    </row>
    <row r="1618" spans="1:8" x14ac:dyDescent="0.35">
      <c r="A1618">
        <v>316257</v>
      </c>
      <c r="B1618">
        <v>3162575</v>
      </c>
      <c r="C1618" t="s">
        <v>226</v>
      </c>
      <c r="D1618">
        <v>2021</v>
      </c>
      <c r="E1618" s="8">
        <v>9419.16</v>
      </c>
      <c r="F1618" s="9">
        <v>10424.525632708283</v>
      </c>
      <c r="G1618" s="8">
        <v>11002.67</v>
      </c>
      <c r="H1618" s="8">
        <v>12177.056932435764</v>
      </c>
    </row>
    <row r="1619" spans="1:8" x14ac:dyDescent="0.35">
      <c r="A1619">
        <v>316257</v>
      </c>
      <c r="B1619">
        <v>3162575</v>
      </c>
      <c r="C1619" t="s">
        <v>226</v>
      </c>
      <c r="D1619">
        <v>2022</v>
      </c>
      <c r="E1619" s="8">
        <v>12847.12</v>
      </c>
      <c r="F1619" s="9">
        <v>13440.809825380868</v>
      </c>
      <c r="G1619" s="8">
        <v>16464.669999999998</v>
      </c>
      <c r="H1619" s="8">
        <v>17225.538153904774</v>
      </c>
    </row>
    <row r="1620" spans="1:8" x14ac:dyDescent="0.35">
      <c r="A1620">
        <v>316257</v>
      </c>
      <c r="B1620">
        <v>3162575</v>
      </c>
      <c r="C1620" t="s">
        <v>226</v>
      </c>
      <c r="D1620">
        <v>2023</v>
      </c>
      <c r="E1620" s="8">
        <v>12924.72</v>
      </c>
      <c r="F1620" s="9">
        <v>12924.72</v>
      </c>
      <c r="G1620" s="8">
        <v>14540.51</v>
      </c>
      <c r="H1620" s="8">
        <v>14540.512775370733</v>
      </c>
    </row>
    <row r="1621" spans="1:8" x14ac:dyDescent="0.35">
      <c r="A1621">
        <v>316257</v>
      </c>
      <c r="B1621">
        <v>3162575</v>
      </c>
      <c r="C1621" t="s">
        <v>226</v>
      </c>
      <c r="D1621">
        <v>2024</v>
      </c>
      <c r="E1621" s="8">
        <v>16597.38</v>
      </c>
      <c r="F1621" s="9">
        <v>15832.48166081262</v>
      </c>
      <c r="G1621" s="8">
        <v>17514.509999999998</v>
      </c>
      <c r="H1621" s="8">
        <v>16707.345278177592</v>
      </c>
    </row>
    <row r="1622" spans="1:8" x14ac:dyDescent="0.35">
      <c r="A1622">
        <v>316280</v>
      </c>
      <c r="B1622">
        <v>3162807</v>
      </c>
      <c r="C1622" t="s">
        <v>229</v>
      </c>
      <c r="D1622">
        <v>2015</v>
      </c>
      <c r="E1622" s="8">
        <v>5482.63</v>
      </c>
      <c r="F1622" s="9">
        <v>8264.8404801287288</v>
      </c>
      <c r="G1622" s="8">
        <v>5653.68</v>
      </c>
      <c r="H1622" s="8">
        <v>8522.6875387451855</v>
      </c>
    </row>
    <row r="1623" spans="1:8" x14ac:dyDescent="0.35">
      <c r="A1623">
        <v>316280</v>
      </c>
      <c r="B1623">
        <v>3162807</v>
      </c>
      <c r="C1623" t="s">
        <v>229</v>
      </c>
      <c r="D1623">
        <v>2016</v>
      </c>
      <c r="E1623" s="8">
        <v>4729.84</v>
      </c>
      <c r="F1623" s="9">
        <v>6708.2277732688408</v>
      </c>
      <c r="G1623" s="8">
        <v>6283.77</v>
      </c>
      <c r="H1623" s="8">
        <v>8912.138239111342</v>
      </c>
    </row>
    <row r="1624" spans="1:8" x14ac:dyDescent="0.35">
      <c r="A1624">
        <v>316280</v>
      </c>
      <c r="B1624">
        <v>3162807</v>
      </c>
      <c r="C1624" t="s">
        <v>229</v>
      </c>
      <c r="D1624">
        <v>2017</v>
      </c>
      <c r="E1624" s="8">
        <v>5030.0600000000004</v>
      </c>
      <c r="F1624" s="9">
        <v>6929.7735558104823</v>
      </c>
      <c r="G1624" s="8">
        <v>6442.11</v>
      </c>
      <c r="H1624" s="8">
        <v>8875.1214130012977</v>
      </c>
    </row>
    <row r="1625" spans="1:8" x14ac:dyDescent="0.35">
      <c r="A1625">
        <v>316280</v>
      </c>
      <c r="B1625">
        <v>3162807</v>
      </c>
      <c r="C1625" t="s">
        <v>229</v>
      </c>
      <c r="D1625">
        <v>2018</v>
      </c>
      <c r="E1625" s="8">
        <v>6161.75</v>
      </c>
      <c r="F1625" s="9">
        <v>8182.3931691503576</v>
      </c>
      <c r="G1625" s="8">
        <v>6926.38</v>
      </c>
      <c r="H1625" s="8">
        <v>9197.764219251465</v>
      </c>
    </row>
    <row r="1626" spans="1:8" x14ac:dyDescent="0.35">
      <c r="A1626">
        <v>316280</v>
      </c>
      <c r="B1626">
        <v>3162807</v>
      </c>
      <c r="C1626" t="s">
        <v>229</v>
      </c>
      <c r="D1626">
        <v>2019</v>
      </c>
      <c r="E1626" s="8">
        <v>5593.68</v>
      </c>
      <c r="F1626" s="9">
        <v>7121.3768025186791</v>
      </c>
      <c r="G1626" s="8">
        <v>7727.68</v>
      </c>
      <c r="H1626" s="8">
        <v>9838.2024011831927</v>
      </c>
    </row>
    <row r="1627" spans="1:8" x14ac:dyDescent="0.35">
      <c r="A1627">
        <v>316280</v>
      </c>
      <c r="B1627">
        <v>3162807</v>
      </c>
      <c r="C1627" t="s">
        <v>229</v>
      </c>
      <c r="D1627">
        <v>2020</v>
      </c>
      <c r="E1627" s="8">
        <v>7618.69</v>
      </c>
      <c r="F1627" s="9">
        <v>9280.2102683887861</v>
      </c>
      <c r="G1627" s="8">
        <v>9641.08</v>
      </c>
      <c r="H1627" s="8">
        <v>11743.658192129562</v>
      </c>
    </row>
    <row r="1628" spans="1:8" x14ac:dyDescent="0.35">
      <c r="A1628">
        <v>316280</v>
      </c>
      <c r="B1628">
        <v>3162807</v>
      </c>
      <c r="C1628" t="s">
        <v>229</v>
      </c>
      <c r="D1628">
        <v>2021</v>
      </c>
      <c r="E1628" s="8">
        <v>10210.58</v>
      </c>
      <c r="F1628" s="9">
        <v>11300.418820236469</v>
      </c>
      <c r="G1628" s="8">
        <v>10689.24</v>
      </c>
      <c r="H1628" s="8">
        <v>11830.166570419417</v>
      </c>
    </row>
    <row r="1629" spans="1:8" x14ac:dyDescent="0.35">
      <c r="A1629">
        <v>316280</v>
      </c>
      <c r="B1629">
        <v>3162807</v>
      </c>
      <c r="C1629" t="s">
        <v>229</v>
      </c>
      <c r="D1629">
        <v>2022</v>
      </c>
      <c r="E1629" s="8">
        <v>14065.75</v>
      </c>
      <c r="F1629" s="9">
        <v>14715.755033139794</v>
      </c>
      <c r="G1629" s="8">
        <v>22542.38</v>
      </c>
      <c r="H1629" s="8">
        <v>23584.102214432449</v>
      </c>
    </row>
    <row r="1630" spans="1:8" x14ac:dyDescent="0.35">
      <c r="A1630">
        <v>316280</v>
      </c>
      <c r="B1630">
        <v>3162807</v>
      </c>
      <c r="C1630" t="s">
        <v>229</v>
      </c>
      <c r="D1630">
        <v>2023</v>
      </c>
      <c r="E1630" s="8">
        <v>16828.73</v>
      </c>
      <c r="F1630" s="9">
        <v>16828.73</v>
      </c>
      <c r="G1630" s="8">
        <v>21582.9</v>
      </c>
      <c r="H1630" s="8">
        <v>21582.89821585903</v>
      </c>
    </row>
    <row r="1631" spans="1:8" x14ac:dyDescent="0.35">
      <c r="A1631">
        <v>316280</v>
      </c>
      <c r="B1631">
        <v>3162807</v>
      </c>
      <c r="C1631" t="s">
        <v>229</v>
      </c>
      <c r="D1631">
        <v>2024</v>
      </c>
      <c r="E1631" s="8">
        <v>17693.27</v>
      </c>
      <c r="F1631" s="9">
        <v>16877.86703653264</v>
      </c>
      <c r="G1631" s="8">
        <v>22805.31</v>
      </c>
      <c r="H1631" s="8">
        <v>21754.319572389959</v>
      </c>
    </row>
    <row r="1632" spans="1:8" x14ac:dyDescent="0.35">
      <c r="A1632">
        <v>316350</v>
      </c>
      <c r="B1632">
        <v>3163508</v>
      </c>
      <c r="C1632" t="s">
        <v>232</v>
      </c>
      <c r="D1632">
        <v>2015</v>
      </c>
      <c r="E1632" s="8">
        <v>6312.86</v>
      </c>
      <c r="F1632" s="9">
        <v>9516.3782479185065</v>
      </c>
      <c r="G1632" s="8">
        <v>10049.969999999999</v>
      </c>
      <c r="H1632" s="8">
        <v>15149.921204377781</v>
      </c>
    </row>
    <row r="1633" spans="1:8" x14ac:dyDescent="0.35">
      <c r="A1633">
        <v>316350</v>
      </c>
      <c r="B1633">
        <v>3163508</v>
      </c>
      <c r="C1633" t="s">
        <v>232</v>
      </c>
      <c r="D1633">
        <v>2016</v>
      </c>
      <c r="E1633" s="8">
        <v>6962.52</v>
      </c>
      <c r="F1633" s="9">
        <v>9874.7885839562805</v>
      </c>
      <c r="G1633" s="8">
        <v>9613.25</v>
      </c>
      <c r="H1633" s="8">
        <v>13634.267027994802</v>
      </c>
    </row>
    <row r="1634" spans="1:8" x14ac:dyDescent="0.35">
      <c r="A1634">
        <v>316350</v>
      </c>
      <c r="B1634">
        <v>3163508</v>
      </c>
      <c r="C1634" t="s">
        <v>232</v>
      </c>
      <c r="D1634">
        <v>2017</v>
      </c>
      <c r="E1634" s="8">
        <v>7994.31</v>
      </c>
      <c r="F1634" s="9">
        <v>11013.538215240234</v>
      </c>
      <c r="G1634" s="8">
        <v>10495.92</v>
      </c>
      <c r="H1634" s="8">
        <v>14459.934181912575</v>
      </c>
    </row>
    <row r="1635" spans="1:8" x14ac:dyDescent="0.35">
      <c r="A1635">
        <v>316350</v>
      </c>
      <c r="B1635">
        <v>3163508</v>
      </c>
      <c r="C1635" t="s">
        <v>232</v>
      </c>
      <c r="D1635">
        <v>2018</v>
      </c>
      <c r="E1635" s="8">
        <v>7110.32</v>
      </c>
      <c r="F1635" s="9">
        <v>9442.0308838354631</v>
      </c>
      <c r="G1635" s="8">
        <v>12690.3</v>
      </c>
      <c r="H1635" s="8">
        <v>16851.874515476127</v>
      </c>
    </row>
    <row r="1636" spans="1:8" x14ac:dyDescent="0.35">
      <c r="A1636">
        <v>316350</v>
      </c>
      <c r="B1636">
        <v>3163508</v>
      </c>
      <c r="C1636" t="s">
        <v>232</v>
      </c>
      <c r="D1636">
        <v>2019</v>
      </c>
      <c r="E1636" s="8">
        <v>10603.81</v>
      </c>
      <c r="F1636" s="9">
        <v>13499.829549118933</v>
      </c>
      <c r="G1636" s="8">
        <v>16253.65</v>
      </c>
      <c r="H1636" s="8">
        <v>20692.70814802403</v>
      </c>
    </row>
    <row r="1637" spans="1:8" x14ac:dyDescent="0.35">
      <c r="A1637">
        <v>316350</v>
      </c>
      <c r="B1637">
        <v>3163508</v>
      </c>
      <c r="C1637" t="s">
        <v>232</v>
      </c>
      <c r="D1637">
        <v>2020</v>
      </c>
      <c r="E1637" s="8">
        <v>12813.27</v>
      </c>
      <c r="F1637" s="9">
        <v>15607.649061142794</v>
      </c>
      <c r="G1637" s="8">
        <v>12499.75</v>
      </c>
      <c r="H1637" s="8">
        <v>15225.757548795036</v>
      </c>
    </row>
    <row r="1638" spans="1:8" x14ac:dyDescent="0.35">
      <c r="A1638">
        <v>316350</v>
      </c>
      <c r="B1638">
        <v>3163508</v>
      </c>
      <c r="C1638" t="s">
        <v>232</v>
      </c>
      <c r="D1638">
        <v>2021</v>
      </c>
      <c r="E1638" s="8">
        <v>16939.189999999999</v>
      </c>
      <c r="F1638" s="9">
        <v>18747.215288020994</v>
      </c>
      <c r="G1638" s="8">
        <v>12417.2</v>
      </c>
      <c r="H1638" s="8">
        <v>13742.561383098644</v>
      </c>
    </row>
    <row r="1639" spans="1:8" x14ac:dyDescent="0.35">
      <c r="A1639">
        <v>316350</v>
      </c>
      <c r="B1639">
        <v>3163508</v>
      </c>
      <c r="C1639" t="s">
        <v>232</v>
      </c>
      <c r="D1639">
        <v>2022</v>
      </c>
      <c r="E1639" s="8">
        <v>14957.97</v>
      </c>
      <c r="F1639" s="9">
        <v>15649.206214603135</v>
      </c>
      <c r="G1639" s="8">
        <v>14732.53</v>
      </c>
      <c r="H1639" s="8">
        <v>15413.351753223411</v>
      </c>
    </row>
    <row r="1640" spans="1:8" x14ac:dyDescent="0.35">
      <c r="A1640">
        <v>316350</v>
      </c>
      <c r="B1640">
        <v>3163508</v>
      </c>
      <c r="C1640" t="s">
        <v>232</v>
      </c>
      <c r="D1640">
        <v>2023</v>
      </c>
      <c r="E1640" s="8">
        <v>14180.48</v>
      </c>
      <c r="F1640" s="9">
        <v>14180.48</v>
      </c>
      <c r="G1640" s="8">
        <v>23163.62</v>
      </c>
      <c r="H1640" s="8">
        <v>23163.616133745472</v>
      </c>
    </row>
    <row r="1641" spans="1:8" x14ac:dyDescent="0.35">
      <c r="A1641">
        <v>316350</v>
      </c>
      <c r="B1641">
        <v>3163508</v>
      </c>
      <c r="C1641" t="s">
        <v>232</v>
      </c>
      <c r="D1641">
        <v>2024</v>
      </c>
      <c r="E1641" s="8">
        <v>14866.71</v>
      </c>
      <c r="F1641" s="9">
        <v>14181.57043049081</v>
      </c>
      <c r="G1641" s="8">
        <v>21221.34</v>
      </c>
      <c r="H1641" s="8">
        <v>20243.345732374772</v>
      </c>
    </row>
    <row r="1642" spans="1:8" x14ac:dyDescent="0.35">
      <c r="A1642">
        <v>316410</v>
      </c>
      <c r="B1642">
        <v>3164100</v>
      </c>
      <c r="C1642" t="s">
        <v>233</v>
      </c>
      <c r="D1642">
        <v>2015</v>
      </c>
      <c r="E1642" s="8">
        <v>6892.68</v>
      </c>
      <c r="F1642" s="9">
        <v>10390.433182719551</v>
      </c>
      <c r="G1642" s="8">
        <v>6610.96</v>
      </c>
      <c r="H1642" s="8">
        <v>9965.7507253694075</v>
      </c>
    </row>
    <row r="1643" spans="1:8" x14ac:dyDescent="0.35">
      <c r="A1643">
        <v>316410</v>
      </c>
      <c r="B1643">
        <v>3164100</v>
      </c>
      <c r="C1643" t="s">
        <v>233</v>
      </c>
      <c r="D1643">
        <v>2016</v>
      </c>
      <c r="E1643" s="8">
        <v>6250.9</v>
      </c>
      <c r="F1643" s="9">
        <v>8865.5136300437625</v>
      </c>
      <c r="G1643" s="8">
        <v>7356.52</v>
      </c>
      <c r="H1643" s="8">
        <v>10433.594033624686</v>
      </c>
    </row>
    <row r="1644" spans="1:8" x14ac:dyDescent="0.35">
      <c r="A1644">
        <v>316410</v>
      </c>
      <c r="B1644">
        <v>3164100</v>
      </c>
      <c r="C1644" t="s">
        <v>233</v>
      </c>
      <c r="D1644">
        <v>2017</v>
      </c>
      <c r="E1644" s="8">
        <v>6669.78</v>
      </c>
      <c r="F1644" s="9">
        <v>9188.7701274087449</v>
      </c>
      <c r="G1644" s="8">
        <v>8228.93</v>
      </c>
      <c r="H1644" s="8">
        <v>11336.764958806585</v>
      </c>
    </row>
    <row r="1645" spans="1:8" x14ac:dyDescent="0.35">
      <c r="A1645">
        <v>316410</v>
      </c>
      <c r="B1645">
        <v>3164100</v>
      </c>
      <c r="C1645" t="s">
        <v>233</v>
      </c>
      <c r="D1645">
        <v>2018</v>
      </c>
      <c r="E1645" s="8">
        <v>7780.4</v>
      </c>
      <c r="F1645" s="9">
        <v>10331.852446668145</v>
      </c>
      <c r="G1645" s="8">
        <v>7944.2</v>
      </c>
      <c r="H1645" s="8">
        <v>10549.374301525126</v>
      </c>
    </row>
    <row r="1646" spans="1:8" x14ac:dyDescent="0.35">
      <c r="A1646">
        <v>316410</v>
      </c>
      <c r="B1646">
        <v>3164100</v>
      </c>
      <c r="C1646" t="s">
        <v>233</v>
      </c>
      <c r="D1646">
        <v>2019</v>
      </c>
      <c r="E1646" s="8">
        <v>7728.79</v>
      </c>
      <c r="F1646" s="9">
        <v>9839.6093122127713</v>
      </c>
      <c r="G1646" s="8">
        <v>10330.42</v>
      </c>
      <c r="H1646" s="8">
        <v>13151.778333401704</v>
      </c>
    </row>
    <row r="1647" spans="1:8" x14ac:dyDescent="0.35">
      <c r="A1647">
        <v>316410</v>
      </c>
      <c r="B1647">
        <v>3164100</v>
      </c>
      <c r="C1647" t="s">
        <v>233</v>
      </c>
      <c r="D1647">
        <v>2020</v>
      </c>
      <c r="E1647" s="8">
        <v>9423.25</v>
      </c>
      <c r="F1647" s="9">
        <v>11478.317323791181</v>
      </c>
      <c r="G1647" s="8">
        <v>9547.6200000000008</v>
      </c>
      <c r="H1647" s="8">
        <v>11629.808668957628</v>
      </c>
    </row>
    <row r="1648" spans="1:8" x14ac:dyDescent="0.35">
      <c r="A1648">
        <v>316410</v>
      </c>
      <c r="B1648">
        <v>3164100</v>
      </c>
      <c r="C1648" t="s">
        <v>233</v>
      </c>
      <c r="D1648">
        <v>2021</v>
      </c>
      <c r="E1648" s="8">
        <v>12343.95</v>
      </c>
      <c r="F1648" s="9">
        <v>13661.496692260183</v>
      </c>
      <c r="G1648" s="8">
        <v>11185.98</v>
      </c>
      <c r="H1648" s="8">
        <v>12379.924566905909</v>
      </c>
    </row>
    <row r="1649" spans="1:8" x14ac:dyDescent="0.35">
      <c r="A1649">
        <v>316410</v>
      </c>
      <c r="B1649">
        <v>3164100</v>
      </c>
      <c r="C1649" t="s">
        <v>233</v>
      </c>
      <c r="D1649">
        <v>2022</v>
      </c>
      <c r="E1649" s="8">
        <v>14678.77</v>
      </c>
      <c r="F1649" s="9">
        <v>15357.103852108949</v>
      </c>
      <c r="G1649" s="8">
        <v>19225.689999999999</v>
      </c>
      <c r="H1649" s="8">
        <v>20114.147648976072</v>
      </c>
    </row>
    <row r="1650" spans="1:8" x14ac:dyDescent="0.35">
      <c r="A1650">
        <v>316410</v>
      </c>
      <c r="B1650">
        <v>3164100</v>
      </c>
      <c r="C1650" t="s">
        <v>233</v>
      </c>
      <c r="D1650">
        <v>2023</v>
      </c>
      <c r="E1650" s="8">
        <v>13494.09</v>
      </c>
      <c r="F1650" s="9">
        <v>13494.09</v>
      </c>
      <c r="G1650" s="8">
        <v>16084.72</v>
      </c>
      <c r="H1650" s="8">
        <v>16084.717168088744</v>
      </c>
    </row>
    <row r="1651" spans="1:8" x14ac:dyDescent="0.35">
      <c r="A1651">
        <v>316410</v>
      </c>
      <c r="B1651">
        <v>3164100</v>
      </c>
      <c r="C1651" t="s">
        <v>233</v>
      </c>
      <c r="D1651">
        <v>2024</v>
      </c>
      <c r="E1651" s="8">
        <v>13796.2</v>
      </c>
      <c r="F1651" s="9">
        <v>13160.395405112318</v>
      </c>
      <c r="G1651" s="8">
        <v>19026.36</v>
      </c>
      <c r="H1651" s="8">
        <v>18149.52304441337</v>
      </c>
    </row>
    <row r="1652" spans="1:8" x14ac:dyDescent="0.35">
      <c r="A1652">
        <v>316447</v>
      </c>
      <c r="B1652">
        <v>3164472</v>
      </c>
      <c r="C1652" t="s">
        <v>235</v>
      </c>
      <c r="D1652">
        <v>2015</v>
      </c>
      <c r="E1652" s="8">
        <v>5420.48</v>
      </c>
      <c r="F1652" s="9">
        <v>8171.1518971238565</v>
      </c>
      <c r="G1652" s="8">
        <v>5609.05</v>
      </c>
      <c r="H1652" s="8">
        <v>8455.4187754987342</v>
      </c>
    </row>
    <row r="1653" spans="1:8" x14ac:dyDescent="0.35">
      <c r="A1653">
        <v>316447</v>
      </c>
      <c r="B1653">
        <v>3164472</v>
      </c>
      <c r="C1653" t="s">
        <v>235</v>
      </c>
      <c r="D1653">
        <v>2016</v>
      </c>
      <c r="E1653" s="8">
        <v>4747.5600000000004</v>
      </c>
      <c r="F1653" s="9">
        <v>6733.3596585212654</v>
      </c>
      <c r="G1653" s="8">
        <v>6025.76</v>
      </c>
      <c r="H1653" s="8">
        <v>8546.2055838163997</v>
      </c>
    </row>
    <row r="1654" spans="1:8" x14ac:dyDescent="0.35">
      <c r="A1654">
        <v>316447</v>
      </c>
      <c r="B1654">
        <v>3164472</v>
      </c>
      <c r="C1654" t="s">
        <v>235</v>
      </c>
      <c r="D1654">
        <v>2017</v>
      </c>
      <c r="E1654" s="8">
        <v>5007.24</v>
      </c>
      <c r="F1654" s="9">
        <v>6898.3350774337632</v>
      </c>
      <c r="G1654" s="8">
        <v>5452.17</v>
      </c>
      <c r="H1654" s="8">
        <v>7511.3003971184826</v>
      </c>
    </row>
    <row r="1655" spans="1:8" x14ac:dyDescent="0.35">
      <c r="A1655">
        <v>316447</v>
      </c>
      <c r="B1655">
        <v>3164472</v>
      </c>
      <c r="C1655" t="s">
        <v>235</v>
      </c>
      <c r="D1655">
        <v>2018</v>
      </c>
      <c r="E1655" s="8">
        <v>4784.92</v>
      </c>
      <c r="F1655" s="9">
        <v>6354.0547284344429</v>
      </c>
      <c r="G1655" s="8">
        <v>5416.17</v>
      </c>
      <c r="H1655" s="8">
        <v>7192.3105354893396</v>
      </c>
    </row>
    <row r="1656" spans="1:8" x14ac:dyDescent="0.35">
      <c r="A1656">
        <v>316447</v>
      </c>
      <c r="B1656">
        <v>3164472</v>
      </c>
      <c r="C1656" t="s">
        <v>235</v>
      </c>
      <c r="D1656">
        <v>2019</v>
      </c>
      <c r="E1656" s="8">
        <v>5435.75</v>
      </c>
      <c r="F1656" s="9">
        <v>6920.3143466002539</v>
      </c>
      <c r="G1656" s="8">
        <v>6667.62</v>
      </c>
      <c r="H1656" s="8">
        <v>8488.6214980038567</v>
      </c>
    </row>
    <row r="1657" spans="1:8" x14ac:dyDescent="0.35">
      <c r="A1657">
        <v>316447</v>
      </c>
      <c r="B1657">
        <v>3164472</v>
      </c>
      <c r="C1657" t="s">
        <v>235</v>
      </c>
      <c r="D1657">
        <v>2020</v>
      </c>
      <c r="E1657" s="8">
        <v>5397.52</v>
      </c>
      <c r="F1657" s="9">
        <v>6574.6369162984511</v>
      </c>
      <c r="G1657" s="8">
        <v>5886.59</v>
      </c>
      <c r="H1657" s="8">
        <v>7170.3635602394561</v>
      </c>
    </row>
    <row r="1658" spans="1:8" x14ac:dyDescent="0.35">
      <c r="A1658">
        <v>316447</v>
      </c>
      <c r="B1658">
        <v>3164472</v>
      </c>
      <c r="C1658" t="s">
        <v>235</v>
      </c>
      <c r="D1658">
        <v>2021</v>
      </c>
      <c r="E1658" s="8">
        <v>5967.2</v>
      </c>
      <c r="F1658" s="9">
        <v>6604.1164345331081</v>
      </c>
      <c r="G1658" s="8">
        <v>7109.37</v>
      </c>
      <c r="H1658" s="8">
        <v>7868.1981622542744</v>
      </c>
    </row>
    <row r="1659" spans="1:8" x14ac:dyDescent="0.35">
      <c r="A1659">
        <v>316447</v>
      </c>
      <c r="B1659">
        <v>3164472</v>
      </c>
      <c r="C1659" t="s">
        <v>235</v>
      </c>
      <c r="D1659">
        <v>2022</v>
      </c>
      <c r="E1659" s="8">
        <v>9123.16</v>
      </c>
      <c r="F1659" s="9">
        <v>9544.7585580676223</v>
      </c>
      <c r="G1659" s="8">
        <v>10050.870000000001</v>
      </c>
      <c r="H1659" s="8">
        <v>10515.3440302444</v>
      </c>
    </row>
    <row r="1660" spans="1:8" x14ac:dyDescent="0.35">
      <c r="A1660">
        <v>316447</v>
      </c>
      <c r="B1660">
        <v>3164472</v>
      </c>
      <c r="C1660" t="s">
        <v>235</v>
      </c>
      <c r="D1660">
        <v>2023</v>
      </c>
      <c r="E1660" s="8">
        <v>9799.0300000000007</v>
      </c>
      <c r="F1660" s="9">
        <v>9799.0300000000007</v>
      </c>
      <c r="G1660" s="8">
        <v>10245.91</v>
      </c>
      <c r="H1660" s="8">
        <v>10245.907168114623</v>
      </c>
    </row>
    <row r="1661" spans="1:8" x14ac:dyDescent="0.35">
      <c r="A1661">
        <v>316447</v>
      </c>
      <c r="B1661">
        <v>3164472</v>
      </c>
      <c r="C1661" t="s">
        <v>235</v>
      </c>
      <c r="D1661">
        <v>2024</v>
      </c>
      <c r="E1661" s="8">
        <v>8394.1299999999992</v>
      </c>
      <c r="F1661" s="9">
        <v>8007.2824315329899</v>
      </c>
      <c r="G1661" s="8">
        <v>10273.76</v>
      </c>
      <c r="H1661" s="8">
        <v>9800.2925377019692</v>
      </c>
    </row>
    <row r="1662" spans="1:8" x14ac:dyDescent="0.35">
      <c r="A1662">
        <v>316550</v>
      </c>
      <c r="B1662">
        <v>3165503</v>
      </c>
      <c r="C1662" t="s">
        <v>237</v>
      </c>
      <c r="D1662">
        <v>2015</v>
      </c>
      <c r="E1662" s="8">
        <v>6049.56</v>
      </c>
      <c r="F1662" s="9">
        <v>9119.464267143243</v>
      </c>
      <c r="G1662" s="8">
        <v>6450.62</v>
      </c>
      <c r="H1662" s="8">
        <v>9724.0473946520324</v>
      </c>
    </row>
    <row r="1663" spans="1:8" x14ac:dyDescent="0.35">
      <c r="A1663">
        <v>316550</v>
      </c>
      <c r="B1663">
        <v>3165503</v>
      </c>
      <c r="C1663" t="s">
        <v>237</v>
      </c>
      <c r="D1663">
        <v>2016</v>
      </c>
      <c r="E1663" s="8">
        <v>6446.55</v>
      </c>
      <c r="F1663" s="9">
        <v>9142.9997107230356</v>
      </c>
      <c r="G1663" s="8">
        <v>6867.26</v>
      </c>
      <c r="H1663" s="8">
        <v>9739.6776233262335</v>
      </c>
    </row>
    <row r="1664" spans="1:8" x14ac:dyDescent="0.35">
      <c r="A1664">
        <v>316550</v>
      </c>
      <c r="B1664">
        <v>3165503</v>
      </c>
      <c r="C1664" t="s">
        <v>237</v>
      </c>
      <c r="D1664">
        <v>2017</v>
      </c>
      <c r="E1664" s="8">
        <v>5113.53</v>
      </c>
      <c r="F1664" s="9">
        <v>7044.7678498553832</v>
      </c>
      <c r="G1664" s="8">
        <v>5389.09</v>
      </c>
      <c r="H1664" s="8">
        <v>7424.4048996290576</v>
      </c>
    </row>
    <row r="1665" spans="1:8" x14ac:dyDescent="0.35">
      <c r="A1665">
        <v>316550</v>
      </c>
      <c r="B1665">
        <v>3165503</v>
      </c>
      <c r="C1665" t="s">
        <v>237</v>
      </c>
      <c r="D1665">
        <v>2018</v>
      </c>
      <c r="E1665" s="8">
        <v>7381.09</v>
      </c>
      <c r="F1665" s="9">
        <v>9801.5953904140897</v>
      </c>
      <c r="G1665" s="8">
        <v>8458.4599999999991</v>
      </c>
      <c r="H1665" s="8">
        <v>11232.270363125082</v>
      </c>
    </row>
    <row r="1666" spans="1:8" x14ac:dyDescent="0.35">
      <c r="A1666">
        <v>316550</v>
      </c>
      <c r="B1666">
        <v>3165503</v>
      </c>
      <c r="C1666" t="s">
        <v>237</v>
      </c>
      <c r="D1666">
        <v>2019</v>
      </c>
      <c r="E1666" s="8">
        <v>7790.98</v>
      </c>
      <c r="F1666" s="9">
        <v>9918.7840993562331</v>
      </c>
      <c r="G1666" s="8">
        <v>9188.84</v>
      </c>
      <c r="H1666" s="8">
        <v>11698.417515047435</v>
      </c>
    </row>
    <row r="1667" spans="1:8" x14ac:dyDescent="0.35">
      <c r="A1667">
        <v>316550</v>
      </c>
      <c r="B1667">
        <v>3165503</v>
      </c>
      <c r="C1667" t="s">
        <v>237</v>
      </c>
      <c r="D1667">
        <v>2020</v>
      </c>
      <c r="E1667" s="8">
        <v>10114.83</v>
      </c>
      <c r="F1667" s="9">
        <v>12320.720390120474</v>
      </c>
      <c r="G1667" s="8">
        <v>9714.39</v>
      </c>
      <c r="H1667" s="8">
        <v>11832.950274847997</v>
      </c>
    </row>
    <row r="1668" spans="1:8" x14ac:dyDescent="0.35">
      <c r="A1668">
        <v>316550</v>
      </c>
      <c r="B1668">
        <v>3165503</v>
      </c>
      <c r="C1668" t="s">
        <v>237</v>
      </c>
      <c r="D1668">
        <v>2021</v>
      </c>
      <c r="E1668" s="8">
        <v>10330.85</v>
      </c>
      <c r="F1668" s="9">
        <v>11433.525986676559</v>
      </c>
      <c r="G1668" s="8">
        <v>8192.8700000000008</v>
      </c>
      <c r="H1668" s="8">
        <v>9067.3479669903954</v>
      </c>
    </row>
    <row r="1669" spans="1:8" x14ac:dyDescent="0.35">
      <c r="A1669">
        <v>316550</v>
      </c>
      <c r="B1669">
        <v>3165503</v>
      </c>
      <c r="C1669" t="s">
        <v>237</v>
      </c>
      <c r="D1669">
        <v>2022</v>
      </c>
      <c r="E1669" s="8">
        <v>11987.22</v>
      </c>
      <c r="F1669" s="9">
        <v>12541.172212527166</v>
      </c>
      <c r="G1669" s="8">
        <v>12166.1</v>
      </c>
      <c r="H1669" s="8">
        <v>12728.320742777792</v>
      </c>
    </row>
    <row r="1670" spans="1:8" x14ac:dyDescent="0.35">
      <c r="A1670">
        <v>316550</v>
      </c>
      <c r="B1670">
        <v>3165503</v>
      </c>
      <c r="C1670" t="s">
        <v>237</v>
      </c>
      <c r="D1670">
        <v>2023</v>
      </c>
      <c r="E1670" s="8">
        <v>11790.67</v>
      </c>
      <c r="F1670" s="9">
        <v>11790.67</v>
      </c>
      <c r="G1670" s="8">
        <v>16785.16</v>
      </c>
      <c r="H1670" s="8">
        <v>16785.158635294883</v>
      </c>
    </row>
    <row r="1671" spans="1:8" x14ac:dyDescent="0.35">
      <c r="A1671">
        <v>316550</v>
      </c>
      <c r="B1671">
        <v>3165503</v>
      </c>
      <c r="C1671" t="s">
        <v>237</v>
      </c>
      <c r="D1671">
        <v>2024</v>
      </c>
      <c r="E1671" s="8">
        <v>12987.45</v>
      </c>
      <c r="F1671" s="9">
        <v>12388.917042673052</v>
      </c>
      <c r="G1671" s="8">
        <v>22463.37</v>
      </c>
      <c r="H1671" s="8">
        <v>21428.131618604122</v>
      </c>
    </row>
    <row r="1672" spans="1:8" x14ac:dyDescent="0.35">
      <c r="A1672">
        <v>316590</v>
      </c>
      <c r="B1672">
        <v>3165909</v>
      </c>
      <c r="C1672" t="s">
        <v>238</v>
      </c>
      <c r="D1672">
        <v>2015</v>
      </c>
      <c r="E1672" s="8">
        <v>6799</v>
      </c>
      <c r="F1672" s="9">
        <v>10249.214414322183</v>
      </c>
      <c r="G1672" s="8">
        <v>8531.0499999999993</v>
      </c>
      <c r="H1672" s="8">
        <v>12860.201830845483</v>
      </c>
    </row>
    <row r="1673" spans="1:8" x14ac:dyDescent="0.35">
      <c r="A1673">
        <v>316590</v>
      </c>
      <c r="B1673">
        <v>3165909</v>
      </c>
      <c r="C1673" t="s">
        <v>238</v>
      </c>
      <c r="D1673">
        <v>2016</v>
      </c>
      <c r="E1673" s="8">
        <v>8199.1200000000008</v>
      </c>
      <c r="F1673" s="9">
        <v>11628.631095420569</v>
      </c>
      <c r="G1673" s="8">
        <v>9779.43</v>
      </c>
      <c r="H1673" s="8">
        <v>13869.943022234089</v>
      </c>
    </row>
    <row r="1674" spans="1:8" x14ac:dyDescent="0.35">
      <c r="A1674">
        <v>316590</v>
      </c>
      <c r="B1674">
        <v>3165909</v>
      </c>
      <c r="C1674" t="s">
        <v>238</v>
      </c>
      <c r="D1674">
        <v>2017</v>
      </c>
      <c r="E1674" s="8">
        <v>9571.15</v>
      </c>
      <c r="F1674" s="9">
        <v>13185.906762284245</v>
      </c>
      <c r="G1674" s="8">
        <v>11378.47</v>
      </c>
      <c r="H1674" s="8">
        <v>15675.803112847694</v>
      </c>
    </row>
    <row r="1675" spans="1:8" x14ac:dyDescent="0.35">
      <c r="A1675">
        <v>316590</v>
      </c>
      <c r="B1675">
        <v>3165909</v>
      </c>
      <c r="C1675" t="s">
        <v>238</v>
      </c>
      <c r="D1675">
        <v>2018</v>
      </c>
      <c r="E1675" s="8">
        <v>12077.34</v>
      </c>
      <c r="F1675" s="9">
        <v>16037.902270865643</v>
      </c>
      <c r="G1675" s="8">
        <v>14072.77</v>
      </c>
      <c r="H1675" s="8">
        <v>18687.706131747171</v>
      </c>
    </row>
    <row r="1676" spans="1:8" x14ac:dyDescent="0.35">
      <c r="A1676">
        <v>316590</v>
      </c>
      <c r="B1676">
        <v>3165909</v>
      </c>
      <c r="C1676" t="s">
        <v>238</v>
      </c>
      <c r="D1676">
        <v>2019</v>
      </c>
      <c r="E1676" s="8">
        <v>8822.5300000000007</v>
      </c>
      <c r="F1676" s="9">
        <v>11232.061984512007</v>
      </c>
      <c r="G1676" s="8">
        <v>12754.54</v>
      </c>
      <c r="H1676" s="8">
        <v>16237.943203394057</v>
      </c>
    </row>
    <row r="1677" spans="1:8" x14ac:dyDescent="0.35">
      <c r="A1677">
        <v>316590</v>
      </c>
      <c r="B1677">
        <v>3165909</v>
      </c>
      <c r="C1677" t="s">
        <v>238</v>
      </c>
      <c r="D1677">
        <v>2020</v>
      </c>
      <c r="E1677" s="8">
        <v>10312.5</v>
      </c>
      <c r="F1677" s="9">
        <v>12561.499206918692</v>
      </c>
      <c r="G1677" s="8">
        <v>10150.620000000001</v>
      </c>
      <c r="H1677" s="8">
        <v>12364.31527125669</v>
      </c>
    </row>
    <row r="1678" spans="1:8" x14ac:dyDescent="0.35">
      <c r="A1678">
        <v>316590</v>
      </c>
      <c r="B1678">
        <v>3165909</v>
      </c>
      <c r="C1678" t="s">
        <v>238</v>
      </c>
      <c r="D1678">
        <v>2021</v>
      </c>
      <c r="E1678" s="8">
        <v>10971.18</v>
      </c>
      <c r="F1678" s="9">
        <v>12142.202397141196</v>
      </c>
      <c r="G1678" s="8">
        <v>12166.49</v>
      </c>
      <c r="H1678" s="8">
        <v>13465.097125359203</v>
      </c>
    </row>
    <row r="1679" spans="1:8" x14ac:dyDescent="0.35">
      <c r="A1679">
        <v>316590</v>
      </c>
      <c r="B1679">
        <v>3165909</v>
      </c>
      <c r="C1679" t="s">
        <v>238</v>
      </c>
      <c r="D1679">
        <v>2022</v>
      </c>
      <c r="E1679" s="8">
        <v>12889.3</v>
      </c>
      <c r="F1679" s="9">
        <v>13484.939043325008</v>
      </c>
      <c r="G1679" s="8">
        <v>15405.32</v>
      </c>
      <c r="H1679" s="8">
        <v>16117.225577125708</v>
      </c>
    </row>
    <row r="1680" spans="1:8" x14ac:dyDescent="0.35">
      <c r="A1680">
        <v>316590</v>
      </c>
      <c r="B1680">
        <v>3165909</v>
      </c>
      <c r="C1680" t="s">
        <v>238</v>
      </c>
      <c r="D1680">
        <v>2023</v>
      </c>
      <c r="E1680" s="8">
        <v>15066.24</v>
      </c>
      <c r="F1680" s="9">
        <v>15066.24</v>
      </c>
      <c r="G1680" s="8">
        <v>27697.03</v>
      </c>
      <c r="H1680" s="8">
        <v>27697.034046511628</v>
      </c>
    </row>
    <row r="1681" spans="1:8" x14ac:dyDescent="0.35">
      <c r="A1681">
        <v>316590</v>
      </c>
      <c r="B1681">
        <v>3165909</v>
      </c>
      <c r="C1681" t="s">
        <v>238</v>
      </c>
      <c r="D1681">
        <v>2024</v>
      </c>
      <c r="E1681" s="8">
        <v>16809.02</v>
      </c>
      <c r="F1681" s="9">
        <v>16034.368128357159</v>
      </c>
      <c r="G1681" s="8">
        <v>32863.81</v>
      </c>
      <c r="H1681" s="8">
        <v>31349.268013493544</v>
      </c>
    </row>
    <row r="1682" spans="1:8" x14ac:dyDescent="0.35">
      <c r="A1682">
        <v>316610</v>
      </c>
      <c r="B1682">
        <v>3166105</v>
      </c>
      <c r="C1682" t="s">
        <v>239</v>
      </c>
      <c r="D1682">
        <v>2015</v>
      </c>
      <c r="E1682" s="8">
        <v>4530.78</v>
      </c>
      <c r="F1682" s="9">
        <v>6829.9655367146133</v>
      </c>
      <c r="G1682" s="8">
        <v>7890.96</v>
      </c>
      <c r="H1682" s="8">
        <v>11895.303519848519</v>
      </c>
    </row>
    <row r="1683" spans="1:8" x14ac:dyDescent="0.35">
      <c r="A1683">
        <v>316610</v>
      </c>
      <c r="B1683">
        <v>3166105</v>
      </c>
      <c r="C1683" t="s">
        <v>239</v>
      </c>
      <c r="D1683">
        <v>2016</v>
      </c>
      <c r="E1683" s="8">
        <v>7732.31</v>
      </c>
      <c r="F1683" s="9">
        <v>10966.564766149466</v>
      </c>
      <c r="G1683" s="8">
        <v>7305.46</v>
      </c>
      <c r="H1683" s="8">
        <v>10361.169677531752</v>
      </c>
    </row>
    <row r="1684" spans="1:8" x14ac:dyDescent="0.35">
      <c r="A1684">
        <v>316610</v>
      </c>
      <c r="B1684">
        <v>3166105</v>
      </c>
      <c r="C1684" t="s">
        <v>239</v>
      </c>
      <c r="D1684">
        <v>2017</v>
      </c>
      <c r="E1684" s="8">
        <v>8527.44</v>
      </c>
      <c r="F1684" s="9">
        <v>11748.016566553984</v>
      </c>
      <c r="G1684" s="8">
        <v>10349.469999999999</v>
      </c>
      <c r="H1684" s="8">
        <v>14258.169737945267</v>
      </c>
    </row>
    <row r="1685" spans="1:8" x14ac:dyDescent="0.35">
      <c r="A1685">
        <v>316610</v>
      </c>
      <c r="B1685">
        <v>3166105</v>
      </c>
      <c r="C1685" t="s">
        <v>239</v>
      </c>
      <c r="D1685">
        <v>2018</v>
      </c>
      <c r="E1685" s="8">
        <v>7736.05</v>
      </c>
      <c r="F1685" s="9">
        <v>10272.958603676816</v>
      </c>
      <c r="G1685" s="8">
        <v>9020.5400000000009</v>
      </c>
      <c r="H1685" s="8">
        <v>11978.677321181827</v>
      </c>
    </row>
    <row r="1686" spans="1:8" x14ac:dyDescent="0.35">
      <c r="A1686">
        <v>316610</v>
      </c>
      <c r="B1686">
        <v>3166105</v>
      </c>
      <c r="C1686" t="s">
        <v>239</v>
      </c>
      <c r="D1686">
        <v>2019</v>
      </c>
      <c r="E1686" s="8">
        <v>8230.64</v>
      </c>
      <c r="F1686" s="9">
        <v>10478.520180968939</v>
      </c>
      <c r="G1686" s="8">
        <v>8811.94</v>
      </c>
      <c r="H1686" s="8">
        <v>11218.580793152758</v>
      </c>
    </row>
    <row r="1687" spans="1:8" x14ac:dyDescent="0.35">
      <c r="A1687">
        <v>316610</v>
      </c>
      <c r="B1687">
        <v>3166105</v>
      </c>
      <c r="C1687" t="s">
        <v>239</v>
      </c>
      <c r="D1687">
        <v>2020</v>
      </c>
      <c r="E1687" s="8">
        <v>7349.21</v>
      </c>
      <c r="F1687" s="9">
        <v>8951.9607841434099</v>
      </c>
      <c r="G1687" s="8">
        <v>7178.45</v>
      </c>
      <c r="H1687" s="8">
        <v>8743.9615969003207</v>
      </c>
    </row>
    <row r="1688" spans="1:8" x14ac:dyDescent="0.35">
      <c r="A1688">
        <v>316610</v>
      </c>
      <c r="B1688">
        <v>3166105</v>
      </c>
      <c r="C1688" t="s">
        <v>239</v>
      </c>
      <c r="D1688">
        <v>2021</v>
      </c>
      <c r="E1688" s="8">
        <v>8846.2099999999991</v>
      </c>
      <c r="F1688" s="9">
        <v>9790.4211094535331</v>
      </c>
      <c r="G1688" s="8">
        <v>11274.87</v>
      </c>
      <c r="H1688" s="8">
        <v>12478.302152867211</v>
      </c>
    </row>
    <row r="1689" spans="1:8" x14ac:dyDescent="0.35">
      <c r="A1689">
        <v>316610</v>
      </c>
      <c r="B1689">
        <v>3166105</v>
      </c>
      <c r="C1689" t="s">
        <v>239</v>
      </c>
      <c r="D1689">
        <v>2022</v>
      </c>
      <c r="E1689" s="8">
        <v>16946.509999999998</v>
      </c>
      <c r="F1689" s="9">
        <v>17729.640426330188</v>
      </c>
      <c r="G1689" s="8">
        <v>22700.41</v>
      </c>
      <c r="H1689" s="8">
        <v>23749.436213661909</v>
      </c>
    </row>
    <row r="1690" spans="1:8" x14ac:dyDescent="0.35">
      <c r="A1690">
        <v>316610</v>
      </c>
      <c r="B1690">
        <v>3166105</v>
      </c>
      <c r="C1690" t="s">
        <v>239</v>
      </c>
      <c r="D1690">
        <v>2023</v>
      </c>
      <c r="E1690" s="8">
        <v>17268.12</v>
      </c>
      <c r="F1690" s="9">
        <v>17268.12</v>
      </c>
      <c r="G1690" s="8">
        <v>25028.19</v>
      </c>
      <c r="H1690" s="8">
        <v>25028.188723404259</v>
      </c>
    </row>
    <row r="1691" spans="1:8" x14ac:dyDescent="0.35">
      <c r="A1691">
        <v>316610</v>
      </c>
      <c r="B1691">
        <v>3166105</v>
      </c>
      <c r="C1691" t="s">
        <v>239</v>
      </c>
      <c r="D1691">
        <v>2024</v>
      </c>
      <c r="E1691" s="8">
        <v>18908.88</v>
      </c>
      <c r="F1691" s="9">
        <v>18037.455057756499</v>
      </c>
      <c r="G1691" s="8">
        <v>27674.52</v>
      </c>
      <c r="H1691" s="8">
        <v>26399.126162850709</v>
      </c>
    </row>
    <row r="1692" spans="1:8" x14ac:dyDescent="0.35">
      <c r="A1692">
        <v>316670</v>
      </c>
      <c r="B1692">
        <v>3166709</v>
      </c>
      <c r="C1692" s="20" t="s">
        <v>241</v>
      </c>
      <c r="D1692">
        <v>2015</v>
      </c>
      <c r="E1692" s="8">
        <v>6246.53</v>
      </c>
      <c r="F1692" s="9">
        <v>9416.3884858796791</v>
      </c>
      <c r="G1692" s="8">
        <v>5571.4538006360999</v>
      </c>
      <c r="H1692" s="8">
        <v>8398.7387266082696</v>
      </c>
    </row>
    <row r="1693" spans="1:8" x14ac:dyDescent="0.35">
      <c r="A1693">
        <v>316670</v>
      </c>
      <c r="B1693">
        <v>3166709</v>
      </c>
      <c r="C1693" t="s">
        <v>241</v>
      </c>
      <c r="D1693">
        <v>2016</v>
      </c>
      <c r="E1693" s="8">
        <v>8221.44</v>
      </c>
      <c r="F1693" s="9">
        <v>11660.287059237391</v>
      </c>
      <c r="G1693" s="8">
        <v>6718.75</v>
      </c>
      <c r="H1693" s="8">
        <v>9529.0556648573784</v>
      </c>
    </row>
    <row r="1694" spans="1:8" x14ac:dyDescent="0.35">
      <c r="A1694">
        <v>316670</v>
      </c>
      <c r="B1694">
        <v>3166709</v>
      </c>
      <c r="C1694" t="s">
        <v>241</v>
      </c>
      <c r="D1694">
        <v>2017</v>
      </c>
      <c r="E1694" s="8">
        <v>4789.6499999999996</v>
      </c>
      <c r="F1694" s="9">
        <v>6598.5673951379649</v>
      </c>
      <c r="G1694" s="8">
        <v>6221.07</v>
      </c>
      <c r="H1694" s="8">
        <v>8570.5896159630429</v>
      </c>
    </row>
    <row r="1695" spans="1:8" x14ac:dyDescent="0.35">
      <c r="A1695">
        <v>316670</v>
      </c>
      <c r="B1695">
        <v>3166709</v>
      </c>
      <c r="C1695" t="s">
        <v>241</v>
      </c>
      <c r="D1695">
        <v>2018</v>
      </c>
      <c r="E1695" s="8">
        <v>5909.28</v>
      </c>
      <c r="F1695" s="9">
        <v>7847.1298424306115</v>
      </c>
      <c r="G1695" s="8">
        <v>6643.63</v>
      </c>
      <c r="H1695" s="8">
        <v>8822.294627994248</v>
      </c>
    </row>
    <row r="1696" spans="1:8" x14ac:dyDescent="0.35">
      <c r="A1696">
        <v>316670</v>
      </c>
      <c r="B1696">
        <v>3166709</v>
      </c>
      <c r="C1696" t="s">
        <v>241</v>
      </c>
      <c r="D1696">
        <v>2019</v>
      </c>
      <c r="E1696" s="8">
        <v>6253.37</v>
      </c>
      <c r="F1696" s="9">
        <v>7961.2355471829333</v>
      </c>
      <c r="G1696" s="8">
        <v>8961.67</v>
      </c>
      <c r="H1696" s="8">
        <v>11409.204845756112</v>
      </c>
    </row>
    <row r="1697" spans="1:8" x14ac:dyDescent="0.35">
      <c r="A1697">
        <v>316670</v>
      </c>
      <c r="B1697">
        <v>3166709</v>
      </c>
      <c r="C1697" t="s">
        <v>241</v>
      </c>
      <c r="D1697">
        <v>2020</v>
      </c>
      <c r="E1697" s="8">
        <v>9095.16</v>
      </c>
      <c r="F1697" s="9">
        <v>11078.675891083501</v>
      </c>
      <c r="G1697" s="8">
        <v>10285.040000000001</v>
      </c>
      <c r="H1697" s="8">
        <v>12528.044737934439</v>
      </c>
    </row>
    <row r="1698" spans="1:8" x14ac:dyDescent="0.35">
      <c r="A1698">
        <v>316670</v>
      </c>
      <c r="B1698">
        <v>3166709</v>
      </c>
      <c r="C1698" s="20" t="s">
        <v>241</v>
      </c>
      <c r="D1698">
        <v>2021</v>
      </c>
      <c r="E1698" s="8">
        <v>12493.24</v>
      </c>
      <c r="F1698" s="9">
        <v>13826.721344108862</v>
      </c>
      <c r="G1698" s="8">
        <v>11965.233700305811</v>
      </c>
      <c r="H1698" s="8">
        <v>13242.357642314486</v>
      </c>
    </row>
    <row r="1699" spans="1:8" x14ac:dyDescent="0.35">
      <c r="A1699">
        <v>316670</v>
      </c>
      <c r="B1699">
        <v>3166709</v>
      </c>
      <c r="C1699" t="s">
        <v>241</v>
      </c>
      <c r="D1699">
        <v>2022</v>
      </c>
      <c r="E1699" s="8">
        <v>15485.2</v>
      </c>
      <c r="F1699" s="9">
        <v>16200.800514666929</v>
      </c>
      <c r="G1699" s="8">
        <v>14546.79</v>
      </c>
      <c r="H1699" s="8">
        <v>15219.021486618896</v>
      </c>
    </row>
    <row r="1700" spans="1:8" x14ac:dyDescent="0.35">
      <c r="A1700">
        <v>316670</v>
      </c>
      <c r="B1700">
        <v>3166709</v>
      </c>
      <c r="C1700" t="s">
        <v>241</v>
      </c>
      <c r="D1700">
        <v>2023</v>
      </c>
      <c r="E1700" s="8">
        <v>13603.67</v>
      </c>
      <c r="F1700" s="9">
        <v>13603.67</v>
      </c>
      <c r="G1700" s="8">
        <v>17855.419999999998</v>
      </c>
      <c r="H1700" s="8">
        <v>17855.422492244685</v>
      </c>
    </row>
    <row r="1701" spans="1:8" x14ac:dyDescent="0.35">
      <c r="A1701">
        <v>316670</v>
      </c>
      <c r="B1701">
        <v>3166709</v>
      </c>
      <c r="C1701" t="s">
        <v>241</v>
      </c>
      <c r="D1701">
        <v>2024</v>
      </c>
      <c r="E1701" s="8">
        <v>14667.74</v>
      </c>
      <c r="F1701" s="9">
        <v>13991.770059826773</v>
      </c>
      <c r="G1701" s="8">
        <v>20458.150000000001</v>
      </c>
      <c r="H1701" s="8">
        <v>19515.32942578819</v>
      </c>
    </row>
    <row r="1702" spans="1:8" x14ac:dyDescent="0.35">
      <c r="A1702">
        <v>316695</v>
      </c>
      <c r="B1702">
        <v>3166956</v>
      </c>
      <c r="C1702" t="s">
        <v>242</v>
      </c>
      <c r="D1702">
        <v>2015</v>
      </c>
      <c r="E1702" s="8">
        <v>7986.98</v>
      </c>
      <c r="F1702" s="9">
        <v>12040.045674790848</v>
      </c>
      <c r="G1702" s="8">
        <v>8152.35</v>
      </c>
      <c r="H1702" s="8">
        <v>12289.340142523175</v>
      </c>
    </row>
    <row r="1703" spans="1:8" x14ac:dyDescent="0.35">
      <c r="A1703">
        <v>316695</v>
      </c>
      <c r="B1703">
        <v>3166956</v>
      </c>
      <c r="C1703" t="s">
        <v>242</v>
      </c>
      <c r="D1703">
        <v>2016</v>
      </c>
      <c r="E1703" s="8">
        <v>7956.51</v>
      </c>
      <c r="F1703" s="9">
        <v>11284.542682266476</v>
      </c>
      <c r="G1703" s="8">
        <v>9640.06</v>
      </c>
      <c r="H1703" s="8">
        <v>13672.283075567108</v>
      </c>
    </row>
    <row r="1704" spans="1:8" x14ac:dyDescent="0.35">
      <c r="A1704">
        <v>316695</v>
      </c>
      <c r="B1704">
        <v>3166956</v>
      </c>
      <c r="C1704" t="s">
        <v>242</v>
      </c>
      <c r="D1704">
        <v>2017</v>
      </c>
      <c r="E1704" s="8">
        <v>9292.5300000000007</v>
      </c>
      <c r="F1704" s="9">
        <v>12802.059748904701</v>
      </c>
      <c r="G1704" s="8">
        <v>11291.57</v>
      </c>
      <c r="H1704" s="8">
        <v>15556.086395858409</v>
      </c>
    </row>
    <row r="1705" spans="1:8" x14ac:dyDescent="0.35">
      <c r="A1705">
        <v>316695</v>
      </c>
      <c r="B1705">
        <v>3166956</v>
      </c>
      <c r="C1705" t="s">
        <v>242</v>
      </c>
      <c r="D1705">
        <v>2018</v>
      </c>
      <c r="E1705" s="8">
        <v>9273.34</v>
      </c>
      <c r="F1705" s="9">
        <v>12314.377225822011</v>
      </c>
      <c r="G1705" s="8">
        <v>10993.72</v>
      </c>
      <c r="H1705" s="8">
        <v>14598.927095950781</v>
      </c>
    </row>
    <row r="1706" spans="1:8" x14ac:dyDescent="0.35">
      <c r="A1706">
        <v>316695</v>
      </c>
      <c r="B1706">
        <v>3166956</v>
      </c>
      <c r="C1706" t="s">
        <v>242</v>
      </c>
      <c r="D1706">
        <v>2019</v>
      </c>
      <c r="E1706" s="8">
        <v>10611.94</v>
      </c>
      <c r="F1706" s="9">
        <v>13510.17994338612</v>
      </c>
      <c r="G1706" s="8">
        <v>9831.6299999999992</v>
      </c>
      <c r="H1706" s="8">
        <v>12516.759502657089</v>
      </c>
    </row>
    <row r="1707" spans="1:8" x14ac:dyDescent="0.35">
      <c r="A1707">
        <v>316695</v>
      </c>
      <c r="B1707">
        <v>3166956</v>
      </c>
      <c r="C1707" t="s">
        <v>242</v>
      </c>
      <c r="D1707">
        <v>2020</v>
      </c>
      <c r="E1707" s="8">
        <v>7707.65</v>
      </c>
      <c r="F1707" s="9">
        <v>9388.5710896685432</v>
      </c>
      <c r="G1707" s="8">
        <v>9483.02</v>
      </c>
      <c r="H1707" s="8">
        <v>11551.126071194656</v>
      </c>
    </row>
    <row r="1708" spans="1:8" x14ac:dyDescent="0.35">
      <c r="A1708">
        <v>316695</v>
      </c>
      <c r="B1708">
        <v>3166956</v>
      </c>
      <c r="C1708" t="s">
        <v>242</v>
      </c>
      <c r="D1708">
        <v>2021</v>
      </c>
      <c r="E1708" s="8">
        <v>10165.92</v>
      </c>
      <c r="F1708" s="9">
        <v>11250.991980183137</v>
      </c>
      <c r="G1708" s="8">
        <v>11187.57</v>
      </c>
      <c r="H1708" s="8">
        <v>12381.686312160009</v>
      </c>
    </row>
    <row r="1709" spans="1:8" x14ac:dyDescent="0.35">
      <c r="A1709">
        <v>316695</v>
      </c>
      <c r="B1709">
        <v>3166956</v>
      </c>
      <c r="C1709" t="s">
        <v>242</v>
      </c>
      <c r="D1709">
        <v>2022</v>
      </c>
      <c r="E1709" s="8">
        <v>14133.88</v>
      </c>
      <c r="F1709" s="9">
        <v>14787.033449890256</v>
      </c>
      <c r="G1709" s="8">
        <v>19824.73</v>
      </c>
      <c r="H1709" s="8">
        <v>20740.864140377478</v>
      </c>
    </row>
    <row r="1710" spans="1:8" x14ac:dyDescent="0.35">
      <c r="A1710">
        <v>316695</v>
      </c>
      <c r="B1710">
        <v>3166956</v>
      </c>
      <c r="C1710" t="s">
        <v>242</v>
      </c>
      <c r="D1710">
        <v>2023</v>
      </c>
      <c r="E1710" s="8">
        <v>16531.87</v>
      </c>
      <c r="F1710" s="9">
        <v>16531.87</v>
      </c>
      <c r="G1710" s="8">
        <v>22046.18</v>
      </c>
      <c r="H1710" s="8">
        <v>22046.178465110446</v>
      </c>
    </row>
    <row r="1711" spans="1:8" x14ac:dyDescent="0.35">
      <c r="A1711">
        <v>316695</v>
      </c>
      <c r="B1711">
        <v>3166956</v>
      </c>
      <c r="C1711" t="s">
        <v>242</v>
      </c>
      <c r="D1711">
        <v>2024</v>
      </c>
      <c r="E1711" s="8">
        <v>16896</v>
      </c>
      <c r="F1711" s="9">
        <v>16117.339612703332</v>
      </c>
      <c r="G1711" s="8">
        <v>24846.86</v>
      </c>
      <c r="H1711" s="8">
        <v>23701.781714428475</v>
      </c>
    </row>
    <row r="1712" spans="1:8" x14ac:dyDescent="0.35">
      <c r="A1712">
        <v>316800</v>
      </c>
      <c r="B1712">
        <v>3168002</v>
      </c>
      <c r="C1712" t="s">
        <v>246</v>
      </c>
      <c r="D1712">
        <v>2015</v>
      </c>
      <c r="E1712" s="8">
        <v>5067.3900000000003</v>
      </c>
      <c r="F1712" s="9">
        <v>7638.8831638464608</v>
      </c>
      <c r="G1712" s="8">
        <v>3530.4</v>
      </c>
      <c r="H1712" s="8">
        <v>5321.938624549477</v>
      </c>
    </row>
    <row r="1713" spans="1:8" x14ac:dyDescent="0.35">
      <c r="A1713">
        <v>316800</v>
      </c>
      <c r="B1713">
        <v>3168002</v>
      </c>
      <c r="C1713" t="s">
        <v>246</v>
      </c>
      <c r="D1713">
        <v>2016</v>
      </c>
      <c r="E1713" s="8">
        <v>5136.22</v>
      </c>
      <c r="F1713" s="9">
        <v>7284.5875660950232</v>
      </c>
      <c r="G1713" s="8">
        <v>3995.34</v>
      </c>
      <c r="H1713" s="8">
        <v>5666.5059099690789</v>
      </c>
    </row>
    <row r="1714" spans="1:8" x14ac:dyDescent="0.35">
      <c r="A1714">
        <v>316800</v>
      </c>
      <c r="B1714">
        <v>3168002</v>
      </c>
      <c r="C1714" t="s">
        <v>246</v>
      </c>
      <c r="D1714">
        <v>2017</v>
      </c>
      <c r="E1714" s="8">
        <v>4709.42</v>
      </c>
      <c r="F1714" s="9">
        <v>6488.0367588468125</v>
      </c>
      <c r="G1714" s="8">
        <v>4355.2299999999996</v>
      </c>
      <c r="H1714" s="8">
        <v>6000.0798533678699</v>
      </c>
    </row>
    <row r="1715" spans="1:8" x14ac:dyDescent="0.35">
      <c r="A1715">
        <v>316800</v>
      </c>
      <c r="B1715">
        <v>3168002</v>
      </c>
      <c r="C1715" t="s">
        <v>246</v>
      </c>
      <c r="D1715">
        <v>2018</v>
      </c>
      <c r="E1715" s="8">
        <v>5085.96</v>
      </c>
      <c r="F1715" s="9">
        <v>6753.8157767796411</v>
      </c>
      <c r="G1715" s="8">
        <v>4430.97</v>
      </c>
      <c r="H1715" s="8">
        <v>5884.0278225875509</v>
      </c>
    </row>
    <row r="1716" spans="1:8" x14ac:dyDescent="0.35">
      <c r="A1716">
        <v>316800</v>
      </c>
      <c r="B1716">
        <v>3168002</v>
      </c>
      <c r="C1716" t="s">
        <v>246</v>
      </c>
      <c r="D1716">
        <v>2019</v>
      </c>
      <c r="E1716" s="8">
        <v>6148.27</v>
      </c>
      <c r="F1716" s="9">
        <v>7827.4315573328331</v>
      </c>
      <c r="G1716" s="8">
        <v>6086.67</v>
      </c>
      <c r="H1716" s="8">
        <v>7749.0133492915456</v>
      </c>
    </row>
    <row r="1717" spans="1:8" x14ac:dyDescent="0.35">
      <c r="A1717">
        <v>316800</v>
      </c>
      <c r="B1717">
        <v>3168002</v>
      </c>
      <c r="C1717" t="s">
        <v>246</v>
      </c>
      <c r="D1717">
        <v>2020</v>
      </c>
      <c r="E1717" s="8">
        <v>6585.22</v>
      </c>
      <c r="F1717" s="9">
        <v>8021.35619950401</v>
      </c>
      <c r="G1717" s="8">
        <v>7034.02</v>
      </c>
      <c r="H1717" s="8">
        <v>8568.0283005711644</v>
      </c>
    </row>
    <row r="1718" spans="1:8" x14ac:dyDescent="0.35">
      <c r="A1718">
        <v>316800</v>
      </c>
      <c r="B1718">
        <v>3168002</v>
      </c>
      <c r="C1718" t="s">
        <v>246</v>
      </c>
      <c r="D1718">
        <v>2021</v>
      </c>
      <c r="E1718" s="8">
        <v>9370.3799999999992</v>
      </c>
      <c r="F1718" s="9">
        <v>10370.539039385363</v>
      </c>
      <c r="G1718" s="8">
        <v>9935.06</v>
      </c>
      <c r="H1718" s="8">
        <v>10995.49545266831</v>
      </c>
    </row>
    <row r="1719" spans="1:8" x14ac:dyDescent="0.35">
      <c r="A1719">
        <v>316800</v>
      </c>
      <c r="B1719">
        <v>3168002</v>
      </c>
      <c r="C1719" t="s">
        <v>246</v>
      </c>
      <c r="D1719">
        <v>2022</v>
      </c>
      <c r="E1719" s="8">
        <v>11295.16</v>
      </c>
      <c r="F1719" s="9">
        <v>11817.130804977998</v>
      </c>
      <c r="G1719" s="8">
        <v>9731.2999999999993</v>
      </c>
      <c r="H1719" s="8">
        <v>10181.006243930909</v>
      </c>
    </row>
    <row r="1720" spans="1:8" x14ac:dyDescent="0.35">
      <c r="A1720">
        <v>316800</v>
      </c>
      <c r="B1720">
        <v>3168002</v>
      </c>
      <c r="C1720" t="s">
        <v>246</v>
      </c>
      <c r="D1720">
        <v>2023</v>
      </c>
      <c r="E1720" s="8">
        <v>10390.780000000001</v>
      </c>
      <c r="F1720" s="9">
        <v>10390.780000000001</v>
      </c>
      <c r="G1720" s="8">
        <v>11132.7</v>
      </c>
      <c r="H1720" s="8">
        <v>11132.696676469795</v>
      </c>
    </row>
    <row r="1721" spans="1:8" x14ac:dyDescent="0.35">
      <c r="A1721">
        <v>316800</v>
      </c>
      <c r="B1721">
        <v>3168002</v>
      </c>
      <c r="C1721" t="s">
        <v>246</v>
      </c>
      <c r="D1721">
        <v>2024</v>
      </c>
      <c r="E1721" s="8">
        <v>12963.06</v>
      </c>
      <c r="F1721" s="9">
        <v>12365.651067699459</v>
      </c>
      <c r="G1721" s="8">
        <v>13213.28</v>
      </c>
      <c r="H1721" s="8">
        <v>12604.335086334731</v>
      </c>
    </row>
    <row r="1722" spans="1:8" x14ac:dyDescent="0.35">
      <c r="A1722">
        <v>316805</v>
      </c>
      <c r="B1722">
        <v>3168051</v>
      </c>
      <c r="C1722" t="s">
        <v>247</v>
      </c>
      <c r="D1722">
        <v>2015</v>
      </c>
      <c r="E1722" s="8">
        <v>5883.19</v>
      </c>
      <c r="F1722" s="9">
        <v>8868.6682968371988</v>
      </c>
      <c r="G1722" s="8">
        <v>6155.78</v>
      </c>
      <c r="H1722" s="8">
        <v>9279.5921538924285</v>
      </c>
    </row>
    <row r="1723" spans="1:8" x14ac:dyDescent="0.35">
      <c r="A1723">
        <v>316805</v>
      </c>
      <c r="B1723">
        <v>3168051</v>
      </c>
      <c r="C1723" t="s">
        <v>247</v>
      </c>
      <c r="D1723">
        <v>2016</v>
      </c>
      <c r="E1723" s="8">
        <v>6941.99</v>
      </c>
      <c r="F1723" s="9">
        <v>9845.6713376677762</v>
      </c>
      <c r="G1723" s="8">
        <v>7550.03</v>
      </c>
      <c r="H1723" s="8">
        <v>10708.041960038345</v>
      </c>
    </row>
    <row r="1724" spans="1:8" x14ac:dyDescent="0.35">
      <c r="A1724">
        <v>316805</v>
      </c>
      <c r="B1724">
        <v>3168051</v>
      </c>
      <c r="C1724" t="s">
        <v>247</v>
      </c>
      <c r="D1724">
        <v>2017</v>
      </c>
      <c r="E1724" s="8">
        <v>7449.99</v>
      </c>
      <c r="F1724" s="9">
        <v>10263.643712610294</v>
      </c>
      <c r="G1724" s="8">
        <v>7884.22</v>
      </c>
      <c r="H1724" s="8">
        <v>10861.864769309068</v>
      </c>
    </row>
    <row r="1725" spans="1:8" x14ac:dyDescent="0.35">
      <c r="A1725">
        <v>316805</v>
      </c>
      <c r="B1725">
        <v>3168051</v>
      </c>
      <c r="C1725" t="s">
        <v>247</v>
      </c>
      <c r="D1725">
        <v>2018</v>
      </c>
      <c r="E1725" s="8">
        <v>7516.9</v>
      </c>
      <c r="F1725" s="9">
        <v>9981.9420153667907</v>
      </c>
      <c r="G1725" s="8">
        <v>7781.08</v>
      </c>
      <c r="H1725" s="8">
        <v>10332.750084581578</v>
      </c>
    </row>
    <row r="1726" spans="1:8" x14ac:dyDescent="0.35">
      <c r="A1726">
        <v>316805</v>
      </c>
      <c r="B1726">
        <v>3168051</v>
      </c>
      <c r="C1726" t="s">
        <v>247</v>
      </c>
      <c r="D1726">
        <v>2019</v>
      </c>
      <c r="E1726" s="8">
        <v>8550.18</v>
      </c>
      <c r="F1726" s="9">
        <v>10885.330142117382</v>
      </c>
      <c r="G1726" s="8">
        <v>9896.2000000000007</v>
      </c>
      <c r="H1726" s="8">
        <v>12598.961106527018</v>
      </c>
    </row>
    <row r="1727" spans="1:8" x14ac:dyDescent="0.35">
      <c r="A1727">
        <v>316805</v>
      </c>
      <c r="B1727">
        <v>3168051</v>
      </c>
      <c r="C1727" t="s">
        <v>247</v>
      </c>
      <c r="D1727">
        <v>2020</v>
      </c>
      <c r="E1727" s="8">
        <v>9006.89</v>
      </c>
      <c r="F1727" s="9">
        <v>10971.155548296134</v>
      </c>
      <c r="G1727" s="8">
        <v>9947.5</v>
      </c>
      <c r="H1727" s="8">
        <v>12116.902939805201</v>
      </c>
    </row>
    <row r="1728" spans="1:8" x14ac:dyDescent="0.35">
      <c r="A1728">
        <v>316805</v>
      </c>
      <c r="B1728">
        <v>3168051</v>
      </c>
      <c r="C1728" t="s">
        <v>247</v>
      </c>
      <c r="D1728">
        <v>2021</v>
      </c>
      <c r="E1728" s="8">
        <v>9352.4</v>
      </c>
      <c r="F1728" s="9">
        <v>10350.639921961294</v>
      </c>
      <c r="G1728" s="8">
        <v>9602.7900000000009</v>
      </c>
      <c r="H1728" s="8">
        <v>10627.751344062282</v>
      </c>
    </row>
    <row r="1729" spans="1:8" x14ac:dyDescent="0.35">
      <c r="A1729">
        <v>316805</v>
      </c>
      <c r="B1729">
        <v>3168051</v>
      </c>
      <c r="C1729" t="s">
        <v>247</v>
      </c>
      <c r="D1729">
        <v>2022</v>
      </c>
      <c r="E1729" s="8">
        <v>10487.06</v>
      </c>
      <c r="F1729" s="9">
        <v>10971.686968546932</v>
      </c>
      <c r="G1729" s="8">
        <v>12472.16</v>
      </c>
      <c r="H1729" s="8">
        <v>13048.518097574079</v>
      </c>
    </row>
    <row r="1730" spans="1:8" x14ac:dyDescent="0.35">
      <c r="A1730">
        <v>316805</v>
      </c>
      <c r="B1730">
        <v>3168051</v>
      </c>
      <c r="C1730" t="s">
        <v>247</v>
      </c>
      <c r="D1730">
        <v>2023</v>
      </c>
      <c r="E1730" s="8">
        <v>11790.14</v>
      </c>
      <c r="F1730" s="9">
        <v>11790.14</v>
      </c>
      <c r="G1730" s="8">
        <v>21165.98</v>
      </c>
      <c r="H1730" s="8">
        <v>21165.975518975058</v>
      </c>
    </row>
    <row r="1731" spans="1:8" x14ac:dyDescent="0.35">
      <c r="A1731">
        <v>316805</v>
      </c>
      <c r="B1731">
        <v>3168051</v>
      </c>
      <c r="C1731" t="s">
        <v>247</v>
      </c>
      <c r="D1731">
        <v>2024</v>
      </c>
      <c r="E1731" s="8">
        <v>16284.51</v>
      </c>
      <c r="F1731" s="9">
        <v>15534.030427110767</v>
      </c>
      <c r="G1731" s="8">
        <v>21266.98</v>
      </c>
      <c r="H1731" s="8">
        <v>20286.87964271001</v>
      </c>
    </row>
    <row r="1732" spans="1:8" x14ac:dyDescent="0.35">
      <c r="A1732">
        <v>316840</v>
      </c>
      <c r="B1732">
        <v>3168408</v>
      </c>
      <c r="C1732" t="s">
        <v>248</v>
      </c>
      <c r="D1732">
        <v>2015</v>
      </c>
      <c r="E1732" s="8">
        <v>6715.16</v>
      </c>
      <c r="F1732" s="9">
        <v>10122.829043459295</v>
      </c>
      <c r="G1732" s="8">
        <v>9705.24</v>
      </c>
      <c r="H1732" s="8">
        <v>14630.25274490146</v>
      </c>
    </row>
    <row r="1733" spans="1:8" x14ac:dyDescent="0.35">
      <c r="A1733">
        <v>316840</v>
      </c>
      <c r="B1733">
        <v>3168408</v>
      </c>
      <c r="C1733" t="s">
        <v>248</v>
      </c>
      <c r="D1733">
        <v>2016</v>
      </c>
      <c r="E1733" s="8">
        <v>7219.28</v>
      </c>
      <c r="F1733" s="9">
        <v>10238.945630085642</v>
      </c>
      <c r="G1733" s="8">
        <v>10747.66</v>
      </c>
      <c r="H1733" s="8">
        <v>15243.169502860856</v>
      </c>
    </row>
    <row r="1734" spans="1:8" x14ac:dyDescent="0.35">
      <c r="A1734">
        <v>316840</v>
      </c>
      <c r="B1734">
        <v>3168408</v>
      </c>
      <c r="C1734" t="s">
        <v>248</v>
      </c>
      <c r="D1734">
        <v>2017</v>
      </c>
      <c r="E1734" s="8">
        <v>5967.53</v>
      </c>
      <c r="F1734" s="9">
        <v>8221.2998627264333</v>
      </c>
      <c r="G1734" s="8">
        <v>9423.69</v>
      </c>
      <c r="H1734" s="8">
        <v>12982.75286831294</v>
      </c>
    </row>
    <row r="1735" spans="1:8" x14ac:dyDescent="0.35">
      <c r="A1735">
        <v>316840</v>
      </c>
      <c r="B1735">
        <v>3168408</v>
      </c>
      <c r="C1735" t="s">
        <v>248</v>
      </c>
      <c r="D1735">
        <v>2018</v>
      </c>
      <c r="E1735" s="8">
        <v>6113.1</v>
      </c>
      <c r="F1735" s="9">
        <v>8117.7892128588555</v>
      </c>
      <c r="G1735" s="8">
        <v>10605.45</v>
      </c>
      <c r="H1735" s="8">
        <v>14083.333531396655</v>
      </c>
    </row>
    <row r="1736" spans="1:8" x14ac:dyDescent="0.35">
      <c r="A1736">
        <v>316840</v>
      </c>
      <c r="B1736">
        <v>3168408</v>
      </c>
      <c r="C1736" t="s">
        <v>248</v>
      </c>
      <c r="D1736">
        <v>2019</v>
      </c>
      <c r="E1736" s="8">
        <v>6078.3</v>
      </c>
      <c r="F1736" s="9">
        <v>7738.3519648512765</v>
      </c>
      <c r="G1736" s="8">
        <v>16134.98</v>
      </c>
      <c r="H1736" s="8">
        <v>20541.628306513321</v>
      </c>
    </row>
    <row r="1737" spans="1:8" x14ac:dyDescent="0.35">
      <c r="A1737">
        <v>316840</v>
      </c>
      <c r="B1737">
        <v>3168408</v>
      </c>
      <c r="C1737" t="s">
        <v>248</v>
      </c>
      <c r="D1737">
        <v>2020</v>
      </c>
      <c r="E1737" s="8">
        <v>8396.2999999999993</v>
      </c>
      <c r="F1737" s="9">
        <v>10227.405167617106</v>
      </c>
      <c r="G1737" s="8">
        <v>11231.98</v>
      </c>
      <c r="H1737" s="8">
        <v>13681.509577575263</v>
      </c>
    </row>
    <row r="1738" spans="1:8" x14ac:dyDescent="0.35">
      <c r="A1738">
        <v>316840</v>
      </c>
      <c r="B1738">
        <v>3168408</v>
      </c>
      <c r="C1738" t="s">
        <v>248</v>
      </c>
      <c r="D1738">
        <v>2021</v>
      </c>
      <c r="E1738" s="8">
        <v>8180.66</v>
      </c>
      <c r="F1738" s="9">
        <v>9053.8328112561358</v>
      </c>
      <c r="G1738" s="8">
        <v>13742.81</v>
      </c>
      <c r="H1738" s="8">
        <v>15209.665807968149</v>
      </c>
    </row>
    <row r="1739" spans="1:8" x14ac:dyDescent="0.35">
      <c r="A1739">
        <v>316840</v>
      </c>
      <c r="B1739">
        <v>3168408</v>
      </c>
      <c r="C1739" t="s">
        <v>248</v>
      </c>
      <c r="D1739">
        <v>2022</v>
      </c>
      <c r="E1739" s="8">
        <v>13076.33</v>
      </c>
      <c r="F1739" s="9">
        <v>13680.612054991514</v>
      </c>
      <c r="G1739" s="8">
        <v>27063.7</v>
      </c>
      <c r="H1739" s="8">
        <v>28314.367773452032</v>
      </c>
    </row>
    <row r="1740" spans="1:8" x14ac:dyDescent="0.35">
      <c r="A1740">
        <v>316840</v>
      </c>
      <c r="B1740">
        <v>3168408</v>
      </c>
      <c r="C1740" t="s">
        <v>248</v>
      </c>
      <c r="D1740">
        <v>2023</v>
      </c>
      <c r="E1740" s="8">
        <v>17314.13</v>
      </c>
      <c r="F1740" s="9">
        <v>17314.13</v>
      </c>
      <c r="G1740" s="8">
        <v>40460.620000000003</v>
      </c>
      <c r="H1740" s="8">
        <v>40460.621872509961</v>
      </c>
    </row>
    <row r="1741" spans="1:8" x14ac:dyDescent="0.35">
      <c r="A1741">
        <v>316840</v>
      </c>
      <c r="B1741">
        <v>3168408</v>
      </c>
      <c r="C1741" t="s">
        <v>248</v>
      </c>
      <c r="D1741">
        <v>2024</v>
      </c>
      <c r="E1741" s="8">
        <v>14792.99</v>
      </c>
      <c r="F1741" s="9">
        <v>14111.247852587847</v>
      </c>
      <c r="G1741" s="8">
        <v>39588.31</v>
      </c>
      <c r="H1741" s="8">
        <v>37763.860583822992</v>
      </c>
    </row>
    <row r="1742" spans="1:8" x14ac:dyDescent="0.35">
      <c r="A1742">
        <v>316860</v>
      </c>
      <c r="B1742">
        <v>3168606</v>
      </c>
      <c r="C1742" t="s">
        <v>249</v>
      </c>
      <c r="D1742">
        <v>2015</v>
      </c>
      <c r="E1742" s="8">
        <v>6153.78</v>
      </c>
      <c r="F1742" s="9">
        <v>9276.5716544444113</v>
      </c>
      <c r="G1742" s="8">
        <v>5952.57</v>
      </c>
      <c r="H1742" s="8">
        <v>8973.2551912547024</v>
      </c>
    </row>
    <row r="1743" spans="1:8" x14ac:dyDescent="0.35">
      <c r="A1743">
        <v>316860</v>
      </c>
      <c r="B1743">
        <v>3168606</v>
      </c>
      <c r="C1743" t="s">
        <v>249</v>
      </c>
      <c r="D1743">
        <v>2016</v>
      </c>
      <c r="E1743" s="8">
        <v>6174.69</v>
      </c>
      <c r="F1743" s="9">
        <v>8757.4266675670588</v>
      </c>
      <c r="G1743" s="8">
        <v>7042.5</v>
      </c>
      <c r="H1743" s="8">
        <v>9988.2190959422333</v>
      </c>
    </row>
    <row r="1744" spans="1:8" x14ac:dyDescent="0.35">
      <c r="A1744">
        <v>316860</v>
      </c>
      <c r="B1744">
        <v>3168606</v>
      </c>
      <c r="C1744" t="s">
        <v>249</v>
      </c>
      <c r="D1744">
        <v>2017</v>
      </c>
      <c r="E1744" s="8">
        <v>6129.87</v>
      </c>
      <c r="F1744" s="9">
        <v>8444.9511589436297</v>
      </c>
      <c r="G1744" s="8">
        <v>6605</v>
      </c>
      <c r="H1744" s="8">
        <v>9099.5311694097163</v>
      </c>
    </row>
    <row r="1745" spans="1:8" x14ac:dyDescent="0.35">
      <c r="A1745">
        <v>316860</v>
      </c>
      <c r="B1745">
        <v>3168606</v>
      </c>
      <c r="C1745" t="s">
        <v>249</v>
      </c>
      <c r="D1745">
        <v>2018</v>
      </c>
      <c r="E1745" s="8">
        <v>5355.2</v>
      </c>
      <c r="F1745" s="9">
        <v>7111.3485453700641</v>
      </c>
      <c r="G1745" s="8">
        <v>6371.41</v>
      </c>
      <c r="H1745" s="8">
        <v>8460.8027001032569</v>
      </c>
    </row>
    <row r="1746" spans="1:8" x14ac:dyDescent="0.35">
      <c r="A1746">
        <v>316860</v>
      </c>
      <c r="B1746">
        <v>3168606</v>
      </c>
      <c r="C1746" t="s">
        <v>249</v>
      </c>
      <c r="D1746">
        <v>2019</v>
      </c>
      <c r="E1746" s="8">
        <v>7204.51</v>
      </c>
      <c r="F1746" s="9">
        <v>9172.1425586579589</v>
      </c>
      <c r="G1746" s="8">
        <v>6729.55</v>
      </c>
      <c r="H1746" s="8">
        <v>8567.4649302050802</v>
      </c>
    </row>
    <row r="1747" spans="1:8" x14ac:dyDescent="0.35">
      <c r="A1747">
        <v>316860</v>
      </c>
      <c r="B1747">
        <v>3168606</v>
      </c>
      <c r="C1747" t="s">
        <v>249</v>
      </c>
      <c r="D1747">
        <v>2020</v>
      </c>
      <c r="E1747" s="8">
        <v>7538.11</v>
      </c>
      <c r="F1747" s="9">
        <v>9182.0569974948703</v>
      </c>
      <c r="G1747" s="8">
        <v>5766.03</v>
      </c>
      <c r="H1747" s="8">
        <v>7023.517459253927</v>
      </c>
    </row>
    <row r="1748" spans="1:8" x14ac:dyDescent="0.35">
      <c r="A1748">
        <v>316860</v>
      </c>
      <c r="B1748">
        <v>3168606</v>
      </c>
      <c r="C1748" t="s">
        <v>249</v>
      </c>
      <c r="D1748">
        <v>2021</v>
      </c>
      <c r="E1748" s="8">
        <v>8183.87</v>
      </c>
      <c r="F1748" s="9">
        <v>9057.385434555983</v>
      </c>
      <c r="G1748" s="8">
        <v>8767.58</v>
      </c>
      <c r="H1748" s="8">
        <v>9703.3986849457106</v>
      </c>
    </row>
    <row r="1749" spans="1:8" x14ac:dyDescent="0.35">
      <c r="A1749">
        <v>316860</v>
      </c>
      <c r="B1749">
        <v>3168606</v>
      </c>
      <c r="C1749" t="s">
        <v>249</v>
      </c>
      <c r="D1749">
        <v>2022</v>
      </c>
      <c r="E1749" s="8">
        <v>10157.49</v>
      </c>
      <c r="F1749" s="9">
        <v>10626.886912647184</v>
      </c>
      <c r="G1749" s="8">
        <v>11879.32</v>
      </c>
      <c r="H1749" s="8">
        <v>12428.289161041836</v>
      </c>
    </row>
    <row r="1750" spans="1:8" x14ac:dyDescent="0.35">
      <c r="A1750">
        <v>316860</v>
      </c>
      <c r="B1750">
        <v>3168606</v>
      </c>
      <c r="C1750" t="s">
        <v>249</v>
      </c>
      <c r="D1750">
        <v>2023</v>
      </c>
      <c r="E1750" s="8">
        <v>10874.82</v>
      </c>
      <c r="F1750" s="9">
        <v>10874.82</v>
      </c>
      <c r="G1750" s="8">
        <v>11027.9</v>
      </c>
      <c r="H1750" s="8">
        <v>11027.895689551237</v>
      </c>
    </row>
    <row r="1751" spans="1:8" x14ac:dyDescent="0.35">
      <c r="A1751">
        <v>316860</v>
      </c>
      <c r="B1751">
        <v>3168606</v>
      </c>
      <c r="C1751" t="s">
        <v>249</v>
      </c>
      <c r="D1751">
        <v>2024</v>
      </c>
      <c r="E1751" s="8">
        <v>12768.34</v>
      </c>
      <c r="F1751" s="9">
        <v>12179.904833715937</v>
      </c>
      <c r="G1751" s="8">
        <v>12953.52</v>
      </c>
      <c r="H1751" s="8">
        <v>12356.547125494171</v>
      </c>
    </row>
    <row r="1752" spans="1:8" x14ac:dyDescent="0.35">
      <c r="A1752">
        <v>316950</v>
      </c>
      <c r="B1752">
        <v>3169505</v>
      </c>
      <c r="C1752" t="s">
        <v>250</v>
      </c>
      <c r="D1752">
        <v>2015</v>
      </c>
      <c r="E1752" s="8">
        <v>5310.12</v>
      </c>
      <c r="F1752" s="9">
        <v>8004.7887109546264</v>
      </c>
      <c r="G1752" s="8">
        <v>5240.21</v>
      </c>
      <c r="H1752" s="8">
        <v>7899.4006699229421</v>
      </c>
    </row>
    <row r="1753" spans="1:8" x14ac:dyDescent="0.35">
      <c r="A1753">
        <v>316950</v>
      </c>
      <c r="B1753">
        <v>3169505</v>
      </c>
      <c r="C1753" t="s">
        <v>250</v>
      </c>
      <c r="D1753">
        <v>2016</v>
      </c>
      <c r="E1753" s="8">
        <v>6242.16</v>
      </c>
      <c r="F1753" s="9">
        <v>8853.1178807714059</v>
      </c>
      <c r="G1753" s="8">
        <v>7606</v>
      </c>
      <c r="H1753" s="8">
        <v>10787.419381852653</v>
      </c>
    </row>
    <row r="1754" spans="1:8" x14ac:dyDescent="0.35">
      <c r="A1754">
        <v>316950</v>
      </c>
      <c r="B1754">
        <v>3169505</v>
      </c>
      <c r="C1754" t="s">
        <v>250</v>
      </c>
      <c r="D1754">
        <v>2017</v>
      </c>
      <c r="E1754" s="8">
        <v>5210.58</v>
      </c>
      <c r="F1754" s="9">
        <v>7178.4709316459403</v>
      </c>
      <c r="G1754" s="8">
        <v>6490.33</v>
      </c>
      <c r="H1754" s="8">
        <v>8941.5507516021498</v>
      </c>
    </row>
    <row r="1755" spans="1:8" x14ac:dyDescent="0.35">
      <c r="A1755">
        <v>316950</v>
      </c>
      <c r="B1755">
        <v>3169505</v>
      </c>
      <c r="C1755" t="s">
        <v>250</v>
      </c>
      <c r="D1755">
        <v>2018</v>
      </c>
      <c r="E1755" s="8">
        <v>5777.06</v>
      </c>
      <c r="F1755" s="9">
        <v>7671.5504981168933</v>
      </c>
      <c r="G1755" s="8">
        <v>6055.18</v>
      </c>
      <c r="H1755" s="8">
        <v>8040.8723409940103</v>
      </c>
    </row>
    <row r="1756" spans="1:8" x14ac:dyDescent="0.35">
      <c r="A1756">
        <v>316950</v>
      </c>
      <c r="B1756">
        <v>3169505</v>
      </c>
      <c r="C1756" t="s">
        <v>250</v>
      </c>
      <c r="D1756">
        <v>2019</v>
      </c>
      <c r="E1756" s="8">
        <v>6619.09</v>
      </c>
      <c r="F1756" s="9">
        <v>8426.8377847469583</v>
      </c>
      <c r="G1756" s="8">
        <v>9899.11</v>
      </c>
      <c r="H1756" s="8">
        <v>12602.662966482983</v>
      </c>
    </row>
    <row r="1757" spans="1:8" x14ac:dyDescent="0.35">
      <c r="A1757">
        <v>316950</v>
      </c>
      <c r="B1757">
        <v>3169505</v>
      </c>
      <c r="C1757" t="s">
        <v>250</v>
      </c>
      <c r="D1757">
        <v>2020</v>
      </c>
      <c r="E1757" s="8">
        <v>8885.36</v>
      </c>
      <c r="F1757" s="9">
        <v>10823.121706006019</v>
      </c>
      <c r="G1757" s="8">
        <v>10593.25</v>
      </c>
      <c r="H1757" s="8">
        <v>12903.474410039136</v>
      </c>
    </row>
    <row r="1758" spans="1:8" x14ac:dyDescent="0.35">
      <c r="A1758">
        <v>316950</v>
      </c>
      <c r="B1758">
        <v>3169505</v>
      </c>
      <c r="C1758" t="s">
        <v>250</v>
      </c>
      <c r="D1758">
        <v>2021</v>
      </c>
      <c r="E1758" s="8">
        <v>8892.82</v>
      </c>
      <c r="F1758" s="9">
        <v>9842.0060851563067</v>
      </c>
      <c r="G1758" s="8">
        <v>14367.53</v>
      </c>
      <c r="H1758" s="8">
        <v>15901.062422652429</v>
      </c>
    </row>
    <row r="1759" spans="1:8" x14ac:dyDescent="0.35">
      <c r="A1759">
        <v>316950</v>
      </c>
      <c r="B1759">
        <v>3169505</v>
      </c>
      <c r="C1759" t="s">
        <v>250</v>
      </c>
      <c r="D1759">
        <v>2022</v>
      </c>
      <c r="E1759" s="8">
        <v>13048.12</v>
      </c>
      <c r="F1759" s="9">
        <v>13651.098417291081</v>
      </c>
      <c r="G1759" s="8">
        <v>23234.44</v>
      </c>
      <c r="H1759" s="8">
        <v>24308.143668530829</v>
      </c>
    </row>
    <row r="1760" spans="1:8" x14ac:dyDescent="0.35">
      <c r="A1760">
        <v>316950</v>
      </c>
      <c r="B1760">
        <v>3169505</v>
      </c>
      <c r="C1760" t="s">
        <v>250</v>
      </c>
      <c r="D1760">
        <v>2023</v>
      </c>
      <c r="E1760" s="8">
        <v>10942.44</v>
      </c>
      <c r="F1760" s="9">
        <v>10942.44</v>
      </c>
      <c r="G1760" s="8">
        <v>18019.060000000001</v>
      </c>
      <c r="H1760" s="8">
        <v>18019.0597459577</v>
      </c>
    </row>
    <row r="1761" spans="1:8" x14ac:dyDescent="0.35">
      <c r="A1761">
        <v>316950</v>
      </c>
      <c r="B1761">
        <v>3169505</v>
      </c>
      <c r="C1761" t="s">
        <v>250</v>
      </c>
      <c r="D1761">
        <v>2024</v>
      </c>
      <c r="E1761" s="8">
        <v>19238.509999999998</v>
      </c>
      <c r="F1761" s="9">
        <v>18351.893898697275</v>
      </c>
      <c r="G1761" s="8">
        <v>18596.03</v>
      </c>
      <c r="H1761" s="8">
        <v>17739.021413096685</v>
      </c>
    </row>
    <row r="1762" spans="1:8" x14ac:dyDescent="0.35">
      <c r="A1762">
        <v>316970</v>
      </c>
      <c r="B1762">
        <v>3169703</v>
      </c>
      <c r="C1762" t="s">
        <v>251</v>
      </c>
      <c r="D1762">
        <v>2015</v>
      </c>
      <c r="E1762" s="8">
        <v>9474.14</v>
      </c>
      <c r="F1762" s="9">
        <v>14281.878548508068</v>
      </c>
      <c r="G1762" s="8">
        <v>8893.43</v>
      </c>
      <c r="H1762" s="8">
        <v>13406.477186923586</v>
      </c>
    </row>
    <row r="1763" spans="1:8" x14ac:dyDescent="0.35">
      <c r="A1763">
        <v>316970</v>
      </c>
      <c r="B1763">
        <v>3169703</v>
      </c>
      <c r="C1763" t="s">
        <v>251</v>
      </c>
      <c r="D1763">
        <v>2016</v>
      </c>
      <c r="E1763" s="8">
        <v>9820.3700000000008</v>
      </c>
      <c r="F1763" s="9">
        <v>13928.014219883999</v>
      </c>
      <c r="G1763" s="8">
        <v>11090.9</v>
      </c>
      <c r="H1763" s="8">
        <v>15729.972870922502</v>
      </c>
    </row>
    <row r="1764" spans="1:8" x14ac:dyDescent="0.35">
      <c r="A1764">
        <v>316970</v>
      </c>
      <c r="B1764">
        <v>3169703</v>
      </c>
      <c r="C1764" t="s">
        <v>251</v>
      </c>
      <c r="D1764">
        <v>2017</v>
      </c>
      <c r="E1764" s="8">
        <v>9793.39</v>
      </c>
      <c r="F1764" s="9">
        <v>13492.080620059962</v>
      </c>
      <c r="G1764" s="8">
        <v>10565.36</v>
      </c>
      <c r="H1764" s="8">
        <v>14555.602061831498</v>
      </c>
    </row>
    <row r="1765" spans="1:8" x14ac:dyDescent="0.35">
      <c r="A1765">
        <v>316970</v>
      </c>
      <c r="B1765">
        <v>3169703</v>
      </c>
      <c r="C1765" t="s">
        <v>251</v>
      </c>
      <c r="D1765">
        <v>2018</v>
      </c>
      <c r="E1765" s="8">
        <v>12802.95</v>
      </c>
      <c r="F1765" s="9">
        <v>17001.463971270106</v>
      </c>
      <c r="G1765" s="8">
        <v>11759.64</v>
      </c>
      <c r="H1765" s="8">
        <v>15616.017560653541</v>
      </c>
    </row>
    <row r="1766" spans="1:8" x14ac:dyDescent="0.35">
      <c r="A1766">
        <v>316970</v>
      </c>
      <c r="B1766">
        <v>3169703</v>
      </c>
      <c r="C1766" t="s">
        <v>251</v>
      </c>
      <c r="D1766">
        <v>2019</v>
      </c>
      <c r="E1766" s="8">
        <v>11855.26</v>
      </c>
      <c r="F1766" s="9">
        <v>15093.064592866876</v>
      </c>
      <c r="G1766" s="8">
        <v>14229.72</v>
      </c>
      <c r="H1766" s="8">
        <v>18116.018652965504</v>
      </c>
    </row>
    <row r="1767" spans="1:8" x14ac:dyDescent="0.35">
      <c r="A1767">
        <v>316970</v>
      </c>
      <c r="B1767">
        <v>3169703</v>
      </c>
      <c r="C1767" t="s">
        <v>251</v>
      </c>
      <c r="D1767">
        <v>2020</v>
      </c>
      <c r="E1767" s="8">
        <v>12047.37</v>
      </c>
      <c r="F1767" s="9">
        <v>14674.717934589677</v>
      </c>
      <c r="G1767" s="8">
        <v>13101.76</v>
      </c>
      <c r="H1767" s="8">
        <v>15959.056243744459</v>
      </c>
    </row>
    <row r="1768" spans="1:8" x14ac:dyDescent="0.35">
      <c r="A1768">
        <v>316970</v>
      </c>
      <c r="B1768">
        <v>3169703</v>
      </c>
      <c r="C1768" t="s">
        <v>251</v>
      </c>
      <c r="D1768">
        <v>2021</v>
      </c>
      <c r="E1768" s="8">
        <v>14075.39</v>
      </c>
      <c r="F1768" s="9">
        <v>15577.744071166202</v>
      </c>
      <c r="G1768" s="8">
        <v>12042.8</v>
      </c>
      <c r="H1768" s="8">
        <v>13328.200235671367</v>
      </c>
    </row>
    <row r="1769" spans="1:8" x14ac:dyDescent="0.35">
      <c r="A1769">
        <v>316970</v>
      </c>
      <c r="B1769">
        <v>3169703</v>
      </c>
      <c r="C1769" t="s">
        <v>251</v>
      </c>
      <c r="D1769">
        <v>2022</v>
      </c>
      <c r="E1769" s="8">
        <v>18209.400000000001</v>
      </c>
      <c r="F1769" s="9">
        <v>19050.890972785368</v>
      </c>
      <c r="G1769" s="8">
        <v>19819.54</v>
      </c>
      <c r="H1769" s="8">
        <v>20735.435644586596</v>
      </c>
    </row>
    <row r="1770" spans="1:8" x14ac:dyDescent="0.35">
      <c r="A1770">
        <v>316970</v>
      </c>
      <c r="B1770">
        <v>3169703</v>
      </c>
      <c r="C1770" t="s">
        <v>251</v>
      </c>
      <c r="D1770">
        <v>2023</v>
      </c>
      <c r="E1770" s="8">
        <v>18048.23</v>
      </c>
      <c r="F1770" s="9">
        <v>18048.23</v>
      </c>
      <c r="G1770" s="8">
        <v>21787.26</v>
      </c>
      <c r="H1770" s="8">
        <v>21787.256637314011</v>
      </c>
    </row>
    <row r="1771" spans="1:8" x14ac:dyDescent="0.35">
      <c r="A1771">
        <v>316970</v>
      </c>
      <c r="B1771">
        <v>3169703</v>
      </c>
      <c r="C1771" t="s">
        <v>251</v>
      </c>
      <c r="D1771">
        <v>2024</v>
      </c>
      <c r="E1771" s="8">
        <v>19222.82</v>
      </c>
      <c r="F1771" s="9">
        <v>18336.926979987325</v>
      </c>
      <c r="G1771" s="8">
        <v>25161.919999999998</v>
      </c>
      <c r="H1771" s="8">
        <v>24002.32515041942</v>
      </c>
    </row>
    <row r="1772" spans="1:8" x14ac:dyDescent="0.35">
      <c r="A1772">
        <v>317005</v>
      </c>
      <c r="B1772">
        <v>3170057</v>
      </c>
      <c r="C1772" t="s">
        <v>253</v>
      </c>
      <c r="D1772">
        <v>2015</v>
      </c>
      <c r="E1772" s="8">
        <v>10155.290000000001</v>
      </c>
      <c r="F1772" s="9">
        <v>15308.684313814079</v>
      </c>
      <c r="G1772" s="8">
        <v>9323.64</v>
      </c>
      <c r="H1772" s="8">
        <v>14055.010007177665</v>
      </c>
    </row>
    <row r="1773" spans="1:8" x14ac:dyDescent="0.35">
      <c r="A1773">
        <v>317005</v>
      </c>
      <c r="B1773">
        <v>3170057</v>
      </c>
      <c r="C1773" t="s">
        <v>253</v>
      </c>
      <c r="D1773">
        <v>2016</v>
      </c>
      <c r="E1773" s="8">
        <v>8463.94</v>
      </c>
      <c r="F1773" s="9">
        <v>12004.219461817118</v>
      </c>
      <c r="G1773" s="8">
        <v>10052.02</v>
      </c>
      <c r="H1773" s="8">
        <v>14256.555076282903</v>
      </c>
    </row>
    <row r="1774" spans="1:8" x14ac:dyDescent="0.35">
      <c r="A1774">
        <v>317005</v>
      </c>
      <c r="B1774">
        <v>3170057</v>
      </c>
      <c r="C1774" t="s">
        <v>253</v>
      </c>
      <c r="D1774">
        <v>2017</v>
      </c>
      <c r="E1774" s="8">
        <v>5565.62</v>
      </c>
      <c r="F1774" s="9">
        <v>7667.5996504395443</v>
      </c>
      <c r="G1774" s="8">
        <v>9157.35</v>
      </c>
      <c r="H1774" s="8">
        <v>12615.831051788697</v>
      </c>
    </row>
    <row r="1775" spans="1:8" x14ac:dyDescent="0.35">
      <c r="A1775">
        <v>317005</v>
      </c>
      <c r="B1775">
        <v>3170057</v>
      </c>
      <c r="C1775" t="s">
        <v>253</v>
      </c>
      <c r="D1775">
        <v>2018</v>
      </c>
      <c r="E1775" s="8">
        <v>6828.23</v>
      </c>
      <c r="F1775" s="9">
        <v>9067.4341720107986</v>
      </c>
      <c r="G1775" s="8">
        <v>10485</v>
      </c>
      <c r="H1775" s="8">
        <v>13923.381821020059</v>
      </c>
    </row>
    <row r="1776" spans="1:8" x14ac:dyDescent="0.35">
      <c r="A1776">
        <v>317005</v>
      </c>
      <c r="B1776">
        <v>3170057</v>
      </c>
      <c r="C1776" t="s">
        <v>253</v>
      </c>
      <c r="D1776">
        <v>2019</v>
      </c>
      <c r="E1776" s="8">
        <v>6815.42</v>
      </c>
      <c r="F1776" s="9">
        <v>8676.7877117428689</v>
      </c>
      <c r="G1776" s="8">
        <v>12227.31</v>
      </c>
      <c r="H1776" s="8">
        <v>15566.722562578256</v>
      </c>
    </row>
    <row r="1777" spans="1:8" x14ac:dyDescent="0.35">
      <c r="A1777">
        <v>317005</v>
      </c>
      <c r="B1777">
        <v>3170057</v>
      </c>
      <c r="C1777" t="s">
        <v>253</v>
      </c>
      <c r="D1777">
        <v>2020</v>
      </c>
      <c r="E1777" s="8">
        <v>8576.7900000000009</v>
      </c>
      <c r="F1777" s="9">
        <v>10447.25728803958</v>
      </c>
      <c r="G1777" s="8">
        <v>11244.91</v>
      </c>
      <c r="H1777" s="8">
        <v>13697.255545170963</v>
      </c>
    </row>
    <row r="1778" spans="1:8" x14ac:dyDescent="0.35">
      <c r="A1778">
        <v>317005</v>
      </c>
      <c r="B1778">
        <v>3170057</v>
      </c>
      <c r="C1778" t="s">
        <v>253</v>
      </c>
      <c r="D1778">
        <v>2021</v>
      </c>
      <c r="E1778" s="8">
        <v>9530.3799999999992</v>
      </c>
      <c r="F1778" s="9">
        <v>10547.616836262507</v>
      </c>
      <c r="G1778" s="8">
        <v>11001.03</v>
      </c>
      <c r="H1778" s="8">
        <v>12175.234330818439</v>
      </c>
    </row>
    <row r="1779" spans="1:8" x14ac:dyDescent="0.35">
      <c r="A1779">
        <v>317005</v>
      </c>
      <c r="B1779">
        <v>3170057</v>
      </c>
      <c r="C1779" t="s">
        <v>253</v>
      </c>
      <c r="D1779">
        <v>2022</v>
      </c>
      <c r="E1779" s="8">
        <v>14473.68</v>
      </c>
      <c r="F1779" s="9">
        <v>15142.536253527525</v>
      </c>
      <c r="G1779" s="8">
        <v>19462.11</v>
      </c>
      <c r="H1779" s="8">
        <v>20361.487944922534</v>
      </c>
    </row>
    <row r="1780" spans="1:8" x14ac:dyDescent="0.35">
      <c r="A1780">
        <v>317005</v>
      </c>
      <c r="B1780">
        <v>3170057</v>
      </c>
      <c r="C1780" t="s">
        <v>253</v>
      </c>
      <c r="D1780">
        <v>2023</v>
      </c>
      <c r="E1780" s="8">
        <v>15813.8</v>
      </c>
      <c r="F1780" s="9">
        <v>15813.8</v>
      </c>
      <c r="G1780" s="8">
        <v>22576.080000000002</v>
      </c>
      <c r="H1780" s="8">
        <v>22576.077989917034</v>
      </c>
    </row>
    <row r="1781" spans="1:8" x14ac:dyDescent="0.35">
      <c r="A1781">
        <v>317005</v>
      </c>
      <c r="B1781">
        <v>3170057</v>
      </c>
      <c r="C1781" t="s">
        <v>253</v>
      </c>
      <c r="D1781">
        <v>2024</v>
      </c>
      <c r="E1781" s="8">
        <v>17255.45</v>
      </c>
      <c r="F1781" s="9">
        <v>16460.224184423634</v>
      </c>
      <c r="G1781" s="8">
        <v>22407.47</v>
      </c>
      <c r="H1781" s="8">
        <v>21374.81172046185</v>
      </c>
    </row>
    <row r="1782" spans="1:8" x14ac:dyDescent="0.35">
      <c r="A1782">
        <v>317030</v>
      </c>
      <c r="B1782">
        <v>3170305</v>
      </c>
      <c r="C1782" t="s">
        <v>254</v>
      </c>
      <c r="D1782">
        <v>2015</v>
      </c>
      <c r="E1782" s="8">
        <v>4829.33</v>
      </c>
      <c r="F1782" s="9">
        <v>7280.0174507307756</v>
      </c>
      <c r="G1782" s="8">
        <v>5290.96</v>
      </c>
      <c r="H1782" s="8">
        <v>7975.8985695173396</v>
      </c>
    </row>
    <row r="1783" spans="1:8" x14ac:dyDescent="0.35">
      <c r="A1783">
        <v>317030</v>
      </c>
      <c r="B1783">
        <v>3170305</v>
      </c>
      <c r="C1783" t="s">
        <v>254</v>
      </c>
      <c r="D1783">
        <v>2016</v>
      </c>
      <c r="E1783" s="8">
        <v>6330.97</v>
      </c>
      <c r="F1783" s="9">
        <v>8979.0751454027686</v>
      </c>
      <c r="G1783" s="8">
        <v>6258.28</v>
      </c>
      <c r="H1783" s="8">
        <v>8875.9849717965189</v>
      </c>
    </row>
    <row r="1784" spans="1:8" x14ac:dyDescent="0.35">
      <c r="A1784">
        <v>317030</v>
      </c>
      <c r="B1784">
        <v>3170305</v>
      </c>
      <c r="C1784" t="s">
        <v>254</v>
      </c>
      <c r="D1784">
        <v>2017</v>
      </c>
      <c r="E1784" s="8">
        <v>7665.06</v>
      </c>
      <c r="F1784" s="9">
        <v>10559.93966109762</v>
      </c>
      <c r="G1784" s="8">
        <v>8957.08</v>
      </c>
      <c r="H1784" s="8">
        <v>12339.921444611104</v>
      </c>
    </row>
    <row r="1785" spans="1:8" x14ac:dyDescent="0.35">
      <c r="A1785">
        <v>317030</v>
      </c>
      <c r="B1785">
        <v>3170305</v>
      </c>
      <c r="C1785" t="s">
        <v>254</v>
      </c>
      <c r="D1785">
        <v>2018</v>
      </c>
      <c r="E1785" s="8">
        <v>8215.68</v>
      </c>
      <c r="F1785" s="9">
        <v>10909.875264644819</v>
      </c>
      <c r="G1785" s="8">
        <v>8435.01</v>
      </c>
      <c r="H1785" s="8">
        <v>11201.134112297868</v>
      </c>
    </row>
    <row r="1786" spans="1:8" x14ac:dyDescent="0.35">
      <c r="A1786">
        <v>317030</v>
      </c>
      <c r="B1786">
        <v>3170305</v>
      </c>
      <c r="C1786" t="s">
        <v>254</v>
      </c>
      <c r="D1786">
        <v>2019</v>
      </c>
      <c r="E1786" s="8">
        <v>8117.53</v>
      </c>
      <c r="F1786" s="9">
        <v>10334.518570198768</v>
      </c>
      <c r="G1786" s="8">
        <v>8809.68</v>
      </c>
      <c r="H1786" s="8">
        <v>11215.702065610218</v>
      </c>
    </row>
    <row r="1787" spans="1:8" x14ac:dyDescent="0.35">
      <c r="A1787">
        <v>317030</v>
      </c>
      <c r="B1787">
        <v>3170305</v>
      </c>
      <c r="C1787" t="s">
        <v>254</v>
      </c>
      <c r="D1787">
        <v>2020</v>
      </c>
      <c r="E1787" s="8">
        <v>9620.41</v>
      </c>
      <c r="F1787" s="9">
        <v>11718.474917355892</v>
      </c>
      <c r="G1787" s="8">
        <v>7469.49</v>
      </c>
      <c r="H1787" s="8">
        <v>9098.4690401035859</v>
      </c>
    </row>
    <row r="1788" spans="1:8" x14ac:dyDescent="0.35">
      <c r="A1788">
        <v>317030</v>
      </c>
      <c r="B1788">
        <v>3170305</v>
      </c>
      <c r="C1788" t="s">
        <v>254</v>
      </c>
      <c r="D1788">
        <v>2021</v>
      </c>
      <c r="E1788" s="8">
        <v>8861.17</v>
      </c>
      <c r="F1788" s="9">
        <v>9806.9778834615463</v>
      </c>
      <c r="G1788" s="8">
        <v>8559.32</v>
      </c>
      <c r="H1788" s="8">
        <v>9472.9125688201584</v>
      </c>
    </row>
    <row r="1789" spans="1:8" x14ac:dyDescent="0.35">
      <c r="A1789">
        <v>317030</v>
      </c>
      <c r="B1789">
        <v>3170305</v>
      </c>
      <c r="C1789" t="s">
        <v>254</v>
      </c>
      <c r="D1789">
        <v>2022</v>
      </c>
      <c r="E1789" s="8">
        <v>13460.24</v>
      </c>
      <c r="F1789" s="9">
        <v>14082.263265540023</v>
      </c>
      <c r="G1789" s="8">
        <v>15218.36</v>
      </c>
      <c r="H1789" s="8">
        <v>15921.628122236241</v>
      </c>
    </row>
    <row r="1790" spans="1:8" x14ac:dyDescent="0.35">
      <c r="A1790">
        <v>317030</v>
      </c>
      <c r="B1790">
        <v>3170305</v>
      </c>
      <c r="C1790" t="s">
        <v>254</v>
      </c>
      <c r="D1790">
        <v>2023</v>
      </c>
      <c r="E1790" s="8">
        <v>15754.78</v>
      </c>
      <c r="F1790" s="9">
        <v>15754.78</v>
      </c>
      <c r="G1790" s="8">
        <v>17412.78</v>
      </c>
      <c r="H1790" s="8">
        <v>17412.782301099302</v>
      </c>
    </row>
    <row r="1791" spans="1:8" x14ac:dyDescent="0.35">
      <c r="A1791">
        <v>317030</v>
      </c>
      <c r="B1791">
        <v>3170305</v>
      </c>
      <c r="C1791" t="s">
        <v>254</v>
      </c>
      <c r="D1791">
        <v>2024</v>
      </c>
      <c r="E1791" s="8">
        <v>19156.93</v>
      </c>
      <c r="F1791" s="9">
        <v>18274.073552721642</v>
      </c>
      <c r="G1791" s="8">
        <v>22008.82</v>
      </c>
      <c r="H1791" s="8">
        <v>20994.535362218397</v>
      </c>
    </row>
    <row r="1792" spans="1:8" x14ac:dyDescent="0.35">
      <c r="A1792">
        <v>317047</v>
      </c>
      <c r="B1792">
        <v>3170479</v>
      </c>
      <c r="C1792" t="s">
        <v>255</v>
      </c>
      <c r="D1792">
        <v>2015</v>
      </c>
      <c r="E1792" s="8">
        <v>4264.84</v>
      </c>
      <c r="F1792" s="9">
        <v>6429.0718639179022</v>
      </c>
      <c r="G1792" s="8">
        <v>4224.01</v>
      </c>
      <c r="H1792" s="8">
        <v>6367.5201518494432</v>
      </c>
    </row>
    <row r="1793" spans="1:8" x14ac:dyDescent="0.35">
      <c r="A1793">
        <v>317047</v>
      </c>
      <c r="B1793">
        <v>3170479</v>
      </c>
      <c r="C1793" t="s">
        <v>255</v>
      </c>
      <c r="D1793">
        <v>2016</v>
      </c>
      <c r="E1793" s="8">
        <v>5261.22</v>
      </c>
      <c r="F1793" s="9">
        <v>7461.8723096928206</v>
      </c>
      <c r="G1793" s="8">
        <v>6031.63</v>
      </c>
      <c r="H1793" s="8">
        <v>8554.5256599780532</v>
      </c>
    </row>
    <row r="1794" spans="1:8" x14ac:dyDescent="0.35">
      <c r="A1794">
        <v>317047</v>
      </c>
      <c r="B1794">
        <v>3170479</v>
      </c>
      <c r="C1794" t="s">
        <v>255</v>
      </c>
      <c r="D1794">
        <v>2017</v>
      </c>
      <c r="E1794" s="8">
        <v>5125.2299999999996</v>
      </c>
      <c r="F1794" s="9">
        <v>7060.8866139661459</v>
      </c>
      <c r="G1794" s="8">
        <v>5596.29</v>
      </c>
      <c r="H1794" s="8">
        <v>7709.8590314892181</v>
      </c>
    </row>
    <row r="1795" spans="1:8" x14ac:dyDescent="0.35">
      <c r="A1795">
        <v>317047</v>
      </c>
      <c r="B1795">
        <v>3170479</v>
      </c>
      <c r="C1795" t="s">
        <v>255</v>
      </c>
      <c r="D1795">
        <v>2018</v>
      </c>
      <c r="E1795" s="8">
        <v>5552.17</v>
      </c>
      <c r="F1795" s="9">
        <v>7372.911572517798</v>
      </c>
      <c r="G1795" s="8">
        <v>6070.38</v>
      </c>
      <c r="H1795" s="8">
        <v>8061.0600932497937</v>
      </c>
    </row>
    <row r="1796" spans="1:8" x14ac:dyDescent="0.35">
      <c r="A1796">
        <v>317047</v>
      </c>
      <c r="B1796">
        <v>3170479</v>
      </c>
      <c r="C1796" t="s">
        <v>255</v>
      </c>
      <c r="D1796">
        <v>2019</v>
      </c>
      <c r="E1796" s="8">
        <v>6133.14</v>
      </c>
      <c r="F1796" s="9">
        <v>7808.1693844838128</v>
      </c>
      <c r="G1796" s="8">
        <v>7017.91</v>
      </c>
      <c r="H1796" s="8">
        <v>8934.5806881873996</v>
      </c>
    </row>
    <row r="1797" spans="1:8" x14ac:dyDescent="0.35">
      <c r="A1797">
        <v>317047</v>
      </c>
      <c r="B1797">
        <v>3170479</v>
      </c>
      <c r="C1797" t="s">
        <v>255</v>
      </c>
      <c r="D1797">
        <v>2020</v>
      </c>
      <c r="E1797" s="8">
        <v>7234.74</v>
      </c>
      <c r="F1797" s="9">
        <v>8812.5266203406482</v>
      </c>
      <c r="G1797" s="8">
        <v>7980.16</v>
      </c>
      <c r="H1797" s="8">
        <v>9720.5122302441723</v>
      </c>
    </row>
    <row r="1798" spans="1:8" x14ac:dyDescent="0.35">
      <c r="A1798">
        <v>317047</v>
      </c>
      <c r="B1798">
        <v>3170479</v>
      </c>
      <c r="C1798" t="s">
        <v>255</v>
      </c>
      <c r="D1798">
        <v>2021</v>
      </c>
      <c r="E1798" s="8">
        <v>9708.34</v>
      </c>
      <c r="F1798" s="9">
        <v>10744.571615839113</v>
      </c>
      <c r="G1798" s="8">
        <v>7660.74</v>
      </c>
      <c r="H1798" s="8">
        <v>8478.4215530238434</v>
      </c>
    </row>
    <row r="1799" spans="1:8" x14ac:dyDescent="0.35">
      <c r="A1799">
        <v>317047</v>
      </c>
      <c r="B1799">
        <v>3170479</v>
      </c>
      <c r="C1799" t="s">
        <v>255</v>
      </c>
      <c r="D1799">
        <v>2022</v>
      </c>
      <c r="E1799" s="8">
        <v>13404.49</v>
      </c>
      <c r="F1799" s="9">
        <v>14023.93695211219</v>
      </c>
      <c r="G1799" s="8">
        <v>14134.03</v>
      </c>
      <c r="H1799" s="8">
        <v>14787.18540484099</v>
      </c>
    </row>
    <row r="1800" spans="1:8" x14ac:dyDescent="0.35">
      <c r="A1800">
        <v>317047</v>
      </c>
      <c r="B1800">
        <v>3170479</v>
      </c>
      <c r="C1800" t="s">
        <v>255</v>
      </c>
      <c r="D1800">
        <v>2023</v>
      </c>
      <c r="E1800" s="8">
        <v>14055.53</v>
      </c>
      <c r="F1800" s="9">
        <v>14055.53</v>
      </c>
      <c r="G1800" s="8">
        <v>16212.12</v>
      </c>
      <c r="H1800" s="8">
        <v>16212.124088931301</v>
      </c>
    </row>
    <row r="1801" spans="1:8" x14ac:dyDescent="0.35">
      <c r="A1801">
        <v>317047</v>
      </c>
      <c r="B1801">
        <v>3170479</v>
      </c>
      <c r="C1801" t="s">
        <v>255</v>
      </c>
      <c r="D1801">
        <v>2024</v>
      </c>
      <c r="E1801" s="8">
        <v>15400.07</v>
      </c>
      <c r="F1801" s="9">
        <v>14690.350275177805</v>
      </c>
      <c r="G1801" s="8">
        <v>17716.509999999998</v>
      </c>
      <c r="H1801" s="8">
        <v>16900.034434563928</v>
      </c>
    </row>
    <row r="1802" spans="1:8" x14ac:dyDescent="0.35">
      <c r="A1802">
        <v>317052</v>
      </c>
      <c r="B1802">
        <v>3170529</v>
      </c>
      <c r="C1802" t="s">
        <v>256</v>
      </c>
      <c r="D1802">
        <v>2015</v>
      </c>
      <c r="E1802" s="8">
        <v>4695.82</v>
      </c>
      <c r="F1802" s="9">
        <v>7078.7565864189419</v>
      </c>
      <c r="G1802" s="8">
        <v>5813.42</v>
      </c>
      <c r="H1802" s="8">
        <v>8763.4924659476837</v>
      </c>
    </row>
    <row r="1803" spans="1:8" x14ac:dyDescent="0.35">
      <c r="A1803">
        <v>317052</v>
      </c>
      <c r="B1803">
        <v>3170529</v>
      </c>
      <c r="C1803" t="s">
        <v>256</v>
      </c>
      <c r="D1803">
        <v>2016</v>
      </c>
      <c r="E1803" s="8">
        <v>4750.97</v>
      </c>
      <c r="F1803" s="9">
        <v>6738.1959863266129</v>
      </c>
      <c r="G1803" s="8">
        <v>5171.55</v>
      </c>
      <c r="H1803" s="8">
        <v>7334.6893634291882</v>
      </c>
    </row>
    <row r="1804" spans="1:8" x14ac:dyDescent="0.35">
      <c r="A1804">
        <v>317052</v>
      </c>
      <c r="B1804">
        <v>3170529</v>
      </c>
      <c r="C1804" t="s">
        <v>256</v>
      </c>
      <c r="D1804">
        <v>2017</v>
      </c>
      <c r="E1804" s="8">
        <v>5810.51</v>
      </c>
      <c r="F1804" s="9">
        <v>8004.9777823271224</v>
      </c>
      <c r="G1804" s="8">
        <v>6355.88</v>
      </c>
      <c r="H1804" s="8">
        <v>8756.3256314488608</v>
      </c>
    </row>
    <row r="1805" spans="1:8" x14ac:dyDescent="0.35">
      <c r="A1805">
        <v>317052</v>
      </c>
      <c r="B1805">
        <v>3170529</v>
      </c>
      <c r="C1805" t="s">
        <v>256</v>
      </c>
      <c r="D1805">
        <v>2018</v>
      </c>
      <c r="E1805" s="8">
        <v>4940.1099999999997</v>
      </c>
      <c r="F1805" s="9">
        <v>6560.136701237695</v>
      </c>
      <c r="G1805" s="8">
        <v>5943.64</v>
      </c>
      <c r="H1805" s="8">
        <v>7892.7557899621288</v>
      </c>
    </row>
    <row r="1806" spans="1:8" x14ac:dyDescent="0.35">
      <c r="A1806">
        <v>317052</v>
      </c>
      <c r="B1806">
        <v>3170529</v>
      </c>
      <c r="C1806" t="s">
        <v>256</v>
      </c>
      <c r="D1806">
        <v>2019</v>
      </c>
      <c r="E1806" s="8">
        <v>5851.83</v>
      </c>
      <c r="F1806" s="9">
        <v>7450.0304655044411</v>
      </c>
      <c r="G1806" s="8">
        <v>6803.66</v>
      </c>
      <c r="H1806" s="8">
        <v>8661.8175498091859</v>
      </c>
    </row>
    <row r="1807" spans="1:8" x14ac:dyDescent="0.35">
      <c r="A1807">
        <v>317052</v>
      </c>
      <c r="B1807">
        <v>3170529</v>
      </c>
      <c r="C1807" t="s">
        <v>256</v>
      </c>
      <c r="D1807">
        <v>2020</v>
      </c>
      <c r="E1807" s="8">
        <v>6774.98</v>
      </c>
      <c r="F1807" s="9">
        <v>8252.4999657590288</v>
      </c>
      <c r="G1807" s="8">
        <v>6435.18</v>
      </c>
      <c r="H1807" s="8">
        <v>7838.5922649972035</v>
      </c>
    </row>
    <row r="1808" spans="1:8" x14ac:dyDescent="0.35">
      <c r="A1808">
        <v>317052</v>
      </c>
      <c r="B1808">
        <v>3170529</v>
      </c>
      <c r="C1808" t="s">
        <v>256</v>
      </c>
      <c r="D1808">
        <v>2021</v>
      </c>
      <c r="E1808" s="8">
        <v>10124.709999999999</v>
      </c>
      <c r="F1808" s="9">
        <v>11205.383380124966</v>
      </c>
      <c r="G1808" s="8">
        <v>11124.97</v>
      </c>
      <c r="H1808" s="8">
        <v>12312.4072665719</v>
      </c>
    </row>
    <row r="1809" spans="1:8" x14ac:dyDescent="0.35">
      <c r="A1809">
        <v>317052</v>
      </c>
      <c r="B1809">
        <v>3170529</v>
      </c>
      <c r="C1809" t="s">
        <v>256</v>
      </c>
      <c r="D1809">
        <v>2022</v>
      </c>
      <c r="E1809" s="8">
        <v>11717.44</v>
      </c>
      <c r="F1809" s="9">
        <v>12258.925166131459</v>
      </c>
      <c r="G1809" s="8">
        <v>14806.07</v>
      </c>
      <c r="H1809" s="8">
        <v>15490.290982453093</v>
      </c>
    </row>
    <row r="1810" spans="1:8" x14ac:dyDescent="0.35">
      <c r="A1810">
        <v>317052</v>
      </c>
      <c r="B1810">
        <v>3170529</v>
      </c>
      <c r="C1810" t="s">
        <v>256</v>
      </c>
      <c r="D1810">
        <v>2023</v>
      </c>
      <c r="E1810" s="8">
        <v>13305.65</v>
      </c>
      <c r="F1810" s="9">
        <v>13305.65</v>
      </c>
      <c r="G1810" s="8">
        <v>18841.82</v>
      </c>
      <c r="H1810" s="8">
        <v>18841.816887356421</v>
      </c>
    </row>
    <row r="1811" spans="1:8" x14ac:dyDescent="0.35">
      <c r="A1811">
        <v>317052</v>
      </c>
      <c r="B1811">
        <v>3170529</v>
      </c>
      <c r="C1811" t="s">
        <v>256</v>
      </c>
      <c r="D1811">
        <v>2024</v>
      </c>
      <c r="E1811" s="8">
        <v>14252.46</v>
      </c>
      <c r="F1811" s="9">
        <v>13595.628440842194</v>
      </c>
      <c r="G1811" s="8">
        <v>17308.580000000002</v>
      </c>
      <c r="H1811" s="8">
        <v>16510.90840608763</v>
      </c>
    </row>
    <row r="1812" spans="1:8" x14ac:dyDescent="0.35">
      <c r="A1812">
        <v>317065</v>
      </c>
      <c r="B1812">
        <v>3170651</v>
      </c>
      <c r="C1812" t="s">
        <v>257</v>
      </c>
      <c r="D1812">
        <v>2015</v>
      </c>
      <c r="E1812" s="8">
        <v>7317.34</v>
      </c>
      <c r="F1812" s="9">
        <v>11030.590763714705</v>
      </c>
      <c r="G1812" s="8">
        <v>7972.89</v>
      </c>
      <c r="H1812" s="8">
        <v>12018.808617069253</v>
      </c>
    </row>
    <row r="1813" spans="1:8" x14ac:dyDescent="0.35">
      <c r="A1813">
        <v>317065</v>
      </c>
      <c r="B1813">
        <v>3170651</v>
      </c>
      <c r="C1813" t="s">
        <v>257</v>
      </c>
      <c r="D1813">
        <v>2016</v>
      </c>
      <c r="E1813" s="8">
        <v>7372.02</v>
      </c>
      <c r="F1813" s="9">
        <v>10455.573403982664</v>
      </c>
      <c r="G1813" s="8">
        <v>9815.6299999999992</v>
      </c>
      <c r="H1813" s="8">
        <v>13921.291584344435</v>
      </c>
    </row>
    <row r="1814" spans="1:8" x14ac:dyDescent="0.35">
      <c r="A1814">
        <v>317065</v>
      </c>
      <c r="B1814">
        <v>3170651</v>
      </c>
      <c r="C1814" t="s">
        <v>257</v>
      </c>
      <c r="D1814">
        <v>2017</v>
      </c>
      <c r="E1814" s="8">
        <v>8551.2800000000007</v>
      </c>
      <c r="F1814" s="9">
        <v>11780.860270519846</v>
      </c>
      <c r="G1814" s="8">
        <v>10641.39</v>
      </c>
      <c r="H1814" s="8">
        <v>14660.344582164904</v>
      </c>
    </row>
    <row r="1815" spans="1:8" x14ac:dyDescent="0.35">
      <c r="A1815">
        <v>317065</v>
      </c>
      <c r="B1815">
        <v>3170651</v>
      </c>
      <c r="C1815" t="s">
        <v>257</v>
      </c>
      <c r="D1815">
        <v>2018</v>
      </c>
      <c r="E1815" s="8">
        <v>8563.98</v>
      </c>
      <c r="F1815" s="9">
        <v>11372.394441958904</v>
      </c>
      <c r="G1815" s="8">
        <v>10937.65</v>
      </c>
      <c r="H1815" s="8">
        <v>14524.472023735296</v>
      </c>
    </row>
    <row r="1816" spans="1:8" x14ac:dyDescent="0.35">
      <c r="A1816">
        <v>317065</v>
      </c>
      <c r="B1816">
        <v>3170651</v>
      </c>
      <c r="C1816" t="s">
        <v>257</v>
      </c>
      <c r="D1816">
        <v>2019</v>
      </c>
      <c r="E1816" s="8">
        <v>11941.64</v>
      </c>
      <c r="F1816" s="9">
        <v>15203.035940566702</v>
      </c>
      <c r="G1816" s="8">
        <v>12070.21</v>
      </c>
      <c r="H1816" s="8">
        <v>15366.720852490747</v>
      </c>
    </row>
    <row r="1817" spans="1:8" x14ac:dyDescent="0.35">
      <c r="A1817">
        <v>317065</v>
      </c>
      <c r="B1817">
        <v>3170651</v>
      </c>
      <c r="C1817" t="s">
        <v>257</v>
      </c>
      <c r="D1817">
        <v>2020</v>
      </c>
      <c r="E1817" s="8">
        <v>12422.42</v>
      </c>
      <c r="F1817" s="9">
        <v>15131.560628170753</v>
      </c>
      <c r="G1817" s="8">
        <v>11700.23</v>
      </c>
      <c r="H1817" s="8">
        <v>14251.876124338249</v>
      </c>
    </row>
    <row r="1818" spans="1:8" x14ac:dyDescent="0.35">
      <c r="A1818">
        <v>317065</v>
      </c>
      <c r="B1818">
        <v>3170651</v>
      </c>
      <c r="C1818" t="s">
        <v>257</v>
      </c>
      <c r="D1818">
        <v>2021</v>
      </c>
      <c r="E1818" s="8">
        <v>13477.81</v>
      </c>
      <c r="F1818" s="9">
        <v>14916.380634554676</v>
      </c>
      <c r="G1818" s="8">
        <v>12587.12</v>
      </c>
      <c r="H1818" s="8">
        <v>13930.625541028136</v>
      </c>
    </row>
    <row r="1819" spans="1:8" x14ac:dyDescent="0.35">
      <c r="A1819">
        <v>317065</v>
      </c>
      <c r="B1819">
        <v>3170651</v>
      </c>
      <c r="C1819" t="s">
        <v>257</v>
      </c>
      <c r="D1819">
        <v>2022</v>
      </c>
      <c r="E1819" s="8">
        <v>17766.21</v>
      </c>
      <c r="F1819" s="9">
        <v>18587.220320801844</v>
      </c>
      <c r="G1819" s="8">
        <v>25773.95</v>
      </c>
      <c r="H1819" s="8">
        <v>26965.016023053704</v>
      </c>
    </row>
    <row r="1820" spans="1:8" x14ac:dyDescent="0.35">
      <c r="A1820">
        <v>317065</v>
      </c>
      <c r="B1820">
        <v>3170651</v>
      </c>
      <c r="C1820" t="s">
        <v>257</v>
      </c>
      <c r="D1820">
        <v>2023</v>
      </c>
      <c r="E1820" s="8">
        <v>17000</v>
      </c>
      <c r="F1820" s="9">
        <v>17000</v>
      </c>
      <c r="G1820" s="8">
        <v>25501.9</v>
      </c>
      <c r="H1820" s="8">
        <v>25501.896160736502</v>
      </c>
    </row>
    <row r="1821" spans="1:8" x14ac:dyDescent="0.35">
      <c r="A1821">
        <v>317065</v>
      </c>
      <c r="B1821">
        <v>3170651</v>
      </c>
      <c r="C1821" t="s">
        <v>257</v>
      </c>
      <c r="D1821">
        <v>2024</v>
      </c>
      <c r="E1821" s="8">
        <v>12999.48</v>
      </c>
      <c r="F1821" s="9">
        <v>12400.392634265192</v>
      </c>
      <c r="G1821" s="8">
        <v>17604.66</v>
      </c>
      <c r="H1821" s="8">
        <v>16793.341443644553</v>
      </c>
    </row>
    <row r="1822" spans="1:8" x14ac:dyDescent="0.35">
      <c r="A1822">
        <v>317080</v>
      </c>
      <c r="B1822">
        <v>3170800</v>
      </c>
      <c r="C1822" t="s">
        <v>258</v>
      </c>
      <c r="D1822">
        <v>2015</v>
      </c>
      <c r="E1822" s="8">
        <v>5902.74</v>
      </c>
      <c r="F1822" s="9">
        <v>8898.1391222232851</v>
      </c>
      <c r="G1822" s="8">
        <v>6816.73</v>
      </c>
      <c r="H1822" s="8">
        <v>10275.939985992416</v>
      </c>
    </row>
    <row r="1823" spans="1:8" x14ac:dyDescent="0.35">
      <c r="A1823">
        <v>317080</v>
      </c>
      <c r="B1823">
        <v>3170800</v>
      </c>
      <c r="C1823" t="s">
        <v>258</v>
      </c>
      <c r="D1823">
        <v>2016</v>
      </c>
      <c r="E1823" s="8">
        <v>6233.72</v>
      </c>
      <c r="F1823" s="9">
        <v>8841.1476148836828</v>
      </c>
      <c r="G1823" s="8">
        <v>8681.98</v>
      </c>
      <c r="H1823" s="8">
        <v>12313.457725087657</v>
      </c>
    </row>
    <row r="1824" spans="1:8" x14ac:dyDescent="0.35">
      <c r="A1824">
        <v>317080</v>
      </c>
      <c r="B1824">
        <v>3170800</v>
      </c>
      <c r="C1824" t="s">
        <v>258</v>
      </c>
      <c r="D1824">
        <v>2017</v>
      </c>
      <c r="E1824" s="8">
        <v>7242.52</v>
      </c>
      <c r="F1824" s="9">
        <v>9977.8180724342328</v>
      </c>
      <c r="G1824" s="8">
        <v>9552.01</v>
      </c>
      <c r="H1824" s="8">
        <v>13159.541132320941</v>
      </c>
    </row>
    <row r="1825" spans="1:8" x14ac:dyDescent="0.35">
      <c r="A1825">
        <v>317080</v>
      </c>
      <c r="B1825">
        <v>3170800</v>
      </c>
      <c r="C1825" t="s">
        <v>258</v>
      </c>
      <c r="D1825">
        <v>2018</v>
      </c>
      <c r="E1825" s="8">
        <v>7241.3</v>
      </c>
      <c r="F1825" s="9">
        <v>9615.9635908254131</v>
      </c>
      <c r="G1825" s="8">
        <v>9316.65</v>
      </c>
      <c r="H1825" s="8">
        <v>12371.885188553273</v>
      </c>
    </row>
    <row r="1826" spans="1:8" x14ac:dyDescent="0.35">
      <c r="A1826">
        <v>317080</v>
      </c>
      <c r="B1826">
        <v>3170800</v>
      </c>
      <c r="C1826" t="s">
        <v>258</v>
      </c>
      <c r="D1826">
        <v>2019</v>
      </c>
      <c r="E1826" s="8">
        <v>7581.35</v>
      </c>
      <c r="F1826" s="9">
        <v>9651.901793054838</v>
      </c>
      <c r="G1826" s="8">
        <v>9152.0400000000009</v>
      </c>
      <c r="H1826" s="8">
        <v>11651.570895082756</v>
      </c>
    </row>
    <row r="1827" spans="1:8" x14ac:dyDescent="0.35">
      <c r="A1827">
        <v>317080</v>
      </c>
      <c r="B1827">
        <v>3170800</v>
      </c>
      <c r="C1827" t="s">
        <v>258</v>
      </c>
      <c r="D1827">
        <v>2020</v>
      </c>
      <c r="E1827" s="8">
        <v>8153.5</v>
      </c>
      <c r="F1827" s="9">
        <v>9931.6541850774829</v>
      </c>
      <c r="G1827" s="8">
        <v>9082.42</v>
      </c>
      <c r="H1827" s="8">
        <v>11063.160892916361</v>
      </c>
    </row>
    <row r="1828" spans="1:8" x14ac:dyDescent="0.35">
      <c r="A1828">
        <v>317080</v>
      </c>
      <c r="B1828">
        <v>3170800</v>
      </c>
      <c r="C1828" t="s">
        <v>258</v>
      </c>
      <c r="D1828">
        <v>2021</v>
      </c>
      <c r="E1828" s="8">
        <v>10887.61</v>
      </c>
      <c r="F1828" s="9">
        <v>12049.712450359802</v>
      </c>
      <c r="G1828" s="8">
        <v>10334.25</v>
      </c>
      <c r="H1828" s="8">
        <v>11437.28605214163</v>
      </c>
    </row>
    <row r="1829" spans="1:8" x14ac:dyDescent="0.35">
      <c r="A1829">
        <v>317080</v>
      </c>
      <c r="B1829">
        <v>3170800</v>
      </c>
      <c r="C1829" t="s">
        <v>258</v>
      </c>
      <c r="D1829">
        <v>2022</v>
      </c>
      <c r="E1829" s="8">
        <v>15210.3</v>
      </c>
      <c r="F1829" s="9">
        <v>15913.196863342957</v>
      </c>
      <c r="G1829" s="8">
        <v>15112.67</v>
      </c>
      <c r="H1829" s="8">
        <v>15811.059734999035</v>
      </c>
    </row>
    <row r="1830" spans="1:8" x14ac:dyDescent="0.35">
      <c r="A1830">
        <v>317080</v>
      </c>
      <c r="B1830">
        <v>3170800</v>
      </c>
      <c r="C1830" t="s">
        <v>258</v>
      </c>
      <c r="D1830">
        <v>2023</v>
      </c>
      <c r="E1830" s="8">
        <v>11874.75</v>
      </c>
      <c r="F1830" s="9">
        <v>11874.75</v>
      </c>
      <c r="G1830" s="8">
        <v>14980.16</v>
      </c>
      <c r="H1830" s="8">
        <v>14980.164509352684</v>
      </c>
    </row>
    <row r="1831" spans="1:8" x14ac:dyDescent="0.35">
      <c r="A1831">
        <v>317080</v>
      </c>
      <c r="B1831">
        <v>3170800</v>
      </c>
      <c r="C1831" t="s">
        <v>258</v>
      </c>
      <c r="D1831">
        <v>2024</v>
      </c>
      <c r="E1831" s="8">
        <v>12330.97</v>
      </c>
      <c r="F1831" s="9">
        <v>11762.691243137808</v>
      </c>
      <c r="G1831" s="8">
        <v>14265.86</v>
      </c>
      <c r="H1831" s="8">
        <v>13608.406744725562</v>
      </c>
    </row>
    <row r="1832" spans="1:8" x14ac:dyDescent="0.35">
      <c r="A1832">
        <v>317107</v>
      </c>
      <c r="B1832">
        <v>3171071</v>
      </c>
      <c r="C1832" t="s">
        <v>261</v>
      </c>
      <c r="D1832">
        <v>2015</v>
      </c>
      <c r="E1832" s="8">
        <v>6982.95</v>
      </c>
      <c r="F1832" s="9">
        <v>10526.511515589216</v>
      </c>
      <c r="G1832" s="8">
        <v>5548.97</v>
      </c>
      <c r="H1832" s="8">
        <v>8364.8436418039928</v>
      </c>
    </row>
    <row r="1833" spans="1:8" x14ac:dyDescent="0.35">
      <c r="A1833">
        <v>317107</v>
      </c>
      <c r="B1833">
        <v>3171071</v>
      </c>
      <c r="C1833" t="s">
        <v>261</v>
      </c>
      <c r="D1833">
        <v>2016</v>
      </c>
      <c r="E1833" s="8">
        <v>6624.05</v>
      </c>
      <c r="F1833" s="9">
        <v>9394.7440466319076</v>
      </c>
      <c r="G1833" s="8">
        <v>5863.71</v>
      </c>
      <c r="H1833" s="8">
        <v>8316.3657004410998</v>
      </c>
    </row>
    <row r="1834" spans="1:8" x14ac:dyDescent="0.35">
      <c r="A1834">
        <v>317107</v>
      </c>
      <c r="B1834">
        <v>3171071</v>
      </c>
      <c r="C1834" t="s">
        <v>261</v>
      </c>
      <c r="D1834">
        <v>2017</v>
      </c>
      <c r="E1834" s="8">
        <v>8822.82</v>
      </c>
      <c r="F1834" s="9">
        <v>12154.95336510416</v>
      </c>
      <c r="G1834" s="8">
        <v>8942.85</v>
      </c>
      <c r="H1834" s="8">
        <v>12320.313002341949</v>
      </c>
    </row>
    <row r="1835" spans="1:8" x14ac:dyDescent="0.35">
      <c r="A1835">
        <v>317107</v>
      </c>
      <c r="B1835">
        <v>3171071</v>
      </c>
      <c r="C1835" t="s">
        <v>261</v>
      </c>
      <c r="D1835">
        <v>2018</v>
      </c>
      <c r="E1835" s="8">
        <v>8034.28</v>
      </c>
      <c r="F1835" s="9">
        <v>10668.988159377017</v>
      </c>
      <c r="G1835" s="8">
        <v>9648.41</v>
      </c>
      <c r="H1835" s="8">
        <v>12812.439976972668</v>
      </c>
    </row>
    <row r="1836" spans="1:8" x14ac:dyDescent="0.35">
      <c r="A1836">
        <v>317107</v>
      </c>
      <c r="B1836">
        <v>3171071</v>
      </c>
      <c r="C1836" t="s">
        <v>261</v>
      </c>
      <c r="D1836">
        <v>2019</v>
      </c>
      <c r="E1836" s="8">
        <v>9249.3799999999992</v>
      </c>
      <c r="F1836" s="9">
        <v>11775.489511319956</v>
      </c>
      <c r="G1836" s="8">
        <v>9904.5</v>
      </c>
      <c r="H1836" s="8">
        <v>12609.534806574369</v>
      </c>
    </row>
    <row r="1837" spans="1:8" x14ac:dyDescent="0.35">
      <c r="A1837">
        <v>317107</v>
      </c>
      <c r="B1837">
        <v>3171071</v>
      </c>
      <c r="C1837" t="s">
        <v>261</v>
      </c>
      <c r="D1837">
        <v>2020</v>
      </c>
      <c r="E1837" s="8">
        <v>10416.370000000001</v>
      </c>
      <c r="F1837" s="9">
        <v>12688.021672142706</v>
      </c>
      <c r="G1837" s="8">
        <v>10327.65</v>
      </c>
      <c r="H1837" s="8">
        <v>12579.957099709349</v>
      </c>
    </row>
    <row r="1838" spans="1:8" x14ac:dyDescent="0.35">
      <c r="A1838">
        <v>317107</v>
      </c>
      <c r="B1838">
        <v>3171071</v>
      </c>
      <c r="C1838" t="s">
        <v>261</v>
      </c>
      <c r="D1838">
        <v>2021</v>
      </c>
      <c r="E1838" s="8">
        <v>14524.05</v>
      </c>
      <c r="F1838" s="9">
        <v>16074.292348334324</v>
      </c>
      <c r="G1838" s="8">
        <v>15114.65</v>
      </c>
      <c r="H1838" s="8">
        <v>16727.931480729363</v>
      </c>
    </row>
    <row r="1839" spans="1:8" x14ac:dyDescent="0.35">
      <c r="A1839">
        <v>317107</v>
      </c>
      <c r="B1839">
        <v>3171071</v>
      </c>
      <c r="C1839" t="s">
        <v>261</v>
      </c>
      <c r="D1839">
        <v>2022</v>
      </c>
      <c r="E1839" s="8">
        <v>16231.52</v>
      </c>
      <c r="F1839" s="9">
        <v>16981.609379912854</v>
      </c>
      <c r="G1839" s="8">
        <v>18649.169999999998</v>
      </c>
      <c r="H1839" s="8">
        <v>19510.986967208639</v>
      </c>
    </row>
    <row r="1840" spans="1:8" x14ac:dyDescent="0.35">
      <c r="A1840">
        <v>317107</v>
      </c>
      <c r="B1840">
        <v>3171071</v>
      </c>
      <c r="C1840" t="s">
        <v>261</v>
      </c>
      <c r="D1840">
        <v>2023</v>
      </c>
      <c r="E1840" s="8">
        <v>17000</v>
      </c>
      <c r="F1840" s="9">
        <v>17000</v>
      </c>
      <c r="G1840" s="8">
        <v>20102.61</v>
      </c>
      <c r="H1840" s="8">
        <v>20102.607073200248</v>
      </c>
    </row>
    <row r="1841" spans="1:8" x14ac:dyDescent="0.35">
      <c r="A1841">
        <v>317107</v>
      </c>
      <c r="B1841">
        <v>3171071</v>
      </c>
      <c r="C1841" t="s">
        <v>261</v>
      </c>
      <c r="D1841">
        <v>2024</v>
      </c>
      <c r="E1841" s="8">
        <v>12998.44</v>
      </c>
      <c r="F1841" s="9">
        <v>12399.400563171608</v>
      </c>
      <c r="G1841" s="8">
        <v>28578.48</v>
      </c>
      <c r="H1841" s="8">
        <v>27261.431341852323</v>
      </c>
    </row>
    <row r="1842" spans="1:8" x14ac:dyDescent="0.35">
      <c r="A1842">
        <v>317150</v>
      </c>
      <c r="B1842">
        <v>3171501</v>
      </c>
      <c r="C1842" t="s">
        <v>142</v>
      </c>
      <c r="D1842">
        <v>2015</v>
      </c>
      <c r="E1842" s="8">
        <v>5291.08</v>
      </c>
      <c r="F1842" s="9">
        <v>7976.0866897090473</v>
      </c>
      <c r="G1842" s="8">
        <v>3548.49</v>
      </c>
      <c r="H1842" s="8">
        <v>5349.2030949556247</v>
      </c>
    </row>
    <row r="1843" spans="1:8" x14ac:dyDescent="0.35">
      <c r="A1843">
        <v>317150</v>
      </c>
      <c r="B1843">
        <v>3171501</v>
      </c>
      <c r="C1843" t="s">
        <v>142</v>
      </c>
      <c r="D1843">
        <v>2016</v>
      </c>
      <c r="E1843" s="8">
        <v>6183.38</v>
      </c>
      <c r="F1843" s="9">
        <v>8769.7515029419774</v>
      </c>
      <c r="G1843" s="8">
        <v>5211.45</v>
      </c>
      <c r="H1843" s="8">
        <v>7391.2877341137482</v>
      </c>
    </row>
    <row r="1844" spans="1:8" x14ac:dyDescent="0.35">
      <c r="A1844">
        <v>317150</v>
      </c>
      <c r="B1844">
        <v>3171501</v>
      </c>
      <c r="C1844" t="s">
        <v>142</v>
      </c>
      <c r="D1844">
        <v>2017</v>
      </c>
      <c r="E1844" s="8">
        <v>5320.12</v>
      </c>
      <c r="F1844" s="9">
        <v>7329.3811385427725</v>
      </c>
      <c r="G1844" s="8">
        <v>5697.06</v>
      </c>
      <c r="H1844" s="8">
        <v>7848.6797376204795</v>
      </c>
    </row>
    <row r="1845" spans="1:8" x14ac:dyDescent="0.35">
      <c r="A1845">
        <v>317150</v>
      </c>
      <c r="B1845">
        <v>3171501</v>
      </c>
      <c r="C1845" t="s">
        <v>142</v>
      </c>
      <c r="D1845">
        <v>2018</v>
      </c>
      <c r="E1845" s="8">
        <v>4852.8500000000004</v>
      </c>
      <c r="F1845" s="9">
        <v>6444.2612392439351</v>
      </c>
      <c r="G1845" s="8">
        <v>4951.58</v>
      </c>
      <c r="H1845" s="8">
        <v>6575.3704530571094</v>
      </c>
    </row>
    <row r="1846" spans="1:8" x14ac:dyDescent="0.35">
      <c r="A1846">
        <v>317150</v>
      </c>
      <c r="B1846">
        <v>3171501</v>
      </c>
      <c r="C1846" t="s">
        <v>142</v>
      </c>
      <c r="D1846">
        <v>2019</v>
      </c>
      <c r="E1846" s="8">
        <v>7228.55</v>
      </c>
      <c r="F1846" s="9">
        <v>9202.7481525304265</v>
      </c>
      <c r="G1846" s="8">
        <v>7386.11</v>
      </c>
      <c r="H1846" s="8">
        <v>9403.3440391110889</v>
      </c>
    </row>
    <row r="1847" spans="1:8" x14ac:dyDescent="0.35">
      <c r="A1847">
        <v>317150</v>
      </c>
      <c r="B1847">
        <v>3171501</v>
      </c>
      <c r="C1847" t="s">
        <v>142</v>
      </c>
      <c r="D1847">
        <v>2020</v>
      </c>
      <c r="E1847" s="8">
        <v>7482.92</v>
      </c>
      <c r="F1847" s="9">
        <v>9114.8308989513716</v>
      </c>
      <c r="G1847" s="8">
        <v>7045.59</v>
      </c>
      <c r="H1847" s="8">
        <v>8582.1294782034674</v>
      </c>
    </row>
    <row r="1848" spans="1:8" x14ac:dyDescent="0.35">
      <c r="A1848">
        <v>317150</v>
      </c>
      <c r="B1848">
        <v>3171501</v>
      </c>
      <c r="C1848" t="s">
        <v>142</v>
      </c>
      <c r="D1848">
        <v>2021</v>
      </c>
      <c r="E1848" s="8">
        <v>13197.13</v>
      </c>
      <c r="F1848" s="9">
        <v>14605.741909382945</v>
      </c>
      <c r="G1848" s="8">
        <v>9276.09</v>
      </c>
      <c r="H1848" s="8">
        <v>10266.183946336061</v>
      </c>
    </row>
    <row r="1849" spans="1:8" x14ac:dyDescent="0.35">
      <c r="A1849">
        <v>317150</v>
      </c>
      <c r="B1849">
        <v>3171501</v>
      </c>
      <c r="C1849" t="s">
        <v>142</v>
      </c>
      <c r="D1849">
        <v>2022</v>
      </c>
      <c r="E1849" s="8">
        <v>13012.56</v>
      </c>
      <c r="F1849" s="9">
        <v>13613.895122125274</v>
      </c>
      <c r="G1849" s="8">
        <v>16136.71</v>
      </c>
      <c r="H1849" s="8">
        <v>16882.417414401072</v>
      </c>
    </row>
    <row r="1850" spans="1:8" x14ac:dyDescent="0.35">
      <c r="A1850">
        <v>317150</v>
      </c>
      <c r="B1850">
        <v>3171501</v>
      </c>
      <c r="C1850" t="s">
        <v>142</v>
      </c>
      <c r="D1850">
        <v>2023</v>
      </c>
      <c r="E1850" s="8">
        <v>14364.33</v>
      </c>
      <c r="F1850" s="9">
        <v>14364.33</v>
      </c>
      <c r="G1850" s="8">
        <v>10378.379999999999</v>
      </c>
      <c r="H1850" s="8">
        <v>10378.37754549395</v>
      </c>
    </row>
    <row r="1851" spans="1:8" x14ac:dyDescent="0.35">
      <c r="A1851">
        <v>317150</v>
      </c>
      <c r="B1851">
        <v>3171501</v>
      </c>
      <c r="C1851" t="s">
        <v>142</v>
      </c>
      <c r="D1851">
        <v>2024</v>
      </c>
      <c r="E1851" s="8">
        <v>16453.73</v>
      </c>
      <c r="F1851" s="9">
        <v>15695.451841011198</v>
      </c>
      <c r="G1851" s="8">
        <v>15400.13</v>
      </c>
      <c r="H1851" s="8">
        <v>14690.406618805546</v>
      </c>
    </row>
    <row r="1852" spans="1:8" x14ac:dyDescent="0.35">
      <c r="A1852">
        <v>317160</v>
      </c>
      <c r="B1852">
        <v>3171600</v>
      </c>
      <c r="C1852" t="s">
        <v>262</v>
      </c>
      <c r="D1852">
        <v>2015</v>
      </c>
      <c r="E1852" s="8">
        <v>6426.75</v>
      </c>
      <c r="F1852" s="9">
        <v>9688.0627647073234</v>
      </c>
      <c r="G1852" s="8">
        <v>6586.58</v>
      </c>
      <c r="H1852" s="8">
        <v>9929.0019281702207</v>
      </c>
    </row>
    <row r="1853" spans="1:8" x14ac:dyDescent="0.35">
      <c r="A1853">
        <v>317160</v>
      </c>
      <c r="B1853">
        <v>3171600</v>
      </c>
      <c r="C1853" t="s">
        <v>262</v>
      </c>
      <c r="D1853">
        <v>2016</v>
      </c>
      <c r="E1853" s="8">
        <v>7216.62</v>
      </c>
      <c r="F1853" s="9">
        <v>10235.173010741881</v>
      </c>
      <c r="G1853" s="8">
        <v>9535.11</v>
      </c>
      <c r="H1853" s="8">
        <v>13523.431864419408</v>
      </c>
    </row>
    <row r="1854" spans="1:8" x14ac:dyDescent="0.35">
      <c r="A1854">
        <v>317160</v>
      </c>
      <c r="B1854">
        <v>3171600</v>
      </c>
      <c r="C1854" t="s">
        <v>262</v>
      </c>
      <c r="D1854">
        <v>2017</v>
      </c>
      <c r="E1854" s="8">
        <v>7519.87</v>
      </c>
      <c r="F1854" s="9">
        <v>10359.915442188079</v>
      </c>
      <c r="G1854" s="8">
        <v>9529.25</v>
      </c>
      <c r="H1854" s="8">
        <v>13128.180942312774</v>
      </c>
    </row>
    <row r="1855" spans="1:8" x14ac:dyDescent="0.35">
      <c r="A1855">
        <v>317160</v>
      </c>
      <c r="B1855">
        <v>3171600</v>
      </c>
      <c r="C1855" t="s">
        <v>262</v>
      </c>
      <c r="D1855">
        <v>2018</v>
      </c>
      <c r="E1855" s="8">
        <v>6982.05</v>
      </c>
      <c r="F1855" s="9">
        <v>9271.6968761579501</v>
      </c>
      <c r="G1855" s="8">
        <v>9932.2099999999991</v>
      </c>
      <c r="H1855" s="8">
        <v>13189.308218754999</v>
      </c>
    </row>
    <row r="1856" spans="1:8" x14ac:dyDescent="0.35">
      <c r="A1856">
        <v>317160</v>
      </c>
      <c r="B1856">
        <v>3171600</v>
      </c>
      <c r="C1856" t="s">
        <v>262</v>
      </c>
      <c r="D1856">
        <v>2019</v>
      </c>
      <c r="E1856" s="8">
        <v>8620.67</v>
      </c>
      <c r="F1856" s="9">
        <v>10975.071752436446</v>
      </c>
      <c r="G1856" s="8">
        <v>10385.82</v>
      </c>
      <c r="H1856" s="8">
        <v>13222.310310310942</v>
      </c>
    </row>
    <row r="1857" spans="1:8" x14ac:dyDescent="0.35">
      <c r="A1857">
        <v>317160</v>
      </c>
      <c r="B1857">
        <v>3171600</v>
      </c>
      <c r="C1857" t="s">
        <v>262</v>
      </c>
      <c r="D1857">
        <v>2020</v>
      </c>
      <c r="E1857" s="8">
        <v>9619.61</v>
      </c>
      <c r="F1857" s="9">
        <v>11717.500449538629</v>
      </c>
      <c r="G1857" s="8">
        <v>12059.04</v>
      </c>
      <c r="H1857" s="8">
        <v>14688.931864497063</v>
      </c>
    </row>
    <row r="1858" spans="1:8" x14ac:dyDescent="0.35">
      <c r="A1858">
        <v>317160</v>
      </c>
      <c r="B1858">
        <v>3171600</v>
      </c>
      <c r="C1858" t="s">
        <v>262</v>
      </c>
      <c r="D1858">
        <v>2021</v>
      </c>
      <c r="E1858" s="8">
        <v>14797.66</v>
      </c>
      <c r="F1858" s="9">
        <v>16377.106448356548</v>
      </c>
      <c r="G1858" s="8">
        <v>13047.47</v>
      </c>
      <c r="H1858" s="8">
        <v>14440.112210513167</v>
      </c>
    </row>
    <row r="1859" spans="1:8" x14ac:dyDescent="0.35">
      <c r="A1859">
        <v>317160</v>
      </c>
      <c r="B1859">
        <v>3171600</v>
      </c>
      <c r="C1859" t="s">
        <v>262</v>
      </c>
      <c r="D1859">
        <v>2022</v>
      </c>
      <c r="E1859" s="8">
        <v>13568.98</v>
      </c>
      <c r="F1859" s="9">
        <v>14196.02834755155</v>
      </c>
      <c r="G1859" s="8">
        <v>18016.009999999998</v>
      </c>
      <c r="H1859" s="8">
        <v>18848.565888944544</v>
      </c>
    </row>
    <row r="1860" spans="1:8" x14ac:dyDescent="0.35">
      <c r="A1860">
        <v>317160</v>
      </c>
      <c r="B1860">
        <v>3171600</v>
      </c>
      <c r="C1860" t="s">
        <v>262</v>
      </c>
      <c r="D1860">
        <v>2023</v>
      </c>
      <c r="E1860" s="8">
        <v>14969.26</v>
      </c>
      <c r="F1860" s="9">
        <v>14969.26</v>
      </c>
      <c r="G1860" s="8">
        <v>11408.04</v>
      </c>
      <c r="H1860" s="8">
        <v>11408.040086129407</v>
      </c>
    </row>
    <row r="1861" spans="1:8" x14ac:dyDescent="0.35">
      <c r="A1861">
        <v>317160</v>
      </c>
      <c r="B1861">
        <v>3171600</v>
      </c>
      <c r="C1861" t="s">
        <v>262</v>
      </c>
      <c r="D1861">
        <v>2024</v>
      </c>
      <c r="E1861" s="8">
        <v>13748.89</v>
      </c>
      <c r="F1861" s="9">
        <v>13115.265709499332</v>
      </c>
      <c r="G1861" s="8">
        <v>22333.61</v>
      </c>
      <c r="H1861" s="8">
        <v>21304.353241318484</v>
      </c>
    </row>
    <row r="1862" spans="1:8" x14ac:dyDescent="0.35">
      <c r="A1862">
        <v>317180</v>
      </c>
      <c r="B1862">
        <v>3171808</v>
      </c>
      <c r="C1862" t="s">
        <v>263</v>
      </c>
      <c r="D1862">
        <v>2015</v>
      </c>
      <c r="E1862" s="8">
        <v>5157.25</v>
      </c>
      <c r="F1862" s="9">
        <v>7774.3434384855236</v>
      </c>
      <c r="G1862" s="8">
        <v>5974.45</v>
      </c>
      <c r="H1862" s="8">
        <v>9006.2463477997153</v>
      </c>
    </row>
    <row r="1863" spans="1:8" x14ac:dyDescent="0.35">
      <c r="A1863">
        <v>317180</v>
      </c>
      <c r="B1863">
        <v>3171808</v>
      </c>
      <c r="C1863" t="s">
        <v>263</v>
      </c>
      <c r="D1863">
        <v>2016</v>
      </c>
      <c r="E1863" s="8">
        <v>6375.37</v>
      </c>
      <c r="F1863" s="9">
        <v>9042.0466863287056</v>
      </c>
      <c r="G1863" s="8">
        <v>6784.53</v>
      </c>
      <c r="H1863" s="8">
        <v>9622.3558472552631</v>
      </c>
    </row>
    <row r="1864" spans="1:8" x14ac:dyDescent="0.35">
      <c r="A1864">
        <v>317180</v>
      </c>
      <c r="B1864">
        <v>3171808</v>
      </c>
      <c r="C1864" t="s">
        <v>263</v>
      </c>
      <c r="D1864">
        <v>2017</v>
      </c>
      <c r="E1864" s="8">
        <v>6528.14</v>
      </c>
      <c r="F1864" s="9">
        <v>8993.6366446182838</v>
      </c>
      <c r="G1864" s="8">
        <v>6927.56</v>
      </c>
      <c r="H1864" s="8">
        <v>9543.8996792534017</v>
      </c>
    </row>
    <row r="1865" spans="1:8" x14ac:dyDescent="0.35">
      <c r="A1865">
        <v>317180</v>
      </c>
      <c r="B1865">
        <v>3171808</v>
      </c>
      <c r="C1865" t="s">
        <v>263</v>
      </c>
      <c r="D1865">
        <v>2018</v>
      </c>
      <c r="E1865" s="8">
        <v>6218.73</v>
      </c>
      <c r="F1865" s="9">
        <v>8258.0588100442892</v>
      </c>
      <c r="G1865" s="8">
        <v>6081.05</v>
      </c>
      <c r="H1865" s="8">
        <v>8075.2305168926241</v>
      </c>
    </row>
    <row r="1866" spans="1:8" x14ac:dyDescent="0.35">
      <c r="A1866">
        <v>317180</v>
      </c>
      <c r="B1866">
        <v>3171808</v>
      </c>
      <c r="C1866" t="s">
        <v>263</v>
      </c>
      <c r="D1866">
        <v>2019</v>
      </c>
      <c r="E1866" s="8">
        <v>6221.86</v>
      </c>
      <c r="F1866" s="9">
        <v>7921.1198124524217</v>
      </c>
      <c r="G1866" s="8">
        <v>7305.19</v>
      </c>
      <c r="H1866" s="8">
        <v>9300.3174249634685</v>
      </c>
    </row>
    <row r="1867" spans="1:8" x14ac:dyDescent="0.35">
      <c r="A1867">
        <v>317180</v>
      </c>
      <c r="B1867">
        <v>3171808</v>
      </c>
      <c r="C1867" t="s">
        <v>263</v>
      </c>
      <c r="D1867">
        <v>2020</v>
      </c>
      <c r="E1867" s="8">
        <v>6841.35</v>
      </c>
      <c r="F1867" s="9">
        <v>8333.3442520487952</v>
      </c>
      <c r="G1867" s="8">
        <v>5694.12</v>
      </c>
      <c r="H1867" s="8">
        <v>6935.9242299626221</v>
      </c>
    </row>
    <row r="1868" spans="1:8" x14ac:dyDescent="0.35">
      <c r="A1868">
        <v>317180</v>
      </c>
      <c r="B1868">
        <v>3171808</v>
      </c>
      <c r="C1868" t="s">
        <v>263</v>
      </c>
      <c r="D1868">
        <v>2021</v>
      </c>
      <c r="E1868" s="8">
        <v>9582.56</v>
      </c>
      <c r="F1868" s="9">
        <v>10605.366332769067</v>
      </c>
      <c r="G1868" s="8">
        <v>8784.75</v>
      </c>
      <c r="H1868" s="8">
        <v>9722.4060233365162</v>
      </c>
    </row>
    <row r="1869" spans="1:8" x14ac:dyDescent="0.35">
      <c r="A1869">
        <v>317180</v>
      </c>
      <c r="B1869">
        <v>3171808</v>
      </c>
      <c r="C1869" t="s">
        <v>263</v>
      </c>
      <c r="D1869">
        <v>2022</v>
      </c>
      <c r="E1869" s="8">
        <v>13104.53</v>
      </c>
      <c r="F1869" s="9">
        <v>13710.115230572948</v>
      </c>
      <c r="G1869" s="8">
        <v>15893.36</v>
      </c>
      <c r="H1869" s="8">
        <v>16627.819138414154</v>
      </c>
    </row>
    <row r="1870" spans="1:8" x14ac:dyDescent="0.35">
      <c r="A1870">
        <v>317180</v>
      </c>
      <c r="B1870">
        <v>3171808</v>
      </c>
      <c r="C1870" t="s">
        <v>263</v>
      </c>
      <c r="D1870">
        <v>2023</v>
      </c>
      <c r="E1870" s="8">
        <v>12039.74</v>
      </c>
      <c r="F1870" s="9">
        <v>12039.74</v>
      </c>
      <c r="G1870" s="8">
        <v>19027.7</v>
      </c>
      <c r="H1870" s="8">
        <v>19027.698451738408</v>
      </c>
    </row>
    <row r="1871" spans="1:8" x14ac:dyDescent="0.35">
      <c r="A1871">
        <v>317180</v>
      </c>
      <c r="B1871">
        <v>3171808</v>
      </c>
      <c r="C1871" t="s">
        <v>263</v>
      </c>
      <c r="D1871">
        <v>2024</v>
      </c>
      <c r="E1871" s="8">
        <v>17797.25</v>
      </c>
      <c r="F1871" s="9">
        <v>16977.055067600875</v>
      </c>
      <c r="G1871" s="8">
        <v>17086.759999999998</v>
      </c>
      <c r="H1871" s="8">
        <v>16299.308517001684</v>
      </c>
    </row>
    <row r="1872" spans="1:8" x14ac:dyDescent="0.35">
      <c r="A1872">
        <v>317190</v>
      </c>
      <c r="B1872">
        <v>3171907</v>
      </c>
      <c r="C1872" t="s">
        <v>264</v>
      </c>
      <c r="D1872">
        <v>2015</v>
      </c>
      <c r="E1872" s="8">
        <v>6226.13</v>
      </c>
      <c r="F1872" s="9">
        <v>9385.6363202594166</v>
      </c>
      <c r="G1872" s="8">
        <v>7427.39</v>
      </c>
      <c r="H1872" s="8">
        <v>11196.487936297226</v>
      </c>
    </row>
    <row r="1873" spans="1:8" x14ac:dyDescent="0.35">
      <c r="A1873">
        <v>317190</v>
      </c>
      <c r="B1873">
        <v>3171907</v>
      </c>
      <c r="C1873" t="s">
        <v>264</v>
      </c>
      <c r="D1873">
        <v>2016</v>
      </c>
      <c r="E1873" s="8">
        <v>5744.96</v>
      </c>
      <c r="F1873" s="9">
        <v>8147.9500846368082</v>
      </c>
      <c r="G1873" s="8">
        <v>7754.24</v>
      </c>
      <c r="H1873" s="8">
        <v>10997.67223433664</v>
      </c>
    </row>
    <row r="1874" spans="1:8" x14ac:dyDescent="0.35">
      <c r="A1874">
        <v>317190</v>
      </c>
      <c r="B1874">
        <v>3171907</v>
      </c>
      <c r="C1874" t="s">
        <v>264</v>
      </c>
      <c r="D1874">
        <v>2017</v>
      </c>
      <c r="E1874" s="8">
        <v>6078.69</v>
      </c>
      <c r="F1874" s="9">
        <v>8374.4418985001394</v>
      </c>
      <c r="G1874" s="8">
        <v>8591.5300000000007</v>
      </c>
      <c r="H1874" s="8">
        <v>11836.307245767603</v>
      </c>
    </row>
    <row r="1875" spans="1:8" x14ac:dyDescent="0.35">
      <c r="A1875">
        <v>317190</v>
      </c>
      <c r="B1875">
        <v>3171907</v>
      </c>
      <c r="C1875" t="s">
        <v>264</v>
      </c>
      <c r="D1875">
        <v>2018</v>
      </c>
      <c r="E1875" s="8">
        <v>6237.66</v>
      </c>
      <c r="F1875" s="9">
        <v>8283.1965878983101</v>
      </c>
      <c r="G1875" s="8">
        <v>8208.14</v>
      </c>
      <c r="H1875" s="8">
        <v>10899.857056071418</v>
      </c>
    </row>
    <row r="1876" spans="1:8" x14ac:dyDescent="0.35">
      <c r="A1876">
        <v>317190</v>
      </c>
      <c r="B1876">
        <v>3171907</v>
      </c>
      <c r="C1876" t="s">
        <v>264</v>
      </c>
      <c r="D1876">
        <v>2019</v>
      </c>
      <c r="E1876" s="8">
        <v>7546.49</v>
      </c>
      <c r="F1876" s="9">
        <v>9607.5211357173066</v>
      </c>
      <c r="G1876" s="8">
        <v>11005.21</v>
      </c>
      <c r="H1876" s="8">
        <v>14010.855828429696</v>
      </c>
    </row>
    <row r="1877" spans="1:8" x14ac:dyDescent="0.35">
      <c r="A1877">
        <v>317190</v>
      </c>
      <c r="B1877">
        <v>3171907</v>
      </c>
      <c r="C1877" t="s">
        <v>264</v>
      </c>
      <c r="D1877">
        <v>2020</v>
      </c>
      <c r="E1877" s="8">
        <v>8624.01</v>
      </c>
      <c r="F1877" s="9">
        <v>10504.775250953588</v>
      </c>
      <c r="G1877" s="8">
        <v>10283.15</v>
      </c>
      <c r="H1877" s="8">
        <v>12525.753895000591</v>
      </c>
    </row>
    <row r="1878" spans="1:8" x14ac:dyDescent="0.35">
      <c r="A1878">
        <v>317190</v>
      </c>
      <c r="B1878">
        <v>3171907</v>
      </c>
      <c r="C1878" t="s">
        <v>264</v>
      </c>
      <c r="D1878">
        <v>2021</v>
      </c>
      <c r="E1878" s="8">
        <v>11572.54</v>
      </c>
      <c r="F1878" s="9">
        <v>12807.749296703945</v>
      </c>
      <c r="G1878" s="8">
        <v>13971.45</v>
      </c>
      <c r="H1878" s="8">
        <v>15462.715197361476</v>
      </c>
    </row>
    <row r="1879" spans="1:8" x14ac:dyDescent="0.35">
      <c r="A1879">
        <v>317190</v>
      </c>
      <c r="B1879">
        <v>3171907</v>
      </c>
      <c r="C1879" t="s">
        <v>264</v>
      </c>
      <c r="D1879">
        <v>2022</v>
      </c>
      <c r="E1879" s="8">
        <v>11012.05</v>
      </c>
      <c r="F1879" s="9">
        <v>11520.937753954611</v>
      </c>
      <c r="G1879" s="8">
        <v>19762.27</v>
      </c>
      <c r="H1879" s="8">
        <v>20675.522969446865</v>
      </c>
    </row>
    <row r="1880" spans="1:8" x14ac:dyDescent="0.35">
      <c r="A1880">
        <v>317190</v>
      </c>
      <c r="B1880">
        <v>3171907</v>
      </c>
      <c r="C1880" t="s">
        <v>264</v>
      </c>
      <c r="D1880">
        <v>2023</v>
      </c>
      <c r="E1880" s="8">
        <v>7296.51</v>
      </c>
      <c r="F1880" s="9">
        <v>7296.51</v>
      </c>
      <c r="G1880" s="8">
        <v>15946.92</v>
      </c>
      <c r="H1880" s="8">
        <v>15946.923347351631</v>
      </c>
    </row>
    <row r="1881" spans="1:8" x14ac:dyDescent="0.35">
      <c r="A1881">
        <v>317190</v>
      </c>
      <c r="B1881">
        <v>3171907</v>
      </c>
      <c r="C1881" t="s">
        <v>264</v>
      </c>
      <c r="D1881">
        <v>2024</v>
      </c>
      <c r="E1881" s="8">
        <v>17609.32</v>
      </c>
      <c r="F1881" s="9">
        <v>16797.785913161046</v>
      </c>
      <c r="G1881" s="8">
        <v>21131.5</v>
      </c>
      <c r="H1881" s="8">
        <v>20157.646456534087</v>
      </c>
    </row>
  </sheetData>
  <autoFilter ref="A1:H1881" xr:uid="{39DC1614-D305-44BE-8AAD-107355F30D45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409B-370C-4A60-9047-48E791DE8C39}">
  <dimension ref="A1:H2643"/>
  <sheetViews>
    <sheetView workbookViewId="0">
      <selection activeCell="H5" sqref="H5"/>
    </sheetView>
  </sheetViews>
  <sheetFormatPr defaultRowHeight="14.5" x14ac:dyDescent="0.35"/>
  <cols>
    <col min="1" max="1" width="11.81640625" bestFit="1" customWidth="1"/>
    <col min="2" max="2" width="12" style="11" bestFit="1" customWidth="1"/>
    <col min="3" max="3" width="7.81640625" style="11" bestFit="1" customWidth="1"/>
    <col min="4" max="4" width="25.453125" style="11" bestFit="1" customWidth="1"/>
    <col min="5" max="5" width="14.81640625" style="8" bestFit="1" customWidth="1"/>
    <col min="7" max="7" width="17.26953125" bestFit="1" customWidth="1"/>
    <col min="8" max="8" width="16.81640625" bestFit="1" customWidth="1"/>
  </cols>
  <sheetData>
    <row r="1" spans="1:8" x14ac:dyDescent="0.35">
      <c r="A1" s="12" t="s">
        <v>321</v>
      </c>
      <c r="B1" s="12" t="s">
        <v>294</v>
      </c>
      <c r="C1" s="12" t="s">
        <v>295</v>
      </c>
      <c r="D1" s="12" t="s">
        <v>313</v>
      </c>
      <c r="E1" s="13" t="s">
        <v>315</v>
      </c>
      <c r="F1" s="13" t="s">
        <v>316</v>
      </c>
      <c r="G1" s="13" t="s">
        <v>323</v>
      </c>
      <c r="H1" s="13" t="s">
        <v>324</v>
      </c>
    </row>
    <row r="2" spans="1:8" x14ac:dyDescent="0.35">
      <c r="A2" t="str">
        <f>B2&amp;C2</f>
        <v>20153100500</v>
      </c>
      <c r="B2" s="11">
        <v>2015</v>
      </c>
      <c r="C2" s="11">
        <v>3100500</v>
      </c>
      <c r="D2" s="11" t="s">
        <v>0</v>
      </c>
      <c r="E2" s="8">
        <v>4611887.4800000004</v>
      </c>
      <c r="F2">
        <f>VLOOKUP(B2&amp;C2,CENSO!A:G,7,0)</f>
        <v>520</v>
      </c>
      <c r="G2" s="9">
        <f>E2/F2</f>
        <v>8869.014384615386</v>
      </c>
      <c r="H2" s="9">
        <f>G2*(IPCA!$B$10/VLOOKUP(B2,IPCA!A:B,2,0))</f>
        <v>13369.676433538873</v>
      </c>
    </row>
    <row r="3" spans="1:8" x14ac:dyDescent="0.35">
      <c r="A3" t="str">
        <f t="shared" ref="A3:A66" si="0">B3&amp;C3</f>
        <v>20153100609</v>
      </c>
      <c r="B3" s="11">
        <v>2015</v>
      </c>
      <c r="C3" s="11">
        <v>3100609</v>
      </c>
      <c r="D3" s="11" t="s">
        <v>1</v>
      </c>
      <c r="E3" s="8">
        <v>4729228.95</v>
      </c>
      <c r="F3">
        <f>VLOOKUP(B3&amp;C3,CENSO!A:G,7,0)</f>
        <v>312</v>
      </c>
      <c r="G3" s="9">
        <f t="shared" ref="G3:G66" si="1">E3/F3</f>
        <v>15157.785096153846</v>
      </c>
      <c r="H3" s="9">
        <f>G3*(IPCA!$B$10/VLOOKUP(B3,IPCA!A:B,2,0))</f>
        <v>22849.741064376813</v>
      </c>
    </row>
    <row r="4" spans="1:8" x14ac:dyDescent="0.35">
      <c r="A4" t="str">
        <f t="shared" si="0"/>
        <v>20153100906</v>
      </c>
      <c r="B4" s="11">
        <v>2015</v>
      </c>
      <c r="C4" s="11">
        <v>3100906</v>
      </c>
      <c r="D4" s="11" t="s">
        <v>2</v>
      </c>
      <c r="E4" s="8">
        <v>4347331.97</v>
      </c>
      <c r="F4">
        <f>VLOOKUP(B4&amp;C4,CENSO!A:G,7,0)</f>
        <v>415</v>
      </c>
      <c r="G4" s="9">
        <f t="shared" si="1"/>
        <v>10475.498722891565</v>
      </c>
      <c r="H4" s="9">
        <f>G4*(IPCA!$B$10/VLOOKUP(B4,IPCA!A:B,2,0))</f>
        <v>15791.385866726554</v>
      </c>
    </row>
    <row r="5" spans="1:8" x14ac:dyDescent="0.35">
      <c r="A5" t="str">
        <f t="shared" si="0"/>
        <v>20153101003</v>
      </c>
      <c r="B5" s="11">
        <v>2015</v>
      </c>
      <c r="C5" s="11">
        <v>3101003</v>
      </c>
      <c r="D5" s="11" t="s">
        <v>3</v>
      </c>
      <c r="E5" s="8">
        <v>2763764.18</v>
      </c>
      <c r="F5">
        <f>VLOOKUP(B5&amp;C5,CENSO!A:G,7,0)</f>
        <v>438</v>
      </c>
      <c r="G5" s="9">
        <f t="shared" si="1"/>
        <v>6309.9638812785388</v>
      </c>
      <c r="H5" s="9">
        <f>G5*(IPCA!$B$10/VLOOKUP(B5,IPCA!A:B,2,0))</f>
        <v>9512.0124673999617</v>
      </c>
    </row>
    <row r="6" spans="1:8" x14ac:dyDescent="0.35">
      <c r="A6" t="str">
        <f t="shared" si="0"/>
        <v>20153101102</v>
      </c>
      <c r="B6" s="11">
        <v>2015</v>
      </c>
      <c r="C6" s="11">
        <v>3101102</v>
      </c>
      <c r="D6" s="11" t="s">
        <v>4</v>
      </c>
      <c r="E6" s="8">
        <v>6626386.2599999998</v>
      </c>
      <c r="F6">
        <f>VLOOKUP(B6&amp;C6,CENSO!A:G,7,0)</f>
        <v>1314</v>
      </c>
      <c r="G6" s="9">
        <f t="shared" si="1"/>
        <v>5042.9119178082192</v>
      </c>
      <c r="H6" s="9">
        <f>G6*(IPCA!$B$10/VLOOKUP(B6,IPCA!A:B,2,0))</f>
        <v>7601.9834561195939</v>
      </c>
    </row>
    <row r="7" spans="1:8" x14ac:dyDescent="0.35">
      <c r="A7" t="str">
        <f t="shared" si="0"/>
        <v>20153101706</v>
      </c>
      <c r="B7" s="11">
        <v>2015</v>
      </c>
      <c r="C7" s="11">
        <v>3101706</v>
      </c>
      <c r="D7" s="11" t="s">
        <v>5</v>
      </c>
      <c r="E7" s="8">
        <v>14645710.48</v>
      </c>
      <c r="F7">
        <f>VLOOKUP(B7&amp;C7,CENSO!A:G,7,0)</f>
        <v>4079</v>
      </c>
      <c r="G7" s="9">
        <f t="shared" si="1"/>
        <v>3590.5149497425841</v>
      </c>
      <c r="H7" s="9">
        <f>G7*(IPCA!$B$10/VLOOKUP(B7,IPCA!A:B,2,0))</f>
        <v>5412.554431201791</v>
      </c>
    </row>
    <row r="8" spans="1:8" x14ac:dyDescent="0.35">
      <c r="A8" t="str">
        <f t="shared" si="0"/>
        <v>20153101805</v>
      </c>
      <c r="B8" s="11">
        <v>2015</v>
      </c>
      <c r="C8" s="11">
        <v>3101805</v>
      </c>
      <c r="D8" s="11" t="s">
        <v>6</v>
      </c>
      <c r="E8" s="8">
        <v>4082299.16</v>
      </c>
      <c r="F8">
        <f>VLOOKUP(B8&amp;C8,CENSO!A:G,7,0)</f>
        <v>765</v>
      </c>
      <c r="G8" s="9">
        <f t="shared" si="1"/>
        <v>5336.3387712418298</v>
      </c>
      <c r="H8" s="9">
        <f>G8*(IPCA!$B$10/VLOOKUP(B8,IPCA!A:B,2,0))</f>
        <v>8044.3124362285753</v>
      </c>
    </row>
    <row r="9" spans="1:8" x14ac:dyDescent="0.35">
      <c r="A9" t="str">
        <f t="shared" si="0"/>
        <v>20153102209</v>
      </c>
      <c r="B9" s="11">
        <v>2015</v>
      </c>
      <c r="C9" s="11">
        <v>3102209</v>
      </c>
      <c r="D9" s="11" t="s">
        <v>7</v>
      </c>
      <c r="E9" s="8">
        <v>1405547.11</v>
      </c>
      <c r="F9">
        <f>VLOOKUP(B9&amp;C9,CENSO!A:G,7,0)</f>
        <v>197</v>
      </c>
      <c r="G9" s="9">
        <f t="shared" si="1"/>
        <v>7134.7569035532997</v>
      </c>
      <c r="H9" s="9">
        <f>G9*(IPCA!$B$10/VLOOKUP(B9,IPCA!A:B,2,0))</f>
        <v>10755.354213646593</v>
      </c>
    </row>
    <row r="10" spans="1:8" x14ac:dyDescent="0.35">
      <c r="A10" t="str">
        <f t="shared" si="0"/>
        <v>20153102852</v>
      </c>
      <c r="B10" s="11">
        <v>2015</v>
      </c>
      <c r="C10" s="11">
        <v>3102852</v>
      </c>
      <c r="D10" s="11" t="s">
        <v>8</v>
      </c>
      <c r="E10" s="8">
        <v>4355671.87</v>
      </c>
      <c r="F10">
        <f>VLOOKUP(B10&amp;C10,CENSO!A:G,7,0)</f>
        <v>554</v>
      </c>
      <c r="G10" s="9">
        <f t="shared" si="1"/>
        <v>7862.2235920577623</v>
      </c>
      <c r="H10" s="9">
        <f>G10*(IPCA!$B$10/VLOOKUP(B10,IPCA!A:B,2,0))</f>
        <v>11851.980492475708</v>
      </c>
    </row>
    <row r="11" spans="1:8" x14ac:dyDescent="0.35">
      <c r="A11" t="str">
        <f t="shared" si="0"/>
        <v>20153103405</v>
      </c>
      <c r="B11" s="11">
        <v>2015</v>
      </c>
      <c r="C11" s="11">
        <v>3103405</v>
      </c>
      <c r="D11" s="11" t="s">
        <v>9</v>
      </c>
      <c r="E11" s="8">
        <v>6045982.8399999999</v>
      </c>
      <c r="F11">
        <f>VLOOKUP(B11&amp;C11,CENSO!A:G,7,0)</f>
        <v>1197</v>
      </c>
      <c r="G11" s="9">
        <f t="shared" si="1"/>
        <v>5050.9463993316622</v>
      </c>
      <c r="H11" s="9">
        <f>G11*(IPCA!$B$10/VLOOKUP(B11,IPCA!A:B,2,0))</f>
        <v>7614.0951083981172</v>
      </c>
    </row>
    <row r="12" spans="1:8" x14ac:dyDescent="0.35">
      <c r="A12" t="str">
        <f t="shared" si="0"/>
        <v>20153104452</v>
      </c>
      <c r="B12" s="11">
        <v>2015</v>
      </c>
      <c r="C12" s="11">
        <v>3104452</v>
      </c>
      <c r="D12" s="11" t="s">
        <v>10</v>
      </c>
      <c r="E12" s="8">
        <v>2470841.84</v>
      </c>
      <c r="F12">
        <f>VLOOKUP(B12&amp;C12,CENSO!A:G,7,0)</f>
        <v>277</v>
      </c>
      <c r="G12" s="9">
        <f t="shared" si="1"/>
        <v>8920.0066425992773</v>
      </c>
      <c r="H12" s="9">
        <f>G12*(IPCA!$B$10/VLOOKUP(B12,IPCA!A:B,2,0))</f>
        <v>13446.545176816904</v>
      </c>
    </row>
    <row r="13" spans="1:8" x14ac:dyDescent="0.35">
      <c r="A13" t="str">
        <f t="shared" si="0"/>
        <v>20153104502</v>
      </c>
      <c r="B13" s="11">
        <v>2015</v>
      </c>
      <c r="C13" s="11">
        <v>3104502</v>
      </c>
      <c r="D13" s="11" t="s">
        <v>11</v>
      </c>
      <c r="E13" s="8">
        <v>10781053.439999999</v>
      </c>
      <c r="F13">
        <f>VLOOKUP(B13&amp;C13,CENSO!A:G,7,0)</f>
        <v>1155</v>
      </c>
      <c r="G13" s="9">
        <f t="shared" si="1"/>
        <v>9334.2454025974021</v>
      </c>
      <c r="H13" s="9">
        <f>G13*(IPCA!$B$10/VLOOKUP(B13,IPCA!A:B,2,0))</f>
        <v>14070.99316474803</v>
      </c>
    </row>
    <row r="14" spans="1:8" x14ac:dyDescent="0.35">
      <c r="A14" t="str">
        <f t="shared" si="0"/>
        <v>20153104700</v>
      </c>
      <c r="B14" s="11">
        <v>2015</v>
      </c>
      <c r="C14" s="11">
        <v>3104700</v>
      </c>
      <c r="D14" s="11" t="s">
        <v>12</v>
      </c>
      <c r="E14" s="8">
        <v>4840427.33</v>
      </c>
      <c r="F14">
        <f>VLOOKUP(B14&amp;C14,CENSO!A:G,7,0)</f>
        <v>534</v>
      </c>
      <c r="G14" s="9">
        <f t="shared" si="1"/>
        <v>9064.4706554307122</v>
      </c>
      <c r="H14" s="9">
        <f>G14*(IPCA!$B$10/VLOOKUP(B14,IPCA!A:B,2,0))</f>
        <v>13664.318767442403</v>
      </c>
    </row>
    <row r="15" spans="1:8" x14ac:dyDescent="0.35">
      <c r="A15" t="str">
        <f t="shared" si="0"/>
        <v>20153104809</v>
      </c>
      <c r="B15" s="11">
        <v>2015</v>
      </c>
      <c r="C15" s="11">
        <v>3104809</v>
      </c>
      <c r="D15" s="11" t="s">
        <v>13</v>
      </c>
      <c r="E15" s="8">
        <v>2448307.4300000002</v>
      </c>
      <c r="F15">
        <f>VLOOKUP(B15&amp;C15,CENSO!A:G,7,0)</f>
        <v>546</v>
      </c>
      <c r="G15" s="9">
        <f t="shared" si="1"/>
        <v>4484.0795421245421</v>
      </c>
      <c r="H15" s="9">
        <f>G15*(IPCA!$B$10/VLOOKUP(B15,IPCA!A:B,2,0))</f>
        <v>6759.5665065612693</v>
      </c>
    </row>
    <row r="16" spans="1:8" x14ac:dyDescent="0.35">
      <c r="A16" t="str">
        <f t="shared" si="0"/>
        <v>20153105202</v>
      </c>
      <c r="B16" s="11">
        <v>2015</v>
      </c>
      <c r="C16" s="11">
        <v>3105202</v>
      </c>
      <c r="D16" s="11" t="s">
        <v>14</v>
      </c>
      <c r="E16" s="8">
        <v>2620205.5099999998</v>
      </c>
      <c r="F16">
        <f>VLOOKUP(B16&amp;C16,CENSO!A:G,7,0)</f>
        <v>431</v>
      </c>
      <c r="G16" s="9">
        <f t="shared" si="1"/>
        <v>6079.3631322505798</v>
      </c>
      <c r="H16" s="9">
        <f>G16*(IPCA!$B$10/VLOOKUP(B16,IPCA!A:B,2,0))</f>
        <v>9164.3912700340479</v>
      </c>
    </row>
    <row r="17" spans="1:8" x14ac:dyDescent="0.35">
      <c r="A17" t="str">
        <f t="shared" si="0"/>
        <v>20153106507</v>
      </c>
      <c r="B17" s="11">
        <v>2015</v>
      </c>
      <c r="C17" s="11">
        <v>3106507</v>
      </c>
      <c r="D17" s="11" t="s">
        <v>15</v>
      </c>
      <c r="E17" s="8">
        <v>4867097.51</v>
      </c>
      <c r="F17">
        <f>VLOOKUP(B17&amp;C17,CENSO!A:G,7,0)</f>
        <v>327</v>
      </c>
      <c r="G17" s="9">
        <f t="shared" si="1"/>
        <v>14884.090244648318</v>
      </c>
      <c r="H17" s="9">
        <f>G17*(IPCA!$B$10/VLOOKUP(B17,IPCA!A:B,2,0))</f>
        <v>22437.157270116448</v>
      </c>
    </row>
    <row r="18" spans="1:8" x14ac:dyDescent="0.35">
      <c r="A18" t="str">
        <f t="shared" si="0"/>
        <v>20153106655</v>
      </c>
      <c r="B18" s="11">
        <v>2015</v>
      </c>
      <c r="C18" s="11">
        <v>3106655</v>
      </c>
      <c r="D18" s="11" t="s">
        <v>16</v>
      </c>
      <c r="E18" s="8">
        <v>2280411.38</v>
      </c>
      <c r="F18">
        <f>VLOOKUP(B18&amp;C18,CENSO!A:G,7,0)</f>
        <v>278</v>
      </c>
      <c r="G18" s="9">
        <f t="shared" si="1"/>
        <v>8202.9186330935245</v>
      </c>
      <c r="H18" s="9">
        <f>G18*(IPCA!$B$10/VLOOKUP(B18,IPCA!A:B,2,0))</f>
        <v>12365.56433208033</v>
      </c>
    </row>
    <row r="19" spans="1:8" x14ac:dyDescent="0.35">
      <c r="A19" t="str">
        <f t="shared" si="0"/>
        <v>20153106606</v>
      </c>
      <c r="B19" s="11">
        <v>2015</v>
      </c>
      <c r="C19" s="11">
        <v>3106606</v>
      </c>
      <c r="D19" s="11" t="s">
        <v>17</v>
      </c>
      <c r="E19" s="8">
        <v>1720942.13</v>
      </c>
      <c r="F19">
        <f>VLOOKUP(B19&amp;C19,CENSO!A:G,7,0)</f>
        <v>213</v>
      </c>
      <c r="G19" s="9">
        <f t="shared" si="1"/>
        <v>8079.5405164319245</v>
      </c>
      <c r="H19" s="9">
        <f>G19*(IPCA!$B$10/VLOOKUP(B19,IPCA!A:B,2,0))</f>
        <v>12179.576867497304</v>
      </c>
    </row>
    <row r="20" spans="1:8" x14ac:dyDescent="0.35">
      <c r="A20" t="str">
        <f t="shared" si="0"/>
        <v>20153107307</v>
      </c>
      <c r="B20" s="11">
        <v>2015</v>
      </c>
      <c r="C20" s="11">
        <v>3107307</v>
      </c>
      <c r="D20" s="11" t="s">
        <v>18</v>
      </c>
      <c r="E20" s="8">
        <v>12207640.140000001</v>
      </c>
      <c r="F20">
        <f>VLOOKUP(B20&amp;C20,CENSO!A:G,7,0)</f>
        <v>1666</v>
      </c>
      <c r="G20" s="9">
        <f t="shared" si="1"/>
        <v>7327.515090036015</v>
      </c>
      <c r="H20" s="9">
        <f>G20*(IPCA!$B$10/VLOOKUP(B20,IPCA!A:B,2,0))</f>
        <v>11045.92929577297</v>
      </c>
    </row>
    <row r="21" spans="1:8" x14ac:dyDescent="0.35">
      <c r="A21" t="str">
        <f t="shared" si="0"/>
        <v>20153108206</v>
      </c>
      <c r="B21" s="11">
        <v>2015</v>
      </c>
      <c r="C21" s="11">
        <v>3108206</v>
      </c>
      <c r="D21" s="11" t="s">
        <v>19</v>
      </c>
      <c r="E21" s="8">
        <v>3013578.37</v>
      </c>
      <c r="F21">
        <f>VLOOKUP(B21&amp;C21,CENSO!A:G,7,0)</f>
        <v>506</v>
      </c>
      <c r="G21" s="9">
        <f t="shared" si="1"/>
        <v>5955.6884782608695</v>
      </c>
      <c r="H21" s="9">
        <f>G21*(IPCA!$B$10/VLOOKUP(B21,IPCA!A:B,2,0))</f>
        <v>8977.9567875575594</v>
      </c>
    </row>
    <row r="22" spans="1:8" x14ac:dyDescent="0.35">
      <c r="A22" t="str">
        <f t="shared" si="0"/>
        <v>20153108255</v>
      </c>
      <c r="B22" s="11">
        <v>2015</v>
      </c>
      <c r="C22" s="11">
        <v>3108255</v>
      </c>
      <c r="D22" s="11" t="s">
        <v>20</v>
      </c>
      <c r="E22" s="8">
        <v>6464175.4699999997</v>
      </c>
      <c r="F22">
        <f>VLOOKUP(B22&amp;C22,CENSO!A:G,7,0)</f>
        <v>824</v>
      </c>
      <c r="G22" s="9">
        <f t="shared" si="1"/>
        <v>7844.873143203883</v>
      </c>
      <c r="H22" s="9">
        <f>G22*(IPCA!$B$10/VLOOKUP(B22,IPCA!A:B,2,0))</f>
        <v>11825.82540047863</v>
      </c>
    </row>
    <row r="23" spans="1:8" x14ac:dyDescent="0.35">
      <c r="A23" t="str">
        <f t="shared" si="0"/>
        <v>20153108503</v>
      </c>
      <c r="B23" s="11">
        <v>2015</v>
      </c>
      <c r="C23" s="11">
        <v>3108503</v>
      </c>
      <c r="D23" s="11" t="s">
        <v>21</v>
      </c>
      <c r="E23" s="8">
        <v>2737852.86</v>
      </c>
      <c r="F23">
        <f>VLOOKUP(B23&amp;C23,CENSO!A:G,7,0)</f>
        <v>247</v>
      </c>
      <c r="G23" s="9">
        <f t="shared" si="1"/>
        <v>11084.424534412956</v>
      </c>
      <c r="H23" s="9">
        <f>G23*(IPCA!$B$10/VLOOKUP(B23,IPCA!A:B,2,0))</f>
        <v>16709.316621940245</v>
      </c>
    </row>
    <row r="24" spans="1:8" x14ac:dyDescent="0.35">
      <c r="A24" t="str">
        <f t="shared" si="0"/>
        <v>20153108602</v>
      </c>
      <c r="B24" s="11">
        <v>2015</v>
      </c>
      <c r="C24" s="11">
        <v>3108602</v>
      </c>
      <c r="D24" s="11" t="s">
        <v>22</v>
      </c>
      <c r="E24" s="8">
        <v>6526036.5899999999</v>
      </c>
      <c r="F24">
        <f>VLOOKUP(B24&amp;C24,CENSO!A:G,7,0)</f>
        <v>862</v>
      </c>
      <c r="G24" s="9">
        <f t="shared" si="1"/>
        <v>7570.808109048724</v>
      </c>
      <c r="H24" s="9">
        <f>G24*(IPCA!$B$10/VLOOKUP(B24,IPCA!A:B,2,0))</f>
        <v>11412.683571014773</v>
      </c>
    </row>
    <row r="25" spans="1:8" x14ac:dyDescent="0.35">
      <c r="A25" t="str">
        <f t="shared" si="0"/>
        <v>20153108800</v>
      </c>
      <c r="B25" s="11">
        <v>2015</v>
      </c>
      <c r="C25" s="11">
        <v>3108800</v>
      </c>
      <c r="D25" s="11" t="s">
        <v>23</v>
      </c>
      <c r="E25" s="8">
        <v>3059722.34</v>
      </c>
      <c r="F25">
        <f>VLOOKUP(B25&amp;C25,CENSO!A:G,7,0)</f>
        <v>315</v>
      </c>
      <c r="G25" s="9">
        <f t="shared" si="1"/>
        <v>9713.4042539682541</v>
      </c>
      <c r="H25" s="9">
        <f>G25*(IPCA!$B$10/VLOOKUP(B25,IPCA!A:B,2,0))</f>
        <v>14642.559625225744</v>
      </c>
    </row>
    <row r="26" spans="1:8" x14ac:dyDescent="0.35">
      <c r="A26" t="str">
        <f t="shared" si="0"/>
        <v>20153109204</v>
      </c>
      <c r="B26" s="11">
        <v>2015</v>
      </c>
      <c r="C26" s="11">
        <v>3109204</v>
      </c>
      <c r="D26" s="11" t="s">
        <v>24</v>
      </c>
      <c r="E26" s="8">
        <v>3507822.29</v>
      </c>
      <c r="F26">
        <f>VLOOKUP(B26&amp;C26,CENSO!A:G,7,0)</f>
        <v>612</v>
      </c>
      <c r="G26" s="9">
        <f t="shared" si="1"/>
        <v>5731.7357679738561</v>
      </c>
      <c r="H26" s="9">
        <f>G26*(IPCA!$B$10/VLOOKUP(B26,IPCA!A:B,2,0))</f>
        <v>8640.3572366824046</v>
      </c>
    </row>
    <row r="27" spans="1:8" x14ac:dyDescent="0.35">
      <c r="A27" t="str">
        <f t="shared" si="0"/>
        <v>20153109402</v>
      </c>
      <c r="B27" s="11">
        <v>2015</v>
      </c>
      <c r="C27" s="11">
        <v>3109402</v>
      </c>
      <c r="D27" s="11" t="s">
        <v>25</v>
      </c>
      <c r="E27" s="8">
        <v>8010462.0499999998</v>
      </c>
      <c r="F27">
        <f>VLOOKUP(B27&amp;C27,CENSO!A:G,7,0)</f>
        <v>1183</v>
      </c>
      <c r="G27" s="9">
        <f t="shared" si="1"/>
        <v>6771.3119611158072</v>
      </c>
      <c r="H27" s="9">
        <f>G27*(IPCA!$B$10/VLOOKUP(B27,IPCA!A:B,2,0))</f>
        <v>10207.475828171839</v>
      </c>
    </row>
    <row r="28" spans="1:8" x14ac:dyDescent="0.35">
      <c r="A28" t="str">
        <f t="shared" si="0"/>
        <v>20153102704</v>
      </c>
      <c r="B28" s="11">
        <v>2015</v>
      </c>
      <c r="C28" s="11">
        <v>3102704</v>
      </c>
      <c r="D28" s="11" t="s">
        <v>26</v>
      </c>
      <c r="E28" s="8">
        <v>4553547.67</v>
      </c>
      <c r="F28">
        <f>VLOOKUP(B28&amp;C28,CENSO!A:G,7,0)</f>
        <v>864</v>
      </c>
      <c r="G28" s="9">
        <f t="shared" si="1"/>
        <v>5270.3098032407406</v>
      </c>
      <c r="H28" s="9">
        <f>G28*(IPCA!$B$10/VLOOKUP(B28,IPCA!A:B,2,0))</f>
        <v>7944.7764676156057</v>
      </c>
    </row>
    <row r="29" spans="1:8" x14ac:dyDescent="0.35">
      <c r="A29" t="str">
        <f t="shared" si="0"/>
        <v>20153110806</v>
      </c>
      <c r="B29" s="11">
        <v>2015</v>
      </c>
      <c r="C29" s="11">
        <v>3110806</v>
      </c>
      <c r="D29" s="11" t="s">
        <v>27</v>
      </c>
      <c r="E29" s="8">
        <v>2330001.59</v>
      </c>
      <c r="F29">
        <f>VLOOKUP(B29&amp;C29,CENSO!A:G,7,0)</f>
        <v>296</v>
      </c>
      <c r="G29" s="9">
        <f t="shared" si="1"/>
        <v>7871.6269932432424</v>
      </c>
      <c r="H29" s="9">
        <f>G29*(IPCA!$B$10/VLOOKUP(B29,IPCA!A:B,2,0))</f>
        <v>11866.155735154614</v>
      </c>
    </row>
    <row r="30" spans="1:8" x14ac:dyDescent="0.35">
      <c r="A30" t="str">
        <f t="shared" si="0"/>
        <v>20153111150</v>
      </c>
      <c r="B30" s="11">
        <v>2015</v>
      </c>
      <c r="C30" s="11">
        <v>3111150</v>
      </c>
      <c r="D30" s="11" t="s">
        <v>28</v>
      </c>
      <c r="E30" s="8">
        <v>2359234.35</v>
      </c>
      <c r="F30">
        <f>VLOOKUP(B30&amp;C30,CENSO!A:G,7,0)</f>
        <v>381</v>
      </c>
      <c r="G30" s="9">
        <f t="shared" si="1"/>
        <v>6192.2161417322841</v>
      </c>
      <c r="H30" s="9">
        <f>G30*(IPCA!$B$10/VLOOKUP(B30,IPCA!A:B,2,0))</f>
        <v>9334.5125660304475</v>
      </c>
    </row>
    <row r="31" spans="1:8" x14ac:dyDescent="0.35">
      <c r="A31" t="str">
        <f t="shared" si="0"/>
        <v>20153112059</v>
      </c>
      <c r="B31" s="11">
        <v>2015</v>
      </c>
      <c r="C31" s="11">
        <v>3112059</v>
      </c>
      <c r="D31" s="11" t="s">
        <v>29</v>
      </c>
      <c r="E31" s="8">
        <v>1826414.34</v>
      </c>
      <c r="F31">
        <f>VLOOKUP(B31&amp;C31,CENSO!A:G,7,0)</f>
        <v>366</v>
      </c>
      <c r="G31" s="9">
        <f t="shared" si="1"/>
        <v>4990.2031147540984</v>
      </c>
      <c r="H31" s="9">
        <f>G31*(IPCA!$B$10/VLOOKUP(B31,IPCA!A:B,2,0))</f>
        <v>7522.5270913565464</v>
      </c>
    </row>
    <row r="32" spans="1:8" x14ac:dyDescent="0.35">
      <c r="A32" t="str">
        <f t="shared" si="0"/>
        <v>20153112307</v>
      </c>
      <c r="B32" s="11">
        <v>2015</v>
      </c>
      <c r="C32" s="11">
        <v>3112307</v>
      </c>
      <c r="D32" s="11" t="s">
        <v>30</v>
      </c>
      <c r="E32" s="8">
        <v>8792995.2899999991</v>
      </c>
      <c r="F32">
        <f>VLOOKUP(B32&amp;C32,CENSO!A:G,7,0)</f>
        <v>931</v>
      </c>
      <c r="G32" s="9">
        <f t="shared" si="1"/>
        <v>9444.678077336197</v>
      </c>
      <c r="H32" s="9">
        <f>G32*(IPCA!$B$10/VLOOKUP(B32,IPCA!A:B,2,0))</f>
        <v>14237.465905113526</v>
      </c>
    </row>
    <row r="33" spans="1:8" x14ac:dyDescent="0.35">
      <c r="A33" t="str">
        <f t="shared" si="0"/>
        <v>20153112653</v>
      </c>
      <c r="B33" s="11">
        <v>2015</v>
      </c>
      <c r="C33" s="11">
        <v>3112653</v>
      </c>
      <c r="D33" s="11" t="s">
        <v>31</v>
      </c>
      <c r="E33" s="8">
        <v>2320578.94</v>
      </c>
      <c r="F33">
        <f>VLOOKUP(B33&amp;C33,CENSO!A:G,7,0)</f>
        <v>427</v>
      </c>
      <c r="G33" s="9">
        <f t="shared" si="1"/>
        <v>5434.6111007025756</v>
      </c>
      <c r="H33" s="9">
        <f>G33*(IPCA!$B$10/VLOOKUP(B33,IPCA!A:B,2,0))</f>
        <v>8192.4539534572996</v>
      </c>
    </row>
    <row r="34" spans="1:8" x14ac:dyDescent="0.35">
      <c r="A34" t="str">
        <f t="shared" si="0"/>
        <v>20153112703</v>
      </c>
      <c r="B34" s="11">
        <v>2015</v>
      </c>
      <c r="C34" s="11">
        <v>3112703</v>
      </c>
      <c r="D34" s="11" t="s">
        <v>32</v>
      </c>
      <c r="E34" s="8">
        <v>5582974.6699999999</v>
      </c>
      <c r="F34">
        <f>VLOOKUP(B34&amp;C34,CENSO!A:G,7,0)</f>
        <v>1250</v>
      </c>
      <c r="G34" s="9">
        <f t="shared" si="1"/>
        <v>4466.3797359999999</v>
      </c>
      <c r="H34" s="9">
        <f>G34*(IPCA!$B$10/VLOOKUP(B34,IPCA!A:B,2,0))</f>
        <v>6732.8847727677166</v>
      </c>
    </row>
    <row r="35" spans="1:8" x14ac:dyDescent="0.35">
      <c r="A35" t="str">
        <f t="shared" si="0"/>
        <v>20153113008</v>
      </c>
      <c r="B35" s="11">
        <v>2015</v>
      </c>
      <c r="C35" s="11">
        <v>3113008</v>
      </c>
      <c r="D35" s="11" t="s">
        <v>33</v>
      </c>
      <c r="E35" s="8">
        <v>10100868.539999999</v>
      </c>
      <c r="F35">
        <f>VLOOKUP(B35&amp;C35,CENSO!A:G,7,0)</f>
        <v>1724</v>
      </c>
      <c r="G35" s="9">
        <f t="shared" si="1"/>
        <v>5858.972470997679</v>
      </c>
      <c r="H35" s="9">
        <f>G35*(IPCA!$B$10/VLOOKUP(B35,IPCA!A:B,2,0))</f>
        <v>8832.1613623865669</v>
      </c>
    </row>
    <row r="36" spans="1:8" x14ac:dyDescent="0.35">
      <c r="A36" t="str">
        <f t="shared" si="0"/>
        <v>20153113503</v>
      </c>
      <c r="B36" s="11">
        <v>2015</v>
      </c>
      <c r="C36" s="11">
        <v>3113503</v>
      </c>
      <c r="D36" s="11" t="s">
        <v>34</v>
      </c>
      <c r="E36" s="8">
        <v>3472437.8</v>
      </c>
      <c r="F36">
        <f>VLOOKUP(B36&amp;C36,CENSO!A:G,7,0)</f>
        <v>540</v>
      </c>
      <c r="G36" s="9">
        <f t="shared" si="1"/>
        <v>6430.4403703703701</v>
      </c>
      <c r="H36" s="9">
        <f>G36*(IPCA!$B$10/VLOOKUP(B36,IPCA!A:B,2,0))</f>
        <v>9693.6258471009369</v>
      </c>
    </row>
    <row r="37" spans="1:8" x14ac:dyDescent="0.35">
      <c r="A37" t="str">
        <f t="shared" si="0"/>
        <v>20153113701</v>
      </c>
      <c r="B37" s="11">
        <v>2015</v>
      </c>
      <c r="C37" s="11">
        <v>3113701</v>
      </c>
      <c r="D37" s="11" t="s">
        <v>35</v>
      </c>
      <c r="E37" s="8">
        <v>9115171.5399999991</v>
      </c>
      <c r="F37">
        <f>VLOOKUP(B37&amp;C37,CENSO!A:G,7,0)</f>
        <v>1722</v>
      </c>
      <c r="G37" s="9">
        <f t="shared" si="1"/>
        <v>5293.363263646922</v>
      </c>
      <c r="H37" s="9">
        <f>G37*(IPCA!$B$10/VLOOKUP(B37,IPCA!A:B,2,0))</f>
        <v>7979.52861626909</v>
      </c>
    </row>
    <row r="38" spans="1:8" x14ac:dyDescent="0.35">
      <c r="A38" t="str">
        <f t="shared" si="0"/>
        <v>20153113800</v>
      </c>
      <c r="B38" s="11">
        <v>2015</v>
      </c>
      <c r="C38" s="11">
        <v>3113800</v>
      </c>
      <c r="D38" s="11" t="s">
        <v>36</v>
      </c>
      <c r="E38" s="8">
        <v>1634224.55</v>
      </c>
      <c r="F38">
        <f>VLOOKUP(B38&amp;C38,CENSO!A:G,7,0)</f>
        <v>317</v>
      </c>
      <c r="G38" s="9">
        <f t="shared" si="1"/>
        <v>5155.2824921135652</v>
      </c>
      <c r="H38" s="9">
        <f>G38*(IPCA!$B$10/VLOOKUP(B38,IPCA!A:B,2,0))</f>
        <v>7771.377500819699</v>
      </c>
    </row>
    <row r="39" spans="1:8" x14ac:dyDescent="0.35">
      <c r="A39" t="str">
        <f t="shared" si="0"/>
        <v>20153115458</v>
      </c>
      <c r="B39" s="11">
        <v>2015</v>
      </c>
      <c r="C39" s="11">
        <v>3115458</v>
      </c>
      <c r="D39" s="11" t="s">
        <v>37</v>
      </c>
      <c r="E39" s="8">
        <v>4499915.3600000003</v>
      </c>
      <c r="F39">
        <f>VLOOKUP(B39&amp;C39,CENSO!A:G,7,0)</f>
        <v>671</v>
      </c>
      <c r="G39" s="9">
        <f t="shared" si="1"/>
        <v>6706.2822056631894</v>
      </c>
      <c r="H39" s="9">
        <f>G39*(IPCA!$B$10/VLOOKUP(B39,IPCA!A:B,2,0))</f>
        <v>10109.44613160693</v>
      </c>
    </row>
    <row r="40" spans="1:8" x14ac:dyDescent="0.35">
      <c r="A40" t="str">
        <f t="shared" si="0"/>
        <v>20153115474</v>
      </c>
      <c r="B40" s="11">
        <v>2015</v>
      </c>
      <c r="C40" s="11">
        <v>3115474</v>
      </c>
      <c r="D40" s="11" t="s">
        <v>38</v>
      </c>
      <c r="E40" s="8">
        <v>2363038.16</v>
      </c>
      <c r="F40">
        <f>VLOOKUP(B40&amp;C40,CENSO!A:G,7,0)</f>
        <v>394</v>
      </c>
      <c r="G40" s="9">
        <f t="shared" si="1"/>
        <v>5997.5587817258884</v>
      </c>
      <c r="H40" s="9">
        <f>G40*(IPCA!$B$10/VLOOKUP(B40,IPCA!A:B,2,0))</f>
        <v>9041.0745574951561</v>
      </c>
    </row>
    <row r="41" spans="1:8" x14ac:dyDescent="0.35">
      <c r="A41" t="str">
        <f t="shared" si="0"/>
        <v>20153115706</v>
      </c>
      <c r="B41" s="11">
        <v>2015</v>
      </c>
      <c r="C41" s="11">
        <v>3115706</v>
      </c>
      <c r="D41" s="11" t="s">
        <v>39</v>
      </c>
      <c r="E41" s="8">
        <v>3689755.24</v>
      </c>
      <c r="F41">
        <f>VLOOKUP(B41&amp;C41,CENSO!A:G,7,0)</f>
        <v>301</v>
      </c>
      <c r="G41" s="9">
        <f t="shared" si="1"/>
        <v>12258.323056478406</v>
      </c>
      <c r="H41" s="9">
        <f>G41*(IPCA!$B$10/VLOOKUP(B41,IPCA!A:B,2,0))</f>
        <v>18478.920630368648</v>
      </c>
    </row>
    <row r="42" spans="1:8" x14ac:dyDescent="0.35">
      <c r="A42" t="str">
        <f t="shared" si="0"/>
        <v>20153116100</v>
      </c>
      <c r="B42" s="11">
        <v>2015</v>
      </c>
      <c r="C42" s="11">
        <v>3116100</v>
      </c>
      <c r="D42" s="11" t="s">
        <v>40</v>
      </c>
      <c r="E42" s="8">
        <v>9418007.6099999994</v>
      </c>
      <c r="F42">
        <f>VLOOKUP(B42&amp;C42,CENSO!A:G,7,0)</f>
        <v>599</v>
      </c>
      <c r="G42" s="9">
        <f t="shared" si="1"/>
        <v>15722.884156928212</v>
      </c>
      <c r="H42" s="9">
        <f>G42*(IPCA!$B$10/VLOOKUP(B42,IPCA!A:B,2,0))</f>
        <v>23701.60478539587</v>
      </c>
    </row>
    <row r="43" spans="1:8" x14ac:dyDescent="0.35">
      <c r="A43" t="str">
        <f t="shared" si="0"/>
        <v>20153116159</v>
      </c>
      <c r="B43" s="11">
        <v>2015</v>
      </c>
      <c r="C43" s="11">
        <v>3116159</v>
      </c>
      <c r="D43" s="11" t="s">
        <v>41</v>
      </c>
      <c r="E43" s="8">
        <v>6485749.3499999996</v>
      </c>
      <c r="F43">
        <f>VLOOKUP(B43&amp;C43,CENSO!A:G,7,0)</f>
        <v>1273</v>
      </c>
      <c r="G43" s="9">
        <f t="shared" si="1"/>
        <v>5094.8541633935583</v>
      </c>
      <c r="H43" s="9">
        <f>G43*(IPCA!$B$10/VLOOKUP(B43,IPCA!A:B,2,0))</f>
        <v>7680.2842668513958</v>
      </c>
    </row>
    <row r="44" spans="1:8" x14ac:dyDescent="0.35">
      <c r="A44" t="str">
        <f t="shared" si="0"/>
        <v>20153116803</v>
      </c>
      <c r="B44" s="11">
        <v>2015</v>
      </c>
      <c r="C44" s="11">
        <v>3116803</v>
      </c>
      <c r="D44" s="11" t="s">
        <v>43</v>
      </c>
      <c r="E44" s="8">
        <v>3236484.41</v>
      </c>
      <c r="F44">
        <f>VLOOKUP(B44&amp;C44,CENSO!A:G,7,0)</f>
        <v>475</v>
      </c>
      <c r="G44" s="9">
        <f t="shared" si="1"/>
        <v>6813.6513894736845</v>
      </c>
      <c r="H44" s="9">
        <f>G44*(IPCA!$B$10/VLOOKUP(B44,IPCA!A:B,2,0))</f>
        <v>10271.300784697758</v>
      </c>
    </row>
    <row r="45" spans="1:8" x14ac:dyDescent="0.35">
      <c r="A45" t="str">
        <f t="shared" si="0"/>
        <v>20153117009</v>
      </c>
      <c r="B45" s="11">
        <v>2015</v>
      </c>
      <c r="C45" s="11">
        <v>3117009</v>
      </c>
      <c r="D45" s="11" t="s">
        <v>44</v>
      </c>
      <c r="E45" s="8">
        <v>4119799.61</v>
      </c>
      <c r="F45">
        <f>VLOOKUP(B45&amp;C45,CENSO!A:G,7,0)</f>
        <v>664</v>
      </c>
      <c r="G45" s="9">
        <f t="shared" si="1"/>
        <v>6204.517484939759</v>
      </c>
      <c r="H45" s="9">
        <f>G45*(IPCA!$B$10/VLOOKUP(B45,IPCA!A:B,2,0))</f>
        <v>9353.0563377788785</v>
      </c>
    </row>
    <row r="46" spans="1:8" x14ac:dyDescent="0.35">
      <c r="A46" t="str">
        <f t="shared" si="0"/>
        <v>20153117405</v>
      </c>
      <c r="B46" s="11">
        <v>2015</v>
      </c>
      <c r="C46" s="11">
        <v>3117405</v>
      </c>
      <c r="D46" s="11" t="s">
        <v>45</v>
      </c>
      <c r="E46" s="8">
        <v>2214104.9</v>
      </c>
      <c r="F46">
        <f>VLOOKUP(B46&amp;C46,CENSO!A:G,7,0)</f>
        <v>369</v>
      </c>
      <c r="G46" s="9">
        <f t="shared" si="1"/>
        <v>6000.284281842818</v>
      </c>
      <c r="H46" s="9">
        <f>G46*(IPCA!$B$10/VLOOKUP(B46,IPCA!A:B,2,0))</f>
        <v>9045.1831374458361</v>
      </c>
    </row>
    <row r="47" spans="1:8" x14ac:dyDescent="0.35">
      <c r="A47" t="str">
        <f t="shared" si="0"/>
        <v>20153117836</v>
      </c>
      <c r="B47" s="11">
        <v>2015</v>
      </c>
      <c r="C47" s="11">
        <v>3117836</v>
      </c>
      <c r="D47" s="11" t="s">
        <v>46</v>
      </c>
      <c r="E47" s="8">
        <v>2900773.22</v>
      </c>
      <c r="F47">
        <f>VLOOKUP(B47&amp;C47,CENSO!A:G,7,0)</f>
        <v>411</v>
      </c>
      <c r="G47" s="9">
        <f t="shared" si="1"/>
        <v>7057.8423844282242</v>
      </c>
      <c r="H47" s="9">
        <f>G47*(IPCA!$B$10/VLOOKUP(B47,IPCA!A:B,2,0))</f>
        <v>10639.408721943786</v>
      </c>
    </row>
    <row r="48" spans="1:8" x14ac:dyDescent="0.35">
      <c r="A48" t="str">
        <f t="shared" si="0"/>
        <v>20153118403</v>
      </c>
      <c r="B48" s="11">
        <v>2015</v>
      </c>
      <c r="C48" s="11">
        <v>3118403</v>
      </c>
      <c r="D48" s="11" t="s">
        <v>47</v>
      </c>
      <c r="E48" s="8">
        <v>7743298.4699999997</v>
      </c>
      <c r="F48">
        <f>VLOOKUP(B48&amp;C48,CENSO!A:G,7,0)</f>
        <v>1130</v>
      </c>
      <c r="G48" s="9">
        <f t="shared" si="1"/>
        <v>6852.476522123894</v>
      </c>
      <c r="H48" s="9">
        <f>G48*(IPCA!$B$10/VLOOKUP(B48,IPCA!A:B,2,0))</f>
        <v>10329.828084182462</v>
      </c>
    </row>
    <row r="49" spans="1:8" x14ac:dyDescent="0.35">
      <c r="A49" t="str">
        <f t="shared" si="0"/>
        <v>20153118809</v>
      </c>
      <c r="B49" s="11">
        <v>2015</v>
      </c>
      <c r="C49" s="11">
        <v>3118809</v>
      </c>
      <c r="D49" s="11" t="s">
        <v>48</v>
      </c>
      <c r="E49" s="8">
        <v>5674755.2199999997</v>
      </c>
      <c r="F49">
        <f>VLOOKUP(B49&amp;C49,CENSO!A:G,7,0)</f>
        <v>609</v>
      </c>
      <c r="G49" s="9">
        <f t="shared" si="1"/>
        <v>9318.1530706075537</v>
      </c>
      <c r="H49" s="9">
        <f>G49*(IPCA!$B$10/VLOOKUP(B49,IPCA!A:B,2,0))</f>
        <v>14046.734632465281</v>
      </c>
    </row>
    <row r="50" spans="1:8" x14ac:dyDescent="0.35">
      <c r="A50" t="str">
        <f t="shared" si="0"/>
        <v>20153119104</v>
      </c>
      <c r="B50" s="11">
        <v>2015</v>
      </c>
      <c r="C50" s="11">
        <v>3119104</v>
      </c>
      <c r="D50" s="11" t="s">
        <v>49</v>
      </c>
      <c r="E50" s="8">
        <v>8747713.1199999992</v>
      </c>
      <c r="F50">
        <f>VLOOKUP(B50&amp;C50,CENSO!A:G,7,0)</f>
        <v>1951</v>
      </c>
      <c r="G50" s="9">
        <f t="shared" si="1"/>
        <v>4483.7073910814961</v>
      </c>
      <c r="H50" s="9">
        <f>G50*(IPCA!$B$10/VLOOKUP(B50,IPCA!A:B,2,0))</f>
        <v>6759.0055040852149</v>
      </c>
    </row>
    <row r="51" spans="1:8" x14ac:dyDescent="0.35">
      <c r="A51" t="str">
        <f t="shared" si="0"/>
        <v>20153119203</v>
      </c>
      <c r="B51" s="11">
        <v>2015</v>
      </c>
      <c r="C51" s="11">
        <v>3119203</v>
      </c>
      <c r="D51" s="11" t="s">
        <v>50</v>
      </c>
      <c r="E51" s="8">
        <v>4523987.34</v>
      </c>
      <c r="F51">
        <f>VLOOKUP(B51&amp;C51,CENSO!A:G,7,0)</f>
        <v>947</v>
      </c>
      <c r="G51" s="9">
        <f t="shared" si="1"/>
        <v>4777.1777613516369</v>
      </c>
      <c r="H51" s="9">
        <f>G51*(IPCA!$B$10/VLOOKUP(B51,IPCA!A:B,2,0))</f>
        <v>7201.4000840453846</v>
      </c>
    </row>
    <row r="52" spans="1:8" x14ac:dyDescent="0.35">
      <c r="A52" t="str">
        <f t="shared" si="0"/>
        <v>20153119500</v>
      </c>
      <c r="B52" s="11">
        <v>2015</v>
      </c>
      <c r="C52" s="11">
        <v>3119500</v>
      </c>
      <c r="D52" s="11" t="s">
        <v>51</v>
      </c>
      <c r="E52" s="8">
        <v>4769034.22</v>
      </c>
      <c r="F52">
        <f>VLOOKUP(B52&amp;C52,CENSO!A:G,7,0)</f>
        <v>847</v>
      </c>
      <c r="G52" s="9">
        <f t="shared" si="1"/>
        <v>5630.500850059032</v>
      </c>
      <c r="H52" s="9">
        <f>G52*(IPCA!$B$10/VLOOKUP(B52,IPCA!A:B,2,0))</f>
        <v>8487.7497385318911</v>
      </c>
    </row>
    <row r="53" spans="1:8" x14ac:dyDescent="0.35">
      <c r="A53" t="str">
        <f t="shared" si="0"/>
        <v>20153120102</v>
      </c>
      <c r="B53" s="11">
        <v>2015</v>
      </c>
      <c r="C53" s="11">
        <v>3120102</v>
      </c>
      <c r="D53" s="11" t="s">
        <v>52</v>
      </c>
      <c r="E53" s="8">
        <v>2247486.5</v>
      </c>
      <c r="F53">
        <f>VLOOKUP(B53&amp;C53,CENSO!A:G,7,0)</f>
        <v>319</v>
      </c>
      <c r="G53" s="9">
        <f t="shared" si="1"/>
        <v>7045.4122257053295</v>
      </c>
      <c r="H53" s="9">
        <f>G53*(IPCA!$B$10/VLOOKUP(B53,IPCA!A:B,2,0))</f>
        <v>10620.67076607454</v>
      </c>
    </row>
    <row r="54" spans="1:8" x14ac:dyDescent="0.35">
      <c r="A54" t="str">
        <f t="shared" si="0"/>
        <v>20153120151</v>
      </c>
      <c r="B54" s="11">
        <v>2015</v>
      </c>
      <c r="C54" s="11">
        <v>3120151</v>
      </c>
      <c r="D54" s="11" t="s">
        <v>53</v>
      </c>
      <c r="E54" s="8">
        <v>3205507.51</v>
      </c>
      <c r="F54">
        <f>VLOOKUP(B54&amp;C54,CENSO!A:G,7,0)</f>
        <v>679</v>
      </c>
      <c r="G54" s="9">
        <f t="shared" si="1"/>
        <v>4720.9241678939616</v>
      </c>
      <c r="H54" s="9">
        <f>G54*(IPCA!$B$10/VLOOKUP(B54,IPCA!A:B,2,0))</f>
        <v>7116.6000927343357</v>
      </c>
    </row>
    <row r="55" spans="1:8" x14ac:dyDescent="0.35">
      <c r="A55" t="str">
        <f t="shared" si="0"/>
        <v>20153120300</v>
      </c>
      <c r="B55" s="11">
        <v>2015</v>
      </c>
      <c r="C55" s="11">
        <v>3120300</v>
      </c>
      <c r="D55" s="11" t="s">
        <v>54</v>
      </c>
      <c r="E55" s="8">
        <v>3337795.03</v>
      </c>
      <c r="F55">
        <f>VLOOKUP(B55&amp;C55,CENSO!A:G,7,0)</f>
        <v>512</v>
      </c>
      <c r="G55" s="9">
        <f t="shared" si="1"/>
        <v>6519.1309179687496</v>
      </c>
      <c r="H55" s="9">
        <f>G55*(IPCA!$B$10/VLOOKUP(B55,IPCA!A:B,2,0))</f>
        <v>9827.3232200762923</v>
      </c>
    </row>
    <row r="56" spans="1:8" x14ac:dyDescent="0.35">
      <c r="A56" t="str">
        <f t="shared" si="0"/>
        <v>20153120839</v>
      </c>
      <c r="B56" s="11">
        <v>2015</v>
      </c>
      <c r="C56" s="11">
        <v>3120839</v>
      </c>
      <c r="D56" s="11" t="s">
        <v>55</v>
      </c>
      <c r="E56" s="8">
        <v>2278045.77</v>
      </c>
      <c r="F56">
        <f>VLOOKUP(B56&amp;C56,CENSO!A:G,7,0)</f>
        <v>375</v>
      </c>
      <c r="G56" s="9">
        <f t="shared" si="1"/>
        <v>6074.7887200000005</v>
      </c>
      <c r="H56" s="9">
        <f>G56*(IPCA!$B$10/VLOOKUP(B56,IPCA!A:B,2,0))</f>
        <v>9157.4955306641859</v>
      </c>
    </row>
    <row r="57" spans="1:8" x14ac:dyDescent="0.35">
      <c r="A57" t="str">
        <f t="shared" si="0"/>
        <v>20153120870</v>
      </c>
      <c r="B57" s="11">
        <v>2015</v>
      </c>
      <c r="C57" s="11">
        <v>3120870</v>
      </c>
      <c r="D57" s="11" t="s">
        <v>56</v>
      </c>
      <c r="E57" s="8">
        <v>4447701.2300000004</v>
      </c>
      <c r="F57">
        <f>VLOOKUP(B57&amp;C57,CENSO!A:G,7,0)</f>
        <v>729</v>
      </c>
      <c r="G57" s="9">
        <f t="shared" si="1"/>
        <v>6101.099080932785</v>
      </c>
      <c r="H57" s="9">
        <f>G57*(IPCA!$B$10/VLOOKUP(B57,IPCA!A:B,2,0))</f>
        <v>9197.1573236511431</v>
      </c>
    </row>
    <row r="58" spans="1:8" x14ac:dyDescent="0.35">
      <c r="A58" t="str">
        <f t="shared" si="0"/>
        <v>20153120904</v>
      </c>
      <c r="B58" s="11">
        <v>2015</v>
      </c>
      <c r="C58" s="11">
        <v>3120904</v>
      </c>
      <c r="D58" s="11" t="s">
        <v>57</v>
      </c>
      <c r="E58" s="8">
        <v>22193453.170000002</v>
      </c>
      <c r="F58">
        <f>VLOOKUP(B58&amp;C58,CENSO!A:G,7,0)</f>
        <v>5057</v>
      </c>
      <c r="G58" s="9">
        <f t="shared" si="1"/>
        <v>4388.6599110144361</v>
      </c>
      <c r="H58" s="9">
        <f>G58*(IPCA!$B$10/VLOOKUP(B58,IPCA!A:B,2,0))</f>
        <v>6615.7253154180125</v>
      </c>
    </row>
    <row r="59" spans="1:8" x14ac:dyDescent="0.35">
      <c r="A59" t="str">
        <f t="shared" si="0"/>
        <v>20153121001</v>
      </c>
      <c r="B59" s="11">
        <v>2015</v>
      </c>
      <c r="C59" s="11">
        <v>3121001</v>
      </c>
      <c r="D59" s="11" t="s">
        <v>58</v>
      </c>
      <c r="E59" s="8">
        <v>2330636.1</v>
      </c>
      <c r="F59">
        <f>VLOOKUP(B59&amp;C59,CENSO!A:G,7,0)</f>
        <v>421</v>
      </c>
      <c r="G59" s="9">
        <f t="shared" si="1"/>
        <v>5535.9527315914493</v>
      </c>
      <c r="H59" s="9">
        <f>G59*(IPCA!$B$10/VLOOKUP(B59,IPCA!A:B,2,0))</f>
        <v>8345.2223170515281</v>
      </c>
    </row>
    <row r="60" spans="1:8" x14ac:dyDescent="0.35">
      <c r="A60" t="str">
        <f t="shared" si="0"/>
        <v>20153121605</v>
      </c>
      <c r="B60" s="11">
        <v>2015</v>
      </c>
      <c r="C60" s="11">
        <v>3121605</v>
      </c>
      <c r="D60" s="11" t="s">
        <v>59</v>
      </c>
      <c r="E60" s="8">
        <v>12574452.82</v>
      </c>
      <c r="F60">
        <f>VLOOKUP(B60&amp;C60,CENSO!A:G,7,0)</f>
        <v>1712</v>
      </c>
      <c r="G60" s="9">
        <f t="shared" si="1"/>
        <v>7344.8906658878504</v>
      </c>
      <c r="H60" s="9">
        <f>G60*(IPCA!$B$10/VLOOKUP(B60,IPCA!A:B,2,0))</f>
        <v>11072.122265691751</v>
      </c>
    </row>
    <row r="61" spans="1:8" x14ac:dyDescent="0.35">
      <c r="A61" t="str">
        <f t="shared" si="0"/>
        <v>20153122108</v>
      </c>
      <c r="B61" s="11">
        <v>2015</v>
      </c>
      <c r="C61" s="11">
        <v>3122108</v>
      </c>
      <c r="D61" s="11" t="s">
        <v>60</v>
      </c>
      <c r="E61" s="8">
        <v>1047464.39</v>
      </c>
      <c r="F61">
        <f>VLOOKUP(B61&amp;C61,CENSO!A:G,7,0)</f>
        <v>169</v>
      </c>
      <c r="G61" s="9">
        <f t="shared" si="1"/>
        <v>6198.0141420118343</v>
      </c>
      <c r="H61" s="9">
        <f>G61*(IPCA!$B$10/VLOOKUP(B61,IPCA!A:B,2,0))</f>
        <v>9343.252814308049</v>
      </c>
    </row>
    <row r="62" spans="1:8" x14ac:dyDescent="0.35">
      <c r="A62" t="str">
        <f t="shared" si="0"/>
        <v>20153122207</v>
      </c>
      <c r="B62" s="11">
        <v>2015</v>
      </c>
      <c r="C62" s="11">
        <v>3122207</v>
      </c>
      <c r="D62" s="11" t="s">
        <v>61</v>
      </c>
      <c r="E62" s="8">
        <v>3753014.22</v>
      </c>
      <c r="F62">
        <f>VLOOKUP(B62&amp;C62,CENSO!A:G,7,0)</f>
        <v>562</v>
      </c>
      <c r="G62" s="9">
        <f t="shared" si="1"/>
        <v>6677.9612455516017</v>
      </c>
      <c r="H62" s="9">
        <f>G62*(IPCA!$B$10/VLOOKUP(B62,IPCA!A:B,2,0))</f>
        <v>10066.753442593381</v>
      </c>
    </row>
    <row r="63" spans="1:8" x14ac:dyDescent="0.35">
      <c r="A63" t="str">
        <f t="shared" si="0"/>
        <v>20153122355</v>
      </c>
      <c r="B63" s="11">
        <v>2015</v>
      </c>
      <c r="C63" s="11">
        <v>3122355</v>
      </c>
      <c r="D63" s="11" t="s">
        <v>62</v>
      </c>
      <c r="E63" s="8">
        <v>3795857.42</v>
      </c>
      <c r="F63">
        <f>VLOOKUP(B63&amp;C63,CENSO!A:G,7,0)</f>
        <v>859</v>
      </c>
      <c r="G63" s="9">
        <f t="shared" si="1"/>
        <v>4418.925983701979</v>
      </c>
      <c r="H63" s="9">
        <f>G63*(IPCA!$B$10/VLOOKUP(B63,IPCA!A:B,2,0))</f>
        <v>6661.3501820828287</v>
      </c>
    </row>
    <row r="64" spans="1:8" x14ac:dyDescent="0.35">
      <c r="A64" t="str">
        <f t="shared" si="0"/>
        <v>20153122454</v>
      </c>
      <c r="B64" s="11">
        <v>2015</v>
      </c>
      <c r="C64" s="11">
        <v>3122454</v>
      </c>
      <c r="D64" s="11" t="s">
        <v>63</v>
      </c>
      <c r="E64" s="8">
        <v>4198012.84</v>
      </c>
      <c r="F64">
        <f>VLOOKUP(B64&amp;C64,CENSO!A:G,7,0)</f>
        <v>683</v>
      </c>
      <c r="G64" s="9">
        <f t="shared" si="1"/>
        <v>6146.4316837481692</v>
      </c>
      <c r="H64" s="9">
        <f>G64*(IPCA!$B$10/VLOOKUP(B64,IPCA!A:B,2,0))</f>
        <v>9265.4943682480207</v>
      </c>
    </row>
    <row r="65" spans="1:8" x14ac:dyDescent="0.35">
      <c r="A65" t="str">
        <f t="shared" si="0"/>
        <v>20153122470</v>
      </c>
      <c r="B65" s="11">
        <v>2015</v>
      </c>
      <c r="C65" s="11">
        <v>3122470</v>
      </c>
      <c r="D65" s="11" t="s">
        <v>64</v>
      </c>
      <c r="E65" s="8">
        <v>1849857.05</v>
      </c>
      <c r="F65">
        <f>VLOOKUP(B65&amp;C65,CENSO!A:G,7,0)</f>
        <v>181</v>
      </c>
      <c r="G65" s="9">
        <f t="shared" si="1"/>
        <v>10220.204696132598</v>
      </c>
      <c r="H65" s="9">
        <f>G65*(IPCA!$B$10/VLOOKUP(B65,IPCA!A:B,2,0))</f>
        <v>15406.540563160095</v>
      </c>
    </row>
    <row r="66" spans="1:8" x14ac:dyDescent="0.35">
      <c r="A66" t="str">
        <f t="shared" si="0"/>
        <v>20153123106</v>
      </c>
      <c r="B66" s="11">
        <v>2015</v>
      </c>
      <c r="C66" s="11">
        <v>3123106</v>
      </c>
      <c r="D66" s="11" t="s">
        <v>65</v>
      </c>
      <c r="E66" s="8">
        <v>3585682.88</v>
      </c>
      <c r="F66">
        <f>VLOOKUP(B66&amp;C66,CENSO!A:G,7,0)</f>
        <v>356</v>
      </c>
      <c r="G66" s="9">
        <f t="shared" si="1"/>
        <v>10072.142921348313</v>
      </c>
      <c r="H66" s="9">
        <f>G66*(IPCA!$B$10/VLOOKUP(B66,IPCA!A:B,2,0))</f>
        <v>15183.343493542619</v>
      </c>
    </row>
    <row r="67" spans="1:8" x14ac:dyDescent="0.35">
      <c r="A67" t="str">
        <f t="shared" ref="A67:A130" si="2">B67&amp;C67</f>
        <v>20153123700</v>
      </c>
      <c r="B67" s="11">
        <v>2015</v>
      </c>
      <c r="C67" s="11">
        <v>3123700</v>
      </c>
      <c r="D67" s="11" t="s">
        <v>66</v>
      </c>
      <c r="E67" s="8">
        <v>5043384.75</v>
      </c>
      <c r="F67">
        <f>VLOOKUP(B67&amp;C67,CENSO!A:G,7,0)</f>
        <v>1015</v>
      </c>
      <c r="G67" s="9">
        <f t="shared" ref="G67:G130" si="3">E67/F67</f>
        <v>4968.8519704433502</v>
      </c>
      <c r="H67" s="9">
        <f>G67*(IPCA!$B$10/VLOOKUP(B67,IPCA!A:B,2,0))</f>
        <v>7490.341114590552</v>
      </c>
    </row>
    <row r="68" spans="1:8" x14ac:dyDescent="0.35">
      <c r="A68" t="str">
        <f t="shared" si="2"/>
        <v>20153123809</v>
      </c>
      <c r="B68" s="11">
        <v>2015</v>
      </c>
      <c r="C68" s="11">
        <v>3123809</v>
      </c>
      <c r="D68" s="11" t="s">
        <v>67</v>
      </c>
      <c r="E68" s="8">
        <v>3240318.63</v>
      </c>
      <c r="F68">
        <f>VLOOKUP(B68&amp;C68,CENSO!A:G,7,0)</f>
        <v>491</v>
      </c>
      <c r="G68" s="9">
        <f t="shared" si="3"/>
        <v>6599.4269450101829</v>
      </c>
      <c r="H68" s="9">
        <f>G68*(IPCA!$B$10/VLOOKUP(B68,IPCA!A:B,2,0))</f>
        <v>9948.366196656063</v>
      </c>
    </row>
    <row r="69" spans="1:8" x14ac:dyDescent="0.35">
      <c r="A69" t="str">
        <f t="shared" si="2"/>
        <v>20153124302</v>
      </c>
      <c r="B69" s="11">
        <v>2015</v>
      </c>
      <c r="C69" s="11">
        <v>3124302</v>
      </c>
      <c r="D69" s="11" t="s">
        <v>68</v>
      </c>
      <c r="E69" s="8">
        <v>7357922.6699999999</v>
      </c>
      <c r="F69">
        <f>VLOOKUP(B69&amp;C69,CENSO!A:G,7,0)</f>
        <v>1091</v>
      </c>
      <c r="G69" s="9">
        <f t="shared" si="3"/>
        <v>6744.2004307974339</v>
      </c>
      <c r="H69" s="9">
        <f>G69*(IPCA!$B$10/VLOOKUP(B69,IPCA!A:B,2,0))</f>
        <v>10166.606305104711</v>
      </c>
    </row>
    <row r="70" spans="1:8" x14ac:dyDescent="0.35">
      <c r="A70" t="str">
        <f t="shared" si="2"/>
        <v>20153125408</v>
      </c>
      <c r="B70" s="11">
        <v>2015</v>
      </c>
      <c r="C70" s="11">
        <v>3125408</v>
      </c>
      <c r="D70" s="11" t="s">
        <v>69</v>
      </c>
      <c r="E70" s="8">
        <v>2357349.37</v>
      </c>
      <c r="F70">
        <f>VLOOKUP(B70&amp;C70,CENSO!A:G,7,0)</f>
        <v>351</v>
      </c>
      <c r="G70" s="9">
        <f t="shared" si="3"/>
        <v>6716.0950712250715</v>
      </c>
      <c r="H70" s="9">
        <f>G70*(IPCA!$B$10/VLOOKUP(B70,IPCA!A:B,2,0))</f>
        <v>10124.238625085773</v>
      </c>
    </row>
    <row r="71" spans="1:8" x14ac:dyDescent="0.35">
      <c r="A71" t="str">
        <f t="shared" si="2"/>
        <v>20153125606</v>
      </c>
      <c r="B71" s="11">
        <v>2015</v>
      </c>
      <c r="C71" s="11">
        <v>3125606</v>
      </c>
      <c r="D71" s="11" t="s">
        <v>70</v>
      </c>
      <c r="E71" s="8">
        <v>2410869.39</v>
      </c>
      <c r="F71">
        <f>VLOOKUP(B71&amp;C71,CENSO!A:G,7,0)</f>
        <v>564</v>
      </c>
      <c r="G71" s="9">
        <f t="shared" si="3"/>
        <v>4274.5911170212767</v>
      </c>
      <c r="H71" s="9">
        <f>G71*(IPCA!$B$10/VLOOKUP(B71,IPCA!A:B,2,0))</f>
        <v>6443.7712739973567</v>
      </c>
    </row>
    <row r="72" spans="1:8" x14ac:dyDescent="0.35">
      <c r="A72" t="str">
        <f t="shared" si="2"/>
        <v>20153125705</v>
      </c>
      <c r="B72" s="11">
        <v>2015</v>
      </c>
      <c r="C72" s="11">
        <v>3125705</v>
      </c>
      <c r="D72" s="11" t="s">
        <v>71</v>
      </c>
      <c r="E72" s="8">
        <v>9308350.7100000009</v>
      </c>
      <c r="F72">
        <f>VLOOKUP(B72&amp;C72,CENSO!A:G,7,0)</f>
        <v>1390</v>
      </c>
      <c r="G72" s="9">
        <f t="shared" si="3"/>
        <v>6696.6551870503599</v>
      </c>
      <c r="H72" s="9">
        <f>G72*(IPCA!$B$10/VLOOKUP(B72,IPCA!A:B,2,0))</f>
        <v>10094.933794802466</v>
      </c>
    </row>
    <row r="73" spans="1:8" x14ac:dyDescent="0.35">
      <c r="A73" t="str">
        <f t="shared" si="2"/>
        <v>20153125804</v>
      </c>
      <c r="B73" s="11">
        <v>2015</v>
      </c>
      <c r="C73" s="11">
        <v>3125804</v>
      </c>
      <c r="D73" s="11" t="s">
        <v>72</v>
      </c>
      <c r="E73" s="8">
        <v>1920567.97</v>
      </c>
      <c r="F73">
        <f>VLOOKUP(B73&amp;C73,CENSO!A:G,7,0)</f>
        <v>229</v>
      </c>
      <c r="G73" s="9">
        <f t="shared" si="3"/>
        <v>8386.7596943231438</v>
      </c>
      <c r="H73" s="9">
        <f>G73*(IPCA!$B$10/VLOOKUP(B73,IPCA!A:B,2,0))</f>
        <v>12642.697212606716</v>
      </c>
    </row>
    <row r="74" spans="1:8" x14ac:dyDescent="0.35">
      <c r="A74" t="str">
        <f t="shared" si="2"/>
        <v>20153126208</v>
      </c>
      <c r="B74" s="11">
        <v>2015</v>
      </c>
      <c r="C74" s="11">
        <v>3126208</v>
      </c>
      <c r="D74" s="11" t="s">
        <v>73</v>
      </c>
      <c r="E74" s="8">
        <v>5298257.6900000004</v>
      </c>
      <c r="F74">
        <f>VLOOKUP(B74&amp;C74,CENSO!A:G,7,0)</f>
        <v>641</v>
      </c>
      <c r="G74" s="9">
        <f t="shared" si="3"/>
        <v>8265.6126209048361</v>
      </c>
      <c r="H74" s="9">
        <f>G74*(IPCA!$B$10/VLOOKUP(B74,IPCA!A:B,2,0))</f>
        <v>12460.072954461126</v>
      </c>
    </row>
    <row r="75" spans="1:8" x14ac:dyDescent="0.35">
      <c r="A75" t="str">
        <f t="shared" si="2"/>
        <v>20153126505</v>
      </c>
      <c r="B75" s="11">
        <v>2015</v>
      </c>
      <c r="C75" s="11">
        <v>3126505</v>
      </c>
      <c r="D75" s="11" t="s">
        <v>74</v>
      </c>
      <c r="E75" s="8">
        <v>3360124.63</v>
      </c>
      <c r="F75">
        <f>VLOOKUP(B75&amp;C75,CENSO!A:G,7,0)</f>
        <v>249</v>
      </c>
      <c r="G75" s="9">
        <f t="shared" si="3"/>
        <v>13494.476425702811</v>
      </c>
      <c r="H75" s="9">
        <f>G75*(IPCA!$B$10/VLOOKUP(B75,IPCA!A:B,2,0))</f>
        <v>20342.371274605695</v>
      </c>
    </row>
    <row r="76" spans="1:8" x14ac:dyDescent="0.35">
      <c r="A76" t="str">
        <f t="shared" si="2"/>
        <v>20153126604</v>
      </c>
      <c r="B76" s="11">
        <v>2015</v>
      </c>
      <c r="C76" s="11">
        <v>3126604</v>
      </c>
      <c r="D76" s="11" t="s">
        <v>75</v>
      </c>
      <c r="E76" s="8">
        <v>2842269.21</v>
      </c>
      <c r="F76">
        <f>VLOOKUP(B76&amp;C76,CENSO!A:G,7,0)</f>
        <v>423</v>
      </c>
      <c r="G76" s="9">
        <f t="shared" si="3"/>
        <v>6719.3125531914893</v>
      </c>
      <c r="H76" s="9">
        <f>G76*(IPCA!$B$10/VLOOKUP(B76,IPCA!A:B,2,0))</f>
        <v>10129.088847552022</v>
      </c>
    </row>
    <row r="77" spans="1:8" x14ac:dyDescent="0.35">
      <c r="A77" t="str">
        <f t="shared" si="2"/>
        <v>20153126703</v>
      </c>
      <c r="B77" s="11">
        <v>2015</v>
      </c>
      <c r="C77" s="11">
        <v>3126703</v>
      </c>
      <c r="D77" s="11" t="s">
        <v>76</v>
      </c>
      <c r="E77" s="8">
        <v>7885052.6799999997</v>
      </c>
      <c r="F77">
        <f>VLOOKUP(B77&amp;C77,CENSO!A:G,7,0)</f>
        <v>989</v>
      </c>
      <c r="G77" s="9">
        <f t="shared" si="3"/>
        <v>7972.7529625884727</v>
      </c>
      <c r="H77" s="9">
        <f>G77*(IPCA!$B$10/VLOOKUP(B77,IPCA!A:B,2,0))</f>
        <v>12018.598997792566</v>
      </c>
    </row>
    <row r="78" spans="1:8" x14ac:dyDescent="0.35">
      <c r="A78" t="str">
        <f t="shared" si="2"/>
        <v>20153126752</v>
      </c>
      <c r="B78" s="11">
        <v>2015</v>
      </c>
      <c r="C78" s="11">
        <v>3126752</v>
      </c>
      <c r="D78" s="11" t="s">
        <v>77</v>
      </c>
      <c r="E78" s="8">
        <v>2595303.02</v>
      </c>
      <c r="F78">
        <f>VLOOKUP(B78&amp;C78,CENSO!A:G,7,0)</f>
        <v>349</v>
      </c>
      <c r="G78" s="9">
        <f t="shared" si="3"/>
        <v>7436.3983381088829</v>
      </c>
      <c r="H78" s="9">
        <f>G78*(IPCA!$B$10/VLOOKUP(B78,IPCA!A:B,2,0))</f>
        <v>11210.066338812632</v>
      </c>
    </row>
    <row r="79" spans="1:8" x14ac:dyDescent="0.35">
      <c r="A79" t="str">
        <f t="shared" si="2"/>
        <v>20153126802</v>
      </c>
      <c r="B79" s="11">
        <v>2015</v>
      </c>
      <c r="C79" s="11">
        <v>3126802</v>
      </c>
      <c r="D79" s="11" t="s">
        <v>78</v>
      </c>
      <c r="E79" s="8">
        <v>4271386.42</v>
      </c>
      <c r="F79">
        <f>VLOOKUP(B79&amp;C79,CENSO!A:G,7,0)</f>
        <v>745</v>
      </c>
      <c r="G79" s="9">
        <f t="shared" si="3"/>
        <v>5733.4045906040265</v>
      </c>
      <c r="H79" s="9">
        <f>G79*(IPCA!$B$10/VLOOKUP(B79,IPCA!A:B,2,0))</f>
        <v>8642.8729185409265</v>
      </c>
    </row>
    <row r="80" spans="1:8" x14ac:dyDescent="0.35">
      <c r="A80" t="str">
        <f t="shared" si="2"/>
        <v>20153126901</v>
      </c>
      <c r="B80" s="11">
        <v>2015</v>
      </c>
      <c r="C80" s="11">
        <v>3126901</v>
      </c>
      <c r="D80" s="11" t="s">
        <v>79</v>
      </c>
      <c r="E80" s="8">
        <v>2074701.08</v>
      </c>
      <c r="F80">
        <f>VLOOKUP(B80&amp;C80,CENSO!A:G,7,0)</f>
        <v>443</v>
      </c>
      <c r="G80" s="9">
        <f t="shared" si="3"/>
        <v>4683.2981489841986</v>
      </c>
      <c r="H80" s="9">
        <f>G80*(IPCA!$B$10/VLOOKUP(B80,IPCA!A:B,2,0))</f>
        <v>7059.880408168443</v>
      </c>
    </row>
    <row r="81" spans="1:8" x14ac:dyDescent="0.35">
      <c r="A81" t="str">
        <f t="shared" si="2"/>
        <v>20153126950</v>
      </c>
      <c r="B81" s="11">
        <v>2015</v>
      </c>
      <c r="C81" s="11">
        <v>3126950</v>
      </c>
      <c r="D81" s="11" t="s">
        <v>80</v>
      </c>
      <c r="E81" s="8">
        <v>1837877.31</v>
      </c>
      <c r="F81">
        <f>VLOOKUP(B81&amp;C81,CENSO!A:G,7,0)</f>
        <v>301</v>
      </c>
      <c r="G81" s="9">
        <f t="shared" si="3"/>
        <v>6105.9046843853821</v>
      </c>
      <c r="H81" s="9">
        <f>G81*(IPCA!$B$10/VLOOKUP(B81,IPCA!A:B,2,0))</f>
        <v>9204.4015743021027</v>
      </c>
    </row>
    <row r="82" spans="1:8" x14ac:dyDescent="0.35">
      <c r="A82" t="str">
        <f t="shared" si="2"/>
        <v>20153127057</v>
      </c>
      <c r="B82" s="11">
        <v>2015</v>
      </c>
      <c r="C82" s="11">
        <v>3127057</v>
      </c>
      <c r="D82" s="11" t="s">
        <v>81</v>
      </c>
      <c r="E82" s="8">
        <v>1924501.26</v>
      </c>
      <c r="F82">
        <f>VLOOKUP(B82&amp;C82,CENSO!A:G,7,0)</f>
        <v>316</v>
      </c>
      <c r="G82" s="9">
        <f t="shared" si="3"/>
        <v>6090.1938607594939</v>
      </c>
      <c r="H82" s="9">
        <f>G82*(IPCA!$B$10/VLOOKUP(B82,IPCA!A:B,2,0))</f>
        <v>9180.7181502739622</v>
      </c>
    </row>
    <row r="83" spans="1:8" x14ac:dyDescent="0.35">
      <c r="A83" t="str">
        <f t="shared" si="2"/>
        <v>20153127073</v>
      </c>
      <c r="B83" s="11">
        <v>2015</v>
      </c>
      <c r="C83" s="11">
        <v>3127073</v>
      </c>
      <c r="D83" s="11" t="s">
        <v>82</v>
      </c>
      <c r="E83" s="8">
        <v>3038910.74</v>
      </c>
      <c r="F83">
        <f>VLOOKUP(B83&amp;C83,CENSO!A:G,7,0)</f>
        <v>334</v>
      </c>
      <c r="G83" s="9">
        <f t="shared" si="3"/>
        <v>9098.5351497005995</v>
      </c>
      <c r="H83" s="9">
        <f>G83*(IPCA!$B$10/VLOOKUP(B83,IPCA!A:B,2,0))</f>
        <v>13715.669599283487</v>
      </c>
    </row>
    <row r="84" spans="1:8" x14ac:dyDescent="0.35">
      <c r="A84" t="str">
        <f t="shared" si="2"/>
        <v>20153127305</v>
      </c>
      <c r="B84" s="11">
        <v>2015</v>
      </c>
      <c r="C84" s="11">
        <v>3127305</v>
      </c>
      <c r="D84" s="11" t="s">
        <v>83</v>
      </c>
      <c r="E84" s="8">
        <v>2320336.25</v>
      </c>
      <c r="F84">
        <f>VLOOKUP(B84&amp;C84,CENSO!A:G,7,0)</f>
        <v>498</v>
      </c>
      <c r="G84" s="9">
        <f t="shared" si="3"/>
        <v>4659.3097389558234</v>
      </c>
      <c r="H84" s="9">
        <f>G84*(IPCA!$B$10/VLOOKUP(B84,IPCA!A:B,2,0))</f>
        <v>7023.7188611998454</v>
      </c>
    </row>
    <row r="85" spans="1:8" x14ac:dyDescent="0.35">
      <c r="A85" t="str">
        <f t="shared" si="2"/>
        <v>20153127339</v>
      </c>
      <c r="B85" s="11">
        <v>2015</v>
      </c>
      <c r="C85" s="11">
        <v>3127339</v>
      </c>
      <c r="D85" s="11" t="s">
        <v>84</v>
      </c>
      <c r="E85" s="8">
        <v>1849499.79</v>
      </c>
      <c r="F85">
        <f>VLOOKUP(B85&amp;C85,CENSO!A:G,7,0)</f>
        <v>293</v>
      </c>
      <c r="G85" s="9">
        <f t="shared" si="3"/>
        <v>6312.2859726962461</v>
      </c>
      <c r="H85" s="9">
        <f>G85*(IPCA!$B$10/VLOOKUP(B85,IPCA!A:B,2,0))</f>
        <v>9515.5129252363713</v>
      </c>
    </row>
    <row r="86" spans="1:8" x14ac:dyDescent="0.35">
      <c r="A86" t="str">
        <f t="shared" si="2"/>
        <v>20153127354</v>
      </c>
      <c r="B86" s="11">
        <v>2015</v>
      </c>
      <c r="C86" s="11">
        <v>3127354</v>
      </c>
      <c r="D86" s="11" t="s">
        <v>85</v>
      </c>
      <c r="E86" s="8">
        <v>2195722.62</v>
      </c>
      <c r="F86">
        <f>VLOOKUP(B86&amp;C86,CENSO!A:G,7,0)</f>
        <v>225</v>
      </c>
      <c r="G86" s="9">
        <f t="shared" si="3"/>
        <v>9758.7672000000002</v>
      </c>
      <c r="H86" s="9">
        <f>G86*(IPCA!$B$10/VLOOKUP(B86,IPCA!A:B,2,0))</f>
        <v>14710.942410980222</v>
      </c>
    </row>
    <row r="87" spans="1:8" x14ac:dyDescent="0.35">
      <c r="A87" t="str">
        <f t="shared" si="2"/>
        <v>20153127370</v>
      </c>
      <c r="B87" s="11">
        <v>2015</v>
      </c>
      <c r="C87" s="11">
        <v>3127370</v>
      </c>
      <c r="D87" s="11" t="s">
        <v>86</v>
      </c>
      <c r="E87" s="8">
        <v>1803125.05</v>
      </c>
      <c r="F87">
        <f>VLOOKUP(B87&amp;C87,CENSO!A:G,7,0)</f>
        <v>267</v>
      </c>
      <c r="G87" s="9">
        <f t="shared" si="3"/>
        <v>6753.27734082397</v>
      </c>
      <c r="H87" s="9">
        <f>G87*(IPCA!$B$10/VLOOKUP(B87,IPCA!A:B,2,0))</f>
        <v>10180.289375715312</v>
      </c>
    </row>
    <row r="88" spans="1:8" x14ac:dyDescent="0.35">
      <c r="A88" t="str">
        <f t="shared" si="2"/>
        <v>20153127503</v>
      </c>
      <c r="B88" s="11">
        <v>2015</v>
      </c>
      <c r="C88" s="11">
        <v>3127503</v>
      </c>
      <c r="D88" s="11" t="s">
        <v>87</v>
      </c>
      <c r="E88" s="8">
        <v>2838962.31</v>
      </c>
      <c r="F88">
        <f>VLOOKUP(B88&amp;C88,CENSO!A:G,7,0)</f>
        <v>433</v>
      </c>
      <c r="G88" s="9">
        <f t="shared" si="3"/>
        <v>6556.4949422632799</v>
      </c>
      <c r="H88" s="9">
        <f>G88*(IPCA!$B$10/VLOOKUP(B88,IPCA!A:B,2,0))</f>
        <v>9883.6479584755543</v>
      </c>
    </row>
    <row r="89" spans="1:8" x14ac:dyDescent="0.35">
      <c r="A89" t="str">
        <f t="shared" si="2"/>
        <v>20153127602</v>
      </c>
      <c r="B89" s="11">
        <v>2015</v>
      </c>
      <c r="C89" s="11">
        <v>3127602</v>
      </c>
      <c r="D89" s="11" t="s">
        <v>88</v>
      </c>
      <c r="E89" s="8">
        <v>2561500.06</v>
      </c>
      <c r="F89">
        <f>VLOOKUP(B89&amp;C89,CENSO!A:G,7,0)</f>
        <v>557</v>
      </c>
      <c r="G89" s="9">
        <f t="shared" si="3"/>
        <v>4598.7433752244169</v>
      </c>
      <c r="H89" s="9">
        <f>G89*(IPCA!$B$10/VLOOKUP(B89,IPCA!A:B,2,0))</f>
        <v>6932.4175450976227</v>
      </c>
    </row>
    <row r="90" spans="1:8" x14ac:dyDescent="0.35">
      <c r="A90" t="str">
        <f t="shared" si="2"/>
        <v>20153127701</v>
      </c>
      <c r="B90" s="11">
        <v>2015</v>
      </c>
      <c r="C90" s="11">
        <v>3127701</v>
      </c>
      <c r="D90" s="11" t="s">
        <v>89</v>
      </c>
      <c r="E90" s="8">
        <v>73388028.790000007</v>
      </c>
      <c r="F90">
        <f>VLOOKUP(B90&amp;C90,CENSO!A:G,7,0)</f>
        <v>10989</v>
      </c>
      <c r="G90" s="9">
        <f t="shared" si="3"/>
        <v>6678.3172982072992</v>
      </c>
      <c r="H90" s="9">
        <f>G90*(IPCA!$B$10/VLOOKUP(B90,IPCA!A:B,2,0))</f>
        <v>10067.290177408946</v>
      </c>
    </row>
    <row r="91" spans="1:8" x14ac:dyDescent="0.35">
      <c r="A91" t="str">
        <f t="shared" si="2"/>
        <v>20153127800</v>
      </c>
      <c r="B91" s="11">
        <v>2015</v>
      </c>
      <c r="C91" s="11">
        <v>3127800</v>
      </c>
      <c r="D91" s="11" t="s">
        <v>90</v>
      </c>
      <c r="E91" s="8">
        <v>9249239.1099999994</v>
      </c>
      <c r="F91">
        <f>VLOOKUP(B91&amp;C91,CENSO!A:G,7,0)</f>
        <v>1472</v>
      </c>
      <c r="G91" s="9">
        <f t="shared" si="3"/>
        <v>6283.4504823369562</v>
      </c>
      <c r="H91" s="9">
        <f>G91*(IPCA!$B$10/VLOOKUP(B91,IPCA!A:B,2,0))</f>
        <v>9472.0446029191935</v>
      </c>
    </row>
    <row r="92" spans="1:8" x14ac:dyDescent="0.35">
      <c r="A92" t="str">
        <f t="shared" si="2"/>
        <v>20153128006</v>
      </c>
      <c r="B92" s="11">
        <v>2015</v>
      </c>
      <c r="C92" s="11">
        <v>3128006</v>
      </c>
      <c r="D92" s="11" t="s">
        <v>91</v>
      </c>
      <c r="E92" s="8">
        <v>11215577.68</v>
      </c>
      <c r="F92">
        <f>VLOOKUP(B92&amp;C92,CENSO!A:G,7,0)</f>
        <v>1268</v>
      </c>
      <c r="G92" s="9">
        <f t="shared" si="3"/>
        <v>8845.092807570978</v>
      </c>
      <c r="H92" s="9">
        <f>G92*(IPCA!$B$10/VLOOKUP(B92,IPCA!A:B,2,0))</f>
        <v>13333.615634560072</v>
      </c>
    </row>
    <row r="93" spans="1:8" x14ac:dyDescent="0.35">
      <c r="A93" t="str">
        <f t="shared" si="2"/>
        <v>20153128253</v>
      </c>
      <c r="B93" s="11">
        <v>2015</v>
      </c>
      <c r="C93" s="11">
        <v>3128253</v>
      </c>
      <c r="D93" s="11" t="s">
        <v>92</v>
      </c>
      <c r="E93" s="8">
        <v>2565190.41</v>
      </c>
      <c r="F93">
        <f>VLOOKUP(B93&amp;C93,CENSO!A:G,7,0)</f>
        <v>376</v>
      </c>
      <c r="G93" s="9">
        <f t="shared" si="3"/>
        <v>6822.3149202127661</v>
      </c>
      <c r="H93" s="9">
        <f>G93*(IPCA!$B$10/VLOOKUP(B93,IPCA!A:B,2,0))</f>
        <v>10284.360702940134</v>
      </c>
    </row>
    <row r="94" spans="1:8" x14ac:dyDescent="0.35">
      <c r="A94" t="str">
        <f t="shared" si="2"/>
        <v>20153129608</v>
      </c>
      <c r="B94" s="11">
        <v>2015</v>
      </c>
      <c r="C94" s="11">
        <v>3129608</v>
      </c>
      <c r="D94" s="11" t="s">
        <v>93</v>
      </c>
      <c r="E94" s="8">
        <v>3372285.18</v>
      </c>
      <c r="F94">
        <f>VLOOKUP(B94&amp;C94,CENSO!A:G,7,0)</f>
        <v>536</v>
      </c>
      <c r="G94" s="9">
        <f t="shared" si="3"/>
        <v>6291.5768283582092</v>
      </c>
      <c r="H94" s="9">
        <f>G94*(IPCA!$B$10/VLOOKUP(B94,IPCA!A:B,2,0))</f>
        <v>9484.2947371708196</v>
      </c>
    </row>
    <row r="95" spans="1:8" x14ac:dyDescent="0.35">
      <c r="A95" t="str">
        <f t="shared" si="2"/>
        <v>20153129657</v>
      </c>
      <c r="B95" s="11">
        <v>2015</v>
      </c>
      <c r="C95" s="11">
        <v>3129657</v>
      </c>
      <c r="D95" s="11" t="s">
        <v>94</v>
      </c>
      <c r="E95" s="8">
        <v>4845439.34</v>
      </c>
      <c r="F95">
        <f>VLOOKUP(B95&amp;C95,CENSO!A:G,7,0)</f>
        <v>536</v>
      </c>
      <c r="G95" s="9">
        <f t="shared" si="3"/>
        <v>9039.9987686567165</v>
      </c>
      <c r="H95" s="9">
        <f>G95*(IPCA!$B$10/VLOOKUP(B95,IPCA!A:B,2,0))</f>
        <v>13627.428399054448</v>
      </c>
    </row>
    <row r="96" spans="1:8" x14ac:dyDescent="0.35">
      <c r="A96" t="str">
        <f t="shared" si="2"/>
        <v>20153130051</v>
      </c>
      <c r="B96" s="11">
        <v>2015</v>
      </c>
      <c r="C96" s="11">
        <v>3130051</v>
      </c>
      <c r="D96" s="11" t="s">
        <v>95</v>
      </c>
      <c r="E96" s="8">
        <v>3780671.3</v>
      </c>
      <c r="F96">
        <f>VLOOKUP(B96&amp;C96,CENSO!A:G,7,0)</f>
        <v>483</v>
      </c>
      <c r="G96" s="9">
        <f t="shared" si="3"/>
        <v>7827.4768115942024</v>
      </c>
      <c r="H96" s="9">
        <f>G96*(IPCA!$B$10/VLOOKUP(B96,IPCA!A:B,2,0))</f>
        <v>11799.601142103829</v>
      </c>
    </row>
    <row r="97" spans="1:8" x14ac:dyDescent="0.35">
      <c r="A97" t="str">
        <f t="shared" si="2"/>
        <v>20153130556</v>
      </c>
      <c r="B97" s="11">
        <v>2015</v>
      </c>
      <c r="C97" s="11">
        <v>3130556</v>
      </c>
      <c r="D97" s="11" t="s">
        <v>96</v>
      </c>
      <c r="E97" s="8">
        <v>2191558.81</v>
      </c>
      <c r="F97">
        <f>VLOOKUP(B97&amp;C97,CENSO!A:G,7,0)</f>
        <v>454</v>
      </c>
      <c r="G97" s="9">
        <f t="shared" si="3"/>
        <v>4827.2220484581503</v>
      </c>
      <c r="H97" s="9">
        <f>G97*(IPCA!$B$10/VLOOKUP(B97,IPCA!A:B,2,0))</f>
        <v>7276.8397999986946</v>
      </c>
    </row>
    <row r="98" spans="1:8" x14ac:dyDescent="0.35">
      <c r="A98" t="str">
        <f t="shared" si="2"/>
        <v>20153130655</v>
      </c>
      <c r="B98" s="11">
        <v>2015</v>
      </c>
      <c r="C98" s="11">
        <v>3130655</v>
      </c>
      <c r="D98" s="11" t="s">
        <v>97</v>
      </c>
      <c r="E98" s="8">
        <v>3793391.71</v>
      </c>
      <c r="F98">
        <f>VLOOKUP(B98&amp;C98,CENSO!A:G,7,0)</f>
        <v>513</v>
      </c>
      <c r="G98" s="9">
        <f t="shared" si="3"/>
        <v>7394.5257504873298</v>
      </c>
      <c r="H98" s="9">
        <f>G98*(IPCA!$B$10/VLOOKUP(B98,IPCA!A:B,2,0))</f>
        <v>11146.945125602484</v>
      </c>
    </row>
    <row r="99" spans="1:8" x14ac:dyDescent="0.35">
      <c r="A99" t="str">
        <f t="shared" si="2"/>
        <v>20153130903</v>
      </c>
      <c r="B99" s="11">
        <v>2015</v>
      </c>
      <c r="C99" s="11">
        <v>3130903</v>
      </c>
      <c r="D99" s="11" t="s">
        <v>98</v>
      </c>
      <c r="E99" s="8">
        <v>5956239.6600000001</v>
      </c>
      <c r="F99">
        <f>VLOOKUP(B99&amp;C99,CENSO!A:G,7,0)</f>
        <v>1034</v>
      </c>
      <c r="G99" s="9">
        <f t="shared" si="3"/>
        <v>5760.3865183752423</v>
      </c>
      <c r="H99" s="9">
        <f>G99*(IPCA!$B$10/VLOOKUP(B99,IPCA!A:B,2,0))</f>
        <v>8683.5470710690843</v>
      </c>
    </row>
    <row r="100" spans="1:8" x14ac:dyDescent="0.35">
      <c r="A100" t="str">
        <f t="shared" si="2"/>
        <v>20153131109</v>
      </c>
      <c r="B100" s="11">
        <v>2015</v>
      </c>
      <c r="C100" s="11">
        <v>3131109</v>
      </c>
      <c r="D100" s="11" t="s">
        <v>99</v>
      </c>
      <c r="E100" s="8">
        <v>4251246.07</v>
      </c>
      <c r="F100">
        <f>VLOOKUP(B100&amp;C100,CENSO!A:G,7,0)</f>
        <v>486</v>
      </c>
      <c r="G100" s="9">
        <f t="shared" si="3"/>
        <v>8747.4198971193418</v>
      </c>
      <c r="H100" s="9">
        <f>G100*(IPCA!$B$10/VLOOKUP(B100,IPCA!A:B,2,0))</f>
        <v>13186.377716970763</v>
      </c>
    </row>
    <row r="101" spans="1:8" x14ac:dyDescent="0.35">
      <c r="A101" t="str">
        <f t="shared" si="2"/>
        <v>20153131208</v>
      </c>
      <c r="B101" s="11">
        <v>2015</v>
      </c>
      <c r="C101" s="11">
        <v>3131208</v>
      </c>
      <c r="D101" s="11" t="s">
        <v>100</v>
      </c>
      <c r="E101" s="8">
        <v>5248204.13</v>
      </c>
      <c r="F101">
        <f>VLOOKUP(B101&amp;C101,CENSO!A:G,7,0)</f>
        <v>904</v>
      </c>
      <c r="G101" s="9">
        <f t="shared" si="3"/>
        <v>5805.5355420353981</v>
      </c>
      <c r="H101" s="9">
        <f>G101*(IPCA!$B$10/VLOOKUP(B101,IPCA!A:B,2,0))</f>
        <v>8751.6073775980221</v>
      </c>
    </row>
    <row r="102" spans="1:8" x14ac:dyDescent="0.35">
      <c r="A102" t="str">
        <f t="shared" si="2"/>
        <v>20153131802</v>
      </c>
      <c r="B102" s="11">
        <v>2015</v>
      </c>
      <c r="C102" s="11">
        <v>3131802</v>
      </c>
      <c r="D102" s="11" t="s">
        <v>101</v>
      </c>
      <c r="E102" s="8">
        <v>3821027.91</v>
      </c>
      <c r="F102">
        <f>VLOOKUP(B102&amp;C102,CENSO!A:G,7,0)</f>
        <v>686</v>
      </c>
      <c r="G102" s="9">
        <f t="shared" si="3"/>
        <v>5570.0115306122452</v>
      </c>
      <c r="H102" s="9">
        <f>G102*(IPCA!$B$10/VLOOKUP(B102,IPCA!A:B,2,0))</f>
        <v>8396.5645635375477</v>
      </c>
    </row>
    <row r="103" spans="1:8" x14ac:dyDescent="0.35">
      <c r="A103" t="str">
        <f t="shared" si="2"/>
        <v>20153132008</v>
      </c>
      <c r="B103" s="11">
        <v>2015</v>
      </c>
      <c r="C103" s="11">
        <v>3132008</v>
      </c>
      <c r="D103" s="11" t="s">
        <v>102</v>
      </c>
      <c r="E103" s="8">
        <v>3166792.67</v>
      </c>
      <c r="F103">
        <f>VLOOKUP(B103&amp;C103,CENSO!A:G,7,0)</f>
        <v>255</v>
      </c>
      <c r="G103" s="9">
        <f t="shared" si="3"/>
        <v>12418.794784313724</v>
      </c>
      <c r="H103" s="9">
        <f>G103*(IPCA!$B$10/VLOOKUP(B103,IPCA!A:B,2,0))</f>
        <v>18720.825196631471</v>
      </c>
    </row>
    <row r="104" spans="1:8" x14ac:dyDescent="0.35">
      <c r="A104" t="str">
        <f t="shared" si="2"/>
        <v>20153132107</v>
      </c>
      <c r="B104" s="11">
        <v>2015</v>
      </c>
      <c r="C104" s="11">
        <v>3132107</v>
      </c>
      <c r="D104" s="11" t="s">
        <v>103</v>
      </c>
      <c r="E104" s="8">
        <v>9170400.2899999991</v>
      </c>
      <c r="F104">
        <f>VLOOKUP(B104&amp;C104,CENSO!A:G,7,0)</f>
        <v>2507</v>
      </c>
      <c r="G104" s="9">
        <f t="shared" si="3"/>
        <v>3657.9179457518944</v>
      </c>
      <c r="H104" s="9">
        <f>G104*(IPCA!$B$10/VLOOKUP(B104,IPCA!A:B,2,0))</f>
        <v>5514.1616908380793</v>
      </c>
    </row>
    <row r="105" spans="1:8" x14ac:dyDescent="0.35">
      <c r="A105" t="str">
        <f t="shared" si="2"/>
        <v>20153132305</v>
      </c>
      <c r="B105" s="11">
        <v>2015</v>
      </c>
      <c r="C105" s="11">
        <v>3132305</v>
      </c>
      <c r="D105" s="11" t="s">
        <v>104</v>
      </c>
      <c r="E105" s="8">
        <v>7834851.8600000003</v>
      </c>
      <c r="F105">
        <f>VLOOKUP(B105&amp;C105,CENSO!A:G,7,0)</f>
        <v>1358</v>
      </c>
      <c r="G105" s="9">
        <f t="shared" si="3"/>
        <v>5769.4049042709867</v>
      </c>
      <c r="H105" s="9">
        <f>G105*(IPCA!$B$10/VLOOKUP(B105,IPCA!A:B,2,0))</f>
        <v>8697.1419189462104</v>
      </c>
    </row>
    <row r="106" spans="1:8" x14ac:dyDescent="0.35">
      <c r="A106" t="str">
        <f t="shared" si="2"/>
        <v>20153132503</v>
      </c>
      <c r="B106" s="11">
        <v>2015</v>
      </c>
      <c r="C106" s="11">
        <v>3132503</v>
      </c>
      <c r="D106" s="11" t="s">
        <v>105</v>
      </c>
      <c r="E106" s="8">
        <v>9819689.8399999999</v>
      </c>
      <c r="F106">
        <f>VLOOKUP(B106&amp;C106,CENSO!A:G,7,0)</f>
        <v>1854</v>
      </c>
      <c r="G106" s="9">
        <f t="shared" si="3"/>
        <v>5296.4885868392666</v>
      </c>
      <c r="H106" s="9">
        <f>G106*(IPCA!$B$10/VLOOKUP(B106,IPCA!A:B,2,0))</f>
        <v>7984.2399131528073</v>
      </c>
    </row>
    <row r="107" spans="1:8" x14ac:dyDescent="0.35">
      <c r="A107" t="str">
        <f t="shared" si="2"/>
        <v>20153132701</v>
      </c>
      <c r="B107" s="11">
        <v>2015</v>
      </c>
      <c r="C107" s="11">
        <v>3132701</v>
      </c>
      <c r="D107" s="11" t="s">
        <v>106</v>
      </c>
      <c r="E107" s="8">
        <v>9147405.75</v>
      </c>
      <c r="F107">
        <f>VLOOKUP(B107&amp;C107,CENSO!A:G,7,0)</f>
        <v>1492</v>
      </c>
      <c r="G107" s="9">
        <f t="shared" si="3"/>
        <v>6130.9690013404825</v>
      </c>
      <c r="H107" s="9">
        <f>G107*(IPCA!$B$10/VLOOKUP(B107,IPCA!A:B,2,0))</f>
        <v>9242.1850069571046</v>
      </c>
    </row>
    <row r="108" spans="1:8" x14ac:dyDescent="0.35">
      <c r="A108" t="str">
        <f t="shared" si="2"/>
        <v>20153133204</v>
      </c>
      <c r="B108" s="11">
        <v>2015</v>
      </c>
      <c r="C108" s="11">
        <v>3133204</v>
      </c>
      <c r="D108" s="11" t="s">
        <v>107</v>
      </c>
      <c r="E108" s="8">
        <v>4132900.25</v>
      </c>
      <c r="F108">
        <f>VLOOKUP(B108&amp;C108,CENSO!A:G,7,0)</f>
        <v>780</v>
      </c>
      <c r="G108" s="9">
        <f t="shared" si="3"/>
        <v>5298.5900641025637</v>
      </c>
      <c r="H108" s="9">
        <f>G108*(IPCA!$B$10/VLOOKUP(B108,IPCA!A:B,2,0))</f>
        <v>7987.4078041747744</v>
      </c>
    </row>
    <row r="109" spans="1:8" x14ac:dyDescent="0.35">
      <c r="A109" t="str">
        <f t="shared" si="2"/>
        <v>20153133303</v>
      </c>
      <c r="B109" s="11">
        <v>2015</v>
      </c>
      <c r="C109" s="11">
        <v>3133303</v>
      </c>
      <c r="D109" s="11" t="s">
        <v>108</v>
      </c>
      <c r="E109" s="8">
        <v>6912808.3499999996</v>
      </c>
      <c r="F109">
        <f>VLOOKUP(B109&amp;C109,CENSO!A:G,7,0)</f>
        <v>1125</v>
      </c>
      <c r="G109" s="9">
        <f t="shared" si="3"/>
        <v>6144.7185333333327</v>
      </c>
      <c r="H109" s="9">
        <f>G109*(IPCA!$B$10/VLOOKUP(B109,IPCA!A:B,2,0))</f>
        <v>9262.9118640671641</v>
      </c>
    </row>
    <row r="110" spans="1:8" x14ac:dyDescent="0.35">
      <c r="A110" t="str">
        <f t="shared" si="2"/>
        <v>20153134004</v>
      </c>
      <c r="B110" s="11">
        <v>2015</v>
      </c>
      <c r="C110" s="11">
        <v>3134004</v>
      </c>
      <c r="D110" s="11" t="s">
        <v>109</v>
      </c>
      <c r="E110" s="8">
        <v>5834000.79</v>
      </c>
      <c r="F110">
        <f>VLOOKUP(B110&amp;C110,CENSO!A:G,7,0)</f>
        <v>890</v>
      </c>
      <c r="G110" s="9">
        <f t="shared" si="3"/>
        <v>6555.0570674157307</v>
      </c>
      <c r="H110" s="9">
        <f>G110*(IPCA!$B$10/VLOOKUP(B110,IPCA!A:B,2,0))</f>
        <v>9881.4804209533468</v>
      </c>
    </row>
    <row r="111" spans="1:8" x14ac:dyDescent="0.35">
      <c r="A111" t="str">
        <f t="shared" si="2"/>
        <v>20153134103</v>
      </c>
      <c r="B111" s="11">
        <v>2015</v>
      </c>
      <c r="C111" s="11">
        <v>3134103</v>
      </c>
      <c r="D111" s="11" t="s">
        <v>110</v>
      </c>
      <c r="E111" s="8">
        <v>3674666.34</v>
      </c>
      <c r="F111">
        <f>VLOOKUP(B111&amp;C111,CENSO!A:G,7,0)</f>
        <v>465</v>
      </c>
      <c r="G111" s="9">
        <f t="shared" si="3"/>
        <v>7902.5082580645158</v>
      </c>
      <c r="H111" s="9">
        <f>G111*(IPCA!$B$10/VLOOKUP(B111,IPCA!A:B,2,0))</f>
        <v>11912.707978799075</v>
      </c>
    </row>
    <row r="112" spans="1:8" x14ac:dyDescent="0.35">
      <c r="A112" t="str">
        <f t="shared" si="2"/>
        <v>20153134707</v>
      </c>
      <c r="B112" s="11">
        <v>2015</v>
      </c>
      <c r="C112" s="11">
        <v>3134707</v>
      </c>
      <c r="D112" s="11" t="s">
        <v>111</v>
      </c>
      <c r="E112" s="8">
        <v>4413688.7</v>
      </c>
      <c r="F112">
        <f>VLOOKUP(B112&amp;C112,CENSO!A:G,7,0)</f>
        <v>911</v>
      </c>
      <c r="G112" s="9">
        <f t="shared" si="3"/>
        <v>4844.8833150384198</v>
      </c>
      <c r="H112" s="9">
        <f>G112*(IPCA!$B$10/VLOOKUP(B112,IPCA!A:B,2,0))</f>
        <v>7303.463437005561</v>
      </c>
    </row>
    <row r="113" spans="1:8" x14ac:dyDescent="0.35">
      <c r="A113" t="str">
        <f t="shared" si="2"/>
        <v>20153135050</v>
      </c>
      <c r="B113" s="11">
        <v>2015</v>
      </c>
      <c r="C113" s="11">
        <v>3135050</v>
      </c>
      <c r="D113" s="11" t="s">
        <v>112</v>
      </c>
      <c r="E113" s="8">
        <v>9656245.3800000008</v>
      </c>
      <c r="F113">
        <f>VLOOKUP(B113&amp;C113,CENSO!A:G,7,0)</f>
        <v>1437</v>
      </c>
      <c r="G113" s="9">
        <f t="shared" si="3"/>
        <v>6719.7253862212947</v>
      </c>
      <c r="H113" s="9">
        <f>G113*(IPCA!$B$10/VLOOKUP(B113,IPCA!A:B,2,0))</f>
        <v>10129.711176459183</v>
      </c>
    </row>
    <row r="114" spans="1:8" x14ac:dyDescent="0.35">
      <c r="A114" t="str">
        <f t="shared" si="2"/>
        <v>20153135076</v>
      </c>
      <c r="B114" s="11">
        <v>2015</v>
      </c>
      <c r="C114" s="11">
        <v>3135076</v>
      </c>
      <c r="D114" s="11" t="s">
        <v>113</v>
      </c>
      <c r="E114" s="8">
        <v>2014484.82</v>
      </c>
      <c r="F114">
        <f>VLOOKUP(B114&amp;C114,CENSO!A:G,7,0)</f>
        <v>362</v>
      </c>
      <c r="G114" s="9">
        <f t="shared" si="3"/>
        <v>5564.875193370166</v>
      </c>
      <c r="H114" s="9">
        <f>G114*(IPCA!$B$10/VLOOKUP(B114,IPCA!A:B,2,0))</f>
        <v>8388.8217452262761</v>
      </c>
    </row>
    <row r="115" spans="1:8" x14ac:dyDescent="0.35">
      <c r="A115" t="str">
        <f t="shared" si="2"/>
        <v>20153135100</v>
      </c>
      <c r="B115" s="11">
        <v>2015</v>
      </c>
      <c r="C115" s="11">
        <v>3135100</v>
      </c>
      <c r="D115" s="11" t="s">
        <v>114</v>
      </c>
      <c r="E115" s="8">
        <v>13088650.48</v>
      </c>
      <c r="F115">
        <f>VLOOKUP(B115&amp;C115,CENSO!A:G,7,0)</f>
        <v>2866</v>
      </c>
      <c r="G115" s="9">
        <f t="shared" si="3"/>
        <v>4566.8703698534546</v>
      </c>
      <c r="H115" s="9">
        <f>G115*(IPCA!$B$10/VLOOKUP(B115,IPCA!A:B,2,0))</f>
        <v>6884.3702931376529</v>
      </c>
    </row>
    <row r="116" spans="1:8" x14ac:dyDescent="0.35">
      <c r="A116" t="str">
        <f t="shared" si="2"/>
        <v>20153135209</v>
      </c>
      <c r="B116" s="11">
        <v>2015</v>
      </c>
      <c r="C116" s="11">
        <v>3135209</v>
      </c>
      <c r="D116" s="11" t="s">
        <v>115</v>
      </c>
      <c r="E116" s="8">
        <v>17006917.530000001</v>
      </c>
      <c r="F116">
        <f>VLOOKUP(B116&amp;C116,CENSO!A:G,7,0)</f>
        <v>2843</v>
      </c>
      <c r="G116" s="9">
        <f t="shared" si="3"/>
        <v>5982.0321948645797</v>
      </c>
      <c r="H116" s="9">
        <f>G116*(IPCA!$B$10/VLOOKUP(B116,IPCA!A:B,2,0))</f>
        <v>9017.668862854156</v>
      </c>
    </row>
    <row r="117" spans="1:8" x14ac:dyDescent="0.35">
      <c r="A117" t="str">
        <f t="shared" si="2"/>
        <v>20153135357</v>
      </c>
      <c r="B117" s="11">
        <v>2015</v>
      </c>
      <c r="C117" s="11">
        <v>3135357</v>
      </c>
      <c r="D117" s="11" t="s">
        <v>116</v>
      </c>
      <c r="E117" s="8">
        <v>3089497.58</v>
      </c>
      <c r="F117">
        <f>VLOOKUP(B117&amp;C117,CENSO!A:G,7,0)</f>
        <v>645</v>
      </c>
      <c r="G117" s="9">
        <f t="shared" si="3"/>
        <v>4789.9187286821707</v>
      </c>
      <c r="H117" s="9">
        <f>G117*(IPCA!$B$10/VLOOKUP(B117,IPCA!A:B,2,0))</f>
        <v>7220.606571178274</v>
      </c>
    </row>
    <row r="118" spans="1:8" x14ac:dyDescent="0.35">
      <c r="A118" t="str">
        <f t="shared" si="2"/>
        <v>20153135456</v>
      </c>
      <c r="B118" s="11">
        <v>2015</v>
      </c>
      <c r="C118" s="11">
        <v>3135456</v>
      </c>
      <c r="D118" s="11" t="s">
        <v>117</v>
      </c>
      <c r="E118" s="8">
        <v>3728903.06</v>
      </c>
      <c r="F118">
        <f>VLOOKUP(B118&amp;C118,CENSO!A:G,7,0)</f>
        <v>279</v>
      </c>
      <c r="G118" s="9">
        <f t="shared" si="3"/>
        <v>13365.243942652331</v>
      </c>
      <c r="H118" s="9">
        <f>G118*(IPCA!$B$10/VLOOKUP(B118,IPCA!A:B,2,0))</f>
        <v>20147.558592140682</v>
      </c>
    </row>
    <row r="119" spans="1:8" x14ac:dyDescent="0.35">
      <c r="A119" t="str">
        <f t="shared" si="2"/>
        <v>20153135605</v>
      </c>
      <c r="B119" s="11">
        <v>2015</v>
      </c>
      <c r="C119" s="11">
        <v>3135605</v>
      </c>
      <c r="D119" s="11" t="s">
        <v>118</v>
      </c>
      <c r="E119" s="8">
        <v>3462063.73</v>
      </c>
      <c r="F119">
        <f>VLOOKUP(B119&amp;C119,CENSO!A:G,7,0)</f>
        <v>448</v>
      </c>
      <c r="G119" s="9">
        <f t="shared" si="3"/>
        <v>7727.8208258928571</v>
      </c>
      <c r="H119" s="9">
        <f>G119*(IPCA!$B$10/VLOOKUP(B119,IPCA!A:B,2,0))</f>
        <v>11649.373819685281</v>
      </c>
    </row>
    <row r="120" spans="1:8" x14ac:dyDescent="0.35">
      <c r="A120" t="str">
        <f t="shared" si="2"/>
        <v>20153135803</v>
      </c>
      <c r="B120" s="11">
        <v>2015</v>
      </c>
      <c r="C120" s="11">
        <v>3135803</v>
      </c>
      <c r="D120" s="11" t="s">
        <v>119</v>
      </c>
      <c r="E120" s="8">
        <v>8240902.9000000004</v>
      </c>
      <c r="F120">
        <f>VLOOKUP(B120&amp;C120,CENSO!A:G,7,0)</f>
        <v>1189</v>
      </c>
      <c r="G120" s="9">
        <f t="shared" si="3"/>
        <v>6930.9528174936922</v>
      </c>
      <c r="H120" s="9">
        <f>G120*(IPCA!$B$10/VLOOKUP(B120,IPCA!A:B,2,0))</f>
        <v>10448.127889696028</v>
      </c>
    </row>
    <row r="121" spans="1:8" x14ac:dyDescent="0.35">
      <c r="A121" t="str">
        <f t="shared" si="2"/>
        <v>20153136009</v>
      </c>
      <c r="B121" s="11">
        <v>2015</v>
      </c>
      <c r="C121" s="11">
        <v>3136009</v>
      </c>
      <c r="D121" s="11" t="s">
        <v>120</v>
      </c>
      <c r="E121" s="8">
        <v>6254314.2400000002</v>
      </c>
      <c r="F121">
        <f>VLOOKUP(B121&amp;C121,CENSO!A:G,7,0)</f>
        <v>1550</v>
      </c>
      <c r="G121" s="9">
        <f t="shared" si="3"/>
        <v>4035.0414451612905</v>
      </c>
      <c r="H121" s="9">
        <f>G121*(IPCA!$B$10/VLOOKUP(B121,IPCA!A:B,2,0))</f>
        <v>6082.6599414817638</v>
      </c>
    </row>
    <row r="122" spans="1:8" x14ac:dyDescent="0.35">
      <c r="A122" t="str">
        <f t="shared" si="2"/>
        <v>20153136405</v>
      </c>
      <c r="B122" s="11">
        <v>2015</v>
      </c>
      <c r="C122" s="11">
        <v>3136405</v>
      </c>
      <c r="D122" s="11" t="s">
        <v>121</v>
      </c>
      <c r="E122" s="8">
        <v>2181025.13</v>
      </c>
      <c r="F122">
        <f>VLOOKUP(B122&amp;C122,CENSO!A:G,7,0)</f>
        <v>567</v>
      </c>
      <c r="G122" s="9">
        <f t="shared" si="3"/>
        <v>3846.6051675485005</v>
      </c>
      <c r="H122" s="9">
        <f>G122*(IPCA!$B$10/VLOOKUP(B122,IPCA!A:B,2,0))</f>
        <v>5798.5999602065431</v>
      </c>
    </row>
    <row r="123" spans="1:8" x14ac:dyDescent="0.35">
      <c r="A123" t="str">
        <f t="shared" si="2"/>
        <v>20153136504</v>
      </c>
      <c r="B123" s="11">
        <v>2015</v>
      </c>
      <c r="C123" s="11">
        <v>3136504</v>
      </c>
      <c r="D123" s="11" t="s">
        <v>122</v>
      </c>
      <c r="E123" s="8">
        <v>2281303.7599999998</v>
      </c>
      <c r="F123">
        <f>VLOOKUP(B123&amp;C123,CENSO!A:G,7,0)</f>
        <v>241</v>
      </c>
      <c r="G123" s="9">
        <f t="shared" si="3"/>
        <v>9465.9907053941897</v>
      </c>
      <c r="H123" s="9">
        <f>G123*(IPCA!$B$10/VLOOKUP(B123,IPCA!A:B,2,0))</f>
        <v>14269.593820203843</v>
      </c>
    </row>
    <row r="124" spans="1:8" x14ac:dyDescent="0.35">
      <c r="A124" t="str">
        <f t="shared" si="2"/>
        <v>20153136520</v>
      </c>
      <c r="B124" s="11">
        <v>2015</v>
      </c>
      <c r="C124" s="11">
        <v>3136520</v>
      </c>
      <c r="D124" s="11" t="s">
        <v>123</v>
      </c>
      <c r="E124" s="8">
        <v>3045904.75</v>
      </c>
      <c r="F124">
        <f>VLOOKUP(B124&amp;C124,CENSO!A:G,7,0)</f>
        <v>135</v>
      </c>
      <c r="G124" s="9">
        <f t="shared" si="3"/>
        <v>22562.257407407407</v>
      </c>
      <c r="H124" s="9">
        <f>G124*(IPCA!$B$10/VLOOKUP(B124,IPCA!A:B,2,0))</f>
        <v>34011.680223510433</v>
      </c>
    </row>
    <row r="125" spans="1:8" x14ac:dyDescent="0.35">
      <c r="A125" t="str">
        <f t="shared" si="2"/>
        <v>20153136553</v>
      </c>
      <c r="B125" s="11">
        <v>2015</v>
      </c>
      <c r="C125" s="11">
        <v>3136553</v>
      </c>
      <c r="D125" s="11" t="s">
        <v>124</v>
      </c>
      <c r="E125" s="8">
        <v>2667769.25</v>
      </c>
      <c r="F125">
        <f>VLOOKUP(B125&amp;C125,CENSO!A:G,7,0)</f>
        <v>322</v>
      </c>
      <c r="G125" s="9">
        <f t="shared" si="3"/>
        <v>8284.9976708074537</v>
      </c>
      <c r="H125" s="9">
        <f>G125*(IPCA!$B$10/VLOOKUP(B125,IPCA!A:B,2,0))</f>
        <v>12489.295124322027</v>
      </c>
    </row>
    <row r="126" spans="1:8" x14ac:dyDescent="0.35">
      <c r="A126" t="str">
        <f t="shared" si="2"/>
        <v>20153136579</v>
      </c>
      <c r="B126" s="11">
        <v>2015</v>
      </c>
      <c r="C126" s="11">
        <v>3136579</v>
      </c>
      <c r="D126" s="11" t="s">
        <v>125</v>
      </c>
      <c r="E126" s="8">
        <v>2991610.7</v>
      </c>
      <c r="F126">
        <f>VLOOKUP(B126&amp;C126,CENSO!A:G,7,0)</f>
        <v>426</v>
      </c>
      <c r="G126" s="9">
        <f t="shared" si="3"/>
        <v>7022.5603286384985</v>
      </c>
      <c r="H126" s="9">
        <f>G126*(IPCA!$B$10/VLOOKUP(B126,IPCA!A:B,2,0))</f>
        <v>10586.222465910991</v>
      </c>
    </row>
    <row r="127" spans="1:8" x14ac:dyDescent="0.35">
      <c r="A127" t="str">
        <f t="shared" si="2"/>
        <v>20153136801</v>
      </c>
      <c r="B127" s="11">
        <v>2015</v>
      </c>
      <c r="C127" s="11">
        <v>3136801</v>
      </c>
      <c r="D127" s="11" t="s">
        <v>126</v>
      </c>
      <c r="E127" s="8">
        <v>2436710.2400000002</v>
      </c>
      <c r="F127">
        <f>VLOOKUP(B127&amp;C127,CENSO!A:G,7,0)</f>
        <v>314</v>
      </c>
      <c r="G127" s="9">
        <f t="shared" si="3"/>
        <v>7760.2236942675163</v>
      </c>
      <c r="H127" s="9">
        <f>G127*(IPCA!$B$10/VLOOKUP(B127,IPCA!A:B,2,0))</f>
        <v>11698.219818451415</v>
      </c>
    </row>
    <row r="128" spans="1:8" x14ac:dyDescent="0.35">
      <c r="A128" t="str">
        <f t="shared" si="2"/>
        <v>20153136959</v>
      </c>
      <c r="B128" s="11">
        <v>2015</v>
      </c>
      <c r="C128" s="11">
        <v>3136959</v>
      </c>
      <c r="D128" s="11" t="s">
        <v>127</v>
      </c>
      <c r="E128" s="8">
        <v>3208827.88</v>
      </c>
      <c r="F128">
        <f>VLOOKUP(B128&amp;C128,CENSO!A:G,7,0)</f>
        <v>597</v>
      </c>
      <c r="G128" s="9">
        <f t="shared" si="3"/>
        <v>5374.9210720268002</v>
      </c>
      <c r="H128" s="9">
        <f>G128*(IPCA!$B$10/VLOOKUP(B128,IPCA!A:B,2,0))</f>
        <v>8102.4736766084889</v>
      </c>
    </row>
    <row r="129" spans="1:8" x14ac:dyDescent="0.35">
      <c r="A129" t="str">
        <f t="shared" si="2"/>
        <v>20153137007</v>
      </c>
      <c r="B129" s="11">
        <v>2015</v>
      </c>
      <c r="C129" s="11">
        <v>3137007</v>
      </c>
      <c r="D129" s="11" t="s">
        <v>128</v>
      </c>
      <c r="E129" s="8">
        <v>7690460.8399999999</v>
      </c>
      <c r="F129">
        <f>VLOOKUP(B129&amp;C129,CENSO!A:G,7,0)</f>
        <v>1100</v>
      </c>
      <c r="G129" s="9">
        <f t="shared" si="3"/>
        <v>6991.3280363636359</v>
      </c>
      <c r="H129" s="9">
        <f>G129*(IPCA!$B$10/VLOOKUP(B129,IPCA!A:B,2,0))</f>
        <v>10539.141062737604</v>
      </c>
    </row>
    <row r="130" spans="1:8" x14ac:dyDescent="0.35">
      <c r="A130" t="str">
        <f t="shared" si="2"/>
        <v>20153137304</v>
      </c>
      <c r="B130" s="11">
        <v>2015</v>
      </c>
      <c r="C130" s="11">
        <v>3137304</v>
      </c>
      <c r="D130" s="11" t="s">
        <v>129</v>
      </c>
      <c r="E130" s="8">
        <v>2182469.5299999998</v>
      </c>
      <c r="F130">
        <f>VLOOKUP(B130&amp;C130,CENSO!A:G,7,0)</f>
        <v>333</v>
      </c>
      <c r="G130" s="9">
        <f t="shared" si="3"/>
        <v>6553.9625525525516</v>
      </c>
      <c r="H130" s="9">
        <f>G130*(IPCA!$B$10/VLOOKUP(B130,IPCA!A:B,2,0))</f>
        <v>9879.8304845638213</v>
      </c>
    </row>
    <row r="131" spans="1:8" x14ac:dyDescent="0.35">
      <c r="A131" t="str">
        <f t="shared" ref="A131:A194" si="4">B131&amp;C131</f>
        <v>20153138104</v>
      </c>
      <c r="B131" s="11">
        <v>2015</v>
      </c>
      <c r="C131" s="11">
        <v>3138104</v>
      </c>
      <c r="D131" s="11" t="s">
        <v>130</v>
      </c>
      <c r="E131" s="8">
        <v>4510172.51</v>
      </c>
      <c r="F131">
        <f>VLOOKUP(B131&amp;C131,CENSO!A:G,7,0)</f>
        <v>526</v>
      </c>
      <c r="G131" s="9">
        <f t="shared" ref="G131:G194" si="5">E131/F131</f>
        <v>8574.472452471482</v>
      </c>
      <c r="H131" s="9">
        <f>G131*(IPCA!$B$10/VLOOKUP(B131,IPCA!A:B,2,0))</f>
        <v>12925.666517881922</v>
      </c>
    </row>
    <row r="132" spans="1:8" x14ac:dyDescent="0.35">
      <c r="A132" t="str">
        <f t="shared" si="4"/>
        <v>20153138351</v>
      </c>
      <c r="B132" s="11">
        <v>2015</v>
      </c>
      <c r="C132" s="11">
        <v>3138351</v>
      </c>
      <c r="D132" s="11" t="s">
        <v>131</v>
      </c>
      <c r="E132" s="8">
        <v>1995040.08</v>
      </c>
      <c r="F132">
        <f>VLOOKUP(B132&amp;C132,CENSO!A:G,7,0)</f>
        <v>218</v>
      </c>
      <c r="G132" s="9">
        <f t="shared" si="5"/>
        <v>9151.56</v>
      </c>
      <c r="H132" s="9">
        <f>G132*(IPCA!$B$10/VLOOKUP(B132,IPCA!A:B,2,0))</f>
        <v>13795.602392342154</v>
      </c>
    </row>
    <row r="133" spans="1:8" x14ac:dyDescent="0.35">
      <c r="A133" t="str">
        <f t="shared" si="4"/>
        <v>20153138658</v>
      </c>
      <c r="B133" s="11">
        <v>2015</v>
      </c>
      <c r="C133" s="11">
        <v>3138658</v>
      </c>
      <c r="D133" s="11" t="s">
        <v>132</v>
      </c>
      <c r="E133" s="8">
        <v>4206224.46</v>
      </c>
      <c r="F133">
        <f>VLOOKUP(B133&amp;C133,CENSO!A:G,7,0)</f>
        <v>628</v>
      </c>
      <c r="G133" s="9">
        <f t="shared" si="5"/>
        <v>6697.8096496815288</v>
      </c>
      <c r="H133" s="9">
        <f>G133*(IPCA!$B$10/VLOOKUP(B133,IPCA!A:B,2,0))</f>
        <v>10096.674100000313</v>
      </c>
    </row>
    <row r="134" spans="1:8" x14ac:dyDescent="0.35">
      <c r="A134" t="str">
        <f t="shared" si="4"/>
        <v>20153138682</v>
      </c>
      <c r="B134" s="11">
        <v>2015</v>
      </c>
      <c r="C134" s="11">
        <v>3138682</v>
      </c>
      <c r="D134" s="11" t="s">
        <v>133</v>
      </c>
      <c r="E134" s="8">
        <v>1973701.48</v>
      </c>
      <c r="F134">
        <f>VLOOKUP(B134&amp;C134,CENSO!A:G,7,0)</f>
        <v>298</v>
      </c>
      <c r="G134" s="9">
        <f t="shared" si="5"/>
        <v>6623.1593288590602</v>
      </c>
      <c r="H134" s="9">
        <f>G134*(IPCA!$B$10/VLOOKUP(B134,IPCA!A:B,2,0))</f>
        <v>9984.1417946307865</v>
      </c>
    </row>
    <row r="135" spans="1:8" x14ac:dyDescent="0.35">
      <c r="A135" t="str">
        <f t="shared" si="4"/>
        <v>20153139201</v>
      </c>
      <c r="B135" s="11">
        <v>2015</v>
      </c>
      <c r="C135" s="11">
        <v>3139201</v>
      </c>
      <c r="D135" s="11" t="s">
        <v>135</v>
      </c>
      <c r="E135" s="8">
        <v>4747621.67</v>
      </c>
      <c r="F135">
        <f>VLOOKUP(B135&amp;C135,CENSO!A:G,7,0)</f>
        <v>619</v>
      </c>
      <c r="G135" s="9">
        <f t="shared" si="5"/>
        <v>7669.8249919224554</v>
      </c>
      <c r="H135" s="9">
        <f>G135*(IPCA!$B$10/VLOOKUP(B135,IPCA!A:B,2,0))</f>
        <v>11561.947472060619</v>
      </c>
    </row>
    <row r="136" spans="1:8" x14ac:dyDescent="0.35">
      <c r="A136" t="str">
        <f t="shared" si="4"/>
        <v>20153139250</v>
      </c>
      <c r="B136" s="11">
        <v>2015</v>
      </c>
      <c r="C136" s="11">
        <v>3139250</v>
      </c>
      <c r="D136" s="11" t="s">
        <v>136</v>
      </c>
      <c r="E136" s="8">
        <v>2278316.5699999998</v>
      </c>
      <c r="F136">
        <f>VLOOKUP(B136&amp;C136,CENSO!A:G,7,0)</f>
        <v>378</v>
      </c>
      <c r="G136" s="9">
        <f t="shared" si="5"/>
        <v>6027.2925132275132</v>
      </c>
      <c r="H136" s="9">
        <f>G136*(IPCA!$B$10/VLOOKUP(B136,IPCA!A:B,2,0))</f>
        <v>9085.8969415954707</v>
      </c>
    </row>
    <row r="137" spans="1:8" x14ac:dyDescent="0.35">
      <c r="A137" t="str">
        <f t="shared" si="4"/>
        <v>20153139300</v>
      </c>
      <c r="B137" s="11">
        <v>2015</v>
      </c>
      <c r="C137" s="11">
        <v>3139300</v>
      </c>
      <c r="D137" s="11" t="s">
        <v>137</v>
      </c>
      <c r="E137" s="8">
        <v>9239633.3100000005</v>
      </c>
      <c r="F137">
        <f>VLOOKUP(B137&amp;C137,CENSO!A:G,7,0)</f>
        <v>1807</v>
      </c>
      <c r="G137" s="9">
        <f t="shared" si="5"/>
        <v>5113.2447758716107</v>
      </c>
      <c r="H137" s="9">
        <f>G137*(IPCA!$B$10/VLOOKUP(B137,IPCA!A:B,2,0))</f>
        <v>7708.0073629682174</v>
      </c>
    </row>
    <row r="138" spans="1:8" x14ac:dyDescent="0.35">
      <c r="A138" t="str">
        <f t="shared" si="4"/>
        <v>20153139607</v>
      </c>
      <c r="B138" s="11">
        <v>2015</v>
      </c>
      <c r="C138" s="11">
        <v>3139607</v>
      </c>
      <c r="D138" s="11" t="s">
        <v>138</v>
      </c>
      <c r="E138" s="8">
        <v>13975288.91</v>
      </c>
      <c r="F138">
        <f>VLOOKUP(B138&amp;C138,CENSO!A:G,7,0)</f>
        <v>2549</v>
      </c>
      <c r="G138" s="9">
        <f t="shared" si="5"/>
        <v>5482.655515888584</v>
      </c>
      <c r="H138" s="9">
        <f>G138*(IPCA!$B$10/VLOOKUP(B138,IPCA!A:B,2,0))</f>
        <v>8264.8789442871439</v>
      </c>
    </row>
    <row r="139" spans="1:8" x14ac:dyDescent="0.35">
      <c r="A139" t="str">
        <f t="shared" si="4"/>
        <v>20153140555</v>
      </c>
      <c r="B139" s="11">
        <v>2015</v>
      </c>
      <c r="C139" s="11">
        <v>3140555</v>
      </c>
      <c r="D139" s="11" t="s">
        <v>140</v>
      </c>
      <c r="E139" s="8">
        <v>3465826.57</v>
      </c>
      <c r="F139">
        <f>VLOOKUP(B139&amp;C139,CENSO!A:G,7,0)</f>
        <v>688</v>
      </c>
      <c r="G139" s="9">
        <f t="shared" si="5"/>
        <v>5037.5386191860462</v>
      </c>
      <c r="H139" s="9">
        <f>G139*(IPCA!$B$10/VLOOKUP(B139,IPCA!A:B,2,0))</f>
        <v>7593.8834282197804</v>
      </c>
    </row>
    <row r="140" spans="1:8" x14ac:dyDescent="0.35">
      <c r="A140" t="str">
        <f t="shared" si="4"/>
        <v>20153140605</v>
      </c>
      <c r="B140" s="11">
        <v>2015</v>
      </c>
      <c r="C140" s="11">
        <v>3140605</v>
      </c>
      <c r="D140" s="11" t="s">
        <v>141</v>
      </c>
      <c r="E140" s="8">
        <v>3052564.69</v>
      </c>
      <c r="F140">
        <f>VLOOKUP(B140&amp;C140,CENSO!A:G,7,0)</f>
        <v>440</v>
      </c>
      <c r="G140" s="9">
        <f t="shared" si="5"/>
        <v>6937.647022727273</v>
      </c>
      <c r="H140" s="9">
        <f>G140*(IPCA!$B$10/VLOOKUP(B140,IPCA!A:B,2,0))</f>
        <v>10458.219130286181</v>
      </c>
    </row>
    <row r="141" spans="1:8" x14ac:dyDescent="0.35">
      <c r="A141" t="str">
        <f t="shared" si="4"/>
        <v>20153171501</v>
      </c>
      <c r="B141" s="11">
        <v>2015</v>
      </c>
      <c r="C141" s="11">
        <v>3171501</v>
      </c>
      <c r="D141" s="11" t="s">
        <v>142</v>
      </c>
      <c r="E141" s="8">
        <v>1327135.1499999999</v>
      </c>
      <c r="F141">
        <f>VLOOKUP(B141&amp;C141,CENSO!A:G,7,0)</f>
        <v>374</v>
      </c>
      <c r="G141" s="9">
        <f t="shared" si="5"/>
        <v>3548.4897058823526</v>
      </c>
      <c r="H141" s="9">
        <f>G141*(IPCA!$B$10/VLOOKUP(B141,IPCA!A:B,2,0))</f>
        <v>5349.2030949556247</v>
      </c>
    </row>
    <row r="142" spans="1:8" x14ac:dyDescent="0.35">
      <c r="A142" t="str">
        <f t="shared" si="4"/>
        <v>20153140852</v>
      </c>
      <c r="B142" s="11">
        <v>2015</v>
      </c>
      <c r="C142" s="11">
        <v>3140852</v>
      </c>
      <c r="D142" s="11" t="s">
        <v>143</v>
      </c>
      <c r="E142" s="8">
        <v>4813827.83</v>
      </c>
      <c r="F142">
        <f>VLOOKUP(B142&amp;C142,CENSO!A:G,7,0)</f>
        <v>847</v>
      </c>
      <c r="G142" s="9">
        <f t="shared" si="5"/>
        <v>5683.3858677685948</v>
      </c>
      <c r="H142" s="9">
        <f>G142*(IPCA!$B$10/VLOOKUP(B142,IPCA!A:B,2,0))</f>
        <v>8567.4717396806682</v>
      </c>
    </row>
    <row r="143" spans="1:8" x14ac:dyDescent="0.35">
      <c r="A143" t="str">
        <f t="shared" si="4"/>
        <v>20153141009</v>
      </c>
      <c r="B143" s="11">
        <v>2015</v>
      </c>
      <c r="C143" s="11">
        <v>3141009</v>
      </c>
      <c r="D143" s="11" t="s">
        <v>144</v>
      </c>
      <c r="E143" s="8">
        <v>2544389.71</v>
      </c>
      <c r="F143">
        <f>VLOOKUP(B143&amp;C143,CENSO!A:G,7,0)</f>
        <v>461</v>
      </c>
      <c r="G143" s="9">
        <f t="shared" si="5"/>
        <v>5519.2835357917565</v>
      </c>
      <c r="H143" s="9">
        <f>G143*(IPCA!$B$10/VLOOKUP(B143,IPCA!A:B,2,0))</f>
        <v>8320.0941861697265</v>
      </c>
    </row>
    <row r="144" spans="1:8" x14ac:dyDescent="0.35">
      <c r="A144" t="str">
        <f t="shared" si="4"/>
        <v>20153141405</v>
      </c>
      <c r="B144" s="11">
        <v>2015</v>
      </c>
      <c r="C144" s="11">
        <v>3141405</v>
      </c>
      <c r="D144" s="11" t="s">
        <v>145</v>
      </c>
      <c r="E144" s="8">
        <v>6135369.2800000003</v>
      </c>
      <c r="F144">
        <f>VLOOKUP(B144&amp;C144,CENSO!A:G,7,0)</f>
        <v>860</v>
      </c>
      <c r="G144" s="9">
        <f t="shared" si="5"/>
        <v>7134.1503255813959</v>
      </c>
      <c r="H144" s="9">
        <f>G144*(IPCA!$B$10/VLOOKUP(B144,IPCA!A:B,2,0))</f>
        <v>10754.439822163573</v>
      </c>
    </row>
    <row r="145" spans="1:8" x14ac:dyDescent="0.35">
      <c r="A145" t="str">
        <f t="shared" si="4"/>
        <v>20153141504</v>
      </c>
      <c r="B145" s="11">
        <v>2015</v>
      </c>
      <c r="C145" s="11">
        <v>3141504</v>
      </c>
      <c r="D145" s="11" t="s">
        <v>146</v>
      </c>
      <c r="E145" s="8">
        <v>1953610.46</v>
      </c>
      <c r="F145">
        <f>VLOOKUP(B145&amp;C145,CENSO!A:G,7,0)</f>
        <v>354</v>
      </c>
      <c r="G145" s="9">
        <f t="shared" si="5"/>
        <v>5518.6736158192089</v>
      </c>
      <c r="H145" s="9">
        <f>G145*(IPCA!$B$10/VLOOKUP(B145,IPCA!A:B,2,0))</f>
        <v>8319.1747567574275</v>
      </c>
    </row>
    <row r="146" spans="1:8" x14ac:dyDescent="0.35">
      <c r="A146" t="str">
        <f t="shared" si="4"/>
        <v>20153141801</v>
      </c>
      <c r="B146" s="11">
        <v>2015</v>
      </c>
      <c r="C146" s="11">
        <v>3141801</v>
      </c>
      <c r="D146" s="11" t="s">
        <v>147</v>
      </c>
      <c r="E146" s="8">
        <v>11938131.18</v>
      </c>
      <c r="F146">
        <f>VLOOKUP(B146&amp;C146,CENSO!A:G,7,0)</f>
        <v>1457</v>
      </c>
      <c r="G146" s="9">
        <f t="shared" si="5"/>
        <v>8193.6384214138634</v>
      </c>
      <c r="H146" s="9">
        <f>G146*(IPCA!$B$10/VLOOKUP(B146,IPCA!A:B,2,0))</f>
        <v>12351.574792542877</v>
      </c>
    </row>
    <row r="147" spans="1:8" x14ac:dyDescent="0.35">
      <c r="A147" t="str">
        <f t="shared" si="4"/>
        <v>20153142007</v>
      </c>
      <c r="B147" s="11">
        <v>2015</v>
      </c>
      <c r="C147" s="11">
        <v>3142007</v>
      </c>
      <c r="D147" s="11" t="s">
        <v>148</v>
      </c>
      <c r="E147" s="8">
        <v>4372700.87</v>
      </c>
      <c r="F147">
        <f>VLOOKUP(B147&amp;C147,CENSO!A:G,7,0)</f>
        <v>701</v>
      </c>
      <c r="G147" s="9">
        <f t="shared" si="5"/>
        <v>6237.8043794579171</v>
      </c>
      <c r="H147" s="9">
        <f>G147*(IPCA!$B$10/VLOOKUP(B147,IPCA!A:B,2,0))</f>
        <v>9403.234969798812</v>
      </c>
    </row>
    <row r="148" spans="1:8" x14ac:dyDescent="0.35">
      <c r="A148" t="str">
        <f t="shared" si="4"/>
        <v>20153142254</v>
      </c>
      <c r="B148" s="11">
        <v>2015</v>
      </c>
      <c r="C148" s="11">
        <v>3142254</v>
      </c>
      <c r="D148" s="11" t="s">
        <v>149</v>
      </c>
      <c r="E148" s="8">
        <v>2035962.74</v>
      </c>
      <c r="F148">
        <f>VLOOKUP(B148&amp;C148,CENSO!A:G,7,0)</f>
        <v>413</v>
      </c>
      <c r="G148" s="9">
        <f t="shared" si="5"/>
        <v>4929.69186440678</v>
      </c>
      <c r="H148" s="9">
        <f>G148*(IPCA!$B$10/VLOOKUP(B148,IPCA!A:B,2,0))</f>
        <v>7431.3088564266454</v>
      </c>
    </row>
    <row r="149" spans="1:8" x14ac:dyDescent="0.35">
      <c r="A149" t="str">
        <f t="shared" si="4"/>
        <v>20153142502</v>
      </c>
      <c r="B149" s="11">
        <v>2015</v>
      </c>
      <c r="C149" s="11">
        <v>3142502</v>
      </c>
      <c r="D149" s="11" t="s">
        <v>150</v>
      </c>
      <c r="E149" s="8">
        <v>1844327.85</v>
      </c>
      <c r="F149">
        <f>VLOOKUP(B149&amp;C149,CENSO!A:G,7,0)</f>
        <v>246</v>
      </c>
      <c r="G149" s="9">
        <f t="shared" si="5"/>
        <v>7497.2676829268294</v>
      </c>
      <c r="H149" s="9">
        <f>G149*(IPCA!$B$10/VLOOKUP(B149,IPCA!A:B,2,0))</f>
        <v>11301.824386510594</v>
      </c>
    </row>
    <row r="150" spans="1:8" x14ac:dyDescent="0.35">
      <c r="A150" t="str">
        <f t="shared" si="4"/>
        <v>20153142700</v>
      </c>
      <c r="B150" s="11">
        <v>2015</v>
      </c>
      <c r="C150" s="11">
        <v>3142700</v>
      </c>
      <c r="D150" s="11" t="s">
        <v>151</v>
      </c>
      <c r="E150" s="8">
        <v>3924083.64</v>
      </c>
      <c r="F150">
        <f>VLOOKUP(B150&amp;C150,CENSO!A:G,7,0)</f>
        <v>558</v>
      </c>
      <c r="G150" s="9">
        <f t="shared" si="5"/>
        <v>7032.4079569892474</v>
      </c>
      <c r="H150" s="9">
        <f>G150*(IPCA!$B$10/VLOOKUP(B150,IPCA!A:B,2,0))</f>
        <v>10601.067362872218</v>
      </c>
    </row>
    <row r="151" spans="1:8" x14ac:dyDescent="0.35">
      <c r="A151" t="str">
        <f t="shared" si="4"/>
        <v>20153142908</v>
      </c>
      <c r="B151" s="11">
        <v>2015</v>
      </c>
      <c r="C151" s="11">
        <v>3142908</v>
      </c>
      <c r="D151" s="11" t="s">
        <v>152</v>
      </c>
      <c r="E151" s="8">
        <v>7596460.0300000003</v>
      </c>
      <c r="F151">
        <f>VLOOKUP(B151&amp;C151,CENSO!A:G,7,0)</f>
        <v>507</v>
      </c>
      <c r="G151" s="9">
        <f t="shared" si="5"/>
        <v>14983.155877712032</v>
      </c>
      <c r="H151" s="9">
        <f>G151*(IPCA!$B$10/VLOOKUP(B151,IPCA!A:B,2,0))</f>
        <v>22586.494660079759</v>
      </c>
    </row>
    <row r="152" spans="1:8" x14ac:dyDescent="0.35">
      <c r="A152" t="str">
        <f t="shared" si="4"/>
        <v>20153143153</v>
      </c>
      <c r="B152" s="11">
        <v>2015</v>
      </c>
      <c r="C152" s="11">
        <v>3143153</v>
      </c>
      <c r="D152" s="11" t="s">
        <v>153</v>
      </c>
      <c r="E152" s="8">
        <v>2614422.75</v>
      </c>
      <c r="F152">
        <f>VLOOKUP(B152&amp;C152,CENSO!A:G,7,0)</f>
        <v>471</v>
      </c>
      <c r="G152" s="9">
        <f t="shared" si="5"/>
        <v>5550.7914012738856</v>
      </c>
      <c r="H152" s="9">
        <f>G152*(IPCA!$B$10/VLOOKUP(B152,IPCA!A:B,2,0))</f>
        <v>8367.5910046818553</v>
      </c>
    </row>
    <row r="153" spans="1:8" x14ac:dyDescent="0.35">
      <c r="A153" t="str">
        <f t="shared" si="4"/>
        <v>20153143302</v>
      </c>
      <c r="B153" s="11">
        <v>2015</v>
      </c>
      <c r="C153" s="11">
        <v>3143302</v>
      </c>
      <c r="D153" s="11" t="s">
        <v>154</v>
      </c>
      <c r="E153" s="8">
        <v>90342574.849999994</v>
      </c>
      <c r="F153">
        <f>VLOOKUP(B153&amp;C153,CENSO!A:G,7,0)</f>
        <v>18345</v>
      </c>
      <c r="G153" s="9">
        <f t="shared" si="5"/>
        <v>4924.6429463068953</v>
      </c>
      <c r="H153" s="9">
        <f>G153*(IPCA!$B$10/VLOOKUP(B153,IPCA!A:B,2,0))</f>
        <v>7423.6978188967041</v>
      </c>
    </row>
    <row r="154" spans="1:8" x14ac:dyDescent="0.35">
      <c r="A154" t="str">
        <f t="shared" si="4"/>
        <v>20153143450</v>
      </c>
      <c r="B154" s="11">
        <v>2015</v>
      </c>
      <c r="C154" s="11">
        <v>3143450</v>
      </c>
      <c r="D154" s="11" t="s">
        <v>155</v>
      </c>
      <c r="E154" s="8">
        <v>3108888.29</v>
      </c>
      <c r="F154">
        <f>VLOOKUP(B154&amp;C154,CENSO!A:G,7,0)</f>
        <v>405</v>
      </c>
      <c r="G154" s="9">
        <f t="shared" si="5"/>
        <v>7676.2673827160497</v>
      </c>
      <c r="H154" s="9">
        <f>G154*(IPCA!$B$10/VLOOKUP(B154,IPCA!A:B,2,0))</f>
        <v>11571.659112681946</v>
      </c>
    </row>
    <row r="155" spans="1:8" x14ac:dyDescent="0.35">
      <c r="A155" t="str">
        <f t="shared" si="4"/>
        <v>20153143609</v>
      </c>
      <c r="B155" s="11">
        <v>2015</v>
      </c>
      <c r="C155" s="11">
        <v>3143609</v>
      </c>
      <c r="D155" s="11" t="s">
        <v>156</v>
      </c>
      <c r="E155" s="8">
        <v>2231594.77</v>
      </c>
      <c r="F155">
        <f>VLOOKUP(B155&amp;C155,CENSO!A:G,7,0)</f>
        <v>455</v>
      </c>
      <c r="G155" s="9">
        <f t="shared" si="5"/>
        <v>4904.60389010989</v>
      </c>
      <c r="H155" s="9">
        <f>G155*(IPCA!$B$10/VLOOKUP(B155,IPCA!A:B,2,0))</f>
        <v>7393.4897612965042</v>
      </c>
    </row>
    <row r="156" spans="1:8" x14ac:dyDescent="0.35">
      <c r="A156" t="str">
        <f t="shared" si="4"/>
        <v>20153144003</v>
      </c>
      <c r="B156" s="11">
        <v>2015</v>
      </c>
      <c r="C156" s="11">
        <v>3144003</v>
      </c>
      <c r="D156" s="11" t="s">
        <v>157</v>
      </c>
      <c r="E156" s="8">
        <v>6342515.29</v>
      </c>
      <c r="F156">
        <f>VLOOKUP(B156&amp;C156,CENSO!A:G,7,0)</f>
        <v>1080</v>
      </c>
      <c r="G156" s="9">
        <f t="shared" si="5"/>
        <v>5872.699342592593</v>
      </c>
      <c r="H156" s="9">
        <f>G156*(IPCA!$B$10/VLOOKUP(B156,IPCA!A:B,2,0))</f>
        <v>8852.8540598735708</v>
      </c>
    </row>
    <row r="157" spans="1:8" x14ac:dyDescent="0.35">
      <c r="A157" t="str">
        <f t="shared" si="4"/>
        <v>20153144300</v>
      </c>
      <c r="B157" s="11">
        <v>2015</v>
      </c>
      <c r="C157" s="11">
        <v>3144300</v>
      </c>
      <c r="D157" s="11" t="s">
        <v>159</v>
      </c>
      <c r="E157" s="8">
        <v>8703818.0600000005</v>
      </c>
      <c r="F157">
        <f>VLOOKUP(B157&amp;C157,CENSO!A:G,7,0)</f>
        <v>1277</v>
      </c>
      <c r="G157" s="9">
        <f t="shared" si="5"/>
        <v>6815.8324667188726</v>
      </c>
      <c r="H157" s="9">
        <f>G157*(IPCA!$B$10/VLOOKUP(B157,IPCA!A:B,2,0))</f>
        <v>10274.588669436709</v>
      </c>
    </row>
    <row r="158" spans="1:8" x14ac:dyDescent="0.35">
      <c r="A158" t="str">
        <f t="shared" si="4"/>
        <v>20153144359</v>
      </c>
      <c r="B158" s="11">
        <v>2015</v>
      </c>
      <c r="C158" s="11">
        <v>3144359</v>
      </c>
      <c r="D158" s="11" t="s">
        <v>160</v>
      </c>
      <c r="E158" s="8">
        <v>2541931.0099999998</v>
      </c>
      <c r="F158">
        <f>VLOOKUP(B158&amp;C158,CENSO!A:G,7,0)</f>
        <v>484</v>
      </c>
      <c r="G158" s="9">
        <f t="shared" si="5"/>
        <v>5251.9235743801646</v>
      </c>
      <c r="H158" s="9">
        <f>G158*(IPCA!$B$10/VLOOKUP(B158,IPCA!A:B,2,0))</f>
        <v>7917.0599796228362</v>
      </c>
    </row>
    <row r="159" spans="1:8" x14ac:dyDescent="0.35">
      <c r="A159" t="str">
        <f t="shared" si="4"/>
        <v>20153144375</v>
      </c>
      <c r="B159" s="11">
        <v>2015</v>
      </c>
      <c r="C159" s="11">
        <v>3144375</v>
      </c>
      <c r="D159" s="11" t="s">
        <v>161</v>
      </c>
      <c r="E159" s="8">
        <v>1657971.47</v>
      </c>
      <c r="F159">
        <f>VLOOKUP(B159&amp;C159,CENSO!A:G,7,0)</f>
        <v>303</v>
      </c>
      <c r="G159" s="9">
        <f t="shared" si="5"/>
        <v>5471.8530363036307</v>
      </c>
      <c r="H159" s="9">
        <f>G159*(IPCA!$B$10/VLOOKUP(B159,IPCA!A:B,2,0))</f>
        <v>8248.5946481446936</v>
      </c>
    </row>
    <row r="160" spans="1:8" x14ac:dyDescent="0.35">
      <c r="A160" t="str">
        <f t="shared" si="4"/>
        <v>20153144656</v>
      </c>
      <c r="B160" s="11">
        <v>2015</v>
      </c>
      <c r="C160" s="11">
        <v>3144656</v>
      </c>
      <c r="D160" s="11" t="s">
        <v>162</v>
      </c>
      <c r="E160" s="8">
        <v>4829793.5599999996</v>
      </c>
      <c r="F160">
        <f>VLOOKUP(B160&amp;C160,CENSO!A:G,7,0)</f>
        <v>650</v>
      </c>
      <c r="G160" s="9">
        <f t="shared" si="5"/>
        <v>7430.4516307692302</v>
      </c>
      <c r="H160" s="9">
        <f>G160*(IPCA!$B$10/VLOOKUP(B160,IPCA!A:B,2,0))</f>
        <v>11201.10192072419</v>
      </c>
    </row>
    <row r="161" spans="1:8" x14ac:dyDescent="0.35">
      <c r="A161" t="str">
        <f t="shared" si="4"/>
        <v>20153144672</v>
      </c>
      <c r="B161" s="11">
        <v>2015</v>
      </c>
      <c r="C161" s="11">
        <v>3144672</v>
      </c>
      <c r="D161" s="11" t="s">
        <v>163</v>
      </c>
      <c r="E161" s="8">
        <v>2230933.48</v>
      </c>
      <c r="F161">
        <f>VLOOKUP(B161&amp;C161,CENSO!A:G,7,0)</f>
        <v>277</v>
      </c>
      <c r="G161" s="9">
        <f t="shared" si="5"/>
        <v>8053.9114801444039</v>
      </c>
      <c r="H161" s="9">
        <f>G161*(IPCA!$B$10/VLOOKUP(B161,IPCA!A:B,2,0))</f>
        <v>12140.942143546246</v>
      </c>
    </row>
    <row r="162" spans="1:8" x14ac:dyDescent="0.35">
      <c r="A162" t="str">
        <f t="shared" si="4"/>
        <v>20153144904</v>
      </c>
      <c r="B162" s="11">
        <v>2015</v>
      </c>
      <c r="C162" s="11">
        <v>3144904</v>
      </c>
      <c r="D162" s="11" t="s">
        <v>164</v>
      </c>
      <c r="E162" s="8">
        <v>2162687.5699999998</v>
      </c>
      <c r="F162">
        <f>VLOOKUP(B162&amp;C162,CENSO!A:G,7,0)</f>
        <v>276</v>
      </c>
      <c r="G162" s="9">
        <f t="shared" si="5"/>
        <v>7835.8245289855067</v>
      </c>
      <c r="H162" s="9">
        <f>G162*(IPCA!$B$10/VLOOKUP(B162,IPCA!A:B,2,0))</f>
        <v>11812.184984641503</v>
      </c>
    </row>
    <row r="163" spans="1:8" x14ac:dyDescent="0.35">
      <c r="A163" t="str">
        <f t="shared" si="4"/>
        <v>20153145059</v>
      </c>
      <c r="B163" s="11">
        <v>2015</v>
      </c>
      <c r="C163" s="11">
        <v>3145059</v>
      </c>
      <c r="D163" s="11" t="s">
        <v>165</v>
      </c>
      <c r="E163" s="8">
        <v>4170525.8</v>
      </c>
      <c r="F163">
        <f>VLOOKUP(B163&amp;C163,CENSO!A:G,7,0)</f>
        <v>466</v>
      </c>
      <c r="G163" s="9">
        <f t="shared" si="5"/>
        <v>8949.62618025751</v>
      </c>
      <c r="H163" s="9">
        <f>G163*(IPCA!$B$10/VLOOKUP(B163,IPCA!A:B,2,0))</f>
        <v>13491.195418368943</v>
      </c>
    </row>
    <row r="164" spans="1:8" x14ac:dyDescent="0.35">
      <c r="A164" t="str">
        <f t="shared" si="4"/>
        <v>20153145307</v>
      </c>
      <c r="B164" s="11">
        <v>2015</v>
      </c>
      <c r="C164" s="11">
        <v>3145307</v>
      </c>
      <c r="D164" s="11" t="s">
        <v>166</v>
      </c>
      <c r="E164" s="8">
        <v>13797155.630000001</v>
      </c>
      <c r="F164">
        <f>VLOOKUP(B164&amp;C164,CENSO!A:G,7,0)</f>
        <v>1640</v>
      </c>
      <c r="G164" s="9">
        <f t="shared" si="5"/>
        <v>8412.8997743902437</v>
      </c>
      <c r="H164" s="9">
        <f>G164*(IPCA!$B$10/VLOOKUP(B164,IPCA!A:B,2,0))</f>
        <v>12682.102314153306</v>
      </c>
    </row>
    <row r="165" spans="1:8" x14ac:dyDescent="0.35">
      <c r="A165" t="str">
        <f t="shared" si="4"/>
        <v>20153145356</v>
      </c>
      <c r="B165" s="11">
        <v>2015</v>
      </c>
      <c r="C165" s="11">
        <v>3145356</v>
      </c>
      <c r="D165" s="11" t="s">
        <v>167</v>
      </c>
      <c r="E165" s="8">
        <v>4267201.07</v>
      </c>
      <c r="F165">
        <f>VLOOKUP(B165&amp;C165,CENSO!A:G,7,0)</f>
        <v>646</v>
      </c>
      <c r="G165" s="9">
        <f t="shared" si="5"/>
        <v>6605.5744117647064</v>
      </c>
      <c r="H165" s="9">
        <f>G165*(IPCA!$B$10/VLOOKUP(B165,IPCA!A:B,2,0))</f>
        <v>9957.6332513511697</v>
      </c>
    </row>
    <row r="166" spans="1:8" x14ac:dyDescent="0.35">
      <c r="A166" t="str">
        <f t="shared" si="4"/>
        <v>20153145372</v>
      </c>
      <c r="B166" s="11">
        <v>2015</v>
      </c>
      <c r="C166" s="11">
        <v>3145372</v>
      </c>
      <c r="D166" s="11" t="s">
        <v>168</v>
      </c>
      <c r="E166" s="8">
        <v>2911015.72</v>
      </c>
      <c r="F166">
        <f>VLOOKUP(B166&amp;C166,CENSO!A:G,7,0)</f>
        <v>434</v>
      </c>
      <c r="G166" s="9">
        <f t="shared" si="5"/>
        <v>6707.4094930875581</v>
      </c>
      <c r="H166" s="9">
        <f>G166*(IPCA!$B$10/VLOOKUP(B166,IPCA!A:B,2,0))</f>
        <v>10111.14547129202</v>
      </c>
    </row>
    <row r="167" spans="1:8" x14ac:dyDescent="0.35">
      <c r="A167" t="str">
        <f t="shared" si="4"/>
        <v>20153145455</v>
      </c>
      <c r="B167" s="11">
        <v>2015</v>
      </c>
      <c r="C167" s="11">
        <v>3145455</v>
      </c>
      <c r="D167" s="11" t="s">
        <v>169</v>
      </c>
      <c r="E167" s="8">
        <v>3835941.11</v>
      </c>
      <c r="F167">
        <f>VLOOKUP(B167&amp;C167,CENSO!A:G,7,0)</f>
        <v>477</v>
      </c>
      <c r="G167" s="9">
        <f t="shared" si="5"/>
        <v>8041.8052620545068</v>
      </c>
      <c r="H167" s="9">
        <f>G167*(IPCA!$B$10/VLOOKUP(B167,IPCA!A:B,2,0))</f>
        <v>12122.692514931759</v>
      </c>
    </row>
    <row r="168" spans="1:8" x14ac:dyDescent="0.35">
      <c r="A168" t="str">
        <f t="shared" si="4"/>
        <v>20153146206</v>
      </c>
      <c r="B168" s="11">
        <v>2015</v>
      </c>
      <c r="C168" s="11">
        <v>3146206</v>
      </c>
      <c r="D168" s="11" t="s">
        <v>170</v>
      </c>
      <c r="E168" s="8">
        <v>2645485.7200000002</v>
      </c>
      <c r="F168">
        <f>VLOOKUP(B168&amp;C168,CENSO!A:G,7,0)</f>
        <v>349</v>
      </c>
      <c r="G168" s="9">
        <f t="shared" si="5"/>
        <v>7580.1883094555878</v>
      </c>
      <c r="H168" s="9">
        <f>G168*(IPCA!$B$10/VLOOKUP(B168,IPCA!A:B,2,0))</f>
        <v>11426.823839468849</v>
      </c>
    </row>
    <row r="169" spans="1:8" x14ac:dyDescent="0.35">
      <c r="A169" t="str">
        <f t="shared" si="4"/>
        <v>20153146255</v>
      </c>
      <c r="B169" s="11">
        <v>2015</v>
      </c>
      <c r="C169" s="11">
        <v>3146255</v>
      </c>
      <c r="D169" s="11" t="s">
        <v>171</v>
      </c>
      <c r="E169" s="8">
        <v>2742848.63</v>
      </c>
      <c r="F169">
        <f>VLOOKUP(B169&amp;C169,CENSO!A:G,7,0)</f>
        <v>520</v>
      </c>
      <c r="G169" s="9">
        <f t="shared" si="5"/>
        <v>5274.7089038461536</v>
      </c>
      <c r="H169" s="9">
        <f>G169*(IPCA!$B$10/VLOOKUP(B169,IPCA!A:B,2,0))</f>
        <v>7951.4079318507947</v>
      </c>
    </row>
    <row r="170" spans="1:8" x14ac:dyDescent="0.35">
      <c r="A170" t="str">
        <f t="shared" si="4"/>
        <v>20153146305</v>
      </c>
      <c r="B170" s="11">
        <v>2015</v>
      </c>
      <c r="C170" s="11">
        <v>3146305</v>
      </c>
      <c r="D170" s="11" t="s">
        <v>172</v>
      </c>
      <c r="E170" s="8">
        <v>7839764.0099999998</v>
      </c>
      <c r="F170">
        <f>VLOOKUP(B170&amp;C170,CENSO!A:G,7,0)</f>
        <v>1517</v>
      </c>
      <c r="G170" s="9">
        <f t="shared" si="5"/>
        <v>5167.9393605800924</v>
      </c>
      <c r="H170" s="9">
        <f>G170*(IPCA!$B$10/VLOOKUP(B170,IPCA!A:B,2,0))</f>
        <v>7790.4572123548232</v>
      </c>
    </row>
    <row r="171" spans="1:8" x14ac:dyDescent="0.35">
      <c r="A171" t="str">
        <f t="shared" si="4"/>
        <v>20153146552</v>
      </c>
      <c r="B171" s="11">
        <v>2015</v>
      </c>
      <c r="C171" s="11">
        <v>3146552</v>
      </c>
      <c r="D171" s="11" t="s">
        <v>173</v>
      </c>
      <c r="E171" s="8">
        <v>4468821.07</v>
      </c>
      <c r="F171">
        <f>VLOOKUP(B171&amp;C171,CENSO!A:G,7,0)</f>
        <v>697</v>
      </c>
      <c r="G171" s="9">
        <f t="shared" si="5"/>
        <v>6411.5079913916788</v>
      </c>
      <c r="H171" s="9">
        <f>G171*(IPCA!$B$10/VLOOKUP(B171,IPCA!A:B,2,0))</f>
        <v>9665.0860601431759</v>
      </c>
    </row>
    <row r="172" spans="1:8" x14ac:dyDescent="0.35">
      <c r="A172" t="str">
        <f t="shared" si="4"/>
        <v>20153146750</v>
      </c>
      <c r="B172" s="11">
        <v>2015</v>
      </c>
      <c r="C172" s="11">
        <v>3146750</v>
      </c>
      <c r="D172" s="11" t="s">
        <v>174</v>
      </c>
      <c r="E172" s="8">
        <v>1740802.65</v>
      </c>
      <c r="F172">
        <f>VLOOKUP(B172&amp;C172,CENSO!A:G,7,0)</f>
        <v>469</v>
      </c>
      <c r="G172" s="9">
        <f t="shared" si="5"/>
        <v>3711.7327292110872</v>
      </c>
      <c r="H172" s="9">
        <f>G172*(IPCA!$B$10/VLOOKUP(B172,IPCA!A:B,2,0))</f>
        <v>5595.2852758261051</v>
      </c>
    </row>
    <row r="173" spans="1:8" x14ac:dyDescent="0.35">
      <c r="A173" t="str">
        <f t="shared" si="4"/>
        <v>20153147956</v>
      </c>
      <c r="B173" s="11">
        <v>2015</v>
      </c>
      <c r="C173" s="11">
        <v>3147956</v>
      </c>
      <c r="D173" s="11" t="s">
        <v>175</v>
      </c>
      <c r="E173" s="8">
        <v>3614423.31</v>
      </c>
      <c r="F173">
        <f>VLOOKUP(B173&amp;C173,CENSO!A:G,7,0)</f>
        <v>541</v>
      </c>
      <c r="G173" s="9">
        <f t="shared" si="5"/>
        <v>6681.0042698706102</v>
      </c>
      <c r="H173" s="9">
        <f>G173*(IPCA!$B$10/VLOOKUP(B173,IPCA!A:B,2,0))</f>
        <v>10071.340677291646</v>
      </c>
    </row>
    <row r="174" spans="1:8" x14ac:dyDescent="0.35">
      <c r="A174" t="str">
        <f t="shared" si="4"/>
        <v>20153148400</v>
      </c>
      <c r="B174" s="11">
        <v>2015</v>
      </c>
      <c r="C174" s="11">
        <v>3148400</v>
      </c>
      <c r="D174" s="11" t="s">
        <v>176</v>
      </c>
      <c r="E174" s="8">
        <v>3799154.28</v>
      </c>
      <c r="F174">
        <f>VLOOKUP(B174&amp;C174,CENSO!A:G,7,0)</f>
        <v>494</v>
      </c>
      <c r="G174" s="9">
        <f t="shared" si="5"/>
        <v>7690.5957085020236</v>
      </c>
      <c r="H174" s="9">
        <f>G174*(IPCA!$B$10/VLOOKUP(B174,IPCA!A:B,2,0))</f>
        <v>11593.258477761914</v>
      </c>
    </row>
    <row r="175" spans="1:8" x14ac:dyDescent="0.35">
      <c r="A175" t="str">
        <f t="shared" si="4"/>
        <v>20153148509</v>
      </c>
      <c r="B175" s="11">
        <v>2015</v>
      </c>
      <c r="C175" s="11">
        <v>3148509</v>
      </c>
      <c r="D175" s="11" t="s">
        <v>177</v>
      </c>
      <c r="E175" s="8">
        <v>2858099.36</v>
      </c>
      <c r="F175">
        <f>VLOOKUP(B175&amp;C175,CENSO!A:G,7,0)</f>
        <v>298</v>
      </c>
      <c r="G175" s="9">
        <f t="shared" si="5"/>
        <v>9590.9374496644286</v>
      </c>
      <c r="H175" s="9">
        <f>G175*(IPCA!$B$10/VLOOKUP(B175,IPCA!A:B,2,0))</f>
        <v>14457.945926748505</v>
      </c>
    </row>
    <row r="176" spans="1:8" x14ac:dyDescent="0.35">
      <c r="A176" t="str">
        <f t="shared" si="4"/>
        <v>20153148608</v>
      </c>
      <c r="B176" s="11">
        <v>2015</v>
      </c>
      <c r="C176" s="11">
        <v>3148608</v>
      </c>
      <c r="D176" s="11" t="s">
        <v>178</v>
      </c>
      <c r="E176" s="8">
        <v>7316914.75</v>
      </c>
      <c r="F176">
        <f>VLOOKUP(B176&amp;C176,CENSO!A:G,7,0)</f>
        <v>770</v>
      </c>
      <c r="G176" s="9">
        <f t="shared" si="5"/>
        <v>9502.4866883116883</v>
      </c>
      <c r="H176" s="9">
        <f>G176*(IPCA!$B$10/VLOOKUP(B176,IPCA!A:B,2,0))</f>
        <v>14324.610021730963</v>
      </c>
    </row>
    <row r="177" spans="1:8" x14ac:dyDescent="0.35">
      <c r="A177" t="str">
        <f t="shared" si="4"/>
        <v>20153148707</v>
      </c>
      <c r="B177" s="11">
        <v>2015</v>
      </c>
      <c r="C177" s="11">
        <v>3148707</v>
      </c>
      <c r="D177" s="11" t="s">
        <v>179</v>
      </c>
      <c r="E177" s="8">
        <v>6370561.6399999997</v>
      </c>
      <c r="F177">
        <f>VLOOKUP(B177&amp;C177,CENSO!A:G,7,0)</f>
        <v>1728</v>
      </c>
      <c r="G177" s="9">
        <f t="shared" si="5"/>
        <v>3686.6676157407405</v>
      </c>
      <c r="H177" s="9">
        <f>G177*(IPCA!$B$10/VLOOKUP(B177,IPCA!A:B,2,0))</f>
        <v>5557.5006424569483</v>
      </c>
    </row>
    <row r="178" spans="1:8" x14ac:dyDescent="0.35">
      <c r="A178" t="str">
        <f t="shared" si="4"/>
        <v>20153149150</v>
      </c>
      <c r="B178" s="11">
        <v>2015</v>
      </c>
      <c r="C178" s="11">
        <v>3149150</v>
      </c>
      <c r="D178" s="11" t="s">
        <v>180</v>
      </c>
      <c r="E178" s="8">
        <v>3340681.59</v>
      </c>
      <c r="F178">
        <f>VLOOKUP(B178&amp;C178,CENSO!A:G,7,0)</f>
        <v>591</v>
      </c>
      <c r="G178" s="9">
        <f t="shared" si="5"/>
        <v>5652.5915228426393</v>
      </c>
      <c r="H178" s="9">
        <f>G178*(IPCA!$B$10/VLOOKUP(B178,IPCA!A:B,2,0))</f>
        <v>8521.0505242232903</v>
      </c>
    </row>
    <row r="179" spans="1:8" x14ac:dyDescent="0.35">
      <c r="A179" t="str">
        <f t="shared" si="4"/>
        <v>20153149952</v>
      </c>
      <c r="B179" s="11">
        <v>2015</v>
      </c>
      <c r="C179" s="11">
        <v>3149952</v>
      </c>
      <c r="D179" s="11" t="s">
        <v>181</v>
      </c>
      <c r="E179" s="8">
        <v>5783747.29</v>
      </c>
      <c r="F179">
        <f>VLOOKUP(B179&amp;C179,CENSO!A:G,7,0)</f>
        <v>1017</v>
      </c>
      <c r="G179" s="9">
        <f t="shared" si="5"/>
        <v>5687.0671484759096</v>
      </c>
      <c r="H179" s="9">
        <f>G179*(IPCA!$B$10/VLOOKUP(B179,IPCA!A:B,2,0))</f>
        <v>8573.0211197790031</v>
      </c>
    </row>
    <row r="180" spans="1:8" x14ac:dyDescent="0.35">
      <c r="A180" t="str">
        <f t="shared" si="4"/>
        <v>20153150000</v>
      </c>
      <c r="B180" s="11">
        <v>2015</v>
      </c>
      <c r="C180" s="11">
        <v>3150000</v>
      </c>
      <c r="D180" s="11" t="s">
        <v>182</v>
      </c>
      <c r="E180" s="8">
        <v>1993506.8</v>
      </c>
      <c r="F180">
        <f>VLOOKUP(B180&amp;C180,CENSO!A:G,7,0)</f>
        <v>337</v>
      </c>
      <c r="G180" s="9">
        <f t="shared" si="5"/>
        <v>5915.4504451038574</v>
      </c>
      <c r="H180" s="9">
        <f>G180*(IPCA!$B$10/VLOOKUP(B180,IPCA!A:B,2,0))</f>
        <v>8917.2995983478486</v>
      </c>
    </row>
    <row r="181" spans="1:8" x14ac:dyDescent="0.35">
      <c r="A181" t="str">
        <f t="shared" si="4"/>
        <v>20153150158</v>
      </c>
      <c r="B181" s="11">
        <v>2015</v>
      </c>
      <c r="C181" s="11">
        <v>3150158</v>
      </c>
      <c r="D181" s="11" t="s">
        <v>183</v>
      </c>
      <c r="E181" s="8">
        <v>3195677.9</v>
      </c>
      <c r="F181">
        <f>VLOOKUP(B181&amp;C181,CENSO!A:G,7,0)</f>
        <v>700</v>
      </c>
      <c r="G181" s="9">
        <f t="shared" si="5"/>
        <v>4565.2541428571431</v>
      </c>
      <c r="H181" s="9">
        <f>G181*(IPCA!$B$10/VLOOKUP(B181,IPCA!A:B,2,0))</f>
        <v>6881.9338970459612</v>
      </c>
    </row>
    <row r="182" spans="1:8" x14ac:dyDescent="0.35">
      <c r="A182" t="str">
        <f t="shared" si="4"/>
        <v>20153150570</v>
      </c>
      <c r="B182" s="11">
        <v>2015</v>
      </c>
      <c r="C182" s="11">
        <v>3150570</v>
      </c>
      <c r="D182" s="11" t="s">
        <v>184</v>
      </c>
      <c r="E182" s="8">
        <v>3850354.38</v>
      </c>
      <c r="F182">
        <f>VLOOKUP(B182&amp;C182,CENSO!A:G,7,0)</f>
        <v>692</v>
      </c>
      <c r="G182" s="9">
        <f t="shared" si="5"/>
        <v>5564.0959248554909</v>
      </c>
      <c r="H182" s="9">
        <f>G182*(IPCA!$B$10/VLOOKUP(B182,IPCA!A:B,2,0))</f>
        <v>8387.647029813239</v>
      </c>
    </row>
    <row r="183" spans="1:8" x14ac:dyDescent="0.35">
      <c r="A183" t="str">
        <f t="shared" si="4"/>
        <v>20153151206</v>
      </c>
      <c r="B183" s="11">
        <v>2015</v>
      </c>
      <c r="C183" s="11">
        <v>3151206</v>
      </c>
      <c r="D183" s="11" t="s">
        <v>185</v>
      </c>
      <c r="E183" s="8">
        <v>17058597.190000001</v>
      </c>
      <c r="F183">
        <f>VLOOKUP(B183&amp;C183,CENSO!A:G,7,0)</f>
        <v>2913</v>
      </c>
      <c r="G183" s="9">
        <f t="shared" si="5"/>
        <v>5856.0237521455547</v>
      </c>
      <c r="H183" s="9">
        <f>G183*(IPCA!$B$10/VLOOKUP(B183,IPCA!A:B,2,0))</f>
        <v>8827.7162893224431</v>
      </c>
    </row>
    <row r="184" spans="1:8" x14ac:dyDescent="0.35">
      <c r="A184" t="str">
        <f t="shared" si="4"/>
        <v>20153151909</v>
      </c>
      <c r="B184" s="11">
        <v>2015</v>
      </c>
      <c r="C184" s="11">
        <v>3151909</v>
      </c>
      <c r="D184" s="11" t="s">
        <v>186</v>
      </c>
      <c r="E184" s="8">
        <v>2108897.36</v>
      </c>
      <c r="F184">
        <f>VLOOKUP(B184&amp;C184,CENSO!A:G,7,0)</f>
        <v>179</v>
      </c>
      <c r="G184" s="9">
        <f t="shared" si="5"/>
        <v>11781.549497206703</v>
      </c>
      <c r="H184" s="9">
        <f>G184*(IPCA!$B$10/VLOOKUP(B184,IPCA!A:B,2,0))</f>
        <v>17760.203990266393</v>
      </c>
    </row>
    <row r="185" spans="1:8" x14ac:dyDescent="0.35">
      <c r="A185" t="str">
        <f t="shared" si="4"/>
        <v>20153152131</v>
      </c>
      <c r="B185" s="11">
        <v>2015</v>
      </c>
      <c r="C185" s="11">
        <v>3152131</v>
      </c>
      <c r="D185" s="11" t="s">
        <v>187</v>
      </c>
      <c r="E185" s="8">
        <v>2403285.67</v>
      </c>
      <c r="F185">
        <f>VLOOKUP(B185&amp;C185,CENSO!A:G,7,0)</f>
        <v>306</v>
      </c>
      <c r="G185" s="9">
        <f t="shared" si="5"/>
        <v>7853.8747385620909</v>
      </c>
      <c r="H185" s="9">
        <f>G185*(IPCA!$B$10/VLOOKUP(B185,IPCA!A:B,2,0))</f>
        <v>11839.39493730717</v>
      </c>
    </row>
    <row r="186" spans="1:8" x14ac:dyDescent="0.35">
      <c r="A186" t="str">
        <f t="shared" si="4"/>
        <v>20153152170</v>
      </c>
      <c r="B186" s="11">
        <v>2015</v>
      </c>
      <c r="C186" s="11">
        <v>3152170</v>
      </c>
      <c r="D186" s="11" t="s">
        <v>188</v>
      </c>
      <c r="E186" s="8">
        <v>8964739.3699999992</v>
      </c>
      <c r="F186">
        <f>VLOOKUP(B186&amp;C186,CENSO!A:G,7,0)</f>
        <v>1867</v>
      </c>
      <c r="G186" s="9">
        <f t="shared" si="5"/>
        <v>4801.681505088377</v>
      </c>
      <c r="H186" s="9">
        <f>G186*(IPCA!$B$10/VLOOKUP(B186,IPCA!A:B,2,0))</f>
        <v>7238.338475501695</v>
      </c>
    </row>
    <row r="187" spans="1:8" x14ac:dyDescent="0.35">
      <c r="A187" t="str">
        <f t="shared" si="4"/>
        <v>20153152204</v>
      </c>
      <c r="B187" s="11">
        <v>2015</v>
      </c>
      <c r="C187" s="11">
        <v>3152204</v>
      </c>
      <c r="D187" s="11" t="s">
        <v>189</v>
      </c>
      <c r="E187" s="8">
        <v>11453632.09</v>
      </c>
      <c r="F187">
        <f>VLOOKUP(B187&amp;C187,CENSO!A:G,7,0)</f>
        <v>1488</v>
      </c>
      <c r="G187" s="9">
        <f t="shared" si="5"/>
        <v>7697.3333938172045</v>
      </c>
      <c r="H187" s="9">
        <f>G187*(IPCA!$B$10/VLOOKUP(B187,IPCA!A:B,2,0))</f>
        <v>11603.415262796701</v>
      </c>
    </row>
    <row r="188" spans="1:8" x14ac:dyDescent="0.35">
      <c r="A188" t="str">
        <f t="shared" si="4"/>
        <v>20153152402</v>
      </c>
      <c r="B188" s="11">
        <v>2015</v>
      </c>
      <c r="C188" s="11">
        <v>3152402</v>
      </c>
      <c r="D188" s="11" t="s">
        <v>190</v>
      </c>
      <c r="E188" s="8">
        <v>6075024.3399999999</v>
      </c>
      <c r="F188">
        <f>VLOOKUP(B188&amp;C188,CENSO!A:G,7,0)</f>
        <v>1193</v>
      </c>
      <c r="G188" s="9">
        <f t="shared" si="5"/>
        <v>5092.2249287510476</v>
      </c>
      <c r="H188" s="9">
        <f>G188*(IPCA!$B$10/VLOOKUP(B188,IPCA!A:B,2,0))</f>
        <v>7676.3208031660515</v>
      </c>
    </row>
    <row r="189" spans="1:8" x14ac:dyDescent="0.35">
      <c r="A189" t="str">
        <f t="shared" si="4"/>
        <v>20152109205</v>
      </c>
      <c r="B189" s="11">
        <v>2015</v>
      </c>
      <c r="C189" s="11">
        <v>2109205</v>
      </c>
      <c r="D189" s="11" t="s">
        <v>191</v>
      </c>
      <c r="E189" s="8">
        <v>13211517.65</v>
      </c>
      <c r="F189">
        <f>VLOOKUP(B189&amp;C189,CENSO!A:G,7,0)</f>
        <v>2668</v>
      </c>
      <c r="G189" s="9">
        <f t="shared" si="5"/>
        <v>4951.8431971514246</v>
      </c>
      <c r="H189" s="9">
        <f>G189*(IPCA!$B$10/VLOOKUP(B189,IPCA!A:B,2,0))</f>
        <v>7464.7010845282575</v>
      </c>
    </row>
    <row r="190" spans="1:8" x14ac:dyDescent="0.35">
      <c r="A190" t="str">
        <f t="shared" si="4"/>
        <v>20153153301</v>
      </c>
      <c r="B190" s="11">
        <v>2015</v>
      </c>
      <c r="C190" s="11">
        <v>3153301</v>
      </c>
      <c r="D190" s="11" t="s">
        <v>192</v>
      </c>
      <c r="E190" s="8">
        <v>1852934.16</v>
      </c>
      <c r="F190">
        <f>VLOOKUP(B190&amp;C190,CENSO!A:G,7,0)</f>
        <v>314</v>
      </c>
      <c r="G190" s="9">
        <f t="shared" si="5"/>
        <v>5901.0642038216556</v>
      </c>
      <c r="H190" s="9">
        <f>G190*(IPCA!$B$10/VLOOKUP(B190,IPCA!A:B,2,0))</f>
        <v>8895.6129280261157</v>
      </c>
    </row>
    <row r="191" spans="1:8" x14ac:dyDescent="0.35">
      <c r="A191" t="str">
        <f t="shared" si="4"/>
        <v>20153154309</v>
      </c>
      <c r="B191" s="11">
        <v>2015</v>
      </c>
      <c r="C191" s="11">
        <v>3154309</v>
      </c>
      <c r="D191" s="11" t="s">
        <v>193</v>
      </c>
      <c r="E191" s="8">
        <v>10595938.449999999</v>
      </c>
      <c r="F191">
        <f>VLOOKUP(B191&amp;C191,CENSO!A:G,7,0)</f>
        <v>1722</v>
      </c>
      <c r="G191" s="9">
        <f t="shared" si="5"/>
        <v>6153.2743612078975</v>
      </c>
      <c r="H191" s="9">
        <f>G191*(IPCA!$B$10/VLOOKUP(B191,IPCA!A:B,2,0))</f>
        <v>9275.8094246464334</v>
      </c>
    </row>
    <row r="192" spans="1:8" x14ac:dyDescent="0.35">
      <c r="A192" t="str">
        <f t="shared" si="4"/>
        <v>20151718550</v>
      </c>
      <c r="B192" s="11">
        <v>2015</v>
      </c>
      <c r="C192" s="11">
        <v>1718550</v>
      </c>
      <c r="D192" s="11" t="s">
        <v>194</v>
      </c>
      <c r="E192" s="8">
        <v>4434515.1100000003</v>
      </c>
      <c r="F192">
        <f>VLOOKUP(B192&amp;C192,CENSO!A:G,7,0)</f>
        <v>874</v>
      </c>
      <c r="G192" s="9">
        <f t="shared" si="5"/>
        <v>5073.8159153318084</v>
      </c>
      <c r="H192" s="9">
        <f>G192*(IPCA!$B$10/VLOOKUP(B192,IPCA!A:B,2,0))</f>
        <v>7648.5699683830071</v>
      </c>
    </row>
    <row r="193" spans="1:8" x14ac:dyDescent="0.35">
      <c r="A193" t="str">
        <f t="shared" si="4"/>
        <v>20153154507</v>
      </c>
      <c r="B193" s="11">
        <v>2015</v>
      </c>
      <c r="C193" s="11">
        <v>3154507</v>
      </c>
      <c r="D193" s="11" t="s">
        <v>195</v>
      </c>
      <c r="E193" s="8">
        <v>7206757.2199999997</v>
      </c>
      <c r="F193">
        <f>VLOOKUP(B193&amp;C193,CENSO!A:G,7,0)</f>
        <v>1191</v>
      </c>
      <c r="G193" s="9">
        <f t="shared" si="5"/>
        <v>6051.013618807724</v>
      </c>
      <c r="H193" s="9">
        <f>G193*(IPCA!$B$10/VLOOKUP(B193,IPCA!A:B,2,0))</f>
        <v>9121.6555380414702</v>
      </c>
    </row>
    <row r="194" spans="1:8" x14ac:dyDescent="0.35">
      <c r="A194" t="str">
        <f t="shared" si="4"/>
        <v>20153155108</v>
      </c>
      <c r="B194" s="11">
        <v>2015</v>
      </c>
      <c r="C194" s="11">
        <v>3155108</v>
      </c>
      <c r="D194" s="11" t="s">
        <v>196</v>
      </c>
      <c r="E194" s="8">
        <v>1971896.98</v>
      </c>
      <c r="F194">
        <f>VLOOKUP(B194&amp;C194,CENSO!A:G,7,0)</f>
        <v>331</v>
      </c>
      <c r="G194" s="9">
        <f t="shared" si="5"/>
        <v>5957.392688821752</v>
      </c>
      <c r="H194" s="9">
        <f>G194*(IPCA!$B$10/VLOOKUP(B194,IPCA!A:B,2,0))</f>
        <v>8980.5258152742299</v>
      </c>
    </row>
    <row r="195" spans="1:8" x14ac:dyDescent="0.35">
      <c r="A195" t="str">
        <f t="shared" ref="A195:A258" si="6">B195&amp;C195</f>
        <v>20153155603</v>
      </c>
      <c r="B195" s="11">
        <v>2015</v>
      </c>
      <c r="C195" s="11">
        <v>3155603</v>
      </c>
      <c r="D195" s="11" t="s">
        <v>197</v>
      </c>
      <c r="E195" s="8">
        <v>13519145.390000001</v>
      </c>
      <c r="F195">
        <f>VLOOKUP(B195&amp;C195,CENSO!A:G,7,0)</f>
        <v>2498</v>
      </c>
      <c r="G195" s="9">
        <f t="shared" ref="G195:G258" si="7">E195/F195</f>
        <v>5411.9877461969581</v>
      </c>
      <c r="H195" s="9">
        <f>G195*(IPCA!$B$10/VLOOKUP(B195,IPCA!A:B,2,0))</f>
        <v>8158.3501718571679</v>
      </c>
    </row>
    <row r="196" spans="1:8" x14ac:dyDescent="0.35">
      <c r="A196" t="str">
        <f t="shared" si="6"/>
        <v>20153156007</v>
      </c>
      <c r="B196" s="11">
        <v>2015</v>
      </c>
      <c r="C196" s="11">
        <v>3156007</v>
      </c>
      <c r="D196" s="11" t="s">
        <v>198</v>
      </c>
      <c r="E196" s="8">
        <v>5216540.25</v>
      </c>
      <c r="F196">
        <f>VLOOKUP(B196&amp;C196,CENSO!A:G,7,0)</f>
        <v>820</v>
      </c>
      <c r="G196" s="9">
        <f t="shared" si="7"/>
        <v>6361.6344512195119</v>
      </c>
      <c r="H196" s="9">
        <f>G196*(IPCA!$B$10/VLOOKUP(B196,IPCA!A:B,2,0))</f>
        <v>9589.9037382096794</v>
      </c>
    </row>
    <row r="197" spans="1:8" x14ac:dyDescent="0.35">
      <c r="A197" t="str">
        <f t="shared" si="6"/>
        <v>20153156502</v>
      </c>
      <c r="B197" s="11">
        <v>2015</v>
      </c>
      <c r="C197" s="11">
        <v>3156502</v>
      </c>
      <c r="D197" s="11" t="s">
        <v>199</v>
      </c>
      <c r="E197" s="8">
        <v>1861381.61</v>
      </c>
      <c r="F197">
        <f>VLOOKUP(B197&amp;C197,CENSO!A:G,7,0)</f>
        <v>302</v>
      </c>
      <c r="G197" s="9">
        <f t="shared" si="7"/>
        <v>6163.5152649006623</v>
      </c>
      <c r="H197" s="9">
        <f>G197*(IPCA!$B$10/VLOOKUP(B197,IPCA!A:B,2,0))</f>
        <v>9291.2471681004081</v>
      </c>
    </row>
    <row r="198" spans="1:8" x14ac:dyDescent="0.35">
      <c r="A198" t="str">
        <f t="shared" si="6"/>
        <v>20153156601</v>
      </c>
      <c r="B198" s="11">
        <v>2015</v>
      </c>
      <c r="C198" s="11">
        <v>3156601</v>
      </c>
      <c r="D198" s="11" t="s">
        <v>200</v>
      </c>
      <c r="E198" s="8">
        <v>4315038.8499999996</v>
      </c>
      <c r="F198">
        <f>VLOOKUP(B198&amp;C198,CENSO!A:G,7,0)</f>
        <v>1078</v>
      </c>
      <c r="G198" s="9">
        <f t="shared" si="7"/>
        <v>4002.8189703153985</v>
      </c>
      <c r="H198" s="9">
        <f>G198*(IPCA!$B$10/VLOOKUP(B198,IPCA!A:B,2,0))</f>
        <v>6034.0858785819764</v>
      </c>
    </row>
    <row r="199" spans="1:8" x14ac:dyDescent="0.35">
      <c r="A199" t="str">
        <f t="shared" si="6"/>
        <v>20153156809</v>
      </c>
      <c r="B199" s="11">
        <v>2015</v>
      </c>
      <c r="C199" s="11">
        <v>3156809</v>
      </c>
      <c r="D199" s="11" t="s">
        <v>201</v>
      </c>
      <c r="E199" s="8">
        <v>3710050.91</v>
      </c>
      <c r="F199">
        <f>VLOOKUP(B199&amp;C199,CENSO!A:G,7,0)</f>
        <v>422</v>
      </c>
      <c r="G199" s="9">
        <f t="shared" si="7"/>
        <v>8791.5898341232223</v>
      </c>
      <c r="H199" s="9">
        <f>G199*(IPCA!$B$10/VLOOKUP(B199,IPCA!A:B,2,0))</f>
        <v>13252.962090410956</v>
      </c>
    </row>
    <row r="200" spans="1:8" x14ac:dyDescent="0.35">
      <c r="A200" t="str">
        <f t="shared" si="6"/>
        <v>20153157005</v>
      </c>
      <c r="B200" s="11">
        <v>2015</v>
      </c>
      <c r="C200" s="11">
        <v>3157005</v>
      </c>
      <c r="D200" s="11" t="s">
        <v>202</v>
      </c>
      <c r="E200" s="8">
        <v>5727753.6500000004</v>
      </c>
      <c r="F200">
        <f>VLOOKUP(B200&amp;C200,CENSO!A:G,7,0)</f>
        <v>912</v>
      </c>
      <c r="G200" s="9">
        <f t="shared" si="7"/>
        <v>6280.4316337719301</v>
      </c>
      <c r="H200" s="9">
        <f>G200*(IPCA!$B$10/VLOOKUP(B200,IPCA!A:B,2,0))</f>
        <v>9467.4938121812447</v>
      </c>
    </row>
    <row r="201" spans="1:8" x14ac:dyDescent="0.35">
      <c r="A201" t="str">
        <f t="shared" si="6"/>
        <v>20153157104</v>
      </c>
      <c r="B201" s="11">
        <v>2015</v>
      </c>
      <c r="C201" s="11">
        <v>3157104</v>
      </c>
      <c r="D201" s="11" t="s">
        <v>203</v>
      </c>
      <c r="E201" s="8">
        <v>2211720.7799999998</v>
      </c>
      <c r="F201">
        <f>VLOOKUP(B201&amp;C201,CENSO!A:G,7,0)</f>
        <v>613</v>
      </c>
      <c r="G201" s="9">
        <f t="shared" si="7"/>
        <v>3608.0273735725937</v>
      </c>
      <c r="H201" s="9">
        <f>G201*(IPCA!$B$10/VLOOKUP(B201,IPCA!A:B,2,0))</f>
        <v>5438.9536938504534</v>
      </c>
    </row>
    <row r="202" spans="1:8" x14ac:dyDescent="0.35">
      <c r="A202" t="str">
        <f t="shared" si="6"/>
        <v>20153157252</v>
      </c>
      <c r="B202" s="11">
        <v>2015</v>
      </c>
      <c r="C202" s="11">
        <v>3157252</v>
      </c>
      <c r="D202" s="11" t="s">
        <v>204</v>
      </c>
      <c r="E202" s="8">
        <v>4176102.13</v>
      </c>
      <c r="F202">
        <f>VLOOKUP(B202&amp;C202,CENSO!A:G,7,0)</f>
        <v>622</v>
      </c>
      <c r="G202" s="9">
        <f t="shared" si="7"/>
        <v>6713.9905627009648</v>
      </c>
      <c r="H202" s="9">
        <f>G202*(IPCA!$B$10/VLOOKUP(B202,IPCA!A:B,2,0))</f>
        <v>10121.066164562117</v>
      </c>
    </row>
    <row r="203" spans="1:8" x14ac:dyDescent="0.35">
      <c r="A203" t="str">
        <f t="shared" si="6"/>
        <v>20153157377</v>
      </c>
      <c r="B203" s="11">
        <v>2015</v>
      </c>
      <c r="C203" s="11">
        <v>3157377</v>
      </c>
      <c r="D203" s="11" t="s">
        <v>205</v>
      </c>
      <c r="E203" s="8">
        <v>3203113.02</v>
      </c>
      <c r="F203">
        <f>VLOOKUP(B203&amp;C203,CENSO!A:G,7,0)</f>
        <v>439</v>
      </c>
      <c r="G203" s="9">
        <f t="shared" si="7"/>
        <v>7296.3850113895214</v>
      </c>
      <c r="H203" s="9">
        <f>G203*(IPCA!$B$10/VLOOKUP(B203,IPCA!A:B,2,0))</f>
        <v>10999.001975463716</v>
      </c>
    </row>
    <row r="204" spans="1:8" x14ac:dyDescent="0.35">
      <c r="A204" t="str">
        <f t="shared" si="6"/>
        <v>20153157500</v>
      </c>
      <c r="B204" s="11">
        <v>2015</v>
      </c>
      <c r="C204" s="11">
        <v>3157500</v>
      </c>
      <c r="D204" s="11" t="s">
        <v>206</v>
      </c>
      <c r="E204" s="8">
        <v>2307140.44</v>
      </c>
      <c r="F204">
        <f>VLOOKUP(B204&amp;C204,CENSO!A:G,7,0)</f>
        <v>364</v>
      </c>
      <c r="G204" s="9">
        <f t="shared" si="7"/>
        <v>6338.2979120879118</v>
      </c>
      <c r="H204" s="9">
        <f>G204*(IPCA!$B$10/VLOOKUP(B204,IPCA!A:B,2,0))</f>
        <v>9554.7248599558188</v>
      </c>
    </row>
    <row r="205" spans="1:8" x14ac:dyDescent="0.35">
      <c r="A205" t="str">
        <f t="shared" si="6"/>
        <v>20153157609</v>
      </c>
      <c r="B205" s="11">
        <v>2015</v>
      </c>
      <c r="C205" s="11">
        <v>3157609</v>
      </c>
      <c r="D205" s="11" t="s">
        <v>207</v>
      </c>
      <c r="E205" s="8">
        <v>1985152.58</v>
      </c>
      <c r="F205">
        <f>VLOOKUP(B205&amp;C205,CENSO!A:G,7,0)</f>
        <v>265</v>
      </c>
      <c r="G205" s="9">
        <f t="shared" si="7"/>
        <v>7491.1418113207546</v>
      </c>
      <c r="H205" s="9">
        <f>G205*(IPCA!$B$10/VLOOKUP(B205,IPCA!A:B,2,0))</f>
        <v>11292.589885618512</v>
      </c>
    </row>
    <row r="206" spans="1:8" x14ac:dyDescent="0.35">
      <c r="A206" t="str">
        <f t="shared" si="6"/>
        <v>20153157658</v>
      </c>
      <c r="B206" s="11">
        <v>2015</v>
      </c>
      <c r="C206" s="11">
        <v>3157658</v>
      </c>
      <c r="D206" s="11" t="s">
        <v>208</v>
      </c>
      <c r="E206" s="8">
        <v>1713319.67</v>
      </c>
      <c r="F206">
        <f>VLOOKUP(B206&amp;C206,CENSO!A:G,7,0)</f>
        <v>359</v>
      </c>
      <c r="G206" s="9">
        <f t="shared" si="7"/>
        <v>4772.4781894150419</v>
      </c>
      <c r="H206" s="9">
        <f>G206*(IPCA!$B$10/VLOOKUP(B206,IPCA!A:B,2,0))</f>
        <v>7194.315671568007</v>
      </c>
    </row>
    <row r="207" spans="1:8" x14ac:dyDescent="0.35">
      <c r="A207" t="str">
        <f t="shared" si="6"/>
        <v>20153158102</v>
      </c>
      <c r="B207" s="11">
        <v>2015</v>
      </c>
      <c r="C207" s="11">
        <v>3158102</v>
      </c>
      <c r="D207" s="11" t="s">
        <v>209</v>
      </c>
      <c r="E207" s="8">
        <v>1836223.88</v>
      </c>
      <c r="F207">
        <f>VLOOKUP(B207&amp;C207,CENSO!A:G,7,0)</f>
        <v>352</v>
      </c>
      <c r="G207" s="9">
        <f t="shared" si="7"/>
        <v>5216.5451136363636</v>
      </c>
      <c r="H207" s="9">
        <f>G207*(IPCA!$B$10/VLOOKUP(B207,IPCA!A:B,2,0))</f>
        <v>7863.7283970648277</v>
      </c>
    </row>
    <row r="208" spans="1:8" x14ac:dyDescent="0.35">
      <c r="A208" t="str">
        <f t="shared" si="6"/>
        <v>20153158201</v>
      </c>
      <c r="B208" s="11">
        <v>2015</v>
      </c>
      <c r="C208" s="11">
        <v>3158201</v>
      </c>
      <c r="D208" s="11" t="s">
        <v>210</v>
      </c>
      <c r="E208" s="8">
        <v>4543600.74</v>
      </c>
      <c r="F208">
        <f>VLOOKUP(B208&amp;C208,CENSO!A:G,7,0)</f>
        <v>545</v>
      </c>
      <c r="G208" s="9">
        <f t="shared" si="7"/>
        <v>8336.8820917431203</v>
      </c>
      <c r="H208" s="9">
        <f>G208*(IPCA!$B$10/VLOOKUP(B208,IPCA!A:B,2,0))</f>
        <v>12567.508766759533</v>
      </c>
    </row>
    <row r="209" spans="1:8" x14ac:dyDescent="0.35">
      <c r="A209" t="str">
        <f t="shared" si="6"/>
        <v>20153159357</v>
      </c>
      <c r="B209" s="11">
        <v>2015</v>
      </c>
      <c r="C209" s="11">
        <v>3159357</v>
      </c>
      <c r="D209" s="11" t="s">
        <v>211</v>
      </c>
      <c r="E209" s="8">
        <v>2006122.66</v>
      </c>
      <c r="F209">
        <f>VLOOKUP(B209&amp;C209,CENSO!A:G,7,0)</f>
        <v>447</v>
      </c>
      <c r="G209" s="9">
        <f t="shared" si="7"/>
        <v>4487.970156599552</v>
      </c>
      <c r="H209" s="9">
        <f>G209*(IPCA!$B$10/VLOOKUP(B209,IPCA!A:B,2,0))</f>
        <v>6765.4314487524507</v>
      </c>
    </row>
    <row r="210" spans="1:8" x14ac:dyDescent="0.35">
      <c r="A210" t="str">
        <f t="shared" si="6"/>
        <v>20153159506</v>
      </c>
      <c r="B210" s="11">
        <v>2015</v>
      </c>
      <c r="C210" s="11">
        <v>3159506</v>
      </c>
      <c r="D210" s="11" t="s">
        <v>212</v>
      </c>
      <c r="E210" s="8">
        <v>2641787.9500000002</v>
      </c>
      <c r="F210">
        <f>VLOOKUP(B210&amp;C210,CENSO!A:G,7,0)</f>
        <v>393</v>
      </c>
      <c r="G210" s="9">
        <f t="shared" si="7"/>
        <v>6722.106743002545</v>
      </c>
      <c r="H210" s="9">
        <f>G210*(IPCA!$B$10/VLOOKUP(B210,IPCA!A:B,2,0))</f>
        <v>10133.300974407122</v>
      </c>
    </row>
    <row r="211" spans="1:8" x14ac:dyDescent="0.35">
      <c r="A211" t="str">
        <f t="shared" si="6"/>
        <v>20153160207</v>
      </c>
      <c r="B211" s="11">
        <v>2015</v>
      </c>
      <c r="C211" s="11">
        <v>3160207</v>
      </c>
      <c r="D211" s="11" t="s">
        <v>213</v>
      </c>
      <c r="E211" s="8">
        <v>2197709.0099999998</v>
      </c>
      <c r="F211">
        <f>VLOOKUP(B211&amp;C211,CENSO!A:G,7,0)</f>
        <v>266</v>
      </c>
      <c r="G211" s="9">
        <f t="shared" si="7"/>
        <v>8262.0639473684205</v>
      </c>
      <c r="H211" s="9">
        <f>G211*(IPCA!$B$10/VLOOKUP(B211,IPCA!A:B,2,0))</f>
        <v>12454.72347424916</v>
      </c>
    </row>
    <row r="212" spans="1:8" x14ac:dyDescent="0.35">
      <c r="A212" t="str">
        <f t="shared" si="6"/>
        <v>20153160306</v>
      </c>
      <c r="B212" s="11">
        <v>2015</v>
      </c>
      <c r="C212" s="11">
        <v>3160306</v>
      </c>
      <c r="D212" s="11" t="s">
        <v>214</v>
      </c>
      <c r="E212" s="8">
        <v>5391431.6399999997</v>
      </c>
      <c r="F212">
        <f>VLOOKUP(B212&amp;C212,CENSO!A:G,7,0)</f>
        <v>1072</v>
      </c>
      <c r="G212" s="9">
        <f t="shared" si="7"/>
        <v>5029.3205597014921</v>
      </c>
      <c r="H212" s="9">
        <f>G212*(IPCA!$B$10/VLOOKUP(B212,IPCA!A:B,2,0))</f>
        <v>7581.4950396733993</v>
      </c>
    </row>
    <row r="213" spans="1:8" x14ac:dyDescent="0.35">
      <c r="A213" t="str">
        <f t="shared" si="6"/>
        <v>20153160454</v>
      </c>
      <c r="B213" s="11">
        <v>2015</v>
      </c>
      <c r="C213" s="11">
        <v>3160454</v>
      </c>
      <c r="D213" s="11" t="s">
        <v>215</v>
      </c>
      <c r="E213" s="8">
        <v>4557617.76</v>
      </c>
      <c r="F213">
        <f>VLOOKUP(B213&amp;C213,CENSO!A:G,7,0)</f>
        <v>1029</v>
      </c>
      <c r="G213" s="9">
        <f t="shared" si="7"/>
        <v>4429.1717784256562</v>
      </c>
      <c r="H213" s="9">
        <f>G213*(IPCA!$B$10/VLOOKUP(B213,IPCA!A:B,2,0))</f>
        <v>6676.7952985658558</v>
      </c>
    </row>
    <row r="214" spans="1:8" x14ac:dyDescent="0.35">
      <c r="A214" t="str">
        <f t="shared" si="6"/>
        <v>20153160603</v>
      </c>
      <c r="B214" s="11">
        <v>2015</v>
      </c>
      <c r="C214" s="11">
        <v>3160603</v>
      </c>
      <c r="D214" s="11" t="s">
        <v>216</v>
      </c>
      <c r="E214" s="8">
        <v>2619732.79</v>
      </c>
      <c r="F214">
        <f>VLOOKUP(B214&amp;C214,CENSO!A:G,7,0)</f>
        <v>230</v>
      </c>
      <c r="G214" s="9">
        <f t="shared" si="7"/>
        <v>11390.142565217391</v>
      </c>
      <c r="H214" s="9">
        <f>G214*(IPCA!$B$10/VLOOKUP(B214,IPCA!A:B,2,0))</f>
        <v>17170.174049214696</v>
      </c>
    </row>
    <row r="215" spans="1:8" x14ac:dyDescent="0.35">
      <c r="A215" t="str">
        <f t="shared" si="6"/>
        <v>20153160959</v>
      </c>
      <c r="B215" s="11">
        <v>2015</v>
      </c>
      <c r="C215" s="11">
        <v>3160959</v>
      </c>
      <c r="D215" s="11" t="s">
        <v>217</v>
      </c>
      <c r="E215" s="8">
        <v>2822101.91</v>
      </c>
      <c r="F215">
        <f>VLOOKUP(B215&amp;C215,CENSO!A:G,7,0)</f>
        <v>726</v>
      </c>
      <c r="G215" s="9">
        <f t="shared" si="7"/>
        <v>3887.1927134986227</v>
      </c>
      <c r="H215" s="9">
        <f>G215*(IPCA!$B$10/VLOOKUP(B215,IPCA!A:B,2,0))</f>
        <v>5859.7840256564559</v>
      </c>
    </row>
    <row r="216" spans="1:8" x14ac:dyDescent="0.35">
      <c r="A216" t="str">
        <f t="shared" si="6"/>
        <v>20153161056</v>
      </c>
      <c r="B216" s="11">
        <v>2015</v>
      </c>
      <c r="C216" s="11">
        <v>3161056</v>
      </c>
      <c r="D216" s="11" t="s">
        <v>218</v>
      </c>
      <c r="E216" s="8">
        <v>2064652.35</v>
      </c>
      <c r="F216">
        <f>VLOOKUP(B216&amp;C216,CENSO!A:G,7,0)</f>
        <v>256</v>
      </c>
      <c r="G216" s="9">
        <f t="shared" si="7"/>
        <v>8065.0482421875004</v>
      </c>
      <c r="H216" s="9">
        <f>G216*(IPCA!$B$10/VLOOKUP(B216,IPCA!A:B,2,0))</f>
        <v>12157.730356821872</v>
      </c>
    </row>
    <row r="217" spans="1:8" x14ac:dyDescent="0.35">
      <c r="A217" t="str">
        <f t="shared" si="6"/>
        <v>20152513984</v>
      </c>
      <c r="B217" s="11">
        <v>2015</v>
      </c>
      <c r="C217" s="11">
        <v>2513984</v>
      </c>
      <c r="D217" s="11" t="s">
        <v>219</v>
      </c>
      <c r="E217" s="8">
        <v>2004736.33</v>
      </c>
      <c r="F217">
        <f>VLOOKUP(B217&amp;C217,CENSO!A:G,7,0)</f>
        <v>484</v>
      </c>
      <c r="G217" s="9">
        <f t="shared" si="7"/>
        <v>4142.017210743802</v>
      </c>
      <c r="H217" s="9">
        <f>G217*(IPCA!$B$10/VLOOKUP(B217,IPCA!A:B,2,0))</f>
        <v>6243.9215326850917</v>
      </c>
    </row>
    <row r="218" spans="1:8" x14ac:dyDescent="0.35">
      <c r="A218" t="str">
        <f t="shared" si="6"/>
        <v>20153161601</v>
      </c>
      <c r="B218" s="11">
        <v>2015</v>
      </c>
      <c r="C218" s="11">
        <v>3161601</v>
      </c>
      <c r="D218" s="11" t="s">
        <v>220</v>
      </c>
      <c r="E218" s="8">
        <v>2534084.9900000002</v>
      </c>
      <c r="F218">
        <f>VLOOKUP(B218&amp;C218,CENSO!A:G,7,0)</f>
        <v>456</v>
      </c>
      <c r="G218" s="9">
        <f t="shared" si="7"/>
        <v>5557.2039254385973</v>
      </c>
      <c r="H218" s="9">
        <f>G218*(IPCA!$B$10/VLOOKUP(B218,IPCA!A:B,2,0))</f>
        <v>8377.2576225817156</v>
      </c>
    </row>
    <row r="219" spans="1:8" x14ac:dyDescent="0.35">
      <c r="A219" t="str">
        <f t="shared" si="6"/>
        <v>20153161650</v>
      </c>
      <c r="B219" s="11">
        <v>2015</v>
      </c>
      <c r="C219" s="11">
        <v>3161650</v>
      </c>
      <c r="D219" s="11" t="s">
        <v>221</v>
      </c>
      <c r="E219" s="8">
        <v>1618764.6</v>
      </c>
      <c r="F219">
        <f>VLOOKUP(B219&amp;C219,CENSO!A:G,7,0)</f>
        <v>285</v>
      </c>
      <c r="G219" s="9">
        <f t="shared" si="7"/>
        <v>5679.8757894736846</v>
      </c>
      <c r="H219" s="9">
        <f>G219*(IPCA!$B$10/VLOOKUP(B219,IPCA!A:B,2,0))</f>
        <v>8562.180440216689</v>
      </c>
    </row>
    <row r="220" spans="1:8" x14ac:dyDescent="0.35">
      <c r="A220" t="str">
        <f t="shared" si="6"/>
        <v>20153125507</v>
      </c>
      <c r="B220" s="11">
        <v>2015</v>
      </c>
      <c r="C220" s="11">
        <v>3125507</v>
      </c>
      <c r="D220" s="11" t="s">
        <v>222</v>
      </c>
      <c r="E220" s="8">
        <v>2140193.42</v>
      </c>
      <c r="F220">
        <f>VLOOKUP(B220&amp;C220,CENSO!A:G,7,0)</f>
        <v>233</v>
      </c>
      <c r="G220" s="9">
        <f t="shared" si="7"/>
        <v>9185.3794849785409</v>
      </c>
      <c r="H220" s="9">
        <f>G220*(IPCA!$B$10/VLOOKUP(B220,IPCA!A:B,2,0))</f>
        <v>13846.583882697651</v>
      </c>
    </row>
    <row r="221" spans="1:8" x14ac:dyDescent="0.35">
      <c r="A221" t="str">
        <f t="shared" si="6"/>
        <v>20153162252</v>
      </c>
      <c r="B221" s="11">
        <v>2015</v>
      </c>
      <c r="C221" s="11">
        <v>3162252</v>
      </c>
      <c r="D221" s="11" t="s">
        <v>223</v>
      </c>
      <c r="E221" s="8">
        <v>2129514.77</v>
      </c>
      <c r="F221">
        <f>VLOOKUP(B221&amp;C221,CENSO!A:G,7,0)</f>
        <v>400</v>
      </c>
      <c r="G221" s="9">
        <f t="shared" si="7"/>
        <v>5323.7869250000003</v>
      </c>
      <c r="H221" s="9">
        <f>G221*(IPCA!$B$10/VLOOKUP(B221,IPCA!A:B,2,0))</f>
        <v>8025.3910414016727</v>
      </c>
    </row>
    <row r="222" spans="1:8" x14ac:dyDescent="0.35">
      <c r="A222" t="str">
        <f t="shared" si="6"/>
        <v>20153162401</v>
      </c>
      <c r="B222" s="11">
        <v>2015</v>
      </c>
      <c r="C222" s="11">
        <v>3162401</v>
      </c>
      <c r="D222" s="11" t="s">
        <v>224</v>
      </c>
      <c r="E222" s="8">
        <v>15502243.189999999</v>
      </c>
      <c r="F222">
        <f>VLOOKUP(B222&amp;C222,CENSO!A:G,7,0)</f>
        <v>2800</v>
      </c>
      <c r="G222" s="9">
        <f t="shared" si="7"/>
        <v>5536.5154249999996</v>
      </c>
      <c r="H222" s="9">
        <f>G222*(IPCA!$B$10/VLOOKUP(B222,IPCA!A:B,2,0))</f>
        <v>8346.0705543502136</v>
      </c>
    </row>
    <row r="223" spans="1:8" x14ac:dyDescent="0.35">
      <c r="A223" t="str">
        <f t="shared" si="6"/>
        <v>20153162450</v>
      </c>
      <c r="B223" s="11">
        <v>2015</v>
      </c>
      <c r="C223" s="11">
        <v>3162450</v>
      </c>
      <c r="D223" s="11" t="s">
        <v>225</v>
      </c>
      <c r="E223" s="8">
        <v>3837881.3</v>
      </c>
      <c r="F223">
        <f>VLOOKUP(B223&amp;C223,CENSO!A:G,7,0)</f>
        <v>655</v>
      </c>
      <c r="G223" s="9">
        <f t="shared" si="7"/>
        <v>5859.3607633587781</v>
      </c>
      <c r="H223" s="9">
        <f>G223*(IPCA!$B$10/VLOOKUP(B223,IPCA!A:B,2,0))</f>
        <v>8832.7466972393904</v>
      </c>
    </row>
    <row r="224" spans="1:8" x14ac:dyDescent="0.35">
      <c r="A224" t="str">
        <f t="shared" si="6"/>
        <v>20153162575</v>
      </c>
      <c r="B224" s="11">
        <v>2015</v>
      </c>
      <c r="C224" s="11">
        <v>3162575</v>
      </c>
      <c r="D224" s="11" t="s">
        <v>226</v>
      </c>
      <c r="E224" s="8">
        <v>2905136.52</v>
      </c>
      <c r="F224">
        <f>VLOOKUP(B224&amp;C224,CENSO!A:G,7,0)</f>
        <v>408</v>
      </c>
      <c r="G224" s="9">
        <f t="shared" si="7"/>
        <v>7120.4326470588239</v>
      </c>
      <c r="H224" s="9">
        <f>G224*(IPCA!$B$10/VLOOKUP(B224,IPCA!A:B,2,0))</f>
        <v>10733.760982857119</v>
      </c>
    </row>
    <row r="225" spans="1:8" x14ac:dyDescent="0.35">
      <c r="A225" t="str">
        <f t="shared" si="6"/>
        <v>20153162658</v>
      </c>
      <c r="B225" s="11">
        <v>2015</v>
      </c>
      <c r="C225" s="11">
        <v>3162658</v>
      </c>
      <c r="D225" s="11" t="s">
        <v>227</v>
      </c>
      <c r="E225" s="8">
        <v>2784987.4</v>
      </c>
      <c r="F225">
        <f>VLOOKUP(B225&amp;C225,CENSO!A:G,7,0)</f>
        <v>275</v>
      </c>
      <c r="G225" s="9">
        <f t="shared" si="7"/>
        <v>10127.226909090909</v>
      </c>
      <c r="H225" s="9">
        <f>G225*(IPCA!$B$10/VLOOKUP(B225,IPCA!A:B,2,0))</f>
        <v>15266.38035207619</v>
      </c>
    </row>
    <row r="226" spans="1:8" x14ac:dyDescent="0.35">
      <c r="A226" t="str">
        <f t="shared" si="6"/>
        <v>20153162807</v>
      </c>
      <c r="B226" s="11">
        <v>2015</v>
      </c>
      <c r="C226" s="11">
        <v>3162807</v>
      </c>
      <c r="D226" s="11" t="s">
        <v>229</v>
      </c>
      <c r="E226" s="8">
        <v>6603495.2800000003</v>
      </c>
      <c r="F226">
        <f>VLOOKUP(B226&amp;C226,CENSO!A:G,7,0)</f>
        <v>1168</v>
      </c>
      <c r="G226" s="9">
        <f t="shared" si="7"/>
        <v>5653.6774657534252</v>
      </c>
      <c r="H226" s="9">
        <f>G226*(IPCA!$B$10/VLOOKUP(B226,IPCA!A:B,2,0))</f>
        <v>8522.6875387451855</v>
      </c>
    </row>
    <row r="227" spans="1:8" x14ac:dyDescent="0.35">
      <c r="A227" t="str">
        <f t="shared" si="6"/>
        <v>20153163003</v>
      </c>
      <c r="B227" s="11">
        <v>2015</v>
      </c>
      <c r="C227" s="11">
        <v>3163003</v>
      </c>
      <c r="D227" s="11" t="s">
        <v>230</v>
      </c>
      <c r="E227" s="8">
        <v>3003729.4</v>
      </c>
      <c r="F227">
        <f>VLOOKUP(B227&amp;C227,CENSO!A:G,7,0)</f>
        <v>446</v>
      </c>
      <c r="G227" s="9">
        <f t="shared" si="7"/>
        <v>6734.819282511211</v>
      </c>
      <c r="H227" s="9">
        <f>G227*(IPCA!$B$10/VLOOKUP(B227,IPCA!A:B,2,0))</f>
        <v>10152.464607761271</v>
      </c>
    </row>
    <row r="228" spans="1:8" x14ac:dyDescent="0.35">
      <c r="A228" t="str">
        <f t="shared" si="6"/>
        <v>20152210052</v>
      </c>
      <c r="B228" s="11">
        <v>2015</v>
      </c>
      <c r="C228" s="11">
        <v>2210052</v>
      </c>
      <c r="D228" s="11" t="s">
        <v>231</v>
      </c>
      <c r="E228" s="8">
        <v>4417254.8899999997</v>
      </c>
      <c r="F228">
        <f>VLOOKUP(B228&amp;C228,CENSO!A:G,7,0)</f>
        <v>790</v>
      </c>
      <c r="G228" s="9">
        <f t="shared" si="7"/>
        <v>5591.4618860759492</v>
      </c>
      <c r="H228" s="9">
        <f>G228*(IPCA!$B$10/VLOOKUP(B228,IPCA!A:B,2,0))</f>
        <v>8428.9000970587895</v>
      </c>
    </row>
    <row r="229" spans="1:8" x14ac:dyDescent="0.35">
      <c r="A229" t="str">
        <f t="shared" si="6"/>
        <v>20153163508</v>
      </c>
      <c r="B229" s="11">
        <v>2015</v>
      </c>
      <c r="C229" s="11">
        <v>3163508</v>
      </c>
      <c r="D229" s="11" t="s">
        <v>232</v>
      </c>
      <c r="E229" s="8">
        <v>3416990.36</v>
      </c>
      <c r="F229">
        <f>VLOOKUP(B229&amp;C229,CENSO!A:G,7,0)</f>
        <v>340</v>
      </c>
      <c r="G229" s="9">
        <f t="shared" si="7"/>
        <v>10049.971647058823</v>
      </c>
      <c r="H229" s="9">
        <f>G229*(IPCA!$B$10/VLOOKUP(B229,IPCA!A:B,2,0))</f>
        <v>15149.921204377781</v>
      </c>
    </row>
    <row r="230" spans="1:8" x14ac:dyDescent="0.35">
      <c r="A230" t="str">
        <f t="shared" si="6"/>
        <v>20153164100</v>
      </c>
      <c r="B230" s="11">
        <v>2015</v>
      </c>
      <c r="C230" s="11">
        <v>3164100</v>
      </c>
      <c r="D230" s="11" t="s">
        <v>233</v>
      </c>
      <c r="E230" s="8">
        <v>2214671.3599999999</v>
      </c>
      <c r="F230">
        <f>VLOOKUP(B230&amp;C230,CENSO!A:G,7,0)</f>
        <v>335</v>
      </c>
      <c r="G230" s="9">
        <f t="shared" si="7"/>
        <v>6610.9592835820895</v>
      </c>
      <c r="H230" s="9">
        <f>G230*(IPCA!$B$10/VLOOKUP(B230,IPCA!A:B,2,0))</f>
        <v>9965.7507253694075</v>
      </c>
    </row>
    <row r="231" spans="1:8" x14ac:dyDescent="0.35">
      <c r="A231" t="str">
        <f t="shared" si="6"/>
        <v>20153164209</v>
      </c>
      <c r="B231" s="11">
        <v>2015</v>
      </c>
      <c r="C231" s="11">
        <v>3164209</v>
      </c>
      <c r="D231" s="11" t="s">
        <v>234</v>
      </c>
      <c r="E231" s="8">
        <v>5063539.58</v>
      </c>
      <c r="F231">
        <f>VLOOKUP(B231&amp;C231,CENSO!A:G,7,0)</f>
        <v>761</v>
      </c>
      <c r="G231" s="9">
        <f t="shared" si="7"/>
        <v>6653.797082785808</v>
      </c>
      <c r="H231" s="9">
        <f>G231*(IPCA!$B$10/VLOOKUP(B231,IPCA!A:B,2,0))</f>
        <v>10030.326955561581</v>
      </c>
    </row>
    <row r="232" spans="1:8" x14ac:dyDescent="0.35">
      <c r="A232" t="str">
        <f t="shared" si="6"/>
        <v>20153164472</v>
      </c>
      <c r="B232" s="11">
        <v>2015</v>
      </c>
      <c r="C232" s="11">
        <v>3164472</v>
      </c>
      <c r="D232" s="11" t="s">
        <v>235</v>
      </c>
      <c r="E232" s="8">
        <v>4548942.41</v>
      </c>
      <c r="F232">
        <f>VLOOKUP(B232&amp;C232,CENSO!A:G,7,0)</f>
        <v>811</v>
      </c>
      <c r="G232" s="9">
        <f t="shared" si="7"/>
        <v>5609.0535265104809</v>
      </c>
      <c r="H232" s="9">
        <f>G232*(IPCA!$B$10/VLOOKUP(B232,IPCA!A:B,2,0))</f>
        <v>8455.4187754987342</v>
      </c>
    </row>
    <row r="233" spans="1:8" x14ac:dyDescent="0.35">
      <c r="A233" t="str">
        <f t="shared" si="6"/>
        <v>20153164506</v>
      </c>
      <c r="B233" s="11">
        <v>2015</v>
      </c>
      <c r="C233" s="11">
        <v>3164506</v>
      </c>
      <c r="D233" s="11" t="s">
        <v>236</v>
      </c>
      <c r="E233" s="8">
        <v>4508440.46</v>
      </c>
      <c r="F233">
        <f>VLOOKUP(B233&amp;C233,CENSO!A:G,7,0)</f>
        <v>358</v>
      </c>
      <c r="G233" s="9">
        <f t="shared" si="7"/>
        <v>12593.409106145251</v>
      </c>
      <c r="H233" s="9">
        <f>G233*(IPCA!$B$10/VLOOKUP(B233,IPCA!A:B,2,0))</f>
        <v>18984.049144897799</v>
      </c>
    </row>
    <row r="234" spans="1:8" x14ac:dyDescent="0.35">
      <c r="A234" t="str">
        <f t="shared" si="6"/>
        <v>20153165503</v>
      </c>
      <c r="B234" s="11">
        <v>2015</v>
      </c>
      <c r="C234" s="11">
        <v>3165503</v>
      </c>
      <c r="D234" s="11" t="s">
        <v>237</v>
      </c>
      <c r="E234" s="8">
        <v>3689755.24</v>
      </c>
      <c r="F234">
        <f>VLOOKUP(B234&amp;C234,CENSO!A:G,7,0)</f>
        <v>572</v>
      </c>
      <c r="G234" s="9">
        <f t="shared" si="7"/>
        <v>6450.6210489510495</v>
      </c>
      <c r="H234" s="9">
        <f>G234*(IPCA!$B$10/VLOOKUP(B234,IPCA!A:B,2,0))</f>
        <v>9724.0473946520324</v>
      </c>
    </row>
    <row r="235" spans="1:8" x14ac:dyDescent="0.35">
      <c r="A235" t="str">
        <f t="shared" si="6"/>
        <v>20153165909</v>
      </c>
      <c r="B235" s="11">
        <v>2015</v>
      </c>
      <c r="C235" s="11">
        <v>3165909</v>
      </c>
      <c r="D235" s="11" t="s">
        <v>238</v>
      </c>
      <c r="E235" s="8">
        <v>2746996.58</v>
      </c>
      <c r="F235">
        <f>VLOOKUP(B235&amp;C235,CENSO!A:G,7,0)</f>
        <v>322</v>
      </c>
      <c r="G235" s="9">
        <f t="shared" si="7"/>
        <v>8531.0452795031051</v>
      </c>
      <c r="H235" s="9">
        <f>G235*(IPCA!$B$10/VLOOKUP(B235,IPCA!A:B,2,0))</f>
        <v>12860.201830845483</v>
      </c>
    </row>
    <row r="236" spans="1:8" x14ac:dyDescent="0.35">
      <c r="A236" t="str">
        <f t="shared" si="6"/>
        <v>20153166105</v>
      </c>
      <c r="B236" s="11">
        <v>2015</v>
      </c>
      <c r="C236" s="11">
        <v>3166105</v>
      </c>
      <c r="D236" s="11" t="s">
        <v>239</v>
      </c>
      <c r="E236" s="8">
        <v>2485653.25</v>
      </c>
      <c r="F236">
        <f>VLOOKUP(B236&amp;C236,CENSO!A:G,7,0)</f>
        <v>315</v>
      </c>
      <c r="G236" s="9">
        <f t="shared" si="7"/>
        <v>7890.962698412698</v>
      </c>
      <c r="H236" s="9">
        <f>G236*(IPCA!$B$10/VLOOKUP(B236,IPCA!A:B,2,0))</f>
        <v>11895.303519848519</v>
      </c>
    </row>
    <row r="237" spans="1:8" x14ac:dyDescent="0.35">
      <c r="A237" t="str">
        <f t="shared" si="6"/>
        <v>20153166501</v>
      </c>
      <c r="B237" s="11">
        <v>2015</v>
      </c>
      <c r="C237" s="11">
        <v>3166501</v>
      </c>
      <c r="D237" s="11" t="s">
        <v>240</v>
      </c>
      <c r="E237" s="8">
        <v>1971268.96</v>
      </c>
      <c r="F237">
        <f>VLOOKUP(B237&amp;C237,CENSO!A:G,7,0)</f>
        <v>265</v>
      </c>
      <c r="G237" s="9">
        <f t="shared" si="7"/>
        <v>7438.75079245283</v>
      </c>
      <c r="H237" s="9">
        <f>G237*(IPCA!$B$10/VLOOKUP(B237,IPCA!A:B,2,0))</f>
        <v>11213.612567518474</v>
      </c>
    </row>
    <row r="238" spans="1:8" x14ac:dyDescent="0.35">
      <c r="A238" t="str">
        <f t="shared" si="6"/>
        <v>20153166956</v>
      </c>
      <c r="B238" s="11">
        <v>2015</v>
      </c>
      <c r="C238" s="11">
        <v>3166956</v>
      </c>
      <c r="D238" s="11" t="s">
        <v>242</v>
      </c>
      <c r="E238" s="8">
        <v>2682124.4500000002</v>
      </c>
      <c r="F238">
        <f>VLOOKUP(B238&amp;C238,CENSO!A:G,7,0)</f>
        <v>329</v>
      </c>
      <c r="G238" s="9">
        <f t="shared" si="7"/>
        <v>8152.3539513677815</v>
      </c>
      <c r="H238" s="9">
        <f>G238*(IPCA!$B$10/VLOOKUP(B238,IPCA!A:B,2,0))</f>
        <v>12289.340142523175</v>
      </c>
    </row>
    <row r="239" spans="1:8" x14ac:dyDescent="0.35">
      <c r="A239" t="str">
        <f t="shared" si="6"/>
        <v>20153167103</v>
      </c>
      <c r="B239" s="11">
        <v>2015</v>
      </c>
      <c r="C239" s="11">
        <v>3167103</v>
      </c>
      <c r="D239" s="11" t="s">
        <v>243</v>
      </c>
      <c r="E239" s="8">
        <v>6475224.0300000003</v>
      </c>
      <c r="F239">
        <f>VLOOKUP(B239&amp;C239,CENSO!A:G,7,0)</f>
        <v>507</v>
      </c>
      <c r="G239" s="9">
        <f t="shared" si="7"/>
        <v>12771.645029585799</v>
      </c>
      <c r="H239" s="9">
        <f>G239*(IPCA!$B$10/VLOOKUP(B239,IPCA!A:B,2,0))</f>
        <v>19252.732509462719</v>
      </c>
    </row>
    <row r="240" spans="1:8" x14ac:dyDescent="0.35">
      <c r="A240" t="str">
        <f t="shared" si="6"/>
        <v>20153165552</v>
      </c>
      <c r="B240" s="11">
        <v>2015</v>
      </c>
      <c r="C240" s="11">
        <v>3165552</v>
      </c>
      <c r="D240" s="11" t="s">
        <v>244</v>
      </c>
      <c r="E240" s="8">
        <v>5105086.88</v>
      </c>
      <c r="F240">
        <f>VLOOKUP(B240&amp;C240,CENSO!A:G,7,0)</f>
        <v>491</v>
      </c>
      <c r="G240" s="9">
        <f t="shared" si="7"/>
        <v>10397.325621181262</v>
      </c>
      <c r="H240" s="9">
        <f>G240*(IPCA!$B$10/VLOOKUP(B240,IPCA!A:B,2,0))</f>
        <v>15673.543113253763</v>
      </c>
    </row>
    <row r="241" spans="1:8" x14ac:dyDescent="0.35">
      <c r="A241" t="str">
        <f t="shared" si="6"/>
        <v>20153167707</v>
      </c>
      <c r="B241" s="11">
        <v>2015</v>
      </c>
      <c r="C241" s="11">
        <v>3167707</v>
      </c>
      <c r="D241" s="11" t="s">
        <v>245</v>
      </c>
      <c r="E241" s="8">
        <v>2332028.6800000002</v>
      </c>
      <c r="F241">
        <f>VLOOKUP(B241&amp;C241,CENSO!A:G,7,0)</f>
        <v>466</v>
      </c>
      <c r="G241" s="9">
        <f t="shared" si="7"/>
        <v>5004.3533905579407</v>
      </c>
      <c r="H241" s="9">
        <f>G241*(IPCA!$B$10/VLOOKUP(B241,IPCA!A:B,2,0))</f>
        <v>7543.8580533708682</v>
      </c>
    </row>
    <row r="242" spans="1:8" x14ac:dyDescent="0.35">
      <c r="A242" t="str">
        <f t="shared" si="6"/>
        <v>20153168002</v>
      </c>
      <c r="B242" s="11">
        <v>2015</v>
      </c>
      <c r="C242" s="11">
        <v>3168002</v>
      </c>
      <c r="D242" s="11" t="s">
        <v>246</v>
      </c>
      <c r="E242" s="8">
        <v>5013172.7300000004</v>
      </c>
      <c r="F242">
        <f>VLOOKUP(B242&amp;C242,CENSO!A:G,7,0)</f>
        <v>1420</v>
      </c>
      <c r="G242" s="9">
        <f t="shared" si="7"/>
        <v>3530.403330985916</v>
      </c>
      <c r="H242" s="9">
        <f>G242*(IPCA!$B$10/VLOOKUP(B242,IPCA!A:B,2,0))</f>
        <v>5321.938624549477</v>
      </c>
    </row>
    <row r="243" spans="1:8" x14ac:dyDescent="0.35">
      <c r="A243" t="str">
        <f t="shared" si="6"/>
        <v>20153168051</v>
      </c>
      <c r="B243" s="11">
        <v>2015</v>
      </c>
      <c r="C243" s="11">
        <v>3168051</v>
      </c>
      <c r="D243" s="11" t="s">
        <v>247</v>
      </c>
      <c r="E243" s="8">
        <v>1779021.49</v>
      </c>
      <c r="F243">
        <f>VLOOKUP(B243&amp;C243,CENSO!A:G,7,0)</f>
        <v>289</v>
      </c>
      <c r="G243" s="9">
        <f t="shared" si="7"/>
        <v>6155.7837024221453</v>
      </c>
      <c r="H243" s="9">
        <f>G243*(IPCA!$B$10/VLOOKUP(B243,IPCA!A:B,2,0))</f>
        <v>9279.5921538924285</v>
      </c>
    </row>
    <row r="244" spans="1:8" x14ac:dyDescent="0.35">
      <c r="A244" t="str">
        <f t="shared" si="6"/>
        <v>20153168408</v>
      </c>
      <c r="B244" s="11">
        <v>2015</v>
      </c>
      <c r="C244" s="11">
        <v>3168408</v>
      </c>
      <c r="D244" s="11" t="s">
        <v>248</v>
      </c>
      <c r="E244" s="8">
        <v>4037379.95</v>
      </c>
      <c r="F244">
        <f>VLOOKUP(B244&amp;C244,CENSO!A:G,7,0)</f>
        <v>416</v>
      </c>
      <c r="G244" s="9">
        <f t="shared" si="7"/>
        <v>9705.240264423077</v>
      </c>
      <c r="H244" s="9">
        <f>G244*(IPCA!$B$10/VLOOKUP(B244,IPCA!A:B,2,0))</f>
        <v>14630.25274490146</v>
      </c>
    </row>
    <row r="245" spans="1:8" x14ac:dyDescent="0.35">
      <c r="A245" t="str">
        <f t="shared" si="6"/>
        <v>20153168606</v>
      </c>
      <c r="B245" s="11">
        <v>2015</v>
      </c>
      <c r="C245" s="11">
        <v>3168606</v>
      </c>
      <c r="D245" s="11" t="s">
        <v>249</v>
      </c>
      <c r="E245" s="8">
        <v>35435646.770000003</v>
      </c>
      <c r="F245">
        <f>VLOOKUP(B245&amp;C245,CENSO!A:G,7,0)</f>
        <v>5953</v>
      </c>
      <c r="G245" s="9">
        <f t="shared" si="7"/>
        <v>5952.5695901226281</v>
      </c>
      <c r="H245" s="9">
        <f>G245*(IPCA!$B$10/VLOOKUP(B245,IPCA!A:B,2,0))</f>
        <v>8973.2551912547024</v>
      </c>
    </row>
    <row r="246" spans="1:8" x14ac:dyDescent="0.35">
      <c r="A246" t="str">
        <f t="shared" si="6"/>
        <v>20153169505</v>
      </c>
      <c r="B246" s="11">
        <v>2015</v>
      </c>
      <c r="C246" s="11">
        <v>3169505</v>
      </c>
      <c r="D246" s="11" t="s">
        <v>250</v>
      </c>
      <c r="E246" s="8">
        <v>2557221.9700000002</v>
      </c>
      <c r="F246">
        <f>VLOOKUP(B246&amp;C246,CENSO!A:G,7,0)</f>
        <v>488</v>
      </c>
      <c r="G246" s="9">
        <f t="shared" si="7"/>
        <v>5240.2089549180328</v>
      </c>
      <c r="H246" s="9">
        <f>G246*(IPCA!$B$10/VLOOKUP(B246,IPCA!A:B,2,0))</f>
        <v>7899.4006699229421</v>
      </c>
    </row>
    <row r="247" spans="1:8" x14ac:dyDescent="0.35">
      <c r="A247" t="str">
        <f t="shared" si="6"/>
        <v>20153169703</v>
      </c>
      <c r="B247" s="11">
        <v>2015</v>
      </c>
      <c r="C247" s="11">
        <v>3169703</v>
      </c>
      <c r="D247" s="11" t="s">
        <v>251</v>
      </c>
      <c r="E247" s="8">
        <v>7363757.4100000001</v>
      </c>
      <c r="F247">
        <f>VLOOKUP(B247&amp;C247,CENSO!A:G,7,0)</f>
        <v>828</v>
      </c>
      <c r="G247" s="9">
        <f t="shared" si="7"/>
        <v>8893.4268236714979</v>
      </c>
      <c r="H247" s="9">
        <f>G247*(IPCA!$B$10/VLOOKUP(B247,IPCA!A:B,2,0))</f>
        <v>13406.477186923586</v>
      </c>
    </row>
    <row r="248" spans="1:8" x14ac:dyDescent="0.35">
      <c r="A248" t="str">
        <f t="shared" si="6"/>
        <v>20153170008</v>
      </c>
      <c r="B248" s="11">
        <v>2015</v>
      </c>
      <c r="C248" s="11">
        <v>3170008</v>
      </c>
      <c r="D248" s="11" t="s">
        <v>252</v>
      </c>
      <c r="E248" s="8">
        <v>6079334.7599999998</v>
      </c>
      <c r="F248">
        <f>VLOOKUP(B248&amp;C248,CENSO!A:G,7,0)</f>
        <v>720</v>
      </c>
      <c r="G248" s="9">
        <f t="shared" si="7"/>
        <v>8443.5205000000005</v>
      </c>
      <c r="H248" s="9">
        <f>G248*(IPCA!$B$10/VLOOKUP(B248,IPCA!A:B,2,0))</f>
        <v>12728.261805592712</v>
      </c>
    </row>
    <row r="249" spans="1:8" x14ac:dyDescent="0.35">
      <c r="A249" t="str">
        <f t="shared" si="6"/>
        <v>20153170057</v>
      </c>
      <c r="B249" s="11">
        <v>2015</v>
      </c>
      <c r="C249" s="11">
        <v>3170057</v>
      </c>
      <c r="D249" s="11" t="s">
        <v>253</v>
      </c>
      <c r="E249" s="8">
        <v>3953224.5</v>
      </c>
      <c r="F249">
        <f>VLOOKUP(B249&amp;C249,CENSO!A:G,7,0)</f>
        <v>424</v>
      </c>
      <c r="G249" s="9">
        <f t="shared" si="7"/>
        <v>9323.6426886792451</v>
      </c>
      <c r="H249" s="9">
        <f>G249*(IPCA!$B$10/VLOOKUP(B249,IPCA!A:B,2,0))</f>
        <v>14055.010007177665</v>
      </c>
    </row>
    <row r="250" spans="1:8" x14ac:dyDescent="0.35">
      <c r="A250" t="str">
        <f t="shared" si="6"/>
        <v>20153170305</v>
      </c>
      <c r="B250" s="11">
        <v>2015</v>
      </c>
      <c r="C250" s="11">
        <v>3170305</v>
      </c>
      <c r="D250" s="11" t="s">
        <v>254</v>
      </c>
      <c r="E250" s="8">
        <v>1788342.86</v>
      </c>
      <c r="F250">
        <f>VLOOKUP(B250&amp;C250,CENSO!A:G,7,0)</f>
        <v>338</v>
      </c>
      <c r="G250" s="9">
        <f t="shared" si="7"/>
        <v>5290.9552071005919</v>
      </c>
      <c r="H250" s="9">
        <f>G250*(IPCA!$B$10/VLOOKUP(B250,IPCA!A:B,2,0))</f>
        <v>7975.8985695173396</v>
      </c>
    </row>
    <row r="251" spans="1:8" x14ac:dyDescent="0.35">
      <c r="A251" t="str">
        <f t="shared" si="6"/>
        <v>20153170479</v>
      </c>
      <c r="B251" s="11">
        <v>2015</v>
      </c>
      <c r="C251" s="11">
        <v>3170479</v>
      </c>
      <c r="D251" s="11" t="s">
        <v>255</v>
      </c>
      <c r="E251" s="8">
        <v>2568197.21</v>
      </c>
      <c r="F251">
        <f>VLOOKUP(B251&amp;C251,CENSO!A:G,7,0)</f>
        <v>608</v>
      </c>
      <c r="G251" s="9">
        <f t="shared" si="7"/>
        <v>4224.0085690789474</v>
      </c>
      <c r="H251" s="9">
        <f>G251*(IPCA!$B$10/VLOOKUP(B251,IPCA!A:B,2,0))</f>
        <v>6367.5201518494432</v>
      </c>
    </row>
    <row r="252" spans="1:8" x14ac:dyDescent="0.35">
      <c r="A252" t="str">
        <f t="shared" si="6"/>
        <v>20153170529</v>
      </c>
      <c r="B252" s="11">
        <v>2015</v>
      </c>
      <c r="C252" s="11">
        <v>3170529</v>
      </c>
      <c r="D252" s="11" t="s">
        <v>256</v>
      </c>
      <c r="E252" s="8">
        <v>5563442.6799999997</v>
      </c>
      <c r="F252">
        <f>VLOOKUP(B252&amp;C252,CENSO!A:G,7,0)</f>
        <v>957</v>
      </c>
      <c r="G252" s="9">
        <f t="shared" si="7"/>
        <v>5813.4197283176591</v>
      </c>
      <c r="H252" s="9">
        <f>G252*(IPCA!$B$10/VLOOKUP(B252,IPCA!A:B,2,0))</f>
        <v>8763.4924659476837</v>
      </c>
    </row>
    <row r="253" spans="1:8" x14ac:dyDescent="0.35">
      <c r="A253" t="str">
        <f t="shared" si="6"/>
        <v>20153170651</v>
      </c>
      <c r="B253" s="11">
        <v>2015</v>
      </c>
      <c r="C253" s="11">
        <v>3170651</v>
      </c>
      <c r="D253" s="11" t="s">
        <v>257</v>
      </c>
      <c r="E253" s="8">
        <v>2766593.53</v>
      </c>
      <c r="F253">
        <f>VLOOKUP(B253&amp;C253,CENSO!A:G,7,0)</f>
        <v>347</v>
      </c>
      <c r="G253" s="9">
        <f t="shared" si="7"/>
        <v>7972.8920172910657</v>
      </c>
      <c r="H253" s="9">
        <f>G253*(IPCA!$B$10/VLOOKUP(B253,IPCA!A:B,2,0))</f>
        <v>12018.808617069253</v>
      </c>
    </row>
    <row r="254" spans="1:8" x14ac:dyDescent="0.35">
      <c r="A254" t="str">
        <f t="shared" si="6"/>
        <v>20153170800</v>
      </c>
      <c r="B254" s="11">
        <v>2015</v>
      </c>
      <c r="C254" s="11">
        <v>3170800</v>
      </c>
      <c r="D254" s="11" t="s">
        <v>258</v>
      </c>
      <c r="E254" s="8">
        <v>14267413.560000001</v>
      </c>
      <c r="F254">
        <f>VLOOKUP(B254&amp;C254,CENSO!A:G,7,0)</f>
        <v>2093</v>
      </c>
      <c r="G254" s="9">
        <f t="shared" si="7"/>
        <v>6816.7288867654088</v>
      </c>
      <c r="H254" s="9">
        <f>G254*(IPCA!$B$10/VLOOKUP(B254,IPCA!A:B,2,0))</f>
        <v>10275.939985992416</v>
      </c>
    </row>
    <row r="255" spans="1:8" x14ac:dyDescent="0.35">
      <c r="A255" t="str">
        <f t="shared" si="6"/>
        <v>20153170909</v>
      </c>
      <c r="B255" s="11">
        <v>2015</v>
      </c>
      <c r="C255" s="11">
        <v>3170909</v>
      </c>
      <c r="D255" s="11" t="s">
        <v>259</v>
      </c>
      <c r="E255" s="8">
        <v>7143162.7999999998</v>
      </c>
      <c r="F255">
        <f>VLOOKUP(B255&amp;C255,CENSO!A:G,7,0)</f>
        <v>1026</v>
      </c>
      <c r="G255" s="9">
        <f t="shared" si="7"/>
        <v>6962.1469785575046</v>
      </c>
      <c r="H255" s="9">
        <f>G255*(IPCA!$B$10/VLOOKUP(B255,IPCA!A:B,2,0))</f>
        <v>10495.151811628359</v>
      </c>
    </row>
    <row r="256" spans="1:8" x14ac:dyDescent="0.35">
      <c r="A256" t="str">
        <f t="shared" si="6"/>
        <v>20153171030</v>
      </c>
      <c r="B256" s="11">
        <v>2015</v>
      </c>
      <c r="C256" s="11">
        <v>3171030</v>
      </c>
      <c r="D256" s="11" t="s">
        <v>260</v>
      </c>
      <c r="E256" s="8">
        <v>3741338.47</v>
      </c>
      <c r="F256">
        <f>VLOOKUP(B256&amp;C256,CENSO!A:G,7,0)</f>
        <v>431</v>
      </c>
      <c r="G256" s="9">
        <f t="shared" si="7"/>
        <v>8680.5996983758705</v>
      </c>
      <c r="H256" s="9">
        <f>G256*(IPCA!$B$10/VLOOKUP(B256,IPCA!A:B,2,0))</f>
        <v>13085.649000375755</v>
      </c>
    </row>
    <row r="257" spans="1:8" x14ac:dyDescent="0.35">
      <c r="A257" t="str">
        <f t="shared" si="6"/>
        <v>20153171071</v>
      </c>
      <c r="B257" s="11">
        <v>2015</v>
      </c>
      <c r="C257" s="11">
        <v>3171071</v>
      </c>
      <c r="D257" s="11" t="s">
        <v>261</v>
      </c>
      <c r="E257" s="8">
        <v>2297273.12</v>
      </c>
      <c r="F257">
        <f>VLOOKUP(B257&amp;C257,CENSO!A:G,7,0)</f>
        <v>414</v>
      </c>
      <c r="G257" s="9">
        <f t="shared" si="7"/>
        <v>5548.9688888888895</v>
      </c>
      <c r="H257" s="9">
        <f>G257*(IPCA!$B$10/VLOOKUP(B257,IPCA!A:B,2,0))</f>
        <v>8364.8436418039928</v>
      </c>
    </row>
    <row r="258" spans="1:8" x14ac:dyDescent="0.35">
      <c r="A258" t="str">
        <f t="shared" si="6"/>
        <v>20153171600</v>
      </c>
      <c r="B258" s="11">
        <v>2015</v>
      </c>
      <c r="C258" s="11">
        <v>3171600</v>
      </c>
      <c r="D258" s="11" t="s">
        <v>262</v>
      </c>
      <c r="E258" s="8">
        <v>3668725.79</v>
      </c>
      <c r="F258">
        <f>VLOOKUP(B258&amp;C258,CENSO!A:G,7,0)</f>
        <v>557</v>
      </c>
      <c r="G258" s="9">
        <f t="shared" si="7"/>
        <v>6586.5813105924599</v>
      </c>
      <c r="H258" s="9">
        <f>G258*(IPCA!$B$10/VLOOKUP(B258,IPCA!A:B,2,0))</f>
        <v>9929.0019281702207</v>
      </c>
    </row>
    <row r="259" spans="1:8" x14ac:dyDescent="0.35">
      <c r="A259" t="str">
        <f t="shared" ref="A259:A322" si="8">B259&amp;C259</f>
        <v>20153171808</v>
      </c>
      <c r="B259" s="11">
        <v>2015</v>
      </c>
      <c r="C259" s="11">
        <v>3171808</v>
      </c>
      <c r="D259" s="11" t="s">
        <v>263</v>
      </c>
      <c r="E259" s="8">
        <v>3978986.94</v>
      </c>
      <c r="F259">
        <f>VLOOKUP(B259&amp;C259,CENSO!A:G,7,0)</f>
        <v>666</v>
      </c>
      <c r="G259" s="9">
        <f t="shared" ref="G259:G322" si="9">E259/F259</f>
        <v>5974.4548648648652</v>
      </c>
      <c r="H259" s="9">
        <f>G259*(IPCA!$B$10/VLOOKUP(B259,IPCA!A:B,2,0))</f>
        <v>9006.2463477997153</v>
      </c>
    </row>
    <row r="260" spans="1:8" x14ac:dyDescent="0.35">
      <c r="A260" t="str">
        <f t="shared" si="8"/>
        <v>20153171907</v>
      </c>
      <c r="B260" s="11">
        <v>2015</v>
      </c>
      <c r="C260" s="11">
        <v>3171907</v>
      </c>
      <c r="D260" s="11" t="s">
        <v>264</v>
      </c>
      <c r="E260" s="8">
        <v>2413902.0299999998</v>
      </c>
      <c r="F260">
        <f>VLOOKUP(B260&amp;C260,CENSO!A:G,7,0)</f>
        <v>325</v>
      </c>
      <c r="G260" s="9">
        <f t="shared" si="9"/>
        <v>7427.3908615384607</v>
      </c>
      <c r="H260" s="9">
        <f>G260*(IPCA!$B$10/VLOOKUP(B260,IPCA!A:B,2,0))</f>
        <v>11196.487936297226</v>
      </c>
    </row>
    <row r="261" spans="1:8" x14ac:dyDescent="0.35">
      <c r="A261" t="str">
        <f t="shared" si="8"/>
        <v>20163100500</v>
      </c>
      <c r="B261" s="11">
        <v>2016</v>
      </c>
      <c r="C261" s="11">
        <v>3100500</v>
      </c>
      <c r="D261" s="11" t="s">
        <v>0</v>
      </c>
      <c r="E261" s="8">
        <v>4465474.0911008678</v>
      </c>
      <c r="F261">
        <f>VLOOKUP(B261&amp;C261,CENSO!A:G,7,0)</f>
        <v>491</v>
      </c>
      <c r="G261" s="9">
        <f t="shared" si="9"/>
        <v>9094.651916702378</v>
      </c>
      <c r="H261" s="9">
        <f>G261*(IPCA!$B$10/VLOOKUP(B261,IPCA!A:B,2,0))</f>
        <v>12898.744265310368</v>
      </c>
    </row>
    <row r="262" spans="1:8" x14ac:dyDescent="0.35">
      <c r="A262" t="str">
        <f t="shared" si="8"/>
        <v>20163100609</v>
      </c>
      <c r="B262" s="11">
        <v>2016</v>
      </c>
      <c r="C262" s="11">
        <v>3100609</v>
      </c>
      <c r="D262" s="11" t="s">
        <v>1</v>
      </c>
      <c r="E262" s="8">
        <v>5267361.5</v>
      </c>
      <c r="F262">
        <f>VLOOKUP(B262&amp;C262,CENSO!A:G,7,0)</f>
        <v>301</v>
      </c>
      <c r="G262" s="9">
        <f t="shared" si="9"/>
        <v>17499.539867109634</v>
      </c>
      <c r="H262" s="9">
        <f>G262*(IPCA!$B$10/VLOOKUP(B262,IPCA!A:B,2,0))</f>
        <v>24819.211507359691</v>
      </c>
    </row>
    <row r="263" spans="1:8" x14ac:dyDescent="0.35">
      <c r="A263" t="str">
        <f t="shared" si="8"/>
        <v>20163100906</v>
      </c>
      <c r="B263" s="11">
        <v>2016</v>
      </c>
      <c r="C263" s="11">
        <v>3100906</v>
      </c>
      <c r="D263" s="11" t="s">
        <v>2</v>
      </c>
      <c r="E263" s="8">
        <v>5561520.1383937169</v>
      </c>
      <c r="F263">
        <f>VLOOKUP(B263&amp;C263,CENSO!A:G,7,0)</f>
        <v>407</v>
      </c>
      <c r="G263" s="9">
        <f t="shared" si="9"/>
        <v>13664.668644702007</v>
      </c>
      <c r="H263" s="9">
        <f>G263*(IPCA!$B$10/VLOOKUP(B263,IPCA!A:B,2,0))</f>
        <v>19380.298216198833</v>
      </c>
    </row>
    <row r="264" spans="1:8" x14ac:dyDescent="0.35">
      <c r="A264" t="str">
        <f t="shared" si="8"/>
        <v>20163101003</v>
      </c>
      <c r="B264" s="11">
        <v>2016</v>
      </c>
      <c r="C264" s="11">
        <v>3101003</v>
      </c>
      <c r="D264" s="11" t="s">
        <v>3</v>
      </c>
      <c r="E264" s="8">
        <v>3802018.1796060638</v>
      </c>
      <c r="F264">
        <f>VLOOKUP(B264&amp;C264,CENSO!A:G,7,0)</f>
        <v>403</v>
      </c>
      <c r="G264" s="9">
        <f t="shared" si="9"/>
        <v>9434.2882868636825</v>
      </c>
      <c r="H264" s="9">
        <f>G264*(IPCA!$B$10/VLOOKUP(B264,IPCA!A:B,2,0))</f>
        <v>13380.443039714635</v>
      </c>
    </row>
    <row r="265" spans="1:8" x14ac:dyDescent="0.35">
      <c r="A265" t="str">
        <f t="shared" si="8"/>
        <v>20163101102</v>
      </c>
      <c r="B265" s="11">
        <v>2016</v>
      </c>
      <c r="C265" s="11">
        <v>3101102</v>
      </c>
      <c r="D265" s="11" t="s">
        <v>4</v>
      </c>
      <c r="E265" s="8">
        <v>8848008.6535298266</v>
      </c>
      <c r="F265">
        <f>VLOOKUP(B265&amp;C265,CENSO!A:G,7,0)</f>
        <v>1291</v>
      </c>
      <c r="G265" s="9">
        <f t="shared" si="9"/>
        <v>6853.6085619905707</v>
      </c>
      <c r="H265" s="9">
        <f>G265*(IPCA!$B$10/VLOOKUP(B265,IPCA!A:B,2,0))</f>
        <v>9720.3218930573275</v>
      </c>
    </row>
    <row r="266" spans="1:8" x14ac:dyDescent="0.35">
      <c r="A266" t="str">
        <f t="shared" si="8"/>
        <v>20163101706</v>
      </c>
      <c r="B266" s="11">
        <v>2016</v>
      </c>
      <c r="C266" s="11">
        <v>3101706</v>
      </c>
      <c r="D266" s="11" t="s">
        <v>5</v>
      </c>
      <c r="E266" s="8">
        <v>18073738.93</v>
      </c>
      <c r="F266">
        <f>VLOOKUP(B266&amp;C266,CENSO!A:G,7,0)</f>
        <v>3831</v>
      </c>
      <c r="G266" s="9">
        <f t="shared" si="9"/>
        <v>4717.7600965805268</v>
      </c>
      <c r="H266" s="9">
        <f>G266*(IPCA!$B$10/VLOOKUP(B266,IPCA!A:B,2,0))</f>
        <v>6691.0951126255814</v>
      </c>
    </row>
    <row r="267" spans="1:8" x14ac:dyDescent="0.35">
      <c r="A267" t="str">
        <f t="shared" si="8"/>
        <v>20163101805</v>
      </c>
      <c r="B267" s="11">
        <v>2016</v>
      </c>
      <c r="C267" s="11">
        <v>3101805</v>
      </c>
      <c r="D267" s="11" t="s">
        <v>6</v>
      </c>
      <c r="E267" s="8">
        <v>4642967.2738845078</v>
      </c>
      <c r="F267">
        <f>VLOOKUP(B267&amp;C267,CENSO!A:G,7,0)</f>
        <v>779</v>
      </c>
      <c r="G267" s="9">
        <f t="shared" si="9"/>
        <v>5960.1633811097663</v>
      </c>
      <c r="H267" s="9">
        <f>G267*(IPCA!$B$10/VLOOKUP(B267,IPCA!A:B,2,0))</f>
        <v>8453.1682945681987</v>
      </c>
    </row>
    <row r="268" spans="1:8" x14ac:dyDescent="0.35">
      <c r="A268" t="str">
        <f t="shared" si="8"/>
        <v>20163102209</v>
      </c>
      <c r="B268" s="11">
        <v>2016</v>
      </c>
      <c r="C268" s="11">
        <v>3102209</v>
      </c>
      <c r="D268" s="11" t="s">
        <v>7</v>
      </c>
      <c r="E268" s="8">
        <v>2070884.1491570999</v>
      </c>
      <c r="F268">
        <f>VLOOKUP(B268&amp;C268,CENSO!A:G,7,0)</f>
        <v>204</v>
      </c>
      <c r="G268" s="9">
        <f t="shared" si="9"/>
        <v>10151.392888024999</v>
      </c>
      <c r="H268" s="9">
        <f>G268*(IPCA!$B$10/VLOOKUP(B268,IPCA!A:B,2,0))</f>
        <v>14397.49668251211</v>
      </c>
    </row>
    <row r="269" spans="1:8" x14ac:dyDescent="0.35">
      <c r="A269" t="str">
        <f t="shared" si="8"/>
        <v>20163102852</v>
      </c>
      <c r="B269" s="11">
        <v>2016</v>
      </c>
      <c r="C269" s="11">
        <v>3102852</v>
      </c>
      <c r="D269" s="11" t="s">
        <v>8</v>
      </c>
      <c r="E269" s="8">
        <v>4841426.0669890307</v>
      </c>
      <c r="F269">
        <f>VLOOKUP(B269&amp;C269,CENSO!A:G,7,0)</f>
        <v>506</v>
      </c>
      <c r="G269" s="9">
        <f t="shared" si="9"/>
        <v>9568.0357055119184</v>
      </c>
      <c r="H269" s="9">
        <f>G269*(IPCA!$B$10/VLOOKUP(B269,IPCA!A:B,2,0))</f>
        <v>13570.134054289992</v>
      </c>
    </row>
    <row r="270" spans="1:8" x14ac:dyDescent="0.35">
      <c r="A270" t="str">
        <f t="shared" si="8"/>
        <v>20163103405</v>
      </c>
      <c r="B270" s="11">
        <v>2016</v>
      </c>
      <c r="C270" s="11">
        <v>3103405</v>
      </c>
      <c r="D270" s="11" t="s">
        <v>9</v>
      </c>
      <c r="E270" s="8">
        <v>8243191.349971557</v>
      </c>
      <c r="F270">
        <f>VLOOKUP(B270&amp;C270,CENSO!A:G,7,0)</f>
        <v>1105</v>
      </c>
      <c r="G270" s="9">
        <f t="shared" si="9"/>
        <v>7459.9016741824043</v>
      </c>
      <c r="H270" s="9">
        <f>G270*(IPCA!$B$10/VLOOKUP(B270,IPCA!A:B,2,0))</f>
        <v>10580.214044577644</v>
      </c>
    </row>
    <row r="271" spans="1:8" x14ac:dyDescent="0.35">
      <c r="A271" t="str">
        <f t="shared" si="8"/>
        <v>20163104452</v>
      </c>
      <c r="B271" s="11">
        <v>2016</v>
      </c>
      <c r="C271" s="11">
        <v>3104452</v>
      </c>
      <c r="D271" s="11" t="s">
        <v>10</v>
      </c>
      <c r="E271" s="8">
        <v>2477177.34</v>
      </c>
      <c r="F271">
        <f>VLOOKUP(B271&amp;C271,CENSO!A:G,7,0)</f>
        <v>276</v>
      </c>
      <c r="G271" s="9">
        <f t="shared" si="9"/>
        <v>8975.2802173913042</v>
      </c>
      <c r="H271" s="9">
        <f>G271*(IPCA!$B$10/VLOOKUP(B271,IPCA!A:B,2,0))</f>
        <v>12729.442016468791</v>
      </c>
    </row>
    <row r="272" spans="1:8" x14ac:dyDescent="0.35">
      <c r="A272" t="str">
        <f t="shared" si="8"/>
        <v>20163104502</v>
      </c>
      <c r="B272" s="11">
        <v>2016</v>
      </c>
      <c r="C272" s="11">
        <v>3104502</v>
      </c>
      <c r="D272" s="11" t="s">
        <v>11</v>
      </c>
      <c r="E272" s="8">
        <v>10839732.802664874</v>
      </c>
      <c r="F272">
        <f>VLOOKUP(B272&amp;C272,CENSO!A:G,7,0)</f>
        <v>1068</v>
      </c>
      <c r="G272" s="9">
        <f t="shared" si="9"/>
        <v>10149.56254931168</v>
      </c>
      <c r="H272" s="9">
        <f>G272*(IPCA!$B$10/VLOOKUP(B272,IPCA!A:B,2,0))</f>
        <v>14394.90075347621</v>
      </c>
    </row>
    <row r="273" spans="1:8" x14ac:dyDescent="0.35">
      <c r="A273" t="str">
        <f t="shared" si="8"/>
        <v>20163104700</v>
      </c>
      <c r="B273" s="11">
        <v>2016</v>
      </c>
      <c r="C273" s="11">
        <v>3104700</v>
      </c>
      <c r="D273" s="11" t="s">
        <v>12</v>
      </c>
      <c r="E273" s="8">
        <v>6275508.8117263634</v>
      </c>
      <c r="F273">
        <f>VLOOKUP(B273&amp;C273,CENSO!A:G,7,0)</f>
        <v>508</v>
      </c>
      <c r="G273" s="9">
        <f t="shared" si="9"/>
        <v>12353.363802610951</v>
      </c>
      <c r="H273" s="9">
        <f>G273*(IPCA!$B$10/VLOOKUP(B273,IPCA!A:B,2,0))</f>
        <v>17520.503474529531</v>
      </c>
    </row>
    <row r="274" spans="1:8" x14ac:dyDescent="0.35">
      <c r="A274" t="str">
        <f t="shared" si="8"/>
        <v>20163104809</v>
      </c>
      <c r="B274" s="11">
        <v>2016</v>
      </c>
      <c r="C274" s="11">
        <v>3104809</v>
      </c>
      <c r="D274" s="11" t="s">
        <v>13</v>
      </c>
      <c r="E274" s="8">
        <v>3029626.5360040627</v>
      </c>
      <c r="F274">
        <f>VLOOKUP(B274&amp;C274,CENSO!A:G,7,0)</f>
        <v>553</v>
      </c>
      <c r="G274" s="9">
        <f t="shared" si="9"/>
        <v>5478.5289981990281</v>
      </c>
      <c r="H274" s="9">
        <f>G274*(IPCA!$B$10/VLOOKUP(B274,IPCA!A:B,2,0))</f>
        <v>7770.076869910491</v>
      </c>
    </row>
    <row r="275" spans="1:8" x14ac:dyDescent="0.35">
      <c r="A275" t="str">
        <f t="shared" si="8"/>
        <v>20163105202</v>
      </c>
      <c r="B275" s="11">
        <v>2016</v>
      </c>
      <c r="C275" s="11">
        <v>3105202</v>
      </c>
      <c r="D275" s="11" t="s">
        <v>14</v>
      </c>
      <c r="E275" s="8">
        <v>2936276.24</v>
      </c>
      <c r="F275">
        <f>VLOOKUP(B275&amp;C275,CENSO!A:G,7,0)</f>
        <v>407</v>
      </c>
      <c r="G275" s="9">
        <f t="shared" si="9"/>
        <v>7214.4379361179363</v>
      </c>
      <c r="H275" s="9">
        <f>G275*(IPCA!$B$10/VLOOKUP(B275,IPCA!A:B,2,0))</f>
        <v>10232.078237655116</v>
      </c>
    </row>
    <row r="276" spans="1:8" x14ac:dyDescent="0.35">
      <c r="A276" t="str">
        <f t="shared" si="8"/>
        <v>20163106507</v>
      </c>
      <c r="B276" s="11">
        <v>2016</v>
      </c>
      <c r="C276" s="11">
        <v>3106507</v>
      </c>
      <c r="D276" s="11" t="s">
        <v>15</v>
      </c>
      <c r="E276" s="8">
        <v>4948373.8093327079</v>
      </c>
      <c r="F276">
        <f>VLOOKUP(B276&amp;C276,CENSO!A:G,7,0)</f>
        <v>294</v>
      </c>
      <c r="G276" s="9">
        <f t="shared" si="9"/>
        <v>16831.203433104449</v>
      </c>
      <c r="H276" s="9">
        <f>G276*(IPCA!$B$10/VLOOKUP(B276,IPCA!A:B,2,0))</f>
        <v>23871.32468064229</v>
      </c>
    </row>
    <row r="277" spans="1:8" x14ac:dyDescent="0.35">
      <c r="A277" t="str">
        <f t="shared" si="8"/>
        <v>20163106655</v>
      </c>
      <c r="B277" s="11">
        <v>2016</v>
      </c>
      <c r="C277" s="11">
        <v>3106655</v>
      </c>
      <c r="D277" s="11" t="s">
        <v>16</v>
      </c>
      <c r="E277" s="8">
        <v>2474900.6048186417</v>
      </c>
      <c r="F277">
        <f>VLOOKUP(B277&amp;C277,CENSO!A:G,7,0)</f>
        <v>298</v>
      </c>
      <c r="G277" s="9">
        <f t="shared" si="9"/>
        <v>8305.0355866397367</v>
      </c>
      <c r="H277" s="9">
        <f>G277*(IPCA!$B$10/VLOOKUP(B277,IPCA!A:B,2,0))</f>
        <v>11778.848836384055</v>
      </c>
    </row>
    <row r="278" spans="1:8" x14ac:dyDescent="0.35">
      <c r="A278" t="str">
        <f t="shared" si="8"/>
        <v>20163106606</v>
      </c>
      <c r="B278" s="11">
        <v>2016</v>
      </c>
      <c r="C278" s="11">
        <v>3106606</v>
      </c>
      <c r="D278" s="11" t="s">
        <v>17</v>
      </c>
      <c r="E278" s="8">
        <v>2403690.1639845464</v>
      </c>
      <c r="F278">
        <f>VLOOKUP(B278&amp;C278,CENSO!A:G,7,0)</f>
        <v>222</v>
      </c>
      <c r="G278" s="9">
        <f t="shared" si="9"/>
        <v>10827.43317110156</v>
      </c>
      <c r="H278" s="9">
        <f>G278*(IPCA!$B$10/VLOOKUP(B278,IPCA!A:B,2,0))</f>
        <v>15356.309708488194</v>
      </c>
    </row>
    <row r="279" spans="1:8" x14ac:dyDescent="0.35">
      <c r="A279" t="str">
        <f t="shared" si="8"/>
        <v>20163107307</v>
      </c>
      <c r="B279" s="11">
        <v>2016</v>
      </c>
      <c r="C279" s="11">
        <v>3107307</v>
      </c>
      <c r="D279" s="11" t="s">
        <v>18</v>
      </c>
      <c r="E279" s="8">
        <v>14457208.346887194</v>
      </c>
      <c r="F279">
        <f>VLOOKUP(B279&amp;C279,CENSO!A:G,7,0)</f>
        <v>1547</v>
      </c>
      <c r="G279" s="9">
        <f t="shared" si="9"/>
        <v>9345.3189055508683</v>
      </c>
      <c r="H279" s="9">
        <f>G279*(IPCA!$B$10/VLOOKUP(B279,IPCA!A:B,2,0))</f>
        <v>13254.259728081859</v>
      </c>
    </row>
    <row r="280" spans="1:8" x14ac:dyDescent="0.35">
      <c r="A280" t="str">
        <f t="shared" si="8"/>
        <v>20163108206</v>
      </c>
      <c r="B280" s="11">
        <v>2016</v>
      </c>
      <c r="C280" s="11">
        <v>3108206</v>
      </c>
      <c r="D280" s="11" t="s">
        <v>19</v>
      </c>
      <c r="E280" s="8">
        <v>3633711.4962981315</v>
      </c>
      <c r="F280">
        <f>VLOOKUP(B280&amp;C280,CENSO!A:G,7,0)</f>
        <v>529</v>
      </c>
      <c r="G280" s="9">
        <f t="shared" si="9"/>
        <v>6869.0198417734055</v>
      </c>
      <c r="H280" s="9">
        <f>G280*(IPCA!$B$10/VLOOKUP(B280,IPCA!A:B,2,0))</f>
        <v>9742.1793713358365</v>
      </c>
    </row>
    <row r="281" spans="1:8" x14ac:dyDescent="0.35">
      <c r="A281" t="str">
        <f t="shared" si="8"/>
        <v>20163108255</v>
      </c>
      <c r="B281" s="11">
        <v>2016</v>
      </c>
      <c r="C281" s="11">
        <v>3108255</v>
      </c>
      <c r="D281" s="11" t="s">
        <v>20</v>
      </c>
      <c r="E281" s="8">
        <v>7061263.8331191596</v>
      </c>
      <c r="F281">
        <f>VLOOKUP(B281&amp;C281,CENSO!A:G,7,0)</f>
        <v>771</v>
      </c>
      <c r="G281" s="9">
        <f t="shared" si="9"/>
        <v>9158.5782530728393</v>
      </c>
      <c r="H281" s="9">
        <f>G281*(IPCA!$B$10/VLOOKUP(B281,IPCA!A:B,2,0))</f>
        <v>12989.409578531036</v>
      </c>
    </row>
    <row r="282" spans="1:8" x14ac:dyDescent="0.35">
      <c r="A282" t="str">
        <f t="shared" si="8"/>
        <v>20163108503</v>
      </c>
      <c r="B282" s="11">
        <v>2016</v>
      </c>
      <c r="C282" s="11">
        <v>3108503</v>
      </c>
      <c r="D282" s="11" t="s">
        <v>21</v>
      </c>
      <c r="E282" s="8">
        <v>2805274.8772655372</v>
      </c>
      <c r="F282">
        <f>VLOOKUP(B282&amp;C282,CENSO!A:G,7,0)</f>
        <v>211</v>
      </c>
      <c r="G282" s="9">
        <f t="shared" si="9"/>
        <v>13295.141598414868</v>
      </c>
      <c r="H282" s="9">
        <f>G282*(IPCA!$B$10/VLOOKUP(B282,IPCA!A:B,2,0))</f>
        <v>18856.2061549711</v>
      </c>
    </row>
    <row r="283" spans="1:8" x14ac:dyDescent="0.35">
      <c r="A283" t="str">
        <f t="shared" si="8"/>
        <v>20163108602</v>
      </c>
      <c r="B283" s="11">
        <v>2016</v>
      </c>
      <c r="C283" s="11">
        <v>3108602</v>
      </c>
      <c r="D283" s="11" t="s">
        <v>22</v>
      </c>
      <c r="E283" s="8">
        <v>7990961.4948880114</v>
      </c>
      <c r="F283">
        <f>VLOOKUP(B283&amp;C283,CENSO!A:G,7,0)</f>
        <v>842</v>
      </c>
      <c r="G283" s="9">
        <f t="shared" si="9"/>
        <v>9490.4530818147396</v>
      </c>
      <c r="H283" s="9">
        <f>G283*(IPCA!$B$10/VLOOKUP(B283,IPCA!A:B,2,0))</f>
        <v>13460.100329891602</v>
      </c>
    </row>
    <row r="284" spans="1:8" x14ac:dyDescent="0.35">
      <c r="A284" t="str">
        <f t="shared" si="8"/>
        <v>20163108800</v>
      </c>
      <c r="B284" s="11">
        <v>2016</v>
      </c>
      <c r="C284" s="11">
        <v>3108800</v>
      </c>
      <c r="D284" s="11" t="s">
        <v>23</v>
      </c>
      <c r="E284" s="8">
        <v>3347927.72</v>
      </c>
      <c r="F284">
        <f>VLOOKUP(B284&amp;C284,CENSO!A:G,7,0)</f>
        <v>306</v>
      </c>
      <c r="G284" s="9">
        <f t="shared" si="9"/>
        <v>10940.940261437909</v>
      </c>
      <c r="H284" s="9">
        <f>G284*(IPCA!$B$10/VLOOKUP(B284,IPCA!A:B,2,0))</f>
        <v>15517.294311742688</v>
      </c>
    </row>
    <row r="285" spans="1:8" x14ac:dyDescent="0.35">
      <c r="A285" t="str">
        <f t="shared" si="8"/>
        <v>20163109204</v>
      </c>
      <c r="B285" s="11">
        <v>2016</v>
      </c>
      <c r="C285" s="11">
        <v>3109204</v>
      </c>
      <c r="D285" s="11" t="s">
        <v>24</v>
      </c>
      <c r="E285" s="8">
        <v>3554008.308118497</v>
      </c>
      <c r="F285">
        <f>VLOOKUP(B285&amp;C285,CENSO!A:G,7,0)</f>
        <v>599</v>
      </c>
      <c r="G285" s="9">
        <f t="shared" si="9"/>
        <v>5933.2359067086763</v>
      </c>
      <c r="H285" s="9">
        <f>G285*(IPCA!$B$10/VLOOKUP(B285,IPCA!A:B,2,0))</f>
        <v>8414.9776514087316</v>
      </c>
    </row>
    <row r="286" spans="1:8" x14ac:dyDescent="0.35">
      <c r="A286" t="str">
        <f t="shared" si="8"/>
        <v>20163109402</v>
      </c>
      <c r="B286" s="11">
        <v>2016</v>
      </c>
      <c r="C286" s="11">
        <v>3109402</v>
      </c>
      <c r="D286" s="11" t="s">
        <v>25</v>
      </c>
      <c r="E286" s="8">
        <v>7822092.96</v>
      </c>
      <c r="F286">
        <f>VLOOKUP(B286&amp;C286,CENSO!A:G,7,0)</f>
        <v>1077</v>
      </c>
      <c r="G286" s="9">
        <f t="shared" si="9"/>
        <v>7262.8532590529248</v>
      </c>
      <c r="H286" s="9">
        <f>G286*(IPCA!$B$10/VLOOKUP(B286,IPCA!A:B,2,0))</f>
        <v>10300.744622556987</v>
      </c>
    </row>
    <row r="287" spans="1:8" x14ac:dyDescent="0.35">
      <c r="A287" t="str">
        <f t="shared" si="8"/>
        <v>20163102704</v>
      </c>
      <c r="B287" s="11">
        <v>2016</v>
      </c>
      <c r="C287" s="11">
        <v>3102704</v>
      </c>
      <c r="D287" s="11" t="s">
        <v>26</v>
      </c>
      <c r="E287" s="8">
        <v>5784038.8054735698</v>
      </c>
      <c r="F287">
        <f>VLOOKUP(B287&amp;C287,CENSO!A:G,7,0)</f>
        <v>829</v>
      </c>
      <c r="G287" s="9">
        <f t="shared" si="9"/>
        <v>6977.1276302455608</v>
      </c>
      <c r="H287" s="9">
        <f>G287*(IPCA!$B$10/VLOOKUP(B287,IPCA!A:B,2,0))</f>
        <v>9895.5062638175241</v>
      </c>
    </row>
    <row r="288" spans="1:8" x14ac:dyDescent="0.35">
      <c r="A288" t="str">
        <f t="shared" si="8"/>
        <v>20163110806</v>
      </c>
      <c r="B288" s="11">
        <v>2016</v>
      </c>
      <c r="C288" s="11">
        <v>3110806</v>
      </c>
      <c r="D288" s="11" t="s">
        <v>27</v>
      </c>
      <c r="E288" s="8">
        <v>3046025.5506167095</v>
      </c>
      <c r="F288">
        <f>VLOOKUP(B288&amp;C288,CENSO!A:G,7,0)</f>
        <v>271</v>
      </c>
      <c r="G288" s="9">
        <f t="shared" si="9"/>
        <v>11239.946681242471</v>
      </c>
      <c r="H288" s="9">
        <f>G288*(IPCA!$B$10/VLOOKUP(B288,IPCA!A:B,2,0))</f>
        <v>15941.368523495863</v>
      </c>
    </row>
    <row r="289" spans="1:8" x14ac:dyDescent="0.35">
      <c r="A289" t="str">
        <f t="shared" si="8"/>
        <v>20163111150</v>
      </c>
      <c r="B289" s="11">
        <v>2016</v>
      </c>
      <c r="C289" s="11">
        <v>3111150</v>
      </c>
      <c r="D289" s="11" t="s">
        <v>28</v>
      </c>
      <c r="E289" s="8">
        <v>2580064.450983806</v>
      </c>
      <c r="F289">
        <f>VLOOKUP(B289&amp;C289,CENSO!A:G,7,0)</f>
        <v>379</v>
      </c>
      <c r="G289" s="9">
        <f t="shared" si="9"/>
        <v>6807.5579181630765</v>
      </c>
      <c r="H289" s="9">
        <f>G289*(IPCA!$B$10/VLOOKUP(B289,IPCA!A:B,2,0))</f>
        <v>9655.0092803895604</v>
      </c>
    </row>
    <row r="290" spans="1:8" x14ac:dyDescent="0.35">
      <c r="A290" t="str">
        <f t="shared" si="8"/>
        <v>20163112059</v>
      </c>
      <c r="B290" s="11">
        <v>2016</v>
      </c>
      <c r="C290" s="11">
        <v>3112059</v>
      </c>
      <c r="D290" s="11" t="s">
        <v>29</v>
      </c>
      <c r="E290" s="8">
        <v>2937382.9</v>
      </c>
      <c r="F290">
        <f>VLOOKUP(B290&amp;C290,CENSO!A:G,7,0)</f>
        <v>353</v>
      </c>
      <c r="G290" s="9">
        <f t="shared" si="9"/>
        <v>8321.1980169971666</v>
      </c>
      <c r="H290" s="9">
        <f>G290*(IPCA!$B$10/VLOOKUP(B290,IPCA!A:B,2,0))</f>
        <v>11801.771654958729</v>
      </c>
    </row>
    <row r="291" spans="1:8" x14ac:dyDescent="0.35">
      <c r="A291" t="str">
        <f t="shared" si="8"/>
        <v>20163112307</v>
      </c>
      <c r="B291" s="11">
        <v>2016</v>
      </c>
      <c r="C291" s="11">
        <v>3112307</v>
      </c>
      <c r="D291" s="11" t="s">
        <v>30</v>
      </c>
      <c r="E291" s="8">
        <v>9189433.7462894022</v>
      </c>
      <c r="F291">
        <f>VLOOKUP(B291&amp;C291,CENSO!A:G,7,0)</f>
        <v>1018</v>
      </c>
      <c r="G291" s="9">
        <f t="shared" si="9"/>
        <v>9026.9486702253453</v>
      </c>
      <c r="H291" s="9">
        <f>G291*(IPCA!$B$10/VLOOKUP(B291,IPCA!A:B,2,0))</f>
        <v>12802.722243771013</v>
      </c>
    </row>
    <row r="292" spans="1:8" x14ac:dyDescent="0.35">
      <c r="A292" t="str">
        <f t="shared" si="8"/>
        <v>20163112653</v>
      </c>
      <c r="B292" s="11">
        <v>2016</v>
      </c>
      <c r="C292" s="11">
        <v>3112653</v>
      </c>
      <c r="D292" s="11" t="s">
        <v>31</v>
      </c>
      <c r="E292" s="8">
        <v>2946201.4853432397</v>
      </c>
      <c r="F292">
        <f>VLOOKUP(B292&amp;C292,CENSO!A:G,7,0)</f>
        <v>433</v>
      </c>
      <c r="G292" s="9">
        <f t="shared" si="9"/>
        <v>6804.1604742338104</v>
      </c>
      <c r="H292" s="9">
        <f>G292*(IPCA!$B$10/VLOOKUP(B292,IPCA!A:B,2,0))</f>
        <v>9650.1907605824581</v>
      </c>
    </row>
    <row r="293" spans="1:8" x14ac:dyDescent="0.35">
      <c r="A293" t="str">
        <f t="shared" si="8"/>
        <v>20163112703</v>
      </c>
      <c r="B293" s="11">
        <v>2016</v>
      </c>
      <c r="C293" s="11">
        <v>3112703</v>
      </c>
      <c r="D293" s="11" t="s">
        <v>32</v>
      </c>
      <c r="E293" s="8">
        <v>6771894.4268654007</v>
      </c>
      <c r="F293">
        <f>VLOOKUP(B293&amp;C293,CENSO!A:G,7,0)</f>
        <v>926</v>
      </c>
      <c r="G293" s="9">
        <f t="shared" si="9"/>
        <v>7313.0609361397419</v>
      </c>
      <c r="H293" s="9">
        <f>G293*(IPCA!$B$10/VLOOKUP(B293,IPCA!A:B,2,0))</f>
        <v>10371.953063828807</v>
      </c>
    </row>
    <row r="294" spans="1:8" x14ac:dyDescent="0.35">
      <c r="A294" t="str">
        <f t="shared" si="8"/>
        <v>20163113008</v>
      </c>
      <c r="B294" s="11">
        <v>2016</v>
      </c>
      <c r="C294" s="11">
        <v>3113008</v>
      </c>
      <c r="D294" s="11" t="s">
        <v>33</v>
      </c>
      <c r="E294" s="8">
        <v>11332131.831420377</v>
      </c>
      <c r="F294">
        <f>VLOOKUP(B294&amp;C294,CENSO!A:G,7,0)</f>
        <v>1677</v>
      </c>
      <c r="G294" s="9">
        <f t="shared" si="9"/>
        <v>6757.3833222542498</v>
      </c>
      <c r="H294" s="9">
        <f>G294*(IPCA!$B$10/VLOOKUP(B294,IPCA!A:B,2,0))</f>
        <v>9583.8477574230055</v>
      </c>
    </row>
    <row r="295" spans="1:8" x14ac:dyDescent="0.35">
      <c r="A295" t="str">
        <f t="shared" si="8"/>
        <v>20163113503</v>
      </c>
      <c r="B295" s="11">
        <v>2016</v>
      </c>
      <c r="C295" s="11">
        <v>3113503</v>
      </c>
      <c r="D295" s="11" t="s">
        <v>34</v>
      </c>
      <c r="E295" s="8">
        <v>3833568.1090440755</v>
      </c>
      <c r="F295">
        <f>VLOOKUP(B295&amp;C295,CENSO!A:G,7,0)</f>
        <v>572</v>
      </c>
      <c r="G295" s="9">
        <f t="shared" si="9"/>
        <v>6702.0421486784535</v>
      </c>
      <c r="H295" s="9">
        <f>G295*(IPCA!$B$10/VLOOKUP(B295,IPCA!A:B,2,0))</f>
        <v>9505.3585912807157</v>
      </c>
    </row>
    <row r="296" spans="1:8" x14ac:dyDescent="0.35">
      <c r="A296" t="str">
        <f t="shared" si="8"/>
        <v>20163113701</v>
      </c>
      <c r="B296" s="11">
        <v>2016</v>
      </c>
      <c r="C296" s="11">
        <v>3113701</v>
      </c>
      <c r="D296" s="11" t="s">
        <v>35</v>
      </c>
      <c r="E296" s="8">
        <v>10793046.438587822</v>
      </c>
      <c r="F296">
        <f>VLOOKUP(B296&amp;C296,CENSO!A:G,7,0)</f>
        <v>1641</v>
      </c>
      <c r="G296" s="9">
        <f t="shared" si="9"/>
        <v>6577.1154409432183</v>
      </c>
      <c r="H296" s="9">
        <f>G296*(IPCA!$B$10/VLOOKUP(B296,IPCA!A:B,2,0))</f>
        <v>9328.1777964858502</v>
      </c>
    </row>
    <row r="297" spans="1:8" x14ac:dyDescent="0.35">
      <c r="A297" t="str">
        <f t="shared" si="8"/>
        <v>20163113800</v>
      </c>
      <c r="B297" s="11">
        <v>2016</v>
      </c>
      <c r="C297" s="11">
        <v>3113800</v>
      </c>
      <c r="D297" s="11" t="s">
        <v>36</v>
      </c>
      <c r="E297" s="8">
        <v>2201865.8252399969</v>
      </c>
      <c r="F297">
        <f>VLOOKUP(B297&amp;C297,CENSO!A:G,7,0)</f>
        <v>315</v>
      </c>
      <c r="G297" s="9">
        <f t="shared" si="9"/>
        <v>6990.0502388571331</v>
      </c>
      <c r="H297" s="9">
        <f>G297*(IPCA!$B$10/VLOOKUP(B297,IPCA!A:B,2,0))</f>
        <v>9913.8341146520634</v>
      </c>
    </row>
    <row r="298" spans="1:8" x14ac:dyDescent="0.35">
      <c r="A298" t="str">
        <f t="shared" si="8"/>
        <v>20163115458</v>
      </c>
      <c r="B298" s="11">
        <v>2016</v>
      </c>
      <c r="C298" s="11">
        <v>3115458</v>
      </c>
      <c r="D298" s="11" t="s">
        <v>37</v>
      </c>
      <c r="E298" s="8">
        <v>5436401.5019367784</v>
      </c>
      <c r="F298">
        <f>VLOOKUP(B298&amp;C298,CENSO!A:G,7,0)</f>
        <v>655</v>
      </c>
      <c r="G298" s="9">
        <f t="shared" si="9"/>
        <v>8299.8496212775244</v>
      </c>
      <c r="H298" s="9">
        <f>G298*(IPCA!$B$10/VLOOKUP(B298,IPCA!A:B,2,0))</f>
        <v>11771.493696067681</v>
      </c>
    </row>
    <row r="299" spans="1:8" x14ac:dyDescent="0.35">
      <c r="A299" t="str">
        <f t="shared" si="8"/>
        <v>20163115474</v>
      </c>
      <c r="B299" s="11">
        <v>2016</v>
      </c>
      <c r="C299" s="11">
        <v>3115474</v>
      </c>
      <c r="D299" s="11" t="s">
        <v>38</v>
      </c>
      <c r="E299" s="8">
        <v>2627299.7347666067</v>
      </c>
      <c r="F299">
        <f>VLOOKUP(B299&amp;C299,CENSO!A:G,7,0)</f>
        <v>348</v>
      </c>
      <c r="G299" s="9">
        <f t="shared" si="9"/>
        <v>7549.711881513238</v>
      </c>
      <c r="H299" s="9">
        <f>G299*(IPCA!$B$10/VLOOKUP(B299,IPCA!A:B,2,0))</f>
        <v>10707.589881210539</v>
      </c>
    </row>
    <row r="300" spans="1:8" x14ac:dyDescent="0.35">
      <c r="A300" t="str">
        <f t="shared" si="8"/>
        <v>20163115706</v>
      </c>
      <c r="B300" s="11">
        <v>2016</v>
      </c>
      <c r="C300" s="11">
        <v>3115706</v>
      </c>
      <c r="D300" s="11" t="s">
        <v>39</v>
      </c>
      <c r="E300" s="8">
        <v>2364508.23</v>
      </c>
      <c r="F300">
        <f>VLOOKUP(B300&amp;C300,CENSO!A:G,7,0)</f>
        <v>349</v>
      </c>
      <c r="G300" s="9">
        <f t="shared" si="9"/>
        <v>6775.095214899713</v>
      </c>
      <c r="H300" s="9">
        <f>G300*(IPCA!$B$10/VLOOKUP(B300,IPCA!A:B,2,0))</f>
        <v>9608.9681441932662</v>
      </c>
    </row>
    <row r="301" spans="1:8" x14ac:dyDescent="0.35">
      <c r="A301" t="str">
        <f t="shared" si="8"/>
        <v>20163116100</v>
      </c>
      <c r="B301" s="11">
        <v>2016</v>
      </c>
      <c r="C301" s="11">
        <v>3116100</v>
      </c>
      <c r="D301" s="11" t="s">
        <v>40</v>
      </c>
      <c r="E301" s="8">
        <v>9749691.8166365232</v>
      </c>
      <c r="F301">
        <f>VLOOKUP(B301&amp;C301,CENSO!A:G,7,0)</f>
        <v>562</v>
      </c>
      <c r="G301" s="9">
        <f t="shared" si="9"/>
        <v>17348.206079424417</v>
      </c>
      <c r="H301" s="9">
        <f>G301*(IPCA!$B$10/VLOOKUP(B301,IPCA!A:B,2,0))</f>
        <v>24604.578133380033</v>
      </c>
    </row>
    <row r="302" spans="1:8" x14ac:dyDescent="0.35">
      <c r="A302" t="str">
        <f t="shared" si="8"/>
        <v>20163116159</v>
      </c>
      <c r="B302" s="11">
        <v>2016</v>
      </c>
      <c r="C302" s="11">
        <v>3116159</v>
      </c>
      <c r="D302" s="11" t="s">
        <v>41</v>
      </c>
      <c r="E302" s="8">
        <v>8679276.8613427635</v>
      </c>
      <c r="F302">
        <f>VLOOKUP(B302&amp;C302,CENSO!A:G,7,0)</f>
        <v>1219</v>
      </c>
      <c r="G302" s="9">
        <f t="shared" si="9"/>
        <v>7119.997425219658</v>
      </c>
      <c r="H302" s="9">
        <f>G302*(IPCA!$B$10/VLOOKUP(B302,IPCA!A:B,2,0))</f>
        <v>10098.135343576347</v>
      </c>
    </row>
    <row r="303" spans="1:8" x14ac:dyDescent="0.35">
      <c r="A303" t="str">
        <f t="shared" si="8"/>
        <v>20163116506</v>
      </c>
      <c r="B303" s="11">
        <v>2016</v>
      </c>
      <c r="C303" s="11">
        <v>3116506</v>
      </c>
      <c r="D303" s="11" t="s">
        <v>42</v>
      </c>
      <c r="E303" s="8">
        <v>4057794.9571945835</v>
      </c>
      <c r="F303">
        <f>VLOOKUP(B303&amp;C303,CENSO!A:G,7,0)</f>
        <v>417</v>
      </c>
      <c r="G303" s="9">
        <f t="shared" si="9"/>
        <v>9730.9231587400081</v>
      </c>
      <c r="H303" s="9">
        <f>G303*(IPCA!$B$10/VLOOKUP(B303,IPCA!A:B,2,0))</f>
        <v>13801.153737336714</v>
      </c>
    </row>
    <row r="304" spans="1:8" x14ac:dyDescent="0.35">
      <c r="A304" t="str">
        <f t="shared" si="8"/>
        <v>20163116803</v>
      </c>
      <c r="B304" s="11">
        <v>2016</v>
      </c>
      <c r="C304" s="11">
        <v>3116803</v>
      </c>
      <c r="D304" s="11" t="s">
        <v>43</v>
      </c>
      <c r="E304" s="8">
        <v>3495444.14</v>
      </c>
      <c r="F304">
        <f>VLOOKUP(B304&amp;C304,CENSO!A:G,7,0)</f>
        <v>411</v>
      </c>
      <c r="G304" s="9">
        <f t="shared" si="9"/>
        <v>8504.7302676399031</v>
      </c>
      <c r="H304" s="9">
        <f>G304*(IPCA!$B$10/VLOOKUP(B304,IPCA!A:B,2,0))</f>
        <v>12062.071398935723</v>
      </c>
    </row>
    <row r="305" spans="1:8" x14ac:dyDescent="0.35">
      <c r="A305" t="str">
        <f t="shared" si="8"/>
        <v>20163117009</v>
      </c>
      <c r="B305" s="11">
        <v>2016</v>
      </c>
      <c r="C305" s="11">
        <v>3117009</v>
      </c>
      <c r="D305" s="11" t="s">
        <v>44</v>
      </c>
      <c r="E305" s="8">
        <v>4736987.3736506933</v>
      </c>
      <c r="F305">
        <f>VLOOKUP(B305&amp;C305,CENSO!A:G,7,0)</f>
        <v>599</v>
      </c>
      <c r="G305" s="9">
        <f t="shared" si="9"/>
        <v>7908.1592214535785</v>
      </c>
      <c r="H305" s="9">
        <f>G305*(IPCA!$B$10/VLOOKUP(B305,IPCA!A:B,2,0))</f>
        <v>11215.967839247625</v>
      </c>
    </row>
    <row r="306" spans="1:8" x14ac:dyDescent="0.35">
      <c r="A306" t="str">
        <f t="shared" si="8"/>
        <v>20163117405</v>
      </c>
      <c r="B306" s="11">
        <v>2016</v>
      </c>
      <c r="C306" s="11">
        <v>3117405</v>
      </c>
      <c r="D306" s="11" t="s">
        <v>45</v>
      </c>
      <c r="E306" s="8">
        <v>2479588.46</v>
      </c>
      <c r="F306">
        <f>VLOOKUP(B306&amp;C306,CENSO!A:G,7,0)</f>
        <v>369</v>
      </c>
      <c r="G306" s="9">
        <f t="shared" si="9"/>
        <v>6719.7519241192413</v>
      </c>
      <c r="H306" s="9">
        <f>G306*(IPCA!$B$10/VLOOKUP(B306,IPCA!A:B,2,0))</f>
        <v>9530.4759752662721</v>
      </c>
    </row>
    <row r="307" spans="1:8" x14ac:dyDescent="0.35">
      <c r="A307" t="str">
        <f t="shared" si="8"/>
        <v>20163117836</v>
      </c>
      <c r="B307" s="11">
        <v>2016</v>
      </c>
      <c r="C307" s="11">
        <v>3117836</v>
      </c>
      <c r="D307" s="11" t="s">
        <v>46</v>
      </c>
      <c r="E307" s="8">
        <v>3266010.06</v>
      </c>
      <c r="F307">
        <f>VLOOKUP(B307&amp;C307,CENSO!A:G,7,0)</f>
        <v>375</v>
      </c>
      <c r="G307" s="9">
        <f t="shared" si="9"/>
        <v>8709.3601600000002</v>
      </c>
      <c r="H307" s="9">
        <f>G307*(IPCA!$B$10/VLOOKUP(B307,IPCA!A:B,2,0))</f>
        <v>12352.293462931761</v>
      </c>
    </row>
    <row r="308" spans="1:8" x14ac:dyDescent="0.35">
      <c r="A308" t="str">
        <f t="shared" si="8"/>
        <v>20163118403</v>
      </c>
      <c r="B308" s="11">
        <v>2016</v>
      </c>
      <c r="C308" s="11">
        <v>3118403</v>
      </c>
      <c r="D308" s="11" t="s">
        <v>47</v>
      </c>
      <c r="E308" s="8">
        <v>9610123.3962603379</v>
      </c>
      <c r="F308">
        <f>VLOOKUP(B308&amp;C308,CENSO!A:G,7,0)</f>
        <v>1090</v>
      </c>
      <c r="G308" s="9">
        <f t="shared" si="9"/>
        <v>8816.6269690461813</v>
      </c>
      <c r="H308" s="9">
        <f>G308*(IPCA!$B$10/VLOOKUP(B308,IPCA!A:B,2,0))</f>
        <v>12504.427612838208</v>
      </c>
    </row>
    <row r="309" spans="1:8" x14ac:dyDescent="0.35">
      <c r="A309" t="str">
        <f t="shared" si="8"/>
        <v>20163118809</v>
      </c>
      <c r="B309" s="11">
        <v>2016</v>
      </c>
      <c r="C309" s="11">
        <v>3118809</v>
      </c>
      <c r="D309" s="11" t="s">
        <v>48</v>
      </c>
      <c r="E309" s="8">
        <v>7193438.7727921437</v>
      </c>
      <c r="F309">
        <f>VLOOKUP(B309&amp;C309,CENSO!A:G,7,0)</f>
        <v>560</v>
      </c>
      <c r="G309" s="9">
        <f t="shared" si="9"/>
        <v>12845.426379985971</v>
      </c>
      <c r="H309" s="9">
        <f>G309*(IPCA!$B$10/VLOOKUP(B309,IPCA!A:B,2,0))</f>
        <v>18218.384977441543</v>
      </c>
    </row>
    <row r="310" spans="1:8" x14ac:dyDescent="0.35">
      <c r="A310" t="str">
        <f t="shared" si="8"/>
        <v>20163119104</v>
      </c>
      <c r="B310" s="11">
        <v>2016</v>
      </c>
      <c r="C310" s="11">
        <v>3119104</v>
      </c>
      <c r="D310" s="11" t="s">
        <v>49</v>
      </c>
      <c r="E310" s="8">
        <v>10901917.845118441</v>
      </c>
      <c r="F310">
        <f>VLOOKUP(B310&amp;C310,CENSO!A:G,7,0)</f>
        <v>1918</v>
      </c>
      <c r="G310" s="9">
        <f t="shared" si="9"/>
        <v>5684.003047507008</v>
      </c>
      <c r="H310" s="9">
        <f>G310*(IPCA!$B$10/VLOOKUP(B310,IPCA!A:B,2,0))</f>
        <v>8061.4961830910224</v>
      </c>
    </row>
    <row r="311" spans="1:8" x14ac:dyDescent="0.35">
      <c r="A311" t="str">
        <f t="shared" si="8"/>
        <v>20163119203</v>
      </c>
      <c r="B311" s="11">
        <v>2016</v>
      </c>
      <c r="C311" s="11">
        <v>3119203</v>
      </c>
      <c r="D311" s="11" t="s">
        <v>50</v>
      </c>
      <c r="E311" s="8">
        <v>5247272.6291140765</v>
      </c>
      <c r="F311">
        <f>VLOOKUP(B311&amp;C311,CENSO!A:G,7,0)</f>
        <v>883</v>
      </c>
      <c r="G311" s="9">
        <f t="shared" si="9"/>
        <v>5942.5511088494641</v>
      </c>
      <c r="H311" s="9">
        <f>G311*(IPCA!$B$10/VLOOKUP(B311,IPCA!A:B,2,0))</f>
        <v>8428.189197193462</v>
      </c>
    </row>
    <row r="312" spans="1:8" x14ac:dyDescent="0.35">
      <c r="A312" t="str">
        <f t="shared" si="8"/>
        <v>20163119500</v>
      </c>
      <c r="B312" s="11">
        <v>2016</v>
      </c>
      <c r="C312" s="11">
        <v>3119500</v>
      </c>
      <c r="D312" s="11" t="s">
        <v>51</v>
      </c>
      <c r="E312" s="8">
        <v>5025536</v>
      </c>
      <c r="F312">
        <f>VLOOKUP(B312&amp;C312,CENSO!A:G,7,0)</f>
        <v>789</v>
      </c>
      <c r="G312" s="9">
        <f t="shared" si="9"/>
        <v>6369.5006337135619</v>
      </c>
      <c r="H312" s="9">
        <f>G312*(IPCA!$B$10/VLOOKUP(B312,IPCA!A:B,2,0))</f>
        <v>9033.7222935513255</v>
      </c>
    </row>
    <row r="313" spans="1:8" x14ac:dyDescent="0.35">
      <c r="A313" t="str">
        <f t="shared" si="8"/>
        <v>20163120102</v>
      </c>
      <c r="B313" s="11">
        <v>2016</v>
      </c>
      <c r="C313" s="11">
        <v>3120102</v>
      </c>
      <c r="D313" s="11" t="s">
        <v>52</v>
      </c>
      <c r="E313" s="8">
        <v>2468635.768938412</v>
      </c>
      <c r="F313">
        <f>VLOOKUP(B313&amp;C313,CENSO!A:G,7,0)</f>
        <v>336</v>
      </c>
      <c r="G313" s="9">
        <f t="shared" si="9"/>
        <v>7347.1302646976546</v>
      </c>
      <c r="H313" s="9">
        <f>G313*(IPCA!$B$10/VLOOKUP(B313,IPCA!A:B,2,0))</f>
        <v>10420.272841252316</v>
      </c>
    </row>
    <row r="314" spans="1:8" x14ac:dyDescent="0.35">
      <c r="A314" t="str">
        <f t="shared" si="8"/>
        <v>20163120151</v>
      </c>
      <c r="B314" s="11">
        <v>2016</v>
      </c>
      <c r="C314" s="11">
        <v>3120151</v>
      </c>
      <c r="D314" s="11" t="s">
        <v>53</v>
      </c>
      <c r="E314" s="8">
        <v>3572796.699367973</v>
      </c>
      <c r="F314">
        <f>VLOOKUP(B314&amp;C314,CENSO!A:G,7,0)</f>
        <v>640</v>
      </c>
      <c r="G314" s="9">
        <f t="shared" si="9"/>
        <v>5582.4948427624577</v>
      </c>
      <c r="H314" s="9">
        <f>G314*(IPCA!$B$10/VLOOKUP(B314,IPCA!A:B,2,0))</f>
        <v>7917.5293346813396</v>
      </c>
    </row>
    <row r="315" spans="1:8" x14ac:dyDescent="0.35">
      <c r="A315" t="str">
        <f t="shared" si="8"/>
        <v>20163120300</v>
      </c>
      <c r="B315" s="11">
        <v>2016</v>
      </c>
      <c r="C315" s="11">
        <v>3120300</v>
      </c>
      <c r="D315" s="11" t="s">
        <v>54</v>
      </c>
      <c r="E315" s="8">
        <v>3289988.2648964659</v>
      </c>
      <c r="F315">
        <f>VLOOKUP(B315&amp;C315,CENSO!A:G,7,0)</f>
        <v>467</v>
      </c>
      <c r="G315" s="9">
        <f t="shared" si="9"/>
        <v>7044.9427513842957</v>
      </c>
      <c r="H315" s="9">
        <f>G315*(IPCA!$B$10/VLOOKUP(B315,IPCA!A:B,2,0))</f>
        <v>9991.6869547225979</v>
      </c>
    </row>
    <row r="316" spans="1:8" x14ac:dyDescent="0.35">
      <c r="A316" t="str">
        <f t="shared" si="8"/>
        <v>20163120839</v>
      </c>
      <c r="B316" s="11">
        <v>2016</v>
      </c>
      <c r="C316" s="11">
        <v>3120839</v>
      </c>
      <c r="D316" s="11" t="s">
        <v>55</v>
      </c>
      <c r="E316" s="8">
        <v>2734212.38</v>
      </c>
      <c r="F316">
        <f>VLOOKUP(B316&amp;C316,CENSO!A:G,7,0)</f>
        <v>328</v>
      </c>
      <c r="G316" s="9">
        <f t="shared" si="9"/>
        <v>8336.0133536585363</v>
      </c>
      <c r="H316" s="9">
        <f>G316*(IPCA!$B$10/VLOOKUP(B316,IPCA!A:B,2,0))</f>
        <v>11822.783920249338</v>
      </c>
    </row>
    <row r="317" spans="1:8" x14ac:dyDescent="0.35">
      <c r="A317" t="str">
        <f t="shared" si="8"/>
        <v>20163120870</v>
      </c>
      <c r="B317" s="11">
        <v>2016</v>
      </c>
      <c r="C317" s="11">
        <v>3120870</v>
      </c>
      <c r="D317" s="11" t="s">
        <v>56</v>
      </c>
      <c r="E317" s="8">
        <v>5005395.9955112552</v>
      </c>
      <c r="F317">
        <f>VLOOKUP(B317&amp;C317,CENSO!A:G,7,0)</f>
        <v>648</v>
      </c>
      <c r="G317" s="9">
        <f t="shared" si="9"/>
        <v>7724.3765362828017</v>
      </c>
      <c r="H317" s="9">
        <f>G317*(IPCA!$B$10/VLOOKUP(B317,IPCA!A:B,2,0))</f>
        <v>10955.312909501898</v>
      </c>
    </row>
    <row r="318" spans="1:8" x14ac:dyDescent="0.35">
      <c r="A318" t="str">
        <f t="shared" si="8"/>
        <v>20163120904</v>
      </c>
      <c r="B318" s="11">
        <v>2016</v>
      </c>
      <c r="C318" s="11">
        <v>3120904</v>
      </c>
      <c r="D318" s="11" t="s">
        <v>57</v>
      </c>
      <c r="E318" s="8">
        <v>27872101.27507782</v>
      </c>
      <c r="F318">
        <f>VLOOKUP(B318&amp;C318,CENSO!A:G,7,0)</f>
        <v>4566</v>
      </c>
      <c r="G318" s="9">
        <f t="shared" si="9"/>
        <v>6104.2709757069251</v>
      </c>
      <c r="H318" s="9">
        <f>G318*(IPCA!$B$10/VLOOKUP(B318,IPCA!A:B,2,0))</f>
        <v>8657.5529182374194</v>
      </c>
    </row>
    <row r="319" spans="1:8" x14ac:dyDescent="0.35">
      <c r="A319" t="str">
        <f t="shared" si="8"/>
        <v>20163121001</v>
      </c>
      <c r="B319" s="11">
        <v>2016</v>
      </c>
      <c r="C319" s="11">
        <v>3121001</v>
      </c>
      <c r="D319" s="11" t="s">
        <v>58</v>
      </c>
      <c r="E319" s="8">
        <v>2747510.8256281638</v>
      </c>
      <c r="F319">
        <f>VLOOKUP(B319&amp;C319,CENSO!A:G,7,0)</f>
        <v>396</v>
      </c>
      <c r="G319" s="9">
        <f t="shared" si="9"/>
        <v>6938.1586505761707</v>
      </c>
      <c r="H319" s="9">
        <f>G319*(IPCA!$B$10/VLOOKUP(B319,IPCA!A:B,2,0))</f>
        <v>9840.2374192658808</v>
      </c>
    </row>
    <row r="320" spans="1:8" x14ac:dyDescent="0.35">
      <c r="A320" t="str">
        <f t="shared" si="8"/>
        <v>20163121605</v>
      </c>
      <c r="B320" s="11">
        <v>2016</v>
      </c>
      <c r="C320" s="11">
        <v>3121605</v>
      </c>
      <c r="D320" s="11" t="s">
        <v>59</v>
      </c>
      <c r="E320" s="8">
        <v>10702326.41</v>
      </c>
      <c r="F320">
        <f>VLOOKUP(B320&amp;C320,CENSO!A:G,7,0)</f>
        <v>1469</v>
      </c>
      <c r="G320" s="9">
        <f t="shared" si="9"/>
        <v>7285.4502450646696</v>
      </c>
      <c r="H320" s="9">
        <f>G320*(IPCA!$B$10/VLOOKUP(B320,IPCA!A:B,2,0))</f>
        <v>10332.793429526389</v>
      </c>
    </row>
    <row r="321" spans="1:8" x14ac:dyDescent="0.35">
      <c r="A321" t="str">
        <f t="shared" si="8"/>
        <v>20163122108</v>
      </c>
      <c r="B321" s="11">
        <v>2016</v>
      </c>
      <c r="C321" s="11">
        <v>3122108</v>
      </c>
      <c r="D321" s="11" t="s">
        <v>60</v>
      </c>
      <c r="E321" s="8">
        <v>1689869.2599832572</v>
      </c>
      <c r="F321">
        <f>VLOOKUP(B321&amp;C321,CENSO!A:G,7,0)</f>
        <v>163</v>
      </c>
      <c r="G321" s="9">
        <f t="shared" si="9"/>
        <v>10367.296073516914</v>
      </c>
      <c r="H321" s="9">
        <f>G321*(IPCA!$B$10/VLOOKUP(B321,IPCA!A:B,2,0))</f>
        <v>14703.707409567167</v>
      </c>
    </row>
    <row r="322" spans="1:8" x14ac:dyDescent="0.35">
      <c r="A322" t="str">
        <f t="shared" si="8"/>
        <v>20163122207</v>
      </c>
      <c r="B322" s="11">
        <v>2016</v>
      </c>
      <c r="C322" s="11">
        <v>3122207</v>
      </c>
      <c r="D322" s="11" t="s">
        <v>61</v>
      </c>
      <c r="E322" s="8">
        <v>4940809.7575362045</v>
      </c>
      <c r="F322">
        <f>VLOOKUP(B322&amp;C322,CENSO!A:G,7,0)</f>
        <v>576</v>
      </c>
      <c r="G322" s="9">
        <f t="shared" si="9"/>
        <v>8577.7947179448001</v>
      </c>
      <c r="H322" s="9">
        <f>G322*(IPCA!$B$10/VLOOKUP(B322,IPCA!A:B,2,0))</f>
        <v>12165.697097643064</v>
      </c>
    </row>
    <row r="323" spans="1:8" x14ac:dyDescent="0.35">
      <c r="A323" t="str">
        <f t="shared" ref="A323:A386" si="10">B323&amp;C323</f>
        <v>20163122355</v>
      </c>
      <c r="B323" s="11">
        <v>2016</v>
      </c>
      <c r="C323" s="11">
        <v>3122355</v>
      </c>
      <c r="D323" s="11" t="s">
        <v>62</v>
      </c>
      <c r="E323" s="8">
        <v>3927386.4968998316</v>
      </c>
      <c r="F323">
        <f>VLOOKUP(B323&amp;C323,CENSO!A:G,7,0)</f>
        <v>874</v>
      </c>
      <c r="G323" s="9">
        <f t="shared" ref="G323:G386" si="11">E323/F323</f>
        <v>4493.5772275741783</v>
      </c>
      <c r="H323" s="9">
        <f>G323*(IPCA!$B$10/VLOOKUP(B323,IPCA!A:B,2,0))</f>
        <v>6373.1414930191086</v>
      </c>
    </row>
    <row r="324" spans="1:8" x14ac:dyDescent="0.35">
      <c r="A324" t="str">
        <f t="shared" si="10"/>
        <v>20163122454</v>
      </c>
      <c r="B324" s="11">
        <v>2016</v>
      </c>
      <c r="C324" s="11">
        <v>3122454</v>
      </c>
      <c r="D324" s="11" t="s">
        <v>63</v>
      </c>
      <c r="E324" s="8">
        <v>4277319.2710604146</v>
      </c>
      <c r="F324">
        <f>VLOOKUP(B324&amp;C324,CENSO!A:G,7,0)</f>
        <v>706</v>
      </c>
      <c r="G324" s="9">
        <f t="shared" si="11"/>
        <v>6058.525879688973</v>
      </c>
      <c r="H324" s="9">
        <f>G324*(IPCA!$B$10/VLOOKUP(B324,IPCA!A:B,2,0))</f>
        <v>8592.6736572902264</v>
      </c>
    </row>
    <row r="325" spans="1:8" x14ac:dyDescent="0.35">
      <c r="A325" t="str">
        <f t="shared" si="10"/>
        <v>20163122470</v>
      </c>
      <c r="B325" s="11">
        <v>2016</v>
      </c>
      <c r="C325" s="11">
        <v>3122470</v>
      </c>
      <c r="D325" s="11" t="s">
        <v>64</v>
      </c>
      <c r="E325" s="8">
        <v>1816162.2045923101</v>
      </c>
      <c r="F325">
        <f>VLOOKUP(B325&amp;C325,CENSO!A:G,7,0)</f>
        <v>170</v>
      </c>
      <c r="G325" s="9">
        <f t="shared" si="11"/>
        <v>10683.307085837117</v>
      </c>
      <c r="H325" s="9">
        <f>G325*(IPCA!$B$10/VLOOKUP(B325,IPCA!A:B,2,0))</f>
        <v>15151.898859913306</v>
      </c>
    </row>
    <row r="326" spans="1:8" x14ac:dyDescent="0.35">
      <c r="A326" t="str">
        <f t="shared" si="10"/>
        <v>20163123106</v>
      </c>
      <c r="B326" s="11">
        <v>2016</v>
      </c>
      <c r="C326" s="11">
        <v>3123106</v>
      </c>
      <c r="D326" s="11" t="s">
        <v>65</v>
      </c>
      <c r="E326" s="8">
        <v>3482433.73</v>
      </c>
      <c r="F326">
        <f>VLOOKUP(B326&amp;C326,CENSO!A:G,7,0)</f>
        <v>334</v>
      </c>
      <c r="G326" s="9">
        <f t="shared" si="11"/>
        <v>10426.448293413174</v>
      </c>
      <c r="H326" s="9">
        <f>G326*(IPCA!$B$10/VLOOKUP(B326,IPCA!A:B,2,0))</f>
        <v>14787.601698667557</v>
      </c>
    </row>
    <row r="327" spans="1:8" x14ac:dyDescent="0.35">
      <c r="A327" t="str">
        <f t="shared" si="10"/>
        <v>20163123700</v>
      </c>
      <c r="B327" s="11">
        <v>2016</v>
      </c>
      <c r="C327" s="11">
        <v>3123700</v>
      </c>
      <c r="D327" s="11" t="s">
        <v>66</v>
      </c>
      <c r="E327" s="8">
        <v>4640215.75</v>
      </c>
      <c r="F327">
        <f>VLOOKUP(B327&amp;C327,CENSO!A:G,7,0)</f>
        <v>944</v>
      </c>
      <c r="G327" s="9">
        <f t="shared" si="11"/>
        <v>4915.4827860169489</v>
      </c>
      <c r="H327" s="9">
        <f>G327*(IPCA!$B$10/VLOOKUP(B327,IPCA!A:B,2,0))</f>
        <v>6971.520843027205</v>
      </c>
    </row>
    <row r="328" spans="1:8" x14ac:dyDescent="0.35">
      <c r="A328" t="str">
        <f t="shared" si="10"/>
        <v>20163123809</v>
      </c>
      <c r="B328" s="11">
        <v>2016</v>
      </c>
      <c r="C328" s="11">
        <v>3123809</v>
      </c>
      <c r="D328" s="11" t="s">
        <v>67</v>
      </c>
      <c r="E328" s="8">
        <v>3527599.069118001</v>
      </c>
      <c r="F328">
        <f>VLOOKUP(B328&amp;C328,CENSO!A:G,7,0)</f>
        <v>478</v>
      </c>
      <c r="G328" s="9">
        <f t="shared" si="11"/>
        <v>7379.914370539751</v>
      </c>
      <c r="H328" s="9">
        <f>G328*(IPCA!$B$10/VLOOKUP(B328,IPCA!A:B,2,0))</f>
        <v>10466.769815638709</v>
      </c>
    </row>
    <row r="329" spans="1:8" x14ac:dyDescent="0.35">
      <c r="A329" t="str">
        <f t="shared" si="10"/>
        <v>20163124302</v>
      </c>
      <c r="B329" s="11">
        <v>2016</v>
      </c>
      <c r="C329" s="11">
        <v>3124302</v>
      </c>
      <c r="D329" s="11" t="s">
        <v>68</v>
      </c>
      <c r="E329" s="8">
        <v>6566082.5460538929</v>
      </c>
      <c r="F329">
        <f>VLOOKUP(B329&amp;C329,CENSO!A:G,7,0)</f>
        <v>996</v>
      </c>
      <c r="G329" s="9">
        <f t="shared" si="11"/>
        <v>6592.4523554757961</v>
      </c>
      <c r="H329" s="9">
        <f>G329*(IPCA!$B$10/VLOOKUP(B329,IPCA!A:B,2,0))</f>
        <v>9349.9298041697657</v>
      </c>
    </row>
    <row r="330" spans="1:8" x14ac:dyDescent="0.35">
      <c r="A330" t="str">
        <f t="shared" si="10"/>
        <v>20163125408</v>
      </c>
      <c r="B330" s="11">
        <v>2016</v>
      </c>
      <c r="C330" s="11">
        <v>3125408</v>
      </c>
      <c r="D330" s="11" t="s">
        <v>69</v>
      </c>
      <c r="E330" s="8">
        <v>3007915.0735557415</v>
      </c>
      <c r="F330">
        <f>VLOOKUP(B330&amp;C330,CENSO!A:G,7,0)</f>
        <v>364</v>
      </c>
      <c r="G330" s="9">
        <f t="shared" si="11"/>
        <v>8263.5029493289603</v>
      </c>
      <c r="H330" s="9">
        <f>G330*(IPCA!$B$10/VLOOKUP(B330,IPCA!A:B,2,0))</f>
        <v>11719.944012731405</v>
      </c>
    </row>
    <row r="331" spans="1:8" x14ac:dyDescent="0.35">
      <c r="A331" t="str">
        <f t="shared" si="10"/>
        <v>20163125606</v>
      </c>
      <c r="B331" s="11">
        <v>2016</v>
      </c>
      <c r="C331" s="11">
        <v>3125606</v>
      </c>
      <c r="D331" s="11" t="s">
        <v>70</v>
      </c>
      <c r="E331" s="8">
        <v>2693919.35</v>
      </c>
      <c r="F331">
        <f>VLOOKUP(B331&amp;C331,CENSO!A:G,7,0)</f>
        <v>555</v>
      </c>
      <c r="G331" s="9">
        <f t="shared" si="11"/>
        <v>4853.908738738739</v>
      </c>
      <c r="H331" s="9">
        <f>G331*(IPCA!$B$10/VLOOKUP(B331,IPCA!A:B,2,0))</f>
        <v>6884.1917295552357</v>
      </c>
    </row>
    <row r="332" spans="1:8" x14ac:dyDescent="0.35">
      <c r="A332" t="str">
        <f t="shared" si="10"/>
        <v>20163125705</v>
      </c>
      <c r="B332" s="11">
        <v>2016</v>
      </c>
      <c r="C332" s="11">
        <v>3125705</v>
      </c>
      <c r="D332" s="11" t="s">
        <v>71</v>
      </c>
      <c r="E332" s="8">
        <v>10278193.570288921</v>
      </c>
      <c r="F332">
        <f>VLOOKUP(B332&amp;C332,CENSO!A:G,7,0)</f>
        <v>1306</v>
      </c>
      <c r="G332" s="9">
        <f t="shared" si="11"/>
        <v>7869.9797628552224</v>
      </c>
      <c r="H332" s="9">
        <f>G332*(IPCA!$B$10/VLOOKUP(B332,IPCA!A:B,2,0))</f>
        <v>11161.818755021128</v>
      </c>
    </row>
    <row r="333" spans="1:8" x14ac:dyDescent="0.35">
      <c r="A333" t="str">
        <f t="shared" si="10"/>
        <v>20163125804</v>
      </c>
      <c r="B333" s="11">
        <v>2016</v>
      </c>
      <c r="C333" s="11">
        <v>3125804</v>
      </c>
      <c r="D333" s="11" t="s">
        <v>72</v>
      </c>
      <c r="E333" s="8">
        <v>1712625.59</v>
      </c>
      <c r="F333">
        <f>VLOOKUP(B333&amp;C333,CENSO!A:G,7,0)</f>
        <v>184</v>
      </c>
      <c r="G333" s="9">
        <f t="shared" si="11"/>
        <v>9307.7477717391303</v>
      </c>
      <c r="H333" s="9">
        <f>G333*(IPCA!$B$10/VLOOKUP(B333,IPCA!A:B,2,0))</f>
        <v>13200.973417485919</v>
      </c>
    </row>
    <row r="334" spans="1:8" x14ac:dyDescent="0.35">
      <c r="A334" t="str">
        <f t="shared" si="10"/>
        <v>20163126208</v>
      </c>
      <c r="B334" s="11">
        <v>2016</v>
      </c>
      <c r="C334" s="11">
        <v>3126208</v>
      </c>
      <c r="D334" s="11" t="s">
        <v>73</v>
      </c>
      <c r="E334" s="8">
        <v>5691430.1874720305</v>
      </c>
      <c r="F334">
        <f>VLOOKUP(B334&amp;C334,CENSO!A:G,7,0)</f>
        <v>685</v>
      </c>
      <c r="G334" s="9">
        <f t="shared" si="11"/>
        <v>8308.6572079883663</v>
      </c>
      <c r="H334" s="9">
        <f>G334*(IPCA!$B$10/VLOOKUP(B334,IPCA!A:B,2,0))</f>
        <v>11783.985302081657</v>
      </c>
    </row>
    <row r="335" spans="1:8" x14ac:dyDescent="0.35">
      <c r="A335" t="str">
        <f t="shared" si="10"/>
        <v>20163126505</v>
      </c>
      <c r="B335" s="11">
        <v>2016</v>
      </c>
      <c r="C335" s="11">
        <v>3126505</v>
      </c>
      <c r="D335" s="11" t="s">
        <v>74</v>
      </c>
      <c r="E335" s="8">
        <v>3512634.1457268335</v>
      </c>
      <c r="F335">
        <f>VLOOKUP(B335&amp;C335,CENSO!A:G,7,0)</f>
        <v>219</v>
      </c>
      <c r="G335" s="9">
        <f t="shared" si="11"/>
        <v>16039.425322953577</v>
      </c>
      <c r="H335" s="9">
        <f>G335*(IPCA!$B$10/VLOOKUP(B335,IPCA!A:B,2,0))</f>
        <v>22748.363246686724</v>
      </c>
    </row>
    <row r="336" spans="1:8" x14ac:dyDescent="0.35">
      <c r="A336" t="str">
        <f t="shared" si="10"/>
        <v>20163126604</v>
      </c>
      <c r="B336" s="11">
        <v>2016</v>
      </c>
      <c r="C336" s="11">
        <v>3126604</v>
      </c>
      <c r="D336" s="11" t="s">
        <v>75</v>
      </c>
      <c r="E336" s="8">
        <v>3393873.7818742967</v>
      </c>
      <c r="F336">
        <f>VLOOKUP(B336&amp;C336,CENSO!A:G,7,0)</f>
        <v>421</v>
      </c>
      <c r="G336" s="9">
        <f t="shared" si="11"/>
        <v>8061.4579141907288</v>
      </c>
      <c r="H336" s="9">
        <f>G336*(IPCA!$B$10/VLOOKUP(B336,IPCA!A:B,2,0))</f>
        <v>11433.38799473389</v>
      </c>
    </row>
    <row r="337" spans="1:8" x14ac:dyDescent="0.35">
      <c r="A337" t="str">
        <f t="shared" si="10"/>
        <v>20163126703</v>
      </c>
      <c r="B337" s="11">
        <v>2016</v>
      </c>
      <c r="C337" s="11">
        <v>3126703</v>
      </c>
      <c r="D337" s="11" t="s">
        <v>76</v>
      </c>
      <c r="E337" s="8">
        <v>7831500.2625851445</v>
      </c>
      <c r="F337">
        <f>VLOOKUP(B337&amp;C337,CENSO!A:G,7,0)</f>
        <v>976</v>
      </c>
      <c r="G337" s="9">
        <f t="shared" si="11"/>
        <v>8024.0781378946149</v>
      </c>
      <c r="H337" s="9">
        <f>G337*(IPCA!$B$10/VLOOKUP(B337,IPCA!A:B,2,0))</f>
        <v>11380.373082282695</v>
      </c>
    </row>
    <row r="338" spans="1:8" x14ac:dyDescent="0.35">
      <c r="A338" t="str">
        <f t="shared" si="10"/>
        <v>20163126752</v>
      </c>
      <c r="B338" s="11">
        <v>2016</v>
      </c>
      <c r="C338" s="11">
        <v>3126752</v>
      </c>
      <c r="D338" s="11" t="s">
        <v>77</v>
      </c>
      <c r="E338" s="8">
        <v>3317244.9902122617</v>
      </c>
      <c r="F338">
        <f>VLOOKUP(B338&amp;C338,CENSO!A:G,7,0)</f>
        <v>366</v>
      </c>
      <c r="G338" s="9">
        <f t="shared" si="11"/>
        <v>9063.5109022192937</v>
      </c>
      <c r="H338" s="9">
        <f>G338*(IPCA!$B$10/VLOOKUP(B338,IPCA!A:B,2,0))</f>
        <v>12854.577651166295</v>
      </c>
    </row>
    <row r="339" spans="1:8" x14ac:dyDescent="0.35">
      <c r="A339" t="str">
        <f t="shared" si="10"/>
        <v>20163126802</v>
      </c>
      <c r="B339" s="11">
        <v>2016</v>
      </c>
      <c r="C339" s="11">
        <v>3126802</v>
      </c>
      <c r="D339" s="11" t="s">
        <v>78</v>
      </c>
      <c r="E339" s="8">
        <v>4680861.0465725604</v>
      </c>
      <c r="F339">
        <f>VLOOKUP(B339&amp;C339,CENSO!A:G,7,0)</f>
        <v>615</v>
      </c>
      <c r="G339" s="9">
        <f t="shared" si="11"/>
        <v>7611.1561732887158</v>
      </c>
      <c r="H339" s="9">
        <f>G339*(IPCA!$B$10/VLOOKUP(B339,IPCA!A:B,2,0))</f>
        <v>10794.73496531425</v>
      </c>
    </row>
    <row r="340" spans="1:8" x14ac:dyDescent="0.35">
      <c r="A340" t="str">
        <f t="shared" si="10"/>
        <v>20163126901</v>
      </c>
      <c r="B340" s="11">
        <v>2016</v>
      </c>
      <c r="C340" s="11">
        <v>3126901</v>
      </c>
      <c r="D340" s="11" t="s">
        <v>79</v>
      </c>
      <c r="E340" s="8">
        <v>2354183.8148856736</v>
      </c>
      <c r="F340">
        <f>VLOOKUP(B340&amp;C340,CENSO!A:G,7,0)</f>
        <v>416</v>
      </c>
      <c r="G340" s="9">
        <f t="shared" si="11"/>
        <v>5659.0957088597925</v>
      </c>
      <c r="H340" s="9">
        <f>G340*(IPCA!$B$10/VLOOKUP(B340,IPCA!A:B,2,0))</f>
        <v>8026.1706539248216</v>
      </c>
    </row>
    <row r="341" spans="1:8" x14ac:dyDescent="0.35">
      <c r="A341" t="str">
        <f t="shared" si="10"/>
        <v>20163126950</v>
      </c>
      <c r="B341" s="11">
        <v>2016</v>
      </c>
      <c r="C341" s="11">
        <v>3126950</v>
      </c>
      <c r="D341" s="11" t="s">
        <v>80</v>
      </c>
      <c r="E341" s="8">
        <v>1969502.76</v>
      </c>
      <c r="F341">
        <f>VLOOKUP(B341&amp;C341,CENSO!A:G,7,0)</f>
        <v>283</v>
      </c>
      <c r="G341" s="9">
        <f t="shared" si="11"/>
        <v>6959.3737102473497</v>
      </c>
      <c r="H341" s="9">
        <f>G341*(IPCA!$B$10/VLOOKUP(B341,IPCA!A:B,2,0))</f>
        <v>9870.3262705796151</v>
      </c>
    </row>
    <row r="342" spans="1:8" x14ac:dyDescent="0.35">
      <c r="A342" t="str">
        <f t="shared" si="10"/>
        <v>20163127057</v>
      </c>
      <c r="B342" s="11">
        <v>2016</v>
      </c>
      <c r="C342" s="11">
        <v>3127057</v>
      </c>
      <c r="D342" s="11" t="s">
        <v>81</v>
      </c>
      <c r="E342" s="8">
        <v>2326102.7433159994</v>
      </c>
      <c r="F342">
        <f>VLOOKUP(B342&amp;C342,CENSO!A:G,7,0)</f>
        <v>332</v>
      </c>
      <c r="G342" s="9">
        <f t="shared" si="11"/>
        <v>7006.3335642048178</v>
      </c>
      <c r="H342" s="9">
        <f>G342*(IPCA!$B$10/VLOOKUP(B342,IPCA!A:B,2,0))</f>
        <v>9936.9283959255336</v>
      </c>
    </row>
    <row r="343" spans="1:8" x14ac:dyDescent="0.35">
      <c r="A343" t="str">
        <f t="shared" si="10"/>
        <v>20163127073</v>
      </c>
      <c r="B343" s="11">
        <v>2016</v>
      </c>
      <c r="C343" s="11">
        <v>3127073</v>
      </c>
      <c r="D343" s="11" t="s">
        <v>82</v>
      </c>
      <c r="E343" s="8">
        <v>3416252.7699904675</v>
      </c>
      <c r="F343">
        <f>VLOOKUP(B343&amp;C343,CENSO!A:G,7,0)</f>
        <v>289</v>
      </c>
      <c r="G343" s="9">
        <f t="shared" si="11"/>
        <v>11820.943840797465</v>
      </c>
      <c r="H343" s="9">
        <f>G343*(IPCA!$B$10/VLOOKUP(B343,IPCA!A:B,2,0))</f>
        <v>16765.383983197909</v>
      </c>
    </row>
    <row r="344" spans="1:8" x14ac:dyDescent="0.35">
      <c r="A344" t="str">
        <f t="shared" si="10"/>
        <v>20163127305</v>
      </c>
      <c r="B344" s="11">
        <v>2016</v>
      </c>
      <c r="C344" s="11">
        <v>3127305</v>
      </c>
      <c r="D344" s="11" t="s">
        <v>83</v>
      </c>
      <c r="E344" s="8">
        <v>3383543.7715510605</v>
      </c>
      <c r="F344">
        <f>VLOOKUP(B344&amp;C344,CENSO!A:G,7,0)</f>
        <v>476</v>
      </c>
      <c r="G344" s="9">
        <f t="shared" si="11"/>
        <v>7108.2852343509676</v>
      </c>
      <c r="H344" s="9">
        <f>G344*(IPCA!$B$10/VLOOKUP(B344,IPCA!A:B,2,0))</f>
        <v>10081.524201535352</v>
      </c>
    </row>
    <row r="345" spans="1:8" x14ac:dyDescent="0.35">
      <c r="A345" t="str">
        <f t="shared" si="10"/>
        <v>20163127339</v>
      </c>
      <c r="B345" s="11">
        <v>2016</v>
      </c>
      <c r="C345" s="11">
        <v>3127339</v>
      </c>
      <c r="D345" s="11" t="s">
        <v>84</v>
      </c>
      <c r="E345" s="8">
        <v>2099268.12</v>
      </c>
      <c r="F345">
        <f>VLOOKUP(B345&amp;C345,CENSO!A:G,7,0)</f>
        <v>249</v>
      </c>
      <c r="G345" s="9">
        <f t="shared" si="11"/>
        <v>8430.795662650602</v>
      </c>
      <c r="H345" s="9">
        <f>G345*(IPCA!$B$10/VLOOKUP(B345,IPCA!A:B,2,0))</f>
        <v>11957.211579027462</v>
      </c>
    </row>
    <row r="346" spans="1:8" x14ac:dyDescent="0.35">
      <c r="A346" t="str">
        <f t="shared" si="10"/>
        <v>20163127354</v>
      </c>
      <c r="B346" s="11">
        <v>2016</v>
      </c>
      <c r="C346" s="11">
        <v>3127354</v>
      </c>
      <c r="D346" s="11" t="s">
        <v>85</v>
      </c>
      <c r="E346" s="8">
        <v>2283233.38</v>
      </c>
      <c r="F346">
        <f>VLOOKUP(B346&amp;C346,CENSO!A:G,7,0)</f>
        <v>198</v>
      </c>
      <c r="G346" s="9">
        <f t="shared" si="11"/>
        <v>11531.481717171717</v>
      </c>
      <c r="H346" s="9">
        <f>G346*(IPCA!$B$10/VLOOKUP(B346,IPCA!A:B,2,0))</f>
        <v>16354.846236251791</v>
      </c>
    </row>
    <row r="347" spans="1:8" x14ac:dyDescent="0.35">
      <c r="A347" t="str">
        <f t="shared" si="10"/>
        <v>20163127370</v>
      </c>
      <c r="B347" s="11">
        <v>2016</v>
      </c>
      <c r="C347" s="11">
        <v>3127370</v>
      </c>
      <c r="D347" s="11" t="s">
        <v>86</v>
      </c>
      <c r="E347" s="8">
        <v>1799647.55</v>
      </c>
      <c r="F347">
        <f>VLOOKUP(B347&amp;C347,CENSO!A:G,7,0)</f>
        <v>265</v>
      </c>
      <c r="G347" s="9">
        <f t="shared" si="11"/>
        <v>6791.1228301886795</v>
      </c>
      <c r="H347" s="9">
        <f>G347*(IPCA!$B$10/VLOOKUP(B347,IPCA!A:B,2,0))</f>
        <v>9631.6997575291753</v>
      </c>
    </row>
    <row r="348" spans="1:8" x14ac:dyDescent="0.35">
      <c r="A348" t="str">
        <f t="shared" si="10"/>
        <v>20163127503</v>
      </c>
      <c r="B348" s="11">
        <v>2016</v>
      </c>
      <c r="C348" s="11">
        <v>3127503</v>
      </c>
      <c r="D348" s="11" t="s">
        <v>87</v>
      </c>
      <c r="E348" s="8">
        <v>3351801.4757085321</v>
      </c>
      <c r="F348">
        <f>VLOOKUP(B348&amp;C348,CENSO!A:G,7,0)</f>
        <v>450</v>
      </c>
      <c r="G348" s="9">
        <f t="shared" si="11"/>
        <v>7448.4477237967385</v>
      </c>
      <c r="H348" s="9">
        <f>G348*(IPCA!$B$10/VLOOKUP(B348,IPCA!A:B,2,0))</f>
        <v>10563.969159319207</v>
      </c>
    </row>
    <row r="349" spans="1:8" x14ac:dyDescent="0.35">
      <c r="A349" t="str">
        <f t="shared" si="10"/>
        <v>20163127602</v>
      </c>
      <c r="B349" s="11">
        <v>2016</v>
      </c>
      <c r="C349" s="11">
        <v>3127602</v>
      </c>
      <c r="D349" s="11" t="s">
        <v>88</v>
      </c>
      <c r="E349" s="8">
        <v>3047018.1534643122</v>
      </c>
      <c r="F349">
        <f>VLOOKUP(B349&amp;C349,CENSO!A:G,7,0)</f>
        <v>618</v>
      </c>
      <c r="G349" s="9">
        <f t="shared" si="11"/>
        <v>4930.4500865118316</v>
      </c>
      <c r="H349" s="9">
        <f>G349*(IPCA!$B$10/VLOOKUP(B349,IPCA!A:B,2,0))</f>
        <v>6992.7486352718961</v>
      </c>
    </row>
    <row r="350" spans="1:8" x14ac:dyDescent="0.35">
      <c r="A350" t="str">
        <f t="shared" si="10"/>
        <v>20163127701</v>
      </c>
      <c r="B350" s="11">
        <v>2016</v>
      </c>
      <c r="C350" s="11">
        <v>3127701</v>
      </c>
      <c r="D350" s="11" t="s">
        <v>89</v>
      </c>
      <c r="E350" s="8">
        <v>68957207.021429017</v>
      </c>
      <c r="F350">
        <f>VLOOKUP(B350&amp;C350,CENSO!A:G,7,0)</f>
        <v>10691</v>
      </c>
      <c r="G350" s="9">
        <f t="shared" si="11"/>
        <v>6450.0240409156313</v>
      </c>
      <c r="H350" s="9">
        <f>G350*(IPCA!$B$10/VLOOKUP(B350,IPCA!A:B,2,0))</f>
        <v>9147.9268663468429</v>
      </c>
    </row>
    <row r="351" spans="1:8" x14ac:dyDescent="0.35">
      <c r="A351" t="str">
        <f t="shared" si="10"/>
        <v>20163127800</v>
      </c>
      <c r="B351" s="11">
        <v>2016</v>
      </c>
      <c r="C351" s="11">
        <v>3127800</v>
      </c>
      <c r="D351" s="11" t="s">
        <v>90</v>
      </c>
      <c r="E351" s="8">
        <v>9544541.9299999997</v>
      </c>
      <c r="F351">
        <f>VLOOKUP(B351&amp;C351,CENSO!A:G,7,0)</f>
        <v>1364</v>
      </c>
      <c r="G351" s="9">
        <f t="shared" si="11"/>
        <v>6997.464758064516</v>
      </c>
      <c r="H351" s="9">
        <f>G351*(IPCA!$B$10/VLOOKUP(B351,IPCA!A:B,2,0))</f>
        <v>9924.3499637447185</v>
      </c>
    </row>
    <row r="352" spans="1:8" x14ac:dyDescent="0.35">
      <c r="A352" t="str">
        <f t="shared" si="10"/>
        <v>20163128006</v>
      </c>
      <c r="B352" s="11">
        <v>2016</v>
      </c>
      <c r="C352" s="11">
        <v>3128006</v>
      </c>
      <c r="D352" s="11" t="s">
        <v>91</v>
      </c>
      <c r="E352" s="8">
        <v>10247929.439999999</v>
      </c>
      <c r="F352">
        <f>VLOOKUP(B352&amp;C352,CENSO!A:G,7,0)</f>
        <v>1255</v>
      </c>
      <c r="G352" s="9">
        <f t="shared" si="11"/>
        <v>8165.6808286852583</v>
      </c>
      <c r="H352" s="9">
        <f>G352*(IPCA!$B$10/VLOOKUP(B352,IPCA!A:B,2,0))</f>
        <v>11581.205056119314</v>
      </c>
    </row>
    <row r="353" spans="1:8" x14ac:dyDescent="0.35">
      <c r="A353" t="str">
        <f t="shared" si="10"/>
        <v>20163128253</v>
      </c>
      <c r="B353" s="11">
        <v>2016</v>
      </c>
      <c r="C353" s="11">
        <v>3128253</v>
      </c>
      <c r="D353" s="11" t="s">
        <v>92</v>
      </c>
      <c r="E353" s="8">
        <v>2815738.4659768268</v>
      </c>
      <c r="F353">
        <f>VLOOKUP(B353&amp;C353,CENSO!A:G,7,0)</f>
        <v>379</v>
      </c>
      <c r="G353" s="9">
        <f t="shared" si="11"/>
        <v>7429.3890922871424</v>
      </c>
      <c r="H353" s="9">
        <f>G353*(IPCA!$B$10/VLOOKUP(B353,IPCA!A:B,2,0))</f>
        <v>10536.938722515179</v>
      </c>
    </row>
    <row r="354" spans="1:8" x14ac:dyDescent="0.35">
      <c r="A354" t="str">
        <f t="shared" si="10"/>
        <v>20163129608</v>
      </c>
      <c r="B354" s="11">
        <v>2016</v>
      </c>
      <c r="C354" s="11">
        <v>3129608</v>
      </c>
      <c r="D354" s="11" t="s">
        <v>93</v>
      </c>
      <c r="E354" s="8">
        <v>4010037.2016533851</v>
      </c>
      <c r="F354">
        <f>VLOOKUP(B354&amp;C354,CENSO!A:G,7,0)</f>
        <v>593</v>
      </c>
      <c r="G354" s="9">
        <f t="shared" si="11"/>
        <v>6762.2887043058772</v>
      </c>
      <c r="H354" s="9">
        <f>G354*(IPCA!$B$10/VLOOKUP(B354,IPCA!A:B,2,0))</f>
        <v>9590.8049526171817</v>
      </c>
    </row>
    <row r="355" spans="1:8" x14ac:dyDescent="0.35">
      <c r="A355" t="str">
        <f t="shared" si="10"/>
        <v>20163129657</v>
      </c>
      <c r="B355" s="11">
        <v>2016</v>
      </c>
      <c r="C355" s="11">
        <v>3129657</v>
      </c>
      <c r="D355" s="11" t="s">
        <v>94</v>
      </c>
      <c r="E355" s="8">
        <v>4455291.361836479</v>
      </c>
      <c r="F355">
        <f>VLOOKUP(B355&amp;C355,CENSO!A:G,7,0)</f>
        <v>481</v>
      </c>
      <c r="G355" s="9">
        <f t="shared" si="11"/>
        <v>9262.5600038180437</v>
      </c>
      <c r="H355" s="9">
        <f>G355*(IPCA!$B$10/VLOOKUP(B355,IPCA!A:B,2,0))</f>
        <v>13136.884602688746</v>
      </c>
    </row>
    <row r="356" spans="1:8" x14ac:dyDescent="0.35">
      <c r="A356" t="str">
        <f t="shared" si="10"/>
        <v>20163130051</v>
      </c>
      <c r="B356" s="11">
        <v>2016</v>
      </c>
      <c r="C356" s="11">
        <v>3130051</v>
      </c>
      <c r="D356" s="11" t="s">
        <v>95</v>
      </c>
      <c r="E356" s="8">
        <v>4712248.9432541709</v>
      </c>
      <c r="F356">
        <f>VLOOKUP(B356&amp;C356,CENSO!A:G,7,0)</f>
        <v>471</v>
      </c>
      <c r="G356" s="9">
        <f t="shared" si="11"/>
        <v>10004.774826441977</v>
      </c>
      <c r="H356" s="9">
        <f>G356*(IPCA!$B$10/VLOOKUP(B356,IPCA!A:B,2,0))</f>
        <v>14189.551518875694</v>
      </c>
    </row>
    <row r="357" spans="1:8" x14ac:dyDescent="0.35">
      <c r="A357" t="str">
        <f t="shared" si="10"/>
        <v>20163130556</v>
      </c>
      <c r="B357" s="11">
        <v>2016</v>
      </c>
      <c r="C357" s="11">
        <v>3130556</v>
      </c>
      <c r="D357" s="11" t="s">
        <v>96</v>
      </c>
      <c r="E357" s="8">
        <v>2684014.3137008897</v>
      </c>
      <c r="F357">
        <f>VLOOKUP(B357&amp;C357,CENSO!A:G,7,0)</f>
        <v>487</v>
      </c>
      <c r="G357" s="9">
        <f t="shared" si="11"/>
        <v>5511.3230260798555</v>
      </c>
      <c r="H357" s="9">
        <f>G357*(IPCA!$B$10/VLOOKUP(B357,IPCA!A:B,2,0))</f>
        <v>7816.5879165056231</v>
      </c>
    </row>
    <row r="358" spans="1:8" x14ac:dyDescent="0.35">
      <c r="A358" t="str">
        <f t="shared" si="10"/>
        <v>20163130655</v>
      </c>
      <c r="B358" s="11">
        <v>2016</v>
      </c>
      <c r="C358" s="11">
        <v>3130655</v>
      </c>
      <c r="D358" s="11" t="s">
        <v>97</v>
      </c>
      <c r="E358" s="8">
        <v>4241578.3639681311</v>
      </c>
      <c r="F358">
        <f>VLOOKUP(B358&amp;C358,CENSO!A:G,7,0)</f>
        <v>457</v>
      </c>
      <c r="G358" s="9">
        <f t="shared" si="11"/>
        <v>9281.3530940221681</v>
      </c>
      <c r="H358" s="9">
        <f>G358*(IPCA!$B$10/VLOOKUP(B358,IPCA!A:B,2,0))</f>
        <v>13163.538428114734</v>
      </c>
    </row>
    <row r="359" spans="1:8" x14ac:dyDescent="0.35">
      <c r="A359" t="str">
        <f t="shared" si="10"/>
        <v>20163130903</v>
      </c>
      <c r="B359" s="11">
        <v>2016</v>
      </c>
      <c r="C359" s="11">
        <v>3130903</v>
      </c>
      <c r="D359" s="11" t="s">
        <v>98</v>
      </c>
      <c r="E359" s="8">
        <v>7677991.1595462924</v>
      </c>
      <c r="F359">
        <f>VLOOKUP(B359&amp;C359,CENSO!A:G,7,0)</f>
        <v>982</v>
      </c>
      <c r="G359" s="9">
        <f t="shared" si="11"/>
        <v>7818.72826837708</v>
      </c>
      <c r="H359" s="9">
        <f>G359*(IPCA!$B$10/VLOOKUP(B359,IPCA!A:B,2,0))</f>
        <v>11089.129890560636</v>
      </c>
    </row>
    <row r="360" spans="1:8" x14ac:dyDescent="0.35">
      <c r="A360" t="str">
        <f t="shared" si="10"/>
        <v>20163131109</v>
      </c>
      <c r="B360" s="11">
        <v>2016</v>
      </c>
      <c r="C360" s="11">
        <v>3131109</v>
      </c>
      <c r="D360" s="11" t="s">
        <v>99</v>
      </c>
      <c r="E360" s="8">
        <v>5191186.57</v>
      </c>
      <c r="F360">
        <f>VLOOKUP(B360&amp;C360,CENSO!A:G,7,0)</f>
        <v>479</v>
      </c>
      <c r="G360" s="9">
        <f t="shared" si="11"/>
        <v>10837.550250521921</v>
      </c>
      <c r="H360" s="9">
        <f>G360*(IPCA!$B$10/VLOOKUP(B360,IPCA!A:B,2,0))</f>
        <v>15370.658539136171</v>
      </c>
    </row>
    <row r="361" spans="1:8" x14ac:dyDescent="0.35">
      <c r="A361" t="str">
        <f t="shared" si="10"/>
        <v>20163131208</v>
      </c>
      <c r="B361" s="11">
        <v>2016</v>
      </c>
      <c r="C361" s="11">
        <v>3131208</v>
      </c>
      <c r="D361" s="11" t="s">
        <v>100</v>
      </c>
      <c r="E361" s="8">
        <v>5369164.2706476003</v>
      </c>
      <c r="F361">
        <f>VLOOKUP(B361&amp;C361,CENSO!A:G,7,0)</f>
        <v>1031</v>
      </c>
      <c r="G361" s="9">
        <f t="shared" si="11"/>
        <v>5207.7248017920465</v>
      </c>
      <c r="H361" s="9">
        <f>G361*(IPCA!$B$10/VLOOKUP(B361,IPCA!A:B,2,0))</f>
        <v>7386.0012497087373</v>
      </c>
    </row>
    <row r="362" spans="1:8" x14ac:dyDescent="0.35">
      <c r="A362" t="str">
        <f t="shared" si="10"/>
        <v>20163131802</v>
      </c>
      <c r="B362" s="11">
        <v>2016</v>
      </c>
      <c r="C362" s="11">
        <v>3131802</v>
      </c>
      <c r="D362" s="11" t="s">
        <v>101</v>
      </c>
      <c r="E362" s="8">
        <v>3931022.69</v>
      </c>
      <c r="F362">
        <f>VLOOKUP(B362&amp;C362,CENSO!A:G,7,0)</f>
        <v>666</v>
      </c>
      <c r="G362" s="9">
        <f t="shared" si="11"/>
        <v>5902.4364714714711</v>
      </c>
      <c r="H362" s="9">
        <f>G362*(IPCA!$B$10/VLOOKUP(B362,IPCA!A:B,2,0))</f>
        <v>8371.2954915768532</v>
      </c>
    </row>
    <row r="363" spans="1:8" x14ac:dyDescent="0.35">
      <c r="A363" t="str">
        <f t="shared" si="10"/>
        <v>20163132008</v>
      </c>
      <c r="B363" s="11">
        <v>2016</v>
      </c>
      <c r="C363" s="11">
        <v>3132008</v>
      </c>
      <c r="D363" s="11" t="s">
        <v>102</v>
      </c>
      <c r="E363" s="8">
        <v>3515196.3400633461</v>
      </c>
      <c r="F363">
        <f>VLOOKUP(B363&amp;C363,CENSO!A:G,7,0)</f>
        <v>237</v>
      </c>
      <c r="G363" s="9">
        <f t="shared" si="11"/>
        <v>14832.052067777831</v>
      </c>
      <c r="H363" s="9">
        <f>G363*(IPCA!$B$10/VLOOKUP(B363,IPCA!A:B,2,0))</f>
        <v>21035.972382921365</v>
      </c>
    </row>
    <row r="364" spans="1:8" x14ac:dyDescent="0.35">
      <c r="A364" t="str">
        <f t="shared" si="10"/>
        <v>20163132107</v>
      </c>
      <c r="B364" s="11">
        <v>2016</v>
      </c>
      <c r="C364" s="11">
        <v>3132107</v>
      </c>
      <c r="D364" s="11" t="s">
        <v>103</v>
      </c>
      <c r="E364" s="8">
        <v>12495905.309032353</v>
      </c>
      <c r="F364">
        <f>VLOOKUP(B364&amp;C364,CENSO!A:G,7,0)</f>
        <v>2325</v>
      </c>
      <c r="G364" s="9">
        <f t="shared" si="11"/>
        <v>5374.5829286160661</v>
      </c>
      <c r="H364" s="9">
        <f>G364*(IPCA!$B$10/VLOOKUP(B364,IPCA!A:B,2,0))</f>
        <v>7622.6524515583778</v>
      </c>
    </row>
    <row r="365" spans="1:8" x14ac:dyDescent="0.35">
      <c r="A365" t="str">
        <f t="shared" si="10"/>
        <v>20163132305</v>
      </c>
      <c r="B365" s="11">
        <v>2016</v>
      </c>
      <c r="C365" s="11">
        <v>3132305</v>
      </c>
      <c r="D365" s="11" t="s">
        <v>104</v>
      </c>
      <c r="E365" s="8">
        <v>9173739.264191255</v>
      </c>
      <c r="F365">
        <f>VLOOKUP(B365&amp;C365,CENSO!A:G,7,0)</f>
        <v>1244</v>
      </c>
      <c r="G365" s="9">
        <f t="shared" si="11"/>
        <v>7374.388476037986</v>
      </c>
      <c r="H365" s="9">
        <f>G365*(IPCA!$B$10/VLOOKUP(B365,IPCA!A:B,2,0))</f>
        <v>10458.932561319558</v>
      </c>
    </row>
    <row r="366" spans="1:8" x14ac:dyDescent="0.35">
      <c r="A366" t="str">
        <f t="shared" si="10"/>
        <v>20163132503</v>
      </c>
      <c r="B366" s="11">
        <v>2016</v>
      </c>
      <c r="C366" s="11">
        <v>3132503</v>
      </c>
      <c r="D366" s="11" t="s">
        <v>105</v>
      </c>
      <c r="E366" s="8">
        <v>12430046.970000001</v>
      </c>
      <c r="F366">
        <f>VLOOKUP(B366&amp;C366,CENSO!A:G,7,0)</f>
        <v>1866</v>
      </c>
      <c r="G366" s="9">
        <f t="shared" si="11"/>
        <v>6661.3327813504829</v>
      </c>
      <c r="H366" s="9">
        <f>G366*(IPCA!$B$10/VLOOKUP(B366,IPCA!A:B,2,0))</f>
        <v>9447.6213932905721</v>
      </c>
    </row>
    <row r="367" spans="1:8" x14ac:dyDescent="0.35">
      <c r="A367" t="str">
        <f t="shared" si="10"/>
        <v>20163132701</v>
      </c>
      <c r="B367" s="11">
        <v>2016</v>
      </c>
      <c r="C367" s="11">
        <v>3132701</v>
      </c>
      <c r="D367" s="11" t="s">
        <v>106</v>
      </c>
      <c r="E367" s="8">
        <v>8788507.8160788212</v>
      </c>
      <c r="F367">
        <f>VLOOKUP(B367&amp;C367,CENSO!A:G,7,0)</f>
        <v>1355</v>
      </c>
      <c r="G367" s="9">
        <f t="shared" si="11"/>
        <v>6485.9836281024509</v>
      </c>
      <c r="H367" s="9">
        <f>G367*(IPCA!$B$10/VLOOKUP(B367,IPCA!A:B,2,0))</f>
        <v>9198.9275559012276</v>
      </c>
    </row>
    <row r="368" spans="1:8" x14ac:dyDescent="0.35">
      <c r="A368" t="str">
        <f t="shared" si="10"/>
        <v>20163133204</v>
      </c>
      <c r="B368" s="11">
        <v>2016</v>
      </c>
      <c r="C368" s="11">
        <v>3133204</v>
      </c>
      <c r="D368" s="11" t="s">
        <v>107</v>
      </c>
      <c r="E368" s="8">
        <v>4678815.2249133084</v>
      </c>
      <c r="F368">
        <f>VLOOKUP(B368&amp;C368,CENSO!A:G,7,0)</f>
        <v>784</v>
      </c>
      <c r="G368" s="9">
        <f t="shared" si="11"/>
        <v>5967.8765623894242</v>
      </c>
      <c r="H368" s="9">
        <f>G368*(IPCA!$B$10/VLOOKUP(B368,IPCA!A:B,2,0))</f>
        <v>8464.1077294920997</v>
      </c>
    </row>
    <row r="369" spans="1:8" x14ac:dyDescent="0.35">
      <c r="A369" t="str">
        <f t="shared" si="10"/>
        <v>20163133303</v>
      </c>
      <c r="B369" s="11">
        <v>2016</v>
      </c>
      <c r="C369" s="11">
        <v>3133303</v>
      </c>
      <c r="D369" s="11" t="s">
        <v>108</v>
      </c>
      <c r="E369" s="8">
        <v>8269541.8499999996</v>
      </c>
      <c r="F369">
        <f>VLOOKUP(B369&amp;C369,CENSO!A:G,7,0)</f>
        <v>1079</v>
      </c>
      <c r="G369" s="9">
        <f t="shared" si="11"/>
        <v>7664.0795644114914</v>
      </c>
      <c r="H369" s="9">
        <f>G369*(IPCA!$B$10/VLOOKUP(B369,IPCA!A:B,2,0))</f>
        <v>10869.795043918468</v>
      </c>
    </row>
    <row r="370" spans="1:8" x14ac:dyDescent="0.35">
      <c r="A370" t="str">
        <f t="shared" si="10"/>
        <v>20163134004</v>
      </c>
      <c r="B370" s="11">
        <v>2016</v>
      </c>
      <c r="C370" s="11">
        <v>3134004</v>
      </c>
      <c r="D370" s="11" t="s">
        <v>109</v>
      </c>
      <c r="E370" s="8">
        <v>7136446.5830323547</v>
      </c>
      <c r="F370">
        <f>VLOOKUP(B370&amp;C370,CENSO!A:G,7,0)</f>
        <v>880</v>
      </c>
      <c r="G370" s="9">
        <f t="shared" si="11"/>
        <v>8109.5983898094937</v>
      </c>
      <c r="H370" s="9">
        <f>G370*(IPCA!$B$10/VLOOKUP(B370,IPCA!A:B,2,0))</f>
        <v>11501.66456974788</v>
      </c>
    </row>
    <row r="371" spans="1:8" x14ac:dyDescent="0.35">
      <c r="A371" t="str">
        <f t="shared" si="10"/>
        <v>20163134103</v>
      </c>
      <c r="B371" s="11">
        <v>2016</v>
      </c>
      <c r="C371" s="11">
        <v>3134103</v>
      </c>
      <c r="D371" s="11" t="s">
        <v>110</v>
      </c>
      <c r="E371" s="8">
        <v>3707562.7229696261</v>
      </c>
      <c r="F371">
        <f>VLOOKUP(B371&amp;C371,CENSO!A:G,7,0)</f>
        <v>445</v>
      </c>
      <c r="G371" s="9">
        <f t="shared" si="11"/>
        <v>8331.6016246508443</v>
      </c>
      <c r="H371" s="9">
        <f>G371*(IPCA!$B$10/VLOOKUP(B371,IPCA!A:B,2,0))</f>
        <v>11816.526862281724</v>
      </c>
    </row>
    <row r="372" spans="1:8" x14ac:dyDescent="0.35">
      <c r="A372" t="str">
        <f t="shared" si="10"/>
        <v>20163134707</v>
      </c>
      <c r="B372" s="11">
        <v>2016</v>
      </c>
      <c r="C372" s="11">
        <v>3134707</v>
      </c>
      <c r="D372" s="11" t="s">
        <v>111</v>
      </c>
      <c r="E372" s="8">
        <v>5309543.3856592905</v>
      </c>
      <c r="F372">
        <f>VLOOKUP(B372&amp;C372,CENSO!A:G,7,0)</f>
        <v>954</v>
      </c>
      <c r="G372" s="9">
        <f t="shared" si="11"/>
        <v>5565.5591044646653</v>
      </c>
      <c r="H372" s="9">
        <f>G372*(IPCA!$B$10/VLOOKUP(B372,IPCA!A:B,2,0))</f>
        <v>7893.5097505072317</v>
      </c>
    </row>
    <row r="373" spans="1:8" x14ac:dyDescent="0.35">
      <c r="A373" t="str">
        <f t="shared" si="10"/>
        <v>20163135050</v>
      </c>
      <c r="B373" s="11">
        <v>2016</v>
      </c>
      <c r="C373" s="11">
        <v>3135050</v>
      </c>
      <c r="D373" s="11" t="s">
        <v>112</v>
      </c>
      <c r="E373" s="8">
        <v>10280943.357974382</v>
      </c>
      <c r="F373">
        <f>VLOOKUP(B373&amp;C373,CENSO!A:G,7,0)</f>
        <v>1490</v>
      </c>
      <c r="G373" s="9">
        <f t="shared" si="11"/>
        <v>6899.9619852177066</v>
      </c>
      <c r="H373" s="9">
        <f>G373*(IPCA!$B$10/VLOOKUP(B373,IPCA!A:B,2,0))</f>
        <v>9786.0639310709503</v>
      </c>
    </row>
    <row r="374" spans="1:8" x14ac:dyDescent="0.35">
      <c r="A374" t="str">
        <f t="shared" si="10"/>
        <v>20163135076</v>
      </c>
      <c r="B374" s="11">
        <v>2016</v>
      </c>
      <c r="C374" s="11">
        <v>3135076</v>
      </c>
      <c r="D374" s="11" t="s">
        <v>113</v>
      </c>
      <c r="E374" s="8">
        <v>2358007.04</v>
      </c>
      <c r="F374">
        <f>VLOOKUP(B374&amp;C374,CENSO!A:G,7,0)</f>
        <v>306</v>
      </c>
      <c r="G374" s="9">
        <f t="shared" si="11"/>
        <v>7705.905359477124</v>
      </c>
      <c r="H374" s="9">
        <f>G374*(IPCA!$B$10/VLOOKUP(B374,IPCA!A:B,2,0))</f>
        <v>10929.115646750346</v>
      </c>
    </row>
    <row r="375" spans="1:8" x14ac:dyDescent="0.35">
      <c r="A375" t="str">
        <f t="shared" si="10"/>
        <v>20163135100</v>
      </c>
      <c r="B375" s="11">
        <v>2016</v>
      </c>
      <c r="C375" s="11">
        <v>3135100</v>
      </c>
      <c r="D375" s="11" t="s">
        <v>114</v>
      </c>
      <c r="E375" s="8">
        <v>15173043.119999999</v>
      </c>
      <c r="F375">
        <f>VLOOKUP(B375&amp;C375,CENSO!A:G,7,0)</f>
        <v>2814</v>
      </c>
      <c r="G375" s="9">
        <f t="shared" si="11"/>
        <v>5391.984051172708</v>
      </c>
      <c r="H375" s="9">
        <f>G375*(IPCA!$B$10/VLOOKUP(B375,IPCA!A:B,2,0))</f>
        <v>7647.3320799645226</v>
      </c>
    </row>
    <row r="376" spans="1:8" x14ac:dyDescent="0.35">
      <c r="A376" t="str">
        <f t="shared" si="10"/>
        <v>20163135209</v>
      </c>
      <c r="B376" s="11">
        <v>2016</v>
      </c>
      <c r="C376" s="11">
        <v>3135209</v>
      </c>
      <c r="D376" s="11" t="s">
        <v>115</v>
      </c>
      <c r="E376" s="8">
        <v>1625015.63</v>
      </c>
      <c r="F376">
        <f>VLOOKUP(B376&amp;C376,CENSO!A:G,7,0)</f>
        <v>2721</v>
      </c>
      <c r="G376" s="9">
        <f t="shared" si="11"/>
        <v>597.21265343623668</v>
      </c>
      <c r="H376" s="9">
        <f>G376*(IPCA!$B$10/VLOOKUP(B376,IPCA!A:B,2,0))</f>
        <v>847.01353710242665</v>
      </c>
    </row>
    <row r="377" spans="1:8" x14ac:dyDescent="0.35">
      <c r="A377" t="str">
        <f t="shared" si="10"/>
        <v>20163135357</v>
      </c>
      <c r="B377" s="11">
        <v>2016</v>
      </c>
      <c r="C377" s="11">
        <v>3135357</v>
      </c>
      <c r="D377" s="11" t="s">
        <v>116</v>
      </c>
      <c r="E377" s="8">
        <v>2440752.9065764155</v>
      </c>
      <c r="F377">
        <f>VLOOKUP(B377&amp;C377,CENSO!A:G,7,0)</f>
        <v>641</v>
      </c>
      <c r="G377" s="9">
        <f t="shared" si="11"/>
        <v>3807.7268433329414</v>
      </c>
      <c r="H377" s="9">
        <f>G377*(IPCA!$B$10/VLOOKUP(B377,IPCA!A:B,2,0))</f>
        <v>5400.4150168858414</v>
      </c>
    </row>
    <row r="378" spans="1:8" x14ac:dyDescent="0.35">
      <c r="A378" t="str">
        <f t="shared" si="10"/>
        <v>20163135456</v>
      </c>
      <c r="B378" s="11">
        <v>2016</v>
      </c>
      <c r="C378" s="11">
        <v>3135456</v>
      </c>
      <c r="D378" s="11" t="s">
        <v>117</v>
      </c>
      <c r="E378" s="8">
        <v>3404924.78</v>
      </c>
      <c r="F378">
        <f>VLOOKUP(B378&amp;C378,CENSO!A:G,7,0)</f>
        <v>245</v>
      </c>
      <c r="G378" s="9">
        <f t="shared" si="11"/>
        <v>13897.652163265306</v>
      </c>
      <c r="H378" s="9">
        <f>G378*(IPCA!$B$10/VLOOKUP(B378,IPCA!A:B,2,0))</f>
        <v>19710.733603006891</v>
      </c>
    </row>
    <row r="379" spans="1:8" x14ac:dyDescent="0.35">
      <c r="A379" t="str">
        <f t="shared" si="10"/>
        <v>20163135605</v>
      </c>
      <c r="B379" s="11">
        <v>2016</v>
      </c>
      <c r="C379" s="11">
        <v>3135605</v>
      </c>
      <c r="D379" s="11" t="s">
        <v>118</v>
      </c>
      <c r="E379" s="8">
        <v>4006011.2421237095</v>
      </c>
      <c r="F379">
        <f>VLOOKUP(B379&amp;C379,CENSO!A:G,7,0)</f>
        <v>414</v>
      </c>
      <c r="G379" s="9">
        <f t="shared" si="11"/>
        <v>9676.3556573036458</v>
      </c>
      <c r="H379" s="9">
        <f>G379*(IPCA!$B$10/VLOOKUP(B379,IPCA!A:B,2,0))</f>
        <v>13723.76185332937</v>
      </c>
    </row>
    <row r="380" spans="1:8" x14ac:dyDescent="0.35">
      <c r="A380" t="str">
        <f t="shared" si="10"/>
        <v>20163135803</v>
      </c>
      <c r="B380" s="11">
        <v>2016</v>
      </c>
      <c r="C380" s="11">
        <v>3135803</v>
      </c>
      <c r="D380" s="11" t="s">
        <v>119</v>
      </c>
      <c r="E380" s="8">
        <v>9640477.8992784694</v>
      </c>
      <c r="F380">
        <f>VLOOKUP(B380&amp;C380,CENSO!A:G,7,0)</f>
        <v>1134</v>
      </c>
      <c r="G380" s="9">
        <f t="shared" si="11"/>
        <v>8501.3032621503262</v>
      </c>
      <c r="H380" s="9">
        <f>G380*(IPCA!$B$10/VLOOKUP(B380,IPCA!A:B,2,0))</f>
        <v>12057.2109526195</v>
      </c>
    </row>
    <row r="381" spans="1:8" x14ac:dyDescent="0.35">
      <c r="A381" t="str">
        <f t="shared" si="10"/>
        <v>20163136009</v>
      </c>
      <c r="B381" s="11">
        <v>2016</v>
      </c>
      <c r="C381" s="11">
        <v>3136009</v>
      </c>
      <c r="D381" s="11" t="s">
        <v>120</v>
      </c>
      <c r="E381" s="8">
        <v>7314466.8533803578</v>
      </c>
      <c r="F381">
        <f>VLOOKUP(B381&amp;C381,CENSO!A:G,7,0)</f>
        <v>1387</v>
      </c>
      <c r="G381" s="9">
        <f t="shared" si="11"/>
        <v>5273.5882144054494</v>
      </c>
      <c r="H381" s="9">
        <f>G381*(IPCA!$B$10/VLOOKUP(B381,IPCA!A:B,2,0))</f>
        <v>7479.4138754498817</v>
      </c>
    </row>
    <row r="382" spans="1:8" x14ac:dyDescent="0.35">
      <c r="A382" t="str">
        <f t="shared" si="10"/>
        <v>20163136405</v>
      </c>
      <c r="B382" s="11">
        <v>2016</v>
      </c>
      <c r="C382" s="11">
        <v>3136405</v>
      </c>
      <c r="D382" s="11" t="s">
        <v>121</v>
      </c>
      <c r="E382" s="8">
        <v>3161099.4484100528</v>
      </c>
      <c r="F382">
        <f>VLOOKUP(B382&amp;C382,CENSO!A:G,7,0)</f>
        <v>547</v>
      </c>
      <c r="G382" s="9">
        <f t="shared" si="11"/>
        <v>5778.9752256125275</v>
      </c>
      <c r="H382" s="9">
        <f>G382*(IPCA!$B$10/VLOOKUP(B382,IPCA!A:B,2,0))</f>
        <v>8196.1931290459124</v>
      </c>
    </row>
    <row r="383" spans="1:8" x14ac:dyDescent="0.35">
      <c r="A383" t="str">
        <f t="shared" si="10"/>
        <v>20163136504</v>
      </c>
      <c r="B383" s="11">
        <v>2016</v>
      </c>
      <c r="C383" s="11">
        <v>3136504</v>
      </c>
      <c r="D383" s="11" t="s">
        <v>122</v>
      </c>
      <c r="E383" s="8">
        <v>2805212.3111703037</v>
      </c>
      <c r="F383">
        <f>VLOOKUP(B383&amp;C383,CENSO!A:G,7,0)</f>
        <v>242</v>
      </c>
      <c r="G383" s="9">
        <f t="shared" si="11"/>
        <v>11591.786409794644</v>
      </c>
      <c r="H383" s="9">
        <f>G383*(IPCA!$B$10/VLOOKUP(B383,IPCA!A:B,2,0))</f>
        <v>16440.375052006988</v>
      </c>
    </row>
    <row r="384" spans="1:8" x14ac:dyDescent="0.35">
      <c r="A384" t="str">
        <f t="shared" si="10"/>
        <v>20163136520</v>
      </c>
      <c r="B384" s="11">
        <v>2016</v>
      </c>
      <c r="C384" s="11">
        <v>3136520</v>
      </c>
      <c r="D384" s="11" t="s">
        <v>123</v>
      </c>
      <c r="E384" s="8">
        <v>2734204.7</v>
      </c>
      <c r="F384">
        <f>VLOOKUP(B384&amp;C384,CENSO!A:G,7,0)</f>
        <v>146</v>
      </c>
      <c r="G384" s="9">
        <f t="shared" si="11"/>
        <v>18727.429452054796</v>
      </c>
      <c r="H384" s="9">
        <f>G384*(IPCA!$B$10/VLOOKUP(B384,IPCA!A:B,2,0))</f>
        <v>26560.700229226961</v>
      </c>
    </row>
    <row r="385" spans="1:8" x14ac:dyDescent="0.35">
      <c r="A385" t="str">
        <f t="shared" si="10"/>
        <v>20163136553</v>
      </c>
      <c r="B385" s="11">
        <v>2016</v>
      </c>
      <c r="C385" s="11">
        <v>3136553</v>
      </c>
      <c r="D385" s="11" t="s">
        <v>124</v>
      </c>
      <c r="E385" s="8">
        <v>2757201.83</v>
      </c>
      <c r="F385">
        <f>VLOOKUP(B385&amp;C385,CENSO!A:G,7,0)</f>
        <v>308</v>
      </c>
      <c r="G385" s="9">
        <f t="shared" si="11"/>
        <v>8951.9539935064931</v>
      </c>
      <c r="H385" s="9">
        <f>G385*(IPCA!$B$10/VLOOKUP(B385,IPCA!A:B,2,0))</f>
        <v>12696.358947504603</v>
      </c>
    </row>
    <row r="386" spans="1:8" x14ac:dyDescent="0.35">
      <c r="A386" t="str">
        <f t="shared" si="10"/>
        <v>20163136579</v>
      </c>
      <c r="B386" s="11">
        <v>2016</v>
      </c>
      <c r="C386" s="11">
        <v>3136579</v>
      </c>
      <c r="D386" s="11" t="s">
        <v>125</v>
      </c>
      <c r="E386" s="8">
        <v>2820514.862835947</v>
      </c>
      <c r="F386">
        <f>VLOOKUP(B386&amp;C386,CENSO!A:G,7,0)</f>
        <v>413</v>
      </c>
      <c r="G386" s="9">
        <f t="shared" si="11"/>
        <v>6829.333808319484</v>
      </c>
      <c r="H386" s="9">
        <f>G386*(IPCA!$B$10/VLOOKUP(B386,IPCA!A:B,2,0))</f>
        <v>9685.8935452135011</v>
      </c>
    </row>
    <row r="387" spans="1:8" x14ac:dyDescent="0.35">
      <c r="A387" t="str">
        <f t="shared" ref="A387:A450" si="12">B387&amp;C387</f>
        <v>20163136801</v>
      </c>
      <c r="B387" s="11">
        <v>2016</v>
      </c>
      <c r="C387" s="11">
        <v>3136801</v>
      </c>
      <c r="D387" s="11" t="s">
        <v>126</v>
      </c>
      <c r="E387" s="8">
        <v>2502283.8262649858</v>
      </c>
      <c r="F387">
        <f>VLOOKUP(B387&amp;C387,CENSO!A:G,7,0)</f>
        <v>285</v>
      </c>
      <c r="G387" s="9">
        <f t="shared" ref="G387:G450" si="13">E387/F387</f>
        <v>8779.9432500525818</v>
      </c>
      <c r="H387" s="9">
        <f>G387*(IPCA!$B$10/VLOOKUP(B387,IPCA!A:B,2,0))</f>
        <v>12452.399903110258</v>
      </c>
    </row>
    <row r="388" spans="1:8" x14ac:dyDescent="0.35">
      <c r="A388" t="str">
        <f t="shared" si="12"/>
        <v>20163136959</v>
      </c>
      <c r="B388" s="11">
        <v>2016</v>
      </c>
      <c r="C388" s="11">
        <v>3136959</v>
      </c>
      <c r="D388" s="11" t="s">
        <v>127</v>
      </c>
      <c r="E388" s="8">
        <v>3495742.703773512</v>
      </c>
      <c r="F388">
        <f>VLOOKUP(B388&amp;C388,CENSO!A:G,7,0)</f>
        <v>547</v>
      </c>
      <c r="G388" s="9">
        <f t="shared" si="13"/>
        <v>6390.7544858747933</v>
      </c>
      <c r="H388" s="9">
        <f>G388*(IPCA!$B$10/VLOOKUP(B388,IPCA!A:B,2,0))</f>
        <v>9063.8661633982792</v>
      </c>
    </row>
    <row r="389" spans="1:8" x14ac:dyDescent="0.35">
      <c r="A389" t="str">
        <f t="shared" si="12"/>
        <v>20163137007</v>
      </c>
      <c r="B389" s="11">
        <v>2016</v>
      </c>
      <c r="C389" s="11">
        <v>3137007</v>
      </c>
      <c r="D389" s="11" t="s">
        <v>128</v>
      </c>
      <c r="E389" s="8">
        <v>7023040.5499999998</v>
      </c>
      <c r="F389">
        <f>VLOOKUP(B389&amp;C389,CENSO!A:G,7,0)</f>
        <v>1026</v>
      </c>
      <c r="G389" s="9">
        <f t="shared" si="13"/>
        <v>6845.0687621832358</v>
      </c>
      <c r="H389" s="9">
        <f>G389*(IPCA!$B$10/VLOOKUP(B389,IPCA!A:B,2,0))</f>
        <v>9708.2100833035674</v>
      </c>
    </row>
    <row r="390" spans="1:8" x14ac:dyDescent="0.35">
      <c r="A390" t="str">
        <f t="shared" si="12"/>
        <v>20163137304</v>
      </c>
      <c r="B390" s="11">
        <v>2016</v>
      </c>
      <c r="C390" s="11">
        <v>3137304</v>
      </c>
      <c r="D390" s="11" t="s">
        <v>129</v>
      </c>
      <c r="E390" s="8">
        <v>2264893.6170703359</v>
      </c>
      <c r="F390">
        <f>VLOOKUP(B390&amp;C390,CENSO!A:G,7,0)</f>
        <v>322</v>
      </c>
      <c r="G390" s="9">
        <f t="shared" si="13"/>
        <v>7033.8311089140871</v>
      </c>
      <c r="H390" s="9">
        <f>G390*(IPCA!$B$10/VLOOKUP(B390,IPCA!A:B,2,0))</f>
        <v>9975.9275572323477</v>
      </c>
    </row>
    <row r="391" spans="1:8" x14ac:dyDescent="0.35">
      <c r="A391" t="str">
        <f t="shared" si="12"/>
        <v>20163138104</v>
      </c>
      <c r="B391" s="11">
        <v>2016</v>
      </c>
      <c r="C391" s="11">
        <v>3138104</v>
      </c>
      <c r="D391" s="11" t="s">
        <v>130</v>
      </c>
      <c r="E391" s="8">
        <v>4667790.6100000003</v>
      </c>
      <c r="F391">
        <f>VLOOKUP(B391&amp;C391,CENSO!A:G,7,0)</f>
        <v>489</v>
      </c>
      <c r="G391" s="9">
        <f t="shared" si="13"/>
        <v>9545.5840695296538</v>
      </c>
      <c r="H391" s="9">
        <f>G391*(IPCA!$B$10/VLOOKUP(B391,IPCA!A:B,2,0))</f>
        <v>13538.291394062257</v>
      </c>
    </row>
    <row r="392" spans="1:8" x14ac:dyDescent="0.35">
      <c r="A392" t="str">
        <f t="shared" si="12"/>
        <v>20163138351</v>
      </c>
      <c r="B392" s="11">
        <v>2016</v>
      </c>
      <c r="C392" s="11">
        <v>3138351</v>
      </c>
      <c r="D392" s="11" t="s">
        <v>131</v>
      </c>
      <c r="E392" s="8">
        <v>2493783.5726155518</v>
      </c>
      <c r="F392">
        <f>VLOOKUP(B392&amp;C392,CENSO!A:G,7,0)</f>
        <v>226</v>
      </c>
      <c r="G392" s="9">
        <f t="shared" si="13"/>
        <v>11034.440586794477</v>
      </c>
      <c r="H392" s="9">
        <f>G392*(IPCA!$B$10/VLOOKUP(B392,IPCA!A:B,2,0))</f>
        <v>15649.903761399886</v>
      </c>
    </row>
    <row r="393" spans="1:8" x14ac:dyDescent="0.35">
      <c r="A393" t="str">
        <f t="shared" si="12"/>
        <v>20163138658</v>
      </c>
      <c r="B393" s="11">
        <v>2016</v>
      </c>
      <c r="C393" s="11">
        <v>3138658</v>
      </c>
      <c r="D393" s="11" t="s">
        <v>132</v>
      </c>
      <c r="E393" s="8">
        <v>3596993.7019626712</v>
      </c>
      <c r="F393">
        <f>VLOOKUP(B393&amp;C393,CENSO!A:G,7,0)</f>
        <v>642</v>
      </c>
      <c r="G393" s="9">
        <f t="shared" si="13"/>
        <v>5602.7939282907655</v>
      </c>
      <c r="H393" s="9">
        <f>G393*(IPCA!$B$10/VLOOKUP(B393,IPCA!A:B,2,0))</f>
        <v>7946.3190800665861</v>
      </c>
    </row>
    <row r="394" spans="1:8" x14ac:dyDescent="0.35">
      <c r="A394" t="str">
        <f t="shared" si="12"/>
        <v>20163138682</v>
      </c>
      <c r="B394" s="11">
        <v>2016</v>
      </c>
      <c r="C394" s="11">
        <v>3138682</v>
      </c>
      <c r="D394" s="11" t="s">
        <v>133</v>
      </c>
      <c r="E394" s="8">
        <v>2988847.923195187</v>
      </c>
      <c r="F394">
        <f>VLOOKUP(B394&amp;C394,CENSO!A:G,7,0)</f>
        <v>269</v>
      </c>
      <c r="G394" s="9">
        <f t="shared" si="13"/>
        <v>11110.958822286941</v>
      </c>
      <c r="H394" s="9">
        <f>G394*(IPCA!$B$10/VLOOKUP(B394,IPCA!A:B,2,0))</f>
        <v>15758.427887478583</v>
      </c>
    </row>
    <row r="395" spans="1:8" x14ac:dyDescent="0.35">
      <c r="A395" t="str">
        <f t="shared" si="12"/>
        <v>20163138906</v>
      </c>
      <c r="B395" s="11">
        <v>2016</v>
      </c>
      <c r="C395" s="11">
        <v>3138906</v>
      </c>
      <c r="D395" s="11" t="s">
        <v>134</v>
      </c>
      <c r="E395" s="8">
        <v>3361690.2704291223</v>
      </c>
      <c r="F395">
        <f>VLOOKUP(B395&amp;C395,CENSO!A:G,7,0)</f>
        <v>449</v>
      </c>
      <c r="G395" s="9">
        <f t="shared" si="13"/>
        <v>7487.0607359223213</v>
      </c>
      <c r="H395" s="9">
        <f>G395*(IPCA!$B$10/VLOOKUP(B395,IPCA!A:B,2,0))</f>
        <v>10618.733142952988</v>
      </c>
    </row>
    <row r="396" spans="1:8" x14ac:dyDescent="0.35">
      <c r="A396" t="str">
        <f t="shared" si="12"/>
        <v>20163139201</v>
      </c>
      <c r="B396" s="11">
        <v>2016</v>
      </c>
      <c r="C396" s="11">
        <v>3139201</v>
      </c>
      <c r="D396" s="11" t="s">
        <v>135</v>
      </c>
      <c r="E396" s="8">
        <v>6084200.7640841352</v>
      </c>
      <c r="F396">
        <f>VLOOKUP(B396&amp;C396,CENSO!A:G,7,0)</f>
        <v>562</v>
      </c>
      <c r="G396" s="9">
        <f t="shared" si="13"/>
        <v>10825.980007267144</v>
      </c>
      <c r="H396" s="9">
        <f>G396*(IPCA!$B$10/VLOOKUP(B396,IPCA!A:B,2,0))</f>
        <v>15354.248718265873</v>
      </c>
    </row>
    <row r="397" spans="1:8" x14ac:dyDescent="0.35">
      <c r="A397" t="str">
        <f t="shared" si="12"/>
        <v>20163139250</v>
      </c>
      <c r="B397" s="11">
        <v>2016</v>
      </c>
      <c r="C397" s="11">
        <v>3139250</v>
      </c>
      <c r="D397" s="11" t="s">
        <v>136</v>
      </c>
      <c r="E397" s="8">
        <v>2995257.1422857391</v>
      </c>
      <c r="F397">
        <f>VLOOKUP(B397&amp;C397,CENSO!A:G,7,0)</f>
        <v>374</v>
      </c>
      <c r="G397" s="9">
        <f t="shared" si="13"/>
        <v>8008.708936592885</v>
      </c>
      <c r="H397" s="9">
        <f>G397*(IPCA!$B$10/VLOOKUP(B397,IPCA!A:B,2,0))</f>
        <v>11358.575282986054</v>
      </c>
    </row>
    <row r="398" spans="1:8" x14ac:dyDescent="0.35">
      <c r="A398" t="str">
        <f t="shared" si="12"/>
        <v>20163139300</v>
      </c>
      <c r="B398" s="11">
        <v>2016</v>
      </c>
      <c r="C398" s="11">
        <v>3139300</v>
      </c>
      <c r="D398" s="11" t="s">
        <v>137</v>
      </c>
      <c r="E398" s="8">
        <v>10409995.732400497</v>
      </c>
      <c r="F398">
        <f>VLOOKUP(B398&amp;C398,CENSO!A:G,7,0)</f>
        <v>1659</v>
      </c>
      <c r="G398" s="9">
        <f t="shared" si="13"/>
        <v>6274.8618037374908</v>
      </c>
      <c r="H398" s="9">
        <f>G398*(IPCA!$B$10/VLOOKUP(B398,IPCA!A:B,2,0))</f>
        <v>8899.4981278976975</v>
      </c>
    </row>
    <row r="399" spans="1:8" x14ac:dyDescent="0.35">
      <c r="A399" t="str">
        <f t="shared" si="12"/>
        <v>20163139607</v>
      </c>
      <c r="B399" s="11">
        <v>2016</v>
      </c>
      <c r="C399" s="11">
        <v>3139607</v>
      </c>
      <c r="D399" s="11" t="s">
        <v>138</v>
      </c>
      <c r="E399" s="8">
        <v>13120949.94876756</v>
      </c>
      <c r="F399">
        <f>VLOOKUP(B399&amp;C399,CENSO!A:G,7,0)</f>
        <v>2501</v>
      </c>
      <c r="G399" s="9">
        <f t="shared" si="13"/>
        <v>5246.2814669202553</v>
      </c>
      <c r="H399" s="9">
        <f>G399*(IPCA!$B$10/VLOOKUP(B399,IPCA!A:B,2,0))</f>
        <v>7440.6853176386621</v>
      </c>
    </row>
    <row r="400" spans="1:8" x14ac:dyDescent="0.35">
      <c r="A400" t="str">
        <f t="shared" si="12"/>
        <v>20163140100</v>
      </c>
      <c r="B400" s="11">
        <v>2016</v>
      </c>
      <c r="C400" s="11">
        <v>3140100</v>
      </c>
      <c r="D400" s="11" t="s">
        <v>139</v>
      </c>
      <c r="E400" s="8">
        <v>2354183.8148856736</v>
      </c>
      <c r="F400">
        <f>VLOOKUP(B400&amp;C400,CENSO!A:G,7,0)</f>
        <v>320</v>
      </c>
      <c r="G400" s="9">
        <f t="shared" si="13"/>
        <v>7356.8244215177301</v>
      </c>
      <c r="H400" s="9">
        <f>G400*(IPCA!$B$10/VLOOKUP(B400,IPCA!A:B,2,0))</f>
        <v>10434.021850102268</v>
      </c>
    </row>
    <row r="401" spans="1:8" x14ac:dyDescent="0.35">
      <c r="A401" t="str">
        <f t="shared" si="12"/>
        <v>20163140555</v>
      </c>
      <c r="B401" s="11">
        <v>2016</v>
      </c>
      <c r="C401" s="11">
        <v>3140555</v>
      </c>
      <c r="D401" s="11" t="s">
        <v>140</v>
      </c>
      <c r="E401" s="8">
        <v>3593024.7837285064</v>
      </c>
      <c r="F401">
        <f>VLOOKUP(B401&amp;C401,CENSO!A:G,7,0)</f>
        <v>688</v>
      </c>
      <c r="G401" s="9">
        <f t="shared" si="13"/>
        <v>5222.4197437914336</v>
      </c>
      <c r="H401" s="9">
        <f>G401*(IPCA!$B$10/VLOOKUP(B401,IPCA!A:B,2,0))</f>
        <v>7406.8427619051045</v>
      </c>
    </row>
    <row r="402" spans="1:8" x14ac:dyDescent="0.35">
      <c r="A402" t="str">
        <f t="shared" si="12"/>
        <v>20163140605</v>
      </c>
      <c r="B402" s="11">
        <v>2016</v>
      </c>
      <c r="C402" s="11">
        <v>3140605</v>
      </c>
      <c r="D402" s="11" t="s">
        <v>141</v>
      </c>
      <c r="E402" s="8">
        <v>3436094.3403449161</v>
      </c>
      <c r="F402">
        <f>VLOOKUP(B402&amp;C402,CENSO!A:G,7,0)</f>
        <v>422</v>
      </c>
      <c r="G402" s="9">
        <f t="shared" si="13"/>
        <v>8142.4036501064365</v>
      </c>
      <c r="H402" s="9">
        <f>G402*(IPCA!$B$10/VLOOKUP(B402,IPCA!A:B,2,0))</f>
        <v>11548.191547031101</v>
      </c>
    </row>
    <row r="403" spans="1:8" x14ac:dyDescent="0.35">
      <c r="A403" t="str">
        <f t="shared" si="12"/>
        <v>20163171501</v>
      </c>
      <c r="B403" s="11">
        <v>2016</v>
      </c>
      <c r="C403" s="11">
        <v>3171501</v>
      </c>
      <c r="D403" s="11" t="s">
        <v>142</v>
      </c>
      <c r="E403" s="8">
        <v>1641607.4424936867</v>
      </c>
      <c r="F403">
        <f>VLOOKUP(B403&amp;C403,CENSO!A:G,7,0)</f>
        <v>315</v>
      </c>
      <c r="G403" s="9">
        <f t="shared" si="13"/>
        <v>5211.4521983926561</v>
      </c>
      <c r="H403" s="9">
        <f>G403*(IPCA!$B$10/VLOOKUP(B403,IPCA!A:B,2,0))</f>
        <v>7391.2877341137482</v>
      </c>
    </row>
    <row r="404" spans="1:8" x14ac:dyDescent="0.35">
      <c r="A404" t="str">
        <f t="shared" si="12"/>
        <v>20163140852</v>
      </c>
      <c r="B404" s="11">
        <v>2016</v>
      </c>
      <c r="C404" s="11">
        <v>3140852</v>
      </c>
      <c r="D404" s="11" t="s">
        <v>143</v>
      </c>
      <c r="E404" s="8">
        <v>5774406.202816288</v>
      </c>
      <c r="F404">
        <f>VLOOKUP(B404&amp;C404,CENSO!A:G,7,0)</f>
        <v>832</v>
      </c>
      <c r="G404" s="9">
        <f t="shared" si="13"/>
        <v>6940.3920706926538</v>
      </c>
      <c r="H404" s="9">
        <f>G404*(IPCA!$B$10/VLOOKUP(B404,IPCA!A:B,2,0))</f>
        <v>9843.4050297674548</v>
      </c>
    </row>
    <row r="405" spans="1:8" x14ac:dyDescent="0.35">
      <c r="A405" t="str">
        <f t="shared" si="12"/>
        <v>20163141009</v>
      </c>
      <c r="B405" s="11">
        <v>2016</v>
      </c>
      <c r="C405" s="11">
        <v>3141009</v>
      </c>
      <c r="D405" s="11" t="s">
        <v>144</v>
      </c>
      <c r="E405" s="8">
        <v>3436670.6342977425</v>
      </c>
      <c r="F405">
        <f>VLOOKUP(B405&amp;C405,CENSO!A:G,7,0)</f>
        <v>424</v>
      </c>
      <c r="G405" s="9">
        <f t="shared" si="13"/>
        <v>8105.3552695701474</v>
      </c>
      <c r="H405" s="9">
        <f>G405*(IPCA!$B$10/VLOOKUP(B405,IPCA!A:B,2,0))</f>
        <v>11495.646645878383</v>
      </c>
    </row>
    <row r="406" spans="1:8" x14ac:dyDescent="0.35">
      <c r="A406" t="str">
        <f t="shared" si="12"/>
        <v>20163141405</v>
      </c>
      <c r="B406" s="11">
        <v>2016</v>
      </c>
      <c r="C406" s="11">
        <v>3141405</v>
      </c>
      <c r="D406" s="11" t="s">
        <v>145</v>
      </c>
      <c r="E406" s="8">
        <v>7008236.2800000003</v>
      </c>
      <c r="F406">
        <f>VLOOKUP(B406&amp;C406,CENSO!A:G,7,0)</f>
        <v>829</v>
      </c>
      <c r="G406" s="9">
        <f t="shared" si="13"/>
        <v>8453.8435223160432</v>
      </c>
      <c r="H406" s="9">
        <f>G406*(IPCA!$B$10/VLOOKUP(B406,IPCA!A:B,2,0))</f>
        <v>11989.899850157588</v>
      </c>
    </row>
    <row r="407" spans="1:8" x14ac:dyDescent="0.35">
      <c r="A407" t="str">
        <f t="shared" si="12"/>
        <v>20163141504</v>
      </c>
      <c r="B407" s="11">
        <v>2016</v>
      </c>
      <c r="C407" s="11">
        <v>3141504</v>
      </c>
      <c r="D407" s="11" t="s">
        <v>146</v>
      </c>
      <c r="E407" s="8">
        <v>2542116.9683283414</v>
      </c>
      <c r="F407">
        <f>VLOOKUP(B407&amp;C407,CENSO!A:G,7,0)</f>
        <v>349</v>
      </c>
      <c r="G407" s="9">
        <f t="shared" si="13"/>
        <v>7284.0027745797743</v>
      </c>
      <c r="H407" s="9">
        <f>G407*(IPCA!$B$10/VLOOKUP(B407,IPCA!A:B,2,0))</f>
        <v>10330.74051405615</v>
      </c>
    </row>
    <row r="408" spans="1:8" x14ac:dyDescent="0.35">
      <c r="A408" t="str">
        <f t="shared" si="12"/>
        <v>20163141801</v>
      </c>
      <c r="B408" s="11">
        <v>2016</v>
      </c>
      <c r="C408" s="11">
        <v>3141801</v>
      </c>
      <c r="D408" s="11" t="s">
        <v>147</v>
      </c>
      <c r="E408" s="8">
        <v>12571293.56560358</v>
      </c>
      <c r="F408">
        <f>VLOOKUP(B408&amp;C408,CENSO!A:G,7,0)</f>
        <v>1321</v>
      </c>
      <c r="G408" s="9">
        <f t="shared" si="13"/>
        <v>9516.4977786552463</v>
      </c>
      <c r="H408" s="9">
        <f>G408*(IPCA!$B$10/VLOOKUP(B408,IPCA!A:B,2,0))</f>
        <v>13497.038949103215</v>
      </c>
    </row>
    <row r="409" spans="1:8" x14ac:dyDescent="0.35">
      <c r="A409" t="str">
        <f t="shared" si="12"/>
        <v>20163142007</v>
      </c>
      <c r="B409" s="11">
        <v>2016</v>
      </c>
      <c r="C409" s="11">
        <v>3142007</v>
      </c>
      <c r="D409" s="11" t="s">
        <v>148</v>
      </c>
      <c r="E409" s="8">
        <v>5186779.4120999184</v>
      </c>
      <c r="F409">
        <f>VLOOKUP(B409&amp;C409,CENSO!A:G,7,0)</f>
        <v>668</v>
      </c>
      <c r="G409" s="9">
        <f t="shared" si="13"/>
        <v>7764.6398384729318</v>
      </c>
      <c r="H409" s="9">
        <f>G409*(IPCA!$B$10/VLOOKUP(B409,IPCA!A:B,2,0))</f>
        <v>11012.417463143322</v>
      </c>
    </row>
    <row r="410" spans="1:8" x14ac:dyDescent="0.35">
      <c r="A410" t="str">
        <f t="shared" si="12"/>
        <v>20163142254</v>
      </c>
      <c r="B410" s="11">
        <v>2016</v>
      </c>
      <c r="C410" s="11">
        <v>3142254</v>
      </c>
      <c r="D410" s="11" t="s">
        <v>149</v>
      </c>
      <c r="E410" s="8">
        <v>2414962.3634093953</v>
      </c>
      <c r="F410">
        <f>VLOOKUP(B410&amp;C410,CENSO!A:G,7,0)</f>
        <v>396</v>
      </c>
      <c r="G410" s="9">
        <f t="shared" si="13"/>
        <v>6098.3898065893818</v>
      </c>
      <c r="H410" s="9">
        <f>G410*(IPCA!$B$10/VLOOKUP(B410,IPCA!A:B,2,0))</f>
        <v>8649.2117857649482</v>
      </c>
    </row>
    <row r="411" spans="1:8" x14ac:dyDescent="0.35">
      <c r="A411" t="str">
        <f t="shared" si="12"/>
        <v>20163142502</v>
      </c>
      <c r="B411" s="11">
        <v>2016</v>
      </c>
      <c r="C411" s="11">
        <v>3142502</v>
      </c>
      <c r="D411" s="11" t="s">
        <v>150</v>
      </c>
      <c r="E411" s="8">
        <v>2130625.8199999998</v>
      </c>
      <c r="F411">
        <f>VLOOKUP(B411&amp;C411,CENSO!A:G,7,0)</f>
        <v>114</v>
      </c>
      <c r="G411" s="9">
        <f t="shared" si="13"/>
        <v>18689.700175438596</v>
      </c>
      <c r="H411" s="9">
        <f>G411*(IPCA!$B$10/VLOOKUP(B411,IPCA!A:B,2,0))</f>
        <v>26507.189628178694</v>
      </c>
    </row>
    <row r="412" spans="1:8" x14ac:dyDescent="0.35">
      <c r="A412" t="str">
        <f t="shared" si="12"/>
        <v>20163142700</v>
      </c>
      <c r="B412" s="11">
        <v>2016</v>
      </c>
      <c r="C412" s="11">
        <v>3142700</v>
      </c>
      <c r="D412" s="11" t="s">
        <v>151</v>
      </c>
      <c r="E412" s="8">
        <v>4997550.754296829</v>
      </c>
      <c r="F412">
        <f>VLOOKUP(B412&amp;C412,CENSO!A:G,7,0)</f>
        <v>498</v>
      </c>
      <c r="G412" s="9">
        <f t="shared" si="13"/>
        <v>10035.242478507689</v>
      </c>
      <c r="H412" s="9">
        <f>G412*(IPCA!$B$10/VLOOKUP(B412,IPCA!A:B,2,0))</f>
        <v>14232.763117951668</v>
      </c>
    </row>
    <row r="413" spans="1:8" x14ac:dyDescent="0.35">
      <c r="A413" t="str">
        <f t="shared" si="12"/>
        <v>20163142908</v>
      </c>
      <c r="B413" s="11">
        <v>2016</v>
      </c>
      <c r="C413" s="11">
        <v>3142908</v>
      </c>
      <c r="D413" s="11" t="s">
        <v>152</v>
      </c>
      <c r="E413" s="8">
        <v>7970703.5025235023</v>
      </c>
      <c r="F413">
        <f>VLOOKUP(B413&amp;C413,CENSO!A:G,7,0)</f>
        <v>449</v>
      </c>
      <c r="G413" s="9">
        <f t="shared" si="13"/>
        <v>17752.12361363809</v>
      </c>
      <c r="H413" s="9">
        <f>G413*(IPCA!$B$10/VLOOKUP(B413,IPCA!A:B,2,0))</f>
        <v>25177.445465281839</v>
      </c>
    </row>
    <row r="414" spans="1:8" x14ac:dyDescent="0.35">
      <c r="A414" t="str">
        <f t="shared" si="12"/>
        <v>20163143153</v>
      </c>
      <c r="B414" s="11">
        <v>2016</v>
      </c>
      <c r="C414" s="11">
        <v>3143153</v>
      </c>
      <c r="D414" s="11" t="s">
        <v>153</v>
      </c>
      <c r="E414" s="8">
        <v>3638722.5288896933</v>
      </c>
      <c r="F414">
        <f>VLOOKUP(B414&amp;C414,CENSO!A:G,7,0)</f>
        <v>446</v>
      </c>
      <c r="G414" s="9">
        <f t="shared" si="13"/>
        <v>8158.5706925777877</v>
      </c>
      <c r="H414" s="9">
        <f>G414*(IPCA!$B$10/VLOOKUP(B414,IPCA!A:B,2,0))</f>
        <v>11571.120906865246</v>
      </c>
    </row>
    <row r="415" spans="1:8" x14ac:dyDescent="0.35">
      <c r="A415" t="str">
        <f t="shared" si="12"/>
        <v>20163143302</v>
      </c>
      <c r="B415" s="11">
        <v>2016</v>
      </c>
      <c r="C415" s="11">
        <v>3143302</v>
      </c>
      <c r="D415" s="11" t="s">
        <v>154</v>
      </c>
      <c r="E415" s="8">
        <v>105516464.540777</v>
      </c>
      <c r="F415">
        <f>VLOOKUP(B415&amp;C415,CENSO!A:G,7,0)</f>
        <v>18146</v>
      </c>
      <c r="G415" s="9">
        <f t="shared" si="13"/>
        <v>5814.8608255691061</v>
      </c>
      <c r="H415" s="9">
        <f>G415*(IPCA!$B$10/VLOOKUP(B415,IPCA!A:B,2,0))</f>
        <v>8247.0888841431552</v>
      </c>
    </row>
    <row r="416" spans="1:8" x14ac:dyDescent="0.35">
      <c r="A416" t="str">
        <f t="shared" si="12"/>
        <v>20163143450</v>
      </c>
      <c r="B416" s="11">
        <v>2016</v>
      </c>
      <c r="C416" s="11">
        <v>3143450</v>
      </c>
      <c r="D416" s="11" t="s">
        <v>155</v>
      </c>
      <c r="E416" s="8">
        <v>3728712.0937820519</v>
      </c>
      <c r="F416">
        <f>VLOOKUP(B416&amp;C416,CENSO!A:G,7,0)</f>
        <v>392</v>
      </c>
      <c r="G416" s="9">
        <f t="shared" si="13"/>
        <v>9512.0206474031929</v>
      </c>
      <c r="H416" s="9">
        <f>G416*(IPCA!$B$10/VLOOKUP(B416,IPCA!A:B,2,0))</f>
        <v>13490.689132574624</v>
      </c>
    </row>
    <row r="417" spans="1:8" x14ac:dyDescent="0.35">
      <c r="A417" t="str">
        <f t="shared" si="12"/>
        <v>20163143609</v>
      </c>
      <c r="B417" s="11">
        <v>2016</v>
      </c>
      <c r="C417" s="11">
        <v>3143609</v>
      </c>
      <c r="D417" s="11" t="s">
        <v>156</v>
      </c>
      <c r="E417" s="8">
        <v>3027980.6646785047</v>
      </c>
      <c r="F417">
        <f>VLOOKUP(B417&amp;C417,CENSO!A:G,7,0)</f>
        <v>439</v>
      </c>
      <c r="G417" s="9">
        <f t="shared" si="13"/>
        <v>6897.4502612266624</v>
      </c>
      <c r="H417" s="9">
        <f>G417*(IPCA!$B$10/VLOOKUP(B417,IPCA!A:B,2,0))</f>
        <v>9782.5016083210248</v>
      </c>
    </row>
    <row r="418" spans="1:8" x14ac:dyDescent="0.35">
      <c r="A418" t="str">
        <f t="shared" si="12"/>
        <v>20163144003</v>
      </c>
      <c r="B418" s="11">
        <v>2016</v>
      </c>
      <c r="C418" s="11">
        <v>3144003</v>
      </c>
      <c r="D418" s="11" t="s">
        <v>157</v>
      </c>
      <c r="E418" s="8">
        <v>8942057.8662397265</v>
      </c>
      <c r="F418">
        <f>VLOOKUP(B418&amp;C418,CENSO!A:G,7,0)</f>
        <v>1067</v>
      </c>
      <c r="G418" s="9">
        <f t="shared" si="13"/>
        <v>8380.5603244983376</v>
      </c>
      <c r="H418" s="9">
        <f>G418*(IPCA!$B$10/VLOOKUP(B418,IPCA!A:B,2,0))</f>
        <v>11885.963906676479</v>
      </c>
    </row>
    <row r="419" spans="1:8" x14ac:dyDescent="0.35">
      <c r="A419" t="str">
        <f t="shared" si="12"/>
        <v>20163144201</v>
      </c>
      <c r="B419" s="11">
        <v>2016</v>
      </c>
      <c r="C419" s="11">
        <v>3144201</v>
      </c>
      <c r="D419" s="11" t="s">
        <v>158</v>
      </c>
      <c r="E419" s="8">
        <v>2110036.1149814203</v>
      </c>
      <c r="F419">
        <f>VLOOKUP(B419&amp;C419,CENSO!A:G,7,0)</f>
        <v>201</v>
      </c>
      <c r="G419" s="9">
        <f t="shared" si="13"/>
        <v>10497.692114335425</v>
      </c>
      <c r="H419" s="9">
        <f>G419*(IPCA!$B$10/VLOOKUP(B419,IPCA!A:B,2,0))</f>
        <v>14888.645238868587</v>
      </c>
    </row>
    <row r="420" spans="1:8" x14ac:dyDescent="0.35">
      <c r="A420" t="str">
        <f t="shared" si="12"/>
        <v>20163144300</v>
      </c>
      <c r="B420" s="11">
        <v>2016</v>
      </c>
      <c r="C420" s="11">
        <v>3144300</v>
      </c>
      <c r="D420" s="11" t="s">
        <v>159</v>
      </c>
      <c r="E420" s="8">
        <v>9492752.6944550462</v>
      </c>
      <c r="F420">
        <f>VLOOKUP(B420&amp;C420,CENSO!A:G,7,0)</f>
        <v>1219</v>
      </c>
      <c r="G420" s="9">
        <f t="shared" si="13"/>
        <v>7787.3278871657476</v>
      </c>
      <c r="H420" s="9">
        <f>G420*(IPCA!$B$10/VLOOKUP(B420,IPCA!A:B,2,0))</f>
        <v>11044.595422305243</v>
      </c>
    </row>
    <row r="421" spans="1:8" x14ac:dyDescent="0.35">
      <c r="A421" t="str">
        <f t="shared" si="12"/>
        <v>20163144359</v>
      </c>
      <c r="B421" s="11">
        <v>2016</v>
      </c>
      <c r="C421" s="11">
        <v>3144359</v>
      </c>
      <c r="D421" s="11" t="s">
        <v>160</v>
      </c>
      <c r="E421" s="8">
        <v>2719112.4473611172</v>
      </c>
      <c r="F421">
        <f>VLOOKUP(B421&amp;C421,CENSO!A:G,7,0)</f>
        <v>544</v>
      </c>
      <c r="G421" s="9">
        <f t="shared" si="13"/>
        <v>4998.3684694138183</v>
      </c>
      <c r="H421" s="9">
        <f>G421*(IPCA!$B$10/VLOOKUP(B421,IPCA!A:B,2,0))</f>
        <v>7089.0757800587426</v>
      </c>
    </row>
    <row r="422" spans="1:8" x14ac:dyDescent="0.35">
      <c r="A422" t="str">
        <f t="shared" si="12"/>
        <v>20163144375</v>
      </c>
      <c r="B422" s="11">
        <v>2016</v>
      </c>
      <c r="C422" s="11">
        <v>3144375</v>
      </c>
      <c r="D422" s="11" t="s">
        <v>161</v>
      </c>
      <c r="E422" s="8">
        <v>2202901.5150751974</v>
      </c>
      <c r="F422">
        <f>VLOOKUP(B422&amp;C422,CENSO!A:G,7,0)</f>
        <v>281</v>
      </c>
      <c r="G422" s="9">
        <f t="shared" si="13"/>
        <v>7839.5071710861121</v>
      </c>
      <c r="H422" s="9">
        <f>G422*(IPCA!$B$10/VLOOKUP(B422,IPCA!A:B,2,0))</f>
        <v>11118.600150072751</v>
      </c>
    </row>
    <row r="423" spans="1:8" x14ac:dyDescent="0.35">
      <c r="A423" t="str">
        <f t="shared" si="12"/>
        <v>20163144656</v>
      </c>
      <c r="B423" s="11">
        <v>2016</v>
      </c>
      <c r="C423" s="11">
        <v>3144656</v>
      </c>
      <c r="D423" s="11" t="s">
        <v>162</v>
      </c>
      <c r="E423" s="8">
        <v>5173297.9400000004</v>
      </c>
      <c r="F423">
        <f>VLOOKUP(B423&amp;C423,CENSO!A:G,7,0)</f>
        <v>622</v>
      </c>
      <c r="G423" s="9">
        <f t="shared" si="13"/>
        <v>8317.1992604501611</v>
      </c>
      <c r="H423" s="9">
        <f>G423*(IPCA!$B$10/VLOOKUP(B423,IPCA!A:B,2,0))</f>
        <v>11796.100306725562</v>
      </c>
    </row>
    <row r="424" spans="1:8" x14ac:dyDescent="0.35">
      <c r="A424" t="str">
        <f t="shared" si="12"/>
        <v>20163144672</v>
      </c>
      <c r="B424" s="11">
        <v>2016</v>
      </c>
      <c r="C424" s="11">
        <v>3144672</v>
      </c>
      <c r="D424" s="11" t="s">
        <v>163</v>
      </c>
      <c r="E424" s="8">
        <v>2841550.1130948849</v>
      </c>
      <c r="F424">
        <f>VLOOKUP(B424&amp;C424,CENSO!A:G,7,0)</f>
        <v>292</v>
      </c>
      <c r="G424" s="9">
        <f t="shared" si="13"/>
        <v>9731.3360037496059</v>
      </c>
      <c r="H424" s="9">
        <f>G424*(IPCA!$B$10/VLOOKUP(B424,IPCA!A:B,2,0))</f>
        <v>13801.739266310091</v>
      </c>
    </row>
    <row r="425" spans="1:8" x14ac:dyDescent="0.35">
      <c r="A425" t="str">
        <f t="shared" si="12"/>
        <v>20163144904</v>
      </c>
      <c r="B425" s="11">
        <v>2016</v>
      </c>
      <c r="C425" s="11">
        <v>3144904</v>
      </c>
      <c r="D425" s="11" t="s">
        <v>164</v>
      </c>
      <c r="E425" s="8">
        <v>2293548.7034332408</v>
      </c>
      <c r="F425">
        <f>VLOOKUP(B425&amp;C425,CENSO!A:G,7,0)</f>
        <v>281</v>
      </c>
      <c r="G425" s="9">
        <f t="shared" si="13"/>
        <v>8162.0950300115328</v>
      </c>
      <c r="H425" s="9">
        <f>G425*(IPCA!$B$10/VLOOKUP(B425,IPCA!A:B,2,0))</f>
        <v>11576.119396931595</v>
      </c>
    </row>
    <row r="426" spans="1:8" x14ac:dyDescent="0.35">
      <c r="A426" t="str">
        <f t="shared" si="12"/>
        <v>20163145059</v>
      </c>
      <c r="B426" s="11">
        <v>2016</v>
      </c>
      <c r="C426" s="11">
        <v>3145059</v>
      </c>
      <c r="D426" s="11" t="s">
        <v>165</v>
      </c>
      <c r="E426" s="8">
        <v>4548067.0923410356</v>
      </c>
      <c r="F426">
        <f>VLOOKUP(B426&amp;C426,CENSO!A:G,7,0)</f>
        <v>410</v>
      </c>
      <c r="G426" s="9">
        <f t="shared" si="13"/>
        <v>11092.846566685454</v>
      </c>
      <c r="H426" s="9">
        <f>G426*(IPCA!$B$10/VLOOKUP(B426,IPCA!A:B,2,0))</f>
        <v>15732.739674756285</v>
      </c>
    </row>
    <row r="427" spans="1:8" x14ac:dyDescent="0.35">
      <c r="A427" t="str">
        <f t="shared" si="12"/>
        <v>20163145307</v>
      </c>
      <c r="B427" s="11">
        <v>2016</v>
      </c>
      <c r="C427" s="11">
        <v>3145307</v>
      </c>
      <c r="D427" s="11" t="s">
        <v>166</v>
      </c>
      <c r="E427" s="8">
        <v>18089716.969302513</v>
      </c>
      <c r="F427">
        <f>VLOOKUP(B427&amp;C427,CENSO!A:G,7,0)</f>
        <v>1534</v>
      </c>
      <c r="G427" s="9">
        <f t="shared" si="13"/>
        <v>11792.514321579212</v>
      </c>
      <c r="H427" s="9">
        <f>G427*(IPCA!$B$10/VLOOKUP(B427,IPCA!A:B,2,0))</f>
        <v>16725.063022996175</v>
      </c>
    </row>
    <row r="428" spans="1:8" x14ac:dyDescent="0.35">
      <c r="A428" t="str">
        <f t="shared" si="12"/>
        <v>20163145356</v>
      </c>
      <c r="B428" s="11">
        <v>2016</v>
      </c>
      <c r="C428" s="11">
        <v>3145356</v>
      </c>
      <c r="D428" s="11" t="s">
        <v>167</v>
      </c>
      <c r="E428" s="8">
        <v>4710371.5548568191</v>
      </c>
      <c r="F428">
        <f>VLOOKUP(B428&amp;C428,CENSO!A:G,7,0)</f>
        <v>647</v>
      </c>
      <c r="G428" s="9">
        <f t="shared" si="13"/>
        <v>7280.3269781403696</v>
      </c>
      <c r="H428" s="9">
        <f>G428*(IPCA!$B$10/VLOOKUP(B428,IPCA!A:B,2,0))</f>
        <v>10325.527213021929</v>
      </c>
    </row>
    <row r="429" spans="1:8" x14ac:dyDescent="0.35">
      <c r="A429" t="str">
        <f t="shared" si="12"/>
        <v>20163145372</v>
      </c>
      <c r="B429" s="11">
        <v>2016</v>
      </c>
      <c r="C429" s="11">
        <v>3145372</v>
      </c>
      <c r="D429" s="11" t="s">
        <v>168</v>
      </c>
      <c r="E429" s="8">
        <v>3253537.0052090632</v>
      </c>
      <c r="F429">
        <f>VLOOKUP(B429&amp;C429,CENSO!A:G,7,0)</f>
        <v>439</v>
      </c>
      <c r="G429" s="9">
        <f t="shared" si="13"/>
        <v>7411.2460255331735</v>
      </c>
      <c r="H429" s="9">
        <f>G429*(IPCA!$B$10/VLOOKUP(B429,IPCA!A:B,2,0))</f>
        <v>10511.206811014737</v>
      </c>
    </row>
    <row r="430" spans="1:8" x14ac:dyDescent="0.35">
      <c r="A430" t="str">
        <f t="shared" si="12"/>
        <v>20163145455</v>
      </c>
      <c r="B430" s="11">
        <v>2016</v>
      </c>
      <c r="C430" s="11">
        <v>3145455</v>
      </c>
      <c r="D430" s="11" t="s">
        <v>169</v>
      </c>
      <c r="E430" s="8">
        <v>3821067.9577411325</v>
      </c>
      <c r="F430">
        <f>VLOOKUP(B430&amp;C430,CENSO!A:G,7,0)</f>
        <v>451</v>
      </c>
      <c r="G430" s="9">
        <f t="shared" si="13"/>
        <v>8472.4344961000716</v>
      </c>
      <c r="H430" s="9">
        <f>G430*(IPCA!$B$10/VLOOKUP(B430,IPCA!A:B,2,0))</f>
        <v>12016.267018321867</v>
      </c>
    </row>
    <row r="431" spans="1:8" x14ac:dyDescent="0.35">
      <c r="A431" t="str">
        <f t="shared" si="12"/>
        <v>20163146206</v>
      </c>
      <c r="B431" s="11">
        <v>2016</v>
      </c>
      <c r="C431" s="11">
        <v>3146206</v>
      </c>
      <c r="D431" s="11" t="s">
        <v>170</v>
      </c>
      <c r="E431" s="8">
        <v>2749920.2573229526</v>
      </c>
      <c r="F431">
        <f>VLOOKUP(B431&amp;C431,CENSO!A:G,7,0)</f>
        <v>336</v>
      </c>
      <c r="G431" s="9">
        <f t="shared" si="13"/>
        <v>8184.2864801278356</v>
      </c>
      <c r="H431" s="9">
        <f>G431*(IPCA!$B$10/VLOOKUP(B431,IPCA!A:B,2,0))</f>
        <v>11607.593041283051</v>
      </c>
    </row>
    <row r="432" spans="1:8" x14ac:dyDescent="0.35">
      <c r="A432" t="str">
        <f t="shared" si="12"/>
        <v>20163146255</v>
      </c>
      <c r="B432" s="11">
        <v>2016</v>
      </c>
      <c r="C432" s="11">
        <v>3146255</v>
      </c>
      <c r="D432" s="11" t="s">
        <v>171</v>
      </c>
      <c r="E432" s="8">
        <v>3240594.0247510467</v>
      </c>
      <c r="F432">
        <f>VLOOKUP(B432&amp;C432,CENSO!A:G,7,0)</f>
        <v>510</v>
      </c>
      <c r="G432" s="9">
        <f t="shared" si="13"/>
        <v>6354.1059308844051</v>
      </c>
      <c r="H432" s="9">
        <f>G432*(IPCA!$B$10/VLOOKUP(B432,IPCA!A:B,2,0))</f>
        <v>9011.8883260006733</v>
      </c>
    </row>
    <row r="433" spans="1:8" x14ac:dyDescent="0.35">
      <c r="A433" t="str">
        <f t="shared" si="12"/>
        <v>20163146305</v>
      </c>
      <c r="B433" s="11">
        <v>2016</v>
      </c>
      <c r="C433" s="11">
        <v>3146305</v>
      </c>
      <c r="D433" s="11" t="s">
        <v>172</v>
      </c>
      <c r="E433" s="8">
        <v>9013760.5104947127</v>
      </c>
      <c r="F433">
        <f>VLOOKUP(B433&amp;C433,CENSO!A:G,7,0)</f>
        <v>1412</v>
      </c>
      <c r="G433" s="9">
        <f t="shared" si="13"/>
        <v>6383.6830810869069</v>
      </c>
      <c r="H433" s="9">
        <f>G433*(IPCA!$B$10/VLOOKUP(B433,IPCA!A:B,2,0))</f>
        <v>9053.8369459207061</v>
      </c>
    </row>
    <row r="434" spans="1:8" x14ac:dyDescent="0.35">
      <c r="A434" t="str">
        <f t="shared" si="12"/>
        <v>20163146552</v>
      </c>
      <c r="B434" s="11">
        <v>2016</v>
      </c>
      <c r="C434" s="11">
        <v>3146552</v>
      </c>
      <c r="D434" s="11" t="s">
        <v>173</v>
      </c>
      <c r="E434" s="8">
        <v>5155572.8485000692</v>
      </c>
      <c r="F434">
        <f>VLOOKUP(B434&amp;C434,CENSO!A:G,7,0)</f>
        <v>659</v>
      </c>
      <c r="G434" s="9">
        <f t="shared" si="13"/>
        <v>7823.3275394538232</v>
      </c>
      <c r="H434" s="9">
        <f>G434*(IPCA!$B$10/VLOOKUP(B434,IPCA!A:B,2,0))</f>
        <v>11095.652935309254</v>
      </c>
    </row>
    <row r="435" spans="1:8" x14ac:dyDescent="0.35">
      <c r="A435" t="str">
        <f t="shared" si="12"/>
        <v>20163146750</v>
      </c>
      <c r="B435" s="11">
        <v>2016</v>
      </c>
      <c r="C435" s="11">
        <v>3146750</v>
      </c>
      <c r="D435" s="11" t="s">
        <v>174</v>
      </c>
      <c r="E435" s="8">
        <v>1787769.69</v>
      </c>
      <c r="F435">
        <f>VLOOKUP(B435&amp;C435,CENSO!A:G,7,0)</f>
        <v>462</v>
      </c>
      <c r="G435" s="9">
        <f t="shared" si="13"/>
        <v>3869.6313636363634</v>
      </c>
      <c r="H435" s="9">
        <f>G435*(IPCA!$B$10/VLOOKUP(B435,IPCA!A:B,2,0))</f>
        <v>5488.2128329621364</v>
      </c>
    </row>
    <row r="436" spans="1:8" x14ac:dyDescent="0.35">
      <c r="A436" t="str">
        <f t="shared" si="12"/>
        <v>20163147956</v>
      </c>
      <c r="B436" s="11">
        <v>2016</v>
      </c>
      <c r="C436" s="11">
        <v>3147956</v>
      </c>
      <c r="D436" s="11" t="s">
        <v>175</v>
      </c>
      <c r="E436" s="8">
        <v>4262553.9721063804</v>
      </c>
      <c r="F436">
        <f>VLOOKUP(B436&amp;C436,CENSO!A:G,7,0)</f>
        <v>525</v>
      </c>
      <c r="G436" s="9">
        <f t="shared" si="13"/>
        <v>8119.150423059772</v>
      </c>
      <c r="H436" s="9">
        <f>G436*(IPCA!$B$10/VLOOKUP(B436,IPCA!A:B,2,0))</f>
        <v>11515.212007872786</v>
      </c>
    </row>
    <row r="437" spans="1:8" x14ac:dyDescent="0.35">
      <c r="A437" t="str">
        <f t="shared" si="12"/>
        <v>20163148400</v>
      </c>
      <c r="B437" s="11">
        <v>2016</v>
      </c>
      <c r="C437" s="11">
        <v>3148400</v>
      </c>
      <c r="D437" s="11" t="s">
        <v>176</v>
      </c>
      <c r="E437" s="8">
        <v>4329878.297276048</v>
      </c>
      <c r="F437">
        <f>VLOOKUP(B437&amp;C437,CENSO!A:G,7,0)</f>
        <v>483</v>
      </c>
      <c r="G437" s="9">
        <f t="shared" si="13"/>
        <v>8964.5513401160406</v>
      </c>
      <c r="H437" s="9">
        <f>G437*(IPCA!$B$10/VLOOKUP(B437,IPCA!A:B,2,0))</f>
        <v>12714.225486414092</v>
      </c>
    </row>
    <row r="438" spans="1:8" x14ac:dyDescent="0.35">
      <c r="A438" t="str">
        <f t="shared" si="12"/>
        <v>20163148509</v>
      </c>
      <c r="B438" s="11">
        <v>2016</v>
      </c>
      <c r="C438" s="11">
        <v>3148509</v>
      </c>
      <c r="D438" s="11" t="s">
        <v>177</v>
      </c>
      <c r="E438" s="8">
        <v>3218306.3943948364</v>
      </c>
      <c r="F438">
        <f>VLOOKUP(B438&amp;C438,CENSO!A:G,7,0)</f>
        <v>283</v>
      </c>
      <c r="G438" s="9">
        <f t="shared" si="13"/>
        <v>11372.107400688468</v>
      </c>
      <c r="H438" s="9">
        <f>G438*(IPCA!$B$10/VLOOKUP(B438,IPCA!A:B,2,0))</f>
        <v>16128.809157581336</v>
      </c>
    </row>
    <row r="439" spans="1:8" x14ac:dyDescent="0.35">
      <c r="A439" t="str">
        <f t="shared" si="12"/>
        <v>20163148608</v>
      </c>
      <c r="B439" s="11">
        <v>2016</v>
      </c>
      <c r="C439" s="11">
        <v>3148608</v>
      </c>
      <c r="D439" s="11" t="s">
        <v>178</v>
      </c>
      <c r="E439" s="8">
        <v>8315382.0300000003</v>
      </c>
      <c r="F439">
        <f>VLOOKUP(B439&amp;C439,CENSO!A:G,7,0)</f>
        <v>782</v>
      </c>
      <c r="G439" s="9">
        <f t="shared" si="13"/>
        <v>10633.480856777494</v>
      </c>
      <c r="H439" s="9">
        <f>G439*(IPCA!$B$10/VLOOKUP(B439,IPCA!A:B,2,0))</f>
        <v>15081.231417967063</v>
      </c>
    </row>
    <row r="440" spans="1:8" x14ac:dyDescent="0.35">
      <c r="A440" t="str">
        <f t="shared" si="12"/>
        <v>20163148707</v>
      </c>
      <c r="B440" s="11">
        <v>2016</v>
      </c>
      <c r="C440" s="11">
        <v>3148707</v>
      </c>
      <c r="D440" s="11" t="s">
        <v>179</v>
      </c>
      <c r="E440" s="8">
        <v>6449601.4299999997</v>
      </c>
      <c r="F440">
        <f>VLOOKUP(B440&amp;C440,CENSO!A:G,7,0)</f>
        <v>1651</v>
      </c>
      <c r="G440" s="9">
        <f t="shared" si="13"/>
        <v>3906.4817867958809</v>
      </c>
      <c r="H440" s="9">
        <f>G440*(IPCA!$B$10/VLOOKUP(B440,IPCA!A:B,2,0))</f>
        <v>5540.4769755325788</v>
      </c>
    </row>
    <row r="441" spans="1:8" x14ac:dyDescent="0.35">
      <c r="A441" t="str">
        <f t="shared" si="12"/>
        <v>20163149150</v>
      </c>
      <c r="B441" s="11">
        <v>2016</v>
      </c>
      <c r="C441" s="11">
        <v>3149150</v>
      </c>
      <c r="D441" s="11" t="s">
        <v>180</v>
      </c>
      <c r="E441" s="8">
        <v>4007711.5119880689</v>
      </c>
      <c r="F441">
        <f>VLOOKUP(B441&amp;C441,CENSO!A:G,7,0)</f>
        <v>597</v>
      </c>
      <c r="G441" s="9">
        <f t="shared" si="13"/>
        <v>6713.0846096952582</v>
      </c>
      <c r="H441" s="9">
        <f>G441*(IPCA!$B$10/VLOOKUP(B441,IPCA!A:B,2,0))</f>
        <v>9521.0198702411381</v>
      </c>
    </row>
    <row r="442" spans="1:8" x14ac:dyDescent="0.35">
      <c r="A442" t="str">
        <f t="shared" si="12"/>
        <v>20163149952</v>
      </c>
      <c r="B442" s="11">
        <v>2016</v>
      </c>
      <c r="C442" s="11">
        <v>3149952</v>
      </c>
      <c r="D442" s="11" t="s">
        <v>181</v>
      </c>
      <c r="E442" s="8">
        <v>5881684.3499999996</v>
      </c>
      <c r="F442">
        <f>VLOOKUP(B442&amp;C442,CENSO!A:G,7,0)</f>
        <v>981</v>
      </c>
      <c r="G442" s="9">
        <f t="shared" si="13"/>
        <v>5995.6007645259933</v>
      </c>
      <c r="H442" s="9">
        <f>G442*(IPCA!$B$10/VLOOKUP(B442,IPCA!A:B,2,0))</f>
        <v>8503.4283540299803</v>
      </c>
    </row>
    <row r="443" spans="1:8" x14ac:dyDescent="0.35">
      <c r="A443" t="str">
        <f t="shared" si="12"/>
        <v>20163150000</v>
      </c>
      <c r="B443" s="11">
        <v>2016</v>
      </c>
      <c r="C443" s="11">
        <v>3150000</v>
      </c>
      <c r="D443" s="11" t="s">
        <v>182</v>
      </c>
      <c r="E443" s="8">
        <v>2747927.2699999996</v>
      </c>
      <c r="F443">
        <f>VLOOKUP(B443&amp;C443,CENSO!A:G,7,0)</f>
        <v>316</v>
      </c>
      <c r="G443" s="9">
        <f t="shared" si="13"/>
        <v>8695.9723734177205</v>
      </c>
      <c r="H443" s="9">
        <f>G443*(IPCA!$B$10/VLOOKUP(B443,IPCA!A:B,2,0))</f>
        <v>12333.305860439108</v>
      </c>
    </row>
    <row r="444" spans="1:8" x14ac:dyDescent="0.35">
      <c r="A444" t="str">
        <f t="shared" si="12"/>
        <v>20163150158</v>
      </c>
      <c r="B444" s="11">
        <v>2016</v>
      </c>
      <c r="C444" s="11">
        <v>3150158</v>
      </c>
      <c r="D444" s="11" t="s">
        <v>183</v>
      </c>
      <c r="E444" s="8">
        <v>3554642.4071071586</v>
      </c>
      <c r="F444">
        <f>VLOOKUP(B444&amp;C444,CENSO!A:G,7,0)</f>
        <v>692</v>
      </c>
      <c r="G444" s="9">
        <f t="shared" si="13"/>
        <v>5136.7664842588993</v>
      </c>
      <c r="H444" s="9">
        <f>G444*(IPCA!$B$10/VLOOKUP(B444,IPCA!A:B,2,0))</f>
        <v>7285.3626326687772</v>
      </c>
    </row>
    <row r="445" spans="1:8" x14ac:dyDescent="0.35">
      <c r="A445" t="str">
        <f t="shared" si="12"/>
        <v>20163150570</v>
      </c>
      <c r="B445" s="11">
        <v>2016</v>
      </c>
      <c r="C445" s="11">
        <v>3150570</v>
      </c>
      <c r="D445" s="11" t="s">
        <v>184</v>
      </c>
      <c r="E445" s="8">
        <v>4898432.0232957052</v>
      </c>
      <c r="F445">
        <f>VLOOKUP(B445&amp;C445,CENSO!A:G,7,0)</f>
        <v>675</v>
      </c>
      <c r="G445" s="9">
        <f t="shared" si="13"/>
        <v>7256.9363308084521</v>
      </c>
      <c r="H445" s="9">
        <f>G445*(IPCA!$B$10/VLOOKUP(B445,IPCA!A:B,2,0))</f>
        <v>10292.352773703326</v>
      </c>
    </row>
    <row r="446" spans="1:8" x14ac:dyDescent="0.35">
      <c r="A446" t="str">
        <f t="shared" si="12"/>
        <v>20163151206</v>
      </c>
      <c r="B446" s="11">
        <v>2016</v>
      </c>
      <c r="C446" s="11">
        <v>3151206</v>
      </c>
      <c r="D446" s="11" t="s">
        <v>185</v>
      </c>
      <c r="E446" s="8">
        <v>19096451.553753778</v>
      </c>
      <c r="F446">
        <f>VLOOKUP(B446&amp;C446,CENSO!A:G,7,0)</f>
        <v>2932</v>
      </c>
      <c r="G446" s="9">
        <f t="shared" si="13"/>
        <v>6513.1144453457637</v>
      </c>
      <c r="H446" s="9">
        <f>G446*(IPCA!$B$10/VLOOKUP(B446,IPCA!A:B,2,0))</f>
        <v>9237.4065957298626</v>
      </c>
    </row>
    <row r="447" spans="1:8" x14ac:dyDescent="0.35">
      <c r="A447" t="str">
        <f t="shared" si="12"/>
        <v>20163151909</v>
      </c>
      <c r="B447" s="11">
        <v>2016</v>
      </c>
      <c r="C447" s="11">
        <v>3151909</v>
      </c>
      <c r="D447" s="11" t="s">
        <v>186</v>
      </c>
      <c r="E447" s="8">
        <v>2176429.4700000002</v>
      </c>
      <c r="F447">
        <f>VLOOKUP(B447&amp;C447,CENSO!A:G,7,0)</f>
        <v>153</v>
      </c>
      <c r="G447" s="9">
        <f t="shared" si="13"/>
        <v>14225.029215686276</v>
      </c>
      <c r="H447" s="9">
        <f>G447*(IPCA!$B$10/VLOOKUP(B447,IPCA!A:B,2,0))</f>
        <v>20175.045257392925</v>
      </c>
    </row>
    <row r="448" spans="1:8" x14ac:dyDescent="0.35">
      <c r="A448" t="str">
        <f t="shared" si="12"/>
        <v>20163152170</v>
      </c>
      <c r="B448" s="11">
        <v>2016</v>
      </c>
      <c r="C448" s="11">
        <v>3152170</v>
      </c>
      <c r="D448" s="11" t="s">
        <v>188</v>
      </c>
      <c r="E448" s="8">
        <v>9608931.4499999993</v>
      </c>
      <c r="F448">
        <f>VLOOKUP(B448&amp;C448,CENSO!A:G,7,0)</f>
        <v>1825</v>
      </c>
      <c r="G448" s="9">
        <f t="shared" si="13"/>
        <v>5265.1679178082186</v>
      </c>
      <c r="H448" s="9">
        <f>G448*(IPCA!$B$10/VLOOKUP(B448,IPCA!A:B,2,0))</f>
        <v>7467.471554463822</v>
      </c>
    </row>
    <row r="449" spans="1:8" x14ac:dyDescent="0.35">
      <c r="A449" t="str">
        <f t="shared" si="12"/>
        <v>20163152204</v>
      </c>
      <c r="B449" s="11">
        <v>2016</v>
      </c>
      <c r="C449" s="11">
        <v>3152204</v>
      </c>
      <c r="D449" s="11" t="s">
        <v>189</v>
      </c>
      <c r="E449" s="8">
        <v>12148525.92426762</v>
      </c>
      <c r="F449">
        <f>VLOOKUP(B449&amp;C449,CENSO!A:G,7,0)</f>
        <v>1354</v>
      </c>
      <c r="G449" s="9">
        <f t="shared" si="13"/>
        <v>8972.3234300351705</v>
      </c>
      <c r="H449" s="9">
        <f>G449*(IPCA!$B$10/VLOOKUP(B449,IPCA!A:B,2,0))</f>
        <v>12725.248470162347</v>
      </c>
    </row>
    <row r="450" spans="1:8" x14ac:dyDescent="0.35">
      <c r="A450" t="str">
        <f t="shared" si="12"/>
        <v>20163152402</v>
      </c>
      <c r="B450" s="11">
        <v>2016</v>
      </c>
      <c r="C450" s="11">
        <v>3152402</v>
      </c>
      <c r="D450" s="11" t="s">
        <v>190</v>
      </c>
      <c r="E450" s="8">
        <v>6743732.9735687049</v>
      </c>
      <c r="F450">
        <f>VLOOKUP(B450&amp;C450,CENSO!A:G,7,0)</f>
        <v>1139</v>
      </c>
      <c r="G450" s="9">
        <f t="shared" si="13"/>
        <v>5920.7488793403909</v>
      </c>
      <c r="H450" s="9">
        <f>G450*(IPCA!$B$10/VLOOKUP(B450,IPCA!A:B,2,0))</f>
        <v>8397.2675758464502</v>
      </c>
    </row>
    <row r="451" spans="1:8" x14ac:dyDescent="0.35">
      <c r="A451" t="str">
        <f t="shared" ref="A451:A514" si="14">B451&amp;C451</f>
        <v>20162109205</v>
      </c>
      <c r="B451" s="11">
        <v>2016</v>
      </c>
      <c r="C451" s="11">
        <v>2109205</v>
      </c>
      <c r="D451" s="11" t="s">
        <v>191</v>
      </c>
      <c r="E451" s="8">
        <v>14694876.578392563</v>
      </c>
      <c r="F451">
        <f>VLOOKUP(B451&amp;C451,CENSO!A:G,7,0)</f>
        <v>2611</v>
      </c>
      <c r="G451" s="9">
        <f t="shared" ref="G451:G514" si="15">E451/F451</f>
        <v>5628.0645646850107</v>
      </c>
      <c r="H451" s="9">
        <f>G451*(IPCA!$B$10/VLOOKUP(B451,IPCA!A:B,2,0))</f>
        <v>7982.159866416242</v>
      </c>
    </row>
    <row r="452" spans="1:8" x14ac:dyDescent="0.35">
      <c r="A452" t="str">
        <f t="shared" si="14"/>
        <v>20163153301</v>
      </c>
      <c r="B452" s="11">
        <v>2016</v>
      </c>
      <c r="C452" s="11">
        <v>3153301</v>
      </c>
      <c r="D452" s="11" t="s">
        <v>192</v>
      </c>
      <c r="E452" s="8">
        <v>2286660.5442046667</v>
      </c>
      <c r="F452">
        <f>VLOOKUP(B452&amp;C452,CENSO!A:G,7,0)</f>
        <v>332</v>
      </c>
      <c r="G452" s="9">
        <f t="shared" si="15"/>
        <v>6887.5317596526111</v>
      </c>
      <c r="H452" s="9">
        <f>G452*(IPCA!$B$10/VLOOKUP(B452,IPCA!A:B,2,0))</f>
        <v>9768.4344162535854</v>
      </c>
    </row>
    <row r="453" spans="1:8" x14ac:dyDescent="0.35">
      <c r="A453" t="str">
        <f t="shared" si="14"/>
        <v>20163154309</v>
      </c>
      <c r="B453" s="11">
        <v>2016</v>
      </c>
      <c r="C453" s="11">
        <v>3154309</v>
      </c>
      <c r="D453" s="11" t="s">
        <v>193</v>
      </c>
      <c r="E453" s="8">
        <v>10635079.711267544</v>
      </c>
      <c r="F453">
        <f>VLOOKUP(B453&amp;C453,CENSO!A:G,7,0)</f>
        <v>1684</v>
      </c>
      <c r="G453" s="9">
        <f t="shared" si="15"/>
        <v>6315.36799956505</v>
      </c>
      <c r="H453" s="9">
        <f>G453*(IPCA!$B$10/VLOOKUP(B453,IPCA!A:B,2,0))</f>
        <v>8956.9471722289854</v>
      </c>
    </row>
    <row r="454" spans="1:8" x14ac:dyDescent="0.35">
      <c r="A454" t="str">
        <f t="shared" si="14"/>
        <v>20163154507</v>
      </c>
      <c r="B454" s="11">
        <v>2016</v>
      </c>
      <c r="C454" s="11">
        <v>3154507</v>
      </c>
      <c r="D454" s="11" t="s">
        <v>195</v>
      </c>
      <c r="E454" s="8">
        <v>7258875.5599999996</v>
      </c>
      <c r="F454">
        <f>VLOOKUP(B454&amp;C454,CENSO!A:G,7,0)</f>
        <v>1077</v>
      </c>
      <c r="G454" s="9">
        <f t="shared" si="15"/>
        <v>6739.9030269266477</v>
      </c>
      <c r="H454" s="9">
        <f>G454*(IPCA!$B$10/VLOOKUP(B454,IPCA!A:B,2,0))</f>
        <v>9559.0558400216632</v>
      </c>
    </row>
    <row r="455" spans="1:8" x14ac:dyDescent="0.35">
      <c r="A455" t="str">
        <f t="shared" si="14"/>
        <v>20163155108</v>
      </c>
      <c r="B455" s="11">
        <v>2016</v>
      </c>
      <c r="C455" s="11">
        <v>3155108</v>
      </c>
      <c r="D455" s="11" t="s">
        <v>196</v>
      </c>
      <c r="E455" s="8">
        <v>2079861.23</v>
      </c>
      <c r="F455">
        <f>VLOOKUP(B455&amp;C455,CENSO!A:G,7,0)</f>
        <v>314</v>
      </c>
      <c r="G455" s="9">
        <f t="shared" si="15"/>
        <v>6623.7618789808921</v>
      </c>
      <c r="H455" s="9">
        <f>G455*(IPCA!$B$10/VLOOKUP(B455,IPCA!A:B,2,0))</f>
        <v>9394.335410943926</v>
      </c>
    </row>
    <row r="456" spans="1:8" x14ac:dyDescent="0.35">
      <c r="A456" t="str">
        <f t="shared" si="14"/>
        <v>20163155603</v>
      </c>
      <c r="B456" s="11">
        <v>2016</v>
      </c>
      <c r="C456" s="11">
        <v>3155603</v>
      </c>
      <c r="D456" s="11" t="s">
        <v>197</v>
      </c>
      <c r="E456" s="8">
        <v>15108650.194086228</v>
      </c>
      <c r="F456">
        <f>VLOOKUP(B456&amp;C456,CENSO!A:G,7,0)</f>
        <v>2297</v>
      </c>
      <c r="G456" s="9">
        <f t="shared" si="15"/>
        <v>6577.5577684310956</v>
      </c>
      <c r="H456" s="9">
        <f>G456*(IPCA!$B$10/VLOOKUP(B456,IPCA!A:B,2,0))</f>
        <v>9328.8051398080479</v>
      </c>
    </row>
    <row r="457" spans="1:8" x14ac:dyDescent="0.35">
      <c r="A457" t="str">
        <f t="shared" si="14"/>
        <v>20163156007</v>
      </c>
      <c r="B457" s="11">
        <v>2016</v>
      </c>
      <c r="C457" s="11">
        <v>3156007</v>
      </c>
      <c r="D457" s="11" t="s">
        <v>198</v>
      </c>
      <c r="E457" s="8">
        <v>4866062.8</v>
      </c>
      <c r="F457">
        <f>VLOOKUP(B457&amp;C457,CENSO!A:G,7,0)</f>
        <v>780</v>
      </c>
      <c r="G457" s="9">
        <f t="shared" si="15"/>
        <v>6238.542051282051</v>
      </c>
      <c r="H457" s="9">
        <f>G457*(IPCA!$B$10/VLOOKUP(B457,IPCA!A:B,2,0))</f>
        <v>8847.9866238849136</v>
      </c>
    </row>
    <row r="458" spans="1:8" x14ac:dyDescent="0.35">
      <c r="A458" t="str">
        <f t="shared" si="14"/>
        <v>20163156502</v>
      </c>
      <c r="B458" s="11">
        <v>2016</v>
      </c>
      <c r="C458" s="11">
        <v>3156502</v>
      </c>
      <c r="D458" s="11" t="s">
        <v>199</v>
      </c>
      <c r="E458" s="8">
        <v>3233835.0884812288</v>
      </c>
      <c r="F458">
        <f>VLOOKUP(B458&amp;C458,CENSO!A:G,7,0)</f>
        <v>305</v>
      </c>
      <c r="G458" s="9">
        <f t="shared" si="15"/>
        <v>10602.737995020423</v>
      </c>
      <c r="H458" s="9">
        <f>G458*(IPCA!$B$10/VLOOKUP(B458,IPCA!A:B,2,0))</f>
        <v>15037.629495054543</v>
      </c>
    </row>
    <row r="459" spans="1:8" x14ac:dyDescent="0.35">
      <c r="A459" t="str">
        <f t="shared" si="14"/>
        <v>20163156601</v>
      </c>
      <c r="B459" s="11">
        <v>2016</v>
      </c>
      <c r="C459" s="11">
        <v>3156601</v>
      </c>
      <c r="D459" s="11" t="s">
        <v>200</v>
      </c>
      <c r="E459" s="8">
        <v>4686224.1900000004</v>
      </c>
      <c r="F459">
        <f>VLOOKUP(B459&amp;C459,CENSO!A:G,7,0)</f>
        <v>1058</v>
      </c>
      <c r="G459" s="9">
        <f t="shared" si="15"/>
        <v>4429.3234310018906</v>
      </c>
      <c r="H459" s="9">
        <f>G459*(IPCA!$B$10/VLOOKUP(B459,IPCA!A:B,2,0))</f>
        <v>6282.0117502150842</v>
      </c>
    </row>
    <row r="460" spans="1:8" x14ac:dyDescent="0.35">
      <c r="A460" t="str">
        <f t="shared" si="14"/>
        <v>20163156809</v>
      </c>
      <c r="B460" s="11">
        <v>2016</v>
      </c>
      <c r="C460" s="11">
        <v>3156809</v>
      </c>
      <c r="D460" s="11" t="s">
        <v>201</v>
      </c>
      <c r="E460" s="8">
        <v>4793473.6783253103</v>
      </c>
      <c r="F460">
        <f>VLOOKUP(B460&amp;C460,CENSO!A:G,7,0)</f>
        <v>398</v>
      </c>
      <c r="G460" s="9">
        <f t="shared" si="15"/>
        <v>12043.903714385202</v>
      </c>
      <c r="H460" s="9">
        <f>G460*(IPCA!$B$10/VLOOKUP(B460,IPCA!A:B,2,0))</f>
        <v>17081.603055370702</v>
      </c>
    </row>
    <row r="461" spans="1:8" x14ac:dyDescent="0.35">
      <c r="A461" t="str">
        <f t="shared" si="14"/>
        <v>20163157005</v>
      </c>
      <c r="B461" s="11">
        <v>2016</v>
      </c>
      <c r="C461" s="11">
        <v>3157005</v>
      </c>
      <c r="D461" s="11" t="s">
        <v>202</v>
      </c>
      <c r="E461" s="8">
        <v>7374059.4867440322</v>
      </c>
      <c r="F461">
        <f>VLOOKUP(B461&amp;C461,CENSO!A:G,7,0)</f>
        <v>906</v>
      </c>
      <c r="G461" s="9">
        <f t="shared" si="15"/>
        <v>8139.1385063399912</v>
      </c>
      <c r="H461" s="9">
        <f>G461*(IPCA!$B$10/VLOOKUP(B461,IPCA!A:B,2,0))</f>
        <v>11543.560665627547</v>
      </c>
    </row>
    <row r="462" spans="1:8" x14ac:dyDescent="0.35">
      <c r="A462" t="str">
        <f t="shared" si="14"/>
        <v>20163157104</v>
      </c>
      <c r="B462" s="11">
        <v>2016</v>
      </c>
      <c r="C462" s="11">
        <v>3157104</v>
      </c>
      <c r="D462" s="11" t="s">
        <v>203</v>
      </c>
      <c r="E462" s="8">
        <v>2683276.5776708969</v>
      </c>
      <c r="F462">
        <f>VLOOKUP(B462&amp;C462,CENSO!A:G,7,0)</f>
        <v>563</v>
      </c>
      <c r="G462" s="9">
        <f t="shared" si="15"/>
        <v>4766.0329976392486</v>
      </c>
      <c r="H462" s="9">
        <f>G462*(IPCA!$B$10/VLOOKUP(B462,IPCA!A:B,2,0))</f>
        <v>6759.5595037209196</v>
      </c>
    </row>
    <row r="463" spans="1:8" x14ac:dyDescent="0.35">
      <c r="A463" t="str">
        <f t="shared" si="14"/>
        <v>20163157252</v>
      </c>
      <c r="B463" s="11">
        <v>2016</v>
      </c>
      <c r="C463" s="11">
        <v>3157252</v>
      </c>
      <c r="D463" s="11" t="s">
        <v>204</v>
      </c>
      <c r="E463" s="8">
        <v>4340712.465478614</v>
      </c>
      <c r="F463">
        <f>VLOOKUP(B463&amp;C463,CENSO!A:G,7,0)</f>
        <v>613</v>
      </c>
      <c r="G463" s="9">
        <f t="shared" si="15"/>
        <v>7081.0970073060589</v>
      </c>
      <c r="H463" s="9">
        <f>G463*(IPCA!$B$10/VLOOKUP(B463,IPCA!A:B,2,0))</f>
        <v>10042.963738651069</v>
      </c>
    </row>
    <row r="464" spans="1:8" x14ac:dyDescent="0.35">
      <c r="A464" t="str">
        <f t="shared" si="14"/>
        <v>20163157377</v>
      </c>
      <c r="B464" s="11">
        <v>2016</v>
      </c>
      <c r="C464" s="11">
        <v>3157377</v>
      </c>
      <c r="D464" s="11" t="s">
        <v>205</v>
      </c>
      <c r="E464" s="8">
        <v>3749130.6167629678</v>
      </c>
      <c r="F464">
        <f>VLOOKUP(B464&amp;C464,CENSO!A:G,7,0)</f>
        <v>412</v>
      </c>
      <c r="G464" s="9">
        <f t="shared" si="15"/>
        <v>9099.8315940848734</v>
      </c>
      <c r="H464" s="9">
        <f>G464*(IPCA!$B$10/VLOOKUP(B464,IPCA!A:B,2,0))</f>
        <v>12906.090487523767</v>
      </c>
    </row>
    <row r="465" spans="1:8" x14ac:dyDescent="0.35">
      <c r="A465" t="str">
        <f t="shared" si="14"/>
        <v>20163157500</v>
      </c>
      <c r="B465" s="11">
        <v>2016</v>
      </c>
      <c r="C465" s="11">
        <v>3157500</v>
      </c>
      <c r="D465" s="11" t="s">
        <v>206</v>
      </c>
      <c r="E465" s="8">
        <v>3219216.7300000004</v>
      </c>
      <c r="F465">
        <f>VLOOKUP(B465&amp;C465,CENSO!A:G,7,0)</f>
        <v>320</v>
      </c>
      <c r="G465" s="9">
        <f t="shared" si="15"/>
        <v>10060.052281250002</v>
      </c>
      <c r="H465" s="9">
        <f>G465*(IPCA!$B$10/VLOOKUP(B465,IPCA!A:B,2,0))</f>
        <v>14267.950314094731</v>
      </c>
    </row>
    <row r="466" spans="1:8" x14ac:dyDescent="0.35">
      <c r="A466" t="str">
        <f t="shared" si="14"/>
        <v>20163157609</v>
      </c>
      <c r="B466" s="11">
        <v>2016</v>
      </c>
      <c r="C466" s="11">
        <v>3157609</v>
      </c>
      <c r="D466" s="11" t="s">
        <v>207</v>
      </c>
      <c r="E466" s="8">
        <v>1999334.649847354</v>
      </c>
      <c r="F466">
        <f>VLOOKUP(B466&amp;C466,CENSO!A:G,7,0)</f>
        <v>271</v>
      </c>
      <c r="G466" s="9">
        <f t="shared" si="15"/>
        <v>7377.6186341230778</v>
      </c>
      <c r="H466" s="9">
        <f>G466*(IPCA!$B$10/VLOOKUP(B466,IPCA!A:B,2,0))</f>
        <v>10463.513823302725</v>
      </c>
    </row>
    <row r="467" spans="1:8" x14ac:dyDescent="0.35">
      <c r="A467" t="str">
        <f t="shared" si="14"/>
        <v>20163157658</v>
      </c>
      <c r="B467" s="11">
        <v>2016</v>
      </c>
      <c r="C467" s="11">
        <v>3157658</v>
      </c>
      <c r="D467" s="11" t="s">
        <v>208</v>
      </c>
      <c r="E467" s="8">
        <v>2690122.5952155795</v>
      </c>
      <c r="F467">
        <f>VLOOKUP(B467&amp;C467,CENSO!A:G,7,0)</f>
        <v>350</v>
      </c>
      <c r="G467" s="9">
        <f t="shared" si="15"/>
        <v>7686.0645577587984</v>
      </c>
      <c r="H467" s="9">
        <f>G467*(IPCA!$B$10/VLOOKUP(B467,IPCA!A:B,2,0))</f>
        <v>10900.975875187081</v>
      </c>
    </row>
    <row r="468" spans="1:8" x14ac:dyDescent="0.35">
      <c r="A468" t="str">
        <f t="shared" si="14"/>
        <v>20163158102</v>
      </c>
      <c r="B468" s="11">
        <v>2016</v>
      </c>
      <c r="C468" s="11">
        <v>3158102</v>
      </c>
      <c r="D468" s="11" t="s">
        <v>209</v>
      </c>
      <c r="E468" s="8">
        <v>2700322.2625962119</v>
      </c>
      <c r="F468">
        <f>VLOOKUP(B468&amp;C468,CENSO!A:G,7,0)</f>
        <v>309</v>
      </c>
      <c r="G468" s="9">
        <f t="shared" si="15"/>
        <v>8738.9069986932427</v>
      </c>
      <c r="H468" s="9">
        <f>G468*(IPCA!$B$10/VLOOKUP(B468,IPCA!A:B,2,0))</f>
        <v>12394.199092706616</v>
      </c>
    </row>
    <row r="469" spans="1:8" x14ac:dyDescent="0.35">
      <c r="A469" t="str">
        <f t="shared" si="14"/>
        <v>20163158201</v>
      </c>
      <c r="B469" s="11">
        <v>2016</v>
      </c>
      <c r="C469" s="11">
        <v>3158201</v>
      </c>
      <c r="D469" s="11" t="s">
        <v>210</v>
      </c>
      <c r="E469" s="8">
        <v>4888563.1100000003</v>
      </c>
      <c r="F469">
        <f>VLOOKUP(B469&amp;C469,CENSO!A:G,7,0)</f>
        <v>524</v>
      </c>
      <c r="G469" s="9">
        <f t="shared" si="15"/>
        <v>9329.318912213741</v>
      </c>
      <c r="H469" s="9">
        <f>G469*(IPCA!$B$10/VLOOKUP(B469,IPCA!A:B,2,0))</f>
        <v>13231.567290351146</v>
      </c>
    </row>
    <row r="470" spans="1:8" x14ac:dyDescent="0.35">
      <c r="A470" t="str">
        <f t="shared" si="14"/>
        <v>20163159357</v>
      </c>
      <c r="B470" s="11">
        <v>2016</v>
      </c>
      <c r="C470" s="11">
        <v>3159357</v>
      </c>
      <c r="D470" s="11" t="s">
        <v>211</v>
      </c>
      <c r="E470" s="8">
        <v>2232315.69</v>
      </c>
      <c r="F470">
        <f>VLOOKUP(B470&amp;C470,CENSO!A:G,7,0)</f>
        <v>467</v>
      </c>
      <c r="G470" s="9">
        <f t="shared" si="15"/>
        <v>4780.119250535332</v>
      </c>
      <c r="H470" s="9">
        <f>G470*(IPCA!$B$10/VLOOKUP(B470,IPCA!A:B,2,0))</f>
        <v>6779.5377255844069</v>
      </c>
    </row>
    <row r="471" spans="1:8" x14ac:dyDescent="0.35">
      <c r="A471" t="str">
        <f t="shared" si="14"/>
        <v>20163159506</v>
      </c>
      <c r="B471" s="11">
        <v>2016</v>
      </c>
      <c r="C471" s="11">
        <v>3159506</v>
      </c>
      <c r="D471" s="11" t="s">
        <v>212</v>
      </c>
      <c r="E471" s="8">
        <v>2764229.01</v>
      </c>
      <c r="F471">
        <f>VLOOKUP(B471&amp;C471,CENSO!A:G,7,0)</f>
        <v>393</v>
      </c>
      <c r="G471" s="9">
        <f t="shared" si="15"/>
        <v>7033.6616030534342</v>
      </c>
      <c r="H471" s="9">
        <f>G471*(IPCA!$B$10/VLOOKUP(B471,IPCA!A:B,2,0))</f>
        <v>9975.6871508079948</v>
      </c>
    </row>
    <row r="472" spans="1:8" x14ac:dyDescent="0.35">
      <c r="A472" t="str">
        <f t="shared" si="14"/>
        <v>20163160207</v>
      </c>
      <c r="B472" s="11">
        <v>2016</v>
      </c>
      <c r="C472" s="11">
        <v>3160207</v>
      </c>
      <c r="D472" s="11" t="s">
        <v>213</v>
      </c>
      <c r="E472" s="8">
        <v>2541618.9621560648</v>
      </c>
      <c r="F472">
        <f>VLOOKUP(B472&amp;C472,CENSO!A:G,7,0)</f>
        <v>296</v>
      </c>
      <c r="G472" s="9">
        <f t="shared" si="15"/>
        <v>8586.5505478245432</v>
      </c>
      <c r="H472" s="9">
        <f>G472*(IPCA!$B$10/VLOOKUP(B472,IPCA!A:B,2,0))</f>
        <v>12178.115298084793</v>
      </c>
    </row>
    <row r="473" spans="1:8" x14ac:dyDescent="0.35">
      <c r="A473" t="str">
        <f t="shared" si="14"/>
        <v>20163160306</v>
      </c>
      <c r="B473" s="11">
        <v>2016</v>
      </c>
      <c r="C473" s="11">
        <v>3160306</v>
      </c>
      <c r="D473" s="11" t="s">
        <v>214</v>
      </c>
      <c r="E473" s="8">
        <v>6224037.8899999997</v>
      </c>
      <c r="F473">
        <f>VLOOKUP(B473&amp;C473,CENSO!A:G,7,0)</f>
        <v>961</v>
      </c>
      <c r="G473" s="9">
        <f t="shared" si="15"/>
        <v>6476.6263163371486</v>
      </c>
      <c r="H473" s="9">
        <f>G473*(IPCA!$B$10/VLOOKUP(B473,IPCA!A:B,2,0))</f>
        <v>9185.6562869646168</v>
      </c>
    </row>
    <row r="474" spans="1:8" x14ac:dyDescent="0.35">
      <c r="A474" t="str">
        <f t="shared" si="14"/>
        <v>20163160454</v>
      </c>
      <c r="B474" s="11">
        <v>2016</v>
      </c>
      <c r="C474" s="11">
        <v>3160454</v>
      </c>
      <c r="D474" s="11" t="s">
        <v>215</v>
      </c>
      <c r="E474" s="8">
        <v>5536879.8698312677</v>
      </c>
      <c r="F474">
        <f>VLOOKUP(B474&amp;C474,CENSO!A:G,7,0)</f>
        <v>944</v>
      </c>
      <c r="G474" s="9">
        <f t="shared" si="15"/>
        <v>5865.3388451602414</v>
      </c>
      <c r="H474" s="9">
        <f>G474*(IPCA!$B$10/VLOOKUP(B474,IPCA!A:B,2,0))</f>
        <v>8318.6807462274664</v>
      </c>
    </row>
    <row r="475" spans="1:8" x14ac:dyDescent="0.35">
      <c r="A475" t="str">
        <f t="shared" si="14"/>
        <v>20163160603</v>
      </c>
      <c r="B475" s="11">
        <v>2016</v>
      </c>
      <c r="C475" s="11">
        <v>3160603</v>
      </c>
      <c r="D475" s="11" t="s">
        <v>216</v>
      </c>
      <c r="E475" s="8">
        <v>2079067.49</v>
      </c>
      <c r="F475">
        <f>VLOOKUP(B475&amp;C475,CENSO!A:G,7,0)</f>
        <v>199</v>
      </c>
      <c r="G475" s="9">
        <f t="shared" si="15"/>
        <v>10447.575326633165</v>
      </c>
      <c r="H475" s="9">
        <f>G475*(IPCA!$B$10/VLOOKUP(B475,IPCA!A:B,2,0))</f>
        <v>14817.565704006664</v>
      </c>
    </row>
    <row r="476" spans="1:8" x14ac:dyDescent="0.35">
      <c r="A476" t="str">
        <f t="shared" si="14"/>
        <v>20163160959</v>
      </c>
      <c r="B476" s="11">
        <v>2016</v>
      </c>
      <c r="C476" s="11">
        <v>3160959</v>
      </c>
      <c r="D476" s="11" t="s">
        <v>217</v>
      </c>
      <c r="E476" s="8">
        <v>3767618.1506842002</v>
      </c>
      <c r="F476">
        <f>VLOOKUP(B476&amp;C476,CENSO!A:G,7,0)</f>
        <v>754</v>
      </c>
      <c r="G476" s="9">
        <f t="shared" si="15"/>
        <v>4996.8410486527855</v>
      </c>
      <c r="H476" s="9">
        <f>G476*(IPCA!$B$10/VLOOKUP(B476,IPCA!A:B,2,0))</f>
        <v>7086.9094728748569</v>
      </c>
    </row>
    <row r="477" spans="1:8" x14ac:dyDescent="0.35">
      <c r="A477" t="str">
        <f t="shared" si="14"/>
        <v>20163161056</v>
      </c>
      <c r="B477" s="11">
        <v>2016</v>
      </c>
      <c r="C477" s="11">
        <v>3161056</v>
      </c>
      <c r="D477" s="11" t="s">
        <v>218</v>
      </c>
      <c r="E477" s="8">
        <v>1952351.91</v>
      </c>
      <c r="F477">
        <f>VLOOKUP(B477&amp;C477,CENSO!A:G,7,0)</f>
        <v>254</v>
      </c>
      <c r="G477" s="9">
        <f t="shared" si="15"/>
        <v>7686.4248425196847</v>
      </c>
      <c r="H477" s="9">
        <f>G477*(IPCA!$B$10/VLOOKUP(B477,IPCA!A:B,2,0))</f>
        <v>10901.486859118728</v>
      </c>
    </row>
    <row r="478" spans="1:8" x14ac:dyDescent="0.35">
      <c r="A478" t="str">
        <f t="shared" si="14"/>
        <v>20162513984</v>
      </c>
      <c r="B478" s="11">
        <v>2016</v>
      </c>
      <c r="C478" s="11">
        <v>2513984</v>
      </c>
      <c r="D478" s="11" t="s">
        <v>219</v>
      </c>
      <c r="E478" s="8">
        <v>2453220.9073730623</v>
      </c>
      <c r="F478">
        <f>VLOOKUP(B478&amp;C478,CENSO!A:G,7,0)</f>
        <v>476</v>
      </c>
      <c r="G478" s="9">
        <f t="shared" si="15"/>
        <v>5153.8254356576936</v>
      </c>
      <c r="H478" s="9">
        <f>G478*(IPCA!$B$10/VLOOKUP(B478,IPCA!A:B,2,0))</f>
        <v>7309.5569672670372</v>
      </c>
    </row>
    <row r="479" spans="1:8" x14ac:dyDescent="0.35">
      <c r="A479" t="str">
        <f t="shared" si="14"/>
        <v>20163161601</v>
      </c>
      <c r="B479" s="11">
        <v>2016</v>
      </c>
      <c r="C479" s="11">
        <v>3161601</v>
      </c>
      <c r="D479" s="11" t="s">
        <v>220</v>
      </c>
      <c r="E479" s="8">
        <v>3073513.5</v>
      </c>
      <c r="F479">
        <f>VLOOKUP(B479&amp;C479,CENSO!A:G,7,0)</f>
        <v>444</v>
      </c>
      <c r="G479" s="9">
        <f t="shared" si="15"/>
        <v>6922.3277027027025</v>
      </c>
      <c r="H479" s="9">
        <f>G479*(IPCA!$B$10/VLOOKUP(B479,IPCA!A:B,2,0))</f>
        <v>9817.784734988616</v>
      </c>
    </row>
    <row r="480" spans="1:8" x14ac:dyDescent="0.35">
      <c r="A480" t="str">
        <f t="shared" si="14"/>
        <v>20163161650</v>
      </c>
      <c r="B480" s="11">
        <v>2016</v>
      </c>
      <c r="C480" s="11">
        <v>3161650</v>
      </c>
      <c r="D480" s="11" t="s">
        <v>221</v>
      </c>
      <c r="E480" s="8">
        <v>2096060.06</v>
      </c>
      <c r="F480">
        <f>VLOOKUP(B480&amp;C480,CENSO!A:G,7,0)</f>
        <v>267</v>
      </c>
      <c r="G480" s="9">
        <f t="shared" si="15"/>
        <v>7850.4122097378277</v>
      </c>
      <c r="H480" s="9">
        <f>G480*(IPCA!$B$10/VLOOKUP(B480,IPCA!A:B,2,0))</f>
        <v>11134.066525923097</v>
      </c>
    </row>
    <row r="481" spans="1:8" x14ac:dyDescent="0.35">
      <c r="A481" t="str">
        <f t="shared" si="14"/>
        <v>20163125507</v>
      </c>
      <c r="B481" s="11">
        <v>2016</v>
      </c>
      <c r="C481" s="11">
        <v>3125507</v>
      </c>
      <c r="D481" s="11" t="s">
        <v>222</v>
      </c>
      <c r="E481" s="8">
        <v>2170391.8956821579</v>
      </c>
      <c r="F481">
        <f>VLOOKUP(B481&amp;C481,CENSO!A:G,7,0)</f>
        <v>230</v>
      </c>
      <c r="G481" s="9">
        <f t="shared" si="15"/>
        <v>9436.4865029659049</v>
      </c>
      <c r="H481" s="9">
        <f>G481*(IPCA!$B$10/VLOOKUP(B481,IPCA!A:B,2,0))</f>
        <v>13383.560721139074</v>
      </c>
    </row>
    <row r="482" spans="1:8" x14ac:dyDescent="0.35">
      <c r="A482" t="str">
        <f t="shared" si="14"/>
        <v>20163162252</v>
      </c>
      <c r="B482" s="11">
        <v>2016</v>
      </c>
      <c r="C482" s="11">
        <v>3162252</v>
      </c>
      <c r="D482" s="11" t="s">
        <v>223</v>
      </c>
      <c r="E482" s="8">
        <v>2583219.2365245642</v>
      </c>
      <c r="F482">
        <f>VLOOKUP(B482&amp;C482,CENSO!A:G,7,0)</f>
        <v>383</v>
      </c>
      <c r="G482" s="9">
        <f t="shared" si="15"/>
        <v>6744.6977454949456</v>
      </c>
      <c r="H482" s="9">
        <f>G482*(IPCA!$B$10/VLOOKUP(B482,IPCA!A:B,2,0))</f>
        <v>9565.8560836376982</v>
      </c>
    </row>
    <row r="483" spans="1:8" x14ac:dyDescent="0.35">
      <c r="A483" t="str">
        <f t="shared" si="14"/>
        <v>20163162401</v>
      </c>
      <c r="B483" s="11">
        <v>2016</v>
      </c>
      <c r="C483" s="11">
        <v>3162401</v>
      </c>
      <c r="D483" s="11" t="s">
        <v>224</v>
      </c>
      <c r="E483" s="8">
        <v>19658759.225752722</v>
      </c>
      <c r="F483">
        <f>VLOOKUP(B483&amp;C483,CENSO!A:G,7,0)</f>
        <v>2601</v>
      </c>
      <c r="G483" s="9">
        <f t="shared" si="15"/>
        <v>7558.1542582670982</v>
      </c>
      <c r="H483" s="9">
        <f>G483*(IPCA!$B$10/VLOOKUP(B483,IPCA!A:B,2,0))</f>
        <v>10719.563517995852</v>
      </c>
    </row>
    <row r="484" spans="1:8" x14ac:dyDescent="0.35">
      <c r="A484" t="str">
        <f t="shared" si="14"/>
        <v>20163162450</v>
      </c>
      <c r="B484" s="11">
        <v>2016</v>
      </c>
      <c r="C484" s="11">
        <v>3162450</v>
      </c>
      <c r="D484" s="11" t="s">
        <v>225</v>
      </c>
      <c r="E484" s="8">
        <v>5299578.9632287491</v>
      </c>
      <c r="F484">
        <f>VLOOKUP(B484&amp;C484,CENSO!A:G,7,0)</f>
        <v>662</v>
      </c>
      <c r="G484" s="9">
        <f t="shared" si="15"/>
        <v>8005.4062888651797</v>
      </c>
      <c r="H484" s="9">
        <f>G484*(IPCA!$B$10/VLOOKUP(B484,IPCA!A:B,2,0))</f>
        <v>11353.891210541253</v>
      </c>
    </row>
    <row r="485" spans="1:8" x14ac:dyDescent="0.35">
      <c r="A485" t="str">
        <f t="shared" si="14"/>
        <v>20163162575</v>
      </c>
      <c r="B485" s="11">
        <v>2016</v>
      </c>
      <c r="C485" s="11">
        <v>3162575</v>
      </c>
      <c r="D485" s="11" t="s">
        <v>226</v>
      </c>
      <c r="E485" s="8">
        <v>3317620.6318274718</v>
      </c>
      <c r="F485">
        <f>VLOOKUP(B485&amp;C485,CENSO!A:G,7,0)</f>
        <v>425</v>
      </c>
      <c r="G485" s="9">
        <f t="shared" si="15"/>
        <v>7806.1661925352273</v>
      </c>
      <c r="H485" s="9">
        <f>G485*(IPCA!$B$10/VLOOKUP(B485,IPCA!A:B,2,0))</f>
        <v>11071.313375403204</v>
      </c>
    </row>
    <row r="486" spans="1:8" x14ac:dyDescent="0.35">
      <c r="A486" t="str">
        <f t="shared" si="14"/>
        <v>20163162658</v>
      </c>
      <c r="B486" s="11">
        <v>2016</v>
      </c>
      <c r="C486" s="11">
        <v>3162658</v>
      </c>
      <c r="D486" s="11" t="s">
        <v>227</v>
      </c>
      <c r="E486" s="8">
        <v>2482318.3982428471</v>
      </c>
      <c r="F486">
        <f>VLOOKUP(B486&amp;C486,CENSO!A:G,7,0)</f>
        <v>268</v>
      </c>
      <c r="G486" s="9">
        <f t="shared" si="15"/>
        <v>9262.3820829956985</v>
      </c>
      <c r="H486" s="9">
        <f>G486*(IPCA!$B$10/VLOOKUP(B486,IPCA!A:B,2,0))</f>
        <v>13136.632261509785</v>
      </c>
    </row>
    <row r="487" spans="1:8" x14ac:dyDescent="0.35">
      <c r="A487" t="str">
        <f t="shared" si="14"/>
        <v>20162111052</v>
      </c>
      <c r="B487" s="11">
        <v>2016</v>
      </c>
      <c r="C487" s="11">
        <v>2111052</v>
      </c>
      <c r="D487" s="11" t="s">
        <v>228</v>
      </c>
      <c r="E487" s="8">
        <v>12187704.894589121</v>
      </c>
      <c r="F487">
        <f>VLOOKUP(B487&amp;C487,CENSO!A:G,7,0)</f>
        <v>1915</v>
      </c>
      <c r="G487" s="9">
        <f t="shared" si="15"/>
        <v>6364.336759576564</v>
      </c>
      <c r="H487" s="9">
        <f>G487*(IPCA!$B$10/VLOOKUP(B487,IPCA!A:B,2,0))</f>
        <v>9026.3984847325319</v>
      </c>
    </row>
    <row r="488" spans="1:8" x14ac:dyDescent="0.35">
      <c r="A488" t="str">
        <f t="shared" si="14"/>
        <v>20163162807</v>
      </c>
      <c r="B488" s="11">
        <v>2016</v>
      </c>
      <c r="C488" s="11">
        <v>3162807</v>
      </c>
      <c r="D488" s="11" t="s">
        <v>229</v>
      </c>
      <c r="E488" s="8">
        <v>6912151.5084112165</v>
      </c>
      <c r="F488">
        <f>VLOOKUP(B488&amp;C488,CENSO!A:G,7,0)</f>
        <v>1100</v>
      </c>
      <c r="G488" s="9">
        <f t="shared" si="15"/>
        <v>6283.7740985556511</v>
      </c>
      <c r="H488" s="9">
        <f>G488*(IPCA!$B$10/VLOOKUP(B488,IPCA!A:B,2,0))</f>
        <v>8912.138239111342</v>
      </c>
    </row>
    <row r="489" spans="1:8" x14ac:dyDescent="0.35">
      <c r="A489" t="str">
        <f t="shared" si="14"/>
        <v>20163163003</v>
      </c>
      <c r="B489" s="11">
        <v>2016</v>
      </c>
      <c r="C489" s="11">
        <v>3163003</v>
      </c>
      <c r="D489" s="11" t="s">
        <v>230</v>
      </c>
      <c r="E489" s="8">
        <v>3095856.98</v>
      </c>
      <c r="F489">
        <f>VLOOKUP(B489&amp;C489,CENSO!A:G,7,0)</f>
        <v>425</v>
      </c>
      <c r="G489" s="9">
        <f t="shared" si="15"/>
        <v>7284.3693647058826</v>
      </c>
      <c r="H489" s="9">
        <f>G489*(IPCA!$B$10/VLOOKUP(B489,IPCA!A:B,2,0))</f>
        <v>10331.26044074825</v>
      </c>
    </row>
    <row r="490" spans="1:8" x14ac:dyDescent="0.35">
      <c r="A490" t="str">
        <f t="shared" si="14"/>
        <v>20162210052</v>
      </c>
      <c r="B490" s="11">
        <v>2016</v>
      </c>
      <c r="C490" s="11">
        <v>2210052</v>
      </c>
      <c r="D490" s="11" t="s">
        <v>231</v>
      </c>
      <c r="E490" s="8">
        <v>4578272.8099999996</v>
      </c>
      <c r="F490">
        <f>VLOOKUP(B490&amp;C490,CENSO!A:G,7,0)</f>
        <v>763</v>
      </c>
      <c r="G490" s="9">
        <f t="shared" si="15"/>
        <v>6000.3575491480988</v>
      </c>
      <c r="H490" s="9">
        <f>G490*(IPCA!$B$10/VLOOKUP(B490,IPCA!A:B,2,0))</f>
        <v>8510.1747967666197</v>
      </c>
    </row>
    <row r="491" spans="1:8" x14ac:dyDescent="0.35">
      <c r="A491" t="str">
        <f t="shared" si="14"/>
        <v>20163163508</v>
      </c>
      <c r="B491" s="11">
        <v>2016</v>
      </c>
      <c r="C491" s="11">
        <v>3163508</v>
      </c>
      <c r="D491" s="11" t="s">
        <v>232</v>
      </c>
      <c r="E491" s="8">
        <v>3172374.0209745476</v>
      </c>
      <c r="F491">
        <f>VLOOKUP(B491&amp;C491,CENSO!A:G,7,0)</f>
        <v>330</v>
      </c>
      <c r="G491" s="9">
        <f t="shared" si="15"/>
        <v>9613.2546090137803</v>
      </c>
      <c r="H491" s="9">
        <f>G491*(IPCA!$B$10/VLOOKUP(B491,IPCA!A:B,2,0))</f>
        <v>13634.267027994802</v>
      </c>
    </row>
    <row r="492" spans="1:8" x14ac:dyDescent="0.35">
      <c r="A492" t="str">
        <f t="shared" si="14"/>
        <v>20163164100</v>
      </c>
      <c r="B492" s="11">
        <v>2016</v>
      </c>
      <c r="C492" s="11">
        <v>3164100</v>
      </c>
      <c r="D492" s="11" t="s">
        <v>233</v>
      </c>
      <c r="E492" s="8">
        <v>2420295.9934683666</v>
      </c>
      <c r="F492">
        <f>VLOOKUP(B492&amp;C492,CENSO!A:G,7,0)</f>
        <v>329</v>
      </c>
      <c r="G492" s="9">
        <f t="shared" si="15"/>
        <v>7356.5227764995943</v>
      </c>
      <c r="H492" s="9">
        <f>G492*(IPCA!$B$10/VLOOKUP(B492,IPCA!A:B,2,0))</f>
        <v>10433.594033624686</v>
      </c>
    </row>
    <row r="493" spans="1:8" x14ac:dyDescent="0.35">
      <c r="A493" t="str">
        <f t="shared" si="14"/>
        <v>20163164209</v>
      </c>
      <c r="B493" s="11">
        <v>2016</v>
      </c>
      <c r="C493" s="11">
        <v>3164209</v>
      </c>
      <c r="D493" s="11" t="s">
        <v>234</v>
      </c>
      <c r="E493" s="8">
        <v>4959810.130840431</v>
      </c>
      <c r="F493">
        <f>VLOOKUP(B493&amp;C493,CENSO!A:G,7,0)</f>
        <v>736</v>
      </c>
      <c r="G493" s="9">
        <f t="shared" si="15"/>
        <v>6738.8724603810206</v>
      </c>
      <c r="H493" s="9">
        <f>G493*(IPCA!$B$10/VLOOKUP(B493,IPCA!A:B,2,0))</f>
        <v>9557.5942102152476</v>
      </c>
    </row>
    <row r="494" spans="1:8" x14ac:dyDescent="0.35">
      <c r="A494" t="str">
        <f t="shared" si="14"/>
        <v>20163164472</v>
      </c>
      <c r="B494" s="11">
        <v>2016</v>
      </c>
      <c r="C494" s="11">
        <v>3164472</v>
      </c>
      <c r="D494" s="11" t="s">
        <v>235</v>
      </c>
      <c r="E494" s="8">
        <v>4886893.1047158213</v>
      </c>
      <c r="F494">
        <f>VLOOKUP(B494&amp;C494,CENSO!A:G,7,0)</f>
        <v>811</v>
      </c>
      <c r="G494" s="9">
        <f t="shared" si="15"/>
        <v>6025.7621513142067</v>
      </c>
      <c r="H494" s="9">
        <f>G494*(IPCA!$B$10/VLOOKUP(B494,IPCA!A:B,2,0))</f>
        <v>8546.2055838163997</v>
      </c>
    </row>
    <row r="495" spans="1:8" x14ac:dyDescent="0.35">
      <c r="A495" t="str">
        <f t="shared" si="14"/>
        <v>20163164506</v>
      </c>
      <c r="B495" s="11">
        <v>2016</v>
      </c>
      <c r="C495" s="11">
        <v>3164506</v>
      </c>
      <c r="D495" s="11" t="s">
        <v>236</v>
      </c>
      <c r="E495" s="8">
        <v>4924217.01</v>
      </c>
      <c r="F495">
        <f>VLOOKUP(B495&amp;C495,CENSO!A:G,7,0)</f>
        <v>322</v>
      </c>
      <c r="G495" s="9">
        <f t="shared" si="15"/>
        <v>15292.599409937888</v>
      </c>
      <c r="H495" s="9">
        <f>G495*(IPCA!$B$10/VLOOKUP(B495,IPCA!A:B,2,0))</f>
        <v>21689.156522677305</v>
      </c>
    </row>
    <row r="496" spans="1:8" x14ac:dyDescent="0.35">
      <c r="A496" t="str">
        <f t="shared" si="14"/>
        <v>20163165503</v>
      </c>
      <c r="B496" s="11">
        <v>2016</v>
      </c>
      <c r="C496" s="11">
        <v>3165503</v>
      </c>
      <c r="D496" s="11" t="s">
        <v>237</v>
      </c>
      <c r="E496" s="8">
        <v>3742654.47</v>
      </c>
      <c r="F496">
        <f>VLOOKUP(B496&amp;C496,CENSO!A:G,7,0)</f>
        <v>545</v>
      </c>
      <c r="G496" s="9">
        <f t="shared" si="15"/>
        <v>6867.2559082568814</v>
      </c>
      <c r="H496" s="9">
        <f>G496*(IPCA!$B$10/VLOOKUP(B496,IPCA!A:B,2,0))</f>
        <v>9739.6776233262335</v>
      </c>
    </row>
    <row r="497" spans="1:8" x14ac:dyDescent="0.35">
      <c r="A497" t="str">
        <f t="shared" si="14"/>
        <v>20163165909</v>
      </c>
      <c r="B497" s="11">
        <v>2016</v>
      </c>
      <c r="C497" s="11">
        <v>3165909</v>
      </c>
      <c r="D497" s="11" t="s">
        <v>238</v>
      </c>
      <c r="E497" s="8">
        <v>2875150.99</v>
      </c>
      <c r="F497">
        <f>VLOOKUP(B497&amp;C497,CENSO!A:G,7,0)</f>
        <v>294</v>
      </c>
      <c r="G497" s="9">
        <f t="shared" si="15"/>
        <v>9779.4251360544222</v>
      </c>
      <c r="H497" s="9">
        <f>G497*(IPCA!$B$10/VLOOKUP(B497,IPCA!A:B,2,0))</f>
        <v>13869.943022234089</v>
      </c>
    </row>
    <row r="498" spans="1:8" x14ac:dyDescent="0.35">
      <c r="A498" t="str">
        <f t="shared" si="14"/>
        <v>20163166105</v>
      </c>
      <c r="B498" s="11">
        <v>2016</v>
      </c>
      <c r="C498" s="11">
        <v>3166105</v>
      </c>
      <c r="D498" s="11" t="s">
        <v>239</v>
      </c>
      <c r="E498" s="8">
        <v>2074750.01</v>
      </c>
      <c r="F498">
        <f>VLOOKUP(B498&amp;C498,CENSO!A:G,7,0)</f>
        <v>284</v>
      </c>
      <c r="G498" s="9">
        <f t="shared" si="15"/>
        <v>7305.457781690141</v>
      </c>
      <c r="H498" s="9">
        <f>G498*(IPCA!$B$10/VLOOKUP(B498,IPCA!A:B,2,0))</f>
        <v>10361.169677531752</v>
      </c>
    </row>
    <row r="499" spans="1:8" x14ac:dyDescent="0.35">
      <c r="A499" t="str">
        <f t="shared" si="14"/>
        <v>20163166501</v>
      </c>
      <c r="B499" s="11">
        <v>2016</v>
      </c>
      <c r="C499" s="11">
        <v>3166501</v>
      </c>
      <c r="D499" s="11" t="s">
        <v>240</v>
      </c>
      <c r="E499" s="8">
        <v>2421090.8563347338</v>
      </c>
      <c r="F499">
        <f>VLOOKUP(B499&amp;C499,CENSO!A:G,7,0)</f>
        <v>240</v>
      </c>
      <c r="G499" s="9">
        <f t="shared" si="15"/>
        <v>10087.878568061391</v>
      </c>
      <c r="H499" s="9">
        <f>G499*(IPCA!$B$10/VLOOKUP(B499,IPCA!A:B,2,0))</f>
        <v>14307.415723075817</v>
      </c>
    </row>
    <row r="500" spans="1:8" x14ac:dyDescent="0.35">
      <c r="A500" t="str">
        <f t="shared" si="14"/>
        <v>20163166709</v>
      </c>
      <c r="B500" s="11">
        <v>2016</v>
      </c>
      <c r="C500" s="11">
        <v>3166709</v>
      </c>
      <c r="D500" s="11" t="s">
        <v>241</v>
      </c>
      <c r="E500" s="8">
        <v>3010000.22</v>
      </c>
      <c r="F500">
        <f>VLOOKUP(B500&amp;C500,CENSO!A:G,7,0)</f>
        <v>448</v>
      </c>
      <c r="G500" s="9">
        <f t="shared" si="15"/>
        <v>6718.7504910714288</v>
      </c>
      <c r="H500" s="9">
        <f>G500*(IPCA!$B$10/VLOOKUP(B500,IPCA!A:B,2,0))</f>
        <v>9529.0556648573784</v>
      </c>
    </row>
    <row r="501" spans="1:8" x14ac:dyDescent="0.35">
      <c r="A501" t="str">
        <f t="shared" si="14"/>
        <v>20163166956</v>
      </c>
      <c r="B501" s="11">
        <v>2016</v>
      </c>
      <c r="C501" s="11">
        <v>3166956</v>
      </c>
      <c r="D501" s="11" t="s">
        <v>242</v>
      </c>
      <c r="E501" s="8">
        <v>2853457.4579279735</v>
      </c>
      <c r="F501">
        <f>VLOOKUP(B501&amp;C501,CENSO!A:G,7,0)</f>
        <v>296</v>
      </c>
      <c r="G501" s="9">
        <f t="shared" si="15"/>
        <v>9640.0589794863972</v>
      </c>
      <c r="H501" s="9">
        <f>G501*(IPCA!$B$10/VLOOKUP(B501,IPCA!A:B,2,0))</f>
        <v>13672.283075567108</v>
      </c>
    </row>
    <row r="502" spans="1:8" x14ac:dyDescent="0.35">
      <c r="A502" t="str">
        <f t="shared" si="14"/>
        <v>20163167103</v>
      </c>
      <c r="B502" s="11">
        <v>2016</v>
      </c>
      <c r="C502" s="11">
        <v>3167103</v>
      </c>
      <c r="D502" s="11" t="s">
        <v>243</v>
      </c>
      <c r="E502" s="8">
        <v>7672677.9589419011</v>
      </c>
      <c r="F502">
        <f>VLOOKUP(B502&amp;C502,CENSO!A:G,7,0)</f>
        <v>500</v>
      </c>
      <c r="G502" s="9">
        <f t="shared" si="15"/>
        <v>15345.355917883802</v>
      </c>
      <c r="H502" s="9">
        <f>G502*(IPCA!$B$10/VLOOKUP(B502,IPCA!A:B,2,0))</f>
        <v>21763.979914551757</v>
      </c>
    </row>
    <row r="503" spans="1:8" x14ac:dyDescent="0.35">
      <c r="A503" t="str">
        <f t="shared" si="14"/>
        <v>20163165552</v>
      </c>
      <c r="B503" s="11">
        <v>2016</v>
      </c>
      <c r="C503" s="11">
        <v>3165552</v>
      </c>
      <c r="D503" s="11" t="s">
        <v>244</v>
      </c>
      <c r="E503" s="8">
        <v>6724322.2805492608</v>
      </c>
      <c r="F503">
        <f>VLOOKUP(B503&amp;C503,CENSO!A:G,7,0)</f>
        <v>455</v>
      </c>
      <c r="G503" s="9">
        <f t="shared" si="15"/>
        <v>14778.730286921453</v>
      </c>
      <c r="H503" s="9">
        <f>G503*(IPCA!$B$10/VLOOKUP(B503,IPCA!A:B,2,0))</f>
        <v>20960.347276942957</v>
      </c>
    </row>
    <row r="504" spans="1:8" x14ac:dyDescent="0.35">
      <c r="A504" t="str">
        <f t="shared" si="14"/>
        <v>20163167707</v>
      </c>
      <c r="B504" s="11">
        <v>2016</v>
      </c>
      <c r="C504" s="11">
        <v>3167707</v>
      </c>
      <c r="D504" s="11" t="s">
        <v>245</v>
      </c>
      <c r="E504" s="8">
        <v>3076538.9667671095</v>
      </c>
      <c r="F504">
        <f>VLOOKUP(B504&amp;C504,CENSO!A:G,7,0)</f>
        <v>383</v>
      </c>
      <c r="G504" s="9">
        <f t="shared" si="15"/>
        <v>8032.7388166243063</v>
      </c>
      <c r="H504" s="9">
        <f>G504*(IPCA!$B$10/VLOOKUP(B504,IPCA!A:B,2,0))</f>
        <v>11392.656331946504</v>
      </c>
    </row>
    <row r="505" spans="1:8" x14ac:dyDescent="0.35">
      <c r="A505" t="str">
        <f t="shared" si="14"/>
        <v>20163168002</v>
      </c>
      <c r="B505" s="11">
        <v>2016</v>
      </c>
      <c r="C505" s="11">
        <v>3168002</v>
      </c>
      <c r="D505" s="11" t="s">
        <v>246</v>
      </c>
      <c r="E505" s="8">
        <v>5597474.5899999999</v>
      </c>
      <c r="F505">
        <f>VLOOKUP(B505&amp;C505,CENSO!A:G,7,0)</f>
        <v>1401</v>
      </c>
      <c r="G505" s="9">
        <f t="shared" si="15"/>
        <v>3995.3423197715915</v>
      </c>
      <c r="H505" s="9">
        <f>G505*(IPCA!$B$10/VLOOKUP(B505,IPCA!A:B,2,0))</f>
        <v>5666.5059099690789</v>
      </c>
    </row>
    <row r="506" spans="1:8" x14ac:dyDescent="0.35">
      <c r="A506" t="str">
        <f t="shared" si="14"/>
        <v>20163168051</v>
      </c>
      <c r="B506" s="11">
        <v>2016</v>
      </c>
      <c r="C506" s="11">
        <v>3168051</v>
      </c>
      <c r="D506" s="11" t="s">
        <v>247</v>
      </c>
      <c r="E506" s="8">
        <v>2197058.9143308238</v>
      </c>
      <c r="F506">
        <f>VLOOKUP(B506&amp;C506,CENSO!A:G,7,0)</f>
        <v>291</v>
      </c>
      <c r="G506" s="9">
        <f t="shared" si="15"/>
        <v>7550.0306334392571</v>
      </c>
      <c r="H506" s="9">
        <f>G506*(IPCA!$B$10/VLOOKUP(B506,IPCA!A:B,2,0))</f>
        <v>10708.041960038345</v>
      </c>
    </row>
    <row r="507" spans="1:8" x14ac:dyDescent="0.35">
      <c r="A507" t="str">
        <f t="shared" si="14"/>
        <v>20163168408</v>
      </c>
      <c r="B507" s="11">
        <v>2016</v>
      </c>
      <c r="C507" s="11">
        <v>3168408</v>
      </c>
      <c r="D507" s="11" t="s">
        <v>248</v>
      </c>
      <c r="E507" s="8">
        <v>4159344.5083678146</v>
      </c>
      <c r="F507">
        <f>VLOOKUP(B507&amp;C507,CENSO!A:G,7,0)</f>
        <v>387</v>
      </c>
      <c r="G507" s="9">
        <f t="shared" si="15"/>
        <v>10747.660228340606</v>
      </c>
      <c r="H507" s="9">
        <f>G507*(IPCA!$B$10/VLOOKUP(B507,IPCA!A:B,2,0))</f>
        <v>15243.169502860856</v>
      </c>
    </row>
    <row r="508" spans="1:8" x14ac:dyDescent="0.35">
      <c r="A508" t="str">
        <f t="shared" si="14"/>
        <v>20163168606</v>
      </c>
      <c r="B508" s="11">
        <v>2016</v>
      </c>
      <c r="C508" s="11">
        <v>3168606</v>
      </c>
      <c r="D508" s="11" t="s">
        <v>249</v>
      </c>
      <c r="E508" s="8">
        <v>40754933.796892092</v>
      </c>
      <c r="F508">
        <f>VLOOKUP(B508&amp;C508,CENSO!A:G,7,0)</f>
        <v>5787</v>
      </c>
      <c r="G508" s="9">
        <f t="shared" si="15"/>
        <v>7042.4976320877986</v>
      </c>
      <c r="H508" s="9">
        <f>G508*(IPCA!$B$10/VLOOKUP(B508,IPCA!A:B,2,0))</f>
        <v>9988.2190959422333</v>
      </c>
    </row>
    <row r="509" spans="1:8" x14ac:dyDescent="0.35">
      <c r="A509" t="str">
        <f t="shared" si="14"/>
        <v>20163169505</v>
      </c>
      <c r="B509" s="11">
        <v>2016</v>
      </c>
      <c r="C509" s="11">
        <v>3169505</v>
      </c>
      <c r="D509" s="11" t="s">
        <v>250</v>
      </c>
      <c r="E509" s="8">
        <v>3612849.0968777286</v>
      </c>
      <c r="F509">
        <f>VLOOKUP(B509&amp;C509,CENSO!A:G,7,0)</f>
        <v>475</v>
      </c>
      <c r="G509" s="9">
        <f t="shared" si="15"/>
        <v>7605.9980986899545</v>
      </c>
      <c r="H509" s="9">
        <f>G509*(IPCA!$B$10/VLOOKUP(B509,IPCA!A:B,2,0))</f>
        <v>10787.419381852653</v>
      </c>
    </row>
    <row r="510" spans="1:8" x14ac:dyDescent="0.35">
      <c r="A510" t="str">
        <f t="shared" si="14"/>
        <v>20163169703</v>
      </c>
      <c r="B510" s="11">
        <v>2016</v>
      </c>
      <c r="C510" s="11">
        <v>3169703</v>
      </c>
      <c r="D510" s="11" t="s">
        <v>251</v>
      </c>
      <c r="E510" s="8">
        <v>8440171.6638469677</v>
      </c>
      <c r="F510">
        <f>VLOOKUP(B510&amp;C510,CENSO!A:G,7,0)</f>
        <v>761</v>
      </c>
      <c r="G510" s="9">
        <f t="shared" si="15"/>
        <v>11090.8957474993</v>
      </c>
      <c r="H510" s="9">
        <f>G510*(IPCA!$B$10/VLOOKUP(B510,IPCA!A:B,2,0))</f>
        <v>15729.972870922502</v>
      </c>
    </row>
    <row r="511" spans="1:8" x14ac:dyDescent="0.35">
      <c r="A511" t="str">
        <f t="shared" si="14"/>
        <v>20163170008</v>
      </c>
      <c r="B511" s="11">
        <v>2016</v>
      </c>
      <c r="C511" s="11">
        <v>3170008</v>
      </c>
      <c r="D511" s="11" t="s">
        <v>252</v>
      </c>
      <c r="E511" s="8">
        <v>5873755.6299999999</v>
      </c>
      <c r="F511">
        <f>VLOOKUP(B511&amp;C511,CENSO!A:G,7,0)</f>
        <v>668</v>
      </c>
      <c r="G511" s="9">
        <f t="shared" si="15"/>
        <v>8793.0473502994009</v>
      </c>
      <c r="H511" s="9">
        <f>G511*(IPCA!$B$10/VLOOKUP(B511,IPCA!A:B,2,0))</f>
        <v>12470.985159528955</v>
      </c>
    </row>
    <row r="512" spans="1:8" x14ac:dyDescent="0.35">
      <c r="A512" t="str">
        <f t="shared" si="14"/>
        <v>20163170057</v>
      </c>
      <c r="B512" s="11">
        <v>2016</v>
      </c>
      <c r="C512" s="11">
        <v>3170057</v>
      </c>
      <c r="D512" s="11" t="s">
        <v>253</v>
      </c>
      <c r="E512" s="8">
        <v>4322367.6205814667</v>
      </c>
      <c r="F512">
        <f>VLOOKUP(B512&amp;C512,CENSO!A:G,7,0)</f>
        <v>430</v>
      </c>
      <c r="G512" s="9">
        <f t="shared" si="15"/>
        <v>10052.01772228248</v>
      </c>
      <c r="H512" s="9">
        <f>G512*(IPCA!$B$10/VLOOKUP(B512,IPCA!A:B,2,0))</f>
        <v>14256.555076282903</v>
      </c>
    </row>
    <row r="513" spans="1:8" x14ac:dyDescent="0.35">
      <c r="A513" t="str">
        <f t="shared" si="14"/>
        <v>20163170305</v>
      </c>
      <c r="B513" s="11">
        <v>2016</v>
      </c>
      <c r="C513" s="11">
        <v>3170305</v>
      </c>
      <c r="D513" s="11" t="s">
        <v>254</v>
      </c>
      <c r="E513" s="8">
        <v>1940067.7727656916</v>
      </c>
      <c r="F513">
        <f>VLOOKUP(B513&amp;C513,CENSO!A:G,7,0)</f>
        <v>310</v>
      </c>
      <c r="G513" s="9">
        <f t="shared" si="15"/>
        <v>6258.2831379538438</v>
      </c>
      <c r="H513" s="9">
        <f>G513*(IPCA!$B$10/VLOOKUP(B513,IPCA!A:B,2,0))</f>
        <v>8875.9849717965189</v>
      </c>
    </row>
    <row r="514" spans="1:8" x14ac:dyDescent="0.35">
      <c r="A514" t="str">
        <f t="shared" si="14"/>
        <v>20163170479</v>
      </c>
      <c r="B514" s="11">
        <v>2016</v>
      </c>
      <c r="C514" s="11">
        <v>3170479</v>
      </c>
      <c r="D514" s="11" t="s">
        <v>255</v>
      </c>
      <c r="E514" s="8">
        <v>3498344.5149428807</v>
      </c>
      <c r="F514">
        <f>VLOOKUP(B514&amp;C514,CENSO!A:G,7,0)</f>
        <v>580</v>
      </c>
      <c r="G514" s="9">
        <f t="shared" si="15"/>
        <v>6031.6284740394494</v>
      </c>
      <c r="H514" s="9">
        <f>G514*(IPCA!$B$10/VLOOKUP(B514,IPCA!A:B,2,0))</f>
        <v>8554.5256599780532</v>
      </c>
    </row>
    <row r="515" spans="1:8" x14ac:dyDescent="0.35">
      <c r="A515" t="str">
        <f t="shared" ref="A515:A578" si="16">B515&amp;C515</f>
        <v>20163170529</v>
      </c>
      <c r="B515" s="11">
        <v>2016</v>
      </c>
      <c r="C515" s="11">
        <v>3170529</v>
      </c>
      <c r="D515" s="11" t="s">
        <v>256</v>
      </c>
      <c r="E515" s="8">
        <v>6345486.691557195</v>
      </c>
      <c r="F515">
        <f>VLOOKUP(B515&amp;C515,CENSO!A:G,7,0)</f>
        <v>1227</v>
      </c>
      <c r="G515" s="9">
        <f t="shared" ref="G515:G578" si="17">E515/F515</f>
        <v>5171.5457958901343</v>
      </c>
      <c r="H515" s="9">
        <f>G515*(IPCA!$B$10/VLOOKUP(B515,IPCA!A:B,2,0))</f>
        <v>7334.6893634291882</v>
      </c>
    </row>
    <row r="516" spans="1:8" x14ac:dyDescent="0.35">
      <c r="A516" t="str">
        <f t="shared" si="16"/>
        <v>20163170651</v>
      </c>
      <c r="B516" s="11">
        <v>2016</v>
      </c>
      <c r="C516" s="11">
        <v>3170651</v>
      </c>
      <c r="D516" s="11" t="s">
        <v>257</v>
      </c>
      <c r="E516" s="8">
        <v>3396207.9804727091</v>
      </c>
      <c r="F516">
        <f>VLOOKUP(B516&amp;C516,CENSO!A:G,7,0)</f>
        <v>346</v>
      </c>
      <c r="G516" s="9">
        <f t="shared" si="17"/>
        <v>9815.6300013662112</v>
      </c>
      <c r="H516" s="9">
        <f>G516*(IPCA!$B$10/VLOOKUP(B516,IPCA!A:B,2,0))</f>
        <v>13921.291584344435</v>
      </c>
    </row>
    <row r="517" spans="1:8" x14ac:dyDescent="0.35">
      <c r="A517" t="str">
        <f t="shared" si="16"/>
        <v>20163170800</v>
      </c>
      <c r="B517" s="11">
        <v>2016</v>
      </c>
      <c r="C517" s="11">
        <v>3170800</v>
      </c>
      <c r="D517" s="11" t="s">
        <v>258</v>
      </c>
      <c r="E517" s="8">
        <v>16079022.963334177</v>
      </c>
      <c r="F517">
        <f>VLOOKUP(B517&amp;C517,CENSO!A:G,7,0)</f>
        <v>1852</v>
      </c>
      <c r="G517" s="9">
        <f t="shared" si="17"/>
        <v>8681.9778419730974</v>
      </c>
      <c r="H517" s="9">
        <f>G517*(IPCA!$B$10/VLOOKUP(B517,IPCA!A:B,2,0))</f>
        <v>12313.457725087657</v>
      </c>
    </row>
    <row r="518" spans="1:8" x14ac:dyDescent="0.35">
      <c r="A518" t="str">
        <f t="shared" si="16"/>
        <v>20163170909</v>
      </c>
      <c r="B518" s="11">
        <v>2016</v>
      </c>
      <c r="C518" s="11">
        <v>3170909</v>
      </c>
      <c r="D518" s="11" t="s">
        <v>259</v>
      </c>
      <c r="E518" s="8">
        <v>8734926.5653356016</v>
      </c>
      <c r="F518">
        <f>VLOOKUP(B518&amp;C518,CENSO!A:G,7,0)</f>
        <v>939</v>
      </c>
      <c r="G518" s="9">
        <f t="shared" si="17"/>
        <v>9302.3712090900972</v>
      </c>
      <c r="H518" s="9">
        <f>G518*(IPCA!$B$10/VLOOKUP(B518,IPCA!A:B,2,0))</f>
        <v>13193.347957240549</v>
      </c>
    </row>
    <row r="519" spans="1:8" x14ac:dyDescent="0.35">
      <c r="A519" t="str">
        <f t="shared" si="16"/>
        <v>20163171030</v>
      </c>
      <c r="B519" s="11">
        <v>2016</v>
      </c>
      <c r="C519" s="11">
        <v>3171030</v>
      </c>
      <c r="D519" s="11" t="s">
        <v>260</v>
      </c>
      <c r="E519" s="8">
        <v>3759134.893725995</v>
      </c>
      <c r="F519">
        <f>VLOOKUP(B519&amp;C519,CENSO!A:G,7,0)</f>
        <v>419</v>
      </c>
      <c r="G519" s="9">
        <f t="shared" si="17"/>
        <v>8971.6823239283895</v>
      </c>
      <c r="H519" s="9">
        <f>G519*(IPCA!$B$10/VLOOKUP(B519,IPCA!A:B,2,0))</f>
        <v>12724.339203508271</v>
      </c>
    </row>
    <row r="520" spans="1:8" x14ac:dyDescent="0.35">
      <c r="A520" t="str">
        <f t="shared" si="16"/>
        <v>20163171071</v>
      </c>
      <c r="B520" s="11">
        <v>2016</v>
      </c>
      <c r="C520" s="11">
        <v>3171071</v>
      </c>
      <c r="D520" s="11" t="s">
        <v>261</v>
      </c>
      <c r="E520" s="8">
        <v>2210617.37</v>
      </c>
      <c r="F520">
        <f>VLOOKUP(B520&amp;C520,CENSO!A:G,7,0)</f>
        <v>377</v>
      </c>
      <c r="G520" s="9">
        <f t="shared" si="17"/>
        <v>5863.7065517241381</v>
      </c>
      <c r="H520" s="9">
        <f>G520*(IPCA!$B$10/VLOOKUP(B520,IPCA!A:B,2,0))</f>
        <v>8316.3657004410998</v>
      </c>
    </row>
    <row r="521" spans="1:8" x14ac:dyDescent="0.35">
      <c r="A521" t="str">
        <f t="shared" si="16"/>
        <v>20163171600</v>
      </c>
      <c r="B521" s="11">
        <v>2016</v>
      </c>
      <c r="C521" s="11">
        <v>3171600</v>
      </c>
      <c r="D521" s="11" t="s">
        <v>262</v>
      </c>
      <c r="E521" s="8">
        <v>4710342.8116883626</v>
      </c>
      <c r="F521">
        <f>VLOOKUP(B521&amp;C521,CENSO!A:G,7,0)</f>
        <v>494</v>
      </c>
      <c r="G521" s="9">
        <f t="shared" si="17"/>
        <v>9535.1069062517454</v>
      </c>
      <c r="H521" s="9">
        <f>G521*(IPCA!$B$10/VLOOKUP(B521,IPCA!A:B,2,0))</f>
        <v>13523.431864419408</v>
      </c>
    </row>
    <row r="522" spans="1:8" x14ac:dyDescent="0.35">
      <c r="A522" t="str">
        <f t="shared" si="16"/>
        <v>20163171808</v>
      </c>
      <c r="B522" s="11">
        <v>2016</v>
      </c>
      <c r="C522" s="11">
        <v>3171808</v>
      </c>
      <c r="D522" s="11" t="s">
        <v>263</v>
      </c>
      <c r="E522" s="8">
        <v>4545638.1967976708</v>
      </c>
      <c r="F522">
        <f>VLOOKUP(B522&amp;C522,CENSO!A:G,7,0)</f>
        <v>670</v>
      </c>
      <c r="G522" s="9">
        <f t="shared" si="17"/>
        <v>6784.5346220860756</v>
      </c>
      <c r="H522" s="9">
        <f>G522*(IPCA!$B$10/VLOOKUP(B522,IPCA!A:B,2,0))</f>
        <v>9622.3558472552631</v>
      </c>
    </row>
    <row r="523" spans="1:8" x14ac:dyDescent="0.35">
      <c r="A523" t="str">
        <f t="shared" si="16"/>
        <v>20163171907</v>
      </c>
      <c r="B523" s="11">
        <v>2016</v>
      </c>
      <c r="C523" s="11">
        <v>3171907</v>
      </c>
      <c r="D523" s="11" t="s">
        <v>264</v>
      </c>
      <c r="E523" s="8">
        <v>2706230.9</v>
      </c>
      <c r="F523">
        <f>VLOOKUP(B523&amp;C523,CENSO!A:G,7,0)</f>
        <v>349</v>
      </c>
      <c r="G523" s="9">
        <f t="shared" si="17"/>
        <v>7754.2432664756443</v>
      </c>
      <c r="H523" s="9">
        <f>G523*(IPCA!$B$10/VLOOKUP(B523,IPCA!A:B,2,0))</f>
        <v>10997.67223433664</v>
      </c>
    </row>
    <row r="524" spans="1:8" x14ac:dyDescent="0.35">
      <c r="A524" t="str">
        <f t="shared" si="16"/>
        <v>20173100500</v>
      </c>
      <c r="B524" s="11">
        <v>2017</v>
      </c>
      <c r="C524" s="11">
        <v>3100500</v>
      </c>
      <c r="D524" s="11" t="s">
        <v>0</v>
      </c>
      <c r="E524" s="8">
        <v>5020369.7443925524</v>
      </c>
      <c r="F524">
        <f>VLOOKUP(B524&amp;C524,CENSO!A:G,7,0)</f>
        <v>441</v>
      </c>
      <c r="G524" s="9">
        <f t="shared" si="17"/>
        <v>11384.058377307376</v>
      </c>
      <c r="H524" s="9">
        <f>G524*(IPCA!$B$10/VLOOKUP(B524,IPCA!A:B,2,0))</f>
        <v>15683.500137347753</v>
      </c>
    </row>
    <row r="525" spans="1:8" x14ac:dyDescent="0.35">
      <c r="A525" t="str">
        <f t="shared" si="16"/>
        <v>20173100609</v>
      </c>
      <c r="B525" s="11">
        <v>2017</v>
      </c>
      <c r="C525" s="11">
        <v>3100609</v>
      </c>
      <c r="D525" s="11" t="s">
        <v>1</v>
      </c>
      <c r="E525" s="8">
        <v>5407791.29</v>
      </c>
      <c r="F525">
        <f>VLOOKUP(B525&amp;C525,CENSO!A:G,7,0)</f>
        <v>259</v>
      </c>
      <c r="G525" s="9">
        <f t="shared" si="17"/>
        <v>20879.503050193049</v>
      </c>
      <c r="H525" s="9">
        <f>G525*(IPCA!$B$10/VLOOKUP(B525,IPCA!A:B,2,0))</f>
        <v>28765.109779146191</v>
      </c>
    </row>
    <row r="526" spans="1:8" x14ac:dyDescent="0.35">
      <c r="A526" t="str">
        <f t="shared" si="16"/>
        <v>20173100906</v>
      </c>
      <c r="B526" s="11">
        <v>2017</v>
      </c>
      <c r="C526" s="11">
        <v>3100906</v>
      </c>
      <c r="D526" s="11" t="s">
        <v>2</v>
      </c>
      <c r="E526" s="8">
        <v>4825665.66</v>
      </c>
      <c r="F526">
        <f>VLOOKUP(B526&amp;C526,CENSO!A:G,7,0)</f>
        <v>378</v>
      </c>
      <c r="G526" s="9">
        <f t="shared" si="17"/>
        <v>12766.31126984127</v>
      </c>
      <c r="H526" s="9">
        <f>G526*(IPCA!$B$10/VLOOKUP(B526,IPCA!A:B,2,0))</f>
        <v>17587.79144642238</v>
      </c>
    </row>
    <row r="527" spans="1:8" x14ac:dyDescent="0.35">
      <c r="A527" t="str">
        <f t="shared" si="16"/>
        <v>20173101003</v>
      </c>
      <c r="B527" s="11">
        <v>2017</v>
      </c>
      <c r="C527" s="11">
        <v>3101003</v>
      </c>
      <c r="D527" s="11" t="s">
        <v>3</v>
      </c>
      <c r="E527" s="8">
        <v>4011133.2215624265</v>
      </c>
      <c r="F527">
        <f>VLOOKUP(B527&amp;C527,CENSO!A:G,7,0)</f>
        <v>410</v>
      </c>
      <c r="G527" s="9">
        <f t="shared" si="17"/>
        <v>9783.2517599083567</v>
      </c>
      <c r="H527" s="9">
        <f>G527*(IPCA!$B$10/VLOOKUP(B527,IPCA!A:B,2,0))</f>
        <v>13478.113449074024</v>
      </c>
    </row>
    <row r="528" spans="1:8" x14ac:dyDescent="0.35">
      <c r="A528" t="str">
        <f t="shared" si="16"/>
        <v>20173101102</v>
      </c>
      <c r="B528" s="11">
        <v>2017</v>
      </c>
      <c r="C528" s="11">
        <v>3101102</v>
      </c>
      <c r="D528" s="11" t="s">
        <v>4</v>
      </c>
      <c r="E528" s="8">
        <v>9586408.1041629519</v>
      </c>
      <c r="F528">
        <f>VLOOKUP(B528&amp;C528,CENSO!A:G,7,0)</f>
        <v>1275</v>
      </c>
      <c r="G528" s="9">
        <f t="shared" si="17"/>
        <v>7518.7514542454528</v>
      </c>
      <c r="H528" s="9">
        <f>G528*(IPCA!$B$10/VLOOKUP(B528,IPCA!A:B,2,0))</f>
        <v>10358.374452857768</v>
      </c>
    </row>
    <row r="529" spans="1:8" x14ac:dyDescent="0.35">
      <c r="A529" t="str">
        <f t="shared" si="16"/>
        <v>20173101706</v>
      </c>
      <c r="B529" s="11">
        <v>2017</v>
      </c>
      <c r="C529" s="11">
        <v>3101706</v>
      </c>
      <c r="D529" s="11" t="s">
        <v>5</v>
      </c>
      <c r="E529" s="8">
        <v>18514606.41</v>
      </c>
      <c r="F529">
        <f>VLOOKUP(B529&amp;C529,CENSO!A:G,7,0)</f>
        <v>3784</v>
      </c>
      <c r="G529" s="9">
        <f t="shared" si="17"/>
        <v>4892.8663874207186</v>
      </c>
      <c r="H529" s="9">
        <f>G529*(IPCA!$B$10/VLOOKUP(B529,IPCA!A:B,2,0))</f>
        <v>6740.7657371208415</v>
      </c>
    </row>
    <row r="530" spans="1:8" x14ac:dyDescent="0.35">
      <c r="A530" t="str">
        <f t="shared" si="16"/>
        <v>20173101805</v>
      </c>
      <c r="B530" s="11">
        <v>2017</v>
      </c>
      <c r="C530" s="11">
        <v>3101805</v>
      </c>
      <c r="D530" s="11" t="s">
        <v>6</v>
      </c>
      <c r="E530" s="8">
        <v>4550997.3181715589</v>
      </c>
      <c r="F530">
        <f>VLOOKUP(B530&amp;C530,CENSO!A:G,7,0)</f>
        <v>712</v>
      </c>
      <c r="G530" s="9">
        <f t="shared" si="17"/>
        <v>6391.8501659712902</v>
      </c>
      <c r="H530" s="9">
        <f>G530*(IPCA!$B$10/VLOOKUP(B530,IPCA!A:B,2,0))</f>
        <v>8805.8739364641151</v>
      </c>
    </row>
    <row r="531" spans="1:8" x14ac:dyDescent="0.35">
      <c r="A531" t="str">
        <f t="shared" si="16"/>
        <v>20173102209</v>
      </c>
      <c r="B531" s="11">
        <v>2017</v>
      </c>
      <c r="C531" s="11">
        <v>3102209</v>
      </c>
      <c r="D531" s="11" t="s">
        <v>7</v>
      </c>
      <c r="E531" s="8">
        <v>2397237.1579627334</v>
      </c>
      <c r="F531">
        <f>VLOOKUP(B531&amp;C531,CENSO!A:G,7,0)</f>
        <v>220</v>
      </c>
      <c r="G531" s="9">
        <f t="shared" si="17"/>
        <v>10896.532536194243</v>
      </c>
      <c r="H531" s="9">
        <f>G531*(IPCA!$B$10/VLOOKUP(B531,IPCA!A:B,2,0))</f>
        <v>15011.849365484186</v>
      </c>
    </row>
    <row r="532" spans="1:8" x14ac:dyDescent="0.35">
      <c r="A532" t="str">
        <f t="shared" si="16"/>
        <v>20173102852</v>
      </c>
      <c r="B532" s="11">
        <v>2017</v>
      </c>
      <c r="C532" s="11">
        <v>3102852</v>
      </c>
      <c r="D532" s="11" t="s">
        <v>8</v>
      </c>
      <c r="E532" s="8">
        <v>4549393.5553980935</v>
      </c>
      <c r="F532">
        <f>VLOOKUP(B532&amp;C532,CENSO!A:G,7,0)</f>
        <v>463</v>
      </c>
      <c r="G532" s="9">
        <f t="shared" si="17"/>
        <v>9825.9040073392953</v>
      </c>
      <c r="H532" s="9">
        <f>G532*(IPCA!$B$10/VLOOKUP(B532,IPCA!A:B,2,0))</f>
        <v>13536.874262333271</v>
      </c>
    </row>
    <row r="533" spans="1:8" x14ac:dyDescent="0.35">
      <c r="A533" t="str">
        <f t="shared" si="16"/>
        <v>20173103405</v>
      </c>
      <c r="B533" s="11">
        <v>2017</v>
      </c>
      <c r="C533" s="11">
        <v>3103405</v>
      </c>
      <c r="D533" s="11" t="s">
        <v>9</v>
      </c>
      <c r="E533" s="8">
        <v>8393556.8330778107</v>
      </c>
      <c r="F533">
        <f>VLOOKUP(B533&amp;C533,CENSO!A:G,7,0)</f>
        <v>1194</v>
      </c>
      <c r="G533" s="9">
        <f t="shared" si="17"/>
        <v>7029.7795921924717</v>
      </c>
      <c r="H533" s="9">
        <f>G533*(IPCA!$B$10/VLOOKUP(B533,IPCA!A:B,2,0))</f>
        <v>9684.7315382225224</v>
      </c>
    </row>
    <row r="534" spans="1:8" x14ac:dyDescent="0.35">
      <c r="A534" t="str">
        <f t="shared" si="16"/>
        <v>20173104452</v>
      </c>
      <c r="B534" s="11">
        <v>2017</v>
      </c>
      <c r="C534" s="11">
        <v>3104452</v>
      </c>
      <c r="D534" s="11" t="s">
        <v>10</v>
      </c>
      <c r="E534" s="8">
        <v>3039124.8434127937</v>
      </c>
      <c r="F534">
        <f>VLOOKUP(B534&amp;C534,CENSO!A:G,7,0)</f>
        <v>283</v>
      </c>
      <c r="G534" s="9">
        <f t="shared" si="17"/>
        <v>10738.957043861461</v>
      </c>
      <c r="H534" s="9">
        <f>G534*(IPCA!$B$10/VLOOKUP(B534,IPCA!A:B,2,0))</f>
        <v>14794.761998770562</v>
      </c>
    </row>
    <row r="535" spans="1:8" x14ac:dyDescent="0.35">
      <c r="A535" t="str">
        <f t="shared" si="16"/>
        <v>20173104502</v>
      </c>
      <c r="B535" s="11">
        <v>2017</v>
      </c>
      <c r="C535" s="11">
        <v>3104502</v>
      </c>
      <c r="D535" s="11" t="s">
        <v>11</v>
      </c>
      <c r="E535" s="8">
        <v>10869151.484839434</v>
      </c>
      <c r="F535">
        <f>VLOOKUP(B535&amp;C535,CENSO!A:G,7,0)</f>
        <v>1020</v>
      </c>
      <c r="G535" s="9">
        <f t="shared" si="17"/>
        <v>10656.030867489641</v>
      </c>
      <c r="H535" s="9">
        <f>G535*(IPCA!$B$10/VLOOKUP(B535,IPCA!A:B,2,0))</f>
        <v>14680.516915390659</v>
      </c>
    </row>
    <row r="536" spans="1:8" x14ac:dyDescent="0.35">
      <c r="A536" t="str">
        <f t="shared" si="16"/>
        <v>20173104700</v>
      </c>
      <c r="B536" s="11">
        <v>2017</v>
      </c>
      <c r="C536" s="11">
        <v>3104700</v>
      </c>
      <c r="D536" s="11" t="s">
        <v>12</v>
      </c>
      <c r="E536" s="8">
        <v>6320097.3823749172</v>
      </c>
      <c r="F536">
        <f>VLOOKUP(B536&amp;C536,CENSO!A:G,7,0)</f>
        <v>492</v>
      </c>
      <c r="G536" s="9">
        <f t="shared" si="17"/>
        <v>12845.726386940889</v>
      </c>
      <c r="H536" s="9">
        <f>G536*(IPCA!$B$10/VLOOKUP(B536,IPCA!A:B,2,0))</f>
        <v>17697.199441239249</v>
      </c>
    </row>
    <row r="537" spans="1:8" x14ac:dyDescent="0.35">
      <c r="A537" t="str">
        <f t="shared" si="16"/>
        <v>20173104809</v>
      </c>
      <c r="B537" s="11">
        <v>2017</v>
      </c>
      <c r="C537" s="11">
        <v>3104809</v>
      </c>
      <c r="D537" s="11" t="s">
        <v>13</v>
      </c>
      <c r="E537" s="8">
        <v>2979422.9442238067</v>
      </c>
      <c r="F537">
        <f>VLOOKUP(B537&amp;C537,CENSO!A:G,7,0)</f>
        <v>591</v>
      </c>
      <c r="G537" s="9">
        <f t="shared" si="17"/>
        <v>5041.3247787204855</v>
      </c>
      <c r="H537" s="9">
        <f>G537*(IPCA!$B$10/VLOOKUP(B537,IPCA!A:B,2,0))</f>
        <v>6945.292727687015</v>
      </c>
    </row>
    <row r="538" spans="1:8" x14ac:dyDescent="0.35">
      <c r="A538" t="str">
        <f t="shared" si="16"/>
        <v>20173105202</v>
      </c>
      <c r="B538" s="11">
        <v>2017</v>
      </c>
      <c r="C538" s="11">
        <v>3105202</v>
      </c>
      <c r="D538" s="11" t="s">
        <v>14</v>
      </c>
      <c r="E538" s="8">
        <v>2715268.96</v>
      </c>
      <c r="F538">
        <f>VLOOKUP(B538&amp;C538,CENSO!A:G,7,0)</f>
        <v>374</v>
      </c>
      <c r="G538" s="9">
        <f t="shared" si="17"/>
        <v>7260.0774331550801</v>
      </c>
      <c r="H538" s="9">
        <f>G538*(IPCA!$B$10/VLOOKUP(B538,IPCA!A:B,2,0))</f>
        <v>10002.006459051088</v>
      </c>
    </row>
    <row r="539" spans="1:8" x14ac:dyDescent="0.35">
      <c r="A539" t="str">
        <f t="shared" si="16"/>
        <v>20173106507</v>
      </c>
      <c r="B539" s="11">
        <v>2017</v>
      </c>
      <c r="C539" s="11">
        <v>3106507</v>
      </c>
      <c r="D539" s="11" t="s">
        <v>15</v>
      </c>
      <c r="E539" s="8">
        <v>5132288.620705165</v>
      </c>
      <c r="F539">
        <f>VLOOKUP(B539&amp;C539,CENSO!A:G,7,0)</f>
        <v>277</v>
      </c>
      <c r="G539" s="9">
        <f t="shared" si="17"/>
        <v>18528.117764278573</v>
      </c>
      <c r="H539" s="9">
        <f>G539*(IPCA!$B$10/VLOOKUP(B539,IPCA!A:B,2,0))</f>
        <v>25525.671765712552</v>
      </c>
    </row>
    <row r="540" spans="1:8" x14ac:dyDescent="0.35">
      <c r="A540" t="str">
        <f t="shared" si="16"/>
        <v>20173106655</v>
      </c>
      <c r="B540" s="11">
        <v>2017</v>
      </c>
      <c r="C540" s="11">
        <v>3106655</v>
      </c>
      <c r="D540" s="11" t="s">
        <v>16</v>
      </c>
      <c r="E540" s="8">
        <v>2400575.37</v>
      </c>
      <c r="F540">
        <f>VLOOKUP(B540&amp;C540,CENSO!A:G,7,0)</f>
        <v>295</v>
      </c>
      <c r="G540" s="9">
        <f t="shared" si="17"/>
        <v>8137.5436271186445</v>
      </c>
      <c r="H540" s="9">
        <f>G540*(IPCA!$B$10/VLOOKUP(B540,IPCA!A:B,2,0))</f>
        <v>11210.867193723514</v>
      </c>
    </row>
    <row r="541" spans="1:8" x14ac:dyDescent="0.35">
      <c r="A541" t="str">
        <f t="shared" si="16"/>
        <v>20173106606</v>
      </c>
      <c r="B541" s="11">
        <v>2017</v>
      </c>
      <c r="C541" s="11">
        <v>3106606</v>
      </c>
      <c r="D541" s="11" t="s">
        <v>17</v>
      </c>
      <c r="E541" s="8">
        <v>2502959.3597085141</v>
      </c>
      <c r="F541">
        <f>VLOOKUP(B541&amp;C541,CENSO!A:G,7,0)</f>
        <v>226</v>
      </c>
      <c r="G541" s="9">
        <f t="shared" si="17"/>
        <v>11075.041414639443</v>
      </c>
      <c r="H541" s="9">
        <f>G541*(IPCA!$B$10/VLOOKUP(B541,IPCA!A:B,2,0))</f>
        <v>15257.776075170937</v>
      </c>
    </row>
    <row r="542" spans="1:8" x14ac:dyDescent="0.35">
      <c r="A542" t="str">
        <f t="shared" si="16"/>
        <v>20173107307</v>
      </c>
      <c r="B542" s="11">
        <v>2017</v>
      </c>
      <c r="C542" s="11">
        <v>3107307</v>
      </c>
      <c r="D542" s="11" t="s">
        <v>18</v>
      </c>
      <c r="E542" s="8">
        <v>18048876.646267049</v>
      </c>
      <c r="F542">
        <f>VLOOKUP(B542&amp;C542,CENSO!A:G,7,0)</f>
        <v>1421</v>
      </c>
      <c r="G542" s="9">
        <f t="shared" si="17"/>
        <v>12701.531770772026</v>
      </c>
      <c r="H542" s="9">
        <f>G542*(IPCA!$B$10/VLOOKUP(B542,IPCA!A:B,2,0))</f>
        <v>17498.546534908663</v>
      </c>
    </row>
    <row r="543" spans="1:8" x14ac:dyDescent="0.35">
      <c r="A543" t="str">
        <f t="shared" si="16"/>
        <v>20173108206</v>
      </c>
      <c r="B543" s="11">
        <v>2017</v>
      </c>
      <c r="C543" s="11">
        <v>3108206</v>
      </c>
      <c r="D543" s="11" t="s">
        <v>19</v>
      </c>
      <c r="E543" s="8">
        <v>3653541.8990238891</v>
      </c>
      <c r="F543">
        <f>VLOOKUP(B543&amp;C543,CENSO!A:G,7,0)</f>
        <v>548</v>
      </c>
      <c r="G543" s="9">
        <f t="shared" si="17"/>
        <v>6667.0472609924982</v>
      </c>
      <c r="H543" s="9">
        <f>G543*(IPCA!$B$10/VLOOKUP(B543,IPCA!A:B,2,0))</f>
        <v>9185.0053089952235</v>
      </c>
    </row>
    <row r="544" spans="1:8" x14ac:dyDescent="0.35">
      <c r="A544" t="str">
        <f t="shared" si="16"/>
        <v>20173108255</v>
      </c>
      <c r="B544" s="11">
        <v>2017</v>
      </c>
      <c r="C544" s="11">
        <v>3108255</v>
      </c>
      <c r="D544" s="11" t="s">
        <v>20</v>
      </c>
      <c r="E544" s="8">
        <v>7453235.8182446472</v>
      </c>
      <c r="F544">
        <f>VLOOKUP(B544&amp;C544,CENSO!A:G,7,0)</f>
        <v>697</v>
      </c>
      <c r="G544" s="9">
        <f t="shared" si="17"/>
        <v>10693.308204081273</v>
      </c>
      <c r="H544" s="9">
        <f>G544*(IPCA!$B$10/VLOOKUP(B544,IPCA!A:B,2,0))</f>
        <v>14731.872863698183</v>
      </c>
    </row>
    <row r="545" spans="1:8" x14ac:dyDescent="0.35">
      <c r="A545" t="str">
        <f t="shared" si="16"/>
        <v>20173108503</v>
      </c>
      <c r="B545" s="11">
        <v>2017</v>
      </c>
      <c r="C545" s="11">
        <v>3108503</v>
      </c>
      <c r="D545" s="11" t="s">
        <v>21</v>
      </c>
      <c r="E545" s="8">
        <v>3020795.245899925</v>
      </c>
      <c r="F545">
        <f>VLOOKUP(B545&amp;C545,CENSO!A:G,7,0)</f>
        <v>199</v>
      </c>
      <c r="G545" s="9">
        <f t="shared" si="17"/>
        <v>15179.875607537311</v>
      </c>
      <c r="H545" s="9">
        <f>G545*(IPCA!$B$10/VLOOKUP(B545,IPCA!A:B,2,0))</f>
        <v>20912.891807573793</v>
      </c>
    </row>
    <row r="546" spans="1:8" x14ac:dyDescent="0.35">
      <c r="A546" t="str">
        <f t="shared" si="16"/>
        <v>20173108602</v>
      </c>
      <c r="B546" s="11">
        <v>2017</v>
      </c>
      <c r="C546" s="11">
        <v>3108602</v>
      </c>
      <c r="D546" s="11" t="s">
        <v>22</v>
      </c>
      <c r="E546" s="8">
        <v>8516073.7034984659</v>
      </c>
      <c r="F546">
        <f>VLOOKUP(B546&amp;C546,CENSO!A:G,7,0)</f>
        <v>789</v>
      </c>
      <c r="G546" s="9">
        <f t="shared" si="17"/>
        <v>10793.502792773721</v>
      </c>
      <c r="H546" s="9">
        <f>G546*(IPCA!$B$10/VLOOKUP(B546,IPCA!A:B,2,0))</f>
        <v>14869.90815774164</v>
      </c>
    </row>
    <row r="547" spans="1:8" x14ac:dyDescent="0.35">
      <c r="A547" t="str">
        <f t="shared" si="16"/>
        <v>20173109204</v>
      </c>
      <c r="B547" s="11">
        <v>2017</v>
      </c>
      <c r="C547" s="11">
        <v>3109204</v>
      </c>
      <c r="D547" s="11" t="s">
        <v>24</v>
      </c>
      <c r="E547" s="8">
        <v>3989362.462461506</v>
      </c>
      <c r="F547">
        <f>VLOOKUP(B547&amp;C547,CENSO!A:G,7,0)</f>
        <v>580</v>
      </c>
      <c r="G547" s="9">
        <f t="shared" si="17"/>
        <v>6878.2111421750105</v>
      </c>
      <c r="H547" s="9">
        <f>G547*(IPCA!$B$10/VLOOKUP(B547,IPCA!A:B,2,0))</f>
        <v>9475.919906387875</v>
      </c>
    </row>
    <row r="548" spans="1:8" x14ac:dyDescent="0.35">
      <c r="A548" t="str">
        <f t="shared" si="16"/>
        <v>20173102704</v>
      </c>
      <c r="B548" s="11">
        <v>2017</v>
      </c>
      <c r="C548" s="11">
        <v>3102704</v>
      </c>
      <c r="D548" s="11" t="s">
        <v>26</v>
      </c>
      <c r="E548" s="8">
        <v>5820946.2161567481</v>
      </c>
      <c r="F548">
        <f>VLOOKUP(B548&amp;C548,CENSO!A:G,7,0)</f>
        <v>793</v>
      </c>
      <c r="G548" s="9">
        <f t="shared" si="17"/>
        <v>7340.4113696806407</v>
      </c>
      <c r="H548" s="9">
        <f>G548*(IPCA!$B$10/VLOOKUP(B548,IPCA!A:B,2,0))</f>
        <v>10112.68028579848</v>
      </c>
    </row>
    <row r="549" spans="1:8" x14ac:dyDescent="0.35">
      <c r="A549" t="str">
        <f t="shared" si="16"/>
        <v>20173110806</v>
      </c>
      <c r="B549" s="11">
        <v>2017</v>
      </c>
      <c r="C549" s="11">
        <v>3110806</v>
      </c>
      <c r="D549" s="11" t="s">
        <v>27</v>
      </c>
      <c r="E549" s="8">
        <v>2326206.6386235352</v>
      </c>
      <c r="F549">
        <f>VLOOKUP(B549&amp;C549,CENSO!A:G,7,0)</f>
        <v>252</v>
      </c>
      <c r="G549" s="9">
        <f t="shared" si="17"/>
        <v>9230.978724696568</v>
      </c>
      <c r="H549" s="9">
        <f>G549*(IPCA!$B$10/VLOOKUP(B549,IPCA!A:B,2,0))</f>
        <v>12717.262271354903</v>
      </c>
    </row>
    <row r="550" spans="1:8" x14ac:dyDescent="0.35">
      <c r="A550" t="str">
        <f t="shared" si="16"/>
        <v>20173111150</v>
      </c>
      <c r="B550" s="11">
        <v>2017</v>
      </c>
      <c r="C550" s="11">
        <v>3111150</v>
      </c>
      <c r="D550" s="11" t="s">
        <v>28</v>
      </c>
      <c r="E550" s="8">
        <v>3520442.7269828958</v>
      </c>
      <c r="F550">
        <f>VLOOKUP(B550&amp;C550,CENSO!A:G,7,0)</f>
        <v>372</v>
      </c>
      <c r="G550" s="9">
        <f t="shared" si="17"/>
        <v>9463.5557176959555</v>
      </c>
      <c r="H550" s="9">
        <f>G550*(IPCA!$B$10/VLOOKUP(B550,IPCA!A:B,2,0))</f>
        <v>13037.677116461537</v>
      </c>
    </row>
    <row r="551" spans="1:8" x14ac:dyDescent="0.35">
      <c r="A551" t="str">
        <f t="shared" si="16"/>
        <v>20173112059</v>
      </c>
      <c r="B551" s="11">
        <v>2017</v>
      </c>
      <c r="C551" s="11">
        <v>3112059</v>
      </c>
      <c r="D551" s="11" t="s">
        <v>29</v>
      </c>
      <c r="E551" s="8">
        <v>3494255.0737035531</v>
      </c>
      <c r="F551">
        <f>VLOOKUP(B551&amp;C551,CENSO!A:G,7,0)</f>
        <v>345</v>
      </c>
      <c r="G551" s="9">
        <f t="shared" si="17"/>
        <v>10128.275575952328</v>
      </c>
      <c r="H551" s="9">
        <f>G551*(IPCA!$B$10/VLOOKUP(B551,IPCA!A:B,2,0))</f>
        <v>13953.44315022</v>
      </c>
    </row>
    <row r="552" spans="1:8" x14ac:dyDescent="0.35">
      <c r="A552" t="str">
        <f t="shared" si="16"/>
        <v>20173112307</v>
      </c>
      <c r="B552" s="11">
        <v>2017</v>
      </c>
      <c r="C552" s="11">
        <v>3112307</v>
      </c>
      <c r="D552" s="11" t="s">
        <v>30</v>
      </c>
      <c r="E552" s="8">
        <v>9107017.0538271181</v>
      </c>
      <c r="F552">
        <f>VLOOKUP(B552&amp;C552,CENSO!A:G,7,0)</f>
        <v>1043</v>
      </c>
      <c r="G552" s="9">
        <f t="shared" si="17"/>
        <v>8731.559974906153</v>
      </c>
      <c r="H552" s="9">
        <f>G552*(IPCA!$B$10/VLOOKUP(B552,IPCA!A:B,2,0))</f>
        <v>12029.226970469119</v>
      </c>
    </row>
    <row r="553" spans="1:8" x14ac:dyDescent="0.35">
      <c r="A553" t="str">
        <f t="shared" si="16"/>
        <v>20173112653</v>
      </c>
      <c r="B553" s="11">
        <v>2017</v>
      </c>
      <c r="C553" s="11">
        <v>3112653</v>
      </c>
      <c r="D553" s="11" t="s">
        <v>31</v>
      </c>
      <c r="E553" s="8">
        <v>2387993.8765457938</v>
      </c>
      <c r="F553">
        <f>VLOOKUP(B553&amp;C553,CENSO!A:G,7,0)</f>
        <v>423</v>
      </c>
      <c r="G553" s="9">
        <f t="shared" si="17"/>
        <v>5645.375594670907</v>
      </c>
      <c r="H553" s="9">
        <f>G553*(IPCA!$B$10/VLOOKUP(B553,IPCA!A:B,2,0))</f>
        <v>7777.4767117227875</v>
      </c>
    </row>
    <row r="554" spans="1:8" x14ac:dyDescent="0.35">
      <c r="A554" t="str">
        <f t="shared" si="16"/>
        <v>20173112703</v>
      </c>
      <c r="B554" s="11">
        <v>2017</v>
      </c>
      <c r="C554" s="11">
        <v>3112703</v>
      </c>
      <c r="D554" s="11" t="s">
        <v>32</v>
      </c>
      <c r="E554" s="8">
        <v>5991230.7602320155</v>
      </c>
      <c r="F554">
        <f>VLOOKUP(B554&amp;C554,CENSO!A:G,7,0)</f>
        <v>853</v>
      </c>
      <c r="G554" s="9">
        <f t="shared" si="17"/>
        <v>7023.7171866729377</v>
      </c>
      <c r="H554" s="9">
        <f>G554*(IPCA!$B$10/VLOOKUP(B554,IPCA!A:B,2,0))</f>
        <v>9676.3795309991765</v>
      </c>
    </row>
    <row r="555" spans="1:8" x14ac:dyDescent="0.35">
      <c r="A555" t="str">
        <f t="shared" si="16"/>
        <v>20173113008</v>
      </c>
      <c r="B555" s="11">
        <v>2017</v>
      </c>
      <c r="C555" s="11">
        <v>3113008</v>
      </c>
      <c r="D555" s="11" t="s">
        <v>33</v>
      </c>
      <c r="E555" s="8">
        <v>11913766.491034936</v>
      </c>
      <c r="F555">
        <f>VLOOKUP(B555&amp;C555,CENSO!A:G,7,0)</f>
        <v>1529</v>
      </c>
      <c r="G555" s="9">
        <f t="shared" si="17"/>
        <v>7791.8682086559429</v>
      </c>
      <c r="H555" s="9">
        <f>G555*(IPCA!$B$10/VLOOKUP(B555,IPCA!A:B,2,0))</f>
        <v>10734.639798074842</v>
      </c>
    </row>
    <row r="556" spans="1:8" x14ac:dyDescent="0.35">
      <c r="A556" t="str">
        <f t="shared" si="16"/>
        <v>20173113503</v>
      </c>
      <c r="B556" s="11">
        <v>2017</v>
      </c>
      <c r="C556" s="11">
        <v>3113503</v>
      </c>
      <c r="D556" s="11" t="s">
        <v>34</v>
      </c>
      <c r="E556" s="8">
        <v>3777629.8</v>
      </c>
      <c r="F556">
        <f>VLOOKUP(B556&amp;C556,CENSO!A:G,7,0)</f>
        <v>590</v>
      </c>
      <c r="G556" s="9">
        <f t="shared" si="17"/>
        <v>6402.762372881356</v>
      </c>
      <c r="H556" s="9">
        <f>G556*(IPCA!$B$10/VLOOKUP(B556,IPCA!A:B,2,0))</f>
        <v>8820.9073799778907</v>
      </c>
    </row>
    <row r="557" spans="1:8" x14ac:dyDescent="0.35">
      <c r="A557" t="str">
        <f t="shared" si="16"/>
        <v>20173113701</v>
      </c>
      <c r="B557" s="11">
        <v>2017</v>
      </c>
      <c r="C557" s="11">
        <v>3113701</v>
      </c>
      <c r="D557" s="11" t="s">
        <v>35</v>
      </c>
      <c r="E557" s="8">
        <v>10621631.965902274</v>
      </c>
      <c r="F557">
        <f>VLOOKUP(B557&amp;C557,CENSO!A:G,7,0)</f>
        <v>1668</v>
      </c>
      <c r="G557" s="9">
        <f t="shared" si="17"/>
        <v>6367.8848716440498</v>
      </c>
      <c r="H557" s="9">
        <f>G557*(IPCA!$B$10/VLOOKUP(B557,IPCA!A:B,2,0))</f>
        <v>8772.8576179935353</v>
      </c>
    </row>
    <row r="558" spans="1:8" x14ac:dyDescent="0.35">
      <c r="A558" t="str">
        <f t="shared" si="16"/>
        <v>20173113800</v>
      </c>
      <c r="B558" s="11">
        <v>2017</v>
      </c>
      <c r="C558" s="11">
        <v>3113800</v>
      </c>
      <c r="D558" s="11" t="s">
        <v>36</v>
      </c>
      <c r="E558" s="8">
        <v>1815353.6413827534</v>
      </c>
      <c r="F558">
        <f>VLOOKUP(B558&amp;C558,CENSO!A:G,7,0)</f>
        <v>310</v>
      </c>
      <c r="G558" s="9">
        <f t="shared" si="17"/>
        <v>5855.9794883314626</v>
      </c>
      <c r="H558" s="9">
        <f>G558*(IPCA!$B$10/VLOOKUP(B558,IPCA!A:B,2,0))</f>
        <v>8067.6198299042089</v>
      </c>
    </row>
    <row r="559" spans="1:8" x14ac:dyDescent="0.35">
      <c r="A559" t="str">
        <f t="shared" si="16"/>
        <v>20173115458</v>
      </c>
      <c r="B559" s="11">
        <v>2017</v>
      </c>
      <c r="C559" s="11">
        <v>3115458</v>
      </c>
      <c r="D559" s="11" t="s">
        <v>37</v>
      </c>
      <c r="E559" s="8">
        <v>4641652.2113593137</v>
      </c>
      <c r="F559">
        <f>VLOOKUP(B559&amp;C559,CENSO!A:G,7,0)</f>
        <v>641</v>
      </c>
      <c r="G559" s="9">
        <f t="shared" si="17"/>
        <v>7241.2671004045451</v>
      </c>
      <c r="H559" s="9">
        <f>G559*(IPCA!$B$10/VLOOKUP(B559,IPCA!A:B,2,0))</f>
        <v>9976.0919875595646</v>
      </c>
    </row>
    <row r="560" spans="1:8" x14ac:dyDescent="0.35">
      <c r="A560" t="str">
        <f t="shared" si="16"/>
        <v>20173115474</v>
      </c>
      <c r="B560" s="11">
        <v>2017</v>
      </c>
      <c r="C560" s="11">
        <v>3115474</v>
      </c>
      <c r="D560" s="11" t="s">
        <v>38</v>
      </c>
      <c r="E560" s="8">
        <v>2489278.4493464325</v>
      </c>
      <c r="F560">
        <f>VLOOKUP(B560&amp;C560,CENSO!A:G,7,0)</f>
        <v>379</v>
      </c>
      <c r="G560" s="9">
        <f t="shared" si="17"/>
        <v>6568.0170167452043</v>
      </c>
      <c r="H560" s="9">
        <f>G560*(IPCA!$B$10/VLOOKUP(B560,IPCA!A:B,2,0))</f>
        <v>9048.5740998624606</v>
      </c>
    </row>
    <row r="561" spans="1:8" x14ac:dyDescent="0.35">
      <c r="A561" t="str">
        <f t="shared" si="16"/>
        <v>20173115706</v>
      </c>
      <c r="B561" s="11">
        <v>2017</v>
      </c>
      <c r="C561" s="11">
        <v>3115706</v>
      </c>
      <c r="D561" s="11" t="s">
        <v>39</v>
      </c>
      <c r="E561" s="8">
        <v>2135612.0299999998</v>
      </c>
      <c r="F561">
        <f>VLOOKUP(B561&amp;C561,CENSO!A:G,7,0)</f>
        <v>383</v>
      </c>
      <c r="G561" s="9">
        <f t="shared" si="17"/>
        <v>5576.0105221932108</v>
      </c>
      <c r="H561" s="9">
        <f>G561*(IPCA!$B$10/VLOOKUP(B561,IPCA!A:B,2,0))</f>
        <v>7681.9143834498018</v>
      </c>
    </row>
    <row r="562" spans="1:8" x14ac:dyDescent="0.35">
      <c r="A562" t="str">
        <f t="shared" si="16"/>
        <v>20173116100</v>
      </c>
      <c r="B562" s="11">
        <v>2017</v>
      </c>
      <c r="C562" s="11">
        <v>3116100</v>
      </c>
      <c r="D562" s="11" t="s">
        <v>40</v>
      </c>
      <c r="E562" s="8">
        <v>8395143.0826167297</v>
      </c>
      <c r="F562">
        <f>VLOOKUP(B562&amp;C562,CENSO!A:G,7,0)</f>
        <v>519</v>
      </c>
      <c r="G562" s="9">
        <f t="shared" si="17"/>
        <v>16175.612875947456</v>
      </c>
      <c r="H562" s="9">
        <f>G562*(IPCA!$B$10/VLOOKUP(B562,IPCA!A:B,2,0))</f>
        <v>22284.691307214667</v>
      </c>
    </row>
    <row r="563" spans="1:8" x14ac:dyDescent="0.35">
      <c r="A563" t="str">
        <f t="shared" si="16"/>
        <v>20173116159</v>
      </c>
      <c r="B563" s="11">
        <v>2017</v>
      </c>
      <c r="C563" s="11">
        <v>3116159</v>
      </c>
      <c r="D563" s="11" t="s">
        <v>41</v>
      </c>
      <c r="E563" s="8">
        <v>6784028.8245614124</v>
      </c>
      <c r="F563">
        <f>VLOOKUP(B563&amp;C563,CENSO!A:G,7,0)</f>
        <v>1181</v>
      </c>
      <c r="G563" s="9">
        <f t="shared" si="17"/>
        <v>5744.3089115676648</v>
      </c>
      <c r="H563" s="9">
        <f>G563*(IPCA!$B$10/VLOOKUP(B563,IPCA!A:B,2,0))</f>
        <v>7913.7743867445106</v>
      </c>
    </row>
    <row r="564" spans="1:8" x14ac:dyDescent="0.35">
      <c r="A564" t="str">
        <f t="shared" si="16"/>
        <v>20173116506</v>
      </c>
      <c r="B564" s="11">
        <v>2017</v>
      </c>
      <c r="C564" s="11">
        <v>3116506</v>
      </c>
      <c r="D564" s="11" t="s">
        <v>42</v>
      </c>
      <c r="E564" s="8">
        <v>3722056.0036805691</v>
      </c>
      <c r="F564">
        <f>VLOOKUP(B564&amp;C564,CENSO!A:G,7,0)</f>
        <v>414</v>
      </c>
      <c r="G564" s="9">
        <f t="shared" si="17"/>
        <v>8990.4734388419547</v>
      </c>
      <c r="H564" s="9">
        <f>G564*(IPCA!$B$10/VLOOKUP(B564,IPCA!A:B,2,0))</f>
        <v>12385.924838014556</v>
      </c>
    </row>
    <row r="565" spans="1:8" x14ac:dyDescent="0.35">
      <c r="A565" t="str">
        <f t="shared" si="16"/>
        <v>20173116803</v>
      </c>
      <c r="B565" s="11">
        <v>2017</v>
      </c>
      <c r="C565" s="11">
        <v>3116803</v>
      </c>
      <c r="D565" s="11" t="s">
        <v>43</v>
      </c>
      <c r="E565" s="8">
        <v>3744871.7468390539</v>
      </c>
      <c r="F565">
        <f>VLOOKUP(B565&amp;C565,CENSO!A:G,7,0)</f>
        <v>401</v>
      </c>
      <c r="G565" s="9">
        <f t="shared" si="17"/>
        <v>9338.8322863816811</v>
      </c>
      <c r="H565" s="9">
        <f>G565*(IPCA!$B$10/VLOOKUP(B565,IPCA!A:B,2,0))</f>
        <v>12865.849119158998</v>
      </c>
    </row>
    <row r="566" spans="1:8" x14ac:dyDescent="0.35">
      <c r="A566" t="str">
        <f t="shared" si="16"/>
        <v>20173117009</v>
      </c>
      <c r="B566" s="11">
        <v>2017</v>
      </c>
      <c r="C566" s="11">
        <v>3117009</v>
      </c>
      <c r="D566" s="11" t="s">
        <v>44</v>
      </c>
      <c r="E566" s="8">
        <v>4335768.8452572832</v>
      </c>
      <c r="F566">
        <f>VLOOKUP(B566&amp;C566,CENSO!A:G,7,0)</f>
        <v>573</v>
      </c>
      <c r="G566" s="9">
        <f t="shared" si="17"/>
        <v>7566.7868154577372</v>
      </c>
      <c r="H566" s="9">
        <f>G566*(IPCA!$B$10/VLOOKUP(B566,IPCA!A:B,2,0))</f>
        <v>10424.551432033502</v>
      </c>
    </row>
    <row r="567" spans="1:8" x14ac:dyDescent="0.35">
      <c r="A567" t="str">
        <f t="shared" si="16"/>
        <v>20173117405</v>
      </c>
      <c r="B567" s="11">
        <v>2017</v>
      </c>
      <c r="C567" s="11">
        <v>3117405</v>
      </c>
      <c r="D567" s="11" t="s">
        <v>45</v>
      </c>
      <c r="E567" s="8">
        <v>2888519.43</v>
      </c>
      <c r="F567">
        <f>VLOOKUP(B567&amp;C567,CENSO!A:G,7,0)</f>
        <v>356</v>
      </c>
      <c r="G567" s="9">
        <f t="shared" si="17"/>
        <v>8113.8186235955063</v>
      </c>
      <c r="H567" s="9">
        <f>G567*(IPCA!$B$10/VLOOKUP(B567,IPCA!A:B,2,0))</f>
        <v>11178.181917200738</v>
      </c>
    </row>
    <row r="568" spans="1:8" x14ac:dyDescent="0.35">
      <c r="A568" t="str">
        <f t="shared" si="16"/>
        <v>20173117836</v>
      </c>
      <c r="B568" s="11">
        <v>2017</v>
      </c>
      <c r="C568" s="11">
        <v>3117836</v>
      </c>
      <c r="D568" s="11" t="s">
        <v>46</v>
      </c>
      <c r="E568" s="8">
        <v>3774768.0364975631</v>
      </c>
      <c r="F568">
        <f>VLOOKUP(B568&amp;C568,CENSO!A:G,7,0)</f>
        <v>350</v>
      </c>
      <c r="G568" s="9">
        <f t="shared" si="17"/>
        <v>10785.051532850181</v>
      </c>
      <c r="H568" s="9">
        <f>G568*(IPCA!$B$10/VLOOKUP(B568,IPCA!A:B,2,0))</f>
        <v>14858.265092344522</v>
      </c>
    </row>
    <row r="569" spans="1:8" x14ac:dyDescent="0.35">
      <c r="A569" t="str">
        <f t="shared" si="16"/>
        <v>20173118403</v>
      </c>
      <c r="B569" s="11">
        <v>2017</v>
      </c>
      <c r="C569" s="11">
        <v>3118403</v>
      </c>
      <c r="D569" s="11" t="s">
        <v>47</v>
      </c>
      <c r="E569" s="8">
        <v>10141837.185584754</v>
      </c>
      <c r="F569">
        <f>VLOOKUP(B569&amp;C569,CENSO!A:G,7,0)</f>
        <v>1102</v>
      </c>
      <c r="G569" s="9">
        <f t="shared" si="17"/>
        <v>9203.119043180357</v>
      </c>
      <c r="H569" s="9">
        <f>G569*(IPCA!$B$10/VLOOKUP(B569,IPCA!A:B,2,0))</f>
        <v>12678.880764127485</v>
      </c>
    </row>
    <row r="570" spans="1:8" x14ac:dyDescent="0.35">
      <c r="A570" t="str">
        <f t="shared" si="16"/>
        <v>20173118809</v>
      </c>
      <c r="B570" s="11">
        <v>2017</v>
      </c>
      <c r="C570" s="11">
        <v>3118809</v>
      </c>
      <c r="D570" s="11" t="s">
        <v>48</v>
      </c>
      <c r="E570" s="8">
        <v>8093359.2035267306</v>
      </c>
      <c r="F570">
        <f>VLOOKUP(B570&amp;C570,CENSO!A:G,7,0)</f>
        <v>503</v>
      </c>
      <c r="G570" s="9">
        <f t="shared" si="17"/>
        <v>16090.177342995488</v>
      </c>
      <c r="H570" s="9">
        <f>G570*(IPCA!$B$10/VLOOKUP(B570,IPCA!A:B,2,0))</f>
        <v>22166.989153169365</v>
      </c>
    </row>
    <row r="571" spans="1:8" x14ac:dyDescent="0.35">
      <c r="A571" t="str">
        <f t="shared" si="16"/>
        <v>20173119104</v>
      </c>
      <c r="B571" s="11">
        <v>2017</v>
      </c>
      <c r="C571" s="11">
        <v>3119104</v>
      </c>
      <c r="D571" s="11" t="s">
        <v>49</v>
      </c>
      <c r="E571" s="8">
        <v>11369450.355719188</v>
      </c>
      <c r="F571">
        <f>VLOOKUP(B571&amp;C571,CENSO!A:G,7,0)</f>
        <v>1920</v>
      </c>
      <c r="G571" s="9">
        <f t="shared" si="17"/>
        <v>5921.5887269370769</v>
      </c>
      <c r="H571" s="9">
        <f>G571*(IPCA!$B$10/VLOOKUP(B571,IPCA!A:B,2,0))</f>
        <v>8158.0078504658022</v>
      </c>
    </row>
    <row r="572" spans="1:8" x14ac:dyDescent="0.35">
      <c r="A572" t="str">
        <f t="shared" si="16"/>
        <v>20173119203</v>
      </c>
      <c r="B572" s="11">
        <v>2017</v>
      </c>
      <c r="C572" s="11">
        <v>3119203</v>
      </c>
      <c r="D572" s="11" t="s">
        <v>50</v>
      </c>
      <c r="E572" s="8">
        <v>5640879.4789680727</v>
      </c>
      <c r="F572">
        <f>VLOOKUP(B572&amp;C572,CENSO!A:G,7,0)</f>
        <v>918</v>
      </c>
      <c r="G572" s="9">
        <f t="shared" si="17"/>
        <v>6144.7488877647847</v>
      </c>
      <c r="H572" s="9">
        <f>G572*(IPCA!$B$10/VLOOKUP(B572,IPCA!A:B,2,0))</f>
        <v>8465.4493881838935</v>
      </c>
    </row>
    <row r="573" spans="1:8" x14ac:dyDescent="0.35">
      <c r="A573" t="str">
        <f t="shared" si="16"/>
        <v>20173119500</v>
      </c>
      <c r="B573" s="11">
        <v>2017</v>
      </c>
      <c r="C573" s="11">
        <v>3119500</v>
      </c>
      <c r="D573" s="11" t="s">
        <v>51</v>
      </c>
      <c r="E573" s="8">
        <v>5503733.4872714151</v>
      </c>
      <c r="F573">
        <f>VLOOKUP(B573&amp;C573,CENSO!A:G,7,0)</f>
        <v>727</v>
      </c>
      <c r="G573" s="9">
        <f t="shared" si="17"/>
        <v>7570.4724721752618</v>
      </c>
      <c r="H573" s="9">
        <f>G573*(IPCA!$B$10/VLOOKUP(B573,IPCA!A:B,2,0))</f>
        <v>10429.62905863376</v>
      </c>
    </row>
    <row r="574" spans="1:8" x14ac:dyDescent="0.35">
      <c r="A574" t="str">
        <f t="shared" si="16"/>
        <v>20173120102</v>
      </c>
      <c r="B574" s="11">
        <v>2017</v>
      </c>
      <c r="C574" s="11">
        <v>3120102</v>
      </c>
      <c r="D574" s="11" t="s">
        <v>52</v>
      </c>
      <c r="E574" s="8">
        <v>2487065.5397189283</v>
      </c>
      <c r="F574">
        <f>VLOOKUP(B574&amp;C574,CENSO!A:G,7,0)</f>
        <v>341</v>
      </c>
      <c r="G574" s="9">
        <f t="shared" si="17"/>
        <v>7293.4473305540423</v>
      </c>
      <c r="H574" s="9">
        <f>G574*(IPCA!$B$10/VLOOKUP(B574,IPCA!A:B,2,0))</f>
        <v>10047.979237219824</v>
      </c>
    </row>
    <row r="575" spans="1:8" x14ac:dyDescent="0.35">
      <c r="A575" t="str">
        <f t="shared" si="16"/>
        <v>20173120151</v>
      </c>
      <c r="B575" s="11">
        <v>2017</v>
      </c>
      <c r="C575" s="11">
        <v>3120151</v>
      </c>
      <c r="D575" s="11" t="s">
        <v>53</v>
      </c>
      <c r="E575" s="8">
        <v>4141156.3725362523</v>
      </c>
      <c r="F575">
        <f>VLOOKUP(B575&amp;C575,CENSO!A:G,7,0)</f>
        <v>614</v>
      </c>
      <c r="G575" s="9">
        <f t="shared" si="17"/>
        <v>6744.5543526649062</v>
      </c>
      <c r="H575" s="9">
        <f>G575*(IPCA!$B$10/VLOOKUP(B575,IPCA!A:B,2,0))</f>
        <v>9291.784670326746</v>
      </c>
    </row>
    <row r="576" spans="1:8" x14ac:dyDescent="0.35">
      <c r="A576" t="str">
        <f t="shared" si="16"/>
        <v>20173120300</v>
      </c>
      <c r="B576" s="11">
        <v>2017</v>
      </c>
      <c r="C576" s="11">
        <v>3120300</v>
      </c>
      <c r="D576" s="11" t="s">
        <v>54</v>
      </c>
      <c r="E576" s="8">
        <v>3848907.5581116383</v>
      </c>
      <c r="F576">
        <f>VLOOKUP(B576&amp;C576,CENSO!A:G,7,0)</f>
        <v>494</v>
      </c>
      <c r="G576" s="9">
        <f t="shared" si="17"/>
        <v>7791.3108463798344</v>
      </c>
      <c r="H576" s="9">
        <f>G576*(IPCA!$B$10/VLOOKUP(B576,IPCA!A:B,2,0))</f>
        <v>10733.871935591695</v>
      </c>
    </row>
    <row r="577" spans="1:8" x14ac:dyDescent="0.35">
      <c r="A577" t="str">
        <f t="shared" si="16"/>
        <v>20173120839</v>
      </c>
      <c r="B577" s="11">
        <v>2017</v>
      </c>
      <c r="C577" s="11">
        <v>3120839</v>
      </c>
      <c r="D577" s="11" t="s">
        <v>55</v>
      </c>
      <c r="E577" s="8">
        <v>3022544.14</v>
      </c>
      <c r="F577">
        <f>VLOOKUP(B577&amp;C577,CENSO!A:G,7,0)</f>
        <v>329</v>
      </c>
      <c r="G577" s="9">
        <f t="shared" si="17"/>
        <v>9187.0642553191501</v>
      </c>
      <c r="H577" s="9">
        <f>G577*(IPCA!$B$10/VLOOKUP(B577,IPCA!A:B,2,0))</f>
        <v>12656.762530077645</v>
      </c>
    </row>
    <row r="578" spans="1:8" x14ac:dyDescent="0.35">
      <c r="A578" t="str">
        <f t="shared" si="16"/>
        <v>20173120870</v>
      </c>
      <c r="B578" s="11">
        <v>2017</v>
      </c>
      <c r="C578" s="11">
        <v>3120870</v>
      </c>
      <c r="D578" s="11" t="s">
        <v>56</v>
      </c>
      <c r="E578" s="8">
        <v>5058654.3996630535</v>
      </c>
      <c r="F578">
        <f>VLOOKUP(B578&amp;C578,CENSO!A:G,7,0)</f>
        <v>663</v>
      </c>
      <c r="G578" s="9">
        <f t="shared" si="17"/>
        <v>7629.9463041675017</v>
      </c>
      <c r="H578" s="9">
        <f>G578*(IPCA!$B$10/VLOOKUP(B578,IPCA!A:B,2,0))</f>
        <v>10511.564500398379</v>
      </c>
    </row>
    <row r="579" spans="1:8" x14ac:dyDescent="0.35">
      <c r="A579" t="str">
        <f t="shared" ref="A579:A642" si="18">B579&amp;C579</f>
        <v>20173120904</v>
      </c>
      <c r="B579" s="11">
        <v>2017</v>
      </c>
      <c r="C579" s="11">
        <v>3120904</v>
      </c>
      <c r="D579" s="11" t="s">
        <v>57</v>
      </c>
      <c r="E579" s="8">
        <v>30008262.060593486</v>
      </c>
      <c r="F579">
        <f>VLOOKUP(B579&amp;C579,CENSO!A:G,7,0)</f>
        <v>4487</v>
      </c>
      <c r="G579" s="9">
        <f t="shared" ref="G579:G642" si="19">E579/F579</f>
        <v>6687.8230578545763</v>
      </c>
      <c r="H579" s="9">
        <f>G579*(IPCA!$B$10/VLOOKUP(B579,IPCA!A:B,2,0))</f>
        <v>9213.6275456476142</v>
      </c>
    </row>
    <row r="580" spans="1:8" x14ac:dyDescent="0.35">
      <c r="A580" t="str">
        <f t="shared" si="18"/>
        <v>20173121001</v>
      </c>
      <c r="B580" s="11">
        <v>2017</v>
      </c>
      <c r="C580" s="11">
        <v>3121001</v>
      </c>
      <c r="D580" s="11" t="s">
        <v>58</v>
      </c>
      <c r="E580" s="8">
        <v>2753587.4385412545</v>
      </c>
      <c r="F580">
        <f>VLOOKUP(B580&amp;C580,CENSO!A:G,7,0)</f>
        <v>432</v>
      </c>
      <c r="G580" s="9">
        <f t="shared" si="19"/>
        <v>6374.0449966232745</v>
      </c>
      <c r="H580" s="9">
        <f>G580*(IPCA!$B$10/VLOOKUP(B580,IPCA!A:B,2,0))</f>
        <v>8781.3442505946405</v>
      </c>
    </row>
    <row r="581" spans="1:8" x14ac:dyDescent="0.35">
      <c r="A581" t="str">
        <f t="shared" si="18"/>
        <v>20173121605</v>
      </c>
      <c r="B581" s="11">
        <v>2017</v>
      </c>
      <c r="C581" s="11">
        <v>3121605</v>
      </c>
      <c r="D581" s="11" t="s">
        <v>59</v>
      </c>
      <c r="E581" s="8">
        <v>11339656.142250035</v>
      </c>
      <c r="F581">
        <f>VLOOKUP(B581&amp;C581,CENSO!A:G,7,0)</f>
        <v>1193</v>
      </c>
      <c r="G581" s="9">
        <f t="shared" si="19"/>
        <v>9505.1602198240016</v>
      </c>
      <c r="H581" s="9">
        <f>G581*(IPCA!$B$10/VLOOKUP(B581,IPCA!A:B,2,0))</f>
        <v>13094.994480200656</v>
      </c>
    </row>
    <row r="582" spans="1:8" x14ac:dyDescent="0.35">
      <c r="A582" t="str">
        <f t="shared" si="18"/>
        <v>20173122108</v>
      </c>
      <c r="B582" s="11">
        <v>2017</v>
      </c>
      <c r="C582" s="11">
        <v>3122108</v>
      </c>
      <c r="D582" s="11" t="s">
        <v>60</v>
      </c>
      <c r="E582" s="8">
        <v>1418490.83</v>
      </c>
      <c r="F582">
        <f>VLOOKUP(B582&amp;C582,CENSO!A:G,7,0)</f>
        <v>181</v>
      </c>
      <c r="G582" s="9">
        <f t="shared" si="19"/>
        <v>7836.9659116022103</v>
      </c>
      <c r="H582" s="9">
        <f>G582*(IPCA!$B$10/VLOOKUP(B582,IPCA!A:B,2,0))</f>
        <v>10796.769647282375</v>
      </c>
    </row>
    <row r="583" spans="1:8" x14ac:dyDescent="0.35">
      <c r="A583" t="str">
        <f t="shared" si="18"/>
        <v>20173122207</v>
      </c>
      <c r="B583" s="11">
        <v>2017</v>
      </c>
      <c r="C583" s="11">
        <v>3122207</v>
      </c>
      <c r="D583" s="11" t="s">
        <v>61</v>
      </c>
      <c r="E583" s="8">
        <v>4032760.9510878781</v>
      </c>
      <c r="F583">
        <f>VLOOKUP(B583&amp;C583,CENSO!A:G,7,0)</f>
        <v>584</v>
      </c>
      <c r="G583" s="9">
        <f t="shared" si="19"/>
        <v>6905.4125874792435</v>
      </c>
      <c r="H583" s="9">
        <f>G583*(IPCA!$B$10/VLOOKUP(B583,IPCA!A:B,2,0))</f>
        <v>9513.3945799204175</v>
      </c>
    </row>
    <row r="584" spans="1:8" x14ac:dyDescent="0.35">
      <c r="A584" t="str">
        <f t="shared" si="18"/>
        <v>20173122355</v>
      </c>
      <c r="B584" s="11">
        <v>2017</v>
      </c>
      <c r="C584" s="11">
        <v>3122355</v>
      </c>
      <c r="D584" s="11" t="s">
        <v>62</v>
      </c>
      <c r="E584" s="8">
        <v>4364699.8430879842</v>
      </c>
      <c r="F584">
        <f>VLOOKUP(B584&amp;C584,CENSO!A:G,7,0)</f>
        <v>831</v>
      </c>
      <c r="G584" s="9">
        <f t="shared" si="19"/>
        <v>5252.3463815739879</v>
      </c>
      <c r="H584" s="9">
        <f>G584*(IPCA!$B$10/VLOOKUP(B584,IPCA!A:B,2,0))</f>
        <v>7236.0113121887789</v>
      </c>
    </row>
    <row r="585" spans="1:8" x14ac:dyDescent="0.35">
      <c r="A585" t="str">
        <f t="shared" si="18"/>
        <v>20173122454</v>
      </c>
      <c r="B585" s="11">
        <v>2017</v>
      </c>
      <c r="C585" s="11">
        <v>3122454</v>
      </c>
      <c r="D585" s="11" t="s">
        <v>63</v>
      </c>
      <c r="E585" s="8">
        <v>4389970.928322562</v>
      </c>
      <c r="F585">
        <f>VLOOKUP(B585&amp;C585,CENSO!A:G,7,0)</f>
        <v>704</v>
      </c>
      <c r="G585" s="9">
        <f t="shared" si="19"/>
        <v>6235.7541595490939</v>
      </c>
      <c r="H585" s="9">
        <f>G585*(IPCA!$B$10/VLOOKUP(B585,IPCA!A:B,2,0))</f>
        <v>8590.8248162802283</v>
      </c>
    </row>
    <row r="586" spans="1:8" x14ac:dyDescent="0.35">
      <c r="A586" t="str">
        <f t="shared" si="18"/>
        <v>20173122470</v>
      </c>
      <c r="B586" s="11">
        <v>2017</v>
      </c>
      <c r="C586" s="11">
        <v>3122470</v>
      </c>
      <c r="D586" s="11" t="s">
        <v>64</v>
      </c>
      <c r="E586" s="8">
        <v>1889768.9849123976</v>
      </c>
      <c r="F586">
        <f>VLOOKUP(B586&amp;C586,CENSO!A:G,7,0)</f>
        <v>166</v>
      </c>
      <c r="G586" s="9">
        <f t="shared" si="19"/>
        <v>11384.150511520467</v>
      </c>
      <c r="H586" s="9">
        <f>G586*(IPCA!$B$10/VLOOKUP(B586,IPCA!A:B,2,0))</f>
        <v>15683.627068086842</v>
      </c>
    </row>
    <row r="587" spans="1:8" x14ac:dyDescent="0.35">
      <c r="A587" t="str">
        <f t="shared" si="18"/>
        <v>20173123106</v>
      </c>
      <c r="B587" s="11">
        <v>2017</v>
      </c>
      <c r="C587" s="11">
        <v>3123106</v>
      </c>
      <c r="D587" s="11" t="s">
        <v>65</v>
      </c>
      <c r="E587" s="8">
        <v>3236100.5451653274</v>
      </c>
      <c r="F587">
        <f>VLOOKUP(B587&amp;C587,CENSO!A:G,7,0)</f>
        <v>325</v>
      </c>
      <c r="G587" s="9">
        <f t="shared" si="19"/>
        <v>9957.232446662545</v>
      </c>
      <c r="H587" s="9">
        <f>G587*(IPCA!$B$10/VLOOKUP(B587,IPCA!A:B,2,0))</f>
        <v>13717.801795195328</v>
      </c>
    </row>
    <row r="588" spans="1:8" x14ac:dyDescent="0.35">
      <c r="A588" t="str">
        <f t="shared" si="18"/>
        <v>20173123700</v>
      </c>
      <c r="B588" s="11">
        <v>2017</v>
      </c>
      <c r="C588" s="11">
        <v>3123700</v>
      </c>
      <c r="D588" s="11" t="s">
        <v>66</v>
      </c>
      <c r="E588" s="8">
        <v>4978639.62</v>
      </c>
      <c r="F588">
        <f>VLOOKUP(B588&amp;C588,CENSO!A:G,7,0)</f>
        <v>905</v>
      </c>
      <c r="G588" s="9">
        <f t="shared" si="19"/>
        <v>5501.259248618785</v>
      </c>
      <c r="H588" s="9">
        <f>G588*(IPCA!$B$10/VLOOKUP(B588,IPCA!A:B,2,0))</f>
        <v>7578.9316359519162</v>
      </c>
    </row>
    <row r="589" spans="1:8" x14ac:dyDescent="0.35">
      <c r="A589" t="str">
        <f t="shared" si="18"/>
        <v>20173123809</v>
      </c>
      <c r="B589" s="11">
        <v>2017</v>
      </c>
      <c r="C589" s="11">
        <v>3123809</v>
      </c>
      <c r="D589" s="11" t="s">
        <v>67</v>
      </c>
      <c r="E589" s="8">
        <v>3801831.9708309304</v>
      </c>
      <c r="F589">
        <f>VLOOKUP(B589&amp;C589,CENSO!A:G,7,0)</f>
        <v>488</v>
      </c>
      <c r="G589" s="9">
        <f t="shared" si="19"/>
        <v>7790.6392844896118</v>
      </c>
      <c r="H589" s="9">
        <f>G589*(IPCA!$B$10/VLOOKUP(B589,IPCA!A:B,2,0))</f>
        <v>10732.946743481072</v>
      </c>
    </row>
    <row r="590" spans="1:8" x14ac:dyDescent="0.35">
      <c r="A590" t="str">
        <f t="shared" si="18"/>
        <v>20173124302</v>
      </c>
      <c r="B590" s="11">
        <v>2017</v>
      </c>
      <c r="C590" s="11">
        <v>3124302</v>
      </c>
      <c r="D590" s="11" t="s">
        <v>68</v>
      </c>
      <c r="E590" s="8">
        <v>7543990.4671303695</v>
      </c>
      <c r="F590">
        <f>VLOOKUP(B590&amp;C590,CENSO!A:G,7,0)</f>
        <v>1015</v>
      </c>
      <c r="G590" s="9">
        <f t="shared" si="19"/>
        <v>7432.5029232811521</v>
      </c>
      <c r="H590" s="9">
        <f>G590*(IPCA!$B$10/VLOOKUP(B590,IPCA!A:B,2,0))</f>
        <v>10239.552254095941</v>
      </c>
    </row>
    <row r="591" spans="1:8" x14ac:dyDescent="0.35">
      <c r="A591" t="str">
        <f t="shared" si="18"/>
        <v>20173125408</v>
      </c>
      <c r="B591" s="11">
        <v>2017</v>
      </c>
      <c r="C591" s="11">
        <v>3125408</v>
      </c>
      <c r="D591" s="11" t="s">
        <v>69</v>
      </c>
      <c r="E591" s="8">
        <v>3359674.5419736067</v>
      </c>
      <c r="F591">
        <f>VLOOKUP(B591&amp;C591,CENSO!A:G,7,0)</f>
        <v>377</v>
      </c>
      <c r="G591" s="9">
        <f t="shared" si="19"/>
        <v>8911.603559611689</v>
      </c>
      <c r="H591" s="9">
        <f>G591*(IPCA!$B$10/VLOOKUP(B591,IPCA!A:B,2,0))</f>
        <v>12277.268002223362</v>
      </c>
    </row>
    <row r="592" spans="1:8" x14ac:dyDescent="0.35">
      <c r="A592" t="str">
        <f t="shared" si="18"/>
        <v>20173125606</v>
      </c>
      <c r="B592" s="11">
        <v>2017</v>
      </c>
      <c r="C592" s="11">
        <v>3125606</v>
      </c>
      <c r="D592" s="11" t="s">
        <v>70</v>
      </c>
      <c r="E592" s="8">
        <v>2789760.3132035076</v>
      </c>
      <c r="F592">
        <f>VLOOKUP(B592&amp;C592,CENSO!A:G,7,0)</f>
        <v>560</v>
      </c>
      <c r="G592" s="9">
        <f t="shared" si="19"/>
        <v>4981.7148450062632</v>
      </c>
      <c r="H592" s="9">
        <f>G592*(IPCA!$B$10/VLOOKUP(B592,IPCA!A:B,2,0))</f>
        <v>6863.1697823709692</v>
      </c>
    </row>
    <row r="593" spans="1:8" x14ac:dyDescent="0.35">
      <c r="A593" t="str">
        <f t="shared" si="18"/>
        <v>20173125705</v>
      </c>
      <c r="B593" s="11">
        <v>2017</v>
      </c>
      <c r="C593" s="11">
        <v>3125705</v>
      </c>
      <c r="D593" s="11" t="s">
        <v>71</v>
      </c>
      <c r="E593" s="8">
        <v>9594292.4384244215</v>
      </c>
      <c r="F593">
        <f>VLOOKUP(B593&amp;C593,CENSO!A:G,7,0)</f>
        <v>1287</v>
      </c>
      <c r="G593" s="9">
        <f t="shared" si="19"/>
        <v>7454.7726794284545</v>
      </c>
      <c r="H593" s="9">
        <f>G593*(IPCA!$B$10/VLOOKUP(B593,IPCA!A:B,2,0))</f>
        <v>10270.23267684317</v>
      </c>
    </row>
    <row r="594" spans="1:8" x14ac:dyDescent="0.35">
      <c r="A594" t="str">
        <f t="shared" si="18"/>
        <v>20173125804</v>
      </c>
      <c r="B594" s="11">
        <v>2017</v>
      </c>
      <c r="C594" s="11">
        <v>3125804</v>
      </c>
      <c r="D594" s="11" t="s">
        <v>72</v>
      </c>
      <c r="E594" s="8">
        <v>1807200.59</v>
      </c>
      <c r="F594">
        <f>VLOOKUP(B594&amp;C594,CENSO!A:G,7,0)</f>
        <v>209</v>
      </c>
      <c r="G594" s="9">
        <f t="shared" si="19"/>
        <v>8646.892775119617</v>
      </c>
      <c r="H594" s="9">
        <f>G594*(IPCA!$B$10/VLOOKUP(B594,IPCA!A:B,2,0))</f>
        <v>11912.583327624847</v>
      </c>
    </row>
    <row r="595" spans="1:8" x14ac:dyDescent="0.35">
      <c r="A595" t="str">
        <f t="shared" si="18"/>
        <v>20173126208</v>
      </c>
      <c r="B595" s="11">
        <v>2017</v>
      </c>
      <c r="C595" s="11">
        <v>3126208</v>
      </c>
      <c r="D595" s="11" t="s">
        <v>73</v>
      </c>
      <c r="E595" s="8">
        <v>5059247.4938956667</v>
      </c>
      <c r="F595">
        <f>VLOOKUP(B595&amp;C595,CENSO!A:G,7,0)</f>
        <v>714</v>
      </c>
      <c r="G595" s="9">
        <f t="shared" si="19"/>
        <v>7085.7808037754439</v>
      </c>
      <c r="H595" s="9">
        <f>G595*(IPCA!$B$10/VLOOKUP(B595,IPCA!A:B,2,0))</f>
        <v>9761.8828475749015</v>
      </c>
    </row>
    <row r="596" spans="1:8" x14ac:dyDescent="0.35">
      <c r="A596" t="str">
        <f t="shared" si="18"/>
        <v>20173126505</v>
      </c>
      <c r="B596" s="11">
        <v>2017</v>
      </c>
      <c r="C596" s="11">
        <v>3126505</v>
      </c>
      <c r="D596" s="11" t="s">
        <v>74</v>
      </c>
      <c r="E596" s="8">
        <v>4000216.8991543171</v>
      </c>
      <c r="F596">
        <f>VLOOKUP(B596&amp;C596,CENSO!A:G,7,0)</f>
        <v>222</v>
      </c>
      <c r="G596" s="9">
        <f t="shared" si="19"/>
        <v>18018.995041235663</v>
      </c>
      <c r="H596" s="9">
        <f>G596*(IPCA!$B$10/VLOOKUP(B596,IPCA!A:B,2,0))</f>
        <v>24824.267571169152</v>
      </c>
    </row>
    <row r="597" spans="1:8" x14ac:dyDescent="0.35">
      <c r="A597" t="str">
        <f t="shared" si="18"/>
        <v>20173126604</v>
      </c>
      <c r="B597" s="11">
        <v>2017</v>
      </c>
      <c r="C597" s="11">
        <v>3126604</v>
      </c>
      <c r="D597" s="11" t="s">
        <v>75</v>
      </c>
      <c r="E597" s="8">
        <v>3706091.4546039551</v>
      </c>
      <c r="F597">
        <f>VLOOKUP(B597&amp;C597,CENSO!A:G,7,0)</f>
        <v>407</v>
      </c>
      <c r="G597" s="9">
        <f t="shared" si="19"/>
        <v>9105.8758098377275</v>
      </c>
      <c r="H597" s="9">
        <f>G597*(IPCA!$B$10/VLOOKUP(B597,IPCA!A:B,2,0))</f>
        <v>12544.911470143068</v>
      </c>
    </row>
    <row r="598" spans="1:8" x14ac:dyDescent="0.35">
      <c r="A598" t="str">
        <f t="shared" si="18"/>
        <v>20173126703</v>
      </c>
      <c r="B598" s="11">
        <v>2017</v>
      </c>
      <c r="C598" s="11">
        <v>3126703</v>
      </c>
      <c r="D598" s="11" t="s">
        <v>76</v>
      </c>
      <c r="E598" s="8">
        <v>8291502.9730278971</v>
      </c>
      <c r="F598">
        <f>VLOOKUP(B598&amp;C598,CENSO!A:G,7,0)</f>
        <v>967</v>
      </c>
      <c r="G598" s="9">
        <f t="shared" si="19"/>
        <v>8574.4601582501527</v>
      </c>
      <c r="H598" s="9">
        <f>G598*(IPCA!$B$10/VLOOKUP(B598,IPCA!A:B,2,0))</f>
        <v>11812.794928886031</v>
      </c>
    </row>
    <row r="599" spans="1:8" x14ac:dyDescent="0.35">
      <c r="A599" t="str">
        <f t="shared" si="18"/>
        <v>20173126752</v>
      </c>
      <c r="B599" s="11">
        <v>2017</v>
      </c>
      <c r="C599" s="11">
        <v>3126752</v>
      </c>
      <c r="D599" s="11" t="s">
        <v>77</v>
      </c>
      <c r="E599" s="8">
        <v>3981252.7649415163</v>
      </c>
      <c r="F599">
        <f>VLOOKUP(B599&amp;C599,CENSO!A:G,7,0)</f>
        <v>351</v>
      </c>
      <c r="G599" s="9">
        <f t="shared" si="19"/>
        <v>11342.600469918851</v>
      </c>
      <c r="H599" s="9">
        <f>G599*(IPCA!$B$10/VLOOKUP(B599,IPCA!A:B,2,0))</f>
        <v>15626.384733098053</v>
      </c>
    </row>
    <row r="600" spans="1:8" x14ac:dyDescent="0.35">
      <c r="A600" t="str">
        <f t="shared" si="18"/>
        <v>20173126802</v>
      </c>
      <c r="B600" s="11">
        <v>2017</v>
      </c>
      <c r="C600" s="11">
        <v>3126802</v>
      </c>
      <c r="D600" s="11" t="s">
        <v>78</v>
      </c>
      <c r="E600" s="8">
        <v>4240346.2987825684</v>
      </c>
      <c r="F600">
        <f>VLOOKUP(B600&amp;C600,CENSO!A:G,7,0)</f>
        <v>621</v>
      </c>
      <c r="G600" s="9">
        <f t="shared" si="19"/>
        <v>6828.2549094727347</v>
      </c>
      <c r="H600" s="9">
        <f>G600*(IPCA!$B$10/VLOOKUP(B600,IPCA!A:B,2,0))</f>
        <v>9407.0965960639132</v>
      </c>
    </row>
    <row r="601" spans="1:8" x14ac:dyDescent="0.35">
      <c r="A601" t="str">
        <f t="shared" si="18"/>
        <v>20173126901</v>
      </c>
      <c r="B601" s="11">
        <v>2017</v>
      </c>
      <c r="C601" s="11">
        <v>3126901</v>
      </c>
      <c r="D601" s="11" t="s">
        <v>79</v>
      </c>
      <c r="E601" s="8">
        <v>2452229.87</v>
      </c>
      <c r="F601">
        <f>VLOOKUP(B601&amp;C601,CENSO!A:G,7,0)</f>
        <v>389</v>
      </c>
      <c r="G601" s="9">
        <f t="shared" si="19"/>
        <v>6303.9328277634968</v>
      </c>
      <c r="H601" s="9">
        <f>G601*(IPCA!$B$10/VLOOKUP(B601,IPCA!A:B,2,0))</f>
        <v>8684.7526684455206</v>
      </c>
    </row>
    <row r="602" spans="1:8" x14ac:dyDescent="0.35">
      <c r="A602" t="str">
        <f t="shared" si="18"/>
        <v>20173126950</v>
      </c>
      <c r="B602" s="11">
        <v>2017</v>
      </c>
      <c r="C602" s="11">
        <v>3126950</v>
      </c>
      <c r="D602" s="11" t="s">
        <v>80</v>
      </c>
      <c r="E602" s="8">
        <v>1690691.41</v>
      </c>
      <c r="F602">
        <f>VLOOKUP(B602&amp;C602,CENSO!A:G,7,0)</f>
        <v>276</v>
      </c>
      <c r="G602" s="9">
        <f t="shared" si="19"/>
        <v>6125.6935144927529</v>
      </c>
      <c r="H602" s="9">
        <f>G602*(IPCA!$B$10/VLOOKUP(B602,IPCA!A:B,2,0))</f>
        <v>8439.1973311912079</v>
      </c>
    </row>
    <row r="603" spans="1:8" x14ac:dyDescent="0.35">
      <c r="A603" t="str">
        <f t="shared" si="18"/>
        <v>20173127057</v>
      </c>
      <c r="B603" s="11">
        <v>2017</v>
      </c>
      <c r="C603" s="11">
        <v>3127057</v>
      </c>
      <c r="D603" s="11" t="s">
        <v>81</v>
      </c>
      <c r="E603" s="8">
        <v>2399537.2131901979</v>
      </c>
      <c r="F603">
        <f>VLOOKUP(B603&amp;C603,CENSO!A:G,7,0)</f>
        <v>347</v>
      </c>
      <c r="G603" s="9">
        <f t="shared" si="19"/>
        <v>6915.0928334011469</v>
      </c>
      <c r="H603" s="9">
        <f>G603*(IPCA!$B$10/VLOOKUP(B603,IPCA!A:B,2,0))</f>
        <v>9526.7307850955749</v>
      </c>
    </row>
    <row r="604" spans="1:8" x14ac:dyDescent="0.35">
      <c r="A604" t="str">
        <f t="shared" si="18"/>
        <v>20173127073</v>
      </c>
      <c r="B604" s="11">
        <v>2017</v>
      </c>
      <c r="C604" s="11">
        <v>3127073</v>
      </c>
      <c r="D604" s="11" t="s">
        <v>82</v>
      </c>
      <c r="E604" s="8">
        <v>3227709.2540526856</v>
      </c>
      <c r="F604">
        <f>VLOOKUP(B604&amp;C604,CENSO!A:G,7,0)</f>
        <v>283</v>
      </c>
      <c r="G604" s="9">
        <f t="shared" si="19"/>
        <v>11405.333053189701</v>
      </c>
      <c r="H604" s="9">
        <f>G604*(IPCA!$B$10/VLOOKUP(B604,IPCA!A:B,2,0))</f>
        <v>15712.809665730671</v>
      </c>
    </row>
    <row r="605" spans="1:8" x14ac:dyDescent="0.35">
      <c r="A605" t="str">
        <f t="shared" si="18"/>
        <v>20173127305</v>
      </c>
      <c r="B605" s="11">
        <v>2017</v>
      </c>
      <c r="C605" s="11">
        <v>3127305</v>
      </c>
      <c r="D605" s="11" t="s">
        <v>83</v>
      </c>
      <c r="E605" s="8">
        <v>2504627.4900000002</v>
      </c>
      <c r="F605">
        <f>VLOOKUP(B605&amp;C605,CENSO!A:G,7,0)</f>
        <v>488</v>
      </c>
      <c r="G605" s="9">
        <f t="shared" si="19"/>
        <v>5132.4333811475417</v>
      </c>
      <c r="H605" s="9">
        <f>G605*(IPCA!$B$10/VLOOKUP(B605,IPCA!A:B,2,0))</f>
        <v>7070.8105115317139</v>
      </c>
    </row>
    <row r="606" spans="1:8" x14ac:dyDescent="0.35">
      <c r="A606" t="str">
        <f t="shared" si="18"/>
        <v>20173127339</v>
      </c>
      <c r="B606" s="11">
        <v>2017</v>
      </c>
      <c r="C606" s="11">
        <v>3127339</v>
      </c>
      <c r="D606" s="11" t="s">
        <v>84</v>
      </c>
      <c r="E606" s="8">
        <v>2661553.1934556942</v>
      </c>
      <c r="F606">
        <f>VLOOKUP(B606&amp;C606,CENSO!A:G,7,0)</f>
        <v>246</v>
      </c>
      <c r="G606" s="9">
        <f t="shared" si="19"/>
        <v>10819.321924616643</v>
      </c>
      <c r="H606" s="9">
        <f>G606*(IPCA!$B$10/VLOOKUP(B606,IPCA!A:B,2,0))</f>
        <v>14905.47845652119</v>
      </c>
    </row>
    <row r="607" spans="1:8" x14ac:dyDescent="0.35">
      <c r="A607" t="str">
        <f t="shared" si="18"/>
        <v>20173127354</v>
      </c>
      <c r="B607" s="11">
        <v>2017</v>
      </c>
      <c r="C607" s="11">
        <v>3127354</v>
      </c>
      <c r="D607" s="11" t="s">
        <v>85</v>
      </c>
      <c r="E607" s="8">
        <v>2026723.59</v>
      </c>
      <c r="F607">
        <f>VLOOKUP(B607&amp;C607,CENSO!A:G,7,0)</f>
        <v>227</v>
      </c>
      <c r="G607" s="9">
        <f t="shared" si="19"/>
        <v>8928.2977533039648</v>
      </c>
      <c r="H607" s="9">
        <f>G607*(IPCA!$B$10/VLOOKUP(B607,IPCA!A:B,2,0))</f>
        <v>12300.267127876796</v>
      </c>
    </row>
    <row r="608" spans="1:8" x14ac:dyDescent="0.35">
      <c r="A608" t="str">
        <f t="shared" si="18"/>
        <v>20173127370</v>
      </c>
      <c r="B608" s="11">
        <v>2017</v>
      </c>
      <c r="C608" s="11">
        <v>3127370</v>
      </c>
      <c r="D608" s="11" t="s">
        <v>86</v>
      </c>
      <c r="E608" s="8">
        <v>2176715.0699999998</v>
      </c>
      <c r="F608">
        <f>VLOOKUP(B608&amp;C608,CENSO!A:G,7,0)</f>
        <v>259</v>
      </c>
      <c r="G608" s="9">
        <f t="shared" si="19"/>
        <v>8404.305289575288</v>
      </c>
      <c r="H608" s="9">
        <f>G608*(IPCA!$B$10/VLOOKUP(B608,IPCA!A:B,2,0))</f>
        <v>11578.377305769112</v>
      </c>
    </row>
    <row r="609" spans="1:8" x14ac:dyDescent="0.35">
      <c r="A609" t="str">
        <f t="shared" si="18"/>
        <v>20173127503</v>
      </c>
      <c r="B609" s="11">
        <v>2017</v>
      </c>
      <c r="C609" s="11">
        <v>3127503</v>
      </c>
      <c r="D609" s="11" t="s">
        <v>87</v>
      </c>
      <c r="E609" s="8">
        <v>3643551.4326451672</v>
      </c>
      <c r="F609">
        <f>VLOOKUP(B609&amp;C609,CENSO!A:G,7,0)</f>
        <v>453</v>
      </c>
      <c r="G609" s="9">
        <f t="shared" si="19"/>
        <v>8043.1598954639458</v>
      </c>
      <c r="H609" s="9">
        <f>G609*(IPCA!$B$10/VLOOKUP(B609,IPCA!A:B,2,0))</f>
        <v>11080.837355566624</v>
      </c>
    </row>
    <row r="610" spans="1:8" x14ac:dyDescent="0.35">
      <c r="A610" t="str">
        <f t="shared" si="18"/>
        <v>20173127602</v>
      </c>
      <c r="B610" s="11">
        <v>2017</v>
      </c>
      <c r="C610" s="11">
        <v>3127602</v>
      </c>
      <c r="D610" s="11" t="s">
        <v>88</v>
      </c>
      <c r="E610" s="8">
        <v>3512924.2719001765</v>
      </c>
      <c r="F610">
        <f>VLOOKUP(B610&amp;C610,CENSO!A:G,7,0)</f>
        <v>708</v>
      </c>
      <c r="G610" s="9">
        <f t="shared" si="19"/>
        <v>4961.7574461866898</v>
      </c>
      <c r="H610" s="9">
        <f>G610*(IPCA!$B$10/VLOOKUP(B610,IPCA!A:B,2,0))</f>
        <v>6835.6750299062578</v>
      </c>
    </row>
    <row r="611" spans="1:8" x14ac:dyDescent="0.35">
      <c r="A611" t="str">
        <f t="shared" si="18"/>
        <v>20173127701</v>
      </c>
      <c r="B611" s="11">
        <v>2017</v>
      </c>
      <c r="C611" s="11">
        <v>3127701</v>
      </c>
      <c r="D611" s="11" t="s">
        <v>89</v>
      </c>
      <c r="E611" s="8">
        <v>62056001.553883567</v>
      </c>
      <c r="F611">
        <f>VLOOKUP(B611&amp;C611,CENSO!A:G,7,0)</f>
        <v>10068</v>
      </c>
      <c r="G611" s="9">
        <f t="shared" si="19"/>
        <v>6163.687083222444</v>
      </c>
      <c r="H611" s="9">
        <f>G611*(IPCA!$B$10/VLOOKUP(B611,IPCA!A:B,2,0))</f>
        <v>8491.5400125655615</v>
      </c>
    </row>
    <row r="612" spans="1:8" x14ac:dyDescent="0.35">
      <c r="A612" t="str">
        <f t="shared" si="18"/>
        <v>20173127800</v>
      </c>
      <c r="B612" s="11">
        <v>2017</v>
      </c>
      <c r="C612" s="11">
        <v>3127800</v>
      </c>
      <c r="D612" s="11" t="s">
        <v>90</v>
      </c>
      <c r="E612" s="8">
        <v>10110101.99</v>
      </c>
      <c r="F612">
        <f>VLOOKUP(B612&amp;C612,CENSO!A:G,7,0)</f>
        <v>1278</v>
      </c>
      <c r="G612" s="9">
        <f t="shared" si="19"/>
        <v>7910.8779264475743</v>
      </c>
      <c r="H612" s="9">
        <f>G612*(IPCA!$B$10/VLOOKUP(B612,IPCA!A:B,2,0))</f>
        <v>10898.596171405759</v>
      </c>
    </row>
    <row r="613" spans="1:8" x14ac:dyDescent="0.35">
      <c r="A613" t="str">
        <f t="shared" si="18"/>
        <v>20173128006</v>
      </c>
      <c r="B613" s="11">
        <v>2017</v>
      </c>
      <c r="C613" s="11">
        <v>3128006</v>
      </c>
      <c r="D613" s="11" t="s">
        <v>91</v>
      </c>
      <c r="E613" s="8">
        <v>9748162.5899999999</v>
      </c>
      <c r="F613">
        <f>VLOOKUP(B613&amp;C613,CENSO!A:G,7,0)</f>
        <v>1289</v>
      </c>
      <c r="G613" s="9">
        <f t="shared" si="19"/>
        <v>7562.5776493405738</v>
      </c>
      <c r="H613" s="9">
        <f>G613*(IPCA!$B$10/VLOOKUP(B613,IPCA!A:B,2,0))</f>
        <v>10418.752581115077</v>
      </c>
    </row>
    <row r="614" spans="1:8" x14ac:dyDescent="0.35">
      <c r="A614" t="str">
        <f t="shared" si="18"/>
        <v>20173128253</v>
      </c>
      <c r="B614" s="11">
        <v>2017</v>
      </c>
      <c r="C614" s="11">
        <v>3128253</v>
      </c>
      <c r="D614" s="11" t="s">
        <v>92</v>
      </c>
      <c r="E614" s="8">
        <v>2977872.9199606883</v>
      </c>
      <c r="F614">
        <f>VLOOKUP(B614&amp;C614,CENSO!A:G,7,0)</f>
        <v>368</v>
      </c>
      <c r="G614" s="9">
        <f t="shared" si="19"/>
        <v>8092.045978154044</v>
      </c>
      <c r="H614" s="9">
        <f>G614*(IPCA!$B$10/VLOOKUP(B614,IPCA!A:B,2,0))</f>
        <v>11148.186350026532</v>
      </c>
    </row>
    <row r="615" spans="1:8" x14ac:dyDescent="0.35">
      <c r="A615" t="str">
        <f t="shared" si="18"/>
        <v>20173129608</v>
      </c>
      <c r="B615" s="11">
        <v>2017</v>
      </c>
      <c r="C615" s="11">
        <v>3129608</v>
      </c>
      <c r="D615" s="11" t="s">
        <v>93</v>
      </c>
      <c r="E615" s="8">
        <v>4307351.0948458733</v>
      </c>
      <c r="F615">
        <f>VLOOKUP(B615&amp;C615,CENSO!A:G,7,0)</f>
        <v>622</v>
      </c>
      <c r="G615" s="9">
        <f t="shared" si="19"/>
        <v>6925.001760202369</v>
      </c>
      <c r="H615" s="9">
        <f>G615*(IPCA!$B$10/VLOOKUP(B615,IPCA!A:B,2,0))</f>
        <v>9540.3820375485411</v>
      </c>
    </row>
    <row r="616" spans="1:8" x14ac:dyDescent="0.35">
      <c r="A616" t="str">
        <f t="shared" si="18"/>
        <v>20173129657</v>
      </c>
      <c r="B616" s="11">
        <v>2017</v>
      </c>
      <c r="C616" s="11">
        <v>3129657</v>
      </c>
      <c r="D616" s="11" t="s">
        <v>94</v>
      </c>
      <c r="E616" s="8">
        <v>5079180.4337486308</v>
      </c>
      <c r="F616">
        <f>VLOOKUP(B616&amp;C616,CENSO!A:G,7,0)</f>
        <v>423</v>
      </c>
      <c r="G616" s="9">
        <f t="shared" si="19"/>
        <v>12007.518755906929</v>
      </c>
      <c r="H616" s="9">
        <f>G616*(IPCA!$B$10/VLOOKUP(B616,IPCA!A:B,2,0))</f>
        <v>16542.424135215526</v>
      </c>
    </row>
    <row r="617" spans="1:8" x14ac:dyDescent="0.35">
      <c r="A617" t="str">
        <f t="shared" si="18"/>
        <v>20173130051</v>
      </c>
      <c r="B617" s="11">
        <v>2017</v>
      </c>
      <c r="C617" s="11">
        <v>3130051</v>
      </c>
      <c r="D617" s="11" t="s">
        <v>95</v>
      </c>
      <c r="E617" s="8">
        <v>4288351.4645168642</v>
      </c>
      <c r="F617">
        <f>VLOOKUP(B617&amp;C617,CENSO!A:G,7,0)</f>
        <v>445</v>
      </c>
      <c r="G617" s="9">
        <f t="shared" si="19"/>
        <v>9636.7448640828406</v>
      </c>
      <c r="H617" s="9">
        <f>G617*(IPCA!$B$10/VLOOKUP(B617,IPCA!A:B,2,0))</f>
        <v>13276.274979466198</v>
      </c>
    </row>
    <row r="618" spans="1:8" x14ac:dyDescent="0.35">
      <c r="A618" t="str">
        <f t="shared" si="18"/>
        <v>20173130556</v>
      </c>
      <c r="B618" s="11">
        <v>2017</v>
      </c>
      <c r="C618" s="11">
        <v>3130556</v>
      </c>
      <c r="D618" s="11" t="s">
        <v>96</v>
      </c>
      <c r="E618" s="8">
        <v>2784010.9178829691</v>
      </c>
      <c r="F618">
        <f>VLOOKUP(B618&amp;C618,CENSO!A:G,7,0)</f>
        <v>463</v>
      </c>
      <c r="G618" s="9">
        <f t="shared" si="19"/>
        <v>6012.9825440236918</v>
      </c>
      <c r="H618" s="9">
        <f>G618*(IPCA!$B$10/VLOOKUP(B618,IPCA!A:B,2,0))</f>
        <v>8283.9185666026679</v>
      </c>
    </row>
    <row r="619" spans="1:8" x14ac:dyDescent="0.35">
      <c r="A619" t="str">
        <f t="shared" si="18"/>
        <v>20173130655</v>
      </c>
      <c r="B619" s="11">
        <v>2017</v>
      </c>
      <c r="C619" s="11">
        <v>3130655</v>
      </c>
      <c r="D619" s="11" t="s">
        <v>97</v>
      </c>
      <c r="E619" s="8">
        <v>3873742.643374918</v>
      </c>
      <c r="F619">
        <f>VLOOKUP(B619&amp;C619,CENSO!A:G,7,0)</f>
        <v>476</v>
      </c>
      <c r="G619" s="9">
        <f t="shared" si="19"/>
        <v>8138.1147970061302</v>
      </c>
      <c r="H619" s="9">
        <f>G619*(IPCA!$B$10/VLOOKUP(B619,IPCA!A:B,2,0))</f>
        <v>11211.654078568261</v>
      </c>
    </row>
    <row r="620" spans="1:8" x14ac:dyDescent="0.35">
      <c r="A620" t="str">
        <f t="shared" si="18"/>
        <v>20173130903</v>
      </c>
      <c r="B620" s="11">
        <v>2017</v>
      </c>
      <c r="C620" s="11">
        <v>3130903</v>
      </c>
      <c r="D620" s="11" t="s">
        <v>98</v>
      </c>
      <c r="E620" s="8">
        <v>6312801.9331277367</v>
      </c>
      <c r="F620">
        <f>VLOOKUP(B620&amp;C620,CENSO!A:G,7,0)</f>
        <v>1003</v>
      </c>
      <c r="G620" s="9">
        <f t="shared" si="19"/>
        <v>6293.9201726099072</v>
      </c>
      <c r="H620" s="9">
        <f>G620*(IPCA!$B$10/VLOOKUP(B620,IPCA!A:B,2,0))</f>
        <v>8670.9585123307224</v>
      </c>
    </row>
    <row r="621" spans="1:8" x14ac:dyDescent="0.35">
      <c r="A621" t="str">
        <f t="shared" si="18"/>
        <v>20173131109</v>
      </c>
      <c r="B621" s="11">
        <v>2017</v>
      </c>
      <c r="C621" s="11">
        <v>3131109</v>
      </c>
      <c r="D621" s="11" t="s">
        <v>99</v>
      </c>
      <c r="E621" s="8">
        <v>4945841.75</v>
      </c>
      <c r="F621">
        <f>VLOOKUP(B621&amp;C621,CENSO!A:G,7,0)</f>
        <v>459</v>
      </c>
      <c r="G621" s="9">
        <f t="shared" si="19"/>
        <v>10775.254357298474</v>
      </c>
      <c r="H621" s="9">
        <f>G621*(IPCA!$B$10/VLOOKUP(B621,IPCA!A:B,2,0))</f>
        <v>14844.767796475317</v>
      </c>
    </row>
    <row r="622" spans="1:8" x14ac:dyDescent="0.35">
      <c r="A622" t="str">
        <f t="shared" si="18"/>
        <v>20173131208</v>
      </c>
      <c r="B622" s="11">
        <v>2017</v>
      </c>
      <c r="C622" s="11">
        <v>3131208</v>
      </c>
      <c r="D622" s="11" t="s">
        <v>100</v>
      </c>
      <c r="E622" s="8">
        <v>5926016.7749056416</v>
      </c>
      <c r="F622">
        <f>VLOOKUP(B622&amp;C622,CENSO!A:G,7,0)</f>
        <v>1112</v>
      </c>
      <c r="G622" s="9">
        <f t="shared" si="19"/>
        <v>5329.1517759942817</v>
      </c>
      <c r="H622" s="9">
        <f>G622*(IPCA!$B$10/VLOOKUP(B622,IPCA!A:B,2,0))</f>
        <v>7341.8239647609844</v>
      </c>
    </row>
    <row r="623" spans="1:8" x14ac:dyDescent="0.35">
      <c r="A623" t="str">
        <f t="shared" si="18"/>
        <v>20173131802</v>
      </c>
      <c r="B623" s="11">
        <v>2017</v>
      </c>
      <c r="C623" s="11">
        <v>3131802</v>
      </c>
      <c r="D623" s="11" t="s">
        <v>101</v>
      </c>
      <c r="E623" s="8">
        <v>4361684.32</v>
      </c>
      <c r="F623">
        <f>VLOOKUP(B623&amp;C623,CENSO!A:G,7,0)</f>
        <v>648</v>
      </c>
      <c r="G623" s="9">
        <f t="shared" si="19"/>
        <v>6730.9943209876546</v>
      </c>
      <c r="H623" s="9">
        <f>G623*(IPCA!$B$10/VLOOKUP(B623,IPCA!A:B,2,0))</f>
        <v>9273.1033923831492</v>
      </c>
    </row>
    <row r="624" spans="1:8" x14ac:dyDescent="0.35">
      <c r="A624" t="str">
        <f t="shared" si="18"/>
        <v>20173132008</v>
      </c>
      <c r="B624" s="11">
        <v>2017</v>
      </c>
      <c r="C624" s="11">
        <v>3132008</v>
      </c>
      <c r="D624" s="11" t="s">
        <v>102</v>
      </c>
      <c r="E624" s="8">
        <v>3699762.5831856923</v>
      </c>
      <c r="F624">
        <f>VLOOKUP(B624&amp;C624,CENSO!A:G,7,0)</f>
        <v>235</v>
      </c>
      <c r="G624" s="9">
        <f t="shared" si="19"/>
        <v>15743.670566747627</v>
      </c>
      <c r="H624" s="9">
        <f>G624*(IPCA!$B$10/VLOOKUP(B624,IPCA!A:B,2,0))</f>
        <v>21689.616419056536</v>
      </c>
    </row>
    <row r="625" spans="1:8" x14ac:dyDescent="0.35">
      <c r="A625" t="str">
        <f t="shared" si="18"/>
        <v>20173132107</v>
      </c>
      <c r="B625" s="11">
        <v>2017</v>
      </c>
      <c r="C625" s="11">
        <v>3132107</v>
      </c>
      <c r="D625" s="11" t="s">
        <v>103</v>
      </c>
      <c r="E625" s="8">
        <v>11513187.541096969</v>
      </c>
      <c r="F625">
        <f>VLOOKUP(B625&amp;C625,CENSO!A:G,7,0)</f>
        <v>2227</v>
      </c>
      <c r="G625" s="9">
        <f t="shared" si="19"/>
        <v>5169.819282037256</v>
      </c>
      <c r="H625" s="9">
        <f>G625*(IPCA!$B$10/VLOOKUP(B625,IPCA!A:B,2,0))</f>
        <v>7122.3160258487787</v>
      </c>
    </row>
    <row r="626" spans="1:8" x14ac:dyDescent="0.35">
      <c r="A626" t="str">
        <f t="shared" si="18"/>
        <v>20173132305</v>
      </c>
      <c r="B626" s="11">
        <v>2017</v>
      </c>
      <c r="C626" s="11">
        <v>3132305</v>
      </c>
      <c r="D626" s="11" t="s">
        <v>104</v>
      </c>
      <c r="E626" s="8">
        <v>8203782.0365059897</v>
      </c>
      <c r="F626">
        <f>VLOOKUP(B626&amp;C626,CENSO!A:G,7,0)</f>
        <v>1222</v>
      </c>
      <c r="G626" s="9">
        <f t="shared" si="19"/>
        <v>6713.4059218543289</v>
      </c>
      <c r="H626" s="9">
        <f>G626*(IPCA!$B$10/VLOOKUP(B626,IPCA!A:B,2,0))</f>
        <v>9248.8723448005821</v>
      </c>
    </row>
    <row r="627" spans="1:8" x14ac:dyDescent="0.35">
      <c r="A627" t="str">
        <f t="shared" si="18"/>
        <v>20173132503</v>
      </c>
      <c r="B627" s="11">
        <v>2017</v>
      </c>
      <c r="C627" s="11">
        <v>3132503</v>
      </c>
      <c r="D627" s="11" t="s">
        <v>105</v>
      </c>
      <c r="E627" s="8">
        <v>12716837.951117828</v>
      </c>
      <c r="F627">
        <f>VLOOKUP(B627&amp;C627,CENSO!A:G,7,0)</f>
        <v>1813</v>
      </c>
      <c r="G627" s="9">
        <f t="shared" si="19"/>
        <v>7014.2514898609097</v>
      </c>
      <c r="H627" s="9">
        <f>G627*(IPCA!$B$10/VLOOKUP(B627,IPCA!A:B,2,0))</f>
        <v>9663.3389041566916</v>
      </c>
    </row>
    <row r="628" spans="1:8" x14ac:dyDescent="0.35">
      <c r="A628" t="str">
        <f t="shared" si="18"/>
        <v>20173133204</v>
      </c>
      <c r="B628" s="11">
        <v>2017</v>
      </c>
      <c r="C628" s="11">
        <v>3133204</v>
      </c>
      <c r="D628" s="11" t="s">
        <v>107</v>
      </c>
      <c r="E628" s="8">
        <v>4749053.0504382029</v>
      </c>
      <c r="F628">
        <f>VLOOKUP(B628&amp;C628,CENSO!A:G,7,0)</f>
        <v>853</v>
      </c>
      <c r="G628" s="9">
        <f t="shared" si="19"/>
        <v>5567.4713369732744</v>
      </c>
      <c r="H628" s="9">
        <f>G628*(IPCA!$B$10/VLOOKUP(B628,IPCA!A:B,2,0))</f>
        <v>7670.1501858208894</v>
      </c>
    </row>
    <row r="629" spans="1:8" x14ac:dyDescent="0.35">
      <c r="A629" t="str">
        <f t="shared" si="18"/>
        <v>20173133303</v>
      </c>
      <c r="B629" s="11">
        <v>2017</v>
      </c>
      <c r="C629" s="11">
        <v>3133303</v>
      </c>
      <c r="D629" s="11" t="s">
        <v>108</v>
      </c>
      <c r="E629" s="8">
        <v>7789035.2400000002</v>
      </c>
      <c r="F629">
        <f>VLOOKUP(B629&amp;C629,CENSO!A:G,7,0)</f>
        <v>1051</v>
      </c>
      <c r="G629" s="9">
        <f t="shared" si="19"/>
        <v>7411.0706374881065</v>
      </c>
      <c r="H629" s="9">
        <f>G629*(IPCA!$B$10/VLOOKUP(B629,IPCA!A:B,2,0))</f>
        <v>10210.025590929057</v>
      </c>
    </row>
    <row r="630" spans="1:8" x14ac:dyDescent="0.35">
      <c r="A630" t="str">
        <f t="shared" si="18"/>
        <v>20173134004</v>
      </c>
      <c r="B630" s="11">
        <v>2017</v>
      </c>
      <c r="C630" s="11">
        <v>3134004</v>
      </c>
      <c r="D630" s="11" t="s">
        <v>109</v>
      </c>
      <c r="E630" s="8">
        <v>7017486.2214471744</v>
      </c>
      <c r="F630">
        <f>VLOOKUP(B630&amp;C630,CENSO!A:G,7,0)</f>
        <v>910</v>
      </c>
      <c r="G630" s="9">
        <f t="shared" si="19"/>
        <v>7711.5233202716199</v>
      </c>
      <c r="H630" s="9">
        <f>G630*(IPCA!$B$10/VLOOKUP(B630,IPCA!A:B,2,0))</f>
        <v>10623.950883256684</v>
      </c>
    </row>
    <row r="631" spans="1:8" x14ac:dyDescent="0.35">
      <c r="A631" t="str">
        <f t="shared" si="18"/>
        <v>20173134103</v>
      </c>
      <c r="B631" s="11">
        <v>2017</v>
      </c>
      <c r="C631" s="11">
        <v>3134103</v>
      </c>
      <c r="D631" s="11" t="s">
        <v>110</v>
      </c>
      <c r="E631" s="8">
        <v>3927997.3501287382</v>
      </c>
      <c r="F631">
        <f>VLOOKUP(B631&amp;C631,CENSO!A:G,7,0)</f>
        <v>455</v>
      </c>
      <c r="G631" s="9">
        <f t="shared" si="19"/>
        <v>8632.9612090741502</v>
      </c>
      <c r="H631" s="9">
        <f>G631*(IPCA!$B$10/VLOOKUP(B631,IPCA!A:B,2,0))</f>
        <v>11893.390197130795</v>
      </c>
    </row>
    <row r="632" spans="1:8" x14ac:dyDescent="0.35">
      <c r="A632" t="str">
        <f t="shared" si="18"/>
        <v>20173134707</v>
      </c>
      <c r="B632" s="11">
        <v>2017</v>
      </c>
      <c r="C632" s="11">
        <v>3134707</v>
      </c>
      <c r="D632" s="11" t="s">
        <v>111</v>
      </c>
      <c r="E632" s="8">
        <v>4571515.24</v>
      </c>
      <c r="F632">
        <f>VLOOKUP(B632&amp;C632,CENSO!A:G,7,0)</f>
        <v>922</v>
      </c>
      <c r="G632" s="9">
        <f t="shared" si="19"/>
        <v>4958.2594793926246</v>
      </c>
      <c r="H632" s="9">
        <f>G632*(IPCA!$B$10/VLOOKUP(B632,IPCA!A:B,2,0))</f>
        <v>6830.8559784856752</v>
      </c>
    </row>
    <row r="633" spans="1:8" x14ac:dyDescent="0.35">
      <c r="A633" t="str">
        <f t="shared" si="18"/>
        <v>20173135050</v>
      </c>
      <c r="B633" s="11">
        <v>2017</v>
      </c>
      <c r="C633" s="11">
        <v>3135050</v>
      </c>
      <c r="D633" s="11" t="s">
        <v>112</v>
      </c>
      <c r="E633" s="8">
        <v>11755377.865468303</v>
      </c>
      <c r="F633">
        <f>VLOOKUP(B633&amp;C633,CENSO!A:G,7,0)</f>
        <v>1391</v>
      </c>
      <c r="G633" s="9">
        <f t="shared" si="19"/>
        <v>8451.0265028528411</v>
      </c>
      <c r="H633" s="9">
        <f>G633*(IPCA!$B$10/VLOOKUP(B633,IPCA!A:B,2,0))</f>
        <v>11642.743819939156</v>
      </c>
    </row>
    <row r="634" spans="1:8" x14ac:dyDescent="0.35">
      <c r="A634" t="str">
        <f t="shared" si="18"/>
        <v>20173135076</v>
      </c>
      <c r="B634" s="11">
        <v>2017</v>
      </c>
      <c r="C634" s="11">
        <v>3135076</v>
      </c>
      <c r="D634" s="11" t="s">
        <v>113</v>
      </c>
      <c r="E634" s="8">
        <v>2003765.65</v>
      </c>
      <c r="F634">
        <f>VLOOKUP(B634&amp;C634,CENSO!A:G,7,0)</f>
        <v>336</v>
      </c>
      <c r="G634" s="9">
        <f t="shared" si="19"/>
        <v>5963.5882440476189</v>
      </c>
      <c r="H634" s="9">
        <f>G634*(IPCA!$B$10/VLOOKUP(B634,IPCA!A:B,2,0))</f>
        <v>8215.8694153436445</v>
      </c>
    </row>
    <row r="635" spans="1:8" x14ac:dyDescent="0.35">
      <c r="A635" t="str">
        <f t="shared" si="18"/>
        <v>20173135100</v>
      </c>
      <c r="B635" s="11">
        <v>2017</v>
      </c>
      <c r="C635" s="11">
        <v>3135100</v>
      </c>
      <c r="D635" s="11" t="s">
        <v>114</v>
      </c>
      <c r="E635" s="8">
        <v>16489496.03603987</v>
      </c>
      <c r="F635">
        <f>VLOOKUP(B635&amp;C635,CENSO!A:G,7,0)</f>
        <v>2633</v>
      </c>
      <c r="G635" s="9">
        <f t="shared" si="19"/>
        <v>6262.6266752904939</v>
      </c>
      <c r="H635" s="9">
        <f>G635*(IPCA!$B$10/VLOOKUP(B635,IPCA!A:B,2,0))</f>
        <v>8627.846332715988</v>
      </c>
    </row>
    <row r="636" spans="1:8" x14ac:dyDescent="0.35">
      <c r="A636" t="str">
        <f t="shared" si="18"/>
        <v>20173135209</v>
      </c>
      <c r="B636" s="11">
        <v>2017</v>
      </c>
      <c r="C636" s="11">
        <v>3135209</v>
      </c>
      <c r="D636" s="11" t="s">
        <v>115</v>
      </c>
      <c r="E636" s="8">
        <v>18557957.239999998</v>
      </c>
      <c r="F636">
        <f>VLOOKUP(B636&amp;C636,CENSO!A:G,7,0)</f>
        <v>2571</v>
      </c>
      <c r="G636" s="9">
        <f t="shared" si="19"/>
        <v>7218.1864021781403</v>
      </c>
      <c r="H636" s="9">
        <f>G636*(IPCA!$B$10/VLOOKUP(B636,IPCA!A:B,2,0))</f>
        <v>9944.29435249776</v>
      </c>
    </row>
    <row r="637" spans="1:8" x14ac:dyDescent="0.35">
      <c r="A637" t="str">
        <f t="shared" si="18"/>
        <v>20173135357</v>
      </c>
      <c r="B637" s="11">
        <v>2017</v>
      </c>
      <c r="C637" s="11">
        <v>3135357</v>
      </c>
      <c r="D637" s="11" t="s">
        <v>116</v>
      </c>
      <c r="E637" s="8">
        <v>4306473.3142289389</v>
      </c>
      <c r="F637">
        <f>VLOOKUP(B637&amp;C637,CENSO!A:G,7,0)</f>
        <v>624</v>
      </c>
      <c r="G637" s="9">
        <f t="shared" si="19"/>
        <v>6901.3995420335559</v>
      </c>
      <c r="H637" s="9">
        <f>G637*(IPCA!$B$10/VLOOKUP(B637,IPCA!A:B,2,0))</f>
        <v>9507.8659189883838</v>
      </c>
    </row>
    <row r="638" spans="1:8" x14ac:dyDescent="0.35">
      <c r="A638" t="str">
        <f t="shared" si="18"/>
        <v>20173135456</v>
      </c>
      <c r="B638" s="11">
        <v>2017</v>
      </c>
      <c r="C638" s="11">
        <v>3135456</v>
      </c>
      <c r="D638" s="11" t="s">
        <v>117</v>
      </c>
      <c r="E638" s="8">
        <v>3313553.7273533517</v>
      </c>
      <c r="F638">
        <f>VLOOKUP(B638&amp;C638,CENSO!A:G,7,0)</f>
        <v>208</v>
      </c>
      <c r="G638" s="9">
        <f t="shared" si="19"/>
        <v>15930.546766121883</v>
      </c>
      <c r="H638" s="9">
        <f>G638*(IPCA!$B$10/VLOOKUP(B638,IPCA!A:B,2,0))</f>
        <v>21947.070553725724</v>
      </c>
    </row>
    <row r="639" spans="1:8" x14ac:dyDescent="0.35">
      <c r="A639" t="str">
        <f t="shared" si="18"/>
        <v>20173135605</v>
      </c>
      <c r="B639" s="11">
        <v>2017</v>
      </c>
      <c r="C639" s="11">
        <v>3135605</v>
      </c>
      <c r="D639" s="11" t="s">
        <v>118</v>
      </c>
      <c r="E639" s="8">
        <v>3330256.9638848566</v>
      </c>
      <c r="F639">
        <f>VLOOKUP(B639&amp;C639,CENSO!A:G,7,0)</f>
        <v>374</v>
      </c>
      <c r="G639" s="9">
        <f t="shared" si="19"/>
        <v>8904.4303847188676</v>
      </c>
      <c r="H639" s="9">
        <f>G639*(IPCA!$B$10/VLOOKUP(B639,IPCA!A:B,2,0))</f>
        <v>12267.385718973563</v>
      </c>
    </row>
    <row r="640" spans="1:8" x14ac:dyDescent="0.35">
      <c r="A640" t="str">
        <f t="shared" si="18"/>
        <v>20173135803</v>
      </c>
      <c r="B640" s="11">
        <v>2017</v>
      </c>
      <c r="C640" s="11">
        <v>3135803</v>
      </c>
      <c r="D640" s="11" t="s">
        <v>119</v>
      </c>
      <c r="E640" s="8">
        <v>8269292.3437833702</v>
      </c>
      <c r="F640">
        <f>VLOOKUP(B640&amp;C640,CENSO!A:G,7,0)</f>
        <v>1091</v>
      </c>
      <c r="G640" s="9">
        <f t="shared" si="19"/>
        <v>7579.5530190498348</v>
      </c>
      <c r="H640" s="9">
        <f>G640*(IPCA!$B$10/VLOOKUP(B640,IPCA!A:B,2,0))</f>
        <v>10442.139075135296</v>
      </c>
    </row>
    <row r="641" spans="1:8" x14ac:dyDescent="0.35">
      <c r="A641" t="str">
        <f t="shared" si="18"/>
        <v>20173136009</v>
      </c>
      <c r="B641" s="11">
        <v>2017</v>
      </c>
      <c r="C641" s="11">
        <v>3136009</v>
      </c>
      <c r="D641" s="11" t="s">
        <v>120</v>
      </c>
      <c r="E641" s="8">
        <v>6138571.4330149237</v>
      </c>
      <c r="F641">
        <f>VLOOKUP(B641&amp;C641,CENSO!A:G,7,0)</f>
        <v>1454</v>
      </c>
      <c r="G641" s="9">
        <f t="shared" si="19"/>
        <v>4221.8510543431385</v>
      </c>
      <c r="H641" s="9">
        <f>G641*(IPCA!$B$10/VLOOKUP(B641,IPCA!A:B,2,0))</f>
        <v>5816.3266030539762</v>
      </c>
    </row>
    <row r="642" spans="1:8" x14ac:dyDescent="0.35">
      <c r="A642" t="str">
        <f t="shared" si="18"/>
        <v>20173136405</v>
      </c>
      <c r="B642" s="11">
        <v>2017</v>
      </c>
      <c r="C642" s="11">
        <v>3136405</v>
      </c>
      <c r="D642" s="11" t="s">
        <v>121</v>
      </c>
      <c r="E642" s="8">
        <v>2875710.9545582319</v>
      </c>
      <c r="F642">
        <f>VLOOKUP(B642&amp;C642,CENSO!A:G,7,0)</f>
        <v>546</v>
      </c>
      <c r="G642" s="9">
        <f t="shared" si="19"/>
        <v>5266.869880143282</v>
      </c>
      <c r="H642" s="9">
        <f>G642*(IPCA!$B$10/VLOOKUP(B642,IPCA!A:B,2,0))</f>
        <v>7256.0199316333474</v>
      </c>
    </row>
    <row r="643" spans="1:8" x14ac:dyDescent="0.35">
      <c r="A643" t="str">
        <f t="shared" ref="A643:A706" si="20">B643&amp;C643</f>
        <v>20173136504</v>
      </c>
      <c r="B643" s="11">
        <v>2017</v>
      </c>
      <c r="C643" s="11">
        <v>3136504</v>
      </c>
      <c r="D643" s="11" t="s">
        <v>122</v>
      </c>
      <c r="E643" s="8">
        <v>2685523.8297670353</v>
      </c>
      <c r="F643">
        <f>VLOOKUP(B643&amp;C643,CENSO!A:G,7,0)</f>
        <v>212</v>
      </c>
      <c r="G643" s="9">
        <f t="shared" ref="G643:G706" si="21">E643/F643</f>
        <v>12667.565234750167</v>
      </c>
      <c r="H643" s="9">
        <f>G643*(IPCA!$B$10/VLOOKUP(B643,IPCA!A:B,2,0))</f>
        <v>17451.751784327804</v>
      </c>
    </row>
    <row r="644" spans="1:8" x14ac:dyDescent="0.35">
      <c r="A644" t="str">
        <f t="shared" si="20"/>
        <v>20173136520</v>
      </c>
      <c r="B644" s="11">
        <v>2017</v>
      </c>
      <c r="C644" s="11">
        <v>3136520</v>
      </c>
      <c r="D644" s="11" t="s">
        <v>123</v>
      </c>
      <c r="E644" s="8">
        <v>3022088.58</v>
      </c>
      <c r="F644">
        <f>VLOOKUP(B644&amp;C644,CENSO!A:G,7,0)</f>
        <v>176</v>
      </c>
      <c r="G644" s="9">
        <f t="shared" si="21"/>
        <v>17170.95784090909</v>
      </c>
      <c r="H644" s="9">
        <f>G644*(IPCA!$B$10/VLOOKUP(B644,IPCA!A:B,2,0))</f>
        <v>23655.950341321666</v>
      </c>
    </row>
    <row r="645" spans="1:8" x14ac:dyDescent="0.35">
      <c r="A645" t="str">
        <f t="shared" si="20"/>
        <v>20173136553</v>
      </c>
      <c r="B645" s="11">
        <v>2017</v>
      </c>
      <c r="C645" s="11">
        <v>3136553</v>
      </c>
      <c r="D645" s="11" t="s">
        <v>124</v>
      </c>
      <c r="E645" s="8">
        <v>2648647.1</v>
      </c>
      <c r="F645">
        <f>VLOOKUP(B645&amp;C645,CENSO!A:G,7,0)</f>
        <v>302</v>
      </c>
      <c r="G645" s="9">
        <f t="shared" si="21"/>
        <v>8770.3546357615905</v>
      </c>
      <c r="H645" s="9">
        <f>G645*(IPCA!$B$10/VLOOKUP(B645,IPCA!A:B,2,0))</f>
        <v>12082.673294151668</v>
      </c>
    </row>
    <row r="646" spans="1:8" x14ac:dyDescent="0.35">
      <c r="A646" t="str">
        <f t="shared" si="20"/>
        <v>20173136579</v>
      </c>
      <c r="B646" s="11">
        <v>2017</v>
      </c>
      <c r="C646" s="11">
        <v>3136579</v>
      </c>
      <c r="D646" s="11" t="s">
        <v>125</v>
      </c>
      <c r="E646" s="8">
        <v>4096439.7144154306</v>
      </c>
      <c r="F646">
        <f>VLOOKUP(B646&amp;C646,CENSO!A:G,7,0)</f>
        <v>382</v>
      </c>
      <c r="G646" s="9">
        <f t="shared" si="21"/>
        <v>10723.664173862384</v>
      </c>
      <c r="H646" s="9">
        <f>G646*(IPCA!$B$10/VLOOKUP(B646,IPCA!A:B,2,0))</f>
        <v>14773.693437737085</v>
      </c>
    </row>
    <row r="647" spans="1:8" x14ac:dyDescent="0.35">
      <c r="A647" t="str">
        <f t="shared" si="20"/>
        <v>20173136801</v>
      </c>
      <c r="B647" s="11">
        <v>2017</v>
      </c>
      <c r="C647" s="11">
        <v>3136801</v>
      </c>
      <c r="D647" s="11" t="s">
        <v>126</v>
      </c>
      <c r="E647" s="8">
        <v>2514280.0253035463</v>
      </c>
      <c r="F647">
        <f>VLOOKUP(B647&amp;C647,CENSO!A:G,7,0)</f>
        <v>287</v>
      </c>
      <c r="G647" s="9">
        <f t="shared" si="21"/>
        <v>8760.5575794548658</v>
      </c>
      <c r="H647" s="9">
        <f>G647*(IPCA!$B$10/VLOOKUP(B647,IPCA!A:B,2,0))</f>
        <v>12069.176162562953</v>
      </c>
    </row>
    <row r="648" spans="1:8" x14ac:dyDescent="0.35">
      <c r="A648" t="str">
        <f t="shared" si="20"/>
        <v>20173136959</v>
      </c>
      <c r="B648" s="11">
        <v>2017</v>
      </c>
      <c r="C648" s="11">
        <v>3136959</v>
      </c>
      <c r="D648" s="11" t="s">
        <v>127</v>
      </c>
      <c r="E648" s="8">
        <v>4374193.9000000004</v>
      </c>
      <c r="F648">
        <f>VLOOKUP(B648&amp;C648,CENSO!A:G,7,0)</f>
        <v>518</v>
      </c>
      <c r="G648" s="9">
        <f t="shared" si="21"/>
        <v>8444.3897683397699</v>
      </c>
      <c r="H648" s="9">
        <f>G648*(IPCA!$B$10/VLOOKUP(B648,IPCA!A:B,2,0))</f>
        <v>11633.600575658647</v>
      </c>
    </row>
    <row r="649" spans="1:8" x14ac:dyDescent="0.35">
      <c r="A649" t="str">
        <f t="shared" si="20"/>
        <v>20173137007</v>
      </c>
      <c r="B649" s="11">
        <v>2017</v>
      </c>
      <c r="C649" s="11">
        <v>3137007</v>
      </c>
      <c r="D649" s="11" t="s">
        <v>128</v>
      </c>
      <c r="E649" s="8">
        <v>8545200.3900000006</v>
      </c>
      <c r="F649">
        <f>VLOOKUP(B649&amp;C649,CENSO!A:G,7,0)</f>
        <v>951</v>
      </c>
      <c r="G649" s="9">
        <f t="shared" si="21"/>
        <v>8985.489369085175</v>
      </c>
      <c r="H649" s="9">
        <f>G649*(IPCA!$B$10/VLOOKUP(B649,IPCA!A:B,2,0))</f>
        <v>12379.058423935829</v>
      </c>
    </row>
    <row r="650" spans="1:8" x14ac:dyDescent="0.35">
      <c r="A650" t="str">
        <f t="shared" si="20"/>
        <v>20173137304</v>
      </c>
      <c r="B650" s="11">
        <v>2017</v>
      </c>
      <c r="C650" s="11">
        <v>3137304</v>
      </c>
      <c r="D650" s="11" t="s">
        <v>129</v>
      </c>
      <c r="E650" s="8">
        <v>2569585.7326599946</v>
      </c>
      <c r="F650">
        <f>VLOOKUP(B650&amp;C650,CENSO!A:G,7,0)</f>
        <v>314</v>
      </c>
      <c r="G650" s="9">
        <f t="shared" si="21"/>
        <v>8183.3940530573082</v>
      </c>
      <c r="H650" s="9">
        <f>G650*(IPCA!$B$10/VLOOKUP(B650,IPCA!A:B,2,0))</f>
        <v>11274.034048431489</v>
      </c>
    </row>
    <row r="651" spans="1:8" x14ac:dyDescent="0.35">
      <c r="A651" t="str">
        <f t="shared" si="20"/>
        <v>20173138104</v>
      </c>
      <c r="B651" s="11">
        <v>2017</v>
      </c>
      <c r="C651" s="11">
        <v>3138104</v>
      </c>
      <c r="D651" s="11" t="s">
        <v>130</v>
      </c>
      <c r="E651" s="8">
        <v>4713578.88</v>
      </c>
      <c r="F651">
        <f>VLOOKUP(B651&amp;C651,CENSO!A:G,7,0)</f>
        <v>468</v>
      </c>
      <c r="G651" s="9">
        <f t="shared" si="21"/>
        <v>10071.749743589744</v>
      </c>
      <c r="H651" s="9">
        <f>G651*(IPCA!$B$10/VLOOKUP(B651,IPCA!A:B,2,0))</f>
        <v>13875.569085432224</v>
      </c>
    </row>
    <row r="652" spans="1:8" x14ac:dyDescent="0.35">
      <c r="A652" t="str">
        <f t="shared" si="20"/>
        <v>20173138351</v>
      </c>
      <c r="B652" s="11">
        <v>2017</v>
      </c>
      <c r="C652" s="11">
        <v>3138351</v>
      </c>
      <c r="D652" s="11" t="s">
        <v>131</v>
      </c>
      <c r="E652" s="8">
        <v>2580408.5185508737</v>
      </c>
      <c r="F652">
        <f>VLOOKUP(B652&amp;C652,CENSO!A:G,7,0)</f>
        <v>237</v>
      </c>
      <c r="G652" s="9">
        <f t="shared" si="21"/>
        <v>10887.7996563328</v>
      </c>
      <c r="H652" s="9">
        <f>G652*(IPCA!$B$10/VLOOKUP(B652,IPCA!A:B,2,0))</f>
        <v>14999.818320142798</v>
      </c>
    </row>
    <row r="653" spans="1:8" x14ac:dyDescent="0.35">
      <c r="A653" t="str">
        <f t="shared" si="20"/>
        <v>20173138658</v>
      </c>
      <c r="B653" s="11">
        <v>2017</v>
      </c>
      <c r="C653" s="11">
        <v>3138658</v>
      </c>
      <c r="D653" s="11" t="s">
        <v>132</v>
      </c>
      <c r="E653" s="8">
        <v>1627777.5485638154</v>
      </c>
      <c r="F653">
        <f>VLOOKUP(B653&amp;C653,CENSO!A:G,7,0)</f>
        <v>689</v>
      </c>
      <c r="G653" s="9">
        <f t="shared" si="21"/>
        <v>2362.5218411666406</v>
      </c>
      <c r="H653" s="9">
        <f>G653*(IPCA!$B$10/VLOOKUP(B653,IPCA!A:B,2,0))</f>
        <v>3254.7805354093744</v>
      </c>
    </row>
    <row r="654" spans="1:8" x14ac:dyDescent="0.35">
      <c r="A654" t="str">
        <f t="shared" si="20"/>
        <v>20173138682</v>
      </c>
      <c r="B654" s="11">
        <v>2017</v>
      </c>
      <c r="C654" s="11">
        <v>3138682</v>
      </c>
      <c r="D654" s="11" t="s">
        <v>133</v>
      </c>
      <c r="E654" s="8">
        <v>2830685.4419698454</v>
      </c>
      <c r="F654">
        <f>VLOOKUP(B654&amp;C654,CENSO!A:G,7,0)</f>
        <v>258</v>
      </c>
      <c r="G654" s="9">
        <f t="shared" si="21"/>
        <v>10971.648999883122</v>
      </c>
      <c r="H654" s="9">
        <f>G654*(IPCA!$B$10/VLOOKUP(B654,IPCA!A:B,2,0))</f>
        <v>15115.335225230829</v>
      </c>
    </row>
    <row r="655" spans="1:8" x14ac:dyDescent="0.35">
      <c r="A655" t="str">
        <f t="shared" si="20"/>
        <v>20173138906</v>
      </c>
      <c r="B655" s="11">
        <v>2017</v>
      </c>
      <c r="C655" s="11">
        <v>3138906</v>
      </c>
      <c r="D655" s="11" t="s">
        <v>134</v>
      </c>
      <c r="E655" s="8">
        <v>2906495.214846544</v>
      </c>
      <c r="F655">
        <f>VLOOKUP(B655&amp;C655,CENSO!A:G,7,0)</f>
        <v>437</v>
      </c>
      <c r="G655" s="9">
        <f t="shared" si="21"/>
        <v>6651.0187982758443</v>
      </c>
      <c r="H655" s="9">
        <f>G655*(IPCA!$B$10/VLOOKUP(B655,IPCA!A:B,2,0))</f>
        <v>9162.9233423637797</v>
      </c>
    </row>
    <row r="656" spans="1:8" x14ac:dyDescent="0.35">
      <c r="A656" t="str">
        <f t="shared" si="20"/>
        <v>20173139201</v>
      </c>
      <c r="B656" s="11">
        <v>2017</v>
      </c>
      <c r="C656" s="11">
        <v>3139201</v>
      </c>
      <c r="D656" s="11" t="s">
        <v>135</v>
      </c>
      <c r="E656" s="8">
        <v>5443509.668643483</v>
      </c>
      <c r="F656">
        <f>VLOOKUP(B656&amp;C656,CENSO!A:G,7,0)</f>
        <v>500</v>
      </c>
      <c r="G656" s="9">
        <f t="shared" si="21"/>
        <v>10887.019337286965</v>
      </c>
      <c r="H656" s="9">
        <f>G656*(IPCA!$B$10/VLOOKUP(B656,IPCA!A:B,2,0))</f>
        <v>14998.743296328188</v>
      </c>
    </row>
    <row r="657" spans="1:8" x14ac:dyDescent="0.35">
      <c r="A657" t="str">
        <f t="shared" si="20"/>
        <v>20173139250</v>
      </c>
      <c r="B657" s="11">
        <v>2017</v>
      </c>
      <c r="C657" s="11">
        <v>3139250</v>
      </c>
      <c r="D657" s="11" t="s">
        <v>136</v>
      </c>
      <c r="E657" s="8">
        <v>3727550.0779868858</v>
      </c>
      <c r="F657">
        <f>VLOOKUP(B657&amp;C657,CENSO!A:G,7,0)</f>
        <v>376</v>
      </c>
      <c r="G657" s="9">
        <f t="shared" si="21"/>
        <v>9913.6970159225693</v>
      </c>
      <c r="H657" s="9">
        <f>G657*(IPCA!$B$10/VLOOKUP(B657,IPCA!A:B,2,0))</f>
        <v>13657.824244891215</v>
      </c>
    </row>
    <row r="658" spans="1:8" x14ac:dyDescent="0.35">
      <c r="A658" t="str">
        <f t="shared" si="20"/>
        <v>20173139300</v>
      </c>
      <c r="B658" s="11">
        <v>2017</v>
      </c>
      <c r="C658" s="11">
        <v>3139300</v>
      </c>
      <c r="D658" s="11" t="s">
        <v>137</v>
      </c>
      <c r="E658" s="8">
        <v>9482153.2165947966</v>
      </c>
      <c r="F658">
        <f>VLOOKUP(B658&amp;C658,CENSO!A:G,7,0)</f>
        <v>1451</v>
      </c>
      <c r="G658" s="9">
        <f t="shared" si="21"/>
        <v>6534.9091775291499</v>
      </c>
      <c r="H658" s="9">
        <f>G658*(IPCA!$B$10/VLOOKUP(B658,IPCA!A:B,2,0))</f>
        <v>9002.9623519530051</v>
      </c>
    </row>
    <row r="659" spans="1:8" x14ac:dyDescent="0.35">
      <c r="A659" t="str">
        <f t="shared" si="20"/>
        <v>20173139607</v>
      </c>
      <c r="B659" s="11">
        <v>2017</v>
      </c>
      <c r="C659" s="11">
        <v>3139607</v>
      </c>
      <c r="D659" s="11" t="s">
        <v>138</v>
      </c>
      <c r="E659" s="8">
        <v>13220654.50787558</v>
      </c>
      <c r="F659">
        <f>VLOOKUP(B659&amp;C659,CENSO!A:G,7,0)</f>
        <v>2452</v>
      </c>
      <c r="G659" s="9">
        <f t="shared" si="21"/>
        <v>5391.7840570455055</v>
      </c>
      <c r="H659" s="9">
        <f>G659*(IPCA!$B$10/VLOOKUP(B659,IPCA!A:B,2,0))</f>
        <v>7428.1107138194175</v>
      </c>
    </row>
    <row r="660" spans="1:8" x14ac:dyDescent="0.35">
      <c r="A660" t="str">
        <f t="shared" si="20"/>
        <v>20173140100</v>
      </c>
      <c r="B660" s="11">
        <v>2017</v>
      </c>
      <c r="C660" s="11">
        <v>3140100</v>
      </c>
      <c r="D660" s="11" t="s">
        <v>139</v>
      </c>
      <c r="E660" s="8">
        <v>2179353.1723499629</v>
      </c>
      <c r="F660">
        <f>VLOOKUP(B660&amp;C660,CENSO!A:G,7,0)</f>
        <v>317</v>
      </c>
      <c r="G660" s="9">
        <f t="shared" si="21"/>
        <v>6874.93114305982</v>
      </c>
      <c r="H660" s="9">
        <f>G660*(IPCA!$B$10/VLOOKUP(B660,IPCA!A:B,2,0))</f>
        <v>9471.4011429672555</v>
      </c>
    </row>
    <row r="661" spans="1:8" x14ac:dyDescent="0.35">
      <c r="A661" t="str">
        <f t="shared" si="20"/>
        <v>20173140555</v>
      </c>
      <c r="B661" s="11">
        <v>2017</v>
      </c>
      <c r="C661" s="11">
        <v>3140555</v>
      </c>
      <c r="D661" s="11" t="s">
        <v>140</v>
      </c>
      <c r="E661" s="8">
        <v>4101802.3409826481</v>
      </c>
      <c r="F661">
        <f>VLOOKUP(B661&amp;C661,CENSO!A:G,7,0)</f>
        <v>717</v>
      </c>
      <c r="G661" s="9">
        <f t="shared" si="21"/>
        <v>5720.7842970469292</v>
      </c>
      <c r="H661" s="9">
        <f>G661*(IPCA!$B$10/VLOOKUP(B661,IPCA!A:B,2,0))</f>
        <v>7881.3651805687541</v>
      </c>
    </row>
    <row r="662" spans="1:8" x14ac:dyDescent="0.35">
      <c r="A662" t="str">
        <f t="shared" si="20"/>
        <v>20173140605</v>
      </c>
      <c r="B662" s="11">
        <v>2017</v>
      </c>
      <c r="C662" s="11">
        <v>3140605</v>
      </c>
      <c r="D662" s="11" t="s">
        <v>141</v>
      </c>
      <c r="E662" s="8">
        <v>3758427.711478842</v>
      </c>
      <c r="F662">
        <f>VLOOKUP(B662&amp;C662,CENSO!A:G,7,0)</f>
        <v>414</v>
      </c>
      <c r="G662" s="9">
        <f t="shared" si="21"/>
        <v>9078.3278055044484</v>
      </c>
      <c r="H662" s="9">
        <f>G662*(IPCA!$B$10/VLOOKUP(B662,IPCA!A:B,2,0))</f>
        <v>12506.959351889189</v>
      </c>
    </row>
    <row r="663" spans="1:8" x14ac:dyDescent="0.35">
      <c r="A663" t="str">
        <f t="shared" si="20"/>
        <v>20173171501</v>
      </c>
      <c r="B663" s="11">
        <v>2017</v>
      </c>
      <c r="C663" s="11">
        <v>3171501</v>
      </c>
      <c r="D663" s="11" t="s">
        <v>142</v>
      </c>
      <c r="E663" s="8">
        <v>1737603.0476801579</v>
      </c>
      <c r="F663">
        <f>VLOOKUP(B663&amp;C663,CENSO!A:G,7,0)</f>
        <v>305</v>
      </c>
      <c r="G663" s="9">
        <f t="shared" si="21"/>
        <v>5697.0591727218289</v>
      </c>
      <c r="H663" s="9">
        <f>G663*(IPCA!$B$10/VLOOKUP(B663,IPCA!A:B,2,0))</f>
        <v>7848.6797376204795</v>
      </c>
    </row>
    <row r="664" spans="1:8" x14ac:dyDescent="0.35">
      <c r="A664" t="str">
        <f t="shared" si="20"/>
        <v>20173140852</v>
      </c>
      <c r="B664" s="11">
        <v>2017</v>
      </c>
      <c r="C664" s="11">
        <v>3140852</v>
      </c>
      <c r="D664" s="11" t="s">
        <v>143</v>
      </c>
      <c r="E664" s="8">
        <v>6758591.2525449572</v>
      </c>
      <c r="F664">
        <f>VLOOKUP(B664&amp;C664,CENSO!A:G,7,0)</f>
        <v>856</v>
      </c>
      <c r="G664" s="9">
        <f t="shared" si="21"/>
        <v>7895.5505286740154</v>
      </c>
      <c r="H664" s="9">
        <f>G664*(IPCA!$B$10/VLOOKUP(B664,IPCA!A:B,2,0))</f>
        <v>10877.480042419109</v>
      </c>
    </row>
    <row r="665" spans="1:8" x14ac:dyDescent="0.35">
      <c r="A665" t="str">
        <f t="shared" si="20"/>
        <v>20173141009</v>
      </c>
      <c r="B665" s="11">
        <v>2017</v>
      </c>
      <c r="C665" s="11">
        <v>3141009</v>
      </c>
      <c r="D665" s="11" t="s">
        <v>144</v>
      </c>
      <c r="E665" s="8">
        <v>3985806.639446218</v>
      </c>
      <c r="F665">
        <f>VLOOKUP(B665&amp;C665,CENSO!A:G,7,0)</f>
        <v>436</v>
      </c>
      <c r="G665" s="9">
        <f t="shared" si="21"/>
        <v>9141.7583473537106</v>
      </c>
      <c r="H665" s="9">
        <f>G665*(IPCA!$B$10/VLOOKUP(B665,IPCA!A:B,2,0))</f>
        <v>12594.345842614497</v>
      </c>
    </row>
    <row r="666" spans="1:8" x14ac:dyDescent="0.35">
      <c r="A666" t="str">
        <f t="shared" si="20"/>
        <v>20173141405</v>
      </c>
      <c r="B666" s="11">
        <v>2017</v>
      </c>
      <c r="C666" s="11">
        <v>3141405</v>
      </c>
      <c r="D666" s="11" t="s">
        <v>145</v>
      </c>
      <c r="E666" s="8">
        <v>6985745.8578479383</v>
      </c>
      <c r="F666">
        <f>VLOOKUP(B666&amp;C666,CENSO!A:G,7,0)</f>
        <v>861</v>
      </c>
      <c r="G666" s="9">
        <f t="shared" si="21"/>
        <v>8113.5259673030641</v>
      </c>
      <c r="H666" s="9">
        <f>G666*(IPCA!$B$10/VLOOKUP(B666,IPCA!A:B,2,0))</f>
        <v>11177.778732778224</v>
      </c>
    </row>
    <row r="667" spans="1:8" x14ac:dyDescent="0.35">
      <c r="A667" t="str">
        <f t="shared" si="20"/>
        <v>20173141504</v>
      </c>
      <c r="B667" s="11">
        <v>2017</v>
      </c>
      <c r="C667" s="11">
        <v>3141504</v>
      </c>
      <c r="D667" s="11" t="s">
        <v>146</v>
      </c>
      <c r="E667" s="8">
        <v>2682474.991290092</v>
      </c>
      <c r="F667">
        <f>VLOOKUP(B667&amp;C667,CENSO!A:G,7,0)</f>
        <v>372</v>
      </c>
      <c r="G667" s="9">
        <f t="shared" si="21"/>
        <v>7210.9542776615381</v>
      </c>
      <c r="H667" s="9">
        <f>G667*(IPCA!$B$10/VLOOKUP(B667,IPCA!A:B,2,0))</f>
        <v>9934.3308559932484</v>
      </c>
    </row>
    <row r="668" spans="1:8" x14ac:dyDescent="0.35">
      <c r="A668" t="str">
        <f t="shared" si="20"/>
        <v>20173141801</v>
      </c>
      <c r="B668" s="11">
        <v>2017</v>
      </c>
      <c r="C668" s="11">
        <v>3141801</v>
      </c>
      <c r="D668" s="11" t="s">
        <v>147</v>
      </c>
      <c r="E668" s="8">
        <v>13336423.452044627</v>
      </c>
      <c r="F668">
        <f>VLOOKUP(B668&amp;C668,CENSO!A:G,7,0)</f>
        <v>1185</v>
      </c>
      <c r="G668" s="9">
        <f t="shared" si="21"/>
        <v>11254.365782316141</v>
      </c>
      <c r="H668" s="9">
        <f>G668*(IPCA!$B$10/VLOOKUP(B668,IPCA!A:B,2,0))</f>
        <v>15504.826261657463</v>
      </c>
    </row>
    <row r="669" spans="1:8" x14ac:dyDescent="0.35">
      <c r="A669" t="str">
        <f t="shared" si="20"/>
        <v>20173142007</v>
      </c>
      <c r="B669" s="11">
        <v>2017</v>
      </c>
      <c r="C669" s="11">
        <v>3142007</v>
      </c>
      <c r="D669" s="11" t="s">
        <v>148</v>
      </c>
      <c r="E669" s="8">
        <v>5445690.1075450704</v>
      </c>
      <c r="F669">
        <f>VLOOKUP(B669&amp;C669,CENSO!A:G,7,0)</f>
        <v>708</v>
      </c>
      <c r="G669" s="9">
        <f t="shared" si="21"/>
        <v>7691.6526942726987</v>
      </c>
      <c r="H669" s="9">
        <f>G669*(IPCA!$B$10/VLOOKUP(B669,IPCA!A:B,2,0))</f>
        <v>10596.575675290034</v>
      </c>
    </row>
    <row r="670" spans="1:8" x14ac:dyDescent="0.35">
      <c r="A670" t="str">
        <f t="shared" si="20"/>
        <v>20173142254</v>
      </c>
      <c r="B670" s="11">
        <v>2017</v>
      </c>
      <c r="C670" s="11">
        <v>3142254</v>
      </c>
      <c r="D670" s="11" t="s">
        <v>149</v>
      </c>
      <c r="E670" s="8">
        <v>2467895.1118394532</v>
      </c>
      <c r="F670">
        <f>VLOOKUP(B670&amp;C670,CENSO!A:G,7,0)</f>
        <v>349</v>
      </c>
      <c r="G670" s="9">
        <f t="shared" si="21"/>
        <v>7071.3326986803813</v>
      </c>
      <c r="H670" s="9">
        <f>G670*(IPCA!$B$10/VLOOKUP(B670,IPCA!A:B,2,0))</f>
        <v>9741.9780956197883</v>
      </c>
    </row>
    <row r="671" spans="1:8" x14ac:dyDescent="0.35">
      <c r="A671" t="str">
        <f t="shared" si="20"/>
        <v>20173142502</v>
      </c>
      <c r="B671" s="11">
        <v>2017</v>
      </c>
      <c r="C671" s="11">
        <v>3142502</v>
      </c>
      <c r="D671" s="11" t="s">
        <v>150</v>
      </c>
      <c r="E671" s="8">
        <v>2112812.9500000002</v>
      </c>
      <c r="F671">
        <f>VLOOKUP(B671&amp;C671,CENSO!A:G,7,0)</f>
        <v>116</v>
      </c>
      <c r="G671" s="9">
        <f t="shared" si="21"/>
        <v>18213.904741379312</v>
      </c>
      <c r="H671" s="9">
        <f>G671*(IPCA!$B$10/VLOOKUP(B671,IPCA!A:B,2,0))</f>
        <v>25092.789236084958</v>
      </c>
    </row>
    <row r="672" spans="1:8" x14ac:dyDescent="0.35">
      <c r="A672" t="str">
        <f t="shared" si="20"/>
        <v>20173142700</v>
      </c>
      <c r="B672" s="11">
        <v>2017</v>
      </c>
      <c r="C672" s="11">
        <v>3142700</v>
      </c>
      <c r="D672" s="11" t="s">
        <v>151</v>
      </c>
      <c r="E672" s="8">
        <v>4065624.97</v>
      </c>
      <c r="F672">
        <f>VLOOKUP(B672&amp;C672,CENSO!A:G,7,0)</f>
        <v>498</v>
      </c>
      <c r="G672" s="9">
        <f t="shared" si="21"/>
        <v>8163.9055622489968</v>
      </c>
      <c r="H672" s="9">
        <f>G672*(IPCA!$B$10/VLOOKUP(B672,IPCA!A:B,2,0))</f>
        <v>11247.185297473032</v>
      </c>
    </row>
    <row r="673" spans="1:8" x14ac:dyDescent="0.35">
      <c r="A673" t="str">
        <f t="shared" si="20"/>
        <v>20173142908</v>
      </c>
      <c r="B673" s="11">
        <v>2017</v>
      </c>
      <c r="C673" s="11">
        <v>3142908</v>
      </c>
      <c r="D673" s="11" t="s">
        <v>152</v>
      </c>
      <c r="E673" s="8">
        <v>7450162.0223219777</v>
      </c>
      <c r="F673">
        <f>VLOOKUP(B673&amp;C673,CENSO!A:G,7,0)</f>
        <v>452</v>
      </c>
      <c r="G673" s="9">
        <f t="shared" si="21"/>
        <v>16482.659341420305</v>
      </c>
      <c r="H673" s="9">
        <f>G673*(IPCA!$B$10/VLOOKUP(B673,IPCA!A:B,2,0))</f>
        <v>22707.700670291615</v>
      </c>
    </row>
    <row r="674" spans="1:8" x14ac:dyDescent="0.35">
      <c r="A674" t="str">
        <f t="shared" si="20"/>
        <v>20173143153</v>
      </c>
      <c r="B674" s="11">
        <v>2017</v>
      </c>
      <c r="C674" s="11">
        <v>3143153</v>
      </c>
      <c r="D674" s="11" t="s">
        <v>153</v>
      </c>
      <c r="E674" s="8">
        <v>3951000.2308962932</v>
      </c>
      <c r="F674">
        <f>VLOOKUP(B674&amp;C674,CENSO!A:G,7,0)</f>
        <v>440</v>
      </c>
      <c r="G674" s="9">
        <f t="shared" si="21"/>
        <v>8979.545979309758</v>
      </c>
      <c r="H674" s="9">
        <f>G674*(IPCA!$B$10/VLOOKUP(B674,IPCA!A:B,2,0))</f>
        <v>12370.870381388115</v>
      </c>
    </row>
    <row r="675" spans="1:8" x14ac:dyDescent="0.35">
      <c r="A675" t="str">
        <f t="shared" si="20"/>
        <v>20173143302</v>
      </c>
      <c r="B675" s="11">
        <v>2017</v>
      </c>
      <c r="C675" s="11">
        <v>3143302</v>
      </c>
      <c r="D675" s="11" t="s">
        <v>154</v>
      </c>
      <c r="E675" s="8">
        <v>85066195.652325988</v>
      </c>
      <c r="F675">
        <f>VLOOKUP(B675&amp;C675,CENSO!A:G,7,0)</f>
        <v>17571</v>
      </c>
      <c r="G675" s="9">
        <f t="shared" si="21"/>
        <v>4841.2836863198445</v>
      </c>
      <c r="H675" s="9">
        <f>G675*(IPCA!$B$10/VLOOKUP(B675,IPCA!A:B,2,0))</f>
        <v>6669.7016865874257</v>
      </c>
    </row>
    <row r="676" spans="1:8" x14ac:dyDescent="0.35">
      <c r="A676" t="str">
        <f t="shared" si="20"/>
        <v>20173143450</v>
      </c>
      <c r="B676" s="11">
        <v>2017</v>
      </c>
      <c r="C676" s="11">
        <v>3143450</v>
      </c>
      <c r="D676" s="11" t="s">
        <v>155</v>
      </c>
      <c r="E676" s="8">
        <v>3173552.5496545974</v>
      </c>
      <c r="F676">
        <f>VLOOKUP(B676&amp;C676,CENSO!A:G,7,0)</f>
        <v>379</v>
      </c>
      <c r="G676" s="9">
        <f t="shared" si="21"/>
        <v>8373.4895769250597</v>
      </c>
      <c r="H676" s="9">
        <f>G676*(IPCA!$B$10/VLOOKUP(B676,IPCA!A:B,2,0))</f>
        <v>11535.923356785004</v>
      </c>
    </row>
    <row r="677" spans="1:8" x14ac:dyDescent="0.35">
      <c r="A677" t="str">
        <f t="shared" si="20"/>
        <v>20173143609</v>
      </c>
      <c r="B677" s="11">
        <v>2017</v>
      </c>
      <c r="C677" s="11">
        <v>3143609</v>
      </c>
      <c r="D677" s="11" t="s">
        <v>156</v>
      </c>
      <c r="E677" s="8">
        <v>3052260.6739555569</v>
      </c>
      <c r="F677">
        <f>VLOOKUP(B677&amp;C677,CENSO!A:G,7,0)</f>
        <v>393</v>
      </c>
      <c r="G677" s="9">
        <f t="shared" si="21"/>
        <v>7766.5666003958195</v>
      </c>
      <c r="H677" s="9">
        <f>G677*(IPCA!$B$10/VLOOKUP(B677,IPCA!A:B,2,0))</f>
        <v>10699.782477120325</v>
      </c>
    </row>
    <row r="678" spans="1:8" x14ac:dyDescent="0.35">
      <c r="A678" t="str">
        <f t="shared" si="20"/>
        <v>20173144003</v>
      </c>
      <c r="B678" s="11">
        <v>2017</v>
      </c>
      <c r="C678" s="11">
        <v>3144003</v>
      </c>
      <c r="D678" s="11" t="s">
        <v>157</v>
      </c>
      <c r="E678" s="8">
        <v>8092774.9245932531</v>
      </c>
      <c r="F678">
        <f>VLOOKUP(B678&amp;C678,CENSO!A:G,7,0)</f>
        <v>1094</v>
      </c>
      <c r="G678" s="9">
        <f t="shared" si="21"/>
        <v>7397.4176641620234</v>
      </c>
      <c r="H678" s="9">
        <f>G678*(IPCA!$B$10/VLOOKUP(B678,IPCA!A:B,2,0))</f>
        <v>10191.216269864641</v>
      </c>
    </row>
    <row r="679" spans="1:8" x14ac:dyDescent="0.35">
      <c r="A679" t="str">
        <f t="shared" si="20"/>
        <v>20173144201</v>
      </c>
      <c r="B679" s="11">
        <v>2017</v>
      </c>
      <c r="C679" s="11">
        <v>3144201</v>
      </c>
      <c r="D679" s="11" t="s">
        <v>158</v>
      </c>
      <c r="E679" s="8">
        <v>1479072.66</v>
      </c>
      <c r="F679">
        <f>VLOOKUP(B679&amp;C679,CENSO!A:G,7,0)</f>
        <v>193</v>
      </c>
      <c r="G679" s="9">
        <f t="shared" si="21"/>
        <v>7663.5889119170979</v>
      </c>
      <c r="H679" s="9">
        <f>G679*(IPCA!$B$10/VLOOKUP(B679,IPCA!A:B,2,0))</f>
        <v>10557.91298402117</v>
      </c>
    </row>
    <row r="680" spans="1:8" x14ac:dyDescent="0.35">
      <c r="A680" t="str">
        <f t="shared" si="20"/>
        <v>20173144300</v>
      </c>
      <c r="B680" s="11">
        <v>2017</v>
      </c>
      <c r="C680" s="11">
        <v>3144300</v>
      </c>
      <c r="D680" s="11" t="s">
        <v>159</v>
      </c>
      <c r="E680" s="8">
        <v>9282285.6848544627</v>
      </c>
      <c r="F680">
        <f>VLOOKUP(B680&amp;C680,CENSO!A:G,7,0)</f>
        <v>1109</v>
      </c>
      <c r="G680" s="9">
        <f t="shared" si="21"/>
        <v>8369.9600404458633</v>
      </c>
      <c r="H680" s="9">
        <f>G680*(IPCA!$B$10/VLOOKUP(B680,IPCA!A:B,2,0))</f>
        <v>11531.060812688551</v>
      </c>
    </row>
    <row r="681" spans="1:8" x14ac:dyDescent="0.35">
      <c r="A681" t="str">
        <f t="shared" si="20"/>
        <v>20173144359</v>
      </c>
      <c r="B681" s="11">
        <v>2017</v>
      </c>
      <c r="C681" s="11">
        <v>3144359</v>
      </c>
      <c r="D681" s="11" t="s">
        <v>160</v>
      </c>
      <c r="E681" s="8">
        <v>2848811.1427718708</v>
      </c>
      <c r="F681">
        <f>VLOOKUP(B681&amp;C681,CENSO!A:G,7,0)</f>
        <v>560</v>
      </c>
      <c r="G681" s="9">
        <f t="shared" si="21"/>
        <v>5087.1627549497689</v>
      </c>
      <c r="H681" s="9">
        <f>G681*(IPCA!$B$10/VLOOKUP(B681,IPCA!A:B,2,0))</f>
        <v>7008.4424307771487</v>
      </c>
    </row>
    <row r="682" spans="1:8" x14ac:dyDescent="0.35">
      <c r="A682" t="str">
        <f t="shared" si="20"/>
        <v>20173144375</v>
      </c>
      <c r="B682" s="11">
        <v>2017</v>
      </c>
      <c r="C682" s="11">
        <v>3144375</v>
      </c>
      <c r="D682" s="11" t="s">
        <v>161</v>
      </c>
      <c r="E682" s="8">
        <v>2000650.6580057687</v>
      </c>
      <c r="F682">
        <f>VLOOKUP(B682&amp;C682,CENSO!A:G,7,0)</f>
        <v>281</v>
      </c>
      <c r="G682" s="9">
        <f t="shared" si="21"/>
        <v>7119.7532313372549</v>
      </c>
      <c r="H682" s="9">
        <f>G682*(IPCA!$B$10/VLOOKUP(B682,IPCA!A:B,2,0))</f>
        <v>9808.6857147662522</v>
      </c>
    </row>
    <row r="683" spans="1:8" x14ac:dyDescent="0.35">
      <c r="A683" t="str">
        <f t="shared" si="20"/>
        <v>20173144656</v>
      </c>
      <c r="B683" s="11">
        <v>2017</v>
      </c>
      <c r="C683" s="11">
        <v>3144656</v>
      </c>
      <c r="D683" s="11" t="s">
        <v>162</v>
      </c>
      <c r="E683" s="8">
        <v>4523164.72</v>
      </c>
      <c r="F683">
        <f>VLOOKUP(B683&amp;C683,CENSO!A:G,7,0)</f>
        <v>626</v>
      </c>
      <c r="G683" s="9">
        <f t="shared" si="21"/>
        <v>7225.5027476038331</v>
      </c>
      <c r="H683" s="9">
        <f>G683*(IPCA!$B$10/VLOOKUP(B683,IPCA!A:B,2,0))</f>
        <v>9954.3738778028528</v>
      </c>
    </row>
    <row r="684" spans="1:8" x14ac:dyDescent="0.35">
      <c r="A684" t="str">
        <f t="shared" si="20"/>
        <v>20173144672</v>
      </c>
      <c r="B684" s="11">
        <v>2017</v>
      </c>
      <c r="C684" s="11">
        <v>3144672</v>
      </c>
      <c r="D684" s="11" t="s">
        <v>163</v>
      </c>
      <c r="E684" s="8">
        <v>2773994.2444569673</v>
      </c>
      <c r="F684">
        <f>VLOOKUP(B684&amp;C684,CENSO!A:G,7,0)</f>
        <v>277</v>
      </c>
      <c r="G684" s="9">
        <f t="shared" si="21"/>
        <v>10014.419655079304</v>
      </c>
      <c r="H684" s="9">
        <f>G684*(IPCA!$B$10/VLOOKUP(B684,IPCA!A:B,2,0))</f>
        <v>13796.587019351118</v>
      </c>
    </row>
    <row r="685" spans="1:8" x14ac:dyDescent="0.35">
      <c r="A685" t="str">
        <f t="shared" si="20"/>
        <v>20173145059</v>
      </c>
      <c r="B685" s="11">
        <v>2017</v>
      </c>
      <c r="C685" s="11">
        <v>3145059</v>
      </c>
      <c r="D685" s="11" t="s">
        <v>165</v>
      </c>
      <c r="E685" s="8">
        <v>4335569.8662481792</v>
      </c>
      <c r="F685">
        <f>VLOOKUP(B685&amp;C685,CENSO!A:G,7,0)</f>
        <v>419</v>
      </c>
      <c r="G685" s="9">
        <f t="shared" si="21"/>
        <v>10347.422115150786</v>
      </c>
      <c r="H685" s="9">
        <f>G685*(IPCA!$B$10/VLOOKUP(B685,IPCA!A:B,2,0))</f>
        <v>14255.355233214013</v>
      </c>
    </row>
    <row r="686" spans="1:8" x14ac:dyDescent="0.35">
      <c r="A686" t="str">
        <f t="shared" si="20"/>
        <v>20173145307</v>
      </c>
      <c r="B686" s="11">
        <v>2017</v>
      </c>
      <c r="C686" s="11">
        <v>3145307</v>
      </c>
      <c r="D686" s="11" t="s">
        <v>166</v>
      </c>
      <c r="E686" s="8">
        <v>17443559.810952369</v>
      </c>
      <c r="F686">
        <f>VLOOKUP(B686&amp;C686,CENSO!A:G,7,0)</f>
        <v>1353</v>
      </c>
      <c r="G686" s="9">
        <f t="shared" si="21"/>
        <v>12892.505403512469</v>
      </c>
      <c r="H686" s="9">
        <f>G686*(IPCA!$B$10/VLOOKUP(B686,IPCA!A:B,2,0))</f>
        <v>17761.645589397431</v>
      </c>
    </row>
    <row r="687" spans="1:8" x14ac:dyDescent="0.35">
      <c r="A687" t="str">
        <f t="shared" si="20"/>
        <v>20173145356</v>
      </c>
      <c r="B687" s="11">
        <v>2017</v>
      </c>
      <c r="C687" s="11">
        <v>3145356</v>
      </c>
      <c r="D687" s="11" t="s">
        <v>167</v>
      </c>
      <c r="E687" s="8">
        <v>4896487.6213356815</v>
      </c>
      <c r="F687">
        <f>VLOOKUP(B687&amp;C687,CENSO!A:G,7,0)</f>
        <v>630</v>
      </c>
      <c r="G687" s="9">
        <f t="shared" si="21"/>
        <v>7772.2025735487005</v>
      </c>
      <c r="H687" s="9">
        <f>G687*(IPCA!$B$10/VLOOKUP(B687,IPCA!A:B,2,0))</f>
        <v>10707.547000349887</v>
      </c>
    </row>
    <row r="688" spans="1:8" x14ac:dyDescent="0.35">
      <c r="A688" t="str">
        <f t="shared" si="20"/>
        <v>20173145372</v>
      </c>
      <c r="B688" s="11">
        <v>2017</v>
      </c>
      <c r="C688" s="11">
        <v>3145372</v>
      </c>
      <c r="D688" s="11" t="s">
        <v>168</v>
      </c>
      <c r="E688" s="8">
        <v>3399643.510252174</v>
      </c>
      <c r="F688">
        <f>VLOOKUP(B688&amp;C688,CENSO!A:G,7,0)</f>
        <v>463</v>
      </c>
      <c r="G688" s="9">
        <f t="shared" si="21"/>
        <v>7342.6425707390363</v>
      </c>
      <c r="H688" s="9">
        <f>G688*(IPCA!$B$10/VLOOKUP(B688,IPCA!A:B,2,0))</f>
        <v>10115.754149349246</v>
      </c>
    </row>
    <row r="689" spans="1:8" x14ac:dyDescent="0.35">
      <c r="A689" t="str">
        <f t="shared" si="20"/>
        <v>20173145455</v>
      </c>
      <c r="B689" s="11">
        <v>2017</v>
      </c>
      <c r="C689" s="11">
        <v>3145455</v>
      </c>
      <c r="D689" s="11" t="s">
        <v>169</v>
      </c>
      <c r="E689" s="8">
        <v>4252575.3545977976</v>
      </c>
      <c r="F689">
        <f>VLOOKUP(B689&amp;C689,CENSO!A:G,7,0)</f>
        <v>449</v>
      </c>
      <c r="G689" s="9">
        <f t="shared" si="21"/>
        <v>9471.214598213357</v>
      </c>
      <c r="H689" s="9">
        <f>G689*(IPCA!$B$10/VLOOKUP(B689,IPCA!A:B,2,0))</f>
        <v>13048.22854282158</v>
      </c>
    </row>
    <row r="690" spans="1:8" x14ac:dyDescent="0.35">
      <c r="A690" t="str">
        <f t="shared" si="20"/>
        <v>20173146206</v>
      </c>
      <c r="B690" s="11">
        <v>2017</v>
      </c>
      <c r="C690" s="11">
        <v>3146206</v>
      </c>
      <c r="D690" s="11" t="s">
        <v>170</v>
      </c>
      <c r="E690" s="8">
        <v>2941076.6454920173</v>
      </c>
      <c r="F690">
        <f>VLOOKUP(B690&amp;C690,CENSO!A:G,7,0)</f>
        <v>316</v>
      </c>
      <c r="G690" s="9">
        <f t="shared" si="21"/>
        <v>9307.2045743418275</v>
      </c>
      <c r="H690" s="9">
        <f>G690*(IPCA!$B$10/VLOOKUP(B690,IPCA!A:B,2,0))</f>
        <v>12822.276501233056</v>
      </c>
    </row>
    <row r="691" spans="1:8" x14ac:dyDescent="0.35">
      <c r="A691" t="str">
        <f t="shared" si="20"/>
        <v>20173146255</v>
      </c>
      <c r="B691" s="11">
        <v>2017</v>
      </c>
      <c r="C691" s="11">
        <v>3146255</v>
      </c>
      <c r="D691" s="11" t="s">
        <v>171</v>
      </c>
      <c r="E691" s="8">
        <v>4216733.264067268</v>
      </c>
      <c r="F691">
        <f>VLOOKUP(B691&amp;C691,CENSO!A:G,7,0)</f>
        <v>455</v>
      </c>
      <c r="G691" s="9">
        <f t="shared" si="21"/>
        <v>9267.5456353126774</v>
      </c>
      <c r="H691" s="9">
        <f>G691*(IPCA!$B$10/VLOOKUP(B691,IPCA!A:B,2,0))</f>
        <v>12767.639485583997</v>
      </c>
    </row>
    <row r="692" spans="1:8" x14ac:dyDescent="0.35">
      <c r="A692" t="str">
        <f t="shared" si="20"/>
        <v>20173146305</v>
      </c>
      <c r="B692" s="11">
        <v>2017</v>
      </c>
      <c r="C692" s="11">
        <v>3146305</v>
      </c>
      <c r="D692" s="11" t="s">
        <v>172</v>
      </c>
      <c r="E692" s="8">
        <v>8535562.0438926965</v>
      </c>
      <c r="F692">
        <f>VLOOKUP(B692&amp;C692,CENSO!A:G,7,0)</f>
        <v>1347</v>
      </c>
      <c r="G692" s="9">
        <f t="shared" si="21"/>
        <v>6336.7201513680002</v>
      </c>
      <c r="H692" s="9">
        <f>G692*(IPCA!$B$10/VLOOKUP(B692,IPCA!A:B,2,0))</f>
        <v>8729.9228509245131</v>
      </c>
    </row>
    <row r="693" spans="1:8" x14ac:dyDescent="0.35">
      <c r="A693" t="str">
        <f t="shared" si="20"/>
        <v>20173146552</v>
      </c>
      <c r="B693" s="11">
        <v>2017</v>
      </c>
      <c r="C693" s="11">
        <v>3146552</v>
      </c>
      <c r="D693" s="11" t="s">
        <v>173</v>
      </c>
      <c r="E693" s="8">
        <v>5547781.8782697814</v>
      </c>
      <c r="F693">
        <f>VLOOKUP(B693&amp;C693,CENSO!A:G,7,0)</f>
        <v>624</v>
      </c>
      <c r="G693" s="9">
        <f t="shared" si="21"/>
        <v>8890.6760869708032</v>
      </c>
      <c r="H693" s="9">
        <f>G693*(IPCA!$B$10/VLOOKUP(B693,IPCA!A:B,2,0))</f>
        <v>12248.436806075253</v>
      </c>
    </row>
    <row r="694" spans="1:8" x14ac:dyDescent="0.35">
      <c r="A694" t="str">
        <f t="shared" si="20"/>
        <v>20173146750</v>
      </c>
      <c r="B694" s="11">
        <v>2017</v>
      </c>
      <c r="C694" s="11">
        <v>3146750</v>
      </c>
      <c r="D694" s="11" t="s">
        <v>174</v>
      </c>
      <c r="E694" s="8">
        <v>1482482.93</v>
      </c>
      <c r="F694">
        <f>VLOOKUP(B694&amp;C694,CENSO!A:G,7,0)</f>
        <v>461</v>
      </c>
      <c r="G694" s="9">
        <f t="shared" si="21"/>
        <v>3215.7981127982644</v>
      </c>
      <c r="H694" s="9">
        <f>G694*(IPCA!$B$10/VLOOKUP(B694,IPCA!A:B,2,0))</f>
        <v>4430.3154878658834</v>
      </c>
    </row>
    <row r="695" spans="1:8" x14ac:dyDescent="0.35">
      <c r="A695" t="str">
        <f t="shared" si="20"/>
        <v>20173147956</v>
      </c>
      <c r="B695" s="11">
        <v>2017</v>
      </c>
      <c r="C695" s="11">
        <v>3147956</v>
      </c>
      <c r="D695" s="11" t="s">
        <v>175</v>
      </c>
      <c r="E695" s="8">
        <v>3437569.5597815383</v>
      </c>
      <c r="F695">
        <f>VLOOKUP(B695&amp;C695,CENSO!A:G,7,0)</f>
        <v>500</v>
      </c>
      <c r="G695" s="9">
        <f t="shared" si="21"/>
        <v>6875.1391195630767</v>
      </c>
      <c r="H695" s="9">
        <f>G695*(IPCA!$B$10/VLOOKUP(B695,IPCA!A:B,2,0))</f>
        <v>9471.6876664028587</v>
      </c>
    </row>
    <row r="696" spans="1:8" x14ac:dyDescent="0.35">
      <c r="A696" t="str">
        <f t="shared" si="20"/>
        <v>20173148400</v>
      </c>
      <c r="B696" s="11">
        <v>2017</v>
      </c>
      <c r="C696" s="11">
        <v>3148400</v>
      </c>
      <c r="D696" s="11" t="s">
        <v>176</v>
      </c>
      <c r="E696" s="8">
        <v>2828802.6305655604</v>
      </c>
      <c r="F696">
        <f>VLOOKUP(B696&amp;C696,CENSO!A:G,7,0)</f>
        <v>474</v>
      </c>
      <c r="G696" s="9">
        <f t="shared" si="21"/>
        <v>5967.9380391678487</v>
      </c>
      <c r="H696" s="9">
        <f>G696*(IPCA!$B$10/VLOOKUP(B696,IPCA!A:B,2,0))</f>
        <v>8221.8620069225453</v>
      </c>
    </row>
    <row r="697" spans="1:8" x14ac:dyDescent="0.35">
      <c r="A697" t="str">
        <f t="shared" si="20"/>
        <v>20173148509</v>
      </c>
      <c r="B697" s="11">
        <v>2017</v>
      </c>
      <c r="C697" s="11">
        <v>3148509</v>
      </c>
      <c r="D697" s="11" t="s">
        <v>177</v>
      </c>
      <c r="E697" s="8">
        <v>2504258.6294749719</v>
      </c>
      <c r="F697">
        <f>VLOOKUP(B697&amp;C697,CENSO!A:G,7,0)</f>
        <v>265</v>
      </c>
      <c r="G697" s="9">
        <f t="shared" si="21"/>
        <v>9450.032564056497</v>
      </c>
      <c r="H697" s="9">
        <f>G697*(IPCA!$B$10/VLOOKUP(B697,IPCA!A:B,2,0))</f>
        <v>13019.046644363414</v>
      </c>
    </row>
    <row r="698" spans="1:8" x14ac:dyDescent="0.35">
      <c r="A698" t="str">
        <f t="shared" si="20"/>
        <v>20173148608</v>
      </c>
      <c r="B698" s="11">
        <v>2017</v>
      </c>
      <c r="C698" s="11">
        <v>3148608</v>
      </c>
      <c r="D698" s="11" t="s">
        <v>178</v>
      </c>
      <c r="E698" s="8">
        <v>9003114.5099999998</v>
      </c>
      <c r="F698">
        <f>VLOOKUP(B698&amp;C698,CENSO!A:G,7,0)</f>
        <v>731</v>
      </c>
      <c r="G698" s="9">
        <f t="shared" si="21"/>
        <v>12316.162120383036</v>
      </c>
      <c r="H698" s="9">
        <f>G698*(IPCA!$B$10/VLOOKUP(B698,IPCA!A:B,2,0))</f>
        <v>16967.633501569588</v>
      </c>
    </row>
    <row r="699" spans="1:8" x14ac:dyDescent="0.35">
      <c r="A699" t="str">
        <f t="shared" si="20"/>
        <v>20173148707</v>
      </c>
      <c r="B699" s="11">
        <v>2017</v>
      </c>
      <c r="C699" s="11">
        <v>3148707</v>
      </c>
      <c r="D699" s="11" t="s">
        <v>179</v>
      </c>
      <c r="E699" s="8">
        <v>11138526.151461789</v>
      </c>
      <c r="F699">
        <f>VLOOKUP(B699&amp;C699,CENSO!A:G,7,0)</f>
        <v>1675</v>
      </c>
      <c r="G699" s="9">
        <f t="shared" si="21"/>
        <v>6649.866359081665</v>
      </c>
      <c r="H699" s="9">
        <f>G699*(IPCA!$B$10/VLOOKUP(B699,IPCA!A:B,2,0))</f>
        <v>9161.3356589857485</v>
      </c>
    </row>
    <row r="700" spans="1:8" x14ac:dyDescent="0.35">
      <c r="A700" t="str">
        <f t="shared" si="20"/>
        <v>20173149150</v>
      </c>
      <c r="B700" s="11">
        <v>2017</v>
      </c>
      <c r="C700" s="11">
        <v>3149150</v>
      </c>
      <c r="D700" s="11" t="s">
        <v>180</v>
      </c>
      <c r="E700" s="8">
        <v>4127469.810485316</v>
      </c>
      <c r="F700">
        <f>VLOOKUP(B700&amp;C700,CENSO!A:G,7,0)</f>
        <v>571</v>
      </c>
      <c r="G700" s="9">
        <f t="shared" si="21"/>
        <v>7228.4935385031804</v>
      </c>
      <c r="H700" s="9">
        <f>G700*(IPCA!$B$10/VLOOKUP(B700,IPCA!A:B,2,0))</f>
        <v>9958.4942071200494</v>
      </c>
    </row>
    <row r="701" spans="1:8" x14ac:dyDescent="0.35">
      <c r="A701" t="str">
        <f t="shared" si="20"/>
        <v>20173149952</v>
      </c>
      <c r="B701" s="11">
        <v>2017</v>
      </c>
      <c r="C701" s="11">
        <v>3149952</v>
      </c>
      <c r="D701" s="11" t="s">
        <v>181</v>
      </c>
      <c r="E701" s="8">
        <v>5554281.5300000003</v>
      </c>
      <c r="F701">
        <f>VLOOKUP(B701&amp;C701,CENSO!A:G,7,0)</f>
        <v>870</v>
      </c>
      <c r="G701" s="9">
        <f t="shared" si="21"/>
        <v>6384.2316436781612</v>
      </c>
      <c r="H701" s="9">
        <f>G701*(IPCA!$B$10/VLOOKUP(B701,IPCA!A:B,2,0))</f>
        <v>8795.3781105055223</v>
      </c>
    </row>
    <row r="702" spans="1:8" x14ac:dyDescent="0.35">
      <c r="A702" t="str">
        <f t="shared" si="20"/>
        <v>20173150000</v>
      </c>
      <c r="B702" s="11">
        <v>2017</v>
      </c>
      <c r="C702" s="11">
        <v>3150000</v>
      </c>
      <c r="D702" s="11" t="s">
        <v>182</v>
      </c>
      <c r="E702" s="8">
        <v>2411455.0011899406</v>
      </c>
      <c r="F702">
        <f>VLOOKUP(B702&amp;C702,CENSO!A:G,7,0)</f>
        <v>298</v>
      </c>
      <c r="G702" s="9">
        <f t="shared" si="21"/>
        <v>8092.1308764763107</v>
      </c>
      <c r="H702" s="9">
        <f>G702*(IPCA!$B$10/VLOOKUP(B702,IPCA!A:B,2,0))</f>
        <v>11148.303312080379</v>
      </c>
    </row>
    <row r="703" spans="1:8" x14ac:dyDescent="0.35">
      <c r="A703" t="str">
        <f t="shared" si="20"/>
        <v>20173150158</v>
      </c>
      <c r="B703" s="11">
        <v>2017</v>
      </c>
      <c r="C703" s="11">
        <v>3150158</v>
      </c>
      <c r="D703" s="11" t="s">
        <v>183</v>
      </c>
      <c r="E703" s="8">
        <v>4412506.8128234856</v>
      </c>
      <c r="F703">
        <f>VLOOKUP(B703&amp;C703,CENSO!A:G,7,0)</f>
        <v>717</v>
      </c>
      <c r="G703" s="9">
        <f t="shared" si="21"/>
        <v>6154.1238672573018</v>
      </c>
      <c r="H703" s="9">
        <f>G703*(IPCA!$B$10/VLOOKUP(B703,IPCA!A:B,2,0))</f>
        <v>8478.3650363021079</v>
      </c>
    </row>
    <row r="704" spans="1:8" x14ac:dyDescent="0.35">
      <c r="A704" t="str">
        <f t="shared" si="20"/>
        <v>20173150570</v>
      </c>
      <c r="B704" s="11">
        <v>2017</v>
      </c>
      <c r="C704" s="11">
        <v>3150570</v>
      </c>
      <c r="D704" s="11" t="s">
        <v>184</v>
      </c>
      <c r="E704" s="8">
        <v>4876947.5573222181</v>
      </c>
      <c r="F704">
        <f>VLOOKUP(B704&amp;C704,CENSO!A:G,7,0)</f>
        <v>585</v>
      </c>
      <c r="G704" s="9">
        <f t="shared" si="21"/>
        <v>8336.6624911490908</v>
      </c>
      <c r="H704" s="9">
        <f>G704*(IPCA!$B$10/VLOOKUP(B704,IPCA!A:B,2,0))</f>
        <v>11485.187706485032</v>
      </c>
    </row>
    <row r="705" spans="1:8" x14ac:dyDescent="0.35">
      <c r="A705" t="str">
        <f t="shared" si="20"/>
        <v>20173151206</v>
      </c>
      <c r="B705" s="11">
        <v>2017</v>
      </c>
      <c r="C705" s="11">
        <v>3151206</v>
      </c>
      <c r="D705" s="11" t="s">
        <v>185</v>
      </c>
      <c r="E705" s="8">
        <v>13951633.695989685</v>
      </c>
      <c r="F705">
        <f>VLOOKUP(B705&amp;C705,CENSO!A:G,7,0)</f>
        <v>3011</v>
      </c>
      <c r="G705" s="9">
        <f t="shared" si="21"/>
        <v>4633.5548641613032</v>
      </c>
      <c r="H705" s="9">
        <f>G705*(IPCA!$B$10/VLOOKUP(B705,IPCA!A:B,2,0))</f>
        <v>6383.5194743327174</v>
      </c>
    </row>
    <row r="706" spans="1:8" x14ac:dyDescent="0.35">
      <c r="A706" t="str">
        <f t="shared" si="20"/>
        <v>20173151909</v>
      </c>
      <c r="B706" s="11">
        <v>2017</v>
      </c>
      <c r="C706" s="11">
        <v>3151909</v>
      </c>
      <c r="D706" s="11" t="s">
        <v>186</v>
      </c>
      <c r="E706" s="8">
        <v>2252790.86</v>
      </c>
      <c r="F706">
        <f>VLOOKUP(B706&amp;C706,CENSO!A:G,7,0)</f>
        <v>132</v>
      </c>
      <c r="G706" s="9">
        <f t="shared" si="21"/>
        <v>17066.597424242424</v>
      </c>
      <c r="H706" s="9">
        <f>G706*(IPCA!$B$10/VLOOKUP(B706,IPCA!A:B,2,0))</f>
        <v>23512.175902112187</v>
      </c>
    </row>
    <row r="707" spans="1:8" x14ac:dyDescent="0.35">
      <c r="A707" t="str">
        <f t="shared" ref="A707:A770" si="22">B707&amp;C707</f>
        <v>20173152131</v>
      </c>
      <c r="B707" s="11">
        <v>2017</v>
      </c>
      <c r="C707" s="11">
        <v>3152131</v>
      </c>
      <c r="D707" s="11" t="s">
        <v>187</v>
      </c>
      <c r="E707" s="8">
        <v>2833698.0248238044</v>
      </c>
      <c r="F707">
        <f>VLOOKUP(B707&amp;C707,CENSO!A:G,7,0)</f>
        <v>336</v>
      </c>
      <c r="G707" s="9">
        <f t="shared" ref="G707:G770" si="23">E707/F707</f>
        <v>8433.6250738803701</v>
      </c>
      <c r="H707" s="9">
        <f>G707*(IPCA!$B$10/VLOOKUP(B707,IPCA!A:B,2,0))</f>
        <v>11618.770355939374</v>
      </c>
    </row>
    <row r="708" spans="1:8" x14ac:dyDescent="0.35">
      <c r="A708" t="str">
        <f t="shared" si="22"/>
        <v>20173152170</v>
      </c>
      <c r="B708" s="11">
        <v>2017</v>
      </c>
      <c r="C708" s="11">
        <v>3152170</v>
      </c>
      <c r="D708" s="11" t="s">
        <v>188</v>
      </c>
      <c r="E708" s="8">
        <v>8623753.7100000009</v>
      </c>
      <c r="F708">
        <f>VLOOKUP(B708&amp;C708,CENSO!A:G,7,0)</f>
        <v>1773</v>
      </c>
      <c r="G708" s="9">
        <f t="shared" si="23"/>
        <v>4863.933282571913</v>
      </c>
      <c r="H708" s="9">
        <f>G708*(IPCA!$B$10/VLOOKUP(B708,IPCA!A:B,2,0))</f>
        <v>6700.9054044670074</v>
      </c>
    </row>
    <row r="709" spans="1:8" x14ac:dyDescent="0.35">
      <c r="A709" t="str">
        <f t="shared" si="22"/>
        <v>20173152204</v>
      </c>
      <c r="B709" s="11">
        <v>2017</v>
      </c>
      <c r="C709" s="11">
        <v>3152204</v>
      </c>
      <c r="D709" s="11" t="s">
        <v>189</v>
      </c>
      <c r="E709" s="8">
        <v>12146224.960937671</v>
      </c>
      <c r="F709">
        <f>VLOOKUP(B709&amp;C709,CENSO!A:G,7,0)</f>
        <v>1299</v>
      </c>
      <c r="G709" s="9">
        <f t="shared" si="23"/>
        <v>9350.4426181198396</v>
      </c>
      <c r="H709" s="9">
        <f>G709*(IPCA!$B$10/VLOOKUP(B709,IPCA!A:B,2,0))</f>
        <v>12881.844349803023</v>
      </c>
    </row>
    <row r="710" spans="1:8" x14ac:dyDescent="0.35">
      <c r="A710" t="str">
        <f t="shared" si="22"/>
        <v>20173152402</v>
      </c>
      <c r="B710" s="11">
        <v>2017</v>
      </c>
      <c r="C710" s="11">
        <v>3152402</v>
      </c>
      <c r="D710" s="11" t="s">
        <v>190</v>
      </c>
      <c r="E710" s="8">
        <v>7307082.3206272917</v>
      </c>
      <c r="F710">
        <f>VLOOKUP(B710&amp;C710,CENSO!A:G,7,0)</f>
        <v>1099</v>
      </c>
      <c r="G710" s="9">
        <f t="shared" si="23"/>
        <v>6648.8465155844324</v>
      </c>
      <c r="H710" s="9">
        <f>G710*(IPCA!$B$10/VLOOKUP(B710,IPCA!A:B,2,0))</f>
        <v>9159.9306490061081</v>
      </c>
    </row>
    <row r="711" spans="1:8" x14ac:dyDescent="0.35">
      <c r="A711" t="str">
        <f t="shared" si="22"/>
        <v>20172109205</v>
      </c>
      <c r="B711" s="11">
        <v>2017</v>
      </c>
      <c r="C711" s="11">
        <v>2109205</v>
      </c>
      <c r="D711" s="11" t="s">
        <v>191</v>
      </c>
      <c r="E711" s="8">
        <v>15497450.82</v>
      </c>
      <c r="F711">
        <f>VLOOKUP(B711&amp;C711,CENSO!A:G,7,0)</f>
        <v>2587</v>
      </c>
      <c r="G711" s="9">
        <f t="shared" si="23"/>
        <v>5990.5105604947821</v>
      </c>
      <c r="H711" s="9">
        <f>G711*(IPCA!$B$10/VLOOKUP(B711,IPCA!A:B,2,0))</f>
        <v>8252.9595408245968</v>
      </c>
    </row>
    <row r="712" spans="1:8" x14ac:dyDescent="0.35">
      <c r="A712" t="str">
        <f t="shared" si="22"/>
        <v>20173153301</v>
      </c>
      <c r="B712" s="11">
        <v>2017</v>
      </c>
      <c r="C712" s="11">
        <v>3153301</v>
      </c>
      <c r="D712" s="11" t="s">
        <v>192</v>
      </c>
      <c r="E712" s="8">
        <v>2362631.8462037477</v>
      </c>
      <c r="F712">
        <f>VLOOKUP(B712&amp;C712,CENSO!A:G,7,0)</f>
        <v>333</v>
      </c>
      <c r="G712" s="9">
        <f t="shared" si="23"/>
        <v>7094.9905291403838</v>
      </c>
      <c r="H712" s="9">
        <f>G712*(IPCA!$B$10/VLOOKUP(B712,IPCA!A:B,2,0))</f>
        <v>9774.570829684506</v>
      </c>
    </row>
    <row r="713" spans="1:8" x14ac:dyDescent="0.35">
      <c r="A713" t="str">
        <f t="shared" si="22"/>
        <v>20173154309</v>
      </c>
      <c r="B713" s="11">
        <v>2017</v>
      </c>
      <c r="C713" s="11">
        <v>3154309</v>
      </c>
      <c r="D713" s="11" t="s">
        <v>193</v>
      </c>
      <c r="E713" s="8">
        <v>10875750.647337718</v>
      </c>
      <c r="F713">
        <f>VLOOKUP(B713&amp;C713,CENSO!A:G,7,0)</f>
        <v>1647</v>
      </c>
      <c r="G713" s="9">
        <f t="shared" si="23"/>
        <v>6603.3701562463375</v>
      </c>
      <c r="H713" s="9">
        <f>G713*(IPCA!$B$10/VLOOKUP(B713,IPCA!A:B,2,0))</f>
        <v>9097.2791354345663</v>
      </c>
    </row>
    <row r="714" spans="1:8" x14ac:dyDescent="0.35">
      <c r="A714" t="str">
        <f t="shared" si="22"/>
        <v>20171718550</v>
      </c>
      <c r="B714" s="11">
        <v>2017</v>
      </c>
      <c r="C714" s="11">
        <v>1718550</v>
      </c>
      <c r="D714" s="11" t="s">
        <v>194</v>
      </c>
      <c r="E714" s="8">
        <v>5269687.1417023735</v>
      </c>
      <c r="F714">
        <f>VLOOKUP(B714&amp;C714,CENSO!A:G,7,0)</f>
        <v>902</v>
      </c>
      <c r="G714" s="9">
        <f t="shared" si="23"/>
        <v>5842.2252125303476</v>
      </c>
      <c r="H714" s="9">
        <f>G714*(IPCA!$B$10/VLOOKUP(B714,IPCA!A:B,2,0))</f>
        <v>8048.6709472415987</v>
      </c>
    </row>
    <row r="715" spans="1:8" x14ac:dyDescent="0.35">
      <c r="A715" t="str">
        <f t="shared" si="22"/>
        <v>20173154507</v>
      </c>
      <c r="B715" s="11">
        <v>2017</v>
      </c>
      <c r="C715" s="11">
        <v>3154507</v>
      </c>
      <c r="D715" s="11" t="s">
        <v>195</v>
      </c>
      <c r="E715" s="8">
        <v>8387689.8096410781</v>
      </c>
      <c r="F715">
        <f>VLOOKUP(B715&amp;C715,CENSO!A:G,7,0)</f>
        <v>1024</v>
      </c>
      <c r="G715" s="9">
        <f t="shared" si="23"/>
        <v>8191.1033297276153</v>
      </c>
      <c r="H715" s="9">
        <f>G715*(IPCA!$B$10/VLOOKUP(B715,IPCA!A:B,2,0))</f>
        <v>11284.654904167666</v>
      </c>
    </row>
    <row r="716" spans="1:8" x14ac:dyDescent="0.35">
      <c r="A716" t="str">
        <f t="shared" si="22"/>
        <v>20173155108</v>
      </c>
      <c r="B716" s="11">
        <v>2017</v>
      </c>
      <c r="C716" s="11">
        <v>3155108</v>
      </c>
      <c r="D716" s="11" t="s">
        <v>196</v>
      </c>
      <c r="E716" s="8">
        <v>2458119.7121402286</v>
      </c>
      <c r="F716">
        <f>VLOOKUP(B716&amp;C716,CENSO!A:G,7,0)</f>
        <v>300</v>
      </c>
      <c r="G716" s="9">
        <f t="shared" si="23"/>
        <v>8193.7323738007617</v>
      </c>
      <c r="H716" s="9">
        <f>G716*(IPCA!$B$10/VLOOKUP(B716,IPCA!A:B,2,0))</f>
        <v>11288.276864958423</v>
      </c>
    </row>
    <row r="717" spans="1:8" x14ac:dyDescent="0.35">
      <c r="A717" t="str">
        <f t="shared" si="22"/>
        <v>20173155603</v>
      </c>
      <c r="B717" s="11">
        <v>2017</v>
      </c>
      <c r="C717" s="11">
        <v>3155603</v>
      </c>
      <c r="D717" s="11" t="s">
        <v>197</v>
      </c>
      <c r="E717" s="8">
        <v>14409901.351470647</v>
      </c>
      <c r="F717">
        <f>VLOOKUP(B717&amp;C717,CENSO!A:G,7,0)</f>
        <v>2169</v>
      </c>
      <c r="G717" s="9">
        <f t="shared" si="23"/>
        <v>6643.5690878149599</v>
      </c>
      <c r="H717" s="9">
        <f>G717*(IPCA!$B$10/VLOOKUP(B717,IPCA!A:B,2,0))</f>
        <v>9152.6600837644237</v>
      </c>
    </row>
    <row r="718" spans="1:8" x14ac:dyDescent="0.35">
      <c r="A718" t="str">
        <f t="shared" si="22"/>
        <v>20173156007</v>
      </c>
      <c r="B718" s="11">
        <v>2017</v>
      </c>
      <c r="C718" s="11">
        <v>3156007</v>
      </c>
      <c r="D718" s="11" t="s">
        <v>198</v>
      </c>
      <c r="E718" s="8">
        <v>5770761.2532091858</v>
      </c>
      <c r="F718">
        <f>VLOOKUP(B718&amp;C718,CENSO!A:G,7,0)</f>
        <v>773</v>
      </c>
      <c r="G718" s="9">
        <f t="shared" si="23"/>
        <v>7465.4091244620777</v>
      </c>
      <c r="H718" s="9">
        <f>G718*(IPCA!$B$10/VLOOKUP(B718,IPCA!A:B,2,0))</f>
        <v>10284.886210900782</v>
      </c>
    </row>
    <row r="719" spans="1:8" x14ac:dyDescent="0.35">
      <c r="A719" t="str">
        <f t="shared" si="22"/>
        <v>20173156502</v>
      </c>
      <c r="B719" s="11">
        <v>2017</v>
      </c>
      <c r="C719" s="11">
        <v>3156502</v>
      </c>
      <c r="D719" s="11" t="s">
        <v>199</v>
      </c>
      <c r="E719" s="8">
        <v>3771068.4928584252</v>
      </c>
      <c r="F719">
        <f>VLOOKUP(B719&amp;C719,CENSO!A:G,7,0)</f>
        <v>280</v>
      </c>
      <c r="G719" s="9">
        <f t="shared" si="23"/>
        <v>13468.101760208661</v>
      </c>
      <c r="H719" s="9">
        <f>G719*(IPCA!$B$10/VLOOKUP(B719,IPCA!A:B,2,0))</f>
        <v>18554.628657482928</v>
      </c>
    </row>
    <row r="720" spans="1:8" x14ac:dyDescent="0.35">
      <c r="A720" t="str">
        <f t="shared" si="22"/>
        <v>20173156601</v>
      </c>
      <c r="B720" s="11">
        <v>2017</v>
      </c>
      <c r="C720" s="11">
        <v>3156601</v>
      </c>
      <c r="D720" s="11" t="s">
        <v>200</v>
      </c>
      <c r="E720" s="8">
        <v>4383408.72</v>
      </c>
      <c r="F720">
        <f>VLOOKUP(B720&amp;C720,CENSO!A:G,7,0)</f>
        <v>1035</v>
      </c>
      <c r="G720" s="9">
        <f t="shared" si="23"/>
        <v>4235.177507246377</v>
      </c>
      <c r="H720" s="9">
        <f>G720*(IPCA!$B$10/VLOOKUP(B720,IPCA!A:B,2,0))</f>
        <v>5834.686086026667</v>
      </c>
    </row>
    <row r="721" spans="1:8" x14ac:dyDescent="0.35">
      <c r="A721" t="str">
        <f t="shared" si="22"/>
        <v>20173156809</v>
      </c>
      <c r="B721" s="11">
        <v>2017</v>
      </c>
      <c r="C721" s="11">
        <v>3156809</v>
      </c>
      <c r="D721" s="11" t="s">
        <v>201</v>
      </c>
      <c r="E721" s="8">
        <v>4504332.3087212248</v>
      </c>
      <c r="F721">
        <f>VLOOKUP(B721&amp;C721,CENSO!A:G,7,0)</f>
        <v>383</v>
      </c>
      <c r="G721" s="9">
        <f t="shared" si="23"/>
        <v>11760.658769507114</v>
      </c>
      <c r="H721" s="9">
        <f>G721*(IPCA!$B$10/VLOOKUP(B721,IPCA!A:B,2,0))</f>
        <v>16202.332007936493</v>
      </c>
    </row>
    <row r="722" spans="1:8" x14ac:dyDescent="0.35">
      <c r="A722" t="str">
        <f t="shared" si="22"/>
        <v>20173157005</v>
      </c>
      <c r="B722" s="11">
        <v>2017</v>
      </c>
      <c r="C722" s="11">
        <v>3157005</v>
      </c>
      <c r="D722" s="11" t="s">
        <v>202</v>
      </c>
      <c r="E722" s="8">
        <v>7753674.1260089353</v>
      </c>
      <c r="F722">
        <f>VLOOKUP(B722&amp;C722,CENSO!A:G,7,0)</f>
        <v>904</v>
      </c>
      <c r="G722" s="9">
        <f t="shared" si="23"/>
        <v>8577.0731482399733</v>
      </c>
      <c r="H722" s="9">
        <f>G722*(IPCA!$B$10/VLOOKUP(B722,IPCA!A:B,2,0))</f>
        <v>11816.394772413356</v>
      </c>
    </row>
    <row r="723" spans="1:8" x14ac:dyDescent="0.35">
      <c r="A723" t="str">
        <f t="shared" si="22"/>
        <v>20173157104</v>
      </c>
      <c r="B723" s="11">
        <v>2017</v>
      </c>
      <c r="C723" s="11">
        <v>3157104</v>
      </c>
      <c r="D723" s="11" t="s">
        <v>203</v>
      </c>
      <c r="E723" s="8">
        <v>2839910.9609920438</v>
      </c>
      <c r="F723">
        <f>VLOOKUP(B723&amp;C723,CENSO!A:G,7,0)</f>
        <v>548</v>
      </c>
      <c r="G723" s="9">
        <f t="shared" si="23"/>
        <v>5182.3192718832915</v>
      </c>
      <c r="H723" s="9">
        <f>G723*(IPCA!$B$10/VLOOKUP(B723,IPCA!A:B,2,0))</f>
        <v>7139.5369136876825</v>
      </c>
    </row>
    <row r="724" spans="1:8" x14ac:dyDescent="0.35">
      <c r="A724" t="str">
        <f t="shared" si="22"/>
        <v>20173157252</v>
      </c>
      <c r="B724" s="11">
        <v>2017</v>
      </c>
      <c r="C724" s="11">
        <v>3157252</v>
      </c>
      <c r="D724" s="11" t="s">
        <v>204</v>
      </c>
      <c r="E724" s="8">
        <v>5346266.4800000004</v>
      </c>
      <c r="F724">
        <f>VLOOKUP(B724&amp;C724,CENSO!A:G,7,0)</f>
        <v>546</v>
      </c>
      <c r="G724" s="9">
        <f t="shared" si="23"/>
        <v>9791.6968498168499</v>
      </c>
      <c r="H724" s="9">
        <f>G724*(IPCA!$B$10/VLOOKUP(B724,IPCA!A:B,2,0))</f>
        <v>13489.74801421327</v>
      </c>
    </row>
    <row r="725" spans="1:8" x14ac:dyDescent="0.35">
      <c r="A725" t="str">
        <f t="shared" si="22"/>
        <v>20173157377</v>
      </c>
      <c r="B725" s="11">
        <v>2017</v>
      </c>
      <c r="C725" s="11">
        <v>3157377</v>
      </c>
      <c r="D725" s="11" t="s">
        <v>205</v>
      </c>
      <c r="E725" s="8">
        <v>3686552.8403038397</v>
      </c>
      <c r="F725">
        <f>VLOOKUP(B725&amp;C725,CENSO!A:G,7,0)</f>
        <v>389</v>
      </c>
      <c r="G725" s="9">
        <f t="shared" si="23"/>
        <v>9476.9995894700241</v>
      </c>
      <c r="H725" s="9">
        <f>G725*(IPCA!$B$10/VLOOKUP(B725,IPCA!A:B,2,0))</f>
        <v>13056.198364142012</v>
      </c>
    </row>
    <row r="726" spans="1:8" x14ac:dyDescent="0.35">
      <c r="A726" t="str">
        <f t="shared" si="22"/>
        <v>20173157500</v>
      </c>
      <c r="B726" s="11">
        <v>2017</v>
      </c>
      <c r="C726" s="11">
        <v>3157500</v>
      </c>
      <c r="D726" s="11" t="s">
        <v>206</v>
      </c>
      <c r="E726" s="8">
        <v>2889598.1823439132</v>
      </c>
      <c r="F726">
        <f>VLOOKUP(B726&amp;C726,CENSO!A:G,7,0)</f>
        <v>369</v>
      </c>
      <c r="G726" s="9">
        <f t="shared" si="23"/>
        <v>7830.8893830458355</v>
      </c>
      <c r="H726" s="9">
        <f>G726*(IPCA!$B$10/VLOOKUP(B726,IPCA!A:B,2,0))</f>
        <v>10788.398183144553</v>
      </c>
    </row>
    <row r="727" spans="1:8" x14ac:dyDescent="0.35">
      <c r="A727" t="str">
        <f t="shared" si="22"/>
        <v>20173157609</v>
      </c>
      <c r="B727" s="11">
        <v>2017</v>
      </c>
      <c r="C727" s="11">
        <v>3157609</v>
      </c>
      <c r="D727" s="11" t="s">
        <v>207</v>
      </c>
      <c r="E727" s="8">
        <v>2065384.6244940287</v>
      </c>
      <c r="F727">
        <f>VLOOKUP(B727&amp;C727,CENSO!A:G,7,0)</f>
        <v>280</v>
      </c>
      <c r="G727" s="9">
        <f t="shared" si="23"/>
        <v>7376.373658907246</v>
      </c>
      <c r="H727" s="9">
        <f>G727*(IPCA!$B$10/VLOOKUP(B727,IPCA!A:B,2,0))</f>
        <v>10162.224529980247</v>
      </c>
    </row>
    <row r="728" spans="1:8" x14ac:dyDescent="0.35">
      <c r="A728" t="str">
        <f t="shared" si="22"/>
        <v>20173157658</v>
      </c>
      <c r="B728" s="11">
        <v>2017</v>
      </c>
      <c r="C728" s="11">
        <v>3157658</v>
      </c>
      <c r="D728" s="11" t="s">
        <v>208</v>
      </c>
      <c r="E728" s="8">
        <v>2695901.7636447535</v>
      </c>
      <c r="F728">
        <f>VLOOKUP(B728&amp;C728,CENSO!A:G,7,0)</f>
        <v>338</v>
      </c>
      <c r="G728" s="9">
        <f t="shared" si="23"/>
        <v>7976.0407208424658</v>
      </c>
      <c r="H728" s="9">
        <f>G728*(IPCA!$B$10/VLOOKUP(B728,IPCA!A:B,2,0))</f>
        <v>10988.3691382134</v>
      </c>
    </row>
    <row r="729" spans="1:8" x14ac:dyDescent="0.35">
      <c r="A729" t="str">
        <f t="shared" si="22"/>
        <v>20173158102</v>
      </c>
      <c r="B729" s="11">
        <v>2017</v>
      </c>
      <c r="C729" s="11">
        <v>3158102</v>
      </c>
      <c r="D729" s="11" t="s">
        <v>209</v>
      </c>
      <c r="E729" s="8">
        <v>3100430.0497501018</v>
      </c>
      <c r="F729">
        <f>VLOOKUP(B729&amp;C729,CENSO!A:G,7,0)</f>
        <v>317</v>
      </c>
      <c r="G729" s="9">
        <f t="shared" si="23"/>
        <v>9780.536434542908</v>
      </c>
      <c r="H729" s="9">
        <f>G729*(IPCA!$B$10/VLOOKUP(B729,IPCA!A:B,2,0))</f>
        <v>13474.372620950124</v>
      </c>
    </row>
    <row r="730" spans="1:8" x14ac:dyDescent="0.35">
      <c r="A730" t="str">
        <f t="shared" si="22"/>
        <v>20173158201</v>
      </c>
      <c r="B730" s="11">
        <v>2017</v>
      </c>
      <c r="C730" s="11">
        <v>3158201</v>
      </c>
      <c r="D730" s="11" t="s">
        <v>210</v>
      </c>
      <c r="E730" s="8">
        <v>6996647.0382472891</v>
      </c>
      <c r="F730">
        <f>VLOOKUP(B730&amp;C730,CENSO!A:G,7,0)</f>
        <v>449</v>
      </c>
      <c r="G730" s="9">
        <f t="shared" si="23"/>
        <v>15582.732824604207</v>
      </c>
      <c r="H730" s="9">
        <f>G730*(IPCA!$B$10/VLOOKUP(B730,IPCA!A:B,2,0))</f>
        <v>21467.896974430168</v>
      </c>
    </row>
    <row r="731" spans="1:8" x14ac:dyDescent="0.35">
      <c r="A731" t="str">
        <f t="shared" si="22"/>
        <v>20173159357</v>
      </c>
      <c r="B731" s="11">
        <v>2017</v>
      </c>
      <c r="C731" s="11">
        <v>3159357</v>
      </c>
      <c r="D731" s="11" t="s">
        <v>211</v>
      </c>
      <c r="E731" s="8">
        <v>1949640.94</v>
      </c>
      <c r="F731">
        <f>VLOOKUP(B731&amp;C731,CENSO!A:G,7,0)</f>
        <v>477</v>
      </c>
      <c r="G731" s="9">
        <f t="shared" si="23"/>
        <v>4087.2975681341718</v>
      </c>
      <c r="H731" s="9">
        <f>G731*(IPCA!$B$10/VLOOKUP(B731,IPCA!A:B,2,0))</f>
        <v>5630.9560129272168</v>
      </c>
    </row>
    <row r="732" spans="1:8" x14ac:dyDescent="0.35">
      <c r="A732" t="str">
        <f t="shared" si="22"/>
        <v>20173159506</v>
      </c>
      <c r="B732" s="11">
        <v>2017</v>
      </c>
      <c r="C732" s="11">
        <v>3159506</v>
      </c>
      <c r="D732" s="11" t="s">
        <v>212</v>
      </c>
      <c r="E732" s="8">
        <v>2740429.96</v>
      </c>
      <c r="F732">
        <f>VLOOKUP(B732&amp;C732,CENSO!A:G,7,0)</f>
        <v>415</v>
      </c>
      <c r="G732" s="9">
        <f t="shared" si="23"/>
        <v>6603.445686746988</v>
      </c>
      <c r="H732" s="9">
        <f>G732*(IPCA!$B$10/VLOOKUP(B732,IPCA!A:B,2,0))</f>
        <v>9097.3831917015032</v>
      </c>
    </row>
    <row r="733" spans="1:8" x14ac:dyDescent="0.35">
      <c r="A733" t="str">
        <f t="shared" si="22"/>
        <v>20173160207</v>
      </c>
      <c r="B733" s="11">
        <v>2017</v>
      </c>
      <c r="C733" s="11">
        <v>3160207</v>
      </c>
      <c r="D733" s="11" t="s">
        <v>213</v>
      </c>
      <c r="E733" s="8">
        <v>2434945.25</v>
      </c>
      <c r="F733">
        <f>VLOOKUP(B733&amp;C733,CENSO!A:G,7,0)</f>
        <v>311</v>
      </c>
      <c r="G733" s="9">
        <f t="shared" si="23"/>
        <v>7829.4059485530543</v>
      </c>
      <c r="H733" s="9">
        <f>G733*(IPCA!$B$10/VLOOKUP(B733,IPCA!A:B,2,0))</f>
        <v>10786.354496763108</v>
      </c>
    </row>
    <row r="734" spans="1:8" x14ac:dyDescent="0.35">
      <c r="A734" t="str">
        <f t="shared" si="22"/>
        <v>20173160306</v>
      </c>
      <c r="B734" s="11">
        <v>2017</v>
      </c>
      <c r="C734" s="11">
        <v>3160306</v>
      </c>
      <c r="D734" s="11" t="s">
        <v>214</v>
      </c>
      <c r="E734" s="8">
        <v>6025222.3099999996</v>
      </c>
      <c r="F734">
        <f>VLOOKUP(B734&amp;C734,CENSO!A:G,7,0)</f>
        <v>961</v>
      </c>
      <c r="G734" s="9">
        <f t="shared" si="23"/>
        <v>6269.7422580645161</v>
      </c>
      <c r="H734" s="9">
        <f>G734*(IPCA!$B$10/VLOOKUP(B734,IPCA!A:B,2,0))</f>
        <v>8637.6492729078745</v>
      </c>
    </row>
    <row r="735" spans="1:8" x14ac:dyDescent="0.35">
      <c r="A735" t="str">
        <f t="shared" si="22"/>
        <v>20173160454</v>
      </c>
      <c r="B735" s="11">
        <v>2017</v>
      </c>
      <c r="C735" s="11">
        <v>3160454</v>
      </c>
      <c r="D735" s="11" t="s">
        <v>215</v>
      </c>
      <c r="E735" s="8">
        <v>5828069.6207414102</v>
      </c>
      <c r="F735">
        <f>VLOOKUP(B735&amp;C735,CENSO!A:G,7,0)</f>
        <v>997</v>
      </c>
      <c r="G735" s="9">
        <f t="shared" si="23"/>
        <v>5845.6064400615951</v>
      </c>
      <c r="H735" s="9">
        <f>G735*(IPCA!$B$10/VLOOKUP(B735,IPCA!A:B,2,0))</f>
        <v>8053.3291702314273</v>
      </c>
    </row>
    <row r="736" spans="1:8" x14ac:dyDescent="0.35">
      <c r="A736" t="str">
        <f t="shared" si="22"/>
        <v>20173160603</v>
      </c>
      <c r="B736" s="11">
        <v>2017</v>
      </c>
      <c r="C736" s="11">
        <v>3160603</v>
      </c>
      <c r="D736" s="11" t="s">
        <v>216</v>
      </c>
      <c r="E736" s="8">
        <v>2047255.18</v>
      </c>
      <c r="F736">
        <f>VLOOKUP(B736&amp;C736,CENSO!A:G,7,0)</f>
        <v>190</v>
      </c>
      <c r="G736" s="9">
        <f t="shared" si="23"/>
        <v>10775.027263157894</v>
      </c>
      <c r="H736" s="9">
        <f>G736*(IPCA!$B$10/VLOOKUP(B736,IPCA!A:B,2,0))</f>
        <v>14844.45493520327</v>
      </c>
    </row>
    <row r="737" spans="1:8" x14ac:dyDescent="0.35">
      <c r="A737" t="str">
        <f t="shared" si="22"/>
        <v>20173160959</v>
      </c>
      <c r="B737" s="11">
        <v>2017</v>
      </c>
      <c r="C737" s="11">
        <v>3160959</v>
      </c>
      <c r="D737" s="11" t="s">
        <v>217</v>
      </c>
      <c r="E737" s="8">
        <v>3613582.3882166464</v>
      </c>
      <c r="F737">
        <f>VLOOKUP(B737&amp;C737,CENSO!A:G,7,0)</f>
        <v>732</v>
      </c>
      <c r="G737" s="9">
        <f t="shared" si="23"/>
        <v>4936.5879620445985</v>
      </c>
      <c r="H737" s="9">
        <f>G737*(IPCA!$B$10/VLOOKUP(B737,IPCA!A:B,2,0))</f>
        <v>6800.9997326689972</v>
      </c>
    </row>
    <row r="738" spans="1:8" x14ac:dyDescent="0.35">
      <c r="A738" t="str">
        <f t="shared" si="22"/>
        <v>20173161056</v>
      </c>
      <c r="B738" s="11">
        <v>2017</v>
      </c>
      <c r="C738" s="11">
        <v>3161056</v>
      </c>
      <c r="D738" s="11" t="s">
        <v>218</v>
      </c>
      <c r="E738" s="8">
        <v>1941824.34</v>
      </c>
      <c r="F738">
        <f>VLOOKUP(B738&amp;C738,CENSO!A:G,7,0)</f>
        <v>302</v>
      </c>
      <c r="G738" s="9">
        <f t="shared" si="23"/>
        <v>6429.8819205298014</v>
      </c>
      <c r="H738" s="9">
        <f>G738*(IPCA!$B$10/VLOOKUP(B738,IPCA!A:B,2,0))</f>
        <v>8858.2692253912137</v>
      </c>
    </row>
    <row r="739" spans="1:8" x14ac:dyDescent="0.35">
      <c r="A739" t="str">
        <f t="shared" si="22"/>
        <v>20172513984</v>
      </c>
      <c r="B739" s="11">
        <v>2017</v>
      </c>
      <c r="C739" s="11">
        <v>2513984</v>
      </c>
      <c r="D739" s="11" t="s">
        <v>219</v>
      </c>
      <c r="E739" s="8">
        <v>2824353.09</v>
      </c>
      <c r="F739">
        <f>VLOOKUP(B739&amp;C739,CENSO!A:G,7,0)</f>
        <v>448</v>
      </c>
      <c r="G739" s="9">
        <f t="shared" si="23"/>
        <v>6304.3595758928568</v>
      </c>
      <c r="H739" s="9">
        <f>G739*(IPCA!$B$10/VLOOKUP(B739,IPCA!A:B,2,0))</f>
        <v>8685.3405874567907</v>
      </c>
    </row>
    <row r="740" spans="1:8" x14ac:dyDescent="0.35">
      <c r="A740" t="str">
        <f t="shared" si="22"/>
        <v>20173161601</v>
      </c>
      <c r="B740" s="11">
        <v>2017</v>
      </c>
      <c r="C740" s="11">
        <v>3161601</v>
      </c>
      <c r="D740" s="11" t="s">
        <v>220</v>
      </c>
      <c r="E740" s="8">
        <v>2786624.13</v>
      </c>
      <c r="F740">
        <f>VLOOKUP(B740&amp;C740,CENSO!A:G,7,0)</f>
        <v>434</v>
      </c>
      <c r="G740" s="9">
        <f t="shared" si="23"/>
        <v>6420.7929262672806</v>
      </c>
      <c r="H740" s="9">
        <f>G740*(IPCA!$B$10/VLOOKUP(B740,IPCA!A:B,2,0))</f>
        <v>8845.7475711585939</v>
      </c>
    </row>
    <row r="741" spans="1:8" x14ac:dyDescent="0.35">
      <c r="A741" t="str">
        <f t="shared" si="22"/>
        <v>20173161650</v>
      </c>
      <c r="B741" s="11">
        <v>2017</v>
      </c>
      <c r="C741" s="11">
        <v>3161650</v>
      </c>
      <c r="D741" s="11" t="s">
        <v>221</v>
      </c>
      <c r="E741" s="8">
        <v>1710240.7</v>
      </c>
      <c r="F741">
        <f>VLOOKUP(B741&amp;C741,CENSO!A:G,7,0)</f>
        <v>253</v>
      </c>
      <c r="G741" s="9">
        <f t="shared" si="23"/>
        <v>6759.8446640316206</v>
      </c>
      <c r="H741" s="9">
        <f>G741*(IPCA!$B$10/VLOOKUP(B741,IPCA!A:B,2,0))</f>
        <v>9312.8497064036837</v>
      </c>
    </row>
    <row r="742" spans="1:8" x14ac:dyDescent="0.35">
      <c r="A742" t="str">
        <f t="shared" si="22"/>
        <v>20173125507</v>
      </c>
      <c r="B742" s="11">
        <v>2017</v>
      </c>
      <c r="C742" s="11">
        <v>3125507</v>
      </c>
      <c r="D742" s="11" t="s">
        <v>222</v>
      </c>
      <c r="E742" s="8">
        <v>2393157.3035866609</v>
      </c>
      <c r="F742">
        <f>VLOOKUP(B742&amp;C742,CENSO!A:G,7,0)</f>
        <v>203</v>
      </c>
      <c r="G742" s="9">
        <f t="shared" si="23"/>
        <v>11788.952234417049</v>
      </c>
      <c r="H742" s="9">
        <f>G742*(IPCA!$B$10/VLOOKUP(B742,IPCA!A:B,2,0))</f>
        <v>16241.311126462937</v>
      </c>
    </row>
    <row r="743" spans="1:8" x14ac:dyDescent="0.35">
      <c r="A743" t="str">
        <f t="shared" si="22"/>
        <v>20173162252</v>
      </c>
      <c r="B743" s="11">
        <v>2017</v>
      </c>
      <c r="C743" s="11">
        <v>3162252</v>
      </c>
      <c r="D743" s="11" t="s">
        <v>223</v>
      </c>
      <c r="E743" s="8">
        <v>2514547.3567843307</v>
      </c>
      <c r="F743">
        <f>VLOOKUP(B743&amp;C743,CENSO!A:G,7,0)</f>
        <v>373</v>
      </c>
      <c r="G743" s="9">
        <f t="shared" si="23"/>
        <v>6741.4138251590639</v>
      </c>
      <c r="H743" s="9">
        <f>G743*(IPCA!$B$10/VLOOKUP(B743,IPCA!A:B,2,0))</f>
        <v>9287.4580530575113</v>
      </c>
    </row>
    <row r="744" spans="1:8" x14ac:dyDescent="0.35">
      <c r="A744" t="str">
        <f t="shared" si="22"/>
        <v>20173162401</v>
      </c>
      <c r="B744" s="11">
        <v>2017</v>
      </c>
      <c r="C744" s="11">
        <v>3162401</v>
      </c>
      <c r="D744" s="11" t="s">
        <v>224</v>
      </c>
      <c r="E744" s="8">
        <v>16406682.221667191</v>
      </c>
      <c r="F744">
        <f>VLOOKUP(B744&amp;C744,CENSO!A:G,7,0)</f>
        <v>2408</v>
      </c>
      <c r="G744" s="9">
        <f t="shared" si="23"/>
        <v>6813.4062382338834</v>
      </c>
      <c r="H744" s="9">
        <f>G744*(IPCA!$B$10/VLOOKUP(B744,IPCA!A:B,2,0))</f>
        <v>9386.6399952897846</v>
      </c>
    </row>
    <row r="745" spans="1:8" x14ac:dyDescent="0.35">
      <c r="A745" t="str">
        <f t="shared" si="22"/>
        <v>20173162450</v>
      </c>
      <c r="B745" s="11">
        <v>2017</v>
      </c>
      <c r="C745" s="11">
        <v>3162450</v>
      </c>
      <c r="D745" s="11" t="s">
        <v>225</v>
      </c>
      <c r="E745" s="8">
        <v>5044376.4586251499</v>
      </c>
      <c r="F745">
        <f>VLOOKUP(B745&amp;C745,CENSO!A:G,7,0)</f>
        <v>648</v>
      </c>
      <c r="G745" s="9">
        <f t="shared" si="23"/>
        <v>7784.5315719523915</v>
      </c>
      <c r="H745" s="9">
        <f>G745*(IPCA!$B$10/VLOOKUP(B745,IPCA!A:B,2,0))</f>
        <v>10724.532318041431</v>
      </c>
    </row>
    <row r="746" spans="1:8" x14ac:dyDescent="0.35">
      <c r="A746" t="str">
        <f t="shared" si="22"/>
        <v>20173162575</v>
      </c>
      <c r="B746" s="11">
        <v>2017</v>
      </c>
      <c r="C746" s="11">
        <v>3162575</v>
      </c>
      <c r="D746" s="11" t="s">
        <v>226</v>
      </c>
      <c r="E746" s="8">
        <v>2710207.1</v>
      </c>
      <c r="F746">
        <f>VLOOKUP(B746&amp;C746,CENSO!A:G,7,0)</f>
        <v>420</v>
      </c>
      <c r="G746" s="9">
        <f t="shared" si="23"/>
        <v>6452.8740476190478</v>
      </c>
      <c r="H746" s="9">
        <f>G746*(IPCA!$B$10/VLOOKUP(B746,IPCA!A:B,2,0))</f>
        <v>8889.9448384643965</v>
      </c>
    </row>
    <row r="747" spans="1:8" x14ac:dyDescent="0.35">
      <c r="A747" t="str">
        <f t="shared" si="22"/>
        <v>20173162658</v>
      </c>
      <c r="B747" s="11">
        <v>2017</v>
      </c>
      <c r="C747" s="11">
        <v>3162658</v>
      </c>
      <c r="D747" s="11" t="s">
        <v>227</v>
      </c>
      <c r="E747" s="8">
        <v>2522483.4371080035</v>
      </c>
      <c r="F747">
        <f>VLOOKUP(B747&amp;C747,CENSO!A:G,7,0)</f>
        <v>276</v>
      </c>
      <c r="G747" s="9">
        <f t="shared" si="23"/>
        <v>9139.4327431449401</v>
      </c>
      <c r="H747" s="9">
        <f>G747*(IPCA!$B$10/VLOOKUP(B747,IPCA!A:B,2,0))</f>
        <v>12591.141922472943</v>
      </c>
    </row>
    <row r="748" spans="1:8" x14ac:dyDescent="0.35">
      <c r="A748" t="str">
        <f t="shared" si="22"/>
        <v>20172111052</v>
      </c>
      <c r="B748" s="11">
        <v>2017</v>
      </c>
      <c r="C748" s="11">
        <v>2111052</v>
      </c>
      <c r="D748" s="11" t="s">
        <v>228</v>
      </c>
      <c r="E748" s="8">
        <v>11070037.279999999</v>
      </c>
      <c r="F748">
        <f>VLOOKUP(B748&amp;C748,CENSO!A:G,7,0)</f>
        <v>1901</v>
      </c>
      <c r="G748" s="9">
        <f t="shared" si="23"/>
        <v>5823.2705312993157</v>
      </c>
      <c r="H748" s="9">
        <f>G748*(IPCA!$B$10/VLOOKUP(B748,IPCA!A:B,2,0))</f>
        <v>8022.5576108691448</v>
      </c>
    </row>
    <row r="749" spans="1:8" x14ac:dyDescent="0.35">
      <c r="A749" t="str">
        <f t="shared" si="22"/>
        <v>20173162807</v>
      </c>
      <c r="B749" s="11">
        <v>2017</v>
      </c>
      <c r="C749" s="11">
        <v>3162807</v>
      </c>
      <c r="D749" s="11" t="s">
        <v>229</v>
      </c>
      <c r="E749" s="8">
        <v>6976809.770495493</v>
      </c>
      <c r="F749">
        <f>VLOOKUP(B749&amp;C749,CENSO!A:G,7,0)</f>
        <v>1083</v>
      </c>
      <c r="G749" s="9">
        <f t="shared" si="23"/>
        <v>6442.114284852717</v>
      </c>
      <c r="H749" s="9">
        <f>G749*(IPCA!$B$10/VLOOKUP(B749,IPCA!A:B,2,0))</f>
        <v>8875.1214130012977</v>
      </c>
    </row>
    <row r="750" spans="1:8" x14ac:dyDescent="0.35">
      <c r="A750" t="str">
        <f t="shared" si="22"/>
        <v>20173163003</v>
      </c>
      <c r="B750" s="11">
        <v>2017</v>
      </c>
      <c r="C750" s="11">
        <v>3163003</v>
      </c>
      <c r="D750" s="11" t="s">
        <v>230</v>
      </c>
      <c r="E750" s="8">
        <v>2976516</v>
      </c>
      <c r="F750">
        <f>VLOOKUP(B750&amp;C750,CENSO!A:G,7,0)</f>
        <v>454</v>
      </c>
      <c r="G750" s="9">
        <f t="shared" si="23"/>
        <v>6556.2026431718059</v>
      </c>
      <c r="H750" s="9">
        <f>G750*(IPCA!$B$10/VLOOKUP(B750,IPCA!A:B,2,0))</f>
        <v>9032.2977664653627</v>
      </c>
    </row>
    <row r="751" spans="1:8" x14ac:dyDescent="0.35">
      <c r="A751" t="str">
        <f t="shared" si="22"/>
        <v>20172210052</v>
      </c>
      <c r="B751" s="11">
        <v>2017</v>
      </c>
      <c r="C751" s="11">
        <v>2210052</v>
      </c>
      <c r="D751" s="11" t="s">
        <v>231</v>
      </c>
      <c r="E751" s="8">
        <v>4912860.22</v>
      </c>
      <c r="F751">
        <f>VLOOKUP(B751&amp;C751,CENSO!A:G,7,0)</f>
        <v>732</v>
      </c>
      <c r="G751" s="9">
        <f t="shared" si="23"/>
        <v>6711.5576775956279</v>
      </c>
      <c r="H751" s="9">
        <f>G751*(IPCA!$B$10/VLOOKUP(B751,IPCA!A:B,2,0))</f>
        <v>9246.3260701659601</v>
      </c>
    </row>
    <row r="752" spans="1:8" x14ac:dyDescent="0.35">
      <c r="A752" t="str">
        <f t="shared" si="22"/>
        <v>20173163508</v>
      </c>
      <c r="B752" s="11">
        <v>2017</v>
      </c>
      <c r="C752" s="11">
        <v>3163508</v>
      </c>
      <c r="D752" s="11" t="s">
        <v>232</v>
      </c>
      <c r="E752" s="8">
        <v>3012328.5293953577</v>
      </c>
      <c r="F752">
        <f>VLOOKUP(B752&amp;C752,CENSO!A:G,7,0)</f>
        <v>287</v>
      </c>
      <c r="G752" s="9">
        <f t="shared" si="23"/>
        <v>10495.918220889747</v>
      </c>
      <c r="H752" s="9">
        <f>G752*(IPCA!$B$10/VLOOKUP(B752,IPCA!A:B,2,0))</f>
        <v>14459.934181912575</v>
      </c>
    </row>
    <row r="753" spans="1:8" x14ac:dyDescent="0.35">
      <c r="A753" t="str">
        <f t="shared" si="22"/>
        <v>20173164100</v>
      </c>
      <c r="B753" s="11">
        <v>2017</v>
      </c>
      <c r="C753" s="11">
        <v>3164100</v>
      </c>
      <c r="D753" s="11" t="s">
        <v>233</v>
      </c>
      <c r="E753" s="8">
        <v>2567425.5495801521</v>
      </c>
      <c r="F753">
        <f>VLOOKUP(B753&amp;C753,CENSO!A:G,7,0)</f>
        <v>312</v>
      </c>
      <c r="G753" s="9">
        <f t="shared" si="23"/>
        <v>8228.928043526128</v>
      </c>
      <c r="H753" s="9">
        <f>G753*(IPCA!$B$10/VLOOKUP(B753,IPCA!A:B,2,0))</f>
        <v>11336.764958806585</v>
      </c>
    </row>
    <row r="754" spans="1:8" x14ac:dyDescent="0.35">
      <c r="A754" t="str">
        <f t="shared" si="22"/>
        <v>20173164209</v>
      </c>
      <c r="B754" s="11">
        <v>2017</v>
      </c>
      <c r="C754" s="11">
        <v>3164209</v>
      </c>
      <c r="D754" s="11" t="s">
        <v>234</v>
      </c>
      <c r="E754" s="8">
        <v>4270225.2679700563</v>
      </c>
      <c r="F754">
        <f>VLOOKUP(B754&amp;C754,CENSO!A:G,7,0)</f>
        <v>723</v>
      </c>
      <c r="G754" s="9">
        <f t="shared" si="23"/>
        <v>5906.2590151729682</v>
      </c>
      <c r="H754" s="9">
        <f>G754*(IPCA!$B$10/VLOOKUP(B754,IPCA!A:B,2,0))</f>
        <v>8136.8885335588229</v>
      </c>
    </row>
    <row r="755" spans="1:8" x14ac:dyDescent="0.35">
      <c r="A755" t="str">
        <f t="shared" si="22"/>
        <v>20173164472</v>
      </c>
      <c r="B755" s="11">
        <v>2017</v>
      </c>
      <c r="C755" s="11">
        <v>3164472</v>
      </c>
      <c r="D755" s="11" t="s">
        <v>235</v>
      </c>
      <c r="E755" s="8">
        <v>4514395.3486197051</v>
      </c>
      <c r="F755">
        <f>VLOOKUP(B755&amp;C755,CENSO!A:G,7,0)</f>
        <v>828</v>
      </c>
      <c r="G755" s="9">
        <f t="shared" si="23"/>
        <v>5452.168295434426</v>
      </c>
      <c r="H755" s="9">
        <f>G755*(IPCA!$B$10/VLOOKUP(B755,IPCA!A:B,2,0))</f>
        <v>7511.3003971184826</v>
      </c>
    </row>
    <row r="756" spans="1:8" x14ac:dyDescent="0.35">
      <c r="A756" t="str">
        <f t="shared" si="22"/>
        <v>20173164506</v>
      </c>
      <c r="B756" s="11">
        <v>2017</v>
      </c>
      <c r="C756" s="11">
        <v>3164506</v>
      </c>
      <c r="D756" s="11" t="s">
        <v>236</v>
      </c>
      <c r="E756" s="8">
        <v>5041609.18</v>
      </c>
      <c r="F756">
        <f>VLOOKUP(B756&amp;C756,CENSO!A:G,7,0)</f>
        <v>292</v>
      </c>
      <c r="G756" s="9">
        <f t="shared" si="23"/>
        <v>17265.784863013698</v>
      </c>
      <c r="H756" s="9">
        <f>G756*(IPCA!$B$10/VLOOKUP(B756,IPCA!A:B,2,0))</f>
        <v>23786.590888384078</v>
      </c>
    </row>
    <row r="757" spans="1:8" x14ac:dyDescent="0.35">
      <c r="A757" t="str">
        <f t="shared" si="22"/>
        <v>20173165503</v>
      </c>
      <c r="B757" s="11">
        <v>2017</v>
      </c>
      <c r="C757" s="11">
        <v>3165503</v>
      </c>
      <c r="D757" s="11" t="s">
        <v>237</v>
      </c>
      <c r="E757" s="8">
        <v>2780772.5798352086</v>
      </c>
      <c r="F757">
        <f>VLOOKUP(B757&amp;C757,CENSO!A:G,7,0)</f>
        <v>516</v>
      </c>
      <c r="G757" s="9">
        <f t="shared" si="23"/>
        <v>5389.0941469674581</v>
      </c>
      <c r="H757" s="9">
        <f>G757*(IPCA!$B$10/VLOOKUP(B757,IPCA!A:B,2,0))</f>
        <v>7424.4048996290576</v>
      </c>
    </row>
    <row r="758" spans="1:8" x14ac:dyDescent="0.35">
      <c r="A758" t="str">
        <f t="shared" si="22"/>
        <v>20173165909</v>
      </c>
      <c r="B758" s="11">
        <v>2017</v>
      </c>
      <c r="C758" s="11">
        <v>3165909</v>
      </c>
      <c r="D758" s="11" t="s">
        <v>238</v>
      </c>
      <c r="E758" s="8">
        <v>3083565.7491084523</v>
      </c>
      <c r="F758">
        <f>VLOOKUP(B758&amp;C758,CENSO!A:G,7,0)</f>
        <v>271</v>
      </c>
      <c r="G758" s="9">
        <f t="shared" si="23"/>
        <v>11378.471398924179</v>
      </c>
      <c r="H758" s="9">
        <f>G758*(IPCA!$B$10/VLOOKUP(B758,IPCA!A:B,2,0))</f>
        <v>15675.803112847694</v>
      </c>
    </row>
    <row r="759" spans="1:8" x14ac:dyDescent="0.35">
      <c r="A759" t="str">
        <f t="shared" si="22"/>
        <v>20173166105</v>
      </c>
      <c r="B759" s="11">
        <v>2017</v>
      </c>
      <c r="C759" s="11">
        <v>3166105</v>
      </c>
      <c r="D759" s="11" t="s">
        <v>239</v>
      </c>
      <c r="E759" s="8">
        <v>2701210.38</v>
      </c>
      <c r="F759">
        <f>VLOOKUP(B759&amp;C759,CENSO!A:G,7,0)</f>
        <v>261</v>
      </c>
      <c r="G759" s="9">
        <f t="shared" si="23"/>
        <v>10349.465057471263</v>
      </c>
      <c r="H759" s="9">
        <f>G759*(IPCA!$B$10/VLOOKUP(B759,IPCA!A:B,2,0))</f>
        <v>14258.169737945267</v>
      </c>
    </row>
    <row r="760" spans="1:8" x14ac:dyDescent="0.35">
      <c r="A760" t="str">
        <f t="shared" si="22"/>
        <v>20173166501</v>
      </c>
      <c r="B760" s="11">
        <v>2017</v>
      </c>
      <c r="C760" s="11">
        <v>3166501</v>
      </c>
      <c r="D760" s="11" t="s">
        <v>240</v>
      </c>
      <c r="E760" s="8">
        <v>2245548.2749998616</v>
      </c>
      <c r="F760">
        <f>VLOOKUP(B760&amp;C760,CENSO!A:G,7,0)</f>
        <v>213</v>
      </c>
      <c r="G760" s="9">
        <f t="shared" si="23"/>
        <v>10542.480164318598</v>
      </c>
      <c r="H760" s="9">
        <f>G760*(IPCA!$B$10/VLOOKUP(B760,IPCA!A:B,2,0))</f>
        <v>14524.08127444833</v>
      </c>
    </row>
    <row r="761" spans="1:8" x14ac:dyDescent="0.35">
      <c r="A761" t="str">
        <f t="shared" si="22"/>
        <v>20173166709</v>
      </c>
      <c r="B761" s="11">
        <v>2017</v>
      </c>
      <c r="C761" s="11">
        <v>3166709</v>
      </c>
      <c r="D761" s="11" t="s">
        <v>241</v>
      </c>
      <c r="E761" s="8">
        <v>2911458.979031296</v>
      </c>
      <c r="F761">
        <f>VLOOKUP(B761&amp;C761,CENSO!A:G,7,0)</f>
        <v>468</v>
      </c>
      <c r="G761" s="9">
        <f t="shared" si="23"/>
        <v>6221.0661945113161</v>
      </c>
      <c r="H761" s="9">
        <f>G761*(IPCA!$B$10/VLOOKUP(B761,IPCA!A:B,2,0))</f>
        <v>8570.5896159630429</v>
      </c>
    </row>
    <row r="762" spans="1:8" x14ac:dyDescent="0.35">
      <c r="A762" t="str">
        <f t="shared" si="22"/>
        <v>20173166956</v>
      </c>
      <c r="B762" s="11">
        <v>2017</v>
      </c>
      <c r="C762" s="11">
        <v>3166956</v>
      </c>
      <c r="D762" s="11" t="s">
        <v>242</v>
      </c>
      <c r="E762" s="8">
        <v>3376180.4977526111</v>
      </c>
      <c r="F762">
        <f>VLOOKUP(B762&amp;C762,CENSO!A:G,7,0)</f>
        <v>299</v>
      </c>
      <c r="G762" s="9">
        <f t="shared" si="23"/>
        <v>11291.573571078967</v>
      </c>
      <c r="H762" s="9">
        <f>G762*(IPCA!$B$10/VLOOKUP(B762,IPCA!A:B,2,0))</f>
        <v>15556.086395858409</v>
      </c>
    </row>
    <row r="763" spans="1:8" x14ac:dyDescent="0.35">
      <c r="A763" t="str">
        <f t="shared" si="22"/>
        <v>20173167103</v>
      </c>
      <c r="B763" s="11">
        <v>2017</v>
      </c>
      <c r="C763" s="11">
        <v>3167103</v>
      </c>
      <c r="D763" s="11" t="s">
        <v>243</v>
      </c>
      <c r="E763" s="8">
        <v>7508639.2973237233</v>
      </c>
      <c r="F763">
        <f>VLOOKUP(B763&amp;C763,CENSO!A:G,7,0)</f>
        <v>457</v>
      </c>
      <c r="G763" s="9">
        <f t="shared" si="23"/>
        <v>16430.282926310116</v>
      </c>
      <c r="H763" s="9">
        <f>G763*(IPCA!$B$10/VLOOKUP(B763,IPCA!A:B,2,0))</f>
        <v>22635.543142075501</v>
      </c>
    </row>
    <row r="764" spans="1:8" x14ac:dyDescent="0.35">
      <c r="A764" t="str">
        <f t="shared" si="22"/>
        <v>20173165552</v>
      </c>
      <c r="B764" s="11">
        <v>2017</v>
      </c>
      <c r="C764" s="11">
        <v>3165552</v>
      </c>
      <c r="D764" s="11" t="s">
        <v>244</v>
      </c>
      <c r="E764" s="8">
        <v>6348203.6185739851</v>
      </c>
      <c r="F764">
        <f>VLOOKUP(B764&amp;C764,CENSO!A:G,7,0)</f>
        <v>406</v>
      </c>
      <c r="G764" s="9">
        <f t="shared" si="23"/>
        <v>15635.969503876811</v>
      </c>
      <c r="H764" s="9">
        <f>G764*(IPCA!$B$10/VLOOKUP(B764,IPCA!A:B,2,0))</f>
        <v>21541.239664621229</v>
      </c>
    </row>
    <row r="765" spans="1:8" x14ac:dyDescent="0.35">
      <c r="A765" t="str">
        <f t="shared" si="22"/>
        <v>20173167707</v>
      </c>
      <c r="B765" s="11">
        <v>2017</v>
      </c>
      <c r="C765" s="11">
        <v>3167707</v>
      </c>
      <c r="D765" s="11" t="s">
        <v>245</v>
      </c>
      <c r="E765" s="8">
        <v>3309253.7247322458</v>
      </c>
      <c r="F765">
        <f>VLOOKUP(B765&amp;C765,CENSO!A:G,7,0)</f>
        <v>370</v>
      </c>
      <c r="G765" s="9">
        <f t="shared" si="23"/>
        <v>8943.9289857628264</v>
      </c>
      <c r="H765" s="9">
        <f>G765*(IPCA!$B$10/VLOOKUP(B765,IPCA!A:B,2,0))</f>
        <v>12321.801841446444</v>
      </c>
    </row>
    <row r="766" spans="1:8" x14ac:dyDescent="0.35">
      <c r="A766" t="str">
        <f t="shared" si="22"/>
        <v>20173168002</v>
      </c>
      <c r="B766" s="11">
        <v>2017</v>
      </c>
      <c r="C766" s="11">
        <v>3168002</v>
      </c>
      <c r="D766" s="11" t="s">
        <v>246</v>
      </c>
      <c r="E766" s="8">
        <v>6136519.8799999999</v>
      </c>
      <c r="F766">
        <f>VLOOKUP(B766&amp;C766,CENSO!A:G,7,0)</f>
        <v>1409</v>
      </c>
      <c r="G766" s="9">
        <f t="shared" si="23"/>
        <v>4355.2305748757981</v>
      </c>
      <c r="H766" s="9">
        <f>G766*(IPCA!$B$10/VLOOKUP(B766,IPCA!A:B,2,0))</f>
        <v>6000.0798533678699</v>
      </c>
    </row>
    <row r="767" spans="1:8" x14ac:dyDescent="0.35">
      <c r="A767" t="str">
        <f t="shared" si="22"/>
        <v>20173168051</v>
      </c>
      <c r="B767" s="11">
        <v>2017</v>
      </c>
      <c r="C767" s="11">
        <v>3168051</v>
      </c>
      <c r="D767" s="11" t="s">
        <v>247</v>
      </c>
      <c r="E767" s="8">
        <v>2341612.1501319194</v>
      </c>
      <c r="F767">
        <f>VLOOKUP(B767&amp;C767,CENSO!A:G,7,0)</f>
        <v>297</v>
      </c>
      <c r="G767" s="9">
        <f t="shared" si="23"/>
        <v>7884.215993710166</v>
      </c>
      <c r="H767" s="9">
        <f>G767*(IPCA!$B$10/VLOOKUP(B767,IPCA!A:B,2,0))</f>
        <v>10861.864769309068</v>
      </c>
    </row>
    <row r="768" spans="1:8" x14ac:dyDescent="0.35">
      <c r="A768" t="str">
        <f t="shared" si="22"/>
        <v>20173168408</v>
      </c>
      <c r="B768" s="11">
        <v>2017</v>
      </c>
      <c r="C768" s="11">
        <v>3168408</v>
      </c>
      <c r="D768" s="11" t="s">
        <v>248</v>
      </c>
      <c r="E768" s="8">
        <v>3628119.9906801516</v>
      </c>
      <c r="F768">
        <f>VLOOKUP(B768&amp;C768,CENSO!A:G,7,0)</f>
        <v>385</v>
      </c>
      <c r="G768" s="9">
        <f t="shared" si="23"/>
        <v>9423.6882874809125</v>
      </c>
      <c r="H768" s="9">
        <f>G768*(IPCA!$B$10/VLOOKUP(B768,IPCA!A:B,2,0))</f>
        <v>12982.75286831294</v>
      </c>
    </row>
    <row r="769" spans="1:8" x14ac:dyDescent="0.35">
      <c r="A769" t="str">
        <f t="shared" si="22"/>
        <v>20173168606</v>
      </c>
      <c r="B769" s="11">
        <v>2017</v>
      </c>
      <c r="C769" s="11">
        <v>3168606</v>
      </c>
      <c r="D769" s="11" t="s">
        <v>249</v>
      </c>
      <c r="E769" s="8">
        <v>38586438.172235548</v>
      </c>
      <c r="F769">
        <f>VLOOKUP(B769&amp;C769,CENSO!A:G,7,0)</f>
        <v>5842</v>
      </c>
      <c r="G769" s="9">
        <f t="shared" si="23"/>
        <v>6605.0048223614431</v>
      </c>
      <c r="H769" s="9">
        <f>G769*(IPCA!$B$10/VLOOKUP(B769,IPCA!A:B,2,0))</f>
        <v>9099.5311694097163</v>
      </c>
    </row>
    <row r="770" spans="1:8" x14ac:dyDescent="0.35">
      <c r="A770" t="str">
        <f t="shared" si="22"/>
        <v>20173169505</v>
      </c>
      <c r="B770" s="11">
        <v>2017</v>
      </c>
      <c r="C770" s="11">
        <v>3169505</v>
      </c>
      <c r="D770" s="11" t="s">
        <v>250</v>
      </c>
      <c r="E770" s="8">
        <v>3277618.0762249348</v>
      </c>
      <c r="F770">
        <f>VLOOKUP(B770&amp;C770,CENSO!A:G,7,0)</f>
        <v>505</v>
      </c>
      <c r="G770" s="9">
        <f t="shared" si="23"/>
        <v>6490.3328242077914</v>
      </c>
      <c r="H770" s="9">
        <f>G770*(IPCA!$B$10/VLOOKUP(B770,IPCA!A:B,2,0))</f>
        <v>8941.5507516021498</v>
      </c>
    </row>
    <row r="771" spans="1:8" x14ac:dyDescent="0.35">
      <c r="A771" t="str">
        <f t="shared" ref="A771:A834" si="24">B771&amp;C771</f>
        <v>20173169703</v>
      </c>
      <c r="B771" s="11">
        <v>2017</v>
      </c>
      <c r="C771" s="11">
        <v>3169703</v>
      </c>
      <c r="D771" s="11" t="s">
        <v>251</v>
      </c>
      <c r="E771" s="8">
        <v>7987412.0914361207</v>
      </c>
      <c r="F771">
        <f>VLOOKUP(B771&amp;C771,CENSO!A:G,7,0)</f>
        <v>756</v>
      </c>
      <c r="G771" s="9">
        <f t="shared" ref="G771:G834" si="25">E771/F771</f>
        <v>10565.359909307039</v>
      </c>
      <c r="H771" s="9">
        <f>G771*(IPCA!$B$10/VLOOKUP(B771,IPCA!A:B,2,0))</f>
        <v>14555.602061831498</v>
      </c>
    </row>
    <row r="772" spans="1:8" x14ac:dyDescent="0.35">
      <c r="A772" t="str">
        <f t="shared" si="24"/>
        <v>20173170008</v>
      </c>
      <c r="B772" s="11">
        <v>2017</v>
      </c>
      <c r="C772" s="11">
        <v>3170008</v>
      </c>
      <c r="D772" s="11" t="s">
        <v>252</v>
      </c>
      <c r="E772" s="8">
        <v>4398802.1900000004</v>
      </c>
      <c r="F772">
        <f>VLOOKUP(B772&amp;C772,CENSO!A:G,7,0)</f>
        <v>629</v>
      </c>
      <c r="G772" s="9">
        <f t="shared" si="25"/>
        <v>6993.3262162162173</v>
      </c>
      <c r="H772" s="9">
        <f>G772*(IPCA!$B$10/VLOOKUP(B772,IPCA!A:B,2,0))</f>
        <v>9634.5107375043881</v>
      </c>
    </row>
    <row r="773" spans="1:8" x14ac:dyDescent="0.35">
      <c r="A773" t="str">
        <f t="shared" si="24"/>
        <v>20173170057</v>
      </c>
      <c r="B773" s="11">
        <v>2017</v>
      </c>
      <c r="C773" s="11">
        <v>3170057</v>
      </c>
      <c r="D773" s="11" t="s">
        <v>253</v>
      </c>
      <c r="E773" s="8">
        <v>3955976.7752655493</v>
      </c>
      <c r="F773">
        <f>VLOOKUP(B773&amp;C773,CENSO!A:G,7,0)</f>
        <v>432</v>
      </c>
      <c r="G773" s="9">
        <f t="shared" si="25"/>
        <v>9157.3536464480312</v>
      </c>
      <c r="H773" s="9">
        <f>G773*(IPCA!$B$10/VLOOKUP(B773,IPCA!A:B,2,0))</f>
        <v>12615.831051788697</v>
      </c>
    </row>
    <row r="774" spans="1:8" x14ac:dyDescent="0.35">
      <c r="A774" t="str">
        <f t="shared" si="24"/>
        <v>20173170305</v>
      </c>
      <c r="B774" s="11">
        <v>2017</v>
      </c>
      <c r="C774" s="11">
        <v>3170305</v>
      </c>
      <c r="D774" s="11" t="s">
        <v>254</v>
      </c>
      <c r="E774" s="8">
        <v>2731909.8022963316</v>
      </c>
      <c r="F774">
        <f>VLOOKUP(B774&amp;C774,CENSO!A:G,7,0)</f>
        <v>305</v>
      </c>
      <c r="G774" s="9">
        <f t="shared" si="25"/>
        <v>8957.0813190043664</v>
      </c>
      <c r="H774" s="9">
        <f>G774*(IPCA!$B$10/VLOOKUP(B774,IPCA!A:B,2,0))</f>
        <v>12339.921444611104</v>
      </c>
    </row>
    <row r="775" spans="1:8" x14ac:dyDescent="0.35">
      <c r="A775" t="str">
        <f t="shared" si="24"/>
        <v>20173170479</v>
      </c>
      <c r="B775" s="11">
        <v>2017</v>
      </c>
      <c r="C775" s="11">
        <v>3170479</v>
      </c>
      <c r="D775" s="11" t="s">
        <v>255</v>
      </c>
      <c r="E775" s="8">
        <v>3240254.5057498408</v>
      </c>
      <c r="F775">
        <f>VLOOKUP(B775&amp;C775,CENSO!A:G,7,0)</f>
        <v>579</v>
      </c>
      <c r="G775" s="9">
        <f t="shared" si="25"/>
        <v>5596.2944831603463</v>
      </c>
      <c r="H775" s="9">
        <f>G775*(IPCA!$B$10/VLOOKUP(B775,IPCA!A:B,2,0))</f>
        <v>7709.8590314892181</v>
      </c>
    </row>
    <row r="776" spans="1:8" x14ac:dyDescent="0.35">
      <c r="A776" t="str">
        <f t="shared" si="24"/>
        <v>20173170529</v>
      </c>
      <c r="B776" s="11">
        <v>2017</v>
      </c>
      <c r="C776" s="11">
        <v>3170529</v>
      </c>
      <c r="D776" s="11" t="s">
        <v>256</v>
      </c>
      <c r="E776" s="8">
        <v>7442741.2520224173</v>
      </c>
      <c r="F776">
        <f>VLOOKUP(B776&amp;C776,CENSO!A:G,7,0)</f>
        <v>1171</v>
      </c>
      <c r="G776" s="9">
        <f t="shared" si="25"/>
        <v>6355.8849291395536</v>
      </c>
      <c r="H776" s="9">
        <f>G776*(IPCA!$B$10/VLOOKUP(B776,IPCA!A:B,2,0))</f>
        <v>8756.3256314488608</v>
      </c>
    </row>
    <row r="777" spans="1:8" x14ac:dyDescent="0.35">
      <c r="A777" t="str">
        <f t="shared" si="24"/>
        <v>20173170651</v>
      </c>
      <c r="B777" s="11">
        <v>2017</v>
      </c>
      <c r="C777" s="11">
        <v>3170651</v>
      </c>
      <c r="D777" s="11" t="s">
        <v>257</v>
      </c>
      <c r="E777" s="8">
        <v>3628713.4905342301</v>
      </c>
      <c r="F777">
        <f>VLOOKUP(B777&amp;C777,CENSO!A:G,7,0)</f>
        <v>341</v>
      </c>
      <c r="G777" s="9">
        <f t="shared" si="25"/>
        <v>10641.388535290998</v>
      </c>
      <c r="H777" s="9">
        <f>G777*(IPCA!$B$10/VLOOKUP(B777,IPCA!A:B,2,0))</f>
        <v>14660.344582164904</v>
      </c>
    </row>
    <row r="778" spans="1:8" x14ac:dyDescent="0.35">
      <c r="A778" t="str">
        <f t="shared" si="24"/>
        <v>20173170800</v>
      </c>
      <c r="B778" s="11">
        <v>2017</v>
      </c>
      <c r="C778" s="11">
        <v>3170800</v>
      </c>
      <c r="D778" s="11" t="s">
        <v>258</v>
      </c>
      <c r="E778" s="8">
        <v>17547046.39011427</v>
      </c>
      <c r="F778">
        <f>VLOOKUP(B778&amp;C778,CENSO!A:G,7,0)</f>
        <v>1837</v>
      </c>
      <c r="G778" s="9">
        <f t="shared" si="25"/>
        <v>9552.0121884127766</v>
      </c>
      <c r="H778" s="9">
        <f>G778*(IPCA!$B$10/VLOOKUP(B778,IPCA!A:B,2,0))</f>
        <v>13159.541132320941</v>
      </c>
    </row>
    <row r="779" spans="1:8" x14ac:dyDescent="0.35">
      <c r="A779" t="str">
        <f t="shared" si="24"/>
        <v>20173170909</v>
      </c>
      <c r="B779" s="11">
        <v>2017</v>
      </c>
      <c r="C779" s="11">
        <v>3170909</v>
      </c>
      <c r="D779" s="11" t="s">
        <v>259</v>
      </c>
      <c r="E779" s="8">
        <v>7929506.7593090786</v>
      </c>
      <c r="F779">
        <f>VLOOKUP(B779&amp;C779,CENSO!A:G,7,0)</f>
        <v>871</v>
      </c>
      <c r="G779" s="9">
        <f t="shared" si="25"/>
        <v>9103.9113195282189</v>
      </c>
      <c r="H779" s="9">
        <f>G779*(IPCA!$B$10/VLOOKUP(B779,IPCA!A:B,2,0))</f>
        <v>12542.20504656214</v>
      </c>
    </row>
    <row r="780" spans="1:8" x14ac:dyDescent="0.35">
      <c r="A780" t="str">
        <f t="shared" si="24"/>
        <v>20173171030</v>
      </c>
      <c r="B780" s="11">
        <v>2017</v>
      </c>
      <c r="C780" s="11">
        <v>3171030</v>
      </c>
      <c r="D780" s="11" t="s">
        <v>260</v>
      </c>
      <c r="E780" s="8">
        <v>4905103.9664517585</v>
      </c>
      <c r="F780">
        <f>VLOOKUP(B780&amp;C780,CENSO!A:G,7,0)</f>
        <v>419</v>
      </c>
      <c r="G780" s="9">
        <f t="shared" si="25"/>
        <v>11706.692044037611</v>
      </c>
      <c r="H780" s="9">
        <f>G780*(IPCA!$B$10/VLOOKUP(B780,IPCA!A:B,2,0))</f>
        <v>16127.983553434509</v>
      </c>
    </row>
    <row r="781" spans="1:8" x14ac:dyDescent="0.35">
      <c r="A781" t="str">
        <f t="shared" si="24"/>
        <v>20173171071</v>
      </c>
      <c r="B781" s="11">
        <v>2017</v>
      </c>
      <c r="C781" s="11">
        <v>3171071</v>
      </c>
      <c r="D781" s="11" t="s">
        <v>261</v>
      </c>
      <c r="E781" s="8">
        <v>3076339.8130950001</v>
      </c>
      <c r="F781">
        <f>VLOOKUP(B781&amp;C781,CENSO!A:G,7,0)</f>
        <v>344</v>
      </c>
      <c r="G781" s="9">
        <f t="shared" si="25"/>
        <v>8942.8482938808138</v>
      </c>
      <c r="H781" s="9">
        <f>G781*(IPCA!$B$10/VLOOKUP(B781,IPCA!A:B,2,0))</f>
        <v>12320.313002341949</v>
      </c>
    </row>
    <row r="782" spans="1:8" x14ac:dyDescent="0.35">
      <c r="A782" t="str">
        <f t="shared" si="24"/>
        <v>20173171600</v>
      </c>
      <c r="B782" s="11">
        <v>2017</v>
      </c>
      <c r="C782" s="11">
        <v>3171600</v>
      </c>
      <c r="D782" s="11" t="s">
        <v>262</v>
      </c>
      <c r="E782" s="8">
        <v>4669332.0173365446</v>
      </c>
      <c r="F782">
        <f>VLOOKUP(B782&amp;C782,CENSO!A:G,7,0)</f>
        <v>490</v>
      </c>
      <c r="G782" s="9">
        <f t="shared" si="25"/>
        <v>9529.24901497254</v>
      </c>
      <c r="H782" s="9">
        <f>G782*(IPCA!$B$10/VLOOKUP(B782,IPCA!A:B,2,0))</f>
        <v>13128.180942312774</v>
      </c>
    </row>
    <row r="783" spans="1:8" x14ac:dyDescent="0.35">
      <c r="A783" t="str">
        <f t="shared" si="24"/>
        <v>20173171808</v>
      </c>
      <c r="B783" s="11">
        <v>2017</v>
      </c>
      <c r="C783" s="11">
        <v>3171808</v>
      </c>
      <c r="D783" s="11" t="s">
        <v>263</v>
      </c>
      <c r="E783" s="8">
        <v>4613751.6852810252</v>
      </c>
      <c r="F783">
        <f>VLOOKUP(B783&amp;C783,CENSO!A:G,7,0)</f>
        <v>666</v>
      </c>
      <c r="G783" s="9">
        <f t="shared" si="25"/>
        <v>6927.5550830045422</v>
      </c>
      <c r="H783" s="9">
        <f>G783*(IPCA!$B$10/VLOOKUP(B783,IPCA!A:B,2,0))</f>
        <v>9543.8996792534017</v>
      </c>
    </row>
    <row r="784" spans="1:8" x14ac:dyDescent="0.35">
      <c r="A784" t="str">
        <f t="shared" si="24"/>
        <v>20173171907</v>
      </c>
      <c r="B784" s="11">
        <v>2017</v>
      </c>
      <c r="C784" s="11">
        <v>3171907</v>
      </c>
      <c r="D784" s="11" t="s">
        <v>264</v>
      </c>
      <c r="E784" s="8">
        <v>2843795.39</v>
      </c>
      <c r="F784">
        <f>VLOOKUP(B784&amp;C784,CENSO!A:G,7,0)</f>
        <v>331</v>
      </c>
      <c r="G784" s="9">
        <f t="shared" si="25"/>
        <v>8591.5268580060419</v>
      </c>
      <c r="H784" s="9">
        <f>G784*(IPCA!$B$10/VLOOKUP(B784,IPCA!A:B,2,0))</f>
        <v>11836.307245767603</v>
      </c>
    </row>
    <row r="785" spans="1:8" x14ac:dyDescent="0.35">
      <c r="A785" t="str">
        <f t="shared" si="24"/>
        <v>20183100500</v>
      </c>
      <c r="B785" s="11">
        <v>2018</v>
      </c>
      <c r="C785" s="11">
        <v>3100500</v>
      </c>
      <c r="D785" s="11" t="s">
        <v>0</v>
      </c>
      <c r="E785" s="8">
        <v>4316025.16</v>
      </c>
      <c r="F785">
        <f>VLOOKUP(B785&amp;C785,CENSO!A:G,7,0)</f>
        <v>375</v>
      </c>
      <c r="G785" s="9">
        <f t="shared" si="25"/>
        <v>11509.400426666667</v>
      </c>
      <c r="H785" s="9">
        <f>G785*(IPCA!$B$10/VLOOKUP(B785,IPCA!A:B,2,0))</f>
        <v>15283.716384496864</v>
      </c>
    </row>
    <row r="786" spans="1:8" x14ac:dyDescent="0.35">
      <c r="A786" t="str">
        <f t="shared" si="24"/>
        <v>20183100609</v>
      </c>
      <c r="B786" s="11">
        <v>2018</v>
      </c>
      <c r="C786" s="11">
        <v>3100609</v>
      </c>
      <c r="D786" s="11" t="s">
        <v>1</v>
      </c>
      <c r="E786" s="8">
        <v>5134677.5</v>
      </c>
      <c r="F786">
        <f>VLOOKUP(B786&amp;C786,CENSO!A:G,7,0)</f>
        <v>249</v>
      </c>
      <c r="G786" s="9">
        <f t="shared" si="25"/>
        <v>20621.194779116468</v>
      </c>
      <c r="H786" s="9">
        <f>G786*(IPCA!$B$10/VLOOKUP(B786,IPCA!A:B,2,0))</f>
        <v>27383.571761327803</v>
      </c>
    </row>
    <row r="787" spans="1:8" x14ac:dyDescent="0.35">
      <c r="A787" t="str">
        <f t="shared" si="24"/>
        <v>20183100906</v>
      </c>
      <c r="B787" s="11">
        <v>2018</v>
      </c>
      <c r="C787" s="11">
        <v>3100906</v>
      </c>
      <c r="D787" s="11" t="s">
        <v>2</v>
      </c>
      <c r="E787" s="8">
        <v>4673625.47</v>
      </c>
      <c r="F787">
        <f>VLOOKUP(B787&amp;C787,CENSO!A:G,7,0)</f>
        <v>341</v>
      </c>
      <c r="G787" s="9">
        <f t="shared" si="25"/>
        <v>13705.646539589443</v>
      </c>
      <c r="H787" s="9">
        <f>G787*(IPCA!$B$10/VLOOKUP(B787,IPCA!A:B,2,0))</f>
        <v>18200.184789114439</v>
      </c>
    </row>
    <row r="788" spans="1:8" x14ac:dyDescent="0.35">
      <c r="A788" t="str">
        <f t="shared" si="24"/>
        <v>20183101003</v>
      </c>
      <c r="B788" s="11">
        <v>2018</v>
      </c>
      <c r="C788" s="11">
        <v>3101003</v>
      </c>
      <c r="D788" s="11" t="s">
        <v>3</v>
      </c>
      <c r="E788" s="8">
        <v>4209087.0159474257</v>
      </c>
      <c r="F788">
        <f>VLOOKUP(B788&amp;C788,CENSO!A:G,7,0)</f>
        <v>402</v>
      </c>
      <c r="G788" s="9">
        <f t="shared" si="25"/>
        <v>10470.365711312004</v>
      </c>
      <c r="H788" s="9">
        <f>G788*(IPCA!$B$10/VLOOKUP(B788,IPCA!A:B,2,0))</f>
        <v>13903.947559499406</v>
      </c>
    </row>
    <row r="789" spans="1:8" x14ac:dyDescent="0.35">
      <c r="A789" t="str">
        <f t="shared" si="24"/>
        <v>20183101102</v>
      </c>
      <c r="B789" s="11">
        <v>2018</v>
      </c>
      <c r="C789" s="11">
        <v>3101102</v>
      </c>
      <c r="D789" s="11" t="s">
        <v>4</v>
      </c>
      <c r="E789" s="8">
        <v>9384805.6383154131</v>
      </c>
      <c r="F789">
        <f>VLOOKUP(B789&amp;C789,CENSO!A:G,7,0)</f>
        <v>1201</v>
      </c>
      <c r="G789" s="9">
        <f t="shared" si="25"/>
        <v>7814.1595656248237</v>
      </c>
      <c r="H789" s="9">
        <f>G789*(IPCA!$B$10/VLOOKUP(B789,IPCA!A:B,2,0))</f>
        <v>10376.682898919866</v>
      </c>
    </row>
    <row r="790" spans="1:8" x14ac:dyDescent="0.35">
      <c r="A790" t="str">
        <f t="shared" si="24"/>
        <v>20183101706</v>
      </c>
      <c r="B790" s="11">
        <v>2018</v>
      </c>
      <c r="C790" s="11">
        <v>3101706</v>
      </c>
      <c r="D790" s="11" t="s">
        <v>5</v>
      </c>
      <c r="E790" s="8">
        <v>16670668.859999999</v>
      </c>
      <c r="F790">
        <f>VLOOKUP(B790&amp;C790,CENSO!A:G,7,0)</f>
        <v>3703</v>
      </c>
      <c r="G790" s="9">
        <f t="shared" si="25"/>
        <v>4501.935960032406</v>
      </c>
      <c r="H790" s="9">
        <f>G790*(IPCA!$B$10/VLOOKUP(B790,IPCA!A:B,2,0))</f>
        <v>5978.2707911423731</v>
      </c>
    </row>
    <row r="791" spans="1:8" x14ac:dyDescent="0.35">
      <c r="A791" t="str">
        <f t="shared" si="24"/>
        <v>20183101805</v>
      </c>
      <c r="B791" s="11">
        <v>2018</v>
      </c>
      <c r="C791" s="11">
        <v>3101805</v>
      </c>
      <c r="D791" s="11" t="s">
        <v>6</v>
      </c>
      <c r="E791" s="8">
        <v>4494310.6478723017</v>
      </c>
      <c r="F791">
        <f>VLOOKUP(B791&amp;C791,CENSO!A:G,7,0)</f>
        <v>699</v>
      </c>
      <c r="G791" s="9">
        <f t="shared" si="25"/>
        <v>6429.6289669131638</v>
      </c>
      <c r="H791" s="9">
        <f>G791*(IPCA!$B$10/VLOOKUP(B791,IPCA!A:B,2,0))</f>
        <v>8538.1185765474966</v>
      </c>
    </row>
    <row r="792" spans="1:8" x14ac:dyDescent="0.35">
      <c r="A792" t="str">
        <f t="shared" si="24"/>
        <v>20183102209</v>
      </c>
      <c r="B792" s="11">
        <v>2018</v>
      </c>
      <c r="C792" s="11">
        <v>3102209</v>
      </c>
      <c r="D792" s="11" t="s">
        <v>7</v>
      </c>
      <c r="E792" s="8">
        <v>1849546.0857281387</v>
      </c>
      <c r="F792">
        <f>VLOOKUP(B792&amp;C792,CENSO!A:G,7,0)</f>
        <v>212</v>
      </c>
      <c r="G792" s="9">
        <f t="shared" si="25"/>
        <v>8724.2739892836726</v>
      </c>
      <c r="H792" s="9">
        <f>G792*(IPCA!$B$10/VLOOKUP(B792,IPCA!A:B,2,0))</f>
        <v>11585.254172225563</v>
      </c>
    </row>
    <row r="793" spans="1:8" x14ac:dyDescent="0.35">
      <c r="A793" t="str">
        <f t="shared" si="24"/>
        <v>20183102852</v>
      </c>
      <c r="B793" s="11">
        <v>2018</v>
      </c>
      <c r="C793" s="11">
        <v>3102852</v>
      </c>
      <c r="D793" s="11" t="s">
        <v>8</v>
      </c>
      <c r="E793" s="8">
        <v>3960163.5105295158</v>
      </c>
      <c r="F793">
        <f>VLOOKUP(B793&amp;C793,CENSO!A:G,7,0)</f>
        <v>428</v>
      </c>
      <c r="G793" s="9">
        <f t="shared" si="25"/>
        <v>9252.718482545597</v>
      </c>
      <c r="H793" s="9">
        <f>G793*(IPCA!$B$10/VLOOKUP(B793,IPCA!A:B,2,0))</f>
        <v>12286.993225569417</v>
      </c>
    </row>
    <row r="794" spans="1:8" x14ac:dyDescent="0.35">
      <c r="A794" t="str">
        <f t="shared" si="24"/>
        <v>20183103405</v>
      </c>
      <c r="B794" s="11">
        <v>2018</v>
      </c>
      <c r="C794" s="11">
        <v>3103405</v>
      </c>
      <c r="D794" s="11" t="s">
        <v>9</v>
      </c>
      <c r="E794" s="8">
        <v>8534074.3340033814</v>
      </c>
      <c r="F794">
        <f>VLOOKUP(B794&amp;C794,CENSO!A:G,7,0)</f>
        <v>1093</v>
      </c>
      <c r="G794" s="9">
        <f t="shared" si="25"/>
        <v>7807.9362616682356</v>
      </c>
      <c r="H794" s="9">
        <f>G794*(IPCA!$B$10/VLOOKUP(B794,IPCA!A:B,2,0))</f>
        <v>10368.418766200439</v>
      </c>
    </row>
    <row r="795" spans="1:8" x14ac:dyDescent="0.35">
      <c r="A795" t="str">
        <f t="shared" si="24"/>
        <v>20183104452</v>
      </c>
      <c r="B795" s="11">
        <v>2018</v>
      </c>
      <c r="C795" s="11">
        <v>3104452</v>
      </c>
      <c r="D795" s="11" t="s">
        <v>10</v>
      </c>
      <c r="E795" s="8">
        <v>3021326.3740453678</v>
      </c>
      <c r="F795">
        <f>VLOOKUP(B795&amp;C795,CENSO!A:G,7,0)</f>
        <v>280</v>
      </c>
      <c r="G795" s="9">
        <f t="shared" si="25"/>
        <v>10790.451335876314</v>
      </c>
      <c r="H795" s="9">
        <f>G795*(IPCA!$B$10/VLOOKUP(B795,IPCA!A:B,2,0))</f>
        <v>14328.999927410834</v>
      </c>
    </row>
    <row r="796" spans="1:8" x14ac:dyDescent="0.35">
      <c r="A796" t="str">
        <f t="shared" si="24"/>
        <v>20183104502</v>
      </c>
      <c r="B796" s="11">
        <v>2018</v>
      </c>
      <c r="C796" s="11">
        <v>3104502</v>
      </c>
      <c r="D796" s="11" t="s">
        <v>11</v>
      </c>
      <c r="E796" s="8">
        <v>11172171.389037089</v>
      </c>
      <c r="F796">
        <f>VLOOKUP(B796&amp;C796,CENSO!A:G,7,0)</f>
        <v>948</v>
      </c>
      <c r="G796" s="9">
        <f t="shared" si="25"/>
        <v>11784.99091670579</v>
      </c>
      <c r="H796" s="9">
        <f>G796*(IPCA!$B$10/VLOOKUP(B796,IPCA!A:B,2,0))</f>
        <v>15649.682180444268</v>
      </c>
    </row>
    <row r="797" spans="1:8" x14ac:dyDescent="0.35">
      <c r="A797" t="str">
        <f t="shared" si="24"/>
        <v>20183104700</v>
      </c>
      <c r="B797" s="11">
        <v>2018</v>
      </c>
      <c r="C797" s="11">
        <v>3104700</v>
      </c>
      <c r="D797" s="11" t="s">
        <v>12</v>
      </c>
      <c r="E797" s="8">
        <v>6030003.0895509487</v>
      </c>
      <c r="F797">
        <f>VLOOKUP(B797&amp;C797,CENSO!A:G,7,0)</f>
        <v>513</v>
      </c>
      <c r="G797" s="9">
        <f t="shared" si="25"/>
        <v>11754.391987428749</v>
      </c>
      <c r="H797" s="9">
        <f>G797*(IPCA!$B$10/VLOOKUP(B797,IPCA!A:B,2,0))</f>
        <v>15609.048842528939</v>
      </c>
    </row>
    <row r="798" spans="1:8" x14ac:dyDescent="0.35">
      <c r="A798" t="str">
        <f t="shared" si="24"/>
        <v>20183104809</v>
      </c>
      <c r="B798" s="11">
        <v>2018</v>
      </c>
      <c r="C798" s="11">
        <v>3104809</v>
      </c>
      <c r="D798" s="11" t="s">
        <v>13</v>
      </c>
      <c r="E798" s="8">
        <v>3322804.120236137</v>
      </c>
      <c r="F798">
        <f>VLOOKUP(B798&amp;C798,CENSO!A:G,7,0)</f>
        <v>556</v>
      </c>
      <c r="G798" s="9">
        <f t="shared" si="25"/>
        <v>5976.2664033024048</v>
      </c>
      <c r="H798" s="9">
        <f>G798*(IPCA!$B$10/VLOOKUP(B798,IPCA!A:B,2,0))</f>
        <v>7936.0833197394204</v>
      </c>
    </row>
    <row r="799" spans="1:8" x14ac:dyDescent="0.35">
      <c r="A799" t="str">
        <f t="shared" si="24"/>
        <v>20183105202</v>
      </c>
      <c r="B799" s="11">
        <v>2018</v>
      </c>
      <c r="C799" s="11">
        <v>3105202</v>
      </c>
      <c r="D799" s="11" t="s">
        <v>14</v>
      </c>
      <c r="E799" s="8">
        <v>2797401.66</v>
      </c>
      <c r="F799">
        <f>VLOOKUP(B799&amp;C799,CENSO!A:G,7,0)</f>
        <v>379</v>
      </c>
      <c r="G799" s="9">
        <f t="shared" si="25"/>
        <v>7381.0070184696569</v>
      </c>
      <c r="H799" s="9">
        <f>G799*(IPCA!$B$10/VLOOKUP(B799,IPCA!A:B,2,0))</f>
        <v>9801.4851964745358</v>
      </c>
    </row>
    <row r="800" spans="1:8" x14ac:dyDescent="0.35">
      <c r="A800" t="str">
        <f t="shared" si="24"/>
        <v>20183106507</v>
      </c>
      <c r="B800" s="11">
        <v>2018</v>
      </c>
      <c r="C800" s="11">
        <v>3106507</v>
      </c>
      <c r="D800" s="11" t="s">
        <v>15</v>
      </c>
      <c r="E800" s="8">
        <v>5209937.4595402051</v>
      </c>
      <c r="F800">
        <f>VLOOKUP(B800&amp;C800,CENSO!A:G,7,0)</f>
        <v>245</v>
      </c>
      <c r="G800" s="9">
        <f t="shared" si="25"/>
        <v>21265.050855266145</v>
      </c>
      <c r="H800" s="9">
        <f>G800*(IPCA!$B$10/VLOOKUP(B800,IPCA!A:B,2,0))</f>
        <v>28238.569701751072</v>
      </c>
    </row>
    <row r="801" spans="1:8" x14ac:dyDescent="0.35">
      <c r="A801" t="str">
        <f t="shared" si="24"/>
        <v>20183106655</v>
      </c>
      <c r="B801" s="11">
        <v>2018</v>
      </c>
      <c r="C801" s="11">
        <v>3106655</v>
      </c>
      <c r="D801" s="11" t="s">
        <v>16</v>
      </c>
      <c r="E801" s="8">
        <v>2495079.2400000002</v>
      </c>
      <c r="F801">
        <f>VLOOKUP(B801&amp;C801,CENSO!A:G,7,0)</f>
        <v>282</v>
      </c>
      <c r="G801" s="9">
        <f t="shared" si="25"/>
        <v>8847.7987234042557</v>
      </c>
      <c r="H801" s="9">
        <f>G801*(IPCA!$B$10/VLOOKUP(B801,IPCA!A:B,2,0))</f>
        <v>11749.286783202862</v>
      </c>
    </row>
    <row r="802" spans="1:8" x14ac:dyDescent="0.35">
      <c r="A802" t="str">
        <f t="shared" si="24"/>
        <v>20183106606</v>
      </c>
      <c r="B802" s="11">
        <v>2018</v>
      </c>
      <c r="C802" s="11">
        <v>3106606</v>
      </c>
      <c r="D802" s="11" t="s">
        <v>17</v>
      </c>
      <c r="E802" s="8">
        <v>1988566.3274004834</v>
      </c>
      <c r="F802">
        <f>VLOOKUP(B802&amp;C802,CENSO!A:G,7,0)</f>
        <v>212</v>
      </c>
      <c r="G802" s="9">
        <f t="shared" si="25"/>
        <v>9380.0298462286955</v>
      </c>
      <c r="H802" s="9">
        <f>G802*(IPCA!$B$10/VLOOKUP(B802,IPCA!A:B,2,0))</f>
        <v>12456.054228134564</v>
      </c>
    </row>
    <row r="803" spans="1:8" x14ac:dyDescent="0.35">
      <c r="A803" t="str">
        <f t="shared" si="24"/>
        <v>20183107307</v>
      </c>
      <c r="B803" s="11">
        <v>2018</v>
      </c>
      <c r="C803" s="11">
        <v>3107307</v>
      </c>
      <c r="D803" s="11" t="s">
        <v>18</v>
      </c>
      <c r="E803" s="8">
        <v>15217705.80663041</v>
      </c>
      <c r="F803">
        <f>VLOOKUP(B803&amp;C803,CENSO!A:G,7,0)</f>
        <v>1285</v>
      </c>
      <c r="G803" s="9">
        <f t="shared" si="25"/>
        <v>11842.572612163744</v>
      </c>
      <c r="H803" s="9">
        <f>G803*(IPCA!$B$10/VLOOKUP(B803,IPCA!A:B,2,0))</f>
        <v>15726.146832788692</v>
      </c>
    </row>
    <row r="804" spans="1:8" x14ac:dyDescent="0.35">
      <c r="A804" t="str">
        <f t="shared" si="24"/>
        <v>20183108206</v>
      </c>
      <c r="B804" s="11">
        <v>2018</v>
      </c>
      <c r="C804" s="11">
        <v>3108206</v>
      </c>
      <c r="D804" s="11" t="s">
        <v>19</v>
      </c>
      <c r="E804" s="8">
        <v>3919110.2566222744</v>
      </c>
      <c r="F804">
        <f>VLOOKUP(B804&amp;C804,CENSO!A:G,7,0)</f>
        <v>522</v>
      </c>
      <c r="G804" s="9">
        <f t="shared" si="25"/>
        <v>7507.8740548319429</v>
      </c>
      <c r="H804" s="9">
        <f>G804*(IPCA!$B$10/VLOOKUP(B804,IPCA!A:B,2,0))</f>
        <v>9969.9561619828928</v>
      </c>
    </row>
    <row r="805" spans="1:8" x14ac:dyDescent="0.35">
      <c r="A805" t="str">
        <f t="shared" si="24"/>
        <v>20183108255</v>
      </c>
      <c r="B805" s="11">
        <v>2018</v>
      </c>
      <c r="C805" s="11">
        <v>3108255</v>
      </c>
      <c r="D805" s="11" t="s">
        <v>20</v>
      </c>
      <c r="E805" s="8">
        <v>6917042.9791827295</v>
      </c>
      <c r="F805">
        <f>VLOOKUP(B805&amp;C805,CENSO!A:G,7,0)</f>
        <v>586</v>
      </c>
      <c r="G805" s="9">
        <f t="shared" si="25"/>
        <v>11803.827609526843</v>
      </c>
      <c r="H805" s="9">
        <f>G805*(IPCA!$B$10/VLOOKUP(B805,IPCA!A:B,2,0))</f>
        <v>15674.696052585845</v>
      </c>
    </row>
    <row r="806" spans="1:8" x14ac:dyDescent="0.35">
      <c r="A806" t="str">
        <f t="shared" si="24"/>
        <v>20183108503</v>
      </c>
      <c r="B806" s="11">
        <v>2018</v>
      </c>
      <c r="C806" s="11">
        <v>3108503</v>
      </c>
      <c r="D806" s="11" t="s">
        <v>21</v>
      </c>
      <c r="E806" s="8">
        <v>3230735.1302892421</v>
      </c>
      <c r="F806">
        <f>VLOOKUP(B806&amp;C806,CENSO!A:G,7,0)</f>
        <v>194</v>
      </c>
      <c r="G806" s="9">
        <f t="shared" si="25"/>
        <v>16653.273867470321</v>
      </c>
      <c r="H806" s="9">
        <f>G806*(IPCA!$B$10/VLOOKUP(B806,IPCA!A:B,2,0))</f>
        <v>22114.437349321102</v>
      </c>
    </row>
    <row r="807" spans="1:8" x14ac:dyDescent="0.35">
      <c r="A807" t="str">
        <f t="shared" si="24"/>
        <v>20183108602</v>
      </c>
      <c r="B807" s="11">
        <v>2018</v>
      </c>
      <c r="C807" s="11">
        <v>3108602</v>
      </c>
      <c r="D807" s="11" t="s">
        <v>22</v>
      </c>
      <c r="E807" s="8">
        <v>9764717.9786936976</v>
      </c>
      <c r="F807">
        <f>VLOOKUP(B807&amp;C807,CENSO!A:G,7,0)</f>
        <v>729</v>
      </c>
      <c r="G807" s="9">
        <f t="shared" si="25"/>
        <v>13394.674867892589</v>
      </c>
      <c r="H807" s="9">
        <f>G807*(IPCA!$B$10/VLOOKUP(B807,IPCA!A:B,2,0))</f>
        <v>17787.235142943853</v>
      </c>
    </row>
    <row r="808" spans="1:8" x14ac:dyDescent="0.35">
      <c r="A808" t="str">
        <f t="shared" si="24"/>
        <v>20183108800</v>
      </c>
      <c r="B808" s="11">
        <v>2018</v>
      </c>
      <c r="C808" s="11">
        <v>3108800</v>
      </c>
      <c r="D808" s="11" t="s">
        <v>23</v>
      </c>
      <c r="E808" s="8">
        <v>3608355.86</v>
      </c>
      <c r="F808">
        <f>VLOOKUP(B808&amp;C808,CENSO!A:G,7,0)</f>
        <v>287</v>
      </c>
      <c r="G808" s="9">
        <f t="shared" si="25"/>
        <v>12572.668501742161</v>
      </c>
      <c r="H808" s="9">
        <f>G808*(IPCA!$B$10/VLOOKUP(B808,IPCA!A:B,2,0))</f>
        <v>16695.665495459394</v>
      </c>
    </row>
    <row r="809" spans="1:8" x14ac:dyDescent="0.35">
      <c r="A809" t="str">
        <f t="shared" si="24"/>
        <v>20183109204</v>
      </c>
      <c r="B809" s="11">
        <v>2018</v>
      </c>
      <c r="C809" s="11">
        <v>3109204</v>
      </c>
      <c r="D809" s="11" t="s">
        <v>24</v>
      </c>
      <c r="E809" s="8">
        <v>4136775.9982532309</v>
      </c>
      <c r="F809">
        <f>VLOOKUP(B809&amp;C809,CENSO!A:G,7,0)</f>
        <v>591</v>
      </c>
      <c r="G809" s="9">
        <f t="shared" si="25"/>
        <v>6999.6209784318626</v>
      </c>
      <c r="H809" s="9">
        <f>G809*(IPCA!$B$10/VLOOKUP(B809,IPCA!A:B,2,0))</f>
        <v>9295.0299639814039</v>
      </c>
    </row>
    <row r="810" spans="1:8" x14ac:dyDescent="0.35">
      <c r="A810" t="str">
        <f t="shared" si="24"/>
        <v>20183109402</v>
      </c>
      <c r="B810" s="11">
        <v>2018</v>
      </c>
      <c r="C810" s="11">
        <v>3109402</v>
      </c>
      <c r="D810" s="11" t="s">
        <v>25</v>
      </c>
      <c r="E810" s="8">
        <v>11468896.110851228</v>
      </c>
      <c r="F810">
        <f>VLOOKUP(B810&amp;C810,CENSO!A:G,7,0)</f>
        <v>1306</v>
      </c>
      <c r="G810" s="9">
        <f t="shared" si="25"/>
        <v>8781.6968689519363</v>
      </c>
      <c r="H810" s="9">
        <f>G810*(IPCA!$B$10/VLOOKUP(B810,IPCA!A:B,2,0))</f>
        <v>11661.507927790222</v>
      </c>
    </row>
    <row r="811" spans="1:8" x14ac:dyDescent="0.35">
      <c r="A811" t="str">
        <f t="shared" si="24"/>
        <v>20183102704</v>
      </c>
      <c r="B811" s="11">
        <v>2018</v>
      </c>
      <c r="C811" s="11">
        <v>3102704</v>
      </c>
      <c r="D811" s="11" t="s">
        <v>26</v>
      </c>
      <c r="E811" s="8">
        <v>5426496.4855056219</v>
      </c>
      <c r="F811">
        <f>VLOOKUP(B811&amp;C811,CENSO!A:G,7,0)</f>
        <v>732</v>
      </c>
      <c r="G811" s="9">
        <f t="shared" si="25"/>
        <v>7413.2465648983907</v>
      </c>
      <c r="H811" s="9">
        <f>G811*(IPCA!$B$10/VLOOKUP(B811,IPCA!A:B,2,0))</f>
        <v>9844.2971645801827</v>
      </c>
    </row>
    <row r="812" spans="1:8" x14ac:dyDescent="0.35">
      <c r="A812" t="str">
        <f t="shared" si="24"/>
        <v>20183110806</v>
      </c>
      <c r="B812" s="11">
        <v>2018</v>
      </c>
      <c r="C812" s="11">
        <v>3110806</v>
      </c>
      <c r="D812" s="11" t="s">
        <v>27</v>
      </c>
      <c r="E812" s="8">
        <v>2354396.958726645</v>
      </c>
      <c r="F812">
        <f>VLOOKUP(B812&amp;C812,CENSO!A:G,7,0)</f>
        <v>233</v>
      </c>
      <c r="G812" s="9">
        <f t="shared" si="25"/>
        <v>10104.707977367574</v>
      </c>
      <c r="H812" s="9">
        <f>G812*(IPCA!$B$10/VLOOKUP(B812,IPCA!A:B,2,0))</f>
        <v>13418.378468823234</v>
      </c>
    </row>
    <row r="813" spans="1:8" x14ac:dyDescent="0.35">
      <c r="A813" t="str">
        <f t="shared" si="24"/>
        <v>20183111150</v>
      </c>
      <c r="B813" s="11">
        <v>2018</v>
      </c>
      <c r="C813" s="11">
        <v>3111150</v>
      </c>
      <c r="D813" s="11" t="s">
        <v>28</v>
      </c>
      <c r="E813" s="8">
        <v>2797197.5090447199</v>
      </c>
      <c r="F813">
        <f>VLOOKUP(B813&amp;C813,CENSO!A:G,7,0)</f>
        <v>369</v>
      </c>
      <c r="G813" s="9">
        <f t="shared" si="25"/>
        <v>7580.4810543217336</v>
      </c>
      <c r="H813" s="9">
        <f>G813*(IPCA!$B$10/VLOOKUP(B813,IPCA!A:B,2,0))</f>
        <v>10066.373416278793</v>
      </c>
    </row>
    <row r="814" spans="1:8" x14ac:dyDescent="0.35">
      <c r="A814" t="str">
        <f t="shared" si="24"/>
        <v>20183112059</v>
      </c>
      <c r="B814" s="11">
        <v>2018</v>
      </c>
      <c r="C814" s="11">
        <v>3112059</v>
      </c>
      <c r="D814" s="11" t="s">
        <v>29</v>
      </c>
      <c r="E814" s="8">
        <v>3429397.0515969149</v>
      </c>
      <c r="F814">
        <f>VLOOKUP(B814&amp;C814,CENSO!A:G,7,0)</f>
        <v>324</v>
      </c>
      <c r="G814" s="9">
        <f t="shared" si="25"/>
        <v>10584.558801225046</v>
      </c>
      <c r="H814" s="9">
        <f>G814*(IPCA!$B$10/VLOOKUP(B814,IPCA!A:B,2,0))</f>
        <v>14055.588369150666</v>
      </c>
    </row>
    <row r="815" spans="1:8" x14ac:dyDescent="0.35">
      <c r="A815" t="str">
        <f t="shared" si="24"/>
        <v>20183112307</v>
      </c>
      <c r="B815" s="11">
        <v>2018</v>
      </c>
      <c r="C815" s="11">
        <v>3112307</v>
      </c>
      <c r="D815" s="11" t="s">
        <v>30</v>
      </c>
      <c r="E815" s="8">
        <v>9160807.9430889953</v>
      </c>
      <c r="F815">
        <f>VLOOKUP(B815&amp;C815,CENSO!A:G,7,0)</f>
        <v>1027</v>
      </c>
      <c r="G815" s="9">
        <f t="shared" si="25"/>
        <v>8919.9687858704929</v>
      </c>
      <c r="H815" s="9">
        <f>G815*(IPCA!$B$10/VLOOKUP(B815,IPCA!A:B,2,0))</f>
        <v>11845.123814263989</v>
      </c>
    </row>
    <row r="816" spans="1:8" x14ac:dyDescent="0.35">
      <c r="A816" t="str">
        <f t="shared" si="24"/>
        <v>20183112653</v>
      </c>
      <c r="B816" s="11">
        <v>2018</v>
      </c>
      <c r="C816" s="11">
        <v>3112653</v>
      </c>
      <c r="D816" s="11" t="s">
        <v>31</v>
      </c>
      <c r="E816" s="8">
        <v>2393113.1890799715</v>
      </c>
      <c r="F816">
        <f>VLOOKUP(B816&amp;C816,CENSO!A:G,7,0)</f>
        <v>398</v>
      </c>
      <c r="G816" s="9">
        <f t="shared" si="25"/>
        <v>6012.8472087436467</v>
      </c>
      <c r="H816" s="9">
        <f>G816*(IPCA!$B$10/VLOOKUP(B816,IPCA!A:B,2,0))</f>
        <v>7984.6601903629335</v>
      </c>
    </row>
    <row r="817" spans="1:8" x14ac:dyDescent="0.35">
      <c r="A817" t="str">
        <f t="shared" si="24"/>
        <v>20183112703</v>
      </c>
      <c r="B817" s="11">
        <v>2018</v>
      </c>
      <c r="C817" s="11">
        <v>3112703</v>
      </c>
      <c r="D817" s="11" t="s">
        <v>32</v>
      </c>
      <c r="E817" s="8">
        <v>5969927.4989280375</v>
      </c>
      <c r="F817">
        <f>VLOOKUP(B817&amp;C817,CENSO!A:G,7,0)</f>
        <v>746</v>
      </c>
      <c r="G817" s="9">
        <f t="shared" si="25"/>
        <v>8002.5837787239107</v>
      </c>
      <c r="H817" s="9">
        <f>G817*(IPCA!$B$10/VLOOKUP(B817,IPCA!A:B,2,0))</f>
        <v>10626.897690848215</v>
      </c>
    </row>
    <row r="818" spans="1:8" x14ac:dyDescent="0.35">
      <c r="A818" t="str">
        <f t="shared" si="24"/>
        <v>20183113008</v>
      </c>
      <c r="B818" s="11">
        <v>2018</v>
      </c>
      <c r="C818" s="11">
        <v>3113008</v>
      </c>
      <c r="D818" s="11" t="s">
        <v>33</v>
      </c>
      <c r="E818" s="8">
        <v>11631559.155297451</v>
      </c>
      <c r="F818">
        <f>VLOOKUP(B818&amp;C818,CENSO!A:G,7,0)</f>
        <v>1457</v>
      </c>
      <c r="G818" s="9">
        <f t="shared" si="25"/>
        <v>7983.2252266969463</v>
      </c>
      <c r="H818" s="9">
        <f>G818*(IPCA!$B$10/VLOOKUP(B818,IPCA!A:B,2,0))</f>
        <v>10601.190824475823</v>
      </c>
    </row>
    <row r="819" spans="1:8" x14ac:dyDescent="0.35">
      <c r="A819" t="str">
        <f t="shared" si="24"/>
        <v>20183113503</v>
      </c>
      <c r="B819" s="11">
        <v>2018</v>
      </c>
      <c r="C819" s="11">
        <v>3113503</v>
      </c>
      <c r="D819" s="11" t="s">
        <v>34</v>
      </c>
      <c r="E819" s="8">
        <v>3531483.95</v>
      </c>
      <c r="F819">
        <f>VLOOKUP(B819&amp;C819,CENSO!A:G,7,0)</f>
        <v>623</v>
      </c>
      <c r="G819" s="9">
        <f t="shared" si="25"/>
        <v>5668.5135634028893</v>
      </c>
      <c r="H819" s="9">
        <f>G819*(IPCA!$B$10/VLOOKUP(B819,IPCA!A:B,2,0))</f>
        <v>7527.4080675820915</v>
      </c>
    </row>
    <row r="820" spans="1:8" x14ac:dyDescent="0.35">
      <c r="A820" t="str">
        <f t="shared" si="24"/>
        <v>20183113701</v>
      </c>
      <c r="B820" s="11">
        <v>2018</v>
      </c>
      <c r="C820" s="11">
        <v>3113701</v>
      </c>
      <c r="D820" s="11" t="s">
        <v>35</v>
      </c>
      <c r="E820" s="8">
        <v>10278659.653398963</v>
      </c>
      <c r="F820">
        <f>VLOOKUP(B820&amp;C820,CENSO!A:G,7,0)</f>
        <v>1627</v>
      </c>
      <c r="G820" s="9">
        <f t="shared" si="25"/>
        <v>6317.5535669323681</v>
      </c>
      <c r="H820" s="9">
        <f>G820*(IPCA!$B$10/VLOOKUP(B820,IPCA!A:B,2,0))</f>
        <v>8389.2899179306023</v>
      </c>
    </row>
    <row r="821" spans="1:8" x14ac:dyDescent="0.35">
      <c r="A821" t="str">
        <f t="shared" si="24"/>
        <v>20183113800</v>
      </c>
      <c r="B821" s="11">
        <v>2018</v>
      </c>
      <c r="C821" s="11">
        <v>3113800</v>
      </c>
      <c r="D821" s="11" t="s">
        <v>36</v>
      </c>
      <c r="E821" s="8">
        <v>1771457.1701158334</v>
      </c>
      <c r="F821">
        <f>VLOOKUP(B821&amp;C821,CENSO!A:G,7,0)</f>
        <v>298</v>
      </c>
      <c r="G821" s="9">
        <f t="shared" si="25"/>
        <v>5944.4871480397096</v>
      </c>
      <c r="H821" s="9">
        <f>G821*(IPCA!$B$10/VLOOKUP(B821,IPCA!A:B,2,0))</f>
        <v>7893.8825876126439</v>
      </c>
    </row>
    <row r="822" spans="1:8" x14ac:dyDescent="0.35">
      <c r="A822" t="str">
        <f t="shared" si="24"/>
        <v>20183115458</v>
      </c>
      <c r="B822" s="11">
        <v>2018</v>
      </c>
      <c r="C822" s="11">
        <v>3115458</v>
      </c>
      <c r="D822" s="11" t="s">
        <v>37</v>
      </c>
      <c r="E822" s="8">
        <v>3972861.5075997408</v>
      </c>
      <c r="F822">
        <f>VLOOKUP(B822&amp;C822,CENSO!A:G,7,0)</f>
        <v>587</v>
      </c>
      <c r="G822" s="9">
        <f t="shared" si="25"/>
        <v>6768.0775257235791</v>
      </c>
      <c r="H822" s="9">
        <f>G822*(IPCA!$B$10/VLOOKUP(B822,IPCA!A:B,2,0))</f>
        <v>8987.5556968005294</v>
      </c>
    </row>
    <row r="823" spans="1:8" x14ac:dyDescent="0.35">
      <c r="A823" t="str">
        <f t="shared" si="24"/>
        <v>20183115474</v>
      </c>
      <c r="B823" s="11">
        <v>2018</v>
      </c>
      <c r="C823" s="11">
        <v>3115474</v>
      </c>
      <c r="D823" s="11" t="s">
        <v>38</v>
      </c>
      <c r="E823" s="8">
        <v>2471329.8490967429</v>
      </c>
      <c r="F823">
        <f>VLOOKUP(B823&amp;C823,CENSO!A:G,7,0)</f>
        <v>379</v>
      </c>
      <c r="G823" s="9">
        <f t="shared" si="25"/>
        <v>6520.6592324452322</v>
      </c>
      <c r="H823" s="9">
        <f>G823*(IPCA!$B$10/VLOOKUP(B823,IPCA!A:B,2,0))</f>
        <v>8659.0006997877354</v>
      </c>
    </row>
    <row r="824" spans="1:8" x14ac:dyDescent="0.35">
      <c r="A824" t="str">
        <f t="shared" si="24"/>
        <v>20183116100</v>
      </c>
      <c r="B824" s="11">
        <v>2018</v>
      </c>
      <c r="C824" s="11">
        <v>3116100</v>
      </c>
      <c r="D824" s="11" t="s">
        <v>40</v>
      </c>
      <c r="E824" s="8">
        <v>7285550.9779905761</v>
      </c>
      <c r="F824">
        <f>VLOOKUP(B824&amp;C824,CENSO!A:G,7,0)</f>
        <v>500</v>
      </c>
      <c r="G824" s="9">
        <f t="shared" si="25"/>
        <v>14571.101955981152</v>
      </c>
      <c r="H824" s="9">
        <f>G824*(IPCA!$B$10/VLOOKUP(B824,IPCA!A:B,2,0))</f>
        <v>19349.451878380914</v>
      </c>
    </row>
    <row r="825" spans="1:8" x14ac:dyDescent="0.35">
      <c r="A825" t="str">
        <f t="shared" si="24"/>
        <v>20183116159</v>
      </c>
      <c r="B825" s="11">
        <v>2018</v>
      </c>
      <c r="C825" s="11">
        <v>3116159</v>
      </c>
      <c r="D825" s="11" t="s">
        <v>41</v>
      </c>
      <c r="E825" s="8">
        <v>5799068.3166225981</v>
      </c>
      <c r="F825">
        <f>VLOOKUP(B825&amp;C825,CENSO!A:G,7,0)</f>
        <v>1229</v>
      </c>
      <c r="G825" s="9">
        <f t="shared" si="25"/>
        <v>4718.5258882201779</v>
      </c>
      <c r="H825" s="9">
        <f>G825*(IPCA!$B$10/VLOOKUP(B825,IPCA!A:B,2,0))</f>
        <v>6265.8877747769557</v>
      </c>
    </row>
    <row r="826" spans="1:8" x14ac:dyDescent="0.35">
      <c r="A826" t="str">
        <f t="shared" si="24"/>
        <v>20183116506</v>
      </c>
      <c r="B826" s="11">
        <v>2018</v>
      </c>
      <c r="C826" s="11">
        <v>3116506</v>
      </c>
      <c r="D826" s="11" t="s">
        <v>42</v>
      </c>
      <c r="E826" s="8">
        <v>2970165.9876899868</v>
      </c>
      <c r="F826">
        <f>VLOOKUP(B826&amp;C826,CENSO!A:G,7,0)</f>
        <v>375</v>
      </c>
      <c r="G826" s="9">
        <f t="shared" si="25"/>
        <v>7920.4426338399653</v>
      </c>
      <c r="H826" s="9">
        <f>G826*(IPCA!$B$10/VLOOKUP(B826,IPCA!A:B,2,0))</f>
        <v>10517.819727152091</v>
      </c>
    </row>
    <row r="827" spans="1:8" x14ac:dyDescent="0.35">
      <c r="A827" t="str">
        <f t="shared" si="24"/>
        <v>20183116803</v>
      </c>
      <c r="B827" s="11">
        <v>2018</v>
      </c>
      <c r="C827" s="11">
        <v>3116803</v>
      </c>
      <c r="D827" s="11" t="s">
        <v>43</v>
      </c>
      <c r="E827" s="8">
        <v>3841645.3837480242</v>
      </c>
      <c r="F827">
        <f>VLOOKUP(B827&amp;C827,CENSO!A:G,7,0)</f>
        <v>403</v>
      </c>
      <c r="G827" s="9">
        <f t="shared" si="25"/>
        <v>9532.6188182333099</v>
      </c>
      <c r="H827" s="9">
        <f>G827*(IPCA!$B$10/VLOOKUP(B827,IPCA!A:B,2,0))</f>
        <v>12658.68220918187</v>
      </c>
    </row>
    <row r="828" spans="1:8" x14ac:dyDescent="0.35">
      <c r="A828" t="str">
        <f t="shared" si="24"/>
        <v>20183117009</v>
      </c>
      <c r="B828" s="11">
        <v>2018</v>
      </c>
      <c r="C828" s="11">
        <v>3117009</v>
      </c>
      <c r="D828" s="11" t="s">
        <v>44</v>
      </c>
      <c r="E828" s="8">
        <v>4042464.3808559873</v>
      </c>
      <c r="F828">
        <f>VLOOKUP(B828&amp;C828,CENSO!A:G,7,0)</f>
        <v>532</v>
      </c>
      <c r="G828" s="9">
        <f t="shared" si="25"/>
        <v>7598.6172572480964</v>
      </c>
      <c r="H828" s="9">
        <f>G828*(IPCA!$B$10/VLOOKUP(B828,IPCA!A:B,2,0))</f>
        <v>10090.457084544951</v>
      </c>
    </row>
    <row r="829" spans="1:8" x14ac:dyDescent="0.35">
      <c r="A829" t="str">
        <f t="shared" si="24"/>
        <v>20183117405</v>
      </c>
      <c r="B829" s="11">
        <v>2018</v>
      </c>
      <c r="C829" s="11">
        <v>3117405</v>
      </c>
      <c r="D829" s="11" t="s">
        <v>45</v>
      </c>
      <c r="E829" s="8">
        <v>2454226.4521279032</v>
      </c>
      <c r="F829">
        <f>VLOOKUP(B829&amp;C829,CENSO!A:G,7,0)</f>
        <v>356</v>
      </c>
      <c r="G829" s="9">
        <f t="shared" si="25"/>
        <v>6893.8945284491665</v>
      </c>
      <c r="H829" s="9">
        <f>G829*(IPCA!$B$10/VLOOKUP(B829,IPCA!A:B,2,0))</f>
        <v>9154.6322876496906</v>
      </c>
    </row>
    <row r="830" spans="1:8" x14ac:dyDescent="0.35">
      <c r="A830" t="str">
        <f t="shared" si="24"/>
        <v>20183117836</v>
      </c>
      <c r="B830" s="11">
        <v>2018</v>
      </c>
      <c r="C830" s="11">
        <v>3117836</v>
      </c>
      <c r="D830" s="11" t="s">
        <v>46</v>
      </c>
      <c r="E830" s="8">
        <v>3506014.0856327522</v>
      </c>
      <c r="F830">
        <f>VLOOKUP(B830&amp;C830,CENSO!A:G,7,0)</f>
        <v>267</v>
      </c>
      <c r="G830" s="9">
        <f t="shared" si="25"/>
        <v>13131.138897500945</v>
      </c>
      <c r="H830" s="9">
        <f>G830*(IPCA!$B$10/VLOOKUP(B830,IPCA!A:B,2,0))</f>
        <v>17437.2769453607</v>
      </c>
    </row>
    <row r="831" spans="1:8" x14ac:dyDescent="0.35">
      <c r="A831" t="str">
        <f t="shared" si="24"/>
        <v>20183118403</v>
      </c>
      <c r="B831" s="11">
        <v>2018</v>
      </c>
      <c r="C831" s="11">
        <v>3118403</v>
      </c>
      <c r="D831" s="11" t="s">
        <v>47</v>
      </c>
      <c r="E831" s="8">
        <v>9031264.931450177</v>
      </c>
      <c r="F831">
        <f>VLOOKUP(B831&amp;C831,CENSO!A:G,7,0)</f>
        <v>1106</v>
      </c>
      <c r="G831" s="9">
        <f t="shared" si="25"/>
        <v>8165.7006613473568</v>
      </c>
      <c r="H831" s="9">
        <f>G831*(IPCA!$B$10/VLOOKUP(B831,IPCA!A:B,2,0))</f>
        <v>10843.506035255434</v>
      </c>
    </row>
    <row r="832" spans="1:8" x14ac:dyDescent="0.35">
      <c r="A832" t="str">
        <f t="shared" si="24"/>
        <v>20183118809</v>
      </c>
      <c r="B832" s="11">
        <v>2018</v>
      </c>
      <c r="C832" s="11">
        <v>3118809</v>
      </c>
      <c r="D832" s="11" t="s">
        <v>48</v>
      </c>
      <c r="E832" s="8">
        <v>7146202.5661874497</v>
      </c>
      <c r="F832">
        <f>VLOOKUP(B832&amp;C832,CENSO!A:G,7,0)</f>
        <v>534</v>
      </c>
      <c r="G832" s="9">
        <f t="shared" si="25"/>
        <v>13382.401809339794</v>
      </c>
      <c r="H832" s="9">
        <f>G832*(IPCA!$B$10/VLOOKUP(B832,IPCA!A:B,2,0))</f>
        <v>17770.937339484288</v>
      </c>
    </row>
    <row r="833" spans="1:8" x14ac:dyDescent="0.35">
      <c r="A833" t="str">
        <f t="shared" si="24"/>
        <v>20183119104</v>
      </c>
      <c r="B833" s="11">
        <v>2018</v>
      </c>
      <c r="C833" s="11">
        <v>3119104</v>
      </c>
      <c r="D833" s="11" t="s">
        <v>49</v>
      </c>
      <c r="E833" s="8">
        <v>12244678.623873569</v>
      </c>
      <c r="F833">
        <f>VLOOKUP(B833&amp;C833,CENSO!A:G,7,0)</f>
        <v>1807</v>
      </c>
      <c r="G833" s="9">
        <f t="shared" si="25"/>
        <v>6776.2471631840444</v>
      </c>
      <c r="H833" s="9">
        <f>G833*(IPCA!$B$10/VLOOKUP(B833,IPCA!A:B,2,0))</f>
        <v>8998.4044306425312</v>
      </c>
    </row>
    <row r="834" spans="1:8" x14ac:dyDescent="0.35">
      <c r="A834" t="str">
        <f t="shared" si="24"/>
        <v>20183119203</v>
      </c>
      <c r="B834" s="11">
        <v>2018</v>
      </c>
      <c r="C834" s="11">
        <v>3119203</v>
      </c>
      <c r="D834" s="11" t="s">
        <v>50</v>
      </c>
      <c r="E834" s="8">
        <v>5159319.5315659698</v>
      </c>
      <c r="F834">
        <f>VLOOKUP(B834&amp;C834,CENSO!A:G,7,0)</f>
        <v>756</v>
      </c>
      <c r="G834" s="9">
        <f t="shared" si="25"/>
        <v>6824.4967348756218</v>
      </c>
      <c r="H834" s="9">
        <f>G834*(IPCA!$B$10/VLOOKUP(B834,IPCA!A:B,2,0))</f>
        <v>9062.4766448387563</v>
      </c>
    </row>
    <row r="835" spans="1:8" x14ac:dyDescent="0.35">
      <c r="A835" t="str">
        <f t="shared" ref="A835:A898" si="26">B835&amp;C835</f>
        <v>20183119500</v>
      </c>
      <c r="B835" s="11">
        <v>2018</v>
      </c>
      <c r="C835" s="11">
        <v>3119500</v>
      </c>
      <c r="D835" s="11" t="s">
        <v>51</v>
      </c>
      <c r="E835" s="8">
        <v>4619723.2892599339</v>
      </c>
      <c r="F835">
        <f>VLOOKUP(B835&amp;C835,CENSO!A:G,7,0)</f>
        <v>722</v>
      </c>
      <c r="G835" s="9">
        <f t="shared" ref="G835:G898" si="27">E835/F835</f>
        <v>6398.5087108863354</v>
      </c>
      <c r="H835" s="9">
        <f>G835*(IPCA!$B$10/VLOOKUP(B835,IPCA!A:B,2,0))</f>
        <v>8496.792951467587</v>
      </c>
    </row>
    <row r="836" spans="1:8" x14ac:dyDescent="0.35">
      <c r="A836" t="str">
        <f t="shared" si="26"/>
        <v>20183120102</v>
      </c>
      <c r="B836" s="11">
        <v>2018</v>
      </c>
      <c r="C836" s="11">
        <v>3120102</v>
      </c>
      <c r="D836" s="11" t="s">
        <v>52</v>
      </c>
      <c r="E836" s="8">
        <v>2429630.8532158849</v>
      </c>
      <c r="F836">
        <f>VLOOKUP(B836&amp;C836,CENSO!A:G,7,0)</f>
        <v>326</v>
      </c>
      <c r="G836" s="9">
        <f t="shared" si="27"/>
        <v>7452.8553779628373</v>
      </c>
      <c r="H836" s="9">
        <f>G836*(IPCA!$B$10/VLOOKUP(B836,IPCA!A:B,2,0))</f>
        <v>9896.8950274367871</v>
      </c>
    </row>
    <row r="837" spans="1:8" x14ac:dyDescent="0.35">
      <c r="A837" t="str">
        <f t="shared" si="26"/>
        <v>20183120151</v>
      </c>
      <c r="B837" s="11">
        <v>2018</v>
      </c>
      <c r="C837" s="11">
        <v>3120151</v>
      </c>
      <c r="D837" s="11" t="s">
        <v>53</v>
      </c>
      <c r="E837" s="8">
        <v>3976841.8997582556</v>
      </c>
      <c r="F837">
        <f>VLOOKUP(B837&amp;C837,CENSO!A:G,7,0)</f>
        <v>575</v>
      </c>
      <c r="G837" s="9">
        <f t="shared" si="27"/>
        <v>6916.2467821882701</v>
      </c>
      <c r="H837" s="9">
        <f>G837*(IPCA!$B$10/VLOOKUP(B837,IPCA!A:B,2,0))</f>
        <v>9184.3145902926026</v>
      </c>
    </row>
    <row r="838" spans="1:8" x14ac:dyDescent="0.35">
      <c r="A838" t="str">
        <f t="shared" si="26"/>
        <v>20183120300</v>
      </c>
      <c r="B838" s="11">
        <v>2018</v>
      </c>
      <c r="C838" s="11">
        <v>3120300</v>
      </c>
      <c r="D838" s="11" t="s">
        <v>54</v>
      </c>
      <c r="E838" s="8">
        <v>3373352.7207982624</v>
      </c>
      <c r="F838">
        <f>VLOOKUP(B838&amp;C838,CENSO!A:G,7,0)</f>
        <v>406</v>
      </c>
      <c r="G838" s="9">
        <f t="shared" si="27"/>
        <v>8308.7505438380849</v>
      </c>
      <c r="H838" s="9">
        <f>G838*(IPCA!$B$10/VLOOKUP(B838,IPCA!A:B,2,0))</f>
        <v>11033.46674144116</v>
      </c>
    </row>
    <row r="839" spans="1:8" x14ac:dyDescent="0.35">
      <c r="A839" t="str">
        <f t="shared" si="26"/>
        <v>20183120839</v>
      </c>
      <c r="B839" s="11">
        <v>2018</v>
      </c>
      <c r="C839" s="11">
        <v>3120839</v>
      </c>
      <c r="D839" s="11" t="s">
        <v>55</v>
      </c>
      <c r="E839" s="8">
        <v>2563563.5</v>
      </c>
      <c r="F839">
        <f>VLOOKUP(B839&amp;C839,CENSO!A:G,7,0)</f>
        <v>330</v>
      </c>
      <c r="G839" s="9">
        <f t="shared" si="27"/>
        <v>7768.3742424242428</v>
      </c>
      <c r="H839" s="9">
        <f>G839*(IPCA!$B$10/VLOOKUP(B839,IPCA!A:B,2,0))</f>
        <v>10315.883042417447</v>
      </c>
    </row>
    <row r="840" spans="1:8" x14ac:dyDescent="0.35">
      <c r="A840" t="str">
        <f t="shared" si="26"/>
        <v>20183120870</v>
      </c>
      <c r="B840" s="11">
        <v>2018</v>
      </c>
      <c r="C840" s="11">
        <v>3120870</v>
      </c>
      <c r="D840" s="11" t="s">
        <v>56</v>
      </c>
      <c r="E840" s="8">
        <v>4311467.2120856242</v>
      </c>
      <c r="F840">
        <f>VLOOKUP(B840&amp;C840,CENSO!A:G,7,0)</f>
        <v>624</v>
      </c>
      <c r="G840" s="9">
        <f t="shared" si="27"/>
        <v>6909.4025834705517</v>
      </c>
      <c r="H840" s="9">
        <f>G840*(IPCA!$B$10/VLOOKUP(B840,IPCA!A:B,2,0))</f>
        <v>9175.2259507281651</v>
      </c>
    </row>
    <row r="841" spans="1:8" x14ac:dyDescent="0.35">
      <c r="A841" t="str">
        <f t="shared" si="26"/>
        <v>20183120904</v>
      </c>
      <c r="B841" s="11">
        <v>2018</v>
      </c>
      <c r="C841" s="11">
        <v>3120904</v>
      </c>
      <c r="D841" s="11" t="s">
        <v>57</v>
      </c>
      <c r="E841" s="8">
        <v>28422746.478924096</v>
      </c>
      <c r="F841">
        <f>VLOOKUP(B841&amp;C841,CENSO!A:G,7,0)</f>
        <v>4437</v>
      </c>
      <c r="G841" s="9">
        <f t="shared" si="27"/>
        <v>6405.8477527437672</v>
      </c>
      <c r="H841" s="9">
        <f>G841*(IPCA!$B$10/VLOOKUP(B841,IPCA!A:B,2,0))</f>
        <v>8506.5387097282055</v>
      </c>
    </row>
    <row r="842" spans="1:8" x14ac:dyDescent="0.35">
      <c r="A842" t="str">
        <f t="shared" si="26"/>
        <v>20183121001</v>
      </c>
      <c r="B842" s="11">
        <v>2018</v>
      </c>
      <c r="C842" s="11">
        <v>3121001</v>
      </c>
      <c r="D842" s="11" t="s">
        <v>58</v>
      </c>
      <c r="E842" s="8">
        <v>2821288.3016863917</v>
      </c>
      <c r="F842">
        <f>VLOOKUP(B842&amp;C842,CENSO!A:G,7,0)</f>
        <v>420</v>
      </c>
      <c r="G842" s="9">
        <f t="shared" si="27"/>
        <v>6717.3530992533133</v>
      </c>
      <c r="H842" s="9">
        <f>G842*(IPCA!$B$10/VLOOKUP(B842,IPCA!A:B,2,0))</f>
        <v>8920.1970404676103</v>
      </c>
    </row>
    <row r="843" spans="1:8" x14ac:dyDescent="0.35">
      <c r="A843" t="str">
        <f t="shared" si="26"/>
        <v>20183121605</v>
      </c>
      <c r="B843" s="11">
        <v>2018</v>
      </c>
      <c r="C843" s="11">
        <v>3121605</v>
      </c>
      <c r="D843" s="11" t="s">
        <v>59</v>
      </c>
      <c r="E843" s="8">
        <v>9534657.4065595418</v>
      </c>
      <c r="F843">
        <f>VLOOKUP(B843&amp;C843,CENSO!A:G,7,0)</f>
        <v>1168</v>
      </c>
      <c r="G843" s="9">
        <f t="shared" si="27"/>
        <v>8163.2340809585121</v>
      </c>
      <c r="H843" s="9">
        <f>G843*(IPCA!$B$10/VLOOKUP(B843,IPCA!A:B,2,0))</f>
        <v>10840.230580956761</v>
      </c>
    </row>
    <row r="844" spans="1:8" x14ac:dyDescent="0.35">
      <c r="A844" t="str">
        <f t="shared" si="26"/>
        <v>20183122108</v>
      </c>
      <c r="B844" s="11">
        <v>2018</v>
      </c>
      <c r="C844" s="11">
        <v>3122108</v>
      </c>
      <c r="D844" s="11" t="s">
        <v>60</v>
      </c>
      <c r="E844" s="8">
        <v>1619786.56</v>
      </c>
      <c r="F844">
        <f>VLOOKUP(B844&amp;C844,CENSO!A:G,7,0)</f>
        <v>156</v>
      </c>
      <c r="G844" s="9">
        <f t="shared" si="27"/>
        <v>10383.24717948718</v>
      </c>
      <c r="H844" s="9">
        <f>G844*(IPCA!$B$10/VLOOKUP(B844,IPCA!A:B,2,0))</f>
        <v>13788.259957809976</v>
      </c>
    </row>
    <row r="845" spans="1:8" x14ac:dyDescent="0.35">
      <c r="A845" t="str">
        <f t="shared" si="26"/>
        <v>20183122207</v>
      </c>
      <c r="B845" s="11">
        <v>2018</v>
      </c>
      <c r="C845" s="11">
        <v>3122207</v>
      </c>
      <c r="D845" s="11" t="s">
        <v>61</v>
      </c>
      <c r="E845" s="8">
        <v>4540024.7810914339</v>
      </c>
      <c r="F845">
        <f>VLOOKUP(B845&amp;C845,CENSO!A:G,7,0)</f>
        <v>582</v>
      </c>
      <c r="G845" s="9">
        <f t="shared" si="27"/>
        <v>7800.7298644182711</v>
      </c>
      <c r="H845" s="9">
        <f>G845*(IPCA!$B$10/VLOOKUP(B845,IPCA!A:B,2,0))</f>
        <v>10358.84915113454</v>
      </c>
    </row>
    <row r="846" spans="1:8" x14ac:dyDescent="0.35">
      <c r="A846" t="str">
        <f t="shared" si="26"/>
        <v>20183122355</v>
      </c>
      <c r="B846" s="11">
        <v>2018</v>
      </c>
      <c r="C846" s="11">
        <v>3122355</v>
      </c>
      <c r="D846" s="11" t="s">
        <v>62</v>
      </c>
      <c r="E846" s="8">
        <v>3928942.9767072857</v>
      </c>
      <c r="F846">
        <f>VLOOKUP(B846&amp;C846,CENSO!A:G,7,0)</f>
        <v>779</v>
      </c>
      <c r="G846" s="9">
        <f t="shared" si="27"/>
        <v>5043.5724989823948</v>
      </c>
      <c r="H846" s="9">
        <f>G846*(IPCA!$B$10/VLOOKUP(B846,IPCA!A:B,2,0))</f>
        <v>6697.5280015885337</v>
      </c>
    </row>
    <row r="847" spans="1:8" x14ac:dyDescent="0.35">
      <c r="A847" t="str">
        <f t="shared" si="26"/>
        <v>20183122454</v>
      </c>
      <c r="B847" s="11">
        <v>2018</v>
      </c>
      <c r="C847" s="11">
        <v>3122454</v>
      </c>
      <c r="D847" s="11" t="s">
        <v>63</v>
      </c>
      <c r="E847" s="8">
        <v>4700214.3408067962</v>
      </c>
      <c r="F847">
        <f>VLOOKUP(B847&amp;C847,CENSO!A:G,7,0)</f>
        <v>658</v>
      </c>
      <c r="G847" s="9">
        <f t="shared" si="27"/>
        <v>7143.1828887641277</v>
      </c>
      <c r="H847" s="9">
        <f>G847*(IPCA!$B$10/VLOOKUP(B847,IPCA!A:B,2,0))</f>
        <v>9485.6706090015523</v>
      </c>
    </row>
    <row r="848" spans="1:8" x14ac:dyDescent="0.35">
      <c r="A848" t="str">
        <f t="shared" si="26"/>
        <v>20183122470</v>
      </c>
      <c r="B848" s="11">
        <v>2018</v>
      </c>
      <c r="C848" s="11">
        <v>3122470</v>
      </c>
      <c r="D848" s="11" t="s">
        <v>64</v>
      </c>
      <c r="E848" s="8">
        <v>1999122.8947363077</v>
      </c>
      <c r="F848">
        <f>VLOOKUP(B848&amp;C848,CENSO!A:G,7,0)</f>
        <v>144</v>
      </c>
      <c r="G848" s="9">
        <f t="shared" si="27"/>
        <v>13882.797880113249</v>
      </c>
      <c r="H848" s="9">
        <f>G848*(IPCA!$B$10/VLOOKUP(B848,IPCA!A:B,2,0))</f>
        <v>18435.429957874581</v>
      </c>
    </row>
    <row r="849" spans="1:8" x14ac:dyDescent="0.35">
      <c r="A849" t="str">
        <f t="shared" si="26"/>
        <v>20183123106</v>
      </c>
      <c r="B849" s="11">
        <v>2018</v>
      </c>
      <c r="C849" s="11">
        <v>3123106</v>
      </c>
      <c r="D849" s="11" t="s">
        <v>65</v>
      </c>
      <c r="E849" s="8">
        <v>3533668.8333103736</v>
      </c>
      <c r="F849">
        <f>VLOOKUP(B849&amp;C849,CENSO!A:G,7,0)</f>
        <v>324</v>
      </c>
      <c r="G849" s="9">
        <f t="shared" si="27"/>
        <v>10906.385287994981</v>
      </c>
      <c r="H849" s="9">
        <f>G849*(IPCA!$B$10/VLOOKUP(B849,IPCA!A:B,2,0))</f>
        <v>14482.952486000257</v>
      </c>
    </row>
    <row r="850" spans="1:8" x14ac:dyDescent="0.35">
      <c r="A850" t="str">
        <f t="shared" si="26"/>
        <v>20183123700</v>
      </c>
      <c r="B850" s="11">
        <v>2018</v>
      </c>
      <c r="C850" s="11">
        <v>3123700</v>
      </c>
      <c r="D850" s="11" t="s">
        <v>66</v>
      </c>
      <c r="E850" s="8">
        <v>5354557.5</v>
      </c>
      <c r="F850">
        <f>VLOOKUP(B850&amp;C850,CENSO!A:G,7,0)</f>
        <v>853</v>
      </c>
      <c r="G850" s="9">
        <f t="shared" si="27"/>
        <v>6277.3241500586164</v>
      </c>
      <c r="H850" s="9">
        <f>G850*(IPCA!$B$10/VLOOKUP(B850,IPCA!A:B,2,0))</f>
        <v>8335.8679345936125</v>
      </c>
    </row>
    <row r="851" spans="1:8" x14ac:dyDescent="0.35">
      <c r="A851" t="str">
        <f t="shared" si="26"/>
        <v>20183123809</v>
      </c>
      <c r="B851" s="11">
        <v>2018</v>
      </c>
      <c r="C851" s="11">
        <v>3123809</v>
      </c>
      <c r="D851" s="11" t="s">
        <v>67</v>
      </c>
      <c r="E851" s="8">
        <v>4015745.6965188594</v>
      </c>
      <c r="F851">
        <f>VLOOKUP(B851&amp;C851,CENSO!A:G,7,0)</f>
        <v>458</v>
      </c>
      <c r="G851" s="9">
        <f t="shared" si="27"/>
        <v>8768.0037041896485</v>
      </c>
      <c r="H851" s="9">
        <f>G851*(IPCA!$B$10/VLOOKUP(B851,IPCA!A:B,2,0))</f>
        <v>11643.324317969151</v>
      </c>
    </row>
    <row r="852" spans="1:8" x14ac:dyDescent="0.35">
      <c r="A852" t="str">
        <f t="shared" si="26"/>
        <v>20183124302</v>
      </c>
      <c r="B852" s="11">
        <v>2018</v>
      </c>
      <c r="C852" s="11">
        <v>3124302</v>
      </c>
      <c r="D852" s="11" t="s">
        <v>68</v>
      </c>
      <c r="E852" s="8">
        <v>6844336.1328306627</v>
      </c>
      <c r="F852">
        <f>VLOOKUP(B852&amp;C852,CENSO!A:G,7,0)</f>
        <v>977</v>
      </c>
      <c r="G852" s="9">
        <f t="shared" si="27"/>
        <v>7005.4617531531858</v>
      </c>
      <c r="H852" s="9">
        <f>G852*(IPCA!$B$10/VLOOKUP(B852,IPCA!A:B,2,0))</f>
        <v>9302.7861233812982</v>
      </c>
    </row>
    <row r="853" spans="1:8" x14ac:dyDescent="0.35">
      <c r="A853" t="str">
        <f t="shared" si="26"/>
        <v>20183125408</v>
      </c>
      <c r="B853" s="11">
        <v>2018</v>
      </c>
      <c r="C853" s="11">
        <v>3125408</v>
      </c>
      <c r="D853" s="11" t="s">
        <v>69</v>
      </c>
      <c r="E853" s="8">
        <v>3401703.5698569021</v>
      </c>
      <c r="F853">
        <f>VLOOKUP(B853&amp;C853,CENSO!A:G,7,0)</f>
        <v>382</v>
      </c>
      <c r="G853" s="9">
        <f t="shared" si="27"/>
        <v>8904.9831671646643</v>
      </c>
      <c r="H853" s="9">
        <f>G853*(IPCA!$B$10/VLOOKUP(B853,IPCA!A:B,2,0))</f>
        <v>11825.223911779456</v>
      </c>
    </row>
    <row r="854" spans="1:8" x14ac:dyDescent="0.35">
      <c r="A854" t="str">
        <f t="shared" si="26"/>
        <v>20183125606</v>
      </c>
      <c r="B854" s="11">
        <v>2018</v>
      </c>
      <c r="C854" s="11">
        <v>3125606</v>
      </c>
      <c r="D854" s="11" t="s">
        <v>70</v>
      </c>
      <c r="E854" s="8">
        <v>2618150.058733487</v>
      </c>
      <c r="F854">
        <f>VLOOKUP(B854&amp;C854,CENSO!A:G,7,0)</f>
        <v>541</v>
      </c>
      <c r="G854" s="9">
        <f t="shared" si="27"/>
        <v>4839.4640642023787</v>
      </c>
      <c r="H854" s="9">
        <f>G854*(IPCA!$B$10/VLOOKUP(B854,IPCA!A:B,2,0))</f>
        <v>6426.4856090036383</v>
      </c>
    </row>
    <row r="855" spans="1:8" x14ac:dyDescent="0.35">
      <c r="A855" t="str">
        <f t="shared" si="26"/>
        <v>20183125705</v>
      </c>
      <c r="B855" s="11">
        <v>2018</v>
      </c>
      <c r="C855" s="11">
        <v>3125705</v>
      </c>
      <c r="D855" s="11" t="s">
        <v>71</v>
      </c>
      <c r="E855" s="8">
        <v>9896026.8321972415</v>
      </c>
      <c r="F855">
        <f>VLOOKUP(B855&amp;C855,CENSO!A:G,7,0)</f>
        <v>1222</v>
      </c>
      <c r="G855" s="9">
        <f t="shared" si="27"/>
        <v>8098.2216302759753</v>
      </c>
      <c r="H855" s="9">
        <f>G855*(IPCA!$B$10/VLOOKUP(B855,IPCA!A:B,2,0))</f>
        <v>10753.898381115074</v>
      </c>
    </row>
    <row r="856" spans="1:8" x14ac:dyDescent="0.35">
      <c r="A856" t="str">
        <f t="shared" si="26"/>
        <v>20183125804</v>
      </c>
      <c r="B856" s="11">
        <v>2018</v>
      </c>
      <c r="C856" s="11">
        <v>3125804</v>
      </c>
      <c r="D856" s="11" t="s">
        <v>72</v>
      </c>
      <c r="E856" s="8">
        <v>1756921.33</v>
      </c>
      <c r="F856">
        <f>VLOOKUP(B856&amp;C856,CENSO!A:G,7,0)</f>
        <v>188</v>
      </c>
      <c r="G856" s="9">
        <f t="shared" si="27"/>
        <v>9345.3262234042559</v>
      </c>
      <c r="H856" s="9">
        <f>G856*(IPCA!$B$10/VLOOKUP(B856,IPCA!A:B,2,0))</f>
        <v>12409.970130866181</v>
      </c>
    </row>
    <row r="857" spans="1:8" x14ac:dyDescent="0.35">
      <c r="A857" t="str">
        <f t="shared" si="26"/>
        <v>20183126208</v>
      </c>
      <c r="B857" s="11">
        <v>2018</v>
      </c>
      <c r="C857" s="11">
        <v>3126208</v>
      </c>
      <c r="D857" s="11" t="s">
        <v>73</v>
      </c>
      <c r="E857" s="8">
        <v>5808786.7041096482</v>
      </c>
      <c r="F857">
        <f>VLOOKUP(B857&amp;C857,CENSO!A:G,7,0)</f>
        <v>719</v>
      </c>
      <c r="G857" s="9">
        <f t="shared" si="27"/>
        <v>8078.98011698143</v>
      </c>
      <c r="H857" s="9">
        <f>G857*(IPCA!$B$10/VLOOKUP(B857,IPCA!A:B,2,0))</f>
        <v>10728.346934375852</v>
      </c>
    </row>
    <row r="858" spans="1:8" x14ac:dyDescent="0.35">
      <c r="A858" t="str">
        <f t="shared" si="26"/>
        <v>20183126505</v>
      </c>
      <c r="B858" s="11">
        <v>2018</v>
      </c>
      <c r="C858" s="11">
        <v>3126505</v>
      </c>
      <c r="D858" s="11" t="s">
        <v>74</v>
      </c>
      <c r="E858" s="8">
        <v>4384303.6042166268</v>
      </c>
      <c r="F858">
        <f>VLOOKUP(B858&amp;C858,CENSO!A:G,7,0)</f>
        <v>191</v>
      </c>
      <c r="G858" s="9">
        <f t="shared" si="27"/>
        <v>22954.469132024224</v>
      </c>
      <c r="H858" s="9">
        <f>G858*(IPCA!$B$10/VLOOKUP(B858,IPCA!A:B,2,0))</f>
        <v>30482.004532372743</v>
      </c>
    </row>
    <row r="859" spans="1:8" x14ac:dyDescent="0.35">
      <c r="A859" t="str">
        <f t="shared" si="26"/>
        <v>20183126604</v>
      </c>
      <c r="B859" s="11">
        <v>2018</v>
      </c>
      <c r="C859" s="11">
        <v>3126604</v>
      </c>
      <c r="D859" s="11" t="s">
        <v>75</v>
      </c>
      <c r="E859" s="8">
        <v>3939978.1347358571</v>
      </c>
      <c r="F859">
        <f>VLOOKUP(B859&amp;C859,CENSO!A:G,7,0)</f>
        <v>399</v>
      </c>
      <c r="G859" s="9">
        <f t="shared" si="27"/>
        <v>9874.6319166312205</v>
      </c>
      <c r="H859" s="9">
        <f>G859*(IPCA!$B$10/VLOOKUP(B859,IPCA!A:B,2,0))</f>
        <v>13112.852800343637</v>
      </c>
    </row>
    <row r="860" spans="1:8" x14ac:dyDescent="0.35">
      <c r="A860" t="str">
        <f t="shared" si="26"/>
        <v>20183126703</v>
      </c>
      <c r="B860" s="11">
        <v>2018</v>
      </c>
      <c r="C860" s="11">
        <v>3126703</v>
      </c>
      <c r="D860" s="11" t="s">
        <v>76</v>
      </c>
      <c r="E860" s="8">
        <v>7366029.3786015837</v>
      </c>
      <c r="F860">
        <f>VLOOKUP(B860&amp;C860,CENSO!A:G,7,0)</f>
        <v>956</v>
      </c>
      <c r="G860" s="9">
        <f t="shared" si="27"/>
        <v>7705.0516512568865</v>
      </c>
      <c r="H860" s="9">
        <f>G860*(IPCA!$B$10/VLOOKUP(B860,IPCA!A:B,2,0))</f>
        <v>10231.794863341587</v>
      </c>
    </row>
    <row r="861" spans="1:8" x14ac:dyDescent="0.35">
      <c r="A861" t="str">
        <f t="shared" si="26"/>
        <v>20183126752</v>
      </c>
      <c r="B861" s="11">
        <v>2018</v>
      </c>
      <c r="C861" s="11">
        <v>3126752</v>
      </c>
      <c r="D861" s="11" t="s">
        <v>77</v>
      </c>
      <c r="E861" s="8">
        <v>3808219.6755952695</v>
      </c>
      <c r="F861">
        <f>VLOOKUP(B861&amp;C861,CENSO!A:G,7,0)</f>
        <v>312</v>
      </c>
      <c r="G861" s="9">
        <f t="shared" si="27"/>
        <v>12205.832293574582</v>
      </c>
      <c r="H861" s="9">
        <f>G861*(IPCA!$B$10/VLOOKUP(B861,IPCA!A:B,2,0))</f>
        <v>16208.531469588916</v>
      </c>
    </row>
    <row r="862" spans="1:8" x14ac:dyDescent="0.35">
      <c r="A862" t="str">
        <f t="shared" si="26"/>
        <v>20183126802</v>
      </c>
      <c r="B862" s="11">
        <v>2018</v>
      </c>
      <c r="C862" s="11">
        <v>3126802</v>
      </c>
      <c r="D862" s="11" t="s">
        <v>78</v>
      </c>
      <c r="E862" s="8">
        <v>4848412.2002560925</v>
      </c>
      <c r="F862">
        <f>VLOOKUP(B862&amp;C862,CENSO!A:G,7,0)</f>
        <v>534</v>
      </c>
      <c r="G862" s="9">
        <f t="shared" si="27"/>
        <v>9079.4235959851922</v>
      </c>
      <c r="H862" s="9">
        <f>G862*(IPCA!$B$10/VLOOKUP(B862,IPCA!A:B,2,0))</f>
        <v>12056.869170545999</v>
      </c>
    </row>
    <row r="863" spans="1:8" x14ac:dyDescent="0.35">
      <c r="A863" t="str">
        <f t="shared" si="26"/>
        <v>20183126901</v>
      </c>
      <c r="B863" s="11">
        <v>2018</v>
      </c>
      <c r="C863" s="11">
        <v>3126901</v>
      </c>
      <c r="D863" s="11" t="s">
        <v>79</v>
      </c>
      <c r="E863" s="8">
        <v>2759167.3700547037</v>
      </c>
      <c r="F863">
        <f>VLOOKUP(B863&amp;C863,CENSO!A:G,7,0)</f>
        <v>346</v>
      </c>
      <c r="G863" s="9">
        <f t="shared" si="27"/>
        <v>7974.4721677881607</v>
      </c>
      <c r="H863" s="9">
        <f>G863*(IPCA!$B$10/VLOOKUP(B863,IPCA!A:B,2,0))</f>
        <v>10589.567345849717</v>
      </c>
    </row>
    <row r="864" spans="1:8" x14ac:dyDescent="0.35">
      <c r="A864" t="str">
        <f t="shared" si="26"/>
        <v>20183126950</v>
      </c>
      <c r="B864" s="11">
        <v>2018</v>
      </c>
      <c r="C864" s="11">
        <v>3126950</v>
      </c>
      <c r="D864" s="11" t="s">
        <v>80</v>
      </c>
      <c r="E864" s="8">
        <v>2495610.5885873428</v>
      </c>
      <c r="F864">
        <f>VLOOKUP(B864&amp;C864,CENSO!A:G,7,0)</f>
        <v>272</v>
      </c>
      <c r="G864" s="9">
        <f t="shared" si="27"/>
        <v>9175.038928629936</v>
      </c>
      <c r="H864" s="9">
        <f>G864*(IPCA!$B$10/VLOOKUP(B864,IPCA!A:B,2,0))</f>
        <v>12183.839957205371</v>
      </c>
    </row>
    <row r="865" spans="1:8" x14ac:dyDescent="0.35">
      <c r="A865" t="str">
        <f t="shared" si="26"/>
        <v>20183127057</v>
      </c>
      <c r="B865" s="11">
        <v>2018</v>
      </c>
      <c r="C865" s="11">
        <v>3127057</v>
      </c>
      <c r="D865" s="11" t="s">
        <v>81</v>
      </c>
      <c r="E865" s="8">
        <v>2712575.5187614323</v>
      </c>
      <c r="F865">
        <f>VLOOKUP(B865&amp;C865,CENSO!A:G,7,0)</f>
        <v>308</v>
      </c>
      <c r="G865" s="9">
        <f t="shared" si="27"/>
        <v>8807.0633726020533</v>
      </c>
      <c r="H865" s="9">
        <f>G865*(IPCA!$B$10/VLOOKUP(B865,IPCA!A:B,2,0))</f>
        <v>11695.192953341721</v>
      </c>
    </row>
    <row r="866" spans="1:8" x14ac:dyDescent="0.35">
      <c r="A866" t="str">
        <f t="shared" si="26"/>
        <v>20183127073</v>
      </c>
      <c r="B866" s="11">
        <v>2018</v>
      </c>
      <c r="C866" s="11">
        <v>3127073</v>
      </c>
      <c r="D866" s="11" t="s">
        <v>82</v>
      </c>
      <c r="E866" s="8">
        <v>2602338.8141099014</v>
      </c>
      <c r="F866">
        <f>VLOOKUP(B866&amp;C866,CENSO!A:G,7,0)</f>
        <v>265</v>
      </c>
      <c r="G866" s="9">
        <f t="shared" si="27"/>
        <v>9820.1464683392514</v>
      </c>
      <c r="H866" s="9">
        <f>G866*(IPCA!$B$10/VLOOKUP(B866,IPCA!A:B,2,0))</f>
        <v>13040.499757795285</v>
      </c>
    </row>
    <row r="867" spans="1:8" x14ac:dyDescent="0.35">
      <c r="A867" t="str">
        <f t="shared" si="26"/>
        <v>20183127339</v>
      </c>
      <c r="B867" s="11">
        <v>2018</v>
      </c>
      <c r="C867" s="11">
        <v>3127339</v>
      </c>
      <c r="D867" s="11" t="s">
        <v>84</v>
      </c>
      <c r="E867" s="8">
        <v>3124462.0829400909</v>
      </c>
      <c r="F867">
        <f>VLOOKUP(B867&amp;C867,CENSO!A:G,7,0)</f>
        <v>224</v>
      </c>
      <c r="G867" s="9">
        <f t="shared" si="27"/>
        <v>13948.491441696835</v>
      </c>
      <c r="H867" s="9">
        <f>G867*(IPCA!$B$10/VLOOKUP(B867,IPCA!A:B,2,0))</f>
        <v>18522.666627580216</v>
      </c>
    </row>
    <row r="868" spans="1:8" x14ac:dyDescent="0.35">
      <c r="A868" t="str">
        <f t="shared" si="26"/>
        <v>20183127354</v>
      </c>
      <c r="B868" s="11">
        <v>2018</v>
      </c>
      <c r="C868" s="11">
        <v>3127354</v>
      </c>
      <c r="D868" s="11" t="s">
        <v>85</v>
      </c>
      <c r="E868" s="8">
        <v>2332062.6</v>
      </c>
      <c r="F868">
        <f>VLOOKUP(B868&amp;C868,CENSO!A:G,7,0)</f>
        <v>205</v>
      </c>
      <c r="G868" s="9">
        <f t="shared" si="27"/>
        <v>11375.91512195122</v>
      </c>
      <c r="H868" s="9">
        <f>G868*(IPCA!$B$10/VLOOKUP(B868,IPCA!A:B,2,0))</f>
        <v>15106.456799884436</v>
      </c>
    </row>
    <row r="869" spans="1:8" x14ac:dyDescent="0.35">
      <c r="A869" t="str">
        <f t="shared" si="26"/>
        <v>20183127370</v>
      </c>
      <c r="B869" s="11">
        <v>2018</v>
      </c>
      <c r="C869" s="11">
        <v>3127370</v>
      </c>
      <c r="D869" s="11" t="s">
        <v>86</v>
      </c>
      <c r="E869" s="8">
        <v>1814423.3725063421</v>
      </c>
      <c r="F869">
        <f>VLOOKUP(B869&amp;C869,CENSO!A:G,7,0)</f>
        <v>275</v>
      </c>
      <c r="G869" s="9">
        <f t="shared" si="27"/>
        <v>6597.9031727503352</v>
      </c>
      <c r="H869" s="9">
        <f>G869*(IPCA!$B$10/VLOOKUP(B869,IPCA!A:B,2,0))</f>
        <v>8761.5755023212259</v>
      </c>
    </row>
    <row r="870" spans="1:8" x14ac:dyDescent="0.35">
      <c r="A870" t="str">
        <f t="shared" si="26"/>
        <v>20183127503</v>
      </c>
      <c r="B870" s="11">
        <v>2018</v>
      </c>
      <c r="C870" s="11">
        <v>3127503</v>
      </c>
      <c r="D870" s="11" t="s">
        <v>87</v>
      </c>
      <c r="E870" s="8">
        <v>3317750.7091606478</v>
      </c>
      <c r="F870">
        <f>VLOOKUP(B870&amp;C870,CENSO!A:G,7,0)</f>
        <v>405</v>
      </c>
      <c r="G870" s="9">
        <f t="shared" si="27"/>
        <v>8191.9770596559201</v>
      </c>
      <c r="H870" s="9">
        <f>G870*(IPCA!$B$10/VLOOKUP(B870,IPCA!A:B,2,0))</f>
        <v>10878.399340246688</v>
      </c>
    </row>
    <row r="871" spans="1:8" x14ac:dyDescent="0.35">
      <c r="A871" t="str">
        <f t="shared" si="26"/>
        <v>20183127602</v>
      </c>
      <c r="B871" s="11">
        <v>2018</v>
      </c>
      <c r="C871" s="11">
        <v>3127602</v>
      </c>
      <c r="D871" s="11" t="s">
        <v>88</v>
      </c>
      <c r="E871" s="8">
        <v>3886804.3656686582</v>
      </c>
      <c r="F871">
        <f>VLOOKUP(B871&amp;C871,CENSO!A:G,7,0)</f>
        <v>800</v>
      </c>
      <c r="G871" s="9">
        <f t="shared" si="27"/>
        <v>4858.5054570858229</v>
      </c>
      <c r="H871" s="9">
        <f>G871*(IPCA!$B$10/VLOOKUP(B871,IPCA!A:B,2,0))</f>
        <v>6451.7713091798223</v>
      </c>
    </row>
    <row r="872" spans="1:8" x14ac:dyDescent="0.35">
      <c r="A872" t="str">
        <f t="shared" si="26"/>
        <v>20183127701</v>
      </c>
      <c r="B872" s="11">
        <v>2018</v>
      </c>
      <c r="C872" s="11">
        <v>3127701</v>
      </c>
      <c r="D872" s="11" t="s">
        <v>89</v>
      </c>
      <c r="E872" s="8">
        <v>63244049.539282098</v>
      </c>
      <c r="F872">
        <f>VLOOKUP(B872&amp;C872,CENSO!A:G,7,0)</f>
        <v>9632</v>
      </c>
      <c r="G872" s="9">
        <f t="shared" si="27"/>
        <v>6566.0350435301179</v>
      </c>
      <c r="H872" s="9">
        <f>G872*(IPCA!$B$10/VLOOKUP(B872,IPCA!A:B,2,0))</f>
        <v>8719.2567515044757</v>
      </c>
    </row>
    <row r="873" spans="1:8" x14ac:dyDescent="0.35">
      <c r="A873" t="str">
        <f t="shared" si="26"/>
        <v>20183127800</v>
      </c>
      <c r="B873" s="11">
        <v>2018</v>
      </c>
      <c r="C873" s="11">
        <v>3127800</v>
      </c>
      <c r="D873" s="11" t="s">
        <v>90</v>
      </c>
      <c r="E873" s="8">
        <v>10418509.1</v>
      </c>
      <c r="F873">
        <f>VLOOKUP(B873&amp;C873,CENSO!A:G,7,0)</f>
        <v>1244</v>
      </c>
      <c r="G873" s="9">
        <f t="shared" si="27"/>
        <v>8375.0073151125398</v>
      </c>
      <c r="H873" s="9">
        <f>G873*(IPCA!$B$10/VLOOKUP(B873,IPCA!A:B,2,0))</f>
        <v>11121.451316064611</v>
      </c>
    </row>
    <row r="874" spans="1:8" x14ac:dyDescent="0.35">
      <c r="A874" t="str">
        <f t="shared" si="26"/>
        <v>20183128006</v>
      </c>
      <c r="B874" s="11">
        <v>2018</v>
      </c>
      <c r="C874" s="11">
        <v>3128006</v>
      </c>
      <c r="D874" s="11" t="s">
        <v>91</v>
      </c>
      <c r="E874" s="8">
        <v>9758592.3599999994</v>
      </c>
      <c r="F874">
        <f>VLOOKUP(B874&amp;C874,CENSO!A:G,7,0)</f>
        <v>1330</v>
      </c>
      <c r="G874" s="9">
        <f t="shared" si="27"/>
        <v>7337.287488721804</v>
      </c>
      <c r="H874" s="9">
        <f>G874*(IPCA!$B$10/VLOOKUP(B874,IPCA!A:B,2,0))</f>
        <v>9743.4285759418453</v>
      </c>
    </row>
    <row r="875" spans="1:8" x14ac:dyDescent="0.35">
      <c r="A875" t="str">
        <f t="shared" si="26"/>
        <v>20183128253</v>
      </c>
      <c r="B875" s="11">
        <v>2018</v>
      </c>
      <c r="C875" s="11">
        <v>3128253</v>
      </c>
      <c r="D875" s="11" t="s">
        <v>92</v>
      </c>
      <c r="E875" s="8">
        <v>3292052.8462941032</v>
      </c>
      <c r="F875">
        <f>VLOOKUP(B875&amp;C875,CENSO!A:G,7,0)</f>
        <v>354</v>
      </c>
      <c r="G875" s="9">
        <f t="shared" si="27"/>
        <v>9299.5843115652624</v>
      </c>
      <c r="H875" s="9">
        <f>G875*(IPCA!$B$10/VLOOKUP(B875,IPCA!A:B,2,0))</f>
        <v>12349.227921757525</v>
      </c>
    </row>
    <row r="876" spans="1:8" x14ac:dyDescent="0.35">
      <c r="A876" t="str">
        <f t="shared" si="26"/>
        <v>20183129608</v>
      </c>
      <c r="B876" s="11">
        <v>2018</v>
      </c>
      <c r="C876" s="11">
        <v>3129608</v>
      </c>
      <c r="D876" s="11" t="s">
        <v>93</v>
      </c>
      <c r="E876" s="8">
        <v>3992123.2149201641</v>
      </c>
      <c r="F876">
        <f>VLOOKUP(B876&amp;C876,CENSO!A:G,7,0)</f>
        <v>574</v>
      </c>
      <c r="G876" s="9">
        <f t="shared" si="27"/>
        <v>6954.9184928922723</v>
      </c>
      <c r="H876" s="9">
        <f>G876*(IPCA!$B$10/VLOOKUP(B876,IPCA!A:B,2,0))</f>
        <v>9235.6680436952538</v>
      </c>
    </row>
    <row r="877" spans="1:8" x14ac:dyDescent="0.35">
      <c r="A877" t="str">
        <f t="shared" si="26"/>
        <v>20183129657</v>
      </c>
      <c r="B877" s="11">
        <v>2018</v>
      </c>
      <c r="C877" s="11">
        <v>3129657</v>
      </c>
      <c r="D877" s="11" t="s">
        <v>94</v>
      </c>
      <c r="E877" s="8">
        <v>4589638.9090247499</v>
      </c>
      <c r="F877">
        <f>VLOOKUP(B877&amp;C877,CENSO!A:G,7,0)</f>
        <v>410</v>
      </c>
      <c r="G877" s="9">
        <f t="shared" si="27"/>
        <v>11194.24124152378</v>
      </c>
      <c r="H877" s="9">
        <f>G877*(IPCA!$B$10/VLOOKUP(B877,IPCA!A:B,2,0))</f>
        <v>14865.205999669799</v>
      </c>
    </row>
    <row r="878" spans="1:8" x14ac:dyDescent="0.35">
      <c r="A878" t="str">
        <f t="shared" si="26"/>
        <v>20183130051</v>
      </c>
      <c r="B878" s="11">
        <v>2018</v>
      </c>
      <c r="C878" s="11">
        <v>3130051</v>
      </c>
      <c r="D878" s="11" t="s">
        <v>95</v>
      </c>
      <c r="E878" s="8">
        <v>3484363.1656202655</v>
      </c>
      <c r="F878">
        <f>VLOOKUP(B878&amp;C878,CENSO!A:G,7,0)</f>
        <v>469</v>
      </c>
      <c r="G878" s="9">
        <f t="shared" si="27"/>
        <v>7429.3457689131465</v>
      </c>
      <c r="H878" s="9">
        <f>G878*(IPCA!$B$10/VLOOKUP(B878,IPCA!A:B,2,0))</f>
        <v>9865.6758341073619</v>
      </c>
    </row>
    <row r="879" spans="1:8" x14ac:dyDescent="0.35">
      <c r="A879" t="str">
        <f t="shared" si="26"/>
        <v>20183130556</v>
      </c>
      <c r="B879" s="11">
        <v>2018</v>
      </c>
      <c r="C879" s="11">
        <v>3130556</v>
      </c>
      <c r="D879" s="11" t="s">
        <v>96</v>
      </c>
      <c r="E879" s="8">
        <v>3077820.5239574644</v>
      </c>
      <c r="F879">
        <f>VLOOKUP(B879&amp;C879,CENSO!A:G,7,0)</f>
        <v>491</v>
      </c>
      <c r="G879" s="9">
        <f t="shared" si="27"/>
        <v>6268.4735722147952</v>
      </c>
      <c r="H879" s="9">
        <f>G879*(IPCA!$B$10/VLOOKUP(B879,IPCA!A:B,2,0))</f>
        <v>8324.1149573237926</v>
      </c>
    </row>
    <row r="880" spans="1:8" x14ac:dyDescent="0.35">
      <c r="A880" t="str">
        <f t="shared" si="26"/>
        <v>20183130655</v>
      </c>
      <c r="B880" s="11">
        <v>2018</v>
      </c>
      <c r="C880" s="11">
        <v>3130655</v>
      </c>
      <c r="D880" s="11" t="s">
        <v>97</v>
      </c>
      <c r="E880" s="8">
        <v>3853035.5472616022</v>
      </c>
      <c r="F880">
        <f>VLOOKUP(B880&amp;C880,CENSO!A:G,7,0)</f>
        <v>468</v>
      </c>
      <c r="G880" s="9">
        <f t="shared" si="27"/>
        <v>8232.9819385931678</v>
      </c>
      <c r="H880" s="9">
        <f>G880*(IPCA!$B$10/VLOOKUP(B880,IPCA!A:B,2,0))</f>
        <v>10932.851085500548</v>
      </c>
    </row>
    <row r="881" spans="1:8" x14ac:dyDescent="0.35">
      <c r="A881" t="str">
        <f t="shared" si="26"/>
        <v>20183130903</v>
      </c>
      <c r="B881" s="11">
        <v>2018</v>
      </c>
      <c r="C881" s="11">
        <v>3130903</v>
      </c>
      <c r="D881" s="11" t="s">
        <v>98</v>
      </c>
      <c r="E881" s="8">
        <v>4798180.5781270489</v>
      </c>
      <c r="F881">
        <f>VLOOKUP(B881&amp;C881,CENSO!A:G,7,0)</f>
        <v>903</v>
      </c>
      <c r="G881" s="9">
        <f t="shared" si="27"/>
        <v>5313.5997542935202</v>
      </c>
      <c r="H881" s="9">
        <f>G881*(IPCA!$B$10/VLOOKUP(B881,IPCA!A:B,2,0))</f>
        <v>7056.1061927423734</v>
      </c>
    </row>
    <row r="882" spans="1:8" x14ac:dyDescent="0.35">
      <c r="A882" t="str">
        <f t="shared" si="26"/>
        <v>20183131109</v>
      </c>
      <c r="B882" s="11">
        <v>2018</v>
      </c>
      <c r="C882" s="11">
        <v>3131109</v>
      </c>
      <c r="D882" s="11" t="s">
        <v>99</v>
      </c>
      <c r="E882" s="8">
        <v>4729007.29</v>
      </c>
      <c r="F882">
        <f>VLOOKUP(B882&amp;C882,CENSO!A:G,7,0)</f>
        <v>445</v>
      </c>
      <c r="G882" s="9">
        <f t="shared" si="27"/>
        <v>10626.982674157303</v>
      </c>
      <c r="H882" s="9">
        <f>G882*(IPCA!$B$10/VLOOKUP(B882,IPCA!A:B,2,0))</f>
        <v>14111.924443819356</v>
      </c>
    </row>
    <row r="883" spans="1:8" x14ac:dyDescent="0.35">
      <c r="A883" t="str">
        <f t="shared" si="26"/>
        <v>20183131208</v>
      </c>
      <c r="B883" s="11">
        <v>2018</v>
      </c>
      <c r="C883" s="11">
        <v>3131208</v>
      </c>
      <c r="D883" s="11" t="s">
        <v>100</v>
      </c>
      <c r="E883" s="8">
        <v>6821649.8508990556</v>
      </c>
      <c r="F883">
        <f>VLOOKUP(B883&amp;C883,CENSO!A:G,7,0)</f>
        <v>1141</v>
      </c>
      <c r="G883" s="9">
        <f t="shared" si="27"/>
        <v>5978.6589403146854</v>
      </c>
      <c r="H883" s="9">
        <f>G883*(IPCA!$B$10/VLOOKUP(B883,IPCA!A:B,2,0))</f>
        <v>7939.2604493708113</v>
      </c>
    </row>
    <row r="884" spans="1:8" x14ac:dyDescent="0.35">
      <c r="A884" t="str">
        <f t="shared" si="26"/>
        <v>20183132008</v>
      </c>
      <c r="B884" s="11">
        <v>2018</v>
      </c>
      <c r="C884" s="11">
        <v>3132008</v>
      </c>
      <c r="D884" s="11" t="s">
        <v>102</v>
      </c>
      <c r="E884" s="8">
        <v>3909794.8993989299</v>
      </c>
      <c r="F884">
        <f>VLOOKUP(B884&amp;C884,CENSO!A:G,7,0)</f>
        <v>231</v>
      </c>
      <c r="G884" s="9">
        <f t="shared" si="27"/>
        <v>16925.519045017012</v>
      </c>
      <c r="H884" s="9">
        <f>G884*(IPCA!$B$10/VLOOKUP(B884,IPCA!A:B,2,0))</f>
        <v>22475.96079332519</v>
      </c>
    </row>
    <row r="885" spans="1:8" x14ac:dyDescent="0.35">
      <c r="A885" t="str">
        <f t="shared" si="26"/>
        <v>20183132107</v>
      </c>
      <c r="B885" s="11">
        <v>2018</v>
      </c>
      <c r="C885" s="11">
        <v>3132107</v>
      </c>
      <c r="D885" s="11" t="s">
        <v>103</v>
      </c>
      <c r="E885" s="8">
        <v>12666164.894384887</v>
      </c>
      <c r="F885">
        <f>VLOOKUP(B885&amp;C885,CENSO!A:G,7,0)</f>
        <v>2078</v>
      </c>
      <c r="G885" s="9">
        <f t="shared" si="27"/>
        <v>6095.3632792997532</v>
      </c>
      <c r="H885" s="9">
        <f>G885*(IPCA!$B$10/VLOOKUP(B885,IPCA!A:B,2,0))</f>
        <v>8094.2360303537507</v>
      </c>
    </row>
    <row r="886" spans="1:8" x14ac:dyDescent="0.35">
      <c r="A886" t="str">
        <f t="shared" si="26"/>
        <v>20183132305</v>
      </c>
      <c r="B886" s="11">
        <v>2018</v>
      </c>
      <c r="C886" s="11">
        <v>3132305</v>
      </c>
      <c r="D886" s="11" t="s">
        <v>104</v>
      </c>
      <c r="E886" s="8">
        <v>8558751.8987413496</v>
      </c>
      <c r="F886">
        <f>VLOOKUP(B886&amp;C886,CENSO!A:G,7,0)</f>
        <v>1118</v>
      </c>
      <c r="G886" s="9">
        <f t="shared" si="27"/>
        <v>7655.4131473536218</v>
      </c>
      <c r="H886" s="9">
        <f>G886*(IPCA!$B$10/VLOOKUP(B886,IPCA!A:B,2,0))</f>
        <v>10165.878239774433</v>
      </c>
    </row>
    <row r="887" spans="1:8" x14ac:dyDescent="0.35">
      <c r="A887" t="str">
        <f t="shared" si="26"/>
        <v>20183132503</v>
      </c>
      <c r="B887" s="11">
        <v>2018</v>
      </c>
      <c r="C887" s="11">
        <v>3132503</v>
      </c>
      <c r="D887" s="11" t="s">
        <v>105</v>
      </c>
      <c r="E887" s="8">
        <v>13467930.913534556</v>
      </c>
      <c r="F887">
        <f>VLOOKUP(B887&amp;C887,CENSO!A:G,7,0)</f>
        <v>1765</v>
      </c>
      <c r="G887" s="9">
        <f t="shared" si="27"/>
        <v>7630.5557583765185</v>
      </c>
      <c r="H887" s="9">
        <f>G887*(IPCA!$B$10/VLOOKUP(B887,IPCA!A:B,2,0))</f>
        <v>10132.869284563792</v>
      </c>
    </row>
    <row r="888" spans="1:8" x14ac:dyDescent="0.35">
      <c r="A888" t="str">
        <f t="shared" si="26"/>
        <v>20183132701</v>
      </c>
      <c r="B888" s="11">
        <v>2018</v>
      </c>
      <c r="C888" s="11">
        <v>3132701</v>
      </c>
      <c r="D888" s="11" t="s">
        <v>106</v>
      </c>
      <c r="E888" s="8">
        <v>9828433.1400000006</v>
      </c>
      <c r="F888">
        <f>VLOOKUP(B888&amp;C888,CENSO!A:G,7,0)</f>
        <v>1048</v>
      </c>
      <c r="G888" s="9">
        <f t="shared" si="27"/>
        <v>9378.2758969465649</v>
      </c>
      <c r="H888" s="9">
        <f>G888*(IPCA!$B$10/VLOOKUP(B888,IPCA!A:B,2,0))</f>
        <v>12453.725100431373</v>
      </c>
    </row>
    <row r="889" spans="1:8" x14ac:dyDescent="0.35">
      <c r="A889" t="str">
        <f t="shared" si="26"/>
        <v>20183133204</v>
      </c>
      <c r="B889" s="11">
        <v>2018</v>
      </c>
      <c r="C889" s="11">
        <v>3133204</v>
      </c>
      <c r="D889" s="11" t="s">
        <v>107</v>
      </c>
      <c r="E889" s="8">
        <v>4574964.0205854904</v>
      </c>
      <c r="F889">
        <f>VLOOKUP(B889&amp;C889,CENSO!A:G,7,0)</f>
        <v>850</v>
      </c>
      <c r="G889" s="9">
        <f t="shared" si="27"/>
        <v>5382.3106124535179</v>
      </c>
      <c r="H889" s="9">
        <f>G889*(IPCA!$B$10/VLOOKUP(B889,IPCA!A:B,2,0))</f>
        <v>7147.3496311251092</v>
      </c>
    </row>
    <row r="890" spans="1:8" x14ac:dyDescent="0.35">
      <c r="A890" t="str">
        <f t="shared" si="26"/>
        <v>20183133303</v>
      </c>
      <c r="B890" s="11">
        <v>2018</v>
      </c>
      <c r="C890" s="11">
        <v>3133303</v>
      </c>
      <c r="D890" s="11" t="s">
        <v>108</v>
      </c>
      <c r="E890" s="8">
        <v>7602438.8300000001</v>
      </c>
      <c r="F890">
        <f>VLOOKUP(B890&amp;C890,CENSO!A:G,7,0)</f>
        <v>1011</v>
      </c>
      <c r="G890" s="9">
        <f t="shared" si="27"/>
        <v>7519.7218892185956</v>
      </c>
      <c r="H890" s="9">
        <f>G890*(IPCA!$B$10/VLOOKUP(B890,IPCA!A:B,2,0))</f>
        <v>9985.6892961013764</v>
      </c>
    </row>
    <row r="891" spans="1:8" x14ac:dyDescent="0.35">
      <c r="A891" t="str">
        <f t="shared" si="26"/>
        <v>20183134004</v>
      </c>
      <c r="B891" s="11">
        <v>2018</v>
      </c>
      <c r="C891" s="11">
        <v>3134004</v>
      </c>
      <c r="D891" s="11" t="s">
        <v>109</v>
      </c>
      <c r="E891" s="8">
        <v>6509162.6806444945</v>
      </c>
      <c r="F891">
        <f>VLOOKUP(B891&amp;C891,CENSO!A:G,7,0)</f>
        <v>892</v>
      </c>
      <c r="G891" s="9">
        <f t="shared" si="27"/>
        <v>7297.2675791978636</v>
      </c>
      <c r="H891" s="9">
        <f>G891*(IPCA!$B$10/VLOOKUP(B891,IPCA!A:B,2,0))</f>
        <v>9690.2848043966351</v>
      </c>
    </row>
    <row r="892" spans="1:8" x14ac:dyDescent="0.35">
      <c r="A892" t="str">
        <f t="shared" si="26"/>
        <v>20183134103</v>
      </c>
      <c r="B892" s="11">
        <v>2018</v>
      </c>
      <c r="C892" s="11">
        <v>3134103</v>
      </c>
      <c r="D892" s="11" t="s">
        <v>110</v>
      </c>
      <c r="E892" s="8">
        <v>3930868.7460988592</v>
      </c>
      <c r="F892">
        <f>VLOOKUP(B892&amp;C892,CENSO!A:G,7,0)</f>
        <v>426</v>
      </c>
      <c r="G892" s="9">
        <f t="shared" si="27"/>
        <v>9227.3914227672758</v>
      </c>
      <c r="H892" s="9">
        <f>G892*(IPCA!$B$10/VLOOKUP(B892,IPCA!A:B,2,0))</f>
        <v>12253.360578849768</v>
      </c>
    </row>
    <row r="893" spans="1:8" x14ac:dyDescent="0.35">
      <c r="A893" t="str">
        <f t="shared" si="26"/>
        <v>20183134707</v>
      </c>
      <c r="B893" s="11">
        <v>2018</v>
      </c>
      <c r="C893" s="11">
        <v>3134707</v>
      </c>
      <c r="D893" s="11" t="s">
        <v>111</v>
      </c>
      <c r="E893" s="8">
        <v>4064340.97</v>
      </c>
      <c r="F893">
        <f>VLOOKUP(B893&amp;C893,CENSO!A:G,7,0)</f>
        <v>848</v>
      </c>
      <c r="G893" s="9">
        <f t="shared" si="27"/>
        <v>4792.8549174528307</v>
      </c>
      <c r="H893" s="9">
        <f>G893*(IPCA!$B$10/VLOOKUP(B893,IPCA!A:B,2,0))</f>
        <v>6364.5917697561154</v>
      </c>
    </row>
    <row r="894" spans="1:8" x14ac:dyDescent="0.35">
      <c r="A894" t="str">
        <f t="shared" si="26"/>
        <v>20183135050</v>
      </c>
      <c r="B894" s="11">
        <v>2018</v>
      </c>
      <c r="C894" s="11">
        <v>3135050</v>
      </c>
      <c r="D894" s="11" t="s">
        <v>112</v>
      </c>
      <c r="E894" s="8">
        <v>16035538.457728403</v>
      </c>
      <c r="F894">
        <f>VLOOKUP(B894&amp;C894,CENSO!A:G,7,0)</f>
        <v>1250</v>
      </c>
      <c r="G894" s="9">
        <f t="shared" si="27"/>
        <v>12828.430766182722</v>
      </c>
      <c r="H894" s="9">
        <f>G894*(IPCA!$B$10/VLOOKUP(B894,IPCA!A:B,2,0))</f>
        <v>17035.30072984652</v>
      </c>
    </row>
    <row r="895" spans="1:8" x14ac:dyDescent="0.35">
      <c r="A895" t="str">
        <f t="shared" si="26"/>
        <v>20183135076</v>
      </c>
      <c r="B895" s="11">
        <v>2018</v>
      </c>
      <c r="C895" s="11">
        <v>3135076</v>
      </c>
      <c r="D895" s="11" t="s">
        <v>113</v>
      </c>
      <c r="E895" s="8">
        <v>2415039.83</v>
      </c>
      <c r="F895">
        <f>VLOOKUP(B895&amp;C895,CENSO!A:G,7,0)</f>
        <v>336</v>
      </c>
      <c r="G895" s="9">
        <f t="shared" si="27"/>
        <v>7187.6185416666667</v>
      </c>
      <c r="H895" s="9">
        <f>G895*(IPCA!$B$10/VLOOKUP(B895,IPCA!A:B,2,0))</f>
        <v>9544.6781933365983</v>
      </c>
    </row>
    <row r="896" spans="1:8" x14ac:dyDescent="0.35">
      <c r="A896" t="str">
        <f t="shared" si="26"/>
        <v>20183135100</v>
      </c>
      <c r="B896" s="11">
        <v>2018</v>
      </c>
      <c r="C896" s="11">
        <v>3135100</v>
      </c>
      <c r="D896" s="11" t="s">
        <v>114</v>
      </c>
      <c r="E896" s="8">
        <v>13189262.987143669</v>
      </c>
      <c r="F896">
        <f>VLOOKUP(B896&amp;C896,CENSO!A:G,7,0)</f>
        <v>2410</v>
      </c>
      <c r="G896" s="9">
        <f t="shared" si="27"/>
        <v>5472.7232311799462</v>
      </c>
      <c r="H896" s="9">
        <f>G896*(IPCA!$B$10/VLOOKUP(B896,IPCA!A:B,2,0))</f>
        <v>7267.4115605886745</v>
      </c>
    </row>
    <row r="897" spans="1:8" x14ac:dyDescent="0.35">
      <c r="A897" t="str">
        <f t="shared" si="26"/>
        <v>20183135209</v>
      </c>
      <c r="B897" s="11">
        <v>2018</v>
      </c>
      <c r="C897" s="11">
        <v>3135209</v>
      </c>
      <c r="D897" s="11" t="s">
        <v>115</v>
      </c>
      <c r="E897" s="8">
        <v>13053118.23</v>
      </c>
      <c r="F897">
        <f>VLOOKUP(B897&amp;C897,CENSO!A:G,7,0)</f>
        <v>2389</v>
      </c>
      <c r="G897" s="9">
        <f t="shared" si="27"/>
        <v>5463.8418710757642</v>
      </c>
      <c r="H897" s="9">
        <f>G897*(IPCA!$B$10/VLOOKUP(B897,IPCA!A:B,2,0))</f>
        <v>7255.6177065294823</v>
      </c>
    </row>
    <row r="898" spans="1:8" x14ac:dyDescent="0.35">
      <c r="A898" t="str">
        <f t="shared" si="26"/>
        <v>20183135357</v>
      </c>
      <c r="B898" s="11">
        <v>2018</v>
      </c>
      <c r="C898" s="11">
        <v>3135357</v>
      </c>
      <c r="D898" s="11" t="s">
        <v>116</v>
      </c>
      <c r="E898" s="8">
        <v>4139379.1704799482</v>
      </c>
      <c r="F898">
        <f>VLOOKUP(B898&amp;C898,CENSO!A:G,7,0)</f>
        <v>627</v>
      </c>
      <c r="G898" s="9">
        <f t="shared" si="27"/>
        <v>6601.8806546729638</v>
      </c>
      <c r="H898" s="9">
        <f>G898*(IPCA!$B$10/VLOOKUP(B898,IPCA!A:B,2,0))</f>
        <v>8766.8573331183434</v>
      </c>
    </row>
    <row r="899" spans="1:8" x14ac:dyDescent="0.35">
      <c r="A899" t="str">
        <f t="shared" ref="A899:A962" si="28">B899&amp;C899</f>
        <v>20183135456</v>
      </c>
      <c r="B899" s="11">
        <v>2018</v>
      </c>
      <c r="C899" s="11">
        <v>3135456</v>
      </c>
      <c r="D899" s="11" t="s">
        <v>117</v>
      </c>
      <c r="E899" s="8">
        <v>3698106.4298722376</v>
      </c>
      <c r="F899">
        <f>VLOOKUP(B899&amp;C899,CENSO!A:G,7,0)</f>
        <v>194</v>
      </c>
      <c r="G899" s="9">
        <f t="shared" ref="G899:G962" si="29">E899/F899</f>
        <v>19062.404277691945</v>
      </c>
      <c r="H899" s="9">
        <f>G899*(IPCA!$B$10/VLOOKUP(B899,IPCA!A:B,2,0))</f>
        <v>25313.601906823405</v>
      </c>
    </row>
    <row r="900" spans="1:8" x14ac:dyDescent="0.35">
      <c r="A900" t="str">
        <f t="shared" si="28"/>
        <v>20183135605</v>
      </c>
      <c r="B900" s="11">
        <v>2018</v>
      </c>
      <c r="C900" s="11">
        <v>3135605</v>
      </c>
      <c r="D900" s="11" t="s">
        <v>118</v>
      </c>
      <c r="E900" s="8">
        <v>2913887.213603307</v>
      </c>
      <c r="F900">
        <f>VLOOKUP(B900&amp;C900,CENSO!A:G,7,0)</f>
        <v>379</v>
      </c>
      <c r="G900" s="9">
        <f t="shared" si="29"/>
        <v>7688.356764124821</v>
      </c>
      <c r="H900" s="9">
        <f>G900*(IPCA!$B$10/VLOOKUP(B900,IPCA!A:B,2,0))</f>
        <v>10209.625166351423</v>
      </c>
    </row>
    <row r="901" spans="1:8" x14ac:dyDescent="0.35">
      <c r="A901" t="str">
        <f t="shared" si="28"/>
        <v>20183135803</v>
      </c>
      <c r="B901" s="11">
        <v>2018</v>
      </c>
      <c r="C901" s="11">
        <v>3135803</v>
      </c>
      <c r="D901" s="11" t="s">
        <v>119</v>
      </c>
      <c r="E901" s="8">
        <v>8824709.3470655642</v>
      </c>
      <c r="F901">
        <f>VLOOKUP(B901&amp;C901,CENSO!A:G,7,0)</f>
        <v>1115</v>
      </c>
      <c r="G901" s="9">
        <f t="shared" si="29"/>
        <v>7914.5375310005056</v>
      </c>
      <c r="H901" s="9">
        <f>G901*(IPCA!$B$10/VLOOKUP(B901,IPCA!A:B,2,0))</f>
        <v>10509.978144300349</v>
      </c>
    </row>
    <row r="902" spans="1:8" x14ac:dyDescent="0.35">
      <c r="A902" t="str">
        <f t="shared" si="28"/>
        <v>20183136009</v>
      </c>
      <c r="B902" s="11">
        <v>2018</v>
      </c>
      <c r="C902" s="11">
        <v>3136009</v>
      </c>
      <c r="D902" s="11" t="s">
        <v>120</v>
      </c>
      <c r="E902" s="8">
        <v>7319813.4938538494</v>
      </c>
      <c r="F902">
        <f>VLOOKUP(B902&amp;C902,CENSO!A:G,7,0)</f>
        <v>1391</v>
      </c>
      <c r="G902" s="9">
        <f t="shared" si="29"/>
        <v>5262.2670696289351</v>
      </c>
      <c r="H902" s="9">
        <f>G902*(IPCA!$B$10/VLOOKUP(B902,IPCA!A:B,2,0))</f>
        <v>6987.9398100826338</v>
      </c>
    </row>
    <row r="903" spans="1:8" x14ac:dyDescent="0.35">
      <c r="A903" t="str">
        <f t="shared" si="28"/>
        <v>20183136405</v>
      </c>
      <c r="B903" s="11">
        <v>2018</v>
      </c>
      <c r="C903" s="11">
        <v>3136405</v>
      </c>
      <c r="D903" s="11" t="s">
        <v>121</v>
      </c>
      <c r="E903" s="8">
        <v>2612943.3106562044</v>
      </c>
      <c r="F903">
        <f>VLOOKUP(B903&amp;C903,CENSO!A:G,7,0)</f>
        <v>514</v>
      </c>
      <c r="G903" s="9">
        <f t="shared" si="29"/>
        <v>5083.5472969965067</v>
      </c>
      <c r="H903" s="9">
        <f>G903*(IPCA!$B$10/VLOOKUP(B903,IPCA!A:B,2,0))</f>
        <v>6750.6118680564741</v>
      </c>
    </row>
    <row r="904" spans="1:8" x14ac:dyDescent="0.35">
      <c r="A904" t="str">
        <f t="shared" si="28"/>
        <v>20183136504</v>
      </c>
      <c r="B904" s="11">
        <v>2018</v>
      </c>
      <c r="C904" s="11">
        <v>3136504</v>
      </c>
      <c r="D904" s="11" t="s">
        <v>122</v>
      </c>
      <c r="E904" s="8">
        <v>2848714.8195980564</v>
      </c>
      <c r="F904">
        <f>VLOOKUP(B904&amp;C904,CENSO!A:G,7,0)</f>
        <v>183</v>
      </c>
      <c r="G904" s="9">
        <f t="shared" si="29"/>
        <v>15566.747648076811</v>
      </c>
      <c r="H904" s="9">
        <f>G904*(IPCA!$B$10/VLOOKUP(B904,IPCA!A:B,2,0))</f>
        <v>20671.602973426558</v>
      </c>
    </row>
    <row r="905" spans="1:8" x14ac:dyDescent="0.35">
      <c r="A905" t="str">
        <f t="shared" si="28"/>
        <v>20183136520</v>
      </c>
      <c r="B905" s="11">
        <v>2018</v>
      </c>
      <c r="C905" s="11">
        <v>3136520</v>
      </c>
      <c r="D905" s="11" t="s">
        <v>123</v>
      </c>
      <c r="E905" s="8">
        <v>2524554.19</v>
      </c>
      <c r="F905">
        <f>VLOOKUP(B905&amp;C905,CENSO!A:G,7,0)</f>
        <v>177</v>
      </c>
      <c r="G905" s="9">
        <f t="shared" si="29"/>
        <v>14263.01802259887</v>
      </c>
      <c r="H905" s="9">
        <f>G905*(IPCA!$B$10/VLOOKUP(B905,IPCA!A:B,2,0))</f>
        <v>18940.336956153922</v>
      </c>
    </row>
    <row r="906" spans="1:8" x14ac:dyDescent="0.35">
      <c r="A906" t="str">
        <f t="shared" si="28"/>
        <v>20183136553</v>
      </c>
      <c r="B906" s="11">
        <v>2018</v>
      </c>
      <c r="C906" s="11">
        <v>3136553</v>
      </c>
      <c r="D906" s="11" t="s">
        <v>124</v>
      </c>
      <c r="E906" s="8">
        <v>2965893.86</v>
      </c>
      <c r="F906">
        <f>VLOOKUP(B906&amp;C906,CENSO!A:G,7,0)</f>
        <v>309</v>
      </c>
      <c r="G906" s="9">
        <f t="shared" si="29"/>
        <v>9598.362006472491</v>
      </c>
      <c r="H906" s="9">
        <f>G906*(IPCA!$B$10/VLOOKUP(B906,IPCA!A:B,2,0))</f>
        <v>12745.984779777307</v>
      </c>
    </row>
    <row r="907" spans="1:8" x14ac:dyDescent="0.35">
      <c r="A907" t="str">
        <f t="shared" si="28"/>
        <v>20183136579</v>
      </c>
      <c r="B907" s="11">
        <v>2018</v>
      </c>
      <c r="C907" s="11">
        <v>3136579</v>
      </c>
      <c r="D907" s="11" t="s">
        <v>125</v>
      </c>
      <c r="E907" s="8">
        <v>3630575.3735219431</v>
      </c>
      <c r="F907">
        <f>VLOOKUP(B907&amp;C907,CENSO!A:G,7,0)</f>
        <v>330</v>
      </c>
      <c r="G907" s="9">
        <f t="shared" si="29"/>
        <v>11001.7435561271</v>
      </c>
      <c r="H907" s="9">
        <f>G907*(IPCA!$B$10/VLOOKUP(B907,IPCA!A:B,2,0))</f>
        <v>14609.58190812648</v>
      </c>
    </row>
    <row r="908" spans="1:8" x14ac:dyDescent="0.35">
      <c r="A908" t="str">
        <f t="shared" si="28"/>
        <v>20183136801</v>
      </c>
      <c r="B908" s="11">
        <v>2018</v>
      </c>
      <c r="C908" s="11">
        <v>3136801</v>
      </c>
      <c r="D908" s="11" t="s">
        <v>126</v>
      </c>
      <c r="E908" s="8">
        <v>2388670.8941811584</v>
      </c>
      <c r="F908">
        <f>VLOOKUP(B908&amp;C908,CENSO!A:G,7,0)</f>
        <v>269</v>
      </c>
      <c r="G908" s="9">
        <f t="shared" si="29"/>
        <v>8879.8174504875769</v>
      </c>
      <c r="H908" s="9">
        <f>G908*(IPCA!$B$10/VLOOKUP(B908,IPCA!A:B,2,0))</f>
        <v>11791.805517940795</v>
      </c>
    </row>
    <row r="909" spans="1:8" x14ac:dyDescent="0.35">
      <c r="A909" t="str">
        <f t="shared" si="28"/>
        <v>20183136959</v>
      </c>
      <c r="B909" s="11">
        <v>2018</v>
      </c>
      <c r="C909" s="11">
        <v>3136959</v>
      </c>
      <c r="D909" s="11" t="s">
        <v>127</v>
      </c>
      <c r="E909" s="8">
        <v>3795188.4106003037</v>
      </c>
      <c r="F909">
        <f>VLOOKUP(B909&amp;C909,CENSO!A:G,7,0)</f>
        <v>500</v>
      </c>
      <c r="G909" s="9">
        <f t="shared" si="29"/>
        <v>7590.3768212006071</v>
      </c>
      <c r="H909" s="9">
        <f>G909*(IPCA!$B$10/VLOOKUP(B909,IPCA!A:B,2,0))</f>
        <v>10079.514334899834</v>
      </c>
    </row>
    <row r="910" spans="1:8" x14ac:dyDescent="0.35">
      <c r="A910" t="str">
        <f t="shared" si="28"/>
        <v>20183137304</v>
      </c>
      <c r="B910" s="11">
        <v>2018</v>
      </c>
      <c r="C910" s="11">
        <v>3137304</v>
      </c>
      <c r="D910" s="11" t="s">
        <v>129</v>
      </c>
      <c r="E910" s="8">
        <v>2198189.4158872203</v>
      </c>
      <c r="F910">
        <f>VLOOKUP(B910&amp;C910,CENSO!A:G,7,0)</f>
        <v>297</v>
      </c>
      <c r="G910" s="9">
        <f t="shared" si="29"/>
        <v>7401.3111646034349</v>
      </c>
      <c r="H910" s="9">
        <f>G910*(IPCA!$B$10/VLOOKUP(B910,IPCA!A:B,2,0))</f>
        <v>9828.447748773875</v>
      </c>
    </row>
    <row r="911" spans="1:8" x14ac:dyDescent="0.35">
      <c r="A911" t="str">
        <f t="shared" si="28"/>
        <v>20183138104</v>
      </c>
      <c r="B911" s="11">
        <v>2018</v>
      </c>
      <c r="C911" s="11">
        <v>3138104</v>
      </c>
      <c r="D911" s="11" t="s">
        <v>130</v>
      </c>
      <c r="E911" s="8">
        <v>5113104.3</v>
      </c>
      <c r="F911">
        <f>VLOOKUP(B911&amp;C911,CENSO!A:G,7,0)</f>
        <v>473</v>
      </c>
      <c r="G911" s="9">
        <f t="shared" si="29"/>
        <v>10809.945665961945</v>
      </c>
      <c r="H911" s="9">
        <f>G911*(IPCA!$B$10/VLOOKUP(B911,IPCA!A:B,2,0))</f>
        <v>14354.887097992214</v>
      </c>
    </row>
    <row r="912" spans="1:8" x14ac:dyDescent="0.35">
      <c r="A912" t="str">
        <f t="shared" si="28"/>
        <v>20183138351</v>
      </c>
      <c r="B912" s="11">
        <v>2018</v>
      </c>
      <c r="C912" s="11">
        <v>3138351</v>
      </c>
      <c r="D912" s="11" t="s">
        <v>131</v>
      </c>
      <c r="E912" s="8">
        <v>2826900.3501934214</v>
      </c>
      <c r="F912">
        <f>VLOOKUP(B912&amp;C912,CENSO!A:G,7,0)</f>
        <v>232</v>
      </c>
      <c r="G912" s="9">
        <f t="shared" si="29"/>
        <v>12184.915302557851</v>
      </c>
      <c r="H912" s="9">
        <f>G912*(IPCA!$B$10/VLOOKUP(B912,IPCA!A:B,2,0))</f>
        <v>16180.755100146065</v>
      </c>
    </row>
    <row r="913" spans="1:8" x14ac:dyDescent="0.35">
      <c r="A913" t="str">
        <f t="shared" si="28"/>
        <v>20183138658</v>
      </c>
      <c r="B913" s="11">
        <v>2018</v>
      </c>
      <c r="C913" s="11">
        <v>3138658</v>
      </c>
      <c r="D913" s="11" t="s">
        <v>132</v>
      </c>
      <c r="E913" s="8">
        <v>2235411.2522253832</v>
      </c>
      <c r="F913">
        <f>VLOOKUP(B913&amp;C913,CENSO!A:G,7,0)</f>
        <v>737</v>
      </c>
      <c r="G913" s="9">
        <f t="shared" si="29"/>
        <v>3033.1224589218227</v>
      </c>
      <c r="H913" s="9">
        <f>G913*(IPCA!$B$10/VLOOKUP(B913,IPCA!A:B,2,0))</f>
        <v>4027.7843938943415</v>
      </c>
    </row>
    <row r="914" spans="1:8" x14ac:dyDescent="0.35">
      <c r="A914" t="str">
        <f t="shared" si="28"/>
        <v>20183138682</v>
      </c>
      <c r="B914" s="11">
        <v>2018</v>
      </c>
      <c r="C914" s="11">
        <v>3138682</v>
      </c>
      <c r="D914" s="11" t="s">
        <v>133</v>
      </c>
      <c r="E914" s="8">
        <v>2573528.6592203635</v>
      </c>
      <c r="F914">
        <f>VLOOKUP(B914&amp;C914,CENSO!A:G,7,0)</f>
        <v>265</v>
      </c>
      <c r="G914" s="9">
        <f t="shared" si="29"/>
        <v>9711.4289027183531</v>
      </c>
      <c r="H914" s="9">
        <f>G914*(IPCA!$B$10/VLOOKUP(B914,IPCA!A:B,2,0))</f>
        <v>12896.130079326815</v>
      </c>
    </row>
    <row r="915" spans="1:8" x14ac:dyDescent="0.35">
      <c r="A915" t="str">
        <f t="shared" si="28"/>
        <v>20183138906</v>
      </c>
      <c r="B915" s="11">
        <v>2018</v>
      </c>
      <c r="C915" s="11">
        <v>3138906</v>
      </c>
      <c r="D915" s="11" t="s">
        <v>134</v>
      </c>
      <c r="E915" s="8">
        <v>3104369.3754969579</v>
      </c>
      <c r="F915">
        <f>VLOOKUP(B915&amp;C915,CENSO!A:G,7,0)</f>
        <v>394</v>
      </c>
      <c r="G915" s="9">
        <f t="shared" si="29"/>
        <v>7879.1100900938018</v>
      </c>
      <c r="H915" s="9">
        <f>G915*(IPCA!$B$10/VLOOKUP(B915,IPCA!A:B,2,0))</f>
        <v>10462.932864878838</v>
      </c>
    </row>
    <row r="916" spans="1:8" x14ac:dyDescent="0.35">
      <c r="A916" t="str">
        <f t="shared" si="28"/>
        <v>20183139201</v>
      </c>
      <c r="B916" s="11">
        <v>2018</v>
      </c>
      <c r="C916" s="11">
        <v>3139201</v>
      </c>
      <c r="D916" s="11" t="s">
        <v>135</v>
      </c>
      <c r="E916" s="8">
        <v>4910220.9042769978</v>
      </c>
      <c r="F916">
        <f>VLOOKUP(B916&amp;C916,CENSO!A:G,7,0)</f>
        <v>474</v>
      </c>
      <c r="G916" s="9">
        <f t="shared" si="29"/>
        <v>10359.115831808012</v>
      </c>
      <c r="H916" s="9">
        <f>G916*(IPCA!$B$10/VLOOKUP(B916,IPCA!A:B,2,0))</f>
        <v>13756.215137034642</v>
      </c>
    </row>
    <row r="917" spans="1:8" x14ac:dyDescent="0.35">
      <c r="A917" t="str">
        <f t="shared" si="28"/>
        <v>20183139250</v>
      </c>
      <c r="B917" s="11">
        <v>2018</v>
      </c>
      <c r="C917" s="11">
        <v>3139250</v>
      </c>
      <c r="D917" s="11" t="s">
        <v>136</v>
      </c>
      <c r="E917" s="8">
        <v>3255831.6073691444</v>
      </c>
      <c r="F917">
        <f>VLOOKUP(B917&amp;C917,CENSO!A:G,7,0)</f>
        <v>360</v>
      </c>
      <c r="G917" s="9">
        <f t="shared" si="29"/>
        <v>9043.9766871365118</v>
      </c>
      <c r="H917" s="9">
        <f>G917*(IPCA!$B$10/VLOOKUP(B917,IPCA!A:B,2,0))</f>
        <v>12009.798038995557</v>
      </c>
    </row>
    <row r="918" spans="1:8" x14ac:dyDescent="0.35">
      <c r="A918" t="str">
        <f t="shared" si="28"/>
        <v>20183139300</v>
      </c>
      <c r="B918" s="11">
        <v>2018</v>
      </c>
      <c r="C918" s="11">
        <v>3139300</v>
      </c>
      <c r="D918" s="11" t="s">
        <v>137</v>
      </c>
      <c r="E918" s="8">
        <v>10474207.249975942</v>
      </c>
      <c r="F918">
        <f>VLOOKUP(B918&amp;C918,CENSO!A:G,7,0)</f>
        <v>1417</v>
      </c>
      <c r="G918" s="9">
        <f t="shared" si="29"/>
        <v>7391.8188073224719</v>
      </c>
      <c r="H918" s="9">
        <f>G918*(IPCA!$B$10/VLOOKUP(B918,IPCA!A:B,2,0))</f>
        <v>9815.8425312017753</v>
      </c>
    </row>
    <row r="919" spans="1:8" x14ac:dyDescent="0.35">
      <c r="A919" t="str">
        <f t="shared" si="28"/>
        <v>20183139607</v>
      </c>
      <c r="B919" s="11">
        <v>2018</v>
      </c>
      <c r="C919" s="11">
        <v>3139607</v>
      </c>
      <c r="D919" s="11" t="s">
        <v>138</v>
      </c>
      <c r="E919" s="8">
        <v>12828758.839094725</v>
      </c>
      <c r="F919">
        <f>VLOOKUP(B919&amp;C919,CENSO!A:G,7,0)</f>
        <v>2383</v>
      </c>
      <c r="G919" s="9">
        <f t="shared" si="29"/>
        <v>5383.4489463259442</v>
      </c>
      <c r="H919" s="9">
        <f>G919*(IPCA!$B$10/VLOOKUP(B919,IPCA!A:B,2,0))</f>
        <v>7148.8612626099884</v>
      </c>
    </row>
    <row r="920" spans="1:8" x14ac:dyDescent="0.35">
      <c r="A920" t="str">
        <f t="shared" si="28"/>
        <v>20183140100</v>
      </c>
      <c r="B920" s="11">
        <v>2018</v>
      </c>
      <c r="C920" s="11">
        <v>3140100</v>
      </c>
      <c r="D920" s="11" t="s">
        <v>139</v>
      </c>
      <c r="E920" s="8">
        <v>2030101.951988596</v>
      </c>
      <c r="F920">
        <f>VLOOKUP(B920&amp;C920,CENSO!A:G,7,0)</f>
        <v>316</v>
      </c>
      <c r="G920" s="9">
        <f t="shared" si="29"/>
        <v>6424.3732657866958</v>
      </c>
      <c r="H920" s="9">
        <f>G920*(IPCA!$B$10/VLOOKUP(B920,IPCA!A:B,2,0))</f>
        <v>8531.139355872152</v>
      </c>
    </row>
    <row r="921" spans="1:8" x14ac:dyDescent="0.35">
      <c r="A921" t="str">
        <f t="shared" si="28"/>
        <v>20183140555</v>
      </c>
      <c r="B921" s="11">
        <v>2018</v>
      </c>
      <c r="C921" s="11">
        <v>3140555</v>
      </c>
      <c r="D921" s="11" t="s">
        <v>140</v>
      </c>
      <c r="E921" s="8">
        <v>3383527.4714132198</v>
      </c>
      <c r="F921">
        <f>VLOOKUP(B921&amp;C921,CENSO!A:G,7,0)</f>
        <v>652</v>
      </c>
      <c r="G921" s="9">
        <f t="shared" si="29"/>
        <v>5189.4593119834663</v>
      </c>
      <c r="H921" s="9">
        <f>G921*(IPCA!$B$10/VLOOKUP(B921,IPCA!A:B,2,0))</f>
        <v>6891.2559623414172</v>
      </c>
    </row>
    <row r="922" spans="1:8" x14ac:dyDescent="0.35">
      <c r="A922" t="str">
        <f t="shared" si="28"/>
        <v>20183140605</v>
      </c>
      <c r="B922" s="11">
        <v>2018</v>
      </c>
      <c r="C922" s="11">
        <v>3140605</v>
      </c>
      <c r="D922" s="11" t="s">
        <v>141</v>
      </c>
      <c r="E922" s="8">
        <v>2656023.304828329</v>
      </c>
      <c r="F922">
        <f>VLOOKUP(B922&amp;C922,CENSO!A:G,7,0)</f>
        <v>395</v>
      </c>
      <c r="G922" s="9">
        <f t="shared" si="29"/>
        <v>6724.1096324767823</v>
      </c>
      <c r="H922" s="9">
        <f>G922*(IPCA!$B$10/VLOOKUP(B922,IPCA!A:B,2,0))</f>
        <v>8929.1692661007255</v>
      </c>
    </row>
    <row r="923" spans="1:8" x14ac:dyDescent="0.35">
      <c r="A923" t="str">
        <f t="shared" si="28"/>
        <v>20183171501</v>
      </c>
      <c r="B923" s="11">
        <v>2018</v>
      </c>
      <c r="C923" s="11">
        <v>3171501</v>
      </c>
      <c r="D923" s="11" t="s">
        <v>142</v>
      </c>
      <c r="E923" s="8">
        <v>1530038.7683569966</v>
      </c>
      <c r="F923">
        <f>VLOOKUP(B923&amp;C923,CENSO!A:G,7,0)</f>
        <v>309</v>
      </c>
      <c r="G923" s="9">
        <f t="shared" si="29"/>
        <v>4951.5817746181119</v>
      </c>
      <c r="H923" s="9">
        <f>G923*(IPCA!$B$10/VLOOKUP(B923,IPCA!A:B,2,0))</f>
        <v>6575.3704530571094</v>
      </c>
    </row>
    <row r="924" spans="1:8" x14ac:dyDescent="0.35">
      <c r="A924" t="str">
        <f t="shared" si="28"/>
        <v>20183140852</v>
      </c>
      <c r="B924" s="11">
        <v>2018</v>
      </c>
      <c r="C924" s="11">
        <v>3140852</v>
      </c>
      <c r="D924" s="11" t="s">
        <v>143</v>
      </c>
      <c r="E924" s="8">
        <v>6240962.5645440836</v>
      </c>
      <c r="F924">
        <f>VLOOKUP(B924&amp;C924,CENSO!A:G,7,0)</f>
        <v>828</v>
      </c>
      <c r="G924" s="9">
        <f t="shared" si="29"/>
        <v>7537.394401623289</v>
      </c>
      <c r="H924" s="9">
        <f>G924*(IPCA!$B$10/VLOOKUP(B924,IPCA!A:B,2,0))</f>
        <v>10009.157214271034</v>
      </c>
    </row>
    <row r="925" spans="1:8" x14ac:dyDescent="0.35">
      <c r="A925" t="str">
        <f t="shared" si="28"/>
        <v>20183141009</v>
      </c>
      <c r="B925" s="11">
        <v>2018</v>
      </c>
      <c r="C925" s="11">
        <v>3141009</v>
      </c>
      <c r="D925" s="11" t="s">
        <v>144</v>
      </c>
      <c r="E925" s="8">
        <v>3021424.7072775387</v>
      </c>
      <c r="F925">
        <f>VLOOKUP(B925&amp;C925,CENSO!A:G,7,0)</f>
        <v>453</v>
      </c>
      <c r="G925" s="9">
        <f t="shared" si="29"/>
        <v>6669.8117158444566</v>
      </c>
      <c r="H925" s="9">
        <f>G925*(IPCA!$B$10/VLOOKUP(B925,IPCA!A:B,2,0))</f>
        <v>8857.0652530928237</v>
      </c>
    </row>
    <row r="926" spans="1:8" x14ac:dyDescent="0.35">
      <c r="A926" t="str">
        <f t="shared" si="28"/>
        <v>20183141405</v>
      </c>
      <c r="B926" s="11">
        <v>2018</v>
      </c>
      <c r="C926" s="11">
        <v>3141405</v>
      </c>
      <c r="D926" s="11" t="s">
        <v>145</v>
      </c>
      <c r="E926" s="8">
        <v>6863719.4779684125</v>
      </c>
      <c r="F926">
        <f>VLOOKUP(B926&amp;C926,CENSO!A:G,7,0)</f>
        <v>880</v>
      </c>
      <c r="G926" s="9">
        <f t="shared" si="29"/>
        <v>7799.6812249641052</v>
      </c>
      <c r="H926" s="9">
        <f>G926*(IPCA!$B$10/VLOOKUP(B926,IPCA!A:B,2,0))</f>
        <v>10357.456627856791</v>
      </c>
    </row>
    <row r="927" spans="1:8" x14ac:dyDescent="0.35">
      <c r="A927" t="str">
        <f t="shared" si="28"/>
        <v>20183141504</v>
      </c>
      <c r="B927" s="11">
        <v>2018</v>
      </c>
      <c r="C927" s="11">
        <v>3141504</v>
      </c>
      <c r="D927" s="11" t="s">
        <v>146</v>
      </c>
      <c r="E927" s="8">
        <v>2692240.3775067492</v>
      </c>
      <c r="F927">
        <f>VLOOKUP(B927&amp;C927,CENSO!A:G,7,0)</f>
        <v>354</v>
      </c>
      <c r="G927" s="9">
        <f t="shared" si="29"/>
        <v>7605.1988065162404</v>
      </c>
      <c r="H927" s="9">
        <f>G927*(IPCA!$B$10/VLOOKUP(B927,IPCA!A:B,2,0))</f>
        <v>10099.196943152341</v>
      </c>
    </row>
    <row r="928" spans="1:8" x14ac:dyDescent="0.35">
      <c r="A928" t="str">
        <f t="shared" si="28"/>
        <v>20183141801</v>
      </c>
      <c r="B928" s="11">
        <v>2018</v>
      </c>
      <c r="C928" s="11">
        <v>3141801</v>
      </c>
      <c r="D928" s="11" t="s">
        <v>147</v>
      </c>
      <c r="E928" s="8">
        <v>13063695.816440325</v>
      </c>
      <c r="F928">
        <f>VLOOKUP(B928&amp;C928,CENSO!A:G,7,0)</f>
        <v>1051</v>
      </c>
      <c r="G928" s="9">
        <f t="shared" si="29"/>
        <v>12429.777180247693</v>
      </c>
      <c r="H928" s="9">
        <f>G928*(IPCA!$B$10/VLOOKUP(B928,IPCA!A:B,2,0))</f>
        <v>16505.915347704744</v>
      </c>
    </row>
    <row r="929" spans="1:8" x14ac:dyDescent="0.35">
      <c r="A929" t="str">
        <f t="shared" si="28"/>
        <v>20183142007</v>
      </c>
      <c r="B929" s="11">
        <v>2018</v>
      </c>
      <c r="C929" s="11">
        <v>3142007</v>
      </c>
      <c r="D929" s="11" t="s">
        <v>148</v>
      </c>
      <c r="E929" s="8">
        <v>5483719.2666611858</v>
      </c>
      <c r="F929">
        <f>VLOOKUP(B929&amp;C929,CENSO!A:G,7,0)</f>
        <v>699</v>
      </c>
      <c r="G929" s="9">
        <f t="shared" si="29"/>
        <v>7845.0919408600657</v>
      </c>
      <c r="H929" s="9">
        <f>G929*(IPCA!$B$10/VLOOKUP(B929,IPCA!A:B,2,0))</f>
        <v>10417.759030835383</v>
      </c>
    </row>
    <row r="930" spans="1:8" x14ac:dyDescent="0.35">
      <c r="A930" t="str">
        <f t="shared" si="28"/>
        <v>20183142254</v>
      </c>
      <c r="B930" s="11">
        <v>2018</v>
      </c>
      <c r="C930" s="11">
        <v>3142254</v>
      </c>
      <c r="D930" s="11" t="s">
        <v>149</v>
      </c>
      <c r="E930" s="8">
        <v>2671833.5929444563</v>
      </c>
      <c r="F930">
        <f>VLOOKUP(B930&amp;C930,CENSO!A:G,7,0)</f>
        <v>314</v>
      </c>
      <c r="G930" s="9">
        <f t="shared" si="29"/>
        <v>8509.0241813517714</v>
      </c>
      <c r="H930" s="9">
        <f>G930*(IPCA!$B$10/VLOOKUP(B930,IPCA!A:B,2,0))</f>
        <v>11299.416778939092</v>
      </c>
    </row>
    <row r="931" spans="1:8" x14ac:dyDescent="0.35">
      <c r="A931" t="str">
        <f t="shared" si="28"/>
        <v>20183142502</v>
      </c>
      <c r="B931" s="11">
        <v>2018</v>
      </c>
      <c r="C931" s="11">
        <v>3142502</v>
      </c>
      <c r="D931" s="11" t="s">
        <v>150</v>
      </c>
      <c r="E931" s="8">
        <v>1892542.84</v>
      </c>
      <c r="F931">
        <f>VLOOKUP(B931&amp;C931,CENSO!A:G,7,0)</f>
        <v>106</v>
      </c>
      <c r="G931" s="9">
        <f t="shared" si="29"/>
        <v>17854.177735849058</v>
      </c>
      <c r="H931" s="9">
        <f>G931*(IPCA!$B$10/VLOOKUP(B931,IPCA!A:B,2,0))</f>
        <v>23709.157617009409</v>
      </c>
    </row>
    <row r="932" spans="1:8" x14ac:dyDescent="0.35">
      <c r="A932" t="str">
        <f t="shared" si="28"/>
        <v>20183142700</v>
      </c>
      <c r="B932" s="11">
        <v>2018</v>
      </c>
      <c r="C932" s="11">
        <v>3142700</v>
      </c>
      <c r="D932" s="11" t="s">
        <v>151</v>
      </c>
      <c r="E932" s="8">
        <v>4343494.5</v>
      </c>
      <c r="F932">
        <f>VLOOKUP(B932&amp;C932,CENSO!A:G,7,0)</f>
        <v>485</v>
      </c>
      <c r="G932" s="9">
        <f t="shared" si="29"/>
        <v>8955.6587628865982</v>
      </c>
      <c r="H932" s="9">
        <f>G932*(IPCA!$B$10/VLOOKUP(B932,IPCA!A:B,2,0))</f>
        <v>11892.517724134352</v>
      </c>
    </row>
    <row r="933" spans="1:8" x14ac:dyDescent="0.35">
      <c r="A933" t="str">
        <f t="shared" si="28"/>
        <v>20183142908</v>
      </c>
      <c r="B933" s="11">
        <v>2018</v>
      </c>
      <c r="C933" s="11">
        <v>3142908</v>
      </c>
      <c r="D933" s="11" t="s">
        <v>152</v>
      </c>
      <c r="E933" s="8">
        <v>5955274.6474529542</v>
      </c>
      <c r="F933">
        <f>VLOOKUP(B933&amp;C933,CENSO!A:G,7,0)</f>
        <v>418</v>
      </c>
      <c r="G933" s="9">
        <f t="shared" si="29"/>
        <v>14247.068534576445</v>
      </c>
      <c r="H933" s="9">
        <f>G933*(IPCA!$B$10/VLOOKUP(B933,IPCA!A:B,2,0))</f>
        <v>18919.157099482338</v>
      </c>
    </row>
    <row r="934" spans="1:8" x14ac:dyDescent="0.35">
      <c r="A934" t="str">
        <f t="shared" si="28"/>
        <v>20183143153</v>
      </c>
      <c r="B934" s="11">
        <v>2018</v>
      </c>
      <c r="C934" s="11">
        <v>3143153</v>
      </c>
      <c r="D934" s="11" t="s">
        <v>153</v>
      </c>
      <c r="E934" s="8">
        <v>3704158.7721818429</v>
      </c>
      <c r="F934">
        <f>VLOOKUP(B934&amp;C934,CENSO!A:G,7,0)</f>
        <v>396</v>
      </c>
      <c r="G934" s="9">
        <f t="shared" si="29"/>
        <v>9353.9362933884931</v>
      </c>
      <c r="H934" s="9">
        <f>G934*(IPCA!$B$10/VLOOKUP(B934,IPCA!A:B,2,0))</f>
        <v>12421.403729734186</v>
      </c>
    </row>
    <row r="935" spans="1:8" x14ac:dyDescent="0.35">
      <c r="A935" t="str">
        <f t="shared" si="28"/>
        <v>20183143302</v>
      </c>
      <c r="B935" s="11">
        <v>2018</v>
      </c>
      <c r="C935" s="11">
        <v>3143302</v>
      </c>
      <c r="D935" s="11" t="s">
        <v>154</v>
      </c>
      <c r="E935" s="8">
        <v>85203018.107210889</v>
      </c>
      <c r="F935">
        <f>VLOOKUP(B935&amp;C935,CENSO!A:G,7,0)</f>
        <v>17110</v>
      </c>
      <c r="G935" s="9">
        <f t="shared" si="29"/>
        <v>4979.7205205850896</v>
      </c>
      <c r="H935" s="9">
        <f>G935*(IPCA!$B$10/VLOOKUP(B935,IPCA!A:B,2,0))</f>
        <v>6612.7368315678659</v>
      </c>
    </row>
    <row r="936" spans="1:8" x14ac:dyDescent="0.35">
      <c r="A936" t="str">
        <f t="shared" si="28"/>
        <v>20183143450</v>
      </c>
      <c r="B936" s="11">
        <v>2018</v>
      </c>
      <c r="C936" s="11">
        <v>3143450</v>
      </c>
      <c r="D936" s="11" t="s">
        <v>155</v>
      </c>
      <c r="E936" s="8">
        <v>3301614.1744104838</v>
      </c>
      <c r="F936">
        <f>VLOOKUP(B936&amp;C936,CENSO!A:G,7,0)</f>
        <v>390</v>
      </c>
      <c r="G936" s="9">
        <f t="shared" si="29"/>
        <v>8465.6773702832925</v>
      </c>
      <c r="H936" s="9">
        <f>G936*(IPCA!$B$10/VLOOKUP(B936,IPCA!A:B,2,0))</f>
        <v>11241.855103961825</v>
      </c>
    </row>
    <row r="937" spans="1:8" x14ac:dyDescent="0.35">
      <c r="A937" t="str">
        <f t="shared" si="28"/>
        <v>20183143609</v>
      </c>
      <c r="B937" s="11">
        <v>2018</v>
      </c>
      <c r="C937" s="11">
        <v>3143609</v>
      </c>
      <c r="D937" s="11" t="s">
        <v>156</v>
      </c>
      <c r="E937" s="8">
        <v>3139263.5140808458</v>
      </c>
      <c r="F937">
        <f>VLOOKUP(B937&amp;C937,CENSO!A:G,7,0)</f>
        <v>369</v>
      </c>
      <c r="G937" s="9">
        <f t="shared" si="29"/>
        <v>8507.4891980510729</v>
      </c>
      <c r="H937" s="9">
        <f>G937*(IPCA!$B$10/VLOOKUP(B937,IPCA!A:B,2,0))</f>
        <v>11297.378423459821</v>
      </c>
    </row>
    <row r="938" spans="1:8" x14ac:dyDescent="0.35">
      <c r="A938" t="str">
        <f t="shared" si="28"/>
        <v>20183144003</v>
      </c>
      <c r="B938" s="11">
        <v>2018</v>
      </c>
      <c r="C938" s="11">
        <v>3144003</v>
      </c>
      <c r="D938" s="11" t="s">
        <v>157</v>
      </c>
      <c r="E938" s="8">
        <v>9436748.3502763808</v>
      </c>
      <c r="F938">
        <f>VLOOKUP(B938&amp;C938,CENSO!A:G,7,0)</f>
        <v>1018</v>
      </c>
      <c r="G938" s="9">
        <f t="shared" si="29"/>
        <v>9269.8903244365229</v>
      </c>
      <c r="H938" s="9">
        <f>G938*(IPCA!$B$10/VLOOKUP(B938,IPCA!A:B,2,0))</f>
        <v>12309.796286678686</v>
      </c>
    </row>
    <row r="939" spans="1:8" x14ac:dyDescent="0.35">
      <c r="A939" t="str">
        <f t="shared" si="28"/>
        <v>20183144201</v>
      </c>
      <c r="B939" s="11">
        <v>2018</v>
      </c>
      <c r="C939" s="11">
        <v>3144201</v>
      </c>
      <c r="D939" s="11" t="s">
        <v>158</v>
      </c>
      <c r="E939" s="8">
        <v>1747721.95</v>
      </c>
      <c r="F939">
        <f>VLOOKUP(B939&amp;C939,CENSO!A:G,7,0)</f>
        <v>171</v>
      </c>
      <c r="G939" s="9">
        <f t="shared" si="29"/>
        <v>10220.59619883041</v>
      </c>
      <c r="H939" s="9">
        <f>G939*(IPCA!$B$10/VLOOKUP(B939,IPCA!A:B,2,0))</f>
        <v>13572.270300150778</v>
      </c>
    </row>
    <row r="940" spans="1:8" x14ac:dyDescent="0.35">
      <c r="A940" t="str">
        <f t="shared" si="28"/>
        <v>20183144300</v>
      </c>
      <c r="B940" s="11">
        <v>2018</v>
      </c>
      <c r="C940" s="11">
        <v>3144300</v>
      </c>
      <c r="D940" s="11" t="s">
        <v>159</v>
      </c>
      <c r="E940" s="8">
        <v>9130820.1617435329</v>
      </c>
      <c r="F940">
        <f>VLOOKUP(B940&amp;C940,CENSO!A:G,7,0)</f>
        <v>1099</v>
      </c>
      <c r="G940" s="9">
        <f t="shared" si="29"/>
        <v>8308.2986003125861</v>
      </c>
      <c r="H940" s="9">
        <f>G940*(IPCA!$B$10/VLOOKUP(B940,IPCA!A:B,2,0))</f>
        <v>11032.86659057235</v>
      </c>
    </row>
    <row r="941" spans="1:8" x14ac:dyDescent="0.35">
      <c r="A941" t="str">
        <f t="shared" si="28"/>
        <v>20183144359</v>
      </c>
      <c r="B941" s="11">
        <v>2018</v>
      </c>
      <c r="C941" s="11">
        <v>3144359</v>
      </c>
      <c r="D941" s="11" t="s">
        <v>160</v>
      </c>
      <c r="E941" s="8">
        <v>2935759.12</v>
      </c>
      <c r="F941">
        <f>VLOOKUP(B941&amp;C941,CENSO!A:G,7,0)</f>
        <v>532</v>
      </c>
      <c r="G941" s="9">
        <f t="shared" si="29"/>
        <v>5518.3442105263157</v>
      </c>
      <c r="H941" s="9">
        <f>G941*(IPCA!$B$10/VLOOKUP(B941,IPCA!A:B,2,0))</f>
        <v>7327.993179410224</v>
      </c>
    </row>
    <row r="942" spans="1:8" x14ac:dyDescent="0.35">
      <c r="A942" t="str">
        <f t="shared" si="28"/>
        <v>20183144375</v>
      </c>
      <c r="B942" s="11">
        <v>2018</v>
      </c>
      <c r="C942" s="11">
        <v>3144375</v>
      </c>
      <c r="D942" s="11" t="s">
        <v>161</v>
      </c>
      <c r="E942" s="8">
        <v>2017102.3855428137</v>
      </c>
      <c r="F942">
        <f>VLOOKUP(B942&amp;C942,CENSO!A:G,7,0)</f>
        <v>259</v>
      </c>
      <c r="G942" s="9">
        <f t="shared" si="29"/>
        <v>7788.0400986209024</v>
      </c>
      <c r="H942" s="9">
        <f>G942*(IPCA!$B$10/VLOOKUP(B942,IPCA!A:B,2,0))</f>
        <v>10341.997988237879</v>
      </c>
    </row>
    <row r="943" spans="1:8" x14ac:dyDescent="0.35">
      <c r="A943" t="str">
        <f t="shared" si="28"/>
        <v>20183144656</v>
      </c>
      <c r="B943" s="11">
        <v>2018</v>
      </c>
      <c r="C943" s="11">
        <v>3144656</v>
      </c>
      <c r="D943" s="11" t="s">
        <v>162</v>
      </c>
      <c r="E943" s="8">
        <v>5086670.8499999996</v>
      </c>
      <c r="F943">
        <f>VLOOKUP(B943&amp;C943,CENSO!A:G,7,0)</f>
        <v>617</v>
      </c>
      <c r="G943" s="9">
        <f t="shared" si="29"/>
        <v>8244.1991085899499</v>
      </c>
      <c r="H943" s="9">
        <f>G943*(IPCA!$B$10/VLOOKUP(B943,IPCA!A:B,2,0))</f>
        <v>10947.746739358441</v>
      </c>
    </row>
    <row r="944" spans="1:8" x14ac:dyDescent="0.35">
      <c r="A944" t="str">
        <f t="shared" si="28"/>
        <v>20183144672</v>
      </c>
      <c r="B944" s="11">
        <v>2018</v>
      </c>
      <c r="C944" s="11">
        <v>3144672</v>
      </c>
      <c r="D944" s="11" t="s">
        <v>163</v>
      </c>
      <c r="E944" s="8">
        <v>3146973.0888921935</v>
      </c>
      <c r="F944">
        <f>VLOOKUP(B944&amp;C944,CENSO!A:G,7,0)</f>
        <v>273</v>
      </c>
      <c r="G944" s="9">
        <f t="shared" si="29"/>
        <v>11527.373951986057</v>
      </c>
      <c r="H944" s="9">
        <f>G944*(IPCA!$B$10/VLOOKUP(B944,IPCA!A:B,2,0))</f>
        <v>15307.584027747389</v>
      </c>
    </row>
    <row r="945" spans="1:8" x14ac:dyDescent="0.35">
      <c r="A945" t="str">
        <f t="shared" si="28"/>
        <v>20183144904</v>
      </c>
      <c r="B945" s="11">
        <v>2018</v>
      </c>
      <c r="C945" s="11">
        <v>3144904</v>
      </c>
      <c r="D945" s="11" t="s">
        <v>164</v>
      </c>
      <c r="E945" s="8">
        <v>2193868.5581356031</v>
      </c>
      <c r="F945">
        <f>VLOOKUP(B945&amp;C945,CENSO!A:G,7,0)</f>
        <v>288</v>
      </c>
      <c r="G945" s="9">
        <f t="shared" si="29"/>
        <v>7617.5991601930664</v>
      </c>
      <c r="H945" s="9">
        <f>G945*(IPCA!$B$10/VLOOKUP(B945,IPCA!A:B,2,0))</f>
        <v>10115.663786049296</v>
      </c>
    </row>
    <row r="946" spans="1:8" x14ac:dyDescent="0.35">
      <c r="A946" t="str">
        <f t="shared" si="28"/>
        <v>20183145059</v>
      </c>
      <c r="B946" s="11">
        <v>2018</v>
      </c>
      <c r="C946" s="11">
        <v>3145059</v>
      </c>
      <c r="D946" s="11" t="s">
        <v>165</v>
      </c>
      <c r="E946" s="8">
        <v>3842876.5131259058</v>
      </c>
      <c r="F946">
        <f>VLOOKUP(B946&amp;C946,CENSO!A:G,7,0)</f>
        <v>393</v>
      </c>
      <c r="G946" s="9">
        <f t="shared" si="29"/>
        <v>9778.3117382338569</v>
      </c>
      <c r="H946" s="9">
        <f>G946*(IPCA!$B$10/VLOOKUP(B946,IPCA!A:B,2,0))</f>
        <v>12984.946025519936</v>
      </c>
    </row>
    <row r="947" spans="1:8" x14ac:dyDescent="0.35">
      <c r="A947" t="str">
        <f t="shared" si="28"/>
        <v>20183145307</v>
      </c>
      <c r="B947" s="11">
        <v>2018</v>
      </c>
      <c r="C947" s="11">
        <v>3145307</v>
      </c>
      <c r="D947" s="11" t="s">
        <v>166</v>
      </c>
      <c r="E947" s="8">
        <v>17254232.498028927</v>
      </c>
      <c r="F947">
        <f>VLOOKUP(B947&amp;C947,CENSO!A:G,7,0)</f>
        <v>1346</v>
      </c>
      <c r="G947" s="9">
        <f t="shared" si="29"/>
        <v>12818.894872235458</v>
      </c>
      <c r="H947" s="9">
        <f>G947*(IPCA!$B$10/VLOOKUP(B947,IPCA!A:B,2,0))</f>
        <v>17022.637698484352</v>
      </c>
    </row>
    <row r="948" spans="1:8" x14ac:dyDescent="0.35">
      <c r="A948" t="str">
        <f t="shared" si="28"/>
        <v>20183145356</v>
      </c>
      <c r="B948" s="11">
        <v>2018</v>
      </c>
      <c r="C948" s="11">
        <v>3145356</v>
      </c>
      <c r="D948" s="11" t="s">
        <v>167</v>
      </c>
      <c r="E948" s="8">
        <v>4727048.8499963777</v>
      </c>
      <c r="F948">
        <f>VLOOKUP(B948&amp;C948,CENSO!A:G,7,0)</f>
        <v>610</v>
      </c>
      <c r="G948" s="9">
        <f t="shared" si="29"/>
        <v>7749.2604098301272</v>
      </c>
      <c r="H948" s="9">
        <f>G948*(IPCA!$B$10/VLOOKUP(B948,IPCA!A:B,2,0))</f>
        <v>10290.501147135365</v>
      </c>
    </row>
    <row r="949" spans="1:8" x14ac:dyDescent="0.35">
      <c r="A949" t="str">
        <f t="shared" si="28"/>
        <v>20183145372</v>
      </c>
      <c r="B949" s="11">
        <v>2018</v>
      </c>
      <c r="C949" s="11">
        <v>3145372</v>
      </c>
      <c r="D949" s="11" t="s">
        <v>168</v>
      </c>
      <c r="E949" s="8">
        <v>3275784.7228801404</v>
      </c>
      <c r="F949">
        <f>VLOOKUP(B949&amp;C949,CENSO!A:G,7,0)</f>
        <v>436</v>
      </c>
      <c r="G949" s="9">
        <f t="shared" si="29"/>
        <v>7513.2677130278453</v>
      </c>
      <c r="H949" s="9">
        <f>G949*(IPCA!$B$10/VLOOKUP(B949,IPCA!A:B,2,0))</f>
        <v>9977.1185804482448</v>
      </c>
    </row>
    <row r="950" spans="1:8" x14ac:dyDescent="0.35">
      <c r="A950" t="str">
        <f t="shared" si="28"/>
        <v>20183145455</v>
      </c>
      <c r="B950" s="11">
        <v>2018</v>
      </c>
      <c r="C950" s="11">
        <v>3145455</v>
      </c>
      <c r="D950" s="11" t="s">
        <v>169</v>
      </c>
      <c r="E950" s="8">
        <v>4441265.8662621742</v>
      </c>
      <c r="F950">
        <f>VLOOKUP(B950&amp;C950,CENSO!A:G,7,0)</f>
        <v>462</v>
      </c>
      <c r="G950" s="9">
        <f t="shared" si="29"/>
        <v>9613.1295806540566</v>
      </c>
      <c r="H950" s="9">
        <f>G950*(IPCA!$B$10/VLOOKUP(B950,IPCA!A:B,2,0))</f>
        <v>12765.595133671603</v>
      </c>
    </row>
    <row r="951" spans="1:8" x14ac:dyDescent="0.35">
      <c r="A951" t="str">
        <f t="shared" si="28"/>
        <v>20183146206</v>
      </c>
      <c r="B951" s="11">
        <v>2018</v>
      </c>
      <c r="C951" s="11">
        <v>3146206</v>
      </c>
      <c r="D951" s="11" t="s">
        <v>170</v>
      </c>
      <c r="E951" s="8">
        <v>3530747.0365229603</v>
      </c>
      <c r="F951">
        <f>VLOOKUP(B951&amp;C951,CENSO!A:G,7,0)</f>
        <v>293</v>
      </c>
      <c r="G951" s="9">
        <f t="shared" si="29"/>
        <v>12050.33118267222</v>
      </c>
      <c r="H951" s="9">
        <f>G951*(IPCA!$B$10/VLOOKUP(B951,IPCA!A:B,2,0))</f>
        <v>16002.036362250452</v>
      </c>
    </row>
    <row r="952" spans="1:8" x14ac:dyDescent="0.35">
      <c r="A952" t="str">
        <f t="shared" si="28"/>
        <v>20183146255</v>
      </c>
      <c r="B952" s="11">
        <v>2018</v>
      </c>
      <c r="C952" s="11">
        <v>3146255</v>
      </c>
      <c r="D952" s="11" t="s">
        <v>171</v>
      </c>
      <c r="E952" s="8">
        <v>3809587.8214122923</v>
      </c>
      <c r="F952">
        <f>VLOOKUP(B952&amp;C952,CENSO!A:G,7,0)</f>
        <v>427</v>
      </c>
      <c r="G952" s="9">
        <f t="shared" si="29"/>
        <v>8921.7513382020898</v>
      </c>
      <c r="H952" s="9">
        <f>G952*(IPCA!$B$10/VLOOKUP(B952,IPCA!A:B,2,0))</f>
        <v>11847.49092490978</v>
      </c>
    </row>
    <row r="953" spans="1:8" x14ac:dyDescent="0.35">
      <c r="A953" t="str">
        <f t="shared" si="28"/>
        <v>20183146305</v>
      </c>
      <c r="B953" s="11">
        <v>2018</v>
      </c>
      <c r="C953" s="11">
        <v>3146305</v>
      </c>
      <c r="D953" s="11" t="s">
        <v>172</v>
      </c>
      <c r="E953" s="8">
        <v>7750677.6593993036</v>
      </c>
      <c r="F953">
        <f>VLOOKUP(B953&amp;C953,CENSO!A:G,7,0)</f>
        <v>1261</v>
      </c>
      <c r="G953" s="9">
        <f t="shared" si="29"/>
        <v>6146.4533381437777</v>
      </c>
      <c r="H953" s="9">
        <f>G953*(IPCA!$B$10/VLOOKUP(B953,IPCA!A:B,2,0))</f>
        <v>8162.0802221007116</v>
      </c>
    </row>
    <row r="954" spans="1:8" x14ac:dyDescent="0.35">
      <c r="A954" t="str">
        <f t="shared" si="28"/>
        <v>20183146552</v>
      </c>
      <c r="B954" s="11">
        <v>2018</v>
      </c>
      <c r="C954" s="11">
        <v>3146552</v>
      </c>
      <c r="D954" s="11" t="s">
        <v>173</v>
      </c>
      <c r="E954" s="8">
        <v>5218598.5421548989</v>
      </c>
      <c r="F954">
        <f>VLOOKUP(B954&amp;C954,CENSO!A:G,7,0)</f>
        <v>609</v>
      </c>
      <c r="G954" s="9">
        <f t="shared" si="29"/>
        <v>8569.1273270195379</v>
      </c>
      <c r="H954" s="9">
        <f>G954*(IPCA!$B$10/VLOOKUP(B954,IPCA!A:B,2,0))</f>
        <v>11379.229749046022</v>
      </c>
    </row>
    <row r="955" spans="1:8" x14ac:dyDescent="0.35">
      <c r="A955" t="str">
        <f t="shared" si="28"/>
        <v>20183146750</v>
      </c>
      <c r="B955" s="11">
        <v>2018</v>
      </c>
      <c r="C955" s="11">
        <v>3146750</v>
      </c>
      <c r="D955" s="11" t="s">
        <v>174</v>
      </c>
      <c r="E955" s="8">
        <v>2335003.17</v>
      </c>
      <c r="F955">
        <f>VLOOKUP(B955&amp;C955,CENSO!A:G,7,0)</f>
        <v>440</v>
      </c>
      <c r="G955" s="9">
        <f t="shared" si="29"/>
        <v>5306.8253863636364</v>
      </c>
      <c r="H955" s="9">
        <f>G955*(IPCA!$B$10/VLOOKUP(B955,IPCA!A:B,2,0))</f>
        <v>7047.1102838082561</v>
      </c>
    </row>
    <row r="956" spans="1:8" x14ac:dyDescent="0.35">
      <c r="A956" t="str">
        <f t="shared" si="28"/>
        <v>20183147956</v>
      </c>
      <c r="B956" s="11">
        <v>2018</v>
      </c>
      <c r="C956" s="11">
        <v>3147956</v>
      </c>
      <c r="D956" s="11" t="s">
        <v>175</v>
      </c>
      <c r="E956" s="8">
        <v>4093058.5941285053</v>
      </c>
      <c r="F956">
        <f>VLOOKUP(B956&amp;C956,CENSO!A:G,7,0)</f>
        <v>471</v>
      </c>
      <c r="G956" s="9">
        <f t="shared" si="29"/>
        <v>8690.1456350923672</v>
      </c>
      <c r="H956" s="9">
        <f>G956*(IPCA!$B$10/VLOOKUP(B956,IPCA!A:B,2,0))</f>
        <v>11539.933993346303</v>
      </c>
    </row>
    <row r="957" spans="1:8" x14ac:dyDescent="0.35">
      <c r="A957" t="str">
        <f t="shared" si="28"/>
        <v>20183148400</v>
      </c>
      <c r="B957" s="11">
        <v>2018</v>
      </c>
      <c r="C957" s="11">
        <v>3148400</v>
      </c>
      <c r="D957" s="11" t="s">
        <v>176</v>
      </c>
      <c r="E957" s="8">
        <v>2807444.0513656549</v>
      </c>
      <c r="F957">
        <f>VLOOKUP(B957&amp;C957,CENSO!A:G,7,0)</f>
        <v>447</v>
      </c>
      <c r="G957" s="9">
        <f t="shared" si="29"/>
        <v>6280.6354616681319</v>
      </c>
      <c r="H957" s="9">
        <f>G957*(IPCA!$B$10/VLOOKUP(B957,IPCA!A:B,2,0))</f>
        <v>8340.2651356314072</v>
      </c>
    </row>
    <row r="958" spans="1:8" x14ac:dyDescent="0.35">
      <c r="A958" t="str">
        <f t="shared" si="28"/>
        <v>20183148509</v>
      </c>
      <c r="B958" s="11">
        <v>2018</v>
      </c>
      <c r="C958" s="11">
        <v>3148509</v>
      </c>
      <c r="D958" s="11" t="s">
        <v>177</v>
      </c>
      <c r="E958" s="8">
        <v>2538600.6513415435</v>
      </c>
      <c r="F958">
        <f>VLOOKUP(B958&amp;C958,CENSO!A:G,7,0)</f>
        <v>275</v>
      </c>
      <c r="G958" s="9">
        <f t="shared" si="29"/>
        <v>9231.2750957874305</v>
      </c>
      <c r="H958" s="9">
        <f>G958*(IPCA!$B$10/VLOOKUP(B958,IPCA!A:B,2,0))</f>
        <v>12258.51783767905</v>
      </c>
    </row>
    <row r="959" spans="1:8" x14ac:dyDescent="0.35">
      <c r="A959" t="str">
        <f t="shared" si="28"/>
        <v>20183148608</v>
      </c>
      <c r="B959" s="11">
        <v>2018</v>
      </c>
      <c r="C959" s="11">
        <v>3148608</v>
      </c>
      <c r="D959" s="11" t="s">
        <v>178</v>
      </c>
      <c r="E959" s="8">
        <v>9830003.1899999995</v>
      </c>
      <c r="F959">
        <f>VLOOKUP(B959&amp;C959,CENSO!A:G,7,0)</f>
        <v>723</v>
      </c>
      <c r="G959" s="9">
        <f t="shared" si="29"/>
        <v>13596.131659751036</v>
      </c>
      <c r="H959" s="9">
        <f>G959*(IPCA!$B$10/VLOOKUP(B959,IPCA!A:B,2,0))</f>
        <v>18054.756330525546</v>
      </c>
    </row>
    <row r="960" spans="1:8" x14ac:dyDescent="0.35">
      <c r="A960" t="str">
        <f t="shared" si="28"/>
        <v>20183148707</v>
      </c>
      <c r="B960" s="11">
        <v>2018</v>
      </c>
      <c r="C960" s="11">
        <v>3148707</v>
      </c>
      <c r="D960" s="11" t="s">
        <v>179</v>
      </c>
      <c r="E960" s="8">
        <v>10654137.400742784</v>
      </c>
      <c r="F960">
        <f>VLOOKUP(B960&amp;C960,CENSO!A:G,7,0)</f>
        <v>1672</v>
      </c>
      <c r="G960" s="9">
        <f t="shared" si="29"/>
        <v>6372.0917468557318</v>
      </c>
      <c r="H960" s="9">
        <f>G960*(IPCA!$B$10/VLOOKUP(B960,IPCA!A:B,2,0))</f>
        <v>8461.7129845695963</v>
      </c>
    </row>
    <row r="961" spans="1:8" x14ac:dyDescent="0.35">
      <c r="A961" t="str">
        <f t="shared" si="28"/>
        <v>20183149150</v>
      </c>
      <c r="B961" s="11">
        <v>2018</v>
      </c>
      <c r="C961" s="11">
        <v>3149150</v>
      </c>
      <c r="D961" s="11" t="s">
        <v>180</v>
      </c>
      <c r="E961" s="8">
        <v>3934935.5382476961</v>
      </c>
      <c r="F961">
        <f>VLOOKUP(B961&amp;C961,CENSO!A:G,7,0)</f>
        <v>517</v>
      </c>
      <c r="G961" s="9">
        <f t="shared" si="29"/>
        <v>7611.093884424944</v>
      </c>
      <c r="H961" s="9">
        <f>G961*(IPCA!$B$10/VLOOKUP(B961,IPCA!A:B,2,0))</f>
        <v>10107.025213564446</v>
      </c>
    </row>
    <row r="962" spans="1:8" x14ac:dyDescent="0.35">
      <c r="A962" t="str">
        <f t="shared" si="28"/>
        <v>20183149952</v>
      </c>
      <c r="B962" s="11">
        <v>2018</v>
      </c>
      <c r="C962" s="11">
        <v>3149952</v>
      </c>
      <c r="D962" s="11" t="s">
        <v>181</v>
      </c>
      <c r="E962" s="8">
        <v>4130591.73</v>
      </c>
      <c r="F962">
        <f>VLOOKUP(B962&amp;C962,CENSO!A:G,7,0)</f>
        <v>797</v>
      </c>
      <c r="G962" s="9">
        <f t="shared" si="29"/>
        <v>5182.6746925972393</v>
      </c>
      <c r="H962" s="9">
        <f>G962*(IPCA!$B$10/VLOOKUP(B962,IPCA!A:B,2,0))</f>
        <v>6882.2464401567868</v>
      </c>
    </row>
    <row r="963" spans="1:8" x14ac:dyDescent="0.35">
      <c r="A963" t="str">
        <f t="shared" ref="A963:A1026" si="30">B963&amp;C963</f>
        <v>20183150000</v>
      </c>
      <c r="B963" s="11">
        <v>2018</v>
      </c>
      <c r="C963" s="11">
        <v>3150000</v>
      </c>
      <c r="D963" s="11" t="s">
        <v>182</v>
      </c>
      <c r="E963" s="8">
        <v>2643269.2486440479</v>
      </c>
      <c r="F963">
        <f>VLOOKUP(B963&amp;C963,CENSO!A:G,7,0)</f>
        <v>279</v>
      </c>
      <c r="G963" s="9">
        <f t="shared" ref="G963:G1026" si="31">E963/F963</f>
        <v>9474.0833284732907</v>
      </c>
      <c r="H963" s="9">
        <f>G963*(IPCA!$B$10/VLOOKUP(B963,IPCA!A:B,2,0))</f>
        <v>12580.950981597945</v>
      </c>
    </row>
    <row r="964" spans="1:8" x14ac:dyDescent="0.35">
      <c r="A964" t="str">
        <f t="shared" si="30"/>
        <v>20183150158</v>
      </c>
      <c r="B964" s="11">
        <v>2018</v>
      </c>
      <c r="C964" s="11">
        <v>3150158</v>
      </c>
      <c r="D964" s="11" t="s">
        <v>183</v>
      </c>
      <c r="E964" s="8">
        <v>3764677.3098306973</v>
      </c>
      <c r="F964">
        <f>VLOOKUP(B964&amp;C964,CENSO!A:G,7,0)</f>
        <v>743</v>
      </c>
      <c r="G964" s="9">
        <f t="shared" si="31"/>
        <v>5066.8604439174933</v>
      </c>
      <c r="H964" s="9">
        <f>G964*(IPCA!$B$10/VLOOKUP(B964,IPCA!A:B,2,0))</f>
        <v>6728.4528397530967</v>
      </c>
    </row>
    <row r="965" spans="1:8" x14ac:dyDescent="0.35">
      <c r="A965" t="str">
        <f t="shared" si="30"/>
        <v>20183150570</v>
      </c>
      <c r="B965" s="11">
        <v>2018</v>
      </c>
      <c r="C965" s="11">
        <v>3150570</v>
      </c>
      <c r="D965" s="11" t="s">
        <v>184</v>
      </c>
      <c r="E965" s="8">
        <v>5264692.5928330906</v>
      </c>
      <c r="F965">
        <f>VLOOKUP(B965&amp;C965,CENSO!A:G,7,0)</f>
        <v>522</v>
      </c>
      <c r="G965" s="9">
        <f t="shared" si="31"/>
        <v>10085.617993933123</v>
      </c>
      <c r="H965" s="9">
        <f>G965*(IPCA!$B$10/VLOOKUP(B965,IPCA!A:B,2,0))</f>
        <v>13393.028243635057</v>
      </c>
    </row>
    <row r="966" spans="1:8" x14ac:dyDescent="0.35">
      <c r="A966" t="str">
        <f t="shared" si="30"/>
        <v>20183151206</v>
      </c>
      <c r="B966" s="11">
        <v>2018</v>
      </c>
      <c r="C966" s="11">
        <v>3151206</v>
      </c>
      <c r="D966" s="11" t="s">
        <v>185</v>
      </c>
      <c r="E966" s="8">
        <v>20950484.285428934</v>
      </c>
      <c r="F966">
        <f>VLOOKUP(B966&amp;C966,CENSO!A:G,7,0)</f>
        <v>3042</v>
      </c>
      <c r="G966" s="9">
        <f t="shared" si="31"/>
        <v>6887.0757019818984</v>
      </c>
      <c r="H966" s="9">
        <f>G966*(IPCA!$B$10/VLOOKUP(B966,IPCA!A:B,2,0))</f>
        <v>9145.577340742173</v>
      </c>
    </row>
    <row r="967" spans="1:8" x14ac:dyDescent="0.35">
      <c r="A967" t="str">
        <f t="shared" si="30"/>
        <v>20183151909</v>
      </c>
      <c r="B967" s="11">
        <v>2018</v>
      </c>
      <c r="C967" s="11">
        <v>3151909</v>
      </c>
      <c r="D967" s="11" t="s">
        <v>186</v>
      </c>
      <c r="E967" s="8">
        <v>2206479.2896712436</v>
      </c>
      <c r="F967">
        <f>VLOOKUP(B967&amp;C967,CENSO!A:G,7,0)</f>
        <v>123</v>
      </c>
      <c r="G967" s="9">
        <f t="shared" si="31"/>
        <v>17938.856013587345</v>
      </c>
      <c r="H967" s="9">
        <f>G967*(IPCA!$B$10/VLOOKUP(B967,IPCA!A:B,2,0))</f>
        <v>23821.604723974342</v>
      </c>
    </row>
    <row r="968" spans="1:8" x14ac:dyDescent="0.35">
      <c r="A968" t="str">
        <f t="shared" si="30"/>
        <v>20183152131</v>
      </c>
      <c r="B968" s="11">
        <v>2018</v>
      </c>
      <c r="C968" s="11">
        <v>3152131</v>
      </c>
      <c r="D968" s="11" t="s">
        <v>187</v>
      </c>
      <c r="E968" s="8">
        <v>2204735.2260860819</v>
      </c>
      <c r="F968">
        <f>VLOOKUP(B968&amp;C968,CENSO!A:G,7,0)</f>
        <v>313</v>
      </c>
      <c r="G968" s="9">
        <f t="shared" si="31"/>
        <v>7043.8825114571309</v>
      </c>
      <c r="H968" s="9">
        <f>G968*(IPCA!$B$10/VLOOKUP(B968,IPCA!A:B,2,0))</f>
        <v>9353.8063287287696</v>
      </c>
    </row>
    <row r="969" spans="1:8" x14ac:dyDescent="0.35">
      <c r="A969" t="str">
        <f t="shared" si="30"/>
        <v>20183152170</v>
      </c>
      <c r="B969" s="11">
        <v>2018</v>
      </c>
      <c r="C969" s="11">
        <v>3152170</v>
      </c>
      <c r="D969" s="11" t="s">
        <v>188</v>
      </c>
      <c r="E969" s="8">
        <v>8771207.1999999993</v>
      </c>
      <c r="F969">
        <f>VLOOKUP(B969&amp;C969,CENSO!A:G,7,0)</f>
        <v>1692</v>
      </c>
      <c r="G969" s="9">
        <f t="shared" si="31"/>
        <v>5183.9286052009456</v>
      </c>
      <c r="H969" s="9">
        <f>G969*(IPCA!$B$10/VLOOKUP(B969,IPCA!A:B,2,0))</f>
        <v>6883.9115524906656</v>
      </c>
    </row>
    <row r="970" spans="1:8" x14ac:dyDescent="0.35">
      <c r="A970" t="str">
        <f t="shared" si="30"/>
        <v>20183152204</v>
      </c>
      <c r="B970" s="11">
        <v>2018</v>
      </c>
      <c r="C970" s="11">
        <v>3152204</v>
      </c>
      <c r="D970" s="11" t="s">
        <v>189</v>
      </c>
      <c r="E970" s="8">
        <v>9932803.6882603858</v>
      </c>
      <c r="F970">
        <f>VLOOKUP(B970&amp;C970,CENSO!A:G,7,0)</f>
        <v>1217</v>
      </c>
      <c r="G970" s="9">
        <f t="shared" si="31"/>
        <v>8161.7121514054115</v>
      </c>
      <c r="H970" s="9">
        <f>G970*(IPCA!$B$10/VLOOKUP(B970,IPCA!A:B,2,0))</f>
        <v>10838.20955998395</v>
      </c>
    </row>
    <row r="971" spans="1:8" x14ac:dyDescent="0.35">
      <c r="A971" t="str">
        <f t="shared" si="30"/>
        <v>20183152402</v>
      </c>
      <c r="B971" s="11">
        <v>2018</v>
      </c>
      <c r="C971" s="11">
        <v>3152402</v>
      </c>
      <c r="D971" s="11" t="s">
        <v>190</v>
      </c>
      <c r="E971" s="8">
        <v>6950416.0300000003</v>
      </c>
      <c r="F971">
        <f>VLOOKUP(B971&amp;C971,CENSO!A:G,7,0)</f>
        <v>1030</v>
      </c>
      <c r="G971" s="9">
        <f t="shared" si="31"/>
        <v>6747.9767281553404</v>
      </c>
      <c r="H971" s="9">
        <f>G971*(IPCA!$B$10/VLOOKUP(B971,IPCA!A:B,2,0))</f>
        <v>8960.8631778380877</v>
      </c>
    </row>
    <row r="972" spans="1:8" x14ac:dyDescent="0.35">
      <c r="A972" t="str">
        <f t="shared" si="30"/>
        <v>20182109205</v>
      </c>
      <c r="B972" s="11">
        <v>2018</v>
      </c>
      <c r="C972" s="11">
        <v>2109205</v>
      </c>
      <c r="D972" s="11" t="s">
        <v>191</v>
      </c>
      <c r="E972" s="8">
        <v>16912296.579999998</v>
      </c>
      <c r="F972">
        <f>VLOOKUP(B972&amp;C972,CENSO!A:G,7,0)</f>
        <v>2537</v>
      </c>
      <c r="G972" s="9">
        <f t="shared" si="31"/>
        <v>6666.2580134016544</v>
      </c>
      <c r="H972" s="9">
        <f>G972*(IPCA!$B$10/VLOOKUP(B972,IPCA!A:B,2,0))</f>
        <v>8852.3461731896823</v>
      </c>
    </row>
    <row r="973" spans="1:8" x14ac:dyDescent="0.35">
      <c r="A973" t="str">
        <f t="shared" si="30"/>
        <v>20183153301</v>
      </c>
      <c r="B973" s="11">
        <v>2018</v>
      </c>
      <c r="C973" s="11">
        <v>3153301</v>
      </c>
      <c r="D973" s="11" t="s">
        <v>192</v>
      </c>
      <c r="E973" s="8">
        <v>2436089.5353664197</v>
      </c>
      <c r="F973">
        <f>VLOOKUP(B973&amp;C973,CENSO!A:G,7,0)</f>
        <v>312</v>
      </c>
      <c r="G973" s="9">
        <f t="shared" si="31"/>
        <v>7807.979280020576</v>
      </c>
      <c r="H973" s="9">
        <f>G973*(IPCA!$B$10/VLOOKUP(B973,IPCA!A:B,2,0))</f>
        <v>10368.475891704124</v>
      </c>
    </row>
    <row r="974" spans="1:8" x14ac:dyDescent="0.35">
      <c r="A974" t="str">
        <f t="shared" si="30"/>
        <v>20183154309</v>
      </c>
      <c r="B974" s="11">
        <v>2018</v>
      </c>
      <c r="C974" s="11">
        <v>3154309</v>
      </c>
      <c r="D974" s="11" t="s">
        <v>193</v>
      </c>
      <c r="E974" s="8">
        <v>10484935.526162354</v>
      </c>
      <c r="F974">
        <f>VLOOKUP(B974&amp;C974,CENSO!A:G,7,0)</f>
        <v>1581</v>
      </c>
      <c r="G974" s="9">
        <f t="shared" si="31"/>
        <v>6631.8377774587943</v>
      </c>
      <c r="H974" s="9">
        <f>G974*(IPCA!$B$10/VLOOKUP(B974,IPCA!A:B,2,0))</f>
        <v>8806.6383948053917</v>
      </c>
    </row>
    <row r="975" spans="1:8" x14ac:dyDescent="0.35">
      <c r="A975" t="str">
        <f t="shared" si="30"/>
        <v>20181718550</v>
      </c>
      <c r="B975" s="11">
        <v>2018</v>
      </c>
      <c r="C975" s="11">
        <v>1718550</v>
      </c>
      <c r="D975" s="11" t="s">
        <v>194</v>
      </c>
      <c r="E975" s="8">
        <v>5229111.84</v>
      </c>
      <c r="F975">
        <f>VLOOKUP(B975&amp;C975,CENSO!A:G,7,0)</f>
        <v>836</v>
      </c>
      <c r="G975" s="9">
        <f t="shared" si="31"/>
        <v>6254.918468899521</v>
      </c>
      <c r="H975" s="9">
        <f>G975*(IPCA!$B$10/VLOOKUP(B975,IPCA!A:B,2,0))</f>
        <v>8306.1146838991936</v>
      </c>
    </row>
    <row r="976" spans="1:8" x14ac:dyDescent="0.35">
      <c r="A976" t="str">
        <f t="shared" si="30"/>
        <v>20183154507</v>
      </c>
      <c r="B976" s="11">
        <v>2018</v>
      </c>
      <c r="C976" s="11">
        <v>3154507</v>
      </c>
      <c r="D976" s="11" t="s">
        <v>195</v>
      </c>
      <c r="E976" s="8">
        <v>6338399.4420118127</v>
      </c>
      <c r="F976">
        <f>VLOOKUP(B976&amp;C976,CENSO!A:G,7,0)</f>
        <v>947</v>
      </c>
      <c r="G976" s="9">
        <f t="shared" si="31"/>
        <v>6693.1356304243009</v>
      </c>
      <c r="H976" s="9">
        <f>G976*(IPCA!$B$10/VLOOKUP(B976,IPCA!A:B,2,0))</f>
        <v>8888.0378565473566</v>
      </c>
    </row>
    <row r="977" spans="1:8" x14ac:dyDescent="0.35">
      <c r="A977" t="str">
        <f t="shared" si="30"/>
        <v>20183155108</v>
      </c>
      <c r="B977" s="11">
        <v>2018</v>
      </c>
      <c r="C977" s="11">
        <v>3155108</v>
      </c>
      <c r="D977" s="11" t="s">
        <v>196</v>
      </c>
      <c r="E977" s="8">
        <v>2264998.4319625609</v>
      </c>
      <c r="F977">
        <f>VLOOKUP(B977&amp;C977,CENSO!A:G,7,0)</f>
        <v>293</v>
      </c>
      <c r="G977" s="9">
        <f t="shared" si="31"/>
        <v>7730.3700749575455</v>
      </c>
      <c r="H977" s="9">
        <f>G977*(IPCA!$B$10/VLOOKUP(B977,IPCA!A:B,2,0))</f>
        <v>10265.416041925906</v>
      </c>
    </row>
    <row r="978" spans="1:8" x14ac:dyDescent="0.35">
      <c r="A978" t="str">
        <f t="shared" si="30"/>
        <v>20183155603</v>
      </c>
      <c r="B978" s="11">
        <v>2018</v>
      </c>
      <c r="C978" s="11">
        <v>3155603</v>
      </c>
      <c r="D978" s="11" t="s">
        <v>197</v>
      </c>
      <c r="E978" s="8">
        <v>14631960.76654033</v>
      </c>
      <c r="F978">
        <f>VLOOKUP(B978&amp;C978,CENSO!A:G,7,0)</f>
        <v>2023</v>
      </c>
      <c r="G978" s="9">
        <f t="shared" si="31"/>
        <v>7232.8031470787591</v>
      </c>
      <c r="H978" s="9">
        <f>G978*(IPCA!$B$10/VLOOKUP(B978,IPCA!A:B,2,0))</f>
        <v>9604.6803366683889</v>
      </c>
    </row>
    <row r="979" spans="1:8" x14ac:dyDescent="0.35">
      <c r="A979" t="str">
        <f t="shared" si="30"/>
        <v>20183156007</v>
      </c>
      <c r="B979" s="11">
        <v>2018</v>
      </c>
      <c r="C979" s="11">
        <v>3156007</v>
      </c>
      <c r="D979" s="11" t="s">
        <v>198</v>
      </c>
      <c r="E979" s="8">
        <v>6163622.7382515389</v>
      </c>
      <c r="F979">
        <f>VLOOKUP(B979&amp;C979,CENSO!A:G,7,0)</f>
        <v>742</v>
      </c>
      <c r="G979" s="9">
        <f t="shared" si="31"/>
        <v>8306.7691890182468</v>
      </c>
      <c r="H979" s="9">
        <f>G979*(IPCA!$B$10/VLOOKUP(B979,IPCA!A:B,2,0))</f>
        <v>11030.835634346015</v>
      </c>
    </row>
    <row r="980" spans="1:8" x14ac:dyDescent="0.35">
      <c r="A980" t="str">
        <f t="shared" si="30"/>
        <v>20183156502</v>
      </c>
      <c r="B980" s="11">
        <v>2018</v>
      </c>
      <c r="C980" s="11">
        <v>3156502</v>
      </c>
      <c r="D980" s="11" t="s">
        <v>199</v>
      </c>
      <c r="E980" s="8">
        <v>3072179.0431585289</v>
      </c>
      <c r="F980">
        <f>VLOOKUP(B980&amp;C980,CENSO!A:G,7,0)</f>
        <v>252</v>
      </c>
      <c r="G980" s="9">
        <f t="shared" si="31"/>
        <v>12191.186679200511</v>
      </c>
      <c r="H980" s="9">
        <f>G980*(IPCA!$B$10/VLOOKUP(B980,IPCA!A:B,2,0))</f>
        <v>16189.08307018738</v>
      </c>
    </row>
    <row r="981" spans="1:8" x14ac:dyDescent="0.35">
      <c r="A981" t="str">
        <f t="shared" si="30"/>
        <v>20183156601</v>
      </c>
      <c r="B981" s="11">
        <v>2018</v>
      </c>
      <c r="C981" s="11">
        <v>3156601</v>
      </c>
      <c r="D981" s="11" t="s">
        <v>200</v>
      </c>
      <c r="E981" s="8">
        <v>4447808.3099999996</v>
      </c>
      <c r="F981">
        <f>VLOOKUP(B981&amp;C981,CENSO!A:G,7,0)</f>
        <v>1060</v>
      </c>
      <c r="G981" s="9">
        <f t="shared" si="31"/>
        <v>4196.0455754716977</v>
      </c>
      <c r="H981" s="9">
        <f>G981*(IPCA!$B$10/VLOOKUP(B981,IPCA!A:B,2,0))</f>
        <v>5572.0687554969281</v>
      </c>
    </row>
    <row r="982" spans="1:8" x14ac:dyDescent="0.35">
      <c r="A982" t="str">
        <f t="shared" si="30"/>
        <v>20183156809</v>
      </c>
      <c r="B982" s="11">
        <v>2018</v>
      </c>
      <c r="C982" s="11">
        <v>3156809</v>
      </c>
      <c r="D982" s="11" t="s">
        <v>201</v>
      </c>
      <c r="E982" s="8">
        <v>4549325.4710027007</v>
      </c>
      <c r="F982">
        <f>VLOOKUP(B982&amp;C982,CENSO!A:G,7,0)</f>
        <v>385</v>
      </c>
      <c r="G982" s="9">
        <f t="shared" si="31"/>
        <v>11816.429794812209</v>
      </c>
      <c r="H982" s="9">
        <f>G982*(IPCA!$B$10/VLOOKUP(B982,IPCA!A:B,2,0))</f>
        <v>15691.430914401944</v>
      </c>
    </row>
    <row r="983" spans="1:8" x14ac:dyDescent="0.35">
      <c r="A983" t="str">
        <f t="shared" si="30"/>
        <v>20183157005</v>
      </c>
      <c r="B983" s="11">
        <v>2018</v>
      </c>
      <c r="C983" s="11">
        <v>3157005</v>
      </c>
      <c r="D983" s="11" t="s">
        <v>202</v>
      </c>
      <c r="E983" s="8">
        <v>7901550.7805677745</v>
      </c>
      <c r="F983">
        <f>VLOOKUP(B983&amp;C983,CENSO!A:G,7,0)</f>
        <v>863</v>
      </c>
      <c r="G983" s="9">
        <f t="shared" si="31"/>
        <v>9155.9105220947567</v>
      </c>
      <c r="H983" s="9">
        <f>G983*(IPCA!$B$10/VLOOKUP(B983,IPCA!A:B,2,0))</f>
        <v>12158.438708701266</v>
      </c>
    </row>
    <row r="984" spans="1:8" x14ac:dyDescent="0.35">
      <c r="A984" t="str">
        <f t="shared" si="30"/>
        <v>20183157104</v>
      </c>
      <c r="B984" s="11">
        <v>2018</v>
      </c>
      <c r="C984" s="11">
        <v>3157104</v>
      </c>
      <c r="D984" s="11" t="s">
        <v>203</v>
      </c>
      <c r="E984" s="8">
        <v>2270829.3418466169</v>
      </c>
      <c r="F984">
        <f>VLOOKUP(B984&amp;C984,CENSO!A:G,7,0)</f>
        <v>535</v>
      </c>
      <c r="G984" s="9">
        <f t="shared" si="31"/>
        <v>4244.5408258815269</v>
      </c>
      <c r="H984" s="9">
        <f>G984*(IPCA!$B$10/VLOOKUP(B984,IPCA!A:B,2,0))</f>
        <v>5636.4672146505172</v>
      </c>
    </row>
    <row r="985" spans="1:8" x14ac:dyDescent="0.35">
      <c r="A985" t="str">
        <f t="shared" si="30"/>
        <v>20183157252</v>
      </c>
      <c r="B985" s="11">
        <v>2018</v>
      </c>
      <c r="C985" s="11">
        <v>3157252</v>
      </c>
      <c r="D985" s="11" t="s">
        <v>204</v>
      </c>
      <c r="E985" s="8">
        <v>6369563.4800000004</v>
      </c>
      <c r="F985">
        <f>VLOOKUP(B985&amp;C985,CENSO!A:G,7,0)</f>
        <v>525</v>
      </c>
      <c r="G985" s="9">
        <f t="shared" si="31"/>
        <v>12132.501866666667</v>
      </c>
      <c r="H985" s="9">
        <f>G985*(IPCA!$B$10/VLOOKUP(B985,IPCA!A:B,2,0))</f>
        <v>16111.153551915819</v>
      </c>
    </row>
    <row r="986" spans="1:8" x14ac:dyDescent="0.35">
      <c r="A986" t="str">
        <f t="shared" si="30"/>
        <v>20183157377</v>
      </c>
      <c r="B986" s="11">
        <v>2018</v>
      </c>
      <c r="C986" s="11">
        <v>3157377</v>
      </c>
      <c r="D986" s="11" t="s">
        <v>205</v>
      </c>
      <c r="E986" s="8">
        <v>3127677.1343296161</v>
      </c>
      <c r="F986">
        <f>VLOOKUP(B986&amp;C986,CENSO!A:G,7,0)</f>
        <v>363</v>
      </c>
      <c r="G986" s="9">
        <f t="shared" si="31"/>
        <v>8616.1904526986673</v>
      </c>
      <c r="H986" s="9">
        <f>G986*(IPCA!$B$10/VLOOKUP(B986,IPCA!A:B,2,0))</f>
        <v>11441.726442043268</v>
      </c>
    </row>
    <row r="987" spans="1:8" x14ac:dyDescent="0.35">
      <c r="A987" t="str">
        <f t="shared" si="30"/>
        <v>20183157500</v>
      </c>
      <c r="B987" s="11">
        <v>2018</v>
      </c>
      <c r="C987" s="11">
        <v>3157500</v>
      </c>
      <c r="D987" s="11" t="s">
        <v>206</v>
      </c>
      <c r="E987" s="8">
        <v>3180953.4699422093</v>
      </c>
      <c r="F987">
        <f>VLOOKUP(B987&amp;C987,CENSO!A:G,7,0)</f>
        <v>358</v>
      </c>
      <c r="G987" s="9">
        <f t="shared" si="31"/>
        <v>8885.3448881067307</v>
      </c>
      <c r="H987" s="9">
        <f>G987*(IPCA!$B$10/VLOOKUP(B987,IPCA!A:B,2,0))</f>
        <v>11799.145586560564</v>
      </c>
    </row>
    <row r="988" spans="1:8" x14ac:dyDescent="0.35">
      <c r="A988" t="str">
        <f t="shared" si="30"/>
        <v>20183157609</v>
      </c>
      <c r="B988" s="11">
        <v>2018</v>
      </c>
      <c r="C988" s="11">
        <v>3157609</v>
      </c>
      <c r="D988" s="11" t="s">
        <v>207</v>
      </c>
      <c r="E988" s="8">
        <v>2160868.0528364531</v>
      </c>
      <c r="F988">
        <f>VLOOKUP(B988&amp;C988,CENSO!A:G,7,0)</f>
        <v>238</v>
      </c>
      <c r="G988" s="9">
        <f t="shared" si="31"/>
        <v>9079.2775329262731</v>
      </c>
      <c r="H988" s="9">
        <f>G988*(IPCA!$B$10/VLOOKUP(B988,IPCA!A:B,2,0))</f>
        <v>12056.675208542418</v>
      </c>
    </row>
    <row r="989" spans="1:8" x14ac:dyDescent="0.35">
      <c r="A989" t="str">
        <f t="shared" si="30"/>
        <v>20183157658</v>
      </c>
      <c r="B989" s="11">
        <v>2018</v>
      </c>
      <c r="C989" s="11">
        <v>3157658</v>
      </c>
      <c r="D989" s="11" t="s">
        <v>208</v>
      </c>
      <c r="E989" s="8">
        <v>2924568.4692779416</v>
      </c>
      <c r="F989">
        <f>VLOOKUP(B989&amp;C989,CENSO!A:G,7,0)</f>
        <v>306</v>
      </c>
      <c r="G989" s="9">
        <f t="shared" si="31"/>
        <v>9557.4132982939263</v>
      </c>
      <c r="H989" s="9">
        <f>G989*(IPCA!$B$10/VLOOKUP(B989,IPCA!A:B,2,0))</f>
        <v>12691.607625545828</v>
      </c>
    </row>
    <row r="990" spans="1:8" x14ac:dyDescent="0.35">
      <c r="A990" t="str">
        <f t="shared" si="30"/>
        <v>20183158102</v>
      </c>
      <c r="B990" s="11">
        <v>2018</v>
      </c>
      <c r="C990" s="11">
        <v>3158102</v>
      </c>
      <c r="D990" s="11" t="s">
        <v>209</v>
      </c>
      <c r="E990" s="8">
        <v>2894556.4821818713</v>
      </c>
      <c r="F990">
        <f>VLOOKUP(B990&amp;C990,CENSO!A:G,7,0)</f>
        <v>287</v>
      </c>
      <c r="G990" s="9">
        <f t="shared" si="31"/>
        <v>10085.562655685962</v>
      </c>
      <c r="H990" s="9">
        <f>G990*(IPCA!$B$10/VLOOKUP(B990,IPCA!A:B,2,0))</f>
        <v>13392.954758132471</v>
      </c>
    </row>
    <row r="991" spans="1:8" x14ac:dyDescent="0.35">
      <c r="A991" t="str">
        <f t="shared" si="30"/>
        <v>20183158201</v>
      </c>
      <c r="B991" s="11">
        <v>2018</v>
      </c>
      <c r="C991" s="11">
        <v>3158201</v>
      </c>
      <c r="D991" s="11" t="s">
        <v>210</v>
      </c>
      <c r="E991" s="8">
        <v>7884195.5284236996</v>
      </c>
      <c r="F991">
        <f>VLOOKUP(B991&amp;C991,CENSO!A:G,7,0)</f>
        <v>408</v>
      </c>
      <c r="G991" s="9">
        <f t="shared" si="31"/>
        <v>19324.008648097304</v>
      </c>
      <c r="H991" s="9">
        <f>G991*(IPCA!$B$10/VLOOKUP(B991,IPCA!A:B,2,0))</f>
        <v>25660.995068413002</v>
      </c>
    </row>
    <row r="992" spans="1:8" x14ac:dyDescent="0.35">
      <c r="A992" t="str">
        <f t="shared" si="30"/>
        <v>20183159357</v>
      </c>
      <c r="B992" s="11">
        <v>2018</v>
      </c>
      <c r="C992" s="11">
        <v>3159357</v>
      </c>
      <c r="D992" s="11" t="s">
        <v>211</v>
      </c>
      <c r="E992" s="8">
        <v>2182769.23</v>
      </c>
      <c r="F992">
        <f>VLOOKUP(B992&amp;C992,CENSO!A:G,7,0)</f>
        <v>476</v>
      </c>
      <c r="G992" s="9">
        <f t="shared" si="31"/>
        <v>4585.6496428571427</v>
      </c>
      <c r="H992" s="9">
        <f>G992*(IPCA!$B$10/VLOOKUP(B992,IPCA!A:B,2,0))</f>
        <v>6089.4369803758773</v>
      </c>
    </row>
    <row r="993" spans="1:8" x14ac:dyDescent="0.35">
      <c r="A993" t="str">
        <f t="shared" si="30"/>
        <v>20183159506</v>
      </c>
      <c r="B993" s="11">
        <v>2018</v>
      </c>
      <c r="C993" s="11">
        <v>3159506</v>
      </c>
      <c r="D993" s="11" t="s">
        <v>212</v>
      </c>
      <c r="E993" s="8">
        <v>2699435.28</v>
      </c>
      <c r="F993">
        <f>VLOOKUP(B993&amp;C993,CENSO!A:G,7,0)</f>
        <v>415</v>
      </c>
      <c r="G993" s="9">
        <f t="shared" si="31"/>
        <v>6504.6633253012042</v>
      </c>
      <c r="H993" s="9">
        <f>G993*(IPCA!$B$10/VLOOKUP(B993,IPCA!A:B,2,0))</f>
        <v>8637.7592016176277</v>
      </c>
    </row>
    <row r="994" spans="1:8" x14ac:dyDescent="0.35">
      <c r="A994" t="str">
        <f t="shared" si="30"/>
        <v>20183160207</v>
      </c>
      <c r="B994" s="11">
        <v>2018</v>
      </c>
      <c r="C994" s="11">
        <v>3160207</v>
      </c>
      <c r="D994" s="11" t="s">
        <v>213</v>
      </c>
      <c r="E994" s="8">
        <v>2823639.57</v>
      </c>
      <c r="F994">
        <f>VLOOKUP(B994&amp;C994,CENSO!A:G,7,0)</f>
        <v>315</v>
      </c>
      <c r="G994" s="9">
        <f t="shared" si="31"/>
        <v>8963.9351428571426</v>
      </c>
      <c r="H994" s="9">
        <f>G994*(IPCA!$B$10/VLOOKUP(B994,IPCA!A:B,2,0))</f>
        <v>11903.508204912747</v>
      </c>
    </row>
    <row r="995" spans="1:8" x14ac:dyDescent="0.35">
      <c r="A995" t="str">
        <f t="shared" si="30"/>
        <v>20183160306</v>
      </c>
      <c r="B995" s="11">
        <v>2018</v>
      </c>
      <c r="C995" s="11">
        <v>3160306</v>
      </c>
      <c r="D995" s="11" t="s">
        <v>214</v>
      </c>
      <c r="E995" s="8">
        <v>5955294.5800000001</v>
      </c>
      <c r="F995">
        <f>VLOOKUP(B995&amp;C995,CENSO!A:G,7,0)</f>
        <v>896</v>
      </c>
      <c r="G995" s="9">
        <f t="shared" si="31"/>
        <v>6646.5341294642858</v>
      </c>
      <c r="H995" s="9">
        <f>G995*(IPCA!$B$10/VLOOKUP(B995,IPCA!A:B,2,0))</f>
        <v>8826.1541703985531</v>
      </c>
    </row>
    <row r="996" spans="1:8" x14ac:dyDescent="0.35">
      <c r="A996" t="str">
        <f t="shared" si="30"/>
        <v>20183160454</v>
      </c>
      <c r="B996" s="11">
        <v>2018</v>
      </c>
      <c r="C996" s="11">
        <v>3160454</v>
      </c>
      <c r="D996" s="11" t="s">
        <v>215</v>
      </c>
      <c r="E996" s="8">
        <v>5319942.4727696516</v>
      </c>
      <c r="F996">
        <f>VLOOKUP(B996&amp;C996,CENSO!A:G,7,0)</f>
        <v>945</v>
      </c>
      <c r="G996" s="9">
        <f t="shared" si="31"/>
        <v>5629.5687542535998</v>
      </c>
      <c r="H996" s="9">
        <f>G996*(IPCA!$B$10/VLOOKUP(B996,IPCA!A:B,2,0))</f>
        <v>7475.691957652768</v>
      </c>
    </row>
    <row r="997" spans="1:8" x14ac:dyDescent="0.35">
      <c r="A997" t="str">
        <f t="shared" si="30"/>
        <v>20183160603</v>
      </c>
      <c r="B997" s="11">
        <v>2018</v>
      </c>
      <c r="C997" s="11">
        <v>3160603</v>
      </c>
      <c r="D997" s="11" t="s">
        <v>216</v>
      </c>
      <c r="E997" s="8">
        <v>2271138.73</v>
      </c>
      <c r="F997">
        <f>VLOOKUP(B997&amp;C997,CENSO!A:G,7,0)</f>
        <v>179</v>
      </c>
      <c r="G997" s="9">
        <f t="shared" si="31"/>
        <v>12687.925865921788</v>
      </c>
      <c r="H997" s="9">
        <f>G997*(IPCA!$B$10/VLOOKUP(B997,IPCA!A:B,2,0))</f>
        <v>16848.719590376852</v>
      </c>
    </row>
    <row r="998" spans="1:8" x14ac:dyDescent="0.35">
      <c r="A998" t="str">
        <f t="shared" si="30"/>
        <v>20183160959</v>
      </c>
      <c r="B998" s="11">
        <v>2018</v>
      </c>
      <c r="C998" s="11">
        <v>3160959</v>
      </c>
      <c r="D998" s="11" t="s">
        <v>217</v>
      </c>
      <c r="E998" s="8">
        <v>3593823.0230089282</v>
      </c>
      <c r="F998">
        <f>VLOOKUP(B998&amp;C998,CENSO!A:G,7,0)</f>
        <v>680</v>
      </c>
      <c r="G998" s="9">
        <f t="shared" si="31"/>
        <v>5285.0338573660711</v>
      </c>
      <c r="H998" s="9">
        <f>G998*(IPCA!$B$10/VLOOKUP(B998,IPCA!A:B,2,0))</f>
        <v>7018.1725862361345</v>
      </c>
    </row>
    <row r="999" spans="1:8" x14ac:dyDescent="0.35">
      <c r="A999" t="str">
        <f t="shared" si="30"/>
        <v>20183161056</v>
      </c>
      <c r="B999" s="11">
        <v>2018</v>
      </c>
      <c r="C999" s="11">
        <v>3161056</v>
      </c>
      <c r="D999" s="11" t="s">
        <v>218</v>
      </c>
      <c r="E999" s="8">
        <v>2024198.55</v>
      </c>
      <c r="F999">
        <f>VLOOKUP(B999&amp;C999,CENSO!A:G,7,0)</f>
        <v>245</v>
      </c>
      <c r="G999" s="9">
        <f t="shared" si="31"/>
        <v>8262.0348979591836</v>
      </c>
      <c r="H999" s="9">
        <f>G999*(IPCA!$B$10/VLOOKUP(B999,IPCA!A:B,2,0))</f>
        <v>10971.431478450617</v>
      </c>
    </row>
    <row r="1000" spans="1:8" x14ac:dyDescent="0.35">
      <c r="A1000" t="str">
        <f t="shared" si="30"/>
        <v>20182513984</v>
      </c>
      <c r="B1000" s="11">
        <v>2018</v>
      </c>
      <c r="C1000" s="11">
        <v>2513984</v>
      </c>
      <c r="D1000" s="11" t="s">
        <v>219</v>
      </c>
      <c r="E1000" s="8">
        <v>2689257.43</v>
      </c>
      <c r="F1000">
        <f>VLOOKUP(B1000&amp;C1000,CENSO!A:G,7,0)</f>
        <v>433</v>
      </c>
      <c r="G1000" s="9">
        <f t="shared" si="31"/>
        <v>6210.7561893764441</v>
      </c>
      <c r="H1000" s="9">
        <f>G1000*(IPCA!$B$10/VLOOKUP(B1000,IPCA!A:B,2,0))</f>
        <v>8247.4701211850715</v>
      </c>
    </row>
    <row r="1001" spans="1:8" x14ac:dyDescent="0.35">
      <c r="A1001" t="str">
        <f t="shared" si="30"/>
        <v>20183161650</v>
      </c>
      <c r="B1001" s="11">
        <v>2018</v>
      </c>
      <c r="C1001" s="11">
        <v>3161650</v>
      </c>
      <c r="D1001" s="11" t="s">
        <v>221</v>
      </c>
      <c r="E1001" s="8">
        <v>1923554.44</v>
      </c>
      <c r="F1001">
        <f>VLOOKUP(B1001&amp;C1001,CENSO!A:G,7,0)</f>
        <v>263</v>
      </c>
      <c r="G1001" s="9">
        <f t="shared" si="31"/>
        <v>7313.895209125475</v>
      </c>
      <c r="H1001" s="9">
        <f>G1001*(IPCA!$B$10/VLOOKUP(B1001,IPCA!A:B,2,0))</f>
        <v>9712.3651883036164</v>
      </c>
    </row>
    <row r="1002" spans="1:8" x14ac:dyDescent="0.35">
      <c r="A1002" t="str">
        <f t="shared" si="30"/>
        <v>20183125507</v>
      </c>
      <c r="B1002" s="11">
        <v>2018</v>
      </c>
      <c r="C1002" s="11">
        <v>3125507</v>
      </c>
      <c r="D1002" s="11" t="s">
        <v>222</v>
      </c>
      <c r="E1002" s="8">
        <v>2270701.5218235794</v>
      </c>
      <c r="F1002">
        <f>VLOOKUP(B1002&amp;C1002,CENSO!A:G,7,0)</f>
        <v>211</v>
      </c>
      <c r="G1002" s="9">
        <f t="shared" si="31"/>
        <v>10761.618586841609</v>
      </c>
      <c r="H1002" s="9">
        <f>G1002*(IPCA!$B$10/VLOOKUP(B1002,IPCA!A:B,2,0))</f>
        <v>14290.711959098357</v>
      </c>
    </row>
    <row r="1003" spans="1:8" x14ac:dyDescent="0.35">
      <c r="A1003" t="str">
        <f t="shared" si="30"/>
        <v>20183162252</v>
      </c>
      <c r="B1003" s="11">
        <v>2018</v>
      </c>
      <c r="C1003" s="11">
        <v>3162252</v>
      </c>
      <c r="D1003" s="11" t="s">
        <v>223</v>
      </c>
      <c r="E1003" s="8">
        <v>2781145.0819044756</v>
      </c>
      <c r="F1003">
        <f>VLOOKUP(B1003&amp;C1003,CENSO!A:G,7,0)</f>
        <v>367</v>
      </c>
      <c r="G1003" s="9">
        <f t="shared" si="31"/>
        <v>7578.0519942901246</v>
      </c>
      <c r="H1003" s="9">
        <f>G1003*(IPCA!$B$10/VLOOKUP(B1003,IPCA!A:B,2,0))</f>
        <v>10063.147786512884</v>
      </c>
    </row>
    <row r="1004" spans="1:8" x14ac:dyDescent="0.35">
      <c r="A1004" t="str">
        <f t="shared" si="30"/>
        <v>20183162401</v>
      </c>
      <c r="B1004" s="11">
        <v>2018</v>
      </c>
      <c r="C1004" s="11">
        <v>3162401</v>
      </c>
      <c r="D1004" s="11" t="s">
        <v>224</v>
      </c>
      <c r="E1004" s="8">
        <v>13801505.65110614</v>
      </c>
      <c r="F1004">
        <f>VLOOKUP(B1004&amp;C1004,CENSO!A:G,7,0)</f>
        <v>2270</v>
      </c>
      <c r="G1004" s="9">
        <f t="shared" si="31"/>
        <v>6079.9584366106346</v>
      </c>
      <c r="H1004" s="9">
        <f>G1004*(IPCA!$B$10/VLOOKUP(B1004,IPCA!A:B,2,0))</f>
        <v>8073.7794263709084</v>
      </c>
    </row>
    <row r="1005" spans="1:8" x14ac:dyDescent="0.35">
      <c r="A1005" t="str">
        <f t="shared" si="30"/>
        <v>20183162450</v>
      </c>
      <c r="B1005" s="11">
        <v>2018</v>
      </c>
      <c r="C1005" s="11">
        <v>3162450</v>
      </c>
      <c r="D1005" s="11" t="s">
        <v>225</v>
      </c>
      <c r="E1005" s="8">
        <v>5457767.4564604778</v>
      </c>
      <c r="F1005">
        <f>VLOOKUP(B1005&amp;C1005,CENSO!A:G,7,0)</f>
        <v>604</v>
      </c>
      <c r="G1005" s="9">
        <f t="shared" si="31"/>
        <v>9036.0388351994661</v>
      </c>
      <c r="H1005" s="9">
        <f>G1005*(IPCA!$B$10/VLOOKUP(B1005,IPCA!A:B,2,0))</f>
        <v>11999.257100874502</v>
      </c>
    </row>
    <row r="1006" spans="1:8" x14ac:dyDescent="0.35">
      <c r="A1006" t="str">
        <f t="shared" si="30"/>
        <v>20183162658</v>
      </c>
      <c r="B1006" s="11">
        <v>2018</v>
      </c>
      <c r="C1006" s="11">
        <v>3162658</v>
      </c>
      <c r="D1006" s="11" t="s">
        <v>227</v>
      </c>
      <c r="E1006" s="8">
        <v>2241459.4670322244</v>
      </c>
      <c r="F1006">
        <f>VLOOKUP(B1006&amp;C1006,CENSO!A:G,7,0)</f>
        <v>258</v>
      </c>
      <c r="G1006" s="9">
        <f t="shared" si="31"/>
        <v>8687.8273915977697</v>
      </c>
      <c r="H1006" s="9">
        <f>G1006*(IPCA!$B$10/VLOOKUP(B1006,IPCA!A:B,2,0))</f>
        <v>11536.855520552921</v>
      </c>
    </row>
    <row r="1007" spans="1:8" x14ac:dyDescent="0.35">
      <c r="A1007" t="str">
        <f t="shared" si="30"/>
        <v>20182111052</v>
      </c>
      <c r="B1007" s="11">
        <v>2018</v>
      </c>
      <c r="C1007" s="11">
        <v>2111052</v>
      </c>
      <c r="D1007" s="11" t="s">
        <v>228</v>
      </c>
      <c r="E1007" s="8">
        <v>12389041.539999999</v>
      </c>
      <c r="F1007">
        <f>VLOOKUP(B1007&amp;C1007,CENSO!A:G,7,0)</f>
        <v>1838</v>
      </c>
      <c r="G1007" s="9">
        <f t="shared" si="31"/>
        <v>6740.5013819368878</v>
      </c>
      <c r="H1007" s="9">
        <f>G1007*(IPCA!$B$10/VLOOKUP(B1007,IPCA!A:B,2,0))</f>
        <v>8950.9364164740437</v>
      </c>
    </row>
    <row r="1008" spans="1:8" x14ac:dyDescent="0.35">
      <c r="A1008" t="str">
        <f t="shared" si="30"/>
        <v>20183162807</v>
      </c>
      <c r="B1008" s="11">
        <v>2018</v>
      </c>
      <c r="C1008" s="11">
        <v>3162807</v>
      </c>
      <c r="D1008" s="11" t="s">
        <v>229</v>
      </c>
      <c r="E1008" s="8">
        <v>7418147.6500000004</v>
      </c>
      <c r="F1008">
        <f>VLOOKUP(B1008&amp;C1008,CENSO!A:G,7,0)</f>
        <v>1071</v>
      </c>
      <c r="G1008" s="9">
        <f t="shared" si="31"/>
        <v>6926.3750233426708</v>
      </c>
      <c r="H1008" s="9">
        <f>G1008*(IPCA!$B$10/VLOOKUP(B1008,IPCA!A:B,2,0))</f>
        <v>9197.764219251465</v>
      </c>
    </row>
    <row r="1009" spans="1:8" x14ac:dyDescent="0.35">
      <c r="A1009" t="str">
        <f t="shared" si="30"/>
        <v>20183163003</v>
      </c>
      <c r="B1009" s="11">
        <v>2018</v>
      </c>
      <c r="C1009" s="11">
        <v>3163003</v>
      </c>
      <c r="D1009" s="11" t="s">
        <v>230</v>
      </c>
      <c r="E1009" s="8">
        <v>2870459.38</v>
      </c>
      <c r="F1009">
        <f>VLOOKUP(B1009&amp;C1009,CENSO!A:G,7,0)</f>
        <v>420</v>
      </c>
      <c r="G1009" s="9">
        <f t="shared" si="31"/>
        <v>6834.4270952380948</v>
      </c>
      <c r="H1009" s="9">
        <f>G1009*(IPCA!$B$10/VLOOKUP(B1009,IPCA!A:B,2,0))</f>
        <v>9075.6635012995175</v>
      </c>
    </row>
    <row r="1010" spans="1:8" x14ac:dyDescent="0.35">
      <c r="A1010" t="str">
        <f t="shared" si="30"/>
        <v>20182210052</v>
      </c>
      <c r="B1010" s="11">
        <v>2018</v>
      </c>
      <c r="C1010" s="11">
        <v>2210052</v>
      </c>
      <c r="D1010" s="11" t="s">
        <v>231</v>
      </c>
      <c r="E1010" s="8">
        <v>4781409.74</v>
      </c>
      <c r="F1010">
        <f>VLOOKUP(B1010&amp;C1010,CENSO!A:G,7,0)</f>
        <v>707</v>
      </c>
      <c r="G1010" s="9">
        <f t="shared" si="31"/>
        <v>6762.9557850070723</v>
      </c>
      <c r="H1010" s="9">
        <f>G1010*(IPCA!$B$10/VLOOKUP(B1010,IPCA!A:B,2,0))</f>
        <v>8980.7543666178863</v>
      </c>
    </row>
    <row r="1011" spans="1:8" x14ac:dyDescent="0.35">
      <c r="A1011" t="str">
        <f t="shared" si="30"/>
        <v>20183163508</v>
      </c>
      <c r="B1011" s="11">
        <v>2018</v>
      </c>
      <c r="C1011" s="11">
        <v>3163508</v>
      </c>
      <c r="D1011" s="11" t="s">
        <v>232</v>
      </c>
      <c r="E1011" s="8">
        <v>3337549.3423171737</v>
      </c>
      <c r="F1011">
        <f>VLOOKUP(B1011&amp;C1011,CENSO!A:G,7,0)</f>
        <v>263</v>
      </c>
      <c r="G1011" s="9">
        <f t="shared" si="31"/>
        <v>12690.30168181435</v>
      </c>
      <c r="H1011" s="9">
        <f>G1011*(IPCA!$B$10/VLOOKUP(B1011,IPCA!A:B,2,0))</f>
        <v>16851.874515476127</v>
      </c>
    </row>
    <row r="1012" spans="1:8" x14ac:dyDescent="0.35">
      <c r="A1012" t="str">
        <f t="shared" si="30"/>
        <v>20183164100</v>
      </c>
      <c r="B1012" s="11">
        <v>2018</v>
      </c>
      <c r="C1012" s="11">
        <v>3164100</v>
      </c>
      <c r="D1012" s="11" t="s">
        <v>233</v>
      </c>
      <c r="E1012" s="8">
        <v>2359428.8260562937</v>
      </c>
      <c r="F1012">
        <f>VLOOKUP(B1012&amp;C1012,CENSO!A:G,7,0)</f>
        <v>297</v>
      </c>
      <c r="G1012" s="9">
        <f t="shared" si="31"/>
        <v>7944.2048015363425</v>
      </c>
      <c r="H1012" s="9">
        <f>G1012*(IPCA!$B$10/VLOOKUP(B1012,IPCA!A:B,2,0))</f>
        <v>10549.374301525126</v>
      </c>
    </row>
    <row r="1013" spans="1:8" x14ac:dyDescent="0.35">
      <c r="A1013" t="str">
        <f t="shared" si="30"/>
        <v>20183164209</v>
      </c>
      <c r="B1013" s="11">
        <v>2018</v>
      </c>
      <c r="C1013" s="11">
        <v>3164209</v>
      </c>
      <c r="D1013" s="11" t="s">
        <v>234</v>
      </c>
      <c r="E1013" s="8">
        <v>4479873.4811942065</v>
      </c>
      <c r="F1013">
        <f>VLOOKUP(B1013&amp;C1013,CENSO!A:G,7,0)</f>
        <v>706</v>
      </c>
      <c r="G1013" s="9">
        <f t="shared" si="31"/>
        <v>6345.4298600484508</v>
      </c>
      <c r="H1013" s="9">
        <f>G1013*(IPCA!$B$10/VLOOKUP(B1013,IPCA!A:B,2,0))</f>
        <v>8426.3077765542512</v>
      </c>
    </row>
    <row r="1014" spans="1:8" x14ac:dyDescent="0.35">
      <c r="A1014" t="str">
        <f t="shared" si="30"/>
        <v>20183164472</v>
      </c>
      <c r="B1014" s="11">
        <v>2018</v>
      </c>
      <c r="C1014" s="11">
        <v>3164472</v>
      </c>
      <c r="D1014" s="11" t="s">
        <v>235</v>
      </c>
      <c r="E1014" s="8">
        <v>4024213.1323620277</v>
      </c>
      <c r="F1014">
        <f>VLOOKUP(B1014&amp;C1014,CENSO!A:G,7,0)</f>
        <v>743</v>
      </c>
      <c r="G1014" s="9">
        <f t="shared" si="31"/>
        <v>5416.1684150229175</v>
      </c>
      <c r="H1014" s="9">
        <f>G1014*(IPCA!$B$10/VLOOKUP(B1014,IPCA!A:B,2,0))</f>
        <v>7192.3105354893396</v>
      </c>
    </row>
    <row r="1015" spans="1:8" x14ac:dyDescent="0.35">
      <c r="A1015" t="str">
        <f t="shared" si="30"/>
        <v>20183164506</v>
      </c>
      <c r="B1015" s="11">
        <v>2018</v>
      </c>
      <c r="C1015" s="11">
        <v>3164506</v>
      </c>
      <c r="D1015" s="11" t="s">
        <v>236</v>
      </c>
      <c r="E1015" s="8">
        <v>5012171.18</v>
      </c>
      <c r="F1015">
        <f>VLOOKUP(B1015&amp;C1015,CENSO!A:G,7,0)</f>
        <v>276</v>
      </c>
      <c r="G1015" s="9">
        <f t="shared" si="31"/>
        <v>18160.040507246376</v>
      </c>
      <c r="H1015" s="9">
        <f>G1015*(IPCA!$B$10/VLOOKUP(B1015,IPCA!A:B,2,0))</f>
        <v>24115.322984214963</v>
      </c>
    </row>
    <row r="1016" spans="1:8" x14ac:dyDescent="0.35">
      <c r="A1016" t="str">
        <f t="shared" si="30"/>
        <v>20183165503</v>
      </c>
      <c r="B1016" s="11">
        <v>2018</v>
      </c>
      <c r="C1016" s="11">
        <v>3165503</v>
      </c>
      <c r="D1016" s="11" t="s">
        <v>237</v>
      </c>
      <c r="E1016" s="8">
        <v>4161562.1146262931</v>
      </c>
      <c r="F1016">
        <f>VLOOKUP(B1016&amp;C1016,CENSO!A:G,7,0)</f>
        <v>492</v>
      </c>
      <c r="G1016" s="9">
        <f t="shared" si="31"/>
        <v>8458.459582573767</v>
      </c>
      <c r="H1016" s="9">
        <f>G1016*(IPCA!$B$10/VLOOKUP(B1016,IPCA!A:B,2,0))</f>
        <v>11232.270363125082</v>
      </c>
    </row>
    <row r="1017" spans="1:8" x14ac:dyDescent="0.35">
      <c r="A1017" t="str">
        <f t="shared" si="30"/>
        <v>20183165909</v>
      </c>
      <c r="B1017" s="11">
        <v>2018</v>
      </c>
      <c r="C1017" s="11">
        <v>3165909</v>
      </c>
      <c r="D1017" s="11" t="s">
        <v>238</v>
      </c>
      <c r="E1017" s="8">
        <v>3518193.6041472927</v>
      </c>
      <c r="F1017">
        <f>VLOOKUP(B1017&amp;C1017,CENSO!A:G,7,0)</f>
        <v>250</v>
      </c>
      <c r="G1017" s="9">
        <f t="shared" si="31"/>
        <v>14072.774416589171</v>
      </c>
      <c r="H1017" s="9">
        <f>G1017*(IPCA!$B$10/VLOOKUP(B1017,IPCA!A:B,2,0))</f>
        <v>18687.706131747171</v>
      </c>
    </row>
    <row r="1018" spans="1:8" x14ac:dyDescent="0.35">
      <c r="A1018" t="str">
        <f t="shared" si="30"/>
        <v>20183166105</v>
      </c>
      <c r="B1018" s="11">
        <v>2018</v>
      </c>
      <c r="C1018" s="11">
        <v>3166105</v>
      </c>
      <c r="D1018" s="11" t="s">
        <v>239</v>
      </c>
      <c r="E1018" s="8">
        <v>2264155.85</v>
      </c>
      <c r="F1018">
        <f>VLOOKUP(B1018&amp;C1018,CENSO!A:G,7,0)</f>
        <v>251</v>
      </c>
      <c r="G1018" s="9">
        <f t="shared" si="31"/>
        <v>9020.5412350597617</v>
      </c>
      <c r="H1018" s="9">
        <f>G1018*(IPCA!$B$10/VLOOKUP(B1018,IPCA!A:B,2,0))</f>
        <v>11978.677321181827</v>
      </c>
    </row>
    <row r="1019" spans="1:8" x14ac:dyDescent="0.35">
      <c r="A1019" t="str">
        <f t="shared" si="30"/>
        <v>20183166501</v>
      </c>
      <c r="B1019" s="11">
        <v>2018</v>
      </c>
      <c r="C1019" s="11">
        <v>3166501</v>
      </c>
      <c r="D1019" s="11" t="s">
        <v>240</v>
      </c>
      <c r="E1019" s="8">
        <v>2352159.663481981</v>
      </c>
      <c r="F1019">
        <f>VLOOKUP(B1019&amp;C1019,CENSO!A:G,7,0)</f>
        <v>215</v>
      </c>
      <c r="G1019" s="9">
        <f t="shared" si="31"/>
        <v>10940.277504567353</v>
      </c>
      <c r="H1019" s="9">
        <f>G1019*(IPCA!$B$10/VLOOKUP(B1019,IPCA!A:B,2,0))</f>
        <v>14527.959089865903</v>
      </c>
    </row>
    <row r="1020" spans="1:8" x14ac:dyDescent="0.35">
      <c r="A1020" t="str">
        <f t="shared" si="30"/>
        <v>20183166709</v>
      </c>
      <c r="B1020" s="11">
        <v>2018</v>
      </c>
      <c r="C1020" s="11">
        <v>3166709</v>
      </c>
      <c r="D1020" s="11" t="s">
        <v>241</v>
      </c>
      <c r="E1020" s="8">
        <v>2484716.7604026794</v>
      </c>
      <c r="F1020">
        <f>VLOOKUP(B1020&amp;C1020,CENSO!A:G,7,0)</f>
        <v>374</v>
      </c>
      <c r="G1020" s="9">
        <f t="shared" si="31"/>
        <v>6643.6277016114427</v>
      </c>
      <c r="H1020" s="9">
        <f>G1020*(IPCA!$B$10/VLOOKUP(B1020,IPCA!A:B,2,0))</f>
        <v>8822.294627994248</v>
      </c>
    </row>
    <row r="1021" spans="1:8" x14ac:dyDescent="0.35">
      <c r="A1021" t="str">
        <f t="shared" si="30"/>
        <v>20183166956</v>
      </c>
      <c r="B1021" s="11">
        <v>2018</v>
      </c>
      <c r="C1021" s="11">
        <v>3166956</v>
      </c>
      <c r="D1021" s="11" t="s">
        <v>242</v>
      </c>
      <c r="E1021" s="8">
        <v>3177185.0659400257</v>
      </c>
      <c r="F1021">
        <f>VLOOKUP(B1021&amp;C1021,CENSO!A:G,7,0)</f>
        <v>289</v>
      </c>
      <c r="G1021" s="9">
        <f t="shared" si="31"/>
        <v>10993.719951349571</v>
      </c>
      <c r="H1021" s="9">
        <f>G1021*(IPCA!$B$10/VLOOKUP(B1021,IPCA!A:B,2,0))</f>
        <v>14598.927095950781</v>
      </c>
    </row>
    <row r="1022" spans="1:8" x14ac:dyDescent="0.35">
      <c r="A1022" t="str">
        <f t="shared" si="30"/>
        <v>20183167103</v>
      </c>
      <c r="B1022" s="11">
        <v>2018</v>
      </c>
      <c r="C1022" s="11">
        <v>3167103</v>
      </c>
      <c r="D1022" s="11" t="s">
        <v>243</v>
      </c>
      <c r="E1022" s="8">
        <v>7906733.81745423</v>
      </c>
      <c r="F1022">
        <f>VLOOKUP(B1022&amp;C1022,CENSO!A:G,7,0)</f>
        <v>420</v>
      </c>
      <c r="G1022" s="9">
        <f t="shared" si="31"/>
        <v>18825.556708224358</v>
      </c>
      <c r="H1022" s="9">
        <f>G1022*(IPCA!$B$10/VLOOKUP(B1022,IPCA!A:B,2,0))</f>
        <v>24999.084126234862</v>
      </c>
    </row>
    <row r="1023" spans="1:8" x14ac:dyDescent="0.35">
      <c r="A1023" t="str">
        <f t="shared" si="30"/>
        <v>20183165552</v>
      </c>
      <c r="B1023" s="11">
        <v>2018</v>
      </c>
      <c r="C1023" s="11">
        <v>3165552</v>
      </c>
      <c r="D1023" s="11" t="s">
        <v>244</v>
      </c>
      <c r="E1023" s="8">
        <v>6405475.329920359</v>
      </c>
      <c r="F1023">
        <f>VLOOKUP(B1023&amp;C1023,CENSO!A:G,7,0)</f>
        <v>389</v>
      </c>
      <c r="G1023" s="9">
        <f t="shared" si="31"/>
        <v>16466.517557635885</v>
      </c>
      <c r="H1023" s="9">
        <f>G1023*(IPCA!$B$10/VLOOKUP(B1023,IPCA!A:B,2,0))</f>
        <v>21866.437421721799</v>
      </c>
    </row>
    <row r="1024" spans="1:8" x14ac:dyDescent="0.35">
      <c r="A1024" t="str">
        <f t="shared" si="30"/>
        <v>20183167707</v>
      </c>
      <c r="B1024" s="11">
        <v>2018</v>
      </c>
      <c r="C1024" s="11">
        <v>3167707</v>
      </c>
      <c r="D1024" s="11" t="s">
        <v>245</v>
      </c>
      <c r="E1024" s="8">
        <v>3132570.7488329895</v>
      </c>
      <c r="F1024">
        <f>VLOOKUP(B1024&amp;C1024,CENSO!A:G,7,0)</f>
        <v>436</v>
      </c>
      <c r="G1024" s="9">
        <f t="shared" si="31"/>
        <v>7184.7952954885077</v>
      </c>
      <c r="H1024" s="9">
        <f>G1024*(IPCA!$B$10/VLOOKUP(B1024,IPCA!A:B,2,0))</f>
        <v>9540.929110650186</v>
      </c>
    </row>
    <row r="1025" spans="1:8" x14ac:dyDescent="0.35">
      <c r="A1025" t="str">
        <f t="shared" si="30"/>
        <v>20183168002</v>
      </c>
      <c r="B1025" s="11">
        <v>2018</v>
      </c>
      <c r="C1025" s="11">
        <v>3168002</v>
      </c>
      <c r="D1025" s="11" t="s">
        <v>246</v>
      </c>
      <c r="E1025" s="8">
        <v>6021683.21</v>
      </c>
      <c r="F1025">
        <f>VLOOKUP(B1025&amp;C1025,CENSO!A:G,7,0)</f>
        <v>1359</v>
      </c>
      <c r="G1025" s="9">
        <f t="shared" si="31"/>
        <v>4430.9663061074316</v>
      </c>
      <c r="H1025" s="9">
        <f>G1025*(IPCA!$B$10/VLOOKUP(B1025,IPCA!A:B,2,0))</f>
        <v>5884.0278225875509</v>
      </c>
    </row>
    <row r="1026" spans="1:8" x14ac:dyDescent="0.35">
      <c r="A1026" t="str">
        <f t="shared" si="30"/>
        <v>20183168051</v>
      </c>
      <c r="B1026" s="11">
        <v>2018</v>
      </c>
      <c r="C1026" s="11">
        <v>3168051</v>
      </c>
      <c r="D1026" s="11" t="s">
        <v>247</v>
      </c>
      <c r="E1026" s="8">
        <v>2295417.41</v>
      </c>
      <c r="F1026">
        <f>VLOOKUP(B1026&amp;C1026,CENSO!A:G,7,0)</f>
        <v>295</v>
      </c>
      <c r="G1026" s="9">
        <f t="shared" si="31"/>
        <v>7781.0759661016955</v>
      </c>
      <c r="H1026" s="9">
        <f>G1026*(IPCA!$B$10/VLOOKUP(B1026,IPCA!A:B,2,0))</f>
        <v>10332.750084581578</v>
      </c>
    </row>
    <row r="1027" spans="1:8" x14ac:dyDescent="0.35">
      <c r="A1027" t="str">
        <f t="shared" ref="A1027:A1090" si="32">B1027&amp;C1027</f>
        <v>20183168408</v>
      </c>
      <c r="B1027" s="11">
        <v>2018</v>
      </c>
      <c r="C1027" s="11">
        <v>3168408</v>
      </c>
      <c r="D1027" s="11" t="s">
        <v>248</v>
      </c>
      <c r="E1027" s="8">
        <v>3563431.97</v>
      </c>
      <c r="F1027">
        <f>VLOOKUP(B1027&amp;C1027,CENSO!A:G,7,0)</f>
        <v>336</v>
      </c>
      <c r="G1027" s="9">
        <f t="shared" ref="G1027:G1090" si="33">E1027/F1027</f>
        <v>10605.452291666666</v>
      </c>
      <c r="H1027" s="9">
        <f>G1027*(IPCA!$B$10/VLOOKUP(B1027,IPCA!A:B,2,0))</f>
        <v>14083.333531396655</v>
      </c>
    </row>
    <row r="1028" spans="1:8" x14ac:dyDescent="0.35">
      <c r="A1028" t="str">
        <f t="shared" si="32"/>
        <v>20183168606</v>
      </c>
      <c r="B1028" s="11">
        <v>2018</v>
      </c>
      <c r="C1028" s="11">
        <v>3168606</v>
      </c>
      <c r="D1028" s="11" t="s">
        <v>249</v>
      </c>
      <c r="E1028" s="8">
        <v>37935352.855780743</v>
      </c>
      <c r="F1028">
        <f>VLOOKUP(B1028&amp;C1028,CENSO!A:G,7,0)</f>
        <v>5954</v>
      </c>
      <c r="G1028" s="9">
        <f t="shared" si="33"/>
        <v>6371.4062572691873</v>
      </c>
      <c r="H1028" s="9">
        <f>G1028*(IPCA!$B$10/VLOOKUP(B1028,IPCA!A:B,2,0))</f>
        <v>8460.8027001032569</v>
      </c>
    </row>
    <row r="1029" spans="1:8" x14ac:dyDescent="0.35">
      <c r="A1029" t="str">
        <f t="shared" si="32"/>
        <v>20183169505</v>
      </c>
      <c r="B1029" s="11">
        <v>2018</v>
      </c>
      <c r="C1029" s="11">
        <v>3169505</v>
      </c>
      <c r="D1029" s="11" t="s">
        <v>250</v>
      </c>
      <c r="E1029" s="8">
        <v>2979147.4582630177</v>
      </c>
      <c r="F1029">
        <f>VLOOKUP(B1029&amp;C1029,CENSO!A:G,7,0)</f>
        <v>492</v>
      </c>
      <c r="G1029" s="9">
        <f t="shared" si="33"/>
        <v>6055.17776069719</v>
      </c>
      <c r="H1029" s="9">
        <f>G1029*(IPCA!$B$10/VLOOKUP(B1029,IPCA!A:B,2,0))</f>
        <v>8040.8723409940103</v>
      </c>
    </row>
    <row r="1030" spans="1:8" x14ac:dyDescent="0.35">
      <c r="A1030" t="str">
        <f t="shared" si="32"/>
        <v>20183169703</v>
      </c>
      <c r="B1030" s="11">
        <v>2018</v>
      </c>
      <c r="C1030" s="11">
        <v>3169703</v>
      </c>
      <c r="D1030" s="11" t="s">
        <v>251</v>
      </c>
      <c r="E1030" s="8">
        <v>8466940.6413198411</v>
      </c>
      <c r="F1030">
        <f>VLOOKUP(B1030&amp;C1030,CENSO!A:G,7,0)</f>
        <v>720</v>
      </c>
      <c r="G1030" s="9">
        <f t="shared" si="33"/>
        <v>11759.63977961089</v>
      </c>
      <c r="H1030" s="9">
        <f>G1030*(IPCA!$B$10/VLOOKUP(B1030,IPCA!A:B,2,0))</f>
        <v>15616.017560653541</v>
      </c>
    </row>
    <row r="1031" spans="1:8" x14ac:dyDescent="0.35">
      <c r="A1031" t="str">
        <f t="shared" si="32"/>
        <v>20183170008</v>
      </c>
      <c r="B1031" s="11">
        <v>2018</v>
      </c>
      <c r="C1031" s="11">
        <v>3170008</v>
      </c>
      <c r="D1031" s="11" t="s">
        <v>252</v>
      </c>
      <c r="E1031" s="8">
        <v>4279764.05</v>
      </c>
      <c r="F1031">
        <f>VLOOKUP(B1031&amp;C1031,CENSO!A:G,7,0)</f>
        <v>571</v>
      </c>
      <c r="G1031" s="9">
        <f t="shared" si="33"/>
        <v>7495.2084938704029</v>
      </c>
      <c r="H1031" s="9">
        <f>G1031*(IPCA!$B$10/VLOOKUP(B1031,IPCA!A:B,2,0))</f>
        <v>9953.1371414943678</v>
      </c>
    </row>
    <row r="1032" spans="1:8" x14ac:dyDescent="0.35">
      <c r="A1032" t="str">
        <f t="shared" si="32"/>
        <v>20183170057</v>
      </c>
      <c r="B1032" s="11">
        <v>2018</v>
      </c>
      <c r="C1032" s="11">
        <v>3170057</v>
      </c>
      <c r="D1032" s="11" t="s">
        <v>253</v>
      </c>
      <c r="E1032" s="8">
        <v>4477095.29</v>
      </c>
      <c r="F1032">
        <f>VLOOKUP(B1032&amp;C1032,CENSO!A:G,7,0)</f>
        <v>427</v>
      </c>
      <c r="G1032" s="9">
        <f t="shared" si="33"/>
        <v>10485.000679156909</v>
      </c>
      <c r="H1032" s="9">
        <f>G1032*(IPCA!$B$10/VLOOKUP(B1032,IPCA!A:B,2,0))</f>
        <v>13923.381821020059</v>
      </c>
    </row>
    <row r="1033" spans="1:8" x14ac:dyDescent="0.35">
      <c r="A1033" t="str">
        <f t="shared" si="32"/>
        <v>20183170305</v>
      </c>
      <c r="B1033" s="11">
        <v>2018</v>
      </c>
      <c r="C1033" s="11">
        <v>3170305</v>
      </c>
      <c r="D1033" s="11" t="s">
        <v>254</v>
      </c>
      <c r="E1033" s="8">
        <v>2471458.6429754891</v>
      </c>
      <c r="F1033">
        <f>VLOOKUP(B1033&amp;C1033,CENSO!A:G,7,0)</f>
        <v>293</v>
      </c>
      <c r="G1033" s="9">
        <f t="shared" si="33"/>
        <v>8435.0124333634449</v>
      </c>
      <c r="H1033" s="9">
        <f>G1033*(IPCA!$B$10/VLOOKUP(B1033,IPCA!A:B,2,0))</f>
        <v>11201.134112297868</v>
      </c>
    </row>
    <row r="1034" spans="1:8" x14ac:dyDescent="0.35">
      <c r="A1034" t="str">
        <f t="shared" si="32"/>
        <v>20183170479</v>
      </c>
      <c r="B1034" s="11">
        <v>2018</v>
      </c>
      <c r="C1034" s="11">
        <v>3170479</v>
      </c>
      <c r="D1034" s="11" t="s">
        <v>255</v>
      </c>
      <c r="E1034" s="8">
        <v>3126245.7744854223</v>
      </c>
      <c r="F1034">
        <f>VLOOKUP(B1034&amp;C1034,CENSO!A:G,7,0)</f>
        <v>515</v>
      </c>
      <c r="G1034" s="9">
        <f t="shared" si="33"/>
        <v>6070.3801446318876</v>
      </c>
      <c r="H1034" s="9">
        <f>G1034*(IPCA!$B$10/VLOOKUP(B1034,IPCA!A:B,2,0))</f>
        <v>8061.0600932497937</v>
      </c>
    </row>
    <row r="1035" spans="1:8" x14ac:dyDescent="0.35">
      <c r="A1035" t="str">
        <f t="shared" si="32"/>
        <v>20183170529</v>
      </c>
      <c r="B1035" s="11">
        <v>2018</v>
      </c>
      <c r="C1035" s="11">
        <v>3170529</v>
      </c>
      <c r="D1035" s="11" t="s">
        <v>256</v>
      </c>
      <c r="E1035" s="8">
        <v>7584082.8704826795</v>
      </c>
      <c r="F1035">
        <f>VLOOKUP(B1035&amp;C1035,CENSO!A:G,7,0)</f>
        <v>1276</v>
      </c>
      <c r="G1035" s="9">
        <f t="shared" si="33"/>
        <v>5943.6386132309399</v>
      </c>
      <c r="H1035" s="9">
        <f>G1035*(IPCA!$B$10/VLOOKUP(B1035,IPCA!A:B,2,0))</f>
        <v>7892.7557899621288</v>
      </c>
    </row>
    <row r="1036" spans="1:8" x14ac:dyDescent="0.35">
      <c r="A1036" t="str">
        <f t="shared" si="32"/>
        <v>20183170651</v>
      </c>
      <c r="B1036" s="11">
        <v>2018</v>
      </c>
      <c r="C1036" s="11">
        <v>3170651</v>
      </c>
      <c r="D1036" s="11" t="s">
        <v>257</v>
      </c>
      <c r="E1036" s="8">
        <v>3510986.1539439615</v>
      </c>
      <c r="F1036">
        <f>VLOOKUP(B1036&amp;C1036,CENSO!A:G,7,0)</f>
        <v>321</v>
      </c>
      <c r="G1036" s="9">
        <f t="shared" si="33"/>
        <v>10937.651569918884</v>
      </c>
      <c r="H1036" s="9">
        <f>G1036*(IPCA!$B$10/VLOOKUP(B1036,IPCA!A:B,2,0))</f>
        <v>14524.472023735296</v>
      </c>
    </row>
    <row r="1037" spans="1:8" x14ac:dyDescent="0.35">
      <c r="A1037" t="str">
        <f t="shared" si="32"/>
        <v>20183170800</v>
      </c>
      <c r="B1037" s="11">
        <v>2018</v>
      </c>
      <c r="C1037" s="11">
        <v>3170800</v>
      </c>
      <c r="D1037" s="11" t="s">
        <v>258</v>
      </c>
      <c r="E1037" s="8">
        <v>17496661.869844232</v>
      </c>
      <c r="F1037">
        <f>VLOOKUP(B1037&amp;C1037,CENSO!A:G,7,0)</f>
        <v>1878</v>
      </c>
      <c r="G1037" s="9">
        <f t="shared" si="33"/>
        <v>9316.6463630693452</v>
      </c>
      <c r="H1037" s="9">
        <f>G1037*(IPCA!$B$10/VLOOKUP(B1037,IPCA!A:B,2,0))</f>
        <v>12371.885188553273</v>
      </c>
    </row>
    <row r="1038" spans="1:8" x14ac:dyDescent="0.35">
      <c r="A1038" t="str">
        <f t="shared" si="32"/>
        <v>20183170909</v>
      </c>
      <c r="B1038" s="11">
        <v>2018</v>
      </c>
      <c r="C1038" s="11">
        <v>3170909</v>
      </c>
      <c r="D1038" s="11" t="s">
        <v>259</v>
      </c>
      <c r="E1038" s="8">
        <v>8057195.9990112623</v>
      </c>
      <c r="F1038">
        <f>VLOOKUP(B1038&amp;C1038,CENSO!A:G,7,0)</f>
        <v>834</v>
      </c>
      <c r="G1038" s="9">
        <f t="shared" si="33"/>
        <v>9660.9064736346063</v>
      </c>
      <c r="H1038" s="9">
        <f>G1038*(IPCA!$B$10/VLOOKUP(B1038,IPCA!A:B,2,0))</f>
        <v>12829.039662055142</v>
      </c>
    </row>
    <row r="1039" spans="1:8" x14ac:dyDescent="0.35">
      <c r="A1039" t="str">
        <f t="shared" si="32"/>
        <v>20183171030</v>
      </c>
      <c r="B1039" s="11">
        <v>2018</v>
      </c>
      <c r="C1039" s="11">
        <v>3171030</v>
      </c>
      <c r="D1039" s="11" t="s">
        <v>260</v>
      </c>
      <c r="E1039" s="8">
        <v>4404962.1292168144</v>
      </c>
      <c r="F1039">
        <f>VLOOKUP(B1039&amp;C1039,CENSO!A:G,7,0)</f>
        <v>364</v>
      </c>
      <c r="G1039" s="9">
        <f t="shared" si="33"/>
        <v>12101.544311035204</v>
      </c>
      <c r="H1039" s="9">
        <f>G1039*(IPCA!$B$10/VLOOKUP(B1039,IPCA!A:B,2,0))</f>
        <v>16070.043982113008</v>
      </c>
    </row>
    <row r="1040" spans="1:8" x14ac:dyDescent="0.35">
      <c r="A1040" t="str">
        <f t="shared" si="32"/>
        <v>20183171071</v>
      </c>
      <c r="B1040" s="11">
        <v>2018</v>
      </c>
      <c r="C1040" s="11">
        <v>3171071</v>
      </c>
      <c r="D1040" s="11" t="s">
        <v>261</v>
      </c>
      <c r="E1040" s="8">
        <v>3097138.3526972709</v>
      </c>
      <c r="F1040">
        <f>VLOOKUP(B1040&amp;C1040,CENSO!A:G,7,0)</f>
        <v>321</v>
      </c>
      <c r="G1040" s="9">
        <f t="shared" si="33"/>
        <v>9648.4060831690676</v>
      </c>
      <c r="H1040" s="9">
        <f>G1040*(IPCA!$B$10/VLOOKUP(B1040,IPCA!A:B,2,0))</f>
        <v>12812.439976972668</v>
      </c>
    </row>
    <row r="1041" spans="1:8" x14ac:dyDescent="0.35">
      <c r="A1041" t="str">
        <f t="shared" si="32"/>
        <v>20183171600</v>
      </c>
      <c r="B1041" s="11">
        <v>2018</v>
      </c>
      <c r="C1041" s="11">
        <v>3171600</v>
      </c>
      <c r="D1041" s="11" t="s">
        <v>262</v>
      </c>
      <c r="E1041" s="8">
        <v>4588679.4762164708</v>
      </c>
      <c r="F1041">
        <f>VLOOKUP(B1041&amp;C1041,CENSO!A:G,7,0)</f>
        <v>462</v>
      </c>
      <c r="G1041" s="9">
        <f t="shared" si="33"/>
        <v>9932.2066584772092</v>
      </c>
      <c r="H1041" s="9">
        <f>G1041*(IPCA!$B$10/VLOOKUP(B1041,IPCA!A:B,2,0))</f>
        <v>13189.308218754999</v>
      </c>
    </row>
    <row r="1042" spans="1:8" x14ac:dyDescent="0.35">
      <c r="A1042" t="str">
        <f t="shared" si="32"/>
        <v>20183171808</v>
      </c>
      <c r="B1042" s="11">
        <v>2018</v>
      </c>
      <c r="C1042" s="11">
        <v>3171808</v>
      </c>
      <c r="D1042" s="11" t="s">
        <v>263</v>
      </c>
      <c r="E1042" s="8">
        <v>4372275.7985058865</v>
      </c>
      <c r="F1042">
        <f>VLOOKUP(B1042&amp;C1042,CENSO!A:G,7,0)</f>
        <v>719</v>
      </c>
      <c r="G1042" s="9">
        <f t="shared" si="33"/>
        <v>6081.0511801194525</v>
      </c>
      <c r="H1042" s="9">
        <f>G1042*(IPCA!$B$10/VLOOKUP(B1042,IPCA!A:B,2,0))</f>
        <v>8075.2305168926241</v>
      </c>
    </row>
    <row r="1043" spans="1:8" x14ac:dyDescent="0.35">
      <c r="A1043" t="str">
        <f t="shared" si="32"/>
        <v>20183171907</v>
      </c>
      <c r="B1043" s="11">
        <v>2018</v>
      </c>
      <c r="C1043" s="11">
        <v>3171907</v>
      </c>
      <c r="D1043" s="11" t="s">
        <v>264</v>
      </c>
      <c r="E1043" s="8">
        <v>2807182.44</v>
      </c>
      <c r="F1043">
        <f>VLOOKUP(B1043&amp;C1043,CENSO!A:G,7,0)</f>
        <v>342</v>
      </c>
      <c r="G1043" s="9">
        <f t="shared" si="33"/>
        <v>8208.1357894736848</v>
      </c>
      <c r="H1043" s="9">
        <f>G1043*(IPCA!$B$10/VLOOKUP(B1043,IPCA!A:B,2,0))</f>
        <v>10899.857056071418</v>
      </c>
    </row>
    <row r="1044" spans="1:8" x14ac:dyDescent="0.35">
      <c r="A1044" t="str">
        <f t="shared" si="32"/>
        <v>20193100500</v>
      </c>
      <c r="B1044" s="11">
        <v>2019</v>
      </c>
      <c r="C1044" s="11">
        <v>3100500</v>
      </c>
      <c r="D1044" s="11" t="s">
        <v>0</v>
      </c>
      <c r="E1044" s="8">
        <v>4618656.25</v>
      </c>
      <c r="F1044">
        <f>VLOOKUP(B1044&amp;C1044,CENSO!A:G,7,0)</f>
        <v>327</v>
      </c>
      <c r="G1044" s="9">
        <f t="shared" si="33"/>
        <v>14124.331039755352</v>
      </c>
      <c r="H1044" s="9">
        <f>G1044*(IPCA!$B$10/VLOOKUP(B1044,IPCA!A:B,2,0))</f>
        <v>17981.844406116958</v>
      </c>
    </row>
    <row r="1045" spans="1:8" x14ac:dyDescent="0.35">
      <c r="A1045" t="str">
        <f t="shared" si="32"/>
        <v>20193100609</v>
      </c>
      <c r="B1045" s="11">
        <v>2019</v>
      </c>
      <c r="C1045" s="11">
        <v>3100609</v>
      </c>
      <c r="D1045" s="11" t="s">
        <v>1</v>
      </c>
      <c r="E1045" s="8">
        <v>5560335.7699999996</v>
      </c>
      <c r="F1045">
        <f>VLOOKUP(B1045&amp;C1045,CENSO!A:G,7,0)</f>
        <v>214</v>
      </c>
      <c r="G1045" s="9">
        <f t="shared" si="33"/>
        <v>25982.877429906541</v>
      </c>
      <c r="H1045" s="9">
        <f>G1045*(IPCA!$B$10/VLOOKUP(B1045,IPCA!A:B,2,0))</f>
        <v>33079.092939178248</v>
      </c>
    </row>
    <row r="1046" spans="1:8" x14ac:dyDescent="0.35">
      <c r="A1046" t="str">
        <f t="shared" si="32"/>
        <v>20193100906</v>
      </c>
      <c r="B1046" s="11">
        <v>2019</v>
      </c>
      <c r="C1046" s="11">
        <v>3100906</v>
      </c>
      <c r="D1046" s="11" t="s">
        <v>2</v>
      </c>
      <c r="E1046" s="8">
        <v>5184554.8</v>
      </c>
      <c r="F1046">
        <f>VLOOKUP(B1046&amp;C1046,CENSO!A:G,7,0)</f>
        <v>336</v>
      </c>
      <c r="G1046" s="9">
        <f t="shared" si="33"/>
        <v>15430.222619047618</v>
      </c>
      <c r="H1046" s="9">
        <f>G1046*(IPCA!$B$10/VLOOKUP(B1046,IPCA!A:B,2,0))</f>
        <v>19644.389635621759</v>
      </c>
    </row>
    <row r="1047" spans="1:8" x14ac:dyDescent="0.35">
      <c r="A1047" t="str">
        <f t="shared" si="32"/>
        <v>20193101003</v>
      </c>
      <c r="B1047" s="11">
        <v>2019</v>
      </c>
      <c r="C1047" s="11">
        <v>3101003</v>
      </c>
      <c r="D1047" s="11" t="s">
        <v>3</v>
      </c>
      <c r="E1047" s="8">
        <v>4091969.959582265</v>
      </c>
      <c r="F1047">
        <f>VLOOKUP(B1047&amp;C1047,CENSO!A:G,7,0)</f>
        <v>336</v>
      </c>
      <c r="G1047" s="9">
        <f t="shared" si="33"/>
        <v>12178.482022566264</v>
      </c>
      <c r="H1047" s="9">
        <f>G1047*(IPCA!$B$10/VLOOKUP(B1047,IPCA!A:B,2,0))</f>
        <v>15504.562178278728</v>
      </c>
    </row>
    <row r="1048" spans="1:8" x14ac:dyDescent="0.35">
      <c r="A1048" t="str">
        <f t="shared" si="32"/>
        <v>20193101102</v>
      </c>
      <c r="B1048" s="11">
        <v>2019</v>
      </c>
      <c r="C1048" s="11">
        <v>3101102</v>
      </c>
      <c r="D1048" s="11" t="s">
        <v>4</v>
      </c>
      <c r="E1048" s="8">
        <v>9369210.8819974065</v>
      </c>
      <c r="F1048">
        <f>VLOOKUP(B1048&amp;C1048,CENSO!A:G,7,0)</f>
        <v>1160</v>
      </c>
      <c r="G1048" s="9">
        <f t="shared" si="33"/>
        <v>8076.9059327563846</v>
      </c>
      <c r="H1048" s="9">
        <f>G1048*(IPCA!$B$10/VLOOKUP(B1048,IPCA!A:B,2,0))</f>
        <v>10282.79961414611</v>
      </c>
    </row>
    <row r="1049" spans="1:8" x14ac:dyDescent="0.35">
      <c r="A1049" t="str">
        <f t="shared" si="32"/>
        <v>20193101706</v>
      </c>
      <c r="B1049" s="11">
        <v>2019</v>
      </c>
      <c r="C1049" s="11">
        <v>3101706</v>
      </c>
      <c r="D1049" s="11" t="s">
        <v>5</v>
      </c>
      <c r="E1049" s="8">
        <v>19832327.334850565</v>
      </c>
      <c r="F1049">
        <f>VLOOKUP(B1049&amp;C1049,CENSO!A:G,7,0)</f>
        <v>3550</v>
      </c>
      <c r="G1049" s="9">
        <f t="shared" si="33"/>
        <v>5586.5710802395961</v>
      </c>
      <c r="H1049" s="9">
        <f>G1049*(IPCA!$B$10/VLOOKUP(B1049,IPCA!A:B,2,0))</f>
        <v>7112.3263569671444</v>
      </c>
    </row>
    <row r="1050" spans="1:8" x14ac:dyDescent="0.35">
      <c r="A1050" t="str">
        <f t="shared" si="32"/>
        <v>20193101805</v>
      </c>
      <c r="B1050" s="11">
        <v>2019</v>
      </c>
      <c r="C1050" s="11">
        <v>3101805</v>
      </c>
      <c r="D1050" s="11" t="s">
        <v>6</v>
      </c>
      <c r="E1050" s="8">
        <v>4419155.5900287488</v>
      </c>
      <c r="F1050">
        <f>VLOOKUP(B1050&amp;C1050,CENSO!A:G,7,0)</f>
        <v>696</v>
      </c>
      <c r="G1050" s="9">
        <f t="shared" si="33"/>
        <v>6349.3614799263632</v>
      </c>
      <c r="H1050" s="9">
        <f>G1050*(IPCA!$B$10/VLOOKUP(B1050,IPCA!A:B,2,0))</f>
        <v>8083.4433778752573</v>
      </c>
    </row>
    <row r="1051" spans="1:8" x14ac:dyDescent="0.35">
      <c r="A1051" t="str">
        <f t="shared" si="32"/>
        <v>20193102209</v>
      </c>
      <c r="B1051" s="11">
        <v>2019</v>
      </c>
      <c r="C1051" s="11">
        <v>3102209</v>
      </c>
      <c r="D1051" s="11" t="s">
        <v>7</v>
      </c>
      <c r="E1051" s="8">
        <v>2716932.888884373</v>
      </c>
      <c r="F1051">
        <f>VLOOKUP(B1051&amp;C1051,CENSO!A:G,7,0)</f>
        <v>211</v>
      </c>
      <c r="G1051" s="9">
        <f t="shared" si="33"/>
        <v>12876.459189025465</v>
      </c>
      <c r="H1051" s="9">
        <f>G1051*(IPCA!$B$10/VLOOKUP(B1051,IPCA!A:B,2,0))</f>
        <v>16393.164744373011</v>
      </c>
    </row>
    <row r="1052" spans="1:8" x14ac:dyDescent="0.35">
      <c r="A1052" t="str">
        <f t="shared" si="32"/>
        <v>20193102852</v>
      </c>
      <c r="B1052" s="11">
        <v>2019</v>
      </c>
      <c r="C1052" s="11">
        <v>3102852</v>
      </c>
      <c r="D1052" s="11" t="s">
        <v>8</v>
      </c>
      <c r="E1052" s="8">
        <v>3768433.4694368318</v>
      </c>
      <c r="F1052">
        <f>VLOOKUP(B1052&amp;C1052,CENSO!A:G,7,0)</f>
        <v>372</v>
      </c>
      <c r="G1052" s="9">
        <f t="shared" si="33"/>
        <v>10130.197498486106</v>
      </c>
      <c r="H1052" s="9">
        <f>G1052*(IPCA!$B$10/VLOOKUP(B1052,IPCA!A:B,2,0))</f>
        <v>12896.868156678913</v>
      </c>
    </row>
    <row r="1053" spans="1:8" x14ac:dyDescent="0.35">
      <c r="A1053" t="str">
        <f t="shared" si="32"/>
        <v>20193103405</v>
      </c>
      <c r="B1053" s="11">
        <v>2019</v>
      </c>
      <c r="C1053" s="11">
        <v>3103405</v>
      </c>
      <c r="D1053" s="11" t="s">
        <v>9</v>
      </c>
      <c r="E1053" s="8">
        <v>9169452.0057613347</v>
      </c>
      <c r="F1053">
        <f>VLOOKUP(B1053&amp;C1053,CENSO!A:G,7,0)</f>
        <v>973</v>
      </c>
      <c r="G1053" s="9">
        <f t="shared" si="33"/>
        <v>9423.8972309982892</v>
      </c>
      <c r="H1053" s="9">
        <f>G1053*(IPCA!$B$10/VLOOKUP(B1053,IPCA!A:B,2,0))</f>
        <v>11997.669357230165</v>
      </c>
    </row>
    <row r="1054" spans="1:8" x14ac:dyDescent="0.35">
      <c r="A1054" t="str">
        <f t="shared" si="32"/>
        <v>20193104452</v>
      </c>
      <c r="B1054" s="11">
        <v>2019</v>
      </c>
      <c r="C1054" s="11">
        <v>3104452</v>
      </c>
      <c r="D1054" s="11" t="s">
        <v>10</v>
      </c>
      <c r="E1054" s="8">
        <v>3600162.0162880565</v>
      </c>
      <c r="F1054">
        <f>VLOOKUP(B1054&amp;C1054,CENSO!A:G,7,0)</f>
        <v>248</v>
      </c>
      <c r="G1054" s="9">
        <f t="shared" si="33"/>
        <v>14516.782323742163</v>
      </c>
      <c r="H1054" s="9">
        <f>G1054*(IPCA!$B$10/VLOOKUP(B1054,IPCA!A:B,2,0))</f>
        <v>18481.478541409349</v>
      </c>
    </row>
    <row r="1055" spans="1:8" x14ac:dyDescent="0.35">
      <c r="A1055" t="str">
        <f t="shared" si="32"/>
        <v>20193104502</v>
      </c>
      <c r="B1055" s="11">
        <v>2019</v>
      </c>
      <c r="C1055" s="11">
        <v>3104502</v>
      </c>
      <c r="D1055" s="11" t="s">
        <v>11</v>
      </c>
      <c r="E1055" s="8">
        <v>10735655.378899544</v>
      </c>
      <c r="F1055">
        <f>VLOOKUP(B1055&amp;C1055,CENSO!A:G,7,0)</f>
        <v>890</v>
      </c>
      <c r="G1055" s="9">
        <f t="shared" si="33"/>
        <v>12062.534133594994</v>
      </c>
      <c r="H1055" s="9">
        <f>G1055*(IPCA!$B$10/VLOOKUP(B1055,IPCA!A:B,2,0))</f>
        <v>15356.947619201159</v>
      </c>
    </row>
    <row r="1056" spans="1:8" x14ac:dyDescent="0.35">
      <c r="A1056" t="str">
        <f t="shared" si="32"/>
        <v>20193104700</v>
      </c>
      <c r="B1056" s="11">
        <v>2019</v>
      </c>
      <c r="C1056" s="11">
        <v>3104700</v>
      </c>
      <c r="D1056" s="11" t="s">
        <v>12</v>
      </c>
      <c r="E1056" s="8">
        <v>5860114.6059833961</v>
      </c>
      <c r="F1056">
        <f>VLOOKUP(B1056&amp;C1056,CENSO!A:G,7,0)</f>
        <v>471</v>
      </c>
      <c r="G1056" s="9">
        <f t="shared" si="33"/>
        <v>12441.856912915915</v>
      </c>
      <c r="H1056" s="9">
        <f>G1056*(IPCA!$B$10/VLOOKUP(B1056,IPCA!A:B,2,0))</f>
        <v>15839.867707823125</v>
      </c>
    </row>
    <row r="1057" spans="1:8" x14ac:dyDescent="0.35">
      <c r="A1057" t="str">
        <f t="shared" si="32"/>
        <v>20193104809</v>
      </c>
      <c r="B1057" s="11">
        <v>2019</v>
      </c>
      <c r="C1057" s="11">
        <v>3104809</v>
      </c>
      <c r="D1057" s="11" t="s">
        <v>13</v>
      </c>
      <c r="E1057" s="8">
        <v>3857318.1985240793</v>
      </c>
      <c r="F1057">
        <f>VLOOKUP(B1057&amp;C1057,CENSO!A:G,7,0)</f>
        <v>525</v>
      </c>
      <c r="G1057" s="9">
        <f t="shared" si="33"/>
        <v>7347.2727590934846</v>
      </c>
      <c r="H1057" s="9">
        <f>G1057*(IPCA!$B$10/VLOOKUP(B1057,IPCA!A:B,2,0))</f>
        <v>9353.895429911212</v>
      </c>
    </row>
    <row r="1058" spans="1:8" x14ac:dyDescent="0.35">
      <c r="A1058" t="str">
        <f t="shared" si="32"/>
        <v>20193105202</v>
      </c>
      <c r="B1058" s="11">
        <v>2019</v>
      </c>
      <c r="C1058" s="11">
        <v>3105202</v>
      </c>
      <c r="D1058" s="11" t="s">
        <v>14</v>
      </c>
      <c r="E1058" s="8">
        <v>2943059.15</v>
      </c>
      <c r="F1058">
        <f>VLOOKUP(B1058&amp;C1058,CENSO!A:G,7,0)</f>
        <v>295</v>
      </c>
      <c r="G1058" s="9">
        <f t="shared" si="33"/>
        <v>9976.4716949152535</v>
      </c>
      <c r="H1058" s="9">
        <f>G1058*(IPCA!$B$10/VLOOKUP(B1058,IPCA!A:B,2,0))</f>
        <v>12701.158110430646</v>
      </c>
    </row>
    <row r="1059" spans="1:8" x14ac:dyDescent="0.35">
      <c r="A1059" t="str">
        <f t="shared" si="32"/>
        <v>20193106507</v>
      </c>
      <c r="B1059" s="11">
        <v>2019</v>
      </c>
      <c r="C1059" s="11">
        <v>3106507</v>
      </c>
      <c r="D1059" s="11" t="s">
        <v>15</v>
      </c>
      <c r="E1059" s="8">
        <v>4318309.6007047193</v>
      </c>
      <c r="F1059">
        <f>VLOOKUP(B1059&amp;C1059,CENSO!A:G,7,0)</f>
        <v>211</v>
      </c>
      <c r="G1059" s="9">
        <f t="shared" si="33"/>
        <v>20465.92227822142</v>
      </c>
      <c r="H1059" s="9">
        <f>G1059*(IPCA!$B$10/VLOOKUP(B1059,IPCA!A:B,2,0))</f>
        <v>26055.395402360566</v>
      </c>
    </row>
    <row r="1060" spans="1:8" x14ac:dyDescent="0.35">
      <c r="A1060" t="str">
        <f t="shared" si="32"/>
        <v>20193106655</v>
      </c>
      <c r="B1060" s="11">
        <v>2019</v>
      </c>
      <c r="C1060" s="11">
        <v>3106655</v>
      </c>
      <c r="D1060" s="11" t="s">
        <v>16</v>
      </c>
      <c r="E1060" s="8">
        <v>2837327.9460834628</v>
      </c>
      <c r="F1060">
        <f>VLOOKUP(B1060&amp;C1060,CENSO!A:G,7,0)</f>
        <v>290</v>
      </c>
      <c r="G1060" s="9">
        <f t="shared" si="33"/>
        <v>9783.8894692533195</v>
      </c>
      <c r="H1060" s="9">
        <f>G1060*(IPCA!$B$10/VLOOKUP(B1060,IPCA!A:B,2,0))</f>
        <v>12455.979517016951</v>
      </c>
    </row>
    <row r="1061" spans="1:8" x14ac:dyDescent="0.35">
      <c r="A1061" t="str">
        <f t="shared" si="32"/>
        <v>20193106606</v>
      </c>
      <c r="B1061" s="11">
        <v>2019</v>
      </c>
      <c r="C1061" s="11">
        <v>3106606</v>
      </c>
      <c r="D1061" s="11" t="s">
        <v>17</v>
      </c>
      <c r="E1061" s="8">
        <v>1893614.6827959577</v>
      </c>
      <c r="F1061">
        <f>VLOOKUP(B1061&amp;C1061,CENSO!A:G,7,0)</f>
        <v>197</v>
      </c>
      <c r="G1061" s="9">
        <f t="shared" si="33"/>
        <v>9612.2572730759275</v>
      </c>
      <c r="H1061" s="9">
        <f>G1061*(IPCA!$B$10/VLOOKUP(B1061,IPCA!A:B,2,0))</f>
        <v>12237.472641324559</v>
      </c>
    </row>
    <row r="1062" spans="1:8" x14ac:dyDescent="0.35">
      <c r="A1062" t="str">
        <f t="shared" si="32"/>
        <v>20193107307</v>
      </c>
      <c r="B1062" s="11">
        <v>2019</v>
      </c>
      <c r="C1062" s="11">
        <v>3107307</v>
      </c>
      <c r="D1062" s="11" t="s">
        <v>18</v>
      </c>
      <c r="E1062" s="8">
        <v>11846694.581050597</v>
      </c>
      <c r="F1062">
        <f>VLOOKUP(B1062&amp;C1062,CENSO!A:G,7,0)</f>
        <v>1195</v>
      </c>
      <c r="G1062" s="9">
        <f t="shared" si="33"/>
        <v>9913.5519506699566</v>
      </c>
      <c r="H1062" s="9">
        <f>G1062*(IPCA!$B$10/VLOOKUP(B1062,IPCA!A:B,2,0))</f>
        <v>12621.054277696405</v>
      </c>
    </row>
    <row r="1063" spans="1:8" x14ac:dyDescent="0.35">
      <c r="A1063" t="str">
        <f t="shared" si="32"/>
        <v>20193108206</v>
      </c>
      <c r="B1063" s="11">
        <v>2019</v>
      </c>
      <c r="C1063" s="11">
        <v>3108206</v>
      </c>
      <c r="D1063" s="11" t="s">
        <v>19</v>
      </c>
      <c r="E1063" s="8">
        <v>4317211.1007369785</v>
      </c>
      <c r="F1063">
        <f>VLOOKUP(B1063&amp;C1063,CENSO!A:G,7,0)</f>
        <v>487</v>
      </c>
      <c r="G1063" s="9">
        <f t="shared" si="33"/>
        <v>8864.9098577761361</v>
      </c>
      <c r="H1063" s="9">
        <f>G1063*(IPCA!$B$10/VLOOKUP(B1063,IPCA!A:B,2,0))</f>
        <v>11286.01625720208</v>
      </c>
    </row>
    <row r="1064" spans="1:8" x14ac:dyDescent="0.35">
      <c r="A1064" t="str">
        <f t="shared" si="32"/>
        <v>20193108255</v>
      </c>
      <c r="B1064" s="11">
        <v>2019</v>
      </c>
      <c r="C1064" s="11">
        <v>3108255</v>
      </c>
      <c r="D1064" s="11" t="s">
        <v>20</v>
      </c>
      <c r="E1064" s="8">
        <v>7281869.1791493976</v>
      </c>
      <c r="F1064">
        <f>VLOOKUP(B1064&amp;C1064,CENSO!A:G,7,0)</f>
        <v>534</v>
      </c>
      <c r="G1064" s="9">
        <f t="shared" si="33"/>
        <v>13636.459136983891</v>
      </c>
      <c r="H1064" s="9">
        <f>G1064*(IPCA!$B$10/VLOOKUP(B1064,IPCA!A:B,2,0))</f>
        <v>17360.72920986023</v>
      </c>
    </row>
    <row r="1065" spans="1:8" x14ac:dyDescent="0.35">
      <c r="A1065" t="str">
        <f t="shared" si="32"/>
        <v>20193108503</v>
      </c>
      <c r="B1065" s="11">
        <v>2019</v>
      </c>
      <c r="C1065" s="11">
        <v>3108503</v>
      </c>
      <c r="D1065" s="11" t="s">
        <v>21</v>
      </c>
      <c r="E1065" s="8">
        <v>3045867.5742525458</v>
      </c>
      <c r="F1065">
        <f>VLOOKUP(B1065&amp;C1065,CENSO!A:G,7,0)</f>
        <v>178</v>
      </c>
      <c r="G1065" s="9">
        <f t="shared" si="33"/>
        <v>17111.615585688458</v>
      </c>
      <c r="H1065" s="9">
        <f>G1065*(IPCA!$B$10/VLOOKUP(B1065,IPCA!A:B,2,0))</f>
        <v>21784.989896729676</v>
      </c>
    </row>
    <row r="1066" spans="1:8" x14ac:dyDescent="0.35">
      <c r="A1066" t="str">
        <f t="shared" si="32"/>
        <v>20193108602</v>
      </c>
      <c r="B1066" s="11">
        <v>2019</v>
      </c>
      <c r="C1066" s="11">
        <v>3108602</v>
      </c>
      <c r="D1066" s="11" t="s">
        <v>22</v>
      </c>
      <c r="E1066" s="8">
        <v>9143621.3129563481</v>
      </c>
      <c r="F1066">
        <f>VLOOKUP(B1066&amp;C1066,CENSO!A:G,7,0)</f>
        <v>644</v>
      </c>
      <c r="G1066" s="9">
        <f t="shared" si="33"/>
        <v>14198.169740615447</v>
      </c>
      <c r="H1066" s="9">
        <f>G1066*(IPCA!$B$10/VLOOKUP(B1066,IPCA!A:B,2,0))</f>
        <v>18075.849285093442</v>
      </c>
    </row>
    <row r="1067" spans="1:8" x14ac:dyDescent="0.35">
      <c r="A1067" t="str">
        <f t="shared" si="32"/>
        <v>20193108800</v>
      </c>
      <c r="B1067" s="11">
        <v>2019</v>
      </c>
      <c r="C1067" s="11">
        <v>3108800</v>
      </c>
      <c r="D1067" s="11" t="s">
        <v>23</v>
      </c>
      <c r="E1067" s="8">
        <v>3563218.48</v>
      </c>
      <c r="F1067">
        <f>VLOOKUP(B1067&amp;C1067,CENSO!A:G,7,0)</f>
        <v>290</v>
      </c>
      <c r="G1067" s="9">
        <f t="shared" si="33"/>
        <v>12286.960275862069</v>
      </c>
      <c r="H1067" s="9">
        <f>G1067*(IPCA!$B$10/VLOOKUP(B1067,IPCA!A:B,2,0))</f>
        <v>15642.667060323909</v>
      </c>
    </row>
    <row r="1068" spans="1:8" x14ac:dyDescent="0.35">
      <c r="A1068" t="str">
        <f t="shared" si="32"/>
        <v>20193109204</v>
      </c>
      <c r="B1068" s="11">
        <v>2019</v>
      </c>
      <c r="C1068" s="11">
        <v>3109204</v>
      </c>
      <c r="D1068" s="11" t="s">
        <v>24</v>
      </c>
      <c r="E1068" s="8">
        <v>4465714.9829927459</v>
      </c>
      <c r="F1068">
        <f>VLOOKUP(B1068&amp;C1068,CENSO!A:G,7,0)</f>
        <v>571</v>
      </c>
      <c r="G1068" s="9">
        <f t="shared" si="33"/>
        <v>7820.8668703900976</v>
      </c>
      <c r="H1068" s="9">
        <f>G1068*(IPCA!$B$10/VLOOKUP(B1068,IPCA!A:B,2,0))</f>
        <v>9956.8334095591636</v>
      </c>
    </row>
    <row r="1069" spans="1:8" x14ac:dyDescent="0.35">
      <c r="A1069" t="str">
        <f t="shared" si="32"/>
        <v>20193109402</v>
      </c>
      <c r="B1069" s="11">
        <v>2019</v>
      </c>
      <c r="C1069" s="11">
        <v>3109402</v>
      </c>
      <c r="D1069" s="11" t="s">
        <v>25</v>
      </c>
      <c r="E1069" s="8">
        <v>12030092.033854844</v>
      </c>
      <c r="F1069">
        <f>VLOOKUP(B1069&amp;C1069,CENSO!A:G,7,0)</f>
        <v>1197</v>
      </c>
      <c r="G1069" s="9">
        <f t="shared" si="33"/>
        <v>10050.202200379987</v>
      </c>
      <c r="H1069" s="9">
        <f>G1069*(IPCA!$B$10/VLOOKUP(B1069,IPCA!A:B,2,0))</f>
        <v>12795.025244634699</v>
      </c>
    </row>
    <row r="1070" spans="1:8" x14ac:dyDescent="0.35">
      <c r="A1070" t="str">
        <f t="shared" si="32"/>
        <v>20193102704</v>
      </c>
      <c r="B1070" s="11">
        <v>2019</v>
      </c>
      <c r="C1070" s="11">
        <v>3102704</v>
      </c>
      <c r="D1070" s="11" t="s">
        <v>26</v>
      </c>
      <c r="E1070" s="8">
        <v>5348687.4157063952</v>
      </c>
      <c r="F1070">
        <f>VLOOKUP(B1070&amp;C1070,CENSO!A:G,7,0)</f>
        <v>659</v>
      </c>
      <c r="G1070" s="9">
        <f t="shared" si="33"/>
        <v>8116.3693713298862</v>
      </c>
      <c r="H1070" s="9">
        <f>G1070*(IPCA!$B$10/VLOOKUP(B1070,IPCA!A:B,2,0))</f>
        <v>10333.040960809658</v>
      </c>
    </row>
    <row r="1071" spans="1:8" x14ac:dyDescent="0.35">
      <c r="A1071" t="str">
        <f t="shared" si="32"/>
        <v>20193110806</v>
      </c>
      <c r="B1071" s="11">
        <v>2019</v>
      </c>
      <c r="C1071" s="11">
        <v>3110806</v>
      </c>
      <c r="D1071" s="11" t="s">
        <v>27</v>
      </c>
      <c r="E1071" s="8">
        <v>2331337.1332534011</v>
      </c>
      <c r="F1071">
        <f>VLOOKUP(B1071&amp;C1071,CENSO!A:G,7,0)</f>
        <v>243</v>
      </c>
      <c r="G1071" s="9">
        <f t="shared" si="33"/>
        <v>9593.9799722362186</v>
      </c>
      <c r="H1071" s="9">
        <f>G1071*(IPCA!$B$10/VLOOKUP(B1071,IPCA!A:B,2,0))</f>
        <v>12214.203604444981</v>
      </c>
    </row>
    <row r="1072" spans="1:8" x14ac:dyDescent="0.35">
      <c r="A1072" t="str">
        <f t="shared" si="32"/>
        <v>20193111150</v>
      </c>
      <c r="B1072" s="11">
        <v>2019</v>
      </c>
      <c r="C1072" s="11">
        <v>3111150</v>
      </c>
      <c r="D1072" s="11" t="s">
        <v>28</v>
      </c>
      <c r="E1072" s="8">
        <v>2712222.8892119573</v>
      </c>
      <c r="F1072">
        <f>VLOOKUP(B1072&amp;C1072,CENSO!A:G,7,0)</f>
        <v>325</v>
      </c>
      <c r="G1072" s="9">
        <f t="shared" si="33"/>
        <v>8345.3011975752543</v>
      </c>
      <c r="H1072" s="9">
        <f>G1072*(IPCA!$B$10/VLOOKUP(B1072,IPCA!A:B,2,0))</f>
        <v>10624.496638785873</v>
      </c>
    </row>
    <row r="1073" spans="1:8" x14ac:dyDescent="0.35">
      <c r="A1073" t="str">
        <f t="shared" si="32"/>
        <v>20193112059</v>
      </c>
      <c r="B1073" s="11">
        <v>2019</v>
      </c>
      <c r="C1073" s="11">
        <v>3112059</v>
      </c>
      <c r="D1073" s="11" t="s">
        <v>29</v>
      </c>
      <c r="E1073" s="8">
        <v>3460064.4530226043</v>
      </c>
      <c r="F1073">
        <f>VLOOKUP(B1073&amp;C1073,CENSO!A:G,7,0)</f>
        <v>313</v>
      </c>
      <c r="G1073" s="9">
        <f t="shared" si="33"/>
        <v>11054.519019241547</v>
      </c>
      <c r="H1073" s="9">
        <f>G1073*(IPCA!$B$10/VLOOKUP(B1073,IPCA!A:B,2,0))</f>
        <v>14073.632261164079</v>
      </c>
    </row>
    <row r="1074" spans="1:8" x14ac:dyDescent="0.35">
      <c r="A1074" t="str">
        <f t="shared" si="32"/>
        <v>20193112307</v>
      </c>
      <c r="B1074" s="11">
        <v>2019</v>
      </c>
      <c r="C1074" s="11">
        <v>3112307</v>
      </c>
      <c r="D1074" s="11" t="s">
        <v>30</v>
      </c>
      <c r="E1074" s="8">
        <v>9546162.2152233794</v>
      </c>
      <c r="F1074">
        <f>VLOOKUP(B1074&amp;C1074,CENSO!A:G,7,0)</f>
        <v>1026</v>
      </c>
      <c r="G1074" s="9">
        <f t="shared" si="33"/>
        <v>9304.25167175768</v>
      </c>
      <c r="H1074" s="9">
        <f>G1074*(IPCA!$B$10/VLOOKUP(B1074,IPCA!A:B,2,0))</f>
        <v>11845.347252622742</v>
      </c>
    </row>
    <row r="1075" spans="1:8" x14ac:dyDescent="0.35">
      <c r="A1075" t="str">
        <f t="shared" si="32"/>
        <v>20193112653</v>
      </c>
      <c r="B1075" s="11">
        <v>2019</v>
      </c>
      <c r="C1075" s="11">
        <v>3112653</v>
      </c>
      <c r="D1075" s="11" t="s">
        <v>31</v>
      </c>
      <c r="E1075" s="8">
        <v>2233779.4150163541</v>
      </c>
      <c r="F1075">
        <f>VLOOKUP(B1075&amp;C1075,CENSO!A:G,7,0)</f>
        <v>343</v>
      </c>
      <c r="G1075" s="9">
        <f t="shared" si="33"/>
        <v>6512.4764286191084</v>
      </c>
      <c r="H1075" s="9">
        <f>G1075*(IPCA!$B$10/VLOOKUP(B1075,IPCA!A:B,2,0))</f>
        <v>8291.1068501805275</v>
      </c>
    </row>
    <row r="1076" spans="1:8" x14ac:dyDescent="0.35">
      <c r="A1076" t="str">
        <f t="shared" si="32"/>
        <v>20193112703</v>
      </c>
      <c r="B1076" s="11">
        <v>2019</v>
      </c>
      <c r="C1076" s="11">
        <v>3112703</v>
      </c>
      <c r="D1076" s="11" t="s">
        <v>32</v>
      </c>
      <c r="E1076" s="8">
        <v>6832506.4379184088</v>
      </c>
      <c r="F1076">
        <f>VLOOKUP(B1076&amp;C1076,CENSO!A:G,7,0)</f>
        <v>709</v>
      </c>
      <c r="G1076" s="9">
        <f t="shared" si="33"/>
        <v>9636.8214921275157</v>
      </c>
      <c r="H1076" s="9">
        <f>G1076*(IPCA!$B$10/VLOOKUP(B1076,IPCA!A:B,2,0))</f>
        <v>12268.745624356476</v>
      </c>
    </row>
    <row r="1077" spans="1:8" x14ac:dyDescent="0.35">
      <c r="A1077" t="str">
        <f t="shared" si="32"/>
        <v>20193113008</v>
      </c>
      <c r="B1077" s="11">
        <v>2019</v>
      </c>
      <c r="C1077" s="11">
        <v>3113008</v>
      </c>
      <c r="D1077" s="11" t="s">
        <v>33</v>
      </c>
      <c r="E1077" s="8">
        <v>13026522.281482141</v>
      </c>
      <c r="F1077">
        <f>VLOOKUP(B1077&amp;C1077,CENSO!A:G,7,0)</f>
        <v>1342</v>
      </c>
      <c r="G1077" s="9">
        <f t="shared" si="33"/>
        <v>9706.7975271849045</v>
      </c>
      <c r="H1077" s="9">
        <f>G1077*(IPCA!$B$10/VLOOKUP(B1077,IPCA!A:B,2,0))</f>
        <v>12357.832900137342</v>
      </c>
    </row>
    <row r="1078" spans="1:8" x14ac:dyDescent="0.35">
      <c r="A1078" t="str">
        <f t="shared" si="32"/>
        <v>20193113503</v>
      </c>
      <c r="B1078" s="11">
        <v>2019</v>
      </c>
      <c r="C1078" s="11">
        <v>3113503</v>
      </c>
      <c r="D1078" s="11" t="s">
        <v>34</v>
      </c>
      <c r="E1078" s="8">
        <v>3803547.43</v>
      </c>
      <c r="F1078">
        <f>VLOOKUP(B1078&amp;C1078,CENSO!A:G,7,0)</f>
        <v>616</v>
      </c>
      <c r="G1078" s="9">
        <f t="shared" si="33"/>
        <v>6174.5899837662337</v>
      </c>
      <c r="H1078" s="9">
        <f>G1078*(IPCA!$B$10/VLOOKUP(B1078,IPCA!A:B,2,0))</f>
        <v>7860.9398241331364</v>
      </c>
    </row>
    <row r="1079" spans="1:8" x14ac:dyDescent="0.35">
      <c r="A1079" t="str">
        <f t="shared" si="32"/>
        <v>20193113701</v>
      </c>
      <c r="B1079" s="11">
        <v>2019</v>
      </c>
      <c r="C1079" s="11">
        <v>3113701</v>
      </c>
      <c r="D1079" s="11" t="s">
        <v>35</v>
      </c>
      <c r="E1079" s="8">
        <v>10559073.26780179</v>
      </c>
      <c r="F1079">
        <f>VLOOKUP(B1079&amp;C1079,CENSO!A:G,7,0)</f>
        <v>1598</v>
      </c>
      <c r="G1079" s="9">
        <f t="shared" si="33"/>
        <v>6607.6803928672025</v>
      </c>
      <c r="H1079" s="9">
        <f>G1079*(IPCA!$B$10/VLOOKUP(B1079,IPCA!A:B,2,0))</f>
        <v>8412.3120858222155</v>
      </c>
    </row>
    <row r="1080" spans="1:8" x14ac:dyDescent="0.35">
      <c r="A1080" t="str">
        <f t="shared" si="32"/>
        <v>20193113800</v>
      </c>
      <c r="B1080" s="11">
        <v>2019</v>
      </c>
      <c r="C1080" s="11">
        <v>3113800</v>
      </c>
      <c r="D1080" s="11" t="s">
        <v>36</v>
      </c>
      <c r="E1080" s="8">
        <v>2343361.1440913831</v>
      </c>
      <c r="F1080">
        <f>VLOOKUP(B1080&amp;C1080,CENSO!A:G,7,0)</f>
        <v>297</v>
      </c>
      <c r="G1080" s="9">
        <f t="shared" si="33"/>
        <v>7890.1048622605495</v>
      </c>
      <c r="H1080" s="9">
        <f>G1080*(IPCA!$B$10/VLOOKUP(B1080,IPCA!A:B,2,0))</f>
        <v>10044.981074273486</v>
      </c>
    </row>
    <row r="1081" spans="1:8" x14ac:dyDescent="0.35">
      <c r="A1081" t="str">
        <f t="shared" si="32"/>
        <v>20193115458</v>
      </c>
      <c r="B1081" s="11">
        <v>2019</v>
      </c>
      <c r="C1081" s="11">
        <v>3115458</v>
      </c>
      <c r="D1081" s="11" t="s">
        <v>37</v>
      </c>
      <c r="E1081" s="8">
        <v>4748154.166675427</v>
      </c>
      <c r="F1081">
        <f>VLOOKUP(B1081&amp;C1081,CENSO!A:G,7,0)</f>
        <v>541</v>
      </c>
      <c r="G1081" s="9">
        <f t="shared" si="33"/>
        <v>8776.6250770340612</v>
      </c>
      <c r="H1081" s="9">
        <f>G1081*(IPCA!$B$10/VLOOKUP(B1081,IPCA!A:B,2,0))</f>
        <v>11173.619911756496</v>
      </c>
    </row>
    <row r="1082" spans="1:8" x14ac:dyDescent="0.35">
      <c r="A1082" t="str">
        <f t="shared" si="32"/>
        <v>20193115474</v>
      </c>
      <c r="B1082" s="11">
        <v>2019</v>
      </c>
      <c r="C1082" s="11">
        <v>3115474</v>
      </c>
      <c r="D1082" s="11" t="s">
        <v>38</v>
      </c>
      <c r="E1082" s="8">
        <v>3160082.3678886387</v>
      </c>
      <c r="F1082">
        <f>VLOOKUP(B1082&amp;C1082,CENSO!A:G,7,0)</f>
        <v>361</v>
      </c>
      <c r="G1082" s="9">
        <f t="shared" si="33"/>
        <v>8753.6907697746228</v>
      </c>
      <c r="H1082" s="9">
        <f>G1082*(IPCA!$B$10/VLOOKUP(B1082,IPCA!A:B,2,0))</f>
        <v>11144.421987724518</v>
      </c>
    </row>
    <row r="1083" spans="1:8" x14ac:dyDescent="0.35">
      <c r="A1083" t="str">
        <f t="shared" si="32"/>
        <v>20193115706</v>
      </c>
      <c r="B1083" s="11">
        <v>2019</v>
      </c>
      <c r="C1083" s="11">
        <v>3115706</v>
      </c>
      <c r="D1083" s="11" t="s">
        <v>39</v>
      </c>
      <c r="E1083" s="8">
        <v>2274131.04</v>
      </c>
      <c r="F1083">
        <f>VLOOKUP(B1083&amp;C1083,CENSO!A:G,7,0)</f>
        <v>313</v>
      </c>
      <c r="G1083" s="9">
        <f t="shared" si="33"/>
        <v>7265.5943769968053</v>
      </c>
      <c r="H1083" s="9">
        <f>G1083*(IPCA!$B$10/VLOOKUP(B1083,IPCA!A:B,2,0))</f>
        <v>9249.9097647443541</v>
      </c>
    </row>
    <row r="1084" spans="1:8" x14ac:dyDescent="0.35">
      <c r="A1084" t="str">
        <f t="shared" si="32"/>
        <v>20193116100</v>
      </c>
      <c r="B1084" s="11">
        <v>2019</v>
      </c>
      <c r="C1084" s="11">
        <v>3116100</v>
      </c>
      <c r="D1084" s="11" t="s">
        <v>40</v>
      </c>
      <c r="E1084" s="8">
        <v>7252796.0307821985</v>
      </c>
      <c r="F1084">
        <f>VLOOKUP(B1084&amp;C1084,CENSO!A:G,7,0)</f>
        <v>440</v>
      </c>
      <c r="G1084" s="9">
        <f t="shared" si="33"/>
        <v>16483.627342686814</v>
      </c>
      <c r="H1084" s="9">
        <f>G1084*(IPCA!$B$10/VLOOKUP(B1084,IPCA!A:B,2,0))</f>
        <v>20985.491014783198</v>
      </c>
    </row>
    <row r="1085" spans="1:8" x14ac:dyDescent="0.35">
      <c r="A1085" t="str">
        <f t="shared" si="32"/>
        <v>20193116159</v>
      </c>
      <c r="B1085" s="11">
        <v>2019</v>
      </c>
      <c r="C1085" s="11">
        <v>3116159</v>
      </c>
      <c r="D1085" s="11" t="s">
        <v>41</v>
      </c>
      <c r="E1085" s="8">
        <v>7001629.1132946908</v>
      </c>
      <c r="F1085">
        <f>VLOOKUP(B1085&amp;C1085,CENSO!A:G,7,0)</f>
        <v>1191</v>
      </c>
      <c r="G1085" s="9">
        <f t="shared" si="33"/>
        <v>5878.7817911794218</v>
      </c>
      <c r="H1085" s="9">
        <f>G1085*(IPCA!$B$10/VLOOKUP(B1085,IPCA!A:B,2,0))</f>
        <v>7484.3430934151293</v>
      </c>
    </row>
    <row r="1086" spans="1:8" x14ac:dyDescent="0.35">
      <c r="A1086" t="str">
        <f t="shared" si="32"/>
        <v>20193116506</v>
      </c>
      <c r="B1086" s="11">
        <v>2019</v>
      </c>
      <c r="C1086" s="11">
        <v>3116506</v>
      </c>
      <c r="D1086" s="11" t="s">
        <v>42</v>
      </c>
      <c r="E1086" s="8">
        <v>3313362.4393825773</v>
      </c>
      <c r="F1086">
        <f>VLOOKUP(B1086&amp;C1086,CENSO!A:G,7,0)</f>
        <v>356</v>
      </c>
      <c r="G1086" s="9">
        <f t="shared" si="33"/>
        <v>9307.1978634342067</v>
      </c>
      <c r="H1086" s="9">
        <f>G1086*(IPCA!$B$10/VLOOKUP(B1086,IPCA!A:B,2,0))</f>
        <v>11849.098082320006</v>
      </c>
    </row>
    <row r="1087" spans="1:8" x14ac:dyDescent="0.35">
      <c r="A1087" t="str">
        <f t="shared" si="32"/>
        <v>20193116803</v>
      </c>
      <c r="B1087" s="11">
        <v>2019</v>
      </c>
      <c r="C1087" s="11">
        <v>3116803</v>
      </c>
      <c r="D1087" s="11" t="s">
        <v>43</v>
      </c>
      <c r="E1087" s="8">
        <v>3922131.1054284931</v>
      </c>
      <c r="F1087">
        <f>VLOOKUP(B1087&amp;C1087,CENSO!A:G,7,0)</f>
        <v>360</v>
      </c>
      <c r="G1087" s="9">
        <f t="shared" si="33"/>
        <v>10894.808626190259</v>
      </c>
      <c r="H1087" s="9">
        <f>G1087*(IPCA!$B$10/VLOOKUP(B1087,IPCA!A:B,2,0))</f>
        <v>13870.303166865409</v>
      </c>
    </row>
    <row r="1088" spans="1:8" x14ac:dyDescent="0.35">
      <c r="A1088" t="str">
        <f t="shared" si="32"/>
        <v>20193117009</v>
      </c>
      <c r="B1088" s="11">
        <v>2019</v>
      </c>
      <c r="C1088" s="11">
        <v>3117009</v>
      </c>
      <c r="D1088" s="11" t="s">
        <v>44</v>
      </c>
      <c r="E1088" s="8">
        <v>4501766.3429985708</v>
      </c>
      <c r="F1088">
        <f>VLOOKUP(B1088&amp;C1088,CENSO!A:G,7,0)</f>
        <v>487</v>
      </c>
      <c r="G1088" s="9">
        <f t="shared" si="33"/>
        <v>9243.8733942475792</v>
      </c>
      <c r="H1088" s="9">
        <f>G1088*(IPCA!$B$10/VLOOKUP(B1088,IPCA!A:B,2,0))</f>
        <v>11768.478989719524</v>
      </c>
    </row>
    <row r="1089" spans="1:8" x14ac:dyDescent="0.35">
      <c r="A1089" t="str">
        <f t="shared" si="32"/>
        <v>20193117405</v>
      </c>
      <c r="B1089" s="11">
        <v>2019</v>
      </c>
      <c r="C1089" s="11">
        <v>3117405</v>
      </c>
      <c r="D1089" s="11" t="s">
        <v>45</v>
      </c>
      <c r="E1089" s="8">
        <v>2925148.5275708949</v>
      </c>
      <c r="F1089">
        <f>VLOOKUP(B1089&amp;C1089,CENSO!A:G,7,0)</f>
        <v>325</v>
      </c>
      <c r="G1089" s="9">
        <f t="shared" si="33"/>
        <v>9000.4570079104451</v>
      </c>
      <c r="H1089" s="9">
        <f>G1089*(IPCA!$B$10/VLOOKUP(B1089,IPCA!A:B,2,0))</f>
        <v>11458.582855687155</v>
      </c>
    </row>
    <row r="1090" spans="1:8" x14ac:dyDescent="0.35">
      <c r="A1090" t="str">
        <f t="shared" si="32"/>
        <v>20193117836</v>
      </c>
      <c r="B1090" s="11">
        <v>2019</v>
      </c>
      <c r="C1090" s="11">
        <v>3117836</v>
      </c>
      <c r="D1090" s="11" t="s">
        <v>46</v>
      </c>
      <c r="E1090" s="8">
        <v>3754921.4521409366</v>
      </c>
      <c r="F1090">
        <f>VLOOKUP(B1090&amp;C1090,CENSO!A:G,7,0)</f>
        <v>260</v>
      </c>
      <c r="G1090" s="9">
        <f t="shared" si="33"/>
        <v>14442.005585157449</v>
      </c>
      <c r="H1090" s="9">
        <f>G1090*(IPCA!$B$10/VLOOKUP(B1090,IPCA!A:B,2,0))</f>
        <v>18386.27943607526</v>
      </c>
    </row>
    <row r="1091" spans="1:8" x14ac:dyDescent="0.35">
      <c r="A1091" t="str">
        <f t="shared" ref="A1091:A1154" si="34">B1091&amp;C1091</f>
        <v>20193118403</v>
      </c>
      <c r="B1091" s="11">
        <v>2019</v>
      </c>
      <c r="C1091" s="11">
        <v>3118403</v>
      </c>
      <c r="D1091" s="11" t="s">
        <v>47</v>
      </c>
      <c r="E1091" s="8">
        <v>9402976.309948111</v>
      </c>
      <c r="F1091">
        <f>VLOOKUP(B1091&amp;C1091,CENSO!A:G,7,0)</f>
        <v>1036</v>
      </c>
      <c r="G1091" s="9">
        <f t="shared" ref="G1091:G1154" si="35">E1091/F1091</f>
        <v>9076.2319594093733</v>
      </c>
      <c r="H1091" s="9">
        <f>G1091*(IPCA!$B$10/VLOOKUP(B1091,IPCA!A:B,2,0))</f>
        <v>11555.052797088243</v>
      </c>
    </row>
    <row r="1092" spans="1:8" x14ac:dyDescent="0.35">
      <c r="A1092" t="str">
        <f t="shared" si="34"/>
        <v>20193118809</v>
      </c>
      <c r="B1092" s="11">
        <v>2019</v>
      </c>
      <c r="C1092" s="11">
        <v>3118809</v>
      </c>
      <c r="D1092" s="11" t="s">
        <v>48</v>
      </c>
      <c r="E1092" s="8">
        <v>8149740.5833681561</v>
      </c>
      <c r="F1092">
        <f>VLOOKUP(B1092&amp;C1092,CENSO!A:G,7,0)</f>
        <v>534</v>
      </c>
      <c r="G1092" s="9">
        <f t="shared" si="35"/>
        <v>15261.686485708158</v>
      </c>
      <c r="H1092" s="9">
        <f>G1092*(IPCA!$B$10/VLOOKUP(B1092,IPCA!A:B,2,0))</f>
        <v>19429.824392284667</v>
      </c>
    </row>
    <row r="1093" spans="1:8" x14ac:dyDescent="0.35">
      <c r="A1093" t="str">
        <f t="shared" si="34"/>
        <v>20193119104</v>
      </c>
      <c r="B1093" s="11">
        <v>2019</v>
      </c>
      <c r="C1093" s="11">
        <v>3119104</v>
      </c>
      <c r="D1093" s="11" t="s">
        <v>49</v>
      </c>
      <c r="E1093" s="8">
        <v>12293386.627527799</v>
      </c>
      <c r="F1093">
        <f>VLOOKUP(B1093&amp;C1093,CENSO!A:G,7,0)</f>
        <v>1713</v>
      </c>
      <c r="G1093" s="9">
        <f t="shared" si="35"/>
        <v>7176.5245928358436</v>
      </c>
      <c r="H1093" s="9">
        <f>G1093*(IPCA!$B$10/VLOOKUP(B1093,IPCA!A:B,2,0))</f>
        <v>9136.5140226337553</v>
      </c>
    </row>
    <row r="1094" spans="1:8" x14ac:dyDescent="0.35">
      <c r="A1094" t="str">
        <f t="shared" si="34"/>
        <v>20193119203</v>
      </c>
      <c r="B1094" s="11">
        <v>2019</v>
      </c>
      <c r="C1094" s="11">
        <v>3119203</v>
      </c>
      <c r="D1094" s="11" t="s">
        <v>50</v>
      </c>
      <c r="E1094" s="8">
        <v>6106844.6147764307</v>
      </c>
      <c r="F1094">
        <f>VLOOKUP(B1094&amp;C1094,CENSO!A:G,7,0)</f>
        <v>713</v>
      </c>
      <c r="G1094" s="9">
        <f t="shared" si="35"/>
        <v>8564.9994597144887</v>
      </c>
      <c r="H1094" s="9">
        <f>G1094*(IPCA!$B$10/VLOOKUP(B1094,IPCA!A:B,2,0))</f>
        <v>10904.1969626428</v>
      </c>
    </row>
    <row r="1095" spans="1:8" x14ac:dyDescent="0.35">
      <c r="A1095" t="str">
        <f t="shared" si="34"/>
        <v>20193119500</v>
      </c>
      <c r="B1095" s="11">
        <v>2019</v>
      </c>
      <c r="C1095" s="11">
        <v>3119500</v>
      </c>
      <c r="D1095" s="11" t="s">
        <v>51</v>
      </c>
      <c r="E1095" s="8">
        <v>5709835.3509411803</v>
      </c>
      <c r="F1095">
        <f>VLOOKUP(B1095&amp;C1095,CENSO!A:G,7,0)</f>
        <v>726</v>
      </c>
      <c r="G1095" s="9">
        <f t="shared" si="35"/>
        <v>7864.7869847674656</v>
      </c>
      <c r="H1095" s="9">
        <f>G1095*(IPCA!$B$10/VLOOKUP(B1095,IPCA!A:B,2,0))</f>
        <v>10012.748600219151</v>
      </c>
    </row>
    <row r="1096" spans="1:8" x14ac:dyDescent="0.35">
      <c r="A1096" t="str">
        <f t="shared" si="34"/>
        <v>20193120102</v>
      </c>
      <c r="B1096" s="11">
        <v>2019</v>
      </c>
      <c r="C1096" s="11">
        <v>3120102</v>
      </c>
      <c r="D1096" s="11" t="s">
        <v>52</v>
      </c>
      <c r="E1096" s="8">
        <v>2498771.3411548939</v>
      </c>
      <c r="F1096">
        <f>VLOOKUP(B1096&amp;C1096,CENSO!A:G,7,0)</f>
        <v>319</v>
      </c>
      <c r="G1096" s="9">
        <f t="shared" si="35"/>
        <v>7833.1390004855602</v>
      </c>
      <c r="H1096" s="9">
        <f>G1096*(IPCA!$B$10/VLOOKUP(B1096,IPCA!A:B,2,0))</f>
        <v>9972.457196150337</v>
      </c>
    </row>
    <row r="1097" spans="1:8" x14ac:dyDescent="0.35">
      <c r="A1097" t="str">
        <f t="shared" si="34"/>
        <v>20193120300</v>
      </c>
      <c r="B1097" s="11">
        <v>2019</v>
      </c>
      <c r="C1097" s="11">
        <v>3120300</v>
      </c>
      <c r="D1097" s="11" t="s">
        <v>54</v>
      </c>
      <c r="E1097" s="8">
        <v>3352838.7346051764</v>
      </c>
      <c r="F1097">
        <f>VLOOKUP(B1097&amp;C1097,CENSO!A:G,7,0)</f>
        <v>416</v>
      </c>
      <c r="G1097" s="9">
        <f t="shared" si="35"/>
        <v>8059.7084966470584</v>
      </c>
      <c r="H1097" s="9">
        <f>G1097*(IPCA!$B$10/VLOOKUP(B1097,IPCA!A:B,2,0))</f>
        <v>10260.905365177317</v>
      </c>
    </row>
    <row r="1098" spans="1:8" x14ac:dyDescent="0.35">
      <c r="A1098" t="str">
        <f t="shared" si="34"/>
        <v>20193120839</v>
      </c>
      <c r="B1098" s="11">
        <v>2019</v>
      </c>
      <c r="C1098" s="11">
        <v>3120839</v>
      </c>
      <c r="D1098" s="11" t="s">
        <v>55</v>
      </c>
      <c r="E1098" s="8">
        <v>3097288.61</v>
      </c>
      <c r="F1098">
        <f>VLOOKUP(B1098&amp;C1098,CENSO!A:G,7,0)</f>
        <v>285</v>
      </c>
      <c r="G1098" s="9">
        <f t="shared" si="35"/>
        <v>10867.679333333333</v>
      </c>
      <c r="H1098" s="9">
        <f>G1098*(IPCA!$B$10/VLOOKUP(B1098,IPCA!A:B,2,0))</f>
        <v>13835.764559576461</v>
      </c>
    </row>
    <row r="1099" spans="1:8" x14ac:dyDescent="0.35">
      <c r="A1099" t="str">
        <f t="shared" si="34"/>
        <v>20193120870</v>
      </c>
      <c r="B1099" s="11">
        <v>2019</v>
      </c>
      <c r="C1099" s="11">
        <v>3120870</v>
      </c>
      <c r="D1099" s="11" t="s">
        <v>56</v>
      </c>
      <c r="E1099" s="8">
        <v>3988993.2865599976</v>
      </c>
      <c r="F1099">
        <f>VLOOKUP(B1099&amp;C1099,CENSO!A:G,7,0)</f>
        <v>583</v>
      </c>
      <c r="G1099" s="9">
        <f t="shared" si="35"/>
        <v>6842.1840249742672</v>
      </c>
      <c r="H1099" s="9">
        <f>G1099*(IPCA!$B$10/VLOOKUP(B1099,IPCA!A:B,2,0))</f>
        <v>8710.8612923899163</v>
      </c>
    </row>
    <row r="1100" spans="1:8" x14ac:dyDescent="0.35">
      <c r="A1100" t="str">
        <f t="shared" si="34"/>
        <v>20193120904</v>
      </c>
      <c r="B1100" s="11">
        <v>2019</v>
      </c>
      <c r="C1100" s="11">
        <v>3120904</v>
      </c>
      <c r="D1100" s="11" t="s">
        <v>57</v>
      </c>
      <c r="E1100" s="8">
        <v>31934471.035955615</v>
      </c>
      <c r="F1100">
        <f>VLOOKUP(B1100&amp;C1100,CENSO!A:G,7,0)</f>
        <v>4290</v>
      </c>
      <c r="G1100" s="9">
        <f t="shared" si="35"/>
        <v>7443.9326424138962</v>
      </c>
      <c r="H1100" s="9">
        <f>G1100*(IPCA!$B$10/VLOOKUP(B1100,IPCA!A:B,2,0))</f>
        <v>9476.9542124679811</v>
      </c>
    </row>
    <row r="1101" spans="1:8" x14ac:dyDescent="0.35">
      <c r="A1101" t="str">
        <f t="shared" si="34"/>
        <v>20193121001</v>
      </c>
      <c r="B1101" s="11">
        <v>2019</v>
      </c>
      <c r="C1101" s="11">
        <v>3121001</v>
      </c>
      <c r="D1101" s="11" t="s">
        <v>58</v>
      </c>
      <c r="E1101" s="8">
        <v>3325756.0690025236</v>
      </c>
      <c r="F1101">
        <f>VLOOKUP(B1101&amp;C1101,CENSO!A:G,7,0)</f>
        <v>411</v>
      </c>
      <c r="G1101" s="9">
        <f t="shared" si="35"/>
        <v>8091.8639148479888</v>
      </c>
      <c r="H1101" s="9">
        <f>G1101*(IPCA!$B$10/VLOOKUP(B1101,IPCA!A:B,2,0))</f>
        <v>10301.842789064882</v>
      </c>
    </row>
    <row r="1102" spans="1:8" x14ac:dyDescent="0.35">
      <c r="A1102" t="str">
        <f t="shared" si="34"/>
        <v>20193121605</v>
      </c>
      <c r="B1102" s="11">
        <v>2019</v>
      </c>
      <c r="C1102" s="11">
        <v>3121605</v>
      </c>
      <c r="D1102" s="11" t="s">
        <v>59</v>
      </c>
      <c r="E1102" s="8">
        <v>10230912.500005206</v>
      </c>
      <c r="F1102">
        <f>VLOOKUP(B1102&amp;C1102,CENSO!A:G,7,0)</f>
        <v>1164</v>
      </c>
      <c r="G1102" s="9">
        <f t="shared" si="35"/>
        <v>8789.4437285268086</v>
      </c>
      <c r="H1102" s="9">
        <f>G1102*(IPCA!$B$10/VLOOKUP(B1102,IPCA!A:B,2,0))</f>
        <v>11189.939480873789</v>
      </c>
    </row>
    <row r="1103" spans="1:8" x14ac:dyDescent="0.35">
      <c r="A1103" t="str">
        <f t="shared" si="34"/>
        <v>20193122108</v>
      </c>
      <c r="B1103" s="11">
        <v>2019</v>
      </c>
      <c r="C1103" s="11">
        <v>3122108</v>
      </c>
      <c r="D1103" s="11" t="s">
        <v>60</v>
      </c>
      <c r="E1103" s="8">
        <v>1676295.3640625519</v>
      </c>
      <c r="F1103">
        <f>VLOOKUP(B1103&amp;C1103,CENSO!A:G,7,0)</f>
        <v>164</v>
      </c>
      <c r="G1103" s="9">
        <f t="shared" si="35"/>
        <v>10221.313195503366</v>
      </c>
      <c r="H1103" s="9">
        <f>G1103*(IPCA!$B$10/VLOOKUP(B1103,IPCA!A:B,2,0))</f>
        <v>13012.868573414235</v>
      </c>
    </row>
    <row r="1104" spans="1:8" x14ac:dyDescent="0.35">
      <c r="A1104" t="str">
        <f t="shared" si="34"/>
        <v>20193122207</v>
      </c>
      <c r="B1104" s="11">
        <v>2019</v>
      </c>
      <c r="C1104" s="11">
        <v>3122207</v>
      </c>
      <c r="D1104" s="11" t="s">
        <v>61</v>
      </c>
      <c r="E1104" s="8">
        <v>4754708.3258058215</v>
      </c>
      <c r="F1104">
        <f>VLOOKUP(B1104&amp;C1104,CENSO!A:G,7,0)</f>
        <v>533</v>
      </c>
      <c r="G1104" s="9">
        <f t="shared" si="35"/>
        <v>8920.6535193354994</v>
      </c>
      <c r="H1104" s="9">
        <f>G1104*(IPCA!$B$10/VLOOKUP(B1104,IPCA!A:B,2,0))</f>
        <v>11356.984138510326</v>
      </c>
    </row>
    <row r="1105" spans="1:8" x14ac:dyDescent="0.35">
      <c r="A1105" t="str">
        <f t="shared" si="34"/>
        <v>20193122355</v>
      </c>
      <c r="B1105" s="11">
        <v>2019</v>
      </c>
      <c r="C1105" s="11">
        <v>3122355</v>
      </c>
      <c r="D1105" s="11" t="s">
        <v>62</v>
      </c>
      <c r="E1105" s="8">
        <v>4381802.0215370562</v>
      </c>
      <c r="F1105">
        <f>VLOOKUP(B1105&amp;C1105,CENSO!A:G,7,0)</f>
        <v>779</v>
      </c>
      <c r="G1105" s="9">
        <f t="shared" si="35"/>
        <v>5624.9063177625885</v>
      </c>
      <c r="H1105" s="9">
        <f>G1105*(IPCA!$B$10/VLOOKUP(B1105,IPCA!A:B,2,0))</f>
        <v>7161.1313782081306</v>
      </c>
    </row>
    <row r="1106" spans="1:8" x14ac:dyDescent="0.35">
      <c r="A1106" t="str">
        <f t="shared" si="34"/>
        <v>20193122454</v>
      </c>
      <c r="B1106" s="11">
        <v>2019</v>
      </c>
      <c r="C1106" s="11">
        <v>3122454</v>
      </c>
      <c r="D1106" s="11" t="s">
        <v>63</v>
      </c>
      <c r="E1106" s="8">
        <v>5225732.7124182545</v>
      </c>
      <c r="F1106">
        <f>VLOOKUP(B1106&amp;C1106,CENSO!A:G,7,0)</f>
        <v>605</v>
      </c>
      <c r="G1106" s="9">
        <f t="shared" si="35"/>
        <v>8637.5747312698422</v>
      </c>
      <c r="H1106" s="9">
        <f>G1106*(IPCA!$B$10/VLOOKUP(B1106,IPCA!A:B,2,0))</f>
        <v>10996.593355588193</v>
      </c>
    </row>
    <row r="1107" spans="1:8" x14ac:dyDescent="0.35">
      <c r="A1107" t="str">
        <f t="shared" si="34"/>
        <v>20193122470</v>
      </c>
      <c r="B1107" s="11">
        <v>2019</v>
      </c>
      <c r="C1107" s="11">
        <v>3122470</v>
      </c>
      <c r="D1107" s="11" t="s">
        <v>64</v>
      </c>
      <c r="E1107" s="8">
        <v>2231635.1079670885</v>
      </c>
      <c r="F1107">
        <f>VLOOKUP(B1107&amp;C1107,CENSO!A:G,7,0)</f>
        <v>154</v>
      </c>
      <c r="G1107" s="9">
        <f t="shared" si="35"/>
        <v>14491.137064721353</v>
      </c>
      <c r="H1107" s="9">
        <f>G1107*(IPCA!$B$10/VLOOKUP(B1107,IPCA!A:B,2,0))</f>
        <v>18448.829274256888</v>
      </c>
    </row>
    <row r="1108" spans="1:8" x14ac:dyDescent="0.35">
      <c r="A1108" t="str">
        <f t="shared" si="34"/>
        <v>20193123106</v>
      </c>
      <c r="B1108" s="11">
        <v>2019</v>
      </c>
      <c r="C1108" s="11">
        <v>3123106</v>
      </c>
      <c r="D1108" s="11" t="s">
        <v>65</v>
      </c>
      <c r="E1108" s="8">
        <v>3337796.0109177642</v>
      </c>
      <c r="F1108">
        <f>VLOOKUP(B1108&amp;C1108,CENSO!A:G,7,0)</f>
        <v>314</v>
      </c>
      <c r="G1108" s="9">
        <f t="shared" si="35"/>
        <v>10629.92360164893</v>
      </c>
      <c r="H1108" s="9">
        <f>G1108*(IPCA!$B$10/VLOOKUP(B1108,IPCA!A:B,2,0))</f>
        <v>13533.075068528857</v>
      </c>
    </row>
    <row r="1109" spans="1:8" x14ac:dyDescent="0.35">
      <c r="A1109" t="str">
        <f t="shared" si="34"/>
        <v>20193123700</v>
      </c>
      <c r="B1109" s="11">
        <v>2019</v>
      </c>
      <c r="C1109" s="11">
        <v>3123700</v>
      </c>
      <c r="D1109" s="11" t="s">
        <v>66</v>
      </c>
      <c r="E1109" s="8">
        <v>4822369.8099999996</v>
      </c>
      <c r="F1109">
        <f>VLOOKUP(B1109&amp;C1109,CENSO!A:G,7,0)</f>
        <v>776</v>
      </c>
      <c r="G1109" s="9">
        <f t="shared" si="35"/>
        <v>6214.3940850515455</v>
      </c>
      <c r="H1109" s="9">
        <f>G1109*(IPCA!$B$10/VLOOKUP(B1109,IPCA!A:B,2,0))</f>
        <v>7911.614872319361</v>
      </c>
    </row>
    <row r="1110" spans="1:8" x14ac:dyDescent="0.35">
      <c r="A1110" t="str">
        <f t="shared" si="34"/>
        <v>20193123809</v>
      </c>
      <c r="B1110" s="11">
        <v>2019</v>
      </c>
      <c r="C1110" s="11">
        <v>3123809</v>
      </c>
      <c r="D1110" s="11" t="s">
        <v>67</v>
      </c>
      <c r="E1110" s="8">
        <v>4065951.5428295736</v>
      </c>
      <c r="F1110">
        <f>VLOOKUP(B1110&amp;C1110,CENSO!A:G,7,0)</f>
        <v>440</v>
      </c>
      <c r="G1110" s="9">
        <f t="shared" si="35"/>
        <v>9240.7989609763044</v>
      </c>
      <c r="H1110" s="9">
        <f>G1110*(IPCA!$B$10/VLOOKUP(B1110,IPCA!A:B,2,0))</f>
        <v>11764.56489420835</v>
      </c>
    </row>
    <row r="1111" spans="1:8" x14ac:dyDescent="0.35">
      <c r="A1111" t="str">
        <f t="shared" si="34"/>
        <v>20193124302</v>
      </c>
      <c r="B1111" s="11">
        <v>2019</v>
      </c>
      <c r="C1111" s="11">
        <v>3124302</v>
      </c>
      <c r="D1111" s="11" t="s">
        <v>68</v>
      </c>
      <c r="E1111" s="8">
        <v>9595938.1441559065</v>
      </c>
      <c r="F1111">
        <f>VLOOKUP(B1111&amp;C1111,CENSO!A:G,7,0)</f>
        <v>923</v>
      </c>
      <c r="G1111" s="9">
        <f t="shared" si="35"/>
        <v>10396.466028337927</v>
      </c>
      <c r="H1111" s="9">
        <f>G1111*(IPCA!$B$10/VLOOKUP(B1111,IPCA!A:B,2,0))</f>
        <v>13235.857611157451</v>
      </c>
    </row>
    <row r="1112" spans="1:8" x14ac:dyDescent="0.35">
      <c r="A1112" t="str">
        <f t="shared" si="34"/>
        <v>20193125408</v>
      </c>
      <c r="B1112" s="11">
        <v>2019</v>
      </c>
      <c r="C1112" s="11">
        <v>3125408</v>
      </c>
      <c r="D1112" s="11" t="s">
        <v>69</v>
      </c>
      <c r="E1112" s="8">
        <v>3537720.3238355257</v>
      </c>
      <c r="F1112">
        <f>VLOOKUP(B1112&amp;C1112,CENSO!A:G,7,0)</f>
        <v>379</v>
      </c>
      <c r="G1112" s="9">
        <f t="shared" si="35"/>
        <v>9334.3544164525738</v>
      </c>
      <c r="H1112" s="9">
        <f>G1112*(IPCA!$B$10/VLOOKUP(B1112,IPCA!A:B,2,0))</f>
        <v>11883.671394826508</v>
      </c>
    </row>
    <row r="1113" spans="1:8" x14ac:dyDescent="0.35">
      <c r="A1113" t="str">
        <f t="shared" si="34"/>
        <v>20193125606</v>
      </c>
      <c r="B1113" s="11">
        <v>2019</v>
      </c>
      <c r="C1113" s="11">
        <v>3125606</v>
      </c>
      <c r="D1113" s="11" t="s">
        <v>70</v>
      </c>
      <c r="E1113" s="8">
        <v>3082850.0469192606</v>
      </c>
      <c r="F1113">
        <f>VLOOKUP(B1113&amp;C1113,CENSO!A:G,7,0)</f>
        <v>542</v>
      </c>
      <c r="G1113" s="9">
        <f t="shared" si="35"/>
        <v>5687.9152157181934</v>
      </c>
      <c r="H1113" s="9">
        <f>G1113*(IPCA!$B$10/VLOOKUP(B1113,IPCA!A:B,2,0))</f>
        <v>7241.3487135318019</v>
      </c>
    </row>
    <row r="1114" spans="1:8" x14ac:dyDescent="0.35">
      <c r="A1114" t="str">
        <f t="shared" si="34"/>
        <v>20193125705</v>
      </c>
      <c r="B1114" s="11">
        <v>2019</v>
      </c>
      <c r="C1114" s="11">
        <v>3125705</v>
      </c>
      <c r="D1114" s="11" t="s">
        <v>71</v>
      </c>
      <c r="E1114" s="8">
        <v>10267808.617455531</v>
      </c>
      <c r="F1114">
        <f>VLOOKUP(B1114&amp;C1114,CENSO!A:G,7,0)</f>
        <v>1161</v>
      </c>
      <c r="G1114" s="9">
        <f t="shared" si="35"/>
        <v>8843.9350710211293</v>
      </c>
      <c r="H1114" s="9">
        <f>G1114*(IPCA!$B$10/VLOOKUP(B1114,IPCA!A:B,2,0))</f>
        <v>11259.313020721824</v>
      </c>
    </row>
    <row r="1115" spans="1:8" x14ac:dyDescent="0.35">
      <c r="A1115" t="str">
        <f t="shared" si="34"/>
        <v>20193125804</v>
      </c>
      <c r="B1115" s="11">
        <v>2019</v>
      </c>
      <c r="C1115" s="11">
        <v>3125804</v>
      </c>
      <c r="D1115" s="11" t="s">
        <v>72</v>
      </c>
      <c r="E1115" s="8">
        <v>2302026.9500000002</v>
      </c>
      <c r="F1115">
        <f>VLOOKUP(B1115&amp;C1115,CENSO!A:G,7,0)</f>
        <v>154</v>
      </c>
      <c r="G1115" s="9">
        <f t="shared" si="35"/>
        <v>14948.22694805195</v>
      </c>
      <c r="H1115" s="9">
        <f>G1115*(IPCA!$B$10/VLOOKUP(B1115,IPCA!A:B,2,0))</f>
        <v>19030.755536005232</v>
      </c>
    </row>
    <row r="1116" spans="1:8" x14ac:dyDescent="0.35">
      <c r="A1116" t="str">
        <f t="shared" si="34"/>
        <v>20193126208</v>
      </c>
      <c r="B1116" s="11">
        <v>2019</v>
      </c>
      <c r="C1116" s="11">
        <v>3126208</v>
      </c>
      <c r="D1116" s="11" t="s">
        <v>73</v>
      </c>
      <c r="E1116" s="8">
        <v>5721687.3516932232</v>
      </c>
      <c r="F1116">
        <f>VLOOKUP(B1116&amp;C1116,CENSO!A:G,7,0)</f>
        <v>690</v>
      </c>
      <c r="G1116" s="9">
        <f t="shared" si="35"/>
        <v>8292.3005097003243</v>
      </c>
      <c r="H1116" s="9">
        <f>G1116*(IPCA!$B$10/VLOOKUP(B1116,IPCA!A:B,2,0))</f>
        <v>10557.020868067839</v>
      </c>
    </row>
    <row r="1117" spans="1:8" x14ac:dyDescent="0.35">
      <c r="A1117" t="str">
        <f t="shared" si="34"/>
        <v>20193126505</v>
      </c>
      <c r="B1117" s="11">
        <v>2019</v>
      </c>
      <c r="C1117" s="11">
        <v>3126505</v>
      </c>
      <c r="D1117" s="11" t="s">
        <v>74</v>
      </c>
      <c r="E1117" s="8">
        <v>4097193.5951401494</v>
      </c>
      <c r="F1117">
        <f>VLOOKUP(B1117&amp;C1117,CENSO!A:G,7,0)</f>
        <v>182</v>
      </c>
      <c r="G1117" s="9">
        <f t="shared" si="35"/>
        <v>22512.052720550269</v>
      </c>
      <c r="H1117" s="9">
        <f>G1117*(IPCA!$B$10/VLOOKUP(B1117,IPCA!A:B,2,0))</f>
        <v>28660.347038301119</v>
      </c>
    </row>
    <row r="1118" spans="1:8" x14ac:dyDescent="0.35">
      <c r="A1118" t="str">
        <f t="shared" si="34"/>
        <v>20193126604</v>
      </c>
      <c r="B1118" s="11">
        <v>2019</v>
      </c>
      <c r="C1118" s="11">
        <v>3126604</v>
      </c>
      <c r="D1118" s="11" t="s">
        <v>75</v>
      </c>
      <c r="E1118" s="8">
        <v>3799327.7109375908</v>
      </c>
      <c r="F1118">
        <f>VLOOKUP(B1118&amp;C1118,CENSO!A:G,7,0)</f>
        <v>383</v>
      </c>
      <c r="G1118" s="9">
        <f t="shared" si="35"/>
        <v>9919.9156943540238</v>
      </c>
      <c r="H1118" s="9">
        <f>G1118*(IPCA!$B$10/VLOOKUP(B1118,IPCA!A:B,2,0))</f>
        <v>12629.156031219825</v>
      </c>
    </row>
    <row r="1119" spans="1:8" x14ac:dyDescent="0.35">
      <c r="A1119" t="str">
        <f t="shared" si="34"/>
        <v>20193126703</v>
      </c>
      <c r="B1119" s="11">
        <v>2019</v>
      </c>
      <c r="C1119" s="11">
        <v>3126703</v>
      </c>
      <c r="D1119" s="11" t="s">
        <v>76</v>
      </c>
      <c r="E1119" s="8">
        <v>8475980.9070862681</v>
      </c>
      <c r="F1119">
        <f>VLOOKUP(B1119&amp;C1119,CENSO!A:G,7,0)</f>
        <v>1027</v>
      </c>
      <c r="G1119" s="9">
        <f t="shared" si="35"/>
        <v>8253.1459660041564</v>
      </c>
      <c r="H1119" s="9">
        <f>G1119*(IPCA!$B$10/VLOOKUP(B1119,IPCA!A:B,2,0))</f>
        <v>10507.17277894027</v>
      </c>
    </row>
    <row r="1120" spans="1:8" x14ac:dyDescent="0.35">
      <c r="A1120" t="str">
        <f t="shared" si="34"/>
        <v>20193126752</v>
      </c>
      <c r="B1120" s="11">
        <v>2019</v>
      </c>
      <c r="C1120" s="11">
        <v>3126752</v>
      </c>
      <c r="D1120" s="11" t="s">
        <v>77</v>
      </c>
      <c r="E1120" s="8">
        <v>3566204.318956288</v>
      </c>
      <c r="F1120">
        <f>VLOOKUP(B1120&amp;C1120,CENSO!A:G,7,0)</f>
        <v>275</v>
      </c>
      <c r="G1120" s="9">
        <f t="shared" si="35"/>
        <v>12968.015705295593</v>
      </c>
      <c r="H1120" s="9">
        <f>G1120*(IPCA!$B$10/VLOOKUP(B1120,IPCA!A:B,2,0))</f>
        <v>16509.726373047786</v>
      </c>
    </row>
    <row r="1121" spans="1:8" x14ac:dyDescent="0.35">
      <c r="A1121" t="str">
        <f t="shared" si="34"/>
        <v>20193126802</v>
      </c>
      <c r="B1121" s="11">
        <v>2019</v>
      </c>
      <c r="C1121" s="11">
        <v>3126802</v>
      </c>
      <c r="D1121" s="11" t="s">
        <v>78</v>
      </c>
      <c r="E1121" s="8">
        <v>5224567.5876107952</v>
      </c>
      <c r="F1121">
        <f>VLOOKUP(B1121&amp;C1121,CENSO!A:G,7,0)</f>
        <v>530</v>
      </c>
      <c r="G1121" s="9">
        <f t="shared" si="35"/>
        <v>9857.6746936052732</v>
      </c>
      <c r="H1121" s="9">
        <f>G1121*(IPCA!$B$10/VLOOKUP(B1121,IPCA!A:B,2,0))</f>
        <v>12549.916314450596</v>
      </c>
    </row>
    <row r="1122" spans="1:8" x14ac:dyDescent="0.35">
      <c r="A1122" t="str">
        <f t="shared" si="34"/>
        <v>20193126901</v>
      </c>
      <c r="B1122" s="11">
        <v>2019</v>
      </c>
      <c r="C1122" s="11">
        <v>3126901</v>
      </c>
      <c r="D1122" s="11" t="s">
        <v>79</v>
      </c>
      <c r="E1122" s="8">
        <v>2960305.5723196706</v>
      </c>
      <c r="F1122">
        <f>VLOOKUP(B1122&amp;C1122,CENSO!A:G,7,0)</f>
        <v>363</v>
      </c>
      <c r="G1122" s="9">
        <f t="shared" si="35"/>
        <v>8155.1117694756767</v>
      </c>
      <c r="H1122" s="9">
        <f>G1122*(IPCA!$B$10/VLOOKUP(B1122,IPCA!A:B,2,0))</f>
        <v>10382.364342810304</v>
      </c>
    </row>
    <row r="1123" spans="1:8" x14ac:dyDescent="0.35">
      <c r="A1123" t="str">
        <f t="shared" si="34"/>
        <v>20193126950</v>
      </c>
      <c r="B1123" s="11">
        <v>2019</v>
      </c>
      <c r="C1123" s="11">
        <v>3126950</v>
      </c>
      <c r="D1123" s="11" t="s">
        <v>80</v>
      </c>
      <c r="E1123" s="8">
        <v>2930165.6526120105</v>
      </c>
      <c r="F1123">
        <f>VLOOKUP(B1123&amp;C1123,CENSO!A:G,7,0)</f>
        <v>260</v>
      </c>
      <c r="G1123" s="9">
        <f t="shared" si="35"/>
        <v>11269.867894661578</v>
      </c>
      <c r="H1123" s="9">
        <f>G1123*(IPCA!$B$10/VLOOKUP(B1123,IPCA!A:B,2,0))</f>
        <v>14347.795331962676</v>
      </c>
    </row>
    <row r="1124" spans="1:8" x14ac:dyDescent="0.35">
      <c r="A1124" t="str">
        <f t="shared" si="34"/>
        <v>20193127057</v>
      </c>
      <c r="B1124" s="11">
        <v>2019</v>
      </c>
      <c r="C1124" s="11">
        <v>3127057</v>
      </c>
      <c r="D1124" s="11" t="s">
        <v>81</v>
      </c>
      <c r="E1124" s="8">
        <v>2251897.0847457387</v>
      </c>
      <c r="F1124">
        <f>VLOOKUP(B1124&amp;C1124,CENSO!A:G,7,0)</f>
        <v>325</v>
      </c>
      <c r="G1124" s="9">
        <f t="shared" si="35"/>
        <v>6928.9141069099651</v>
      </c>
      <c r="H1124" s="9">
        <f>G1124*(IPCA!$B$10/VLOOKUP(B1124,IPCA!A:B,2,0))</f>
        <v>8821.2783333320913</v>
      </c>
    </row>
    <row r="1125" spans="1:8" x14ac:dyDescent="0.35">
      <c r="A1125" t="str">
        <f t="shared" si="34"/>
        <v>20193127073</v>
      </c>
      <c r="B1125" s="11">
        <v>2019</v>
      </c>
      <c r="C1125" s="11">
        <v>3127073</v>
      </c>
      <c r="D1125" s="11" t="s">
        <v>82</v>
      </c>
      <c r="E1125" s="8">
        <v>3660386.6675751233</v>
      </c>
      <c r="F1125">
        <f>VLOOKUP(B1125&amp;C1125,CENSO!A:G,7,0)</f>
        <v>229</v>
      </c>
      <c r="G1125" s="9">
        <f t="shared" si="35"/>
        <v>15984.221255786564</v>
      </c>
      <c r="H1125" s="9">
        <f>G1125*(IPCA!$B$10/VLOOKUP(B1125,IPCA!A:B,2,0))</f>
        <v>20349.691519229633</v>
      </c>
    </row>
    <row r="1126" spans="1:8" x14ac:dyDescent="0.35">
      <c r="A1126" t="str">
        <f t="shared" si="34"/>
        <v>20193127305</v>
      </c>
      <c r="B1126" s="11">
        <v>2019</v>
      </c>
      <c r="C1126" s="11">
        <v>3127305</v>
      </c>
      <c r="D1126" s="11" t="s">
        <v>83</v>
      </c>
      <c r="E1126" s="8">
        <v>3243140.12</v>
      </c>
      <c r="F1126">
        <f>VLOOKUP(B1126&amp;C1126,CENSO!A:G,7,0)</f>
        <v>434</v>
      </c>
      <c r="G1126" s="9">
        <f t="shared" si="35"/>
        <v>7472.673087557604</v>
      </c>
      <c r="H1126" s="9">
        <f>G1126*(IPCA!$B$10/VLOOKUP(B1126,IPCA!A:B,2,0))</f>
        <v>9513.5439958199877</v>
      </c>
    </row>
    <row r="1127" spans="1:8" x14ac:dyDescent="0.35">
      <c r="A1127" t="str">
        <f t="shared" si="34"/>
        <v>20193127339</v>
      </c>
      <c r="B1127" s="11">
        <v>2019</v>
      </c>
      <c r="C1127" s="11">
        <v>3127339</v>
      </c>
      <c r="D1127" s="11" t="s">
        <v>84</v>
      </c>
      <c r="E1127" s="8">
        <v>3110581.0091529842</v>
      </c>
      <c r="F1127">
        <f>VLOOKUP(B1127&amp;C1127,CENSO!A:G,7,0)</f>
        <v>247</v>
      </c>
      <c r="G1127" s="9">
        <f t="shared" si="35"/>
        <v>12593.445381186171</v>
      </c>
      <c r="H1127" s="9">
        <f>G1127*(IPCA!$B$10/VLOOKUP(B1127,IPCA!A:B,2,0))</f>
        <v>16032.856688506528</v>
      </c>
    </row>
    <row r="1128" spans="1:8" x14ac:dyDescent="0.35">
      <c r="A1128" t="str">
        <f t="shared" si="34"/>
        <v>20193127354</v>
      </c>
      <c r="B1128" s="11">
        <v>2019</v>
      </c>
      <c r="C1128" s="11">
        <v>3127354</v>
      </c>
      <c r="D1128" s="11" t="s">
        <v>85</v>
      </c>
      <c r="E1128" s="8">
        <v>2429118.75</v>
      </c>
      <c r="F1128">
        <f>VLOOKUP(B1128&amp;C1128,CENSO!A:G,7,0)</f>
        <v>205</v>
      </c>
      <c r="G1128" s="9">
        <f t="shared" si="35"/>
        <v>11849.359756097561</v>
      </c>
      <c r="H1128" s="9">
        <f>G1128*(IPCA!$B$10/VLOOKUP(B1128,IPCA!A:B,2,0))</f>
        <v>15085.552926118684</v>
      </c>
    </row>
    <row r="1129" spans="1:8" x14ac:dyDescent="0.35">
      <c r="A1129" t="str">
        <f t="shared" si="34"/>
        <v>20193127370</v>
      </c>
      <c r="B1129" s="11">
        <v>2019</v>
      </c>
      <c r="C1129" s="11">
        <v>3127370</v>
      </c>
      <c r="D1129" s="11" t="s">
        <v>86</v>
      </c>
      <c r="E1129" s="8">
        <v>2502778.5625628154</v>
      </c>
      <c r="F1129">
        <f>VLOOKUP(B1129&amp;C1129,CENSO!A:G,7,0)</f>
        <v>242</v>
      </c>
      <c r="G1129" s="9">
        <f t="shared" si="35"/>
        <v>10342.060175879402</v>
      </c>
      <c r="H1129" s="9">
        <f>G1129*(IPCA!$B$10/VLOOKUP(B1129,IPCA!A:B,2,0))</f>
        <v>13166.592909633697</v>
      </c>
    </row>
    <row r="1130" spans="1:8" x14ac:dyDescent="0.35">
      <c r="A1130" t="str">
        <f t="shared" si="34"/>
        <v>20193127503</v>
      </c>
      <c r="B1130" s="11">
        <v>2019</v>
      </c>
      <c r="C1130" s="11">
        <v>3127503</v>
      </c>
      <c r="D1130" s="11" t="s">
        <v>87</v>
      </c>
      <c r="E1130" s="8">
        <v>3305869.5494354111</v>
      </c>
      <c r="F1130">
        <f>VLOOKUP(B1130&amp;C1130,CENSO!A:G,7,0)</f>
        <v>406</v>
      </c>
      <c r="G1130" s="9">
        <f t="shared" si="35"/>
        <v>8142.5358360478103</v>
      </c>
      <c r="H1130" s="9">
        <f>G1130*(IPCA!$B$10/VLOOKUP(B1130,IPCA!A:B,2,0))</f>
        <v>10366.353780786158</v>
      </c>
    </row>
    <row r="1131" spans="1:8" x14ac:dyDescent="0.35">
      <c r="A1131" t="str">
        <f t="shared" si="34"/>
        <v>20193127602</v>
      </c>
      <c r="B1131" s="11">
        <v>2019</v>
      </c>
      <c r="C1131" s="11">
        <v>3127602</v>
      </c>
      <c r="D1131" s="11" t="s">
        <v>88</v>
      </c>
      <c r="E1131" s="8">
        <v>4496857.977604107</v>
      </c>
      <c r="F1131">
        <f>VLOOKUP(B1131&amp;C1131,CENSO!A:G,7,0)</f>
        <v>751</v>
      </c>
      <c r="G1131" s="9">
        <f t="shared" si="35"/>
        <v>5987.8268676486114</v>
      </c>
      <c r="H1131" s="9">
        <f>G1131*(IPCA!$B$10/VLOOKUP(B1131,IPCA!A:B,2,0))</f>
        <v>7623.1696044054906</v>
      </c>
    </row>
    <row r="1132" spans="1:8" x14ac:dyDescent="0.35">
      <c r="A1132" t="str">
        <f t="shared" si="34"/>
        <v>20193127701</v>
      </c>
      <c r="B1132" s="11">
        <v>2019</v>
      </c>
      <c r="C1132" s="11">
        <v>3127701</v>
      </c>
      <c r="D1132" s="11" t="s">
        <v>89</v>
      </c>
      <c r="E1132" s="8">
        <v>61327276.280000001</v>
      </c>
      <c r="F1132">
        <f>VLOOKUP(B1132&amp;C1132,CENSO!A:G,7,0)</f>
        <v>9706</v>
      </c>
      <c r="G1132" s="9">
        <f t="shared" si="35"/>
        <v>6318.4912713785288</v>
      </c>
      <c r="H1132" s="9">
        <f>G1132*(IPCA!$B$10/VLOOKUP(B1132,IPCA!A:B,2,0))</f>
        <v>8044.1421688247829</v>
      </c>
    </row>
    <row r="1133" spans="1:8" x14ac:dyDescent="0.35">
      <c r="A1133" t="str">
        <f t="shared" si="34"/>
        <v>20193127800</v>
      </c>
      <c r="B1133" s="11">
        <v>2019</v>
      </c>
      <c r="C1133" s="11">
        <v>3127800</v>
      </c>
      <c r="D1133" s="11" t="s">
        <v>90</v>
      </c>
      <c r="E1133" s="8">
        <v>11746283.67</v>
      </c>
      <c r="F1133">
        <f>VLOOKUP(B1133&amp;C1133,CENSO!A:G,7,0)</f>
        <v>1123</v>
      </c>
      <c r="G1133" s="9">
        <f t="shared" si="35"/>
        <v>10459.736126447016</v>
      </c>
      <c r="H1133" s="9">
        <f>G1133*(IPCA!$B$10/VLOOKUP(B1133,IPCA!A:B,2,0))</f>
        <v>13316.40748332875</v>
      </c>
    </row>
    <row r="1134" spans="1:8" x14ac:dyDescent="0.35">
      <c r="A1134" t="str">
        <f t="shared" si="34"/>
        <v>20193128006</v>
      </c>
      <c r="B1134" s="11">
        <v>2019</v>
      </c>
      <c r="C1134" s="11">
        <v>3128006</v>
      </c>
      <c r="D1134" s="11" t="s">
        <v>91</v>
      </c>
      <c r="E1134" s="8">
        <v>10803322.460000001</v>
      </c>
      <c r="F1134">
        <f>VLOOKUP(B1134&amp;C1134,CENSO!A:G,7,0)</f>
        <v>1285</v>
      </c>
      <c r="G1134" s="9">
        <f t="shared" si="35"/>
        <v>8407.2548326848264</v>
      </c>
      <c r="H1134" s="9">
        <f>G1134*(IPCA!$B$10/VLOOKUP(B1134,IPCA!A:B,2,0))</f>
        <v>10703.370507133905</v>
      </c>
    </row>
    <row r="1135" spans="1:8" x14ac:dyDescent="0.35">
      <c r="A1135" t="str">
        <f t="shared" si="34"/>
        <v>20193128253</v>
      </c>
      <c r="B1135" s="11">
        <v>2019</v>
      </c>
      <c r="C1135" s="11">
        <v>3128253</v>
      </c>
      <c r="D1135" s="11" t="s">
        <v>92</v>
      </c>
      <c r="E1135" s="8">
        <v>2810119.4548895983</v>
      </c>
      <c r="F1135">
        <f>VLOOKUP(B1135&amp;C1135,CENSO!A:G,7,0)</f>
        <v>326</v>
      </c>
      <c r="G1135" s="9">
        <f t="shared" si="35"/>
        <v>8619.9983278822037</v>
      </c>
      <c r="H1135" s="9">
        <f>G1135*(IPCA!$B$10/VLOOKUP(B1135,IPCA!A:B,2,0))</f>
        <v>10974.216639123104</v>
      </c>
    </row>
    <row r="1136" spans="1:8" x14ac:dyDescent="0.35">
      <c r="A1136" t="str">
        <f t="shared" si="34"/>
        <v>20193129608</v>
      </c>
      <c r="B1136" s="11">
        <v>2019</v>
      </c>
      <c r="C1136" s="11">
        <v>3129608</v>
      </c>
      <c r="D1136" s="11" t="s">
        <v>93</v>
      </c>
      <c r="E1136" s="8">
        <v>3971558.1968680867</v>
      </c>
      <c r="F1136">
        <f>VLOOKUP(B1136&amp;C1136,CENSO!A:G,7,0)</f>
        <v>535</v>
      </c>
      <c r="G1136" s="9">
        <f t="shared" si="35"/>
        <v>7423.4732651739942</v>
      </c>
      <c r="H1136" s="9">
        <f>G1136*(IPCA!$B$10/VLOOKUP(B1136,IPCA!A:B,2,0))</f>
        <v>9450.9071496273791</v>
      </c>
    </row>
    <row r="1137" spans="1:8" x14ac:dyDescent="0.35">
      <c r="A1137" t="str">
        <f t="shared" si="34"/>
        <v>20193129657</v>
      </c>
      <c r="B1137" s="11">
        <v>2019</v>
      </c>
      <c r="C1137" s="11">
        <v>3129657</v>
      </c>
      <c r="D1137" s="11" t="s">
        <v>94</v>
      </c>
      <c r="E1137" s="8">
        <v>4901105.4836765276</v>
      </c>
      <c r="F1137">
        <f>VLOOKUP(B1137&amp;C1137,CENSO!A:G,7,0)</f>
        <v>373</v>
      </c>
      <c r="G1137" s="9">
        <f t="shared" si="35"/>
        <v>13139.692985727956</v>
      </c>
      <c r="H1137" s="9">
        <f>G1137*(IPCA!$B$10/VLOOKUP(B1137,IPCA!A:B,2,0))</f>
        <v>16728.290646011294</v>
      </c>
    </row>
    <row r="1138" spans="1:8" x14ac:dyDescent="0.35">
      <c r="A1138" t="str">
        <f t="shared" si="34"/>
        <v>20193130051</v>
      </c>
      <c r="B1138" s="11">
        <v>2019</v>
      </c>
      <c r="C1138" s="11">
        <v>3130051</v>
      </c>
      <c r="D1138" s="11" t="s">
        <v>95</v>
      </c>
      <c r="E1138" s="8">
        <v>3662988.2409530347</v>
      </c>
      <c r="F1138">
        <f>VLOOKUP(B1138&amp;C1138,CENSO!A:G,7,0)</f>
        <v>428</v>
      </c>
      <c r="G1138" s="9">
        <f t="shared" si="35"/>
        <v>8558.3837405444738</v>
      </c>
      <c r="H1138" s="9">
        <f>G1138*(IPCA!$B$10/VLOOKUP(B1138,IPCA!A:B,2,0))</f>
        <v>10895.774416299548</v>
      </c>
    </row>
    <row r="1139" spans="1:8" x14ac:dyDescent="0.35">
      <c r="A1139" t="str">
        <f t="shared" si="34"/>
        <v>20193130556</v>
      </c>
      <c r="B1139" s="11">
        <v>2019</v>
      </c>
      <c r="C1139" s="11">
        <v>3130556</v>
      </c>
      <c r="D1139" s="11" t="s">
        <v>96</v>
      </c>
      <c r="E1139" s="8">
        <v>3412310.0511604552</v>
      </c>
      <c r="F1139">
        <f>VLOOKUP(B1139&amp;C1139,CENSO!A:G,7,0)</f>
        <v>452</v>
      </c>
      <c r="G1139" s="9">
        <f t="shared" si="35"/>
        <v>7549.3585202664935</v>
      </c>
      <c r="H1139" s="9">
        <f>G1139*(IPCA!$B$10/VLOOKUP(B1139,IPCA!A:B,2,0))</f>
        <v>9611.1730810705194</v>
      </c>
    </row>
    <row r="1140" spans="1:8" x14ac:dyDescent="0.35">
      <c r="A1140" t="str">
        <f t="shared" si="34"/>
        <v>20193130655</v>
      </c>
      <c r="B1140" s="11">
        <v>2019</v>
      </c>
      <c r="C1140" s="11">
        <v>3130655</v>
      </c>
      <c r="D1140" s="11" t="s">
        <v>97</v>
      </c>
      <c r="E1140" s="8">
        <v>4124253.1834665984</v>
      </c>
      <c r="F1140">
        <f>VLOOKUP(B1140&amp;C1140,CENSO!A:G,7,0)</f>
        <v>409</v>
      </c>
      <c r="G1140" s="9">
        <f t="shared" si="35"/>
        <v>10083.748614832759</v>
      </c>
      <c r="H1140" s="9">
        <f>G1140*(IPCA!$B$10/VLOOKUP(B1140,IPCA!A:B,2,0))</f>
        <v>12837.733561465773</v>
      </c>
    </row>
    <row r="1141" spans="1:8" x14ac:dyDescent="0.35">
      <c r="A1141" t="str">
        <f t="shared" si="34"/>
        <v>20193130903</v>
      </c>
      <c r="B1141" s="11">
        <v>2019</v>
      </c>
      <c r="C1141" s="11">
        <v>3130903</v>
      </c>
      <c r="D1141" s="11" t="s">
        <v>98</v>
      </c>
      <c r="E1141" s="8">
        <v>7466645.291345479</v>
      </c>
      <c r="F1141">
        <f>VLOOKUP(B1141&amp;C1141,CENSO!A:G,7,0)</f>
        <v>916</v>
      </c>
      <c r="G1141" s="9">
        <f t="shared" si="35"/>
        <v>8151.3594883684273</v>
      </c>
      <c r="H1141" s="9">
        <f>G1141*(IPCA!$B$10/VLOOKUP(B1141,IPCA!A:B,2,0))</f>
        <v>10377.587271609646</v>
      </c>
    </row>
    <row r="1142" spans="1:8" x14ac:dyDescent="0.35">
      <c r="A1142" t="str">
        <f t="shared" si="34"/>
        <v>20193131109</v>
      </c>
      <c r="B1142" s="11">
        <v>2019</v>
      </c>
      <c r="C1142" s="11">
        <v>3131109</v>
      </c>
      <c r="D1142" s="11" t="s">
        <v>99</v>
      </c>
      <c r="E1142" s="8">
        <v>5196935.2</v>
      </c>
      <c r="F1142">
        <f>VLOOKUP(B1142&amp;C1142,CENSO!A:G,7,0)</f>
        <v>401</v>
      </c>
      <c r="G1142" s="9">
        <f t="shared" si="35"/>
        <v>12959.938154613466</v>
      </c>
      <c r="H1142" s="9">
        <f>G1142*(IPCA!$B$10/VLOOKUP(B1142,IPCA!A:B,2,0))</f>
        <v>16499.44275259598</v>
      </c>
    </row>
    <row r="1143" spans="1:8" x14ac:dyDescent="0.35">
      <c r="A1143" t="str">
        <f t="shared" si="34"/>
        <v>20193131208</v>
      </c>
      <c r="B1143" s="11">
        <v>2019</v>
      </c>
      <c r="C1143" s="11">
        <v>3131208</v>
      </c>
      <c r="D1143" s="11" t="s">
        <v>100</v>
      </c>
      <c r="E1143" s="8">
        <v>6671659.4663554933</v>
      </c>
      <c r="F1143">
        <f>VLOOKUP(B1143&amp;C1143,CENSO!A:G,7,0)</f>
        <v>1127</v>
      </c>
      <c r="G1143" s="9">
        <f t="shared" si="35"/>
        <v>5919.8398104307835</v>
      </c>
      <c r="H1143" s="9">
        <f>G1143*(IPCA!$B$10/VLOOKUP(B1143,IPCA!A:B,2,0))</f>
        <v>7536.6145186403864</v>
      </c>
    </row>
    <row r="1144" spans="1:8" x14ac:dyDescent="0.35">
      <c r="A1144" t="str">
        <f t="shared" si="34"/>
        <v>20193131802</v>
      </c>
      <c r="B1144" s="11">
        <v>2019</v>
      </c>
      <c r="C1144" s="11">
        <v>3131802</v>
      </c>
      <c r="D1144" s="11" t="s">
        <v>101</v>
      </c>
      <c r="E1144" s="8">
        <v>5059566.45</v>
      </c>
      <c r="F1144">
        <f>VLOOKUP(B1144&amp;C1144,CENSO!A:G,7,0)</f>
        <v>625</v>
      </c>
      <c r="G1144" s="9">
        <f t="shared" si="35"/>
        <v>8095.3063200000006</v>
      </c>
      <c r="H1144" s="9">
        <f>G1144*(IPCA!$B$10/VLOOKUP(B1144,IPCA!A:B,2,0))</f>
        <v>10306.225353708267</v>
      </c>
    </row>
    <row r="1145" spans="1:8" x14ac:dyDescent="0.35">
      <c r="A1145" t="str">
        <f t="shared" si="34"/>
        <v>20193132008</v>
      </c>
      <c r="B1145" s="11">
        <v>2019</v>
      </c>
      <c r="C1145" s="11">
        <v>3132008</v>
      </c>
      <c r="D1145" s="11" t="s">
        <v>102</v>
      </c>
      <c r="E1145" s="8">
        <v>3704587.4765321813</v>
      </c>
      <c r="F1145">
        <f>VLOOKUP(B1145&amp;C1145,CENSO!A:G,7,0)</f>
        <v>221</v>
      </c>
      <c r="G1145" s="9">
        <f t="shared" si="35"/>
        <v>16762.839260326611</v>
      </c>
      <c r="H1145" s="9">
        <f>G1145*(IPCA!$B$10/VLOOKUP(B1145,IPCA!A:B,2,0))</f>
        <v>21340.958841556774</v>
      </c>
    </row>
    <row r="1146" spans="1:8" x14ac:dyDescent="0.35">
      <c r="A1146" t="str">
        <f t="shared" si="34"/>
        <v>20193132107</v>
      </c>
      <c r="B1146" s="11">
        <v>2019</v>
      </c>
      <c r="C1146" s="11">
        <v>3132107</v>
      </c>
      <c r="D1146" s="11" t="s">
        <v>103</v>
      </c>
      <c r="E1146" s="8">
        <v>12506088.80660734</v>
      </c>
      <c r="F1146">
        <f>VLOOKUP(B1146&amp;C1146,CENSO!A:G,7,0)</f>
        <v>1940</v>
      </c>
      <c r="G1146" s="9">
        <f t="shared" si="35"/>
        <v>6446.4375291790411</v>
      </c>
      <c r="H1146" s="9">
        <f>G1146*(IPCA!$B$10/VLOOKUP(B1146,IPCA!A:B,2,0))</f>
        <v>8207.0319859522624</v>
      </c>
    </row>
    <row r="1147" spans="1:8" x14ac:dyDescent="0.35">
      <c r="A1147" t="str">
        <f t="shared" si="34"/>
        <v>20193132305</v>
      </c>
      <c r="B1147" s="11">
        <v>2019</v>
      </c>
      <c r="C1147" s="11">
        <v>3132305</v>
      </c>
      <c r="D1147" s="11" t="s">
        <v>104</v>
      </c>
      <c r="E1147" s="8">
        <v>8238831.4744777568</v>
      </c>
      <c r="F1147">
        <f>VLOOKUP(B1147&amp;C1147,CENSO!A:G,7,0)</f>
        <v>1118</v>
      </c>
      <c r="G1147" s="9">
        <f t="shared" si="35"/>
        <v>7369.2589217153463</v>
      </c>
      <c r="H1147" s="9">
        <f>G1147*(IPCA!$B$10/VLOOKUP(B1147,IPCA!A:B,2,0))</f>
        <v>9381.8862603612433</v>
      </c>
    </row>
    <row r="1148" spans="1:8" x14ac:dyDescent="0.35">
      <c r="A1148" t="str">
        <f t="shared" si="34"/>
        <v>20193132503</v>
      </c>
      <c r="B1148" s="11">
        <v>2019</v>
      </c>
      <c r="C1148" s="11">
        <v>3132503</v>
      </c>
      <c r="D1148" s="11" t="s">
        <v>105</v>
      </c>
      <c r="E1148" s="8">
        <v>15146826.957775556</v>
      </c>
      <c r="F1148">
        <f>VLOOKUP(B1148&amp;C1148,CENSO!A:G,7,0)</f>
        <v>1735</v>
      </c>
      <c r="G1148" s="9">
        <f t="shared" si="35"/>
        <v>8730.159629841819</v>
      </c>
      <c r="H1148" s="9">
        <f>G1148*(IPCA!$B$10/VLOOKUP(B1148,IPCA!A:B,2,0))</f>
        <v>11114.464229316047</v>
      </c>
    </row>
    <row r="1149" spans="1:8" x14ac:dyDescent="0.35">
      <c r="A1149" t="str">
        <f t="shared" si="34"/>
        <v>20193132701</v>
      </c>
      <c r="B1149" s="11">
        <v>2019</v>
      </c>
      <c r="C1149" s="11">
        <v>3132701</v>
      </c>
      <c r="D1149" s="11" t="s">
        <v>106</v>
      </c>
      <c r="E1149" s="8">
        <v>9572826.7899999991</v>
      </c>
      <c r="F1149">
        <f>VLOOKUP(B1149&amp;C1149,CENSO!A:G,7,0)</f>
        <v>916</v>
      </c>
      <c r="G1149" s="9">
        <f t="shared" si="35"/>
        <v>10450.684268558951</v>
      </c>
      <c r="H1149" s="9">
        <f>G1149*(IPCA!$B$10/VLOOKUP(B1149,IPCA!A:B,2,0))</f>
        <v>13304.883461435513</v>
      </c>
    </row>
    <row r="1150" spans="1:8" x14ac:dyDescent="0.35">
      <c r="A1150" t="str">
        <f t="shared" si="34"/>
        <v>20193133204</v>
      </c>
      <c r="B1150" s="11">
        <v>2019</v>
      </c>
      <c r="C1150" s="11">
        <v>3133204</v>
      </c>
      <c r="D1150" s="11" t="s">
        <v>107</v>
      </c>
      <c r="E1150" s="8">
        <v>5222046.3677347591</v>
      </c>
      <c r="F1150">
        <f>VLOOKUP(B1150&amp;C1150,CENSO!A:G,7,0)</f>
        <v>761</v>
      </c>
      <c r="G1150" s="9">
        <f t="shared" si="35"/>
        <v>6862.0845830942962</v>
      </c>
      <c r="H1150" s="9">
        <f>G1150*(IPCA!$B$10/VLOOKUP(B1150,IPCA!A:B,2,0))</f>
        <v>8736.1969163357189</v>
      </c>
    </row>
    <row r="1151" spans="1:8" x14ac:dyDescent="0.35">
      <c r="A1151" t="str">
        <f t="shared" si="34"/>
        <v>20193133303</v>
      </c>
      <c r="B1151" s="11">
        <v>2019</v>
      </c>
      <c r="C1151" s="11">
        <v>3133303</v>
      </c>
      <c r="D1151" s="11" t="s">
        <v>108</v>
      </c>
      <c r="E1151" s="8">
        <v>7990360.5999999996</v>
      </c>
      <c r="F1151">
        <f>VLOOKUP(B1151&amp;C1151,CENSO!A:G,7,0)</f>
        <v>955</v>
      </c>
      <c r="G1151" s="9">
        <f t="shared" si="35"/>
        <v>8366.8697382198952</v>
      </c>
      <c r="H1151" s="9">
        <f>G1151*(IPCA!$B$10/VLOOKUP(B1151,IPCA!A:B,2,0))</f>
        <v>10651.955790008491</v>
      </c>
    </row>
    <row r="1152" spans="1:8" x14ac:dyDescent="0.35">
      <c r="A1152" t="str">
        <f t="shared" si="34"/>
        <v>20193134004</v>
      </c>
      <c r="B1152" s="11">
        <v>2019</v>
      </c>
      <c r="C1152" s="11">
        <v>3134004</v>
      </c>
      <c r="D1152" s="11" t="s">
        <v>109</v>
      </c>
      <c r="E1152" s="8">
        <v>6910748.484131733</v>
      </c>
      <c r="F1152">
        <f>VLOOKUP(B1152&amp;C1152,CENSO!A:G,7,0)</f>
        <v>819</v>
      </c>
      <c r="G1152" s="9">
        <f t="shared" si="35"/>
        <v>8438.0323371571831</v>
      </c>
      <c r="H1152" s="9">
        <f>G1152*(IPCA!$B$10/VLOOKUP(B1152,IPCA!A:B,2,0))</f>
        <v>10742.553693585196</v>
      </c>
    </row>
    <row r="1153" spans="1:8" x14ac:dyDescent="0.35">
      <c r="A1153" t="str">
        <f t="shared" si="34"/>
        <v>20193134103</v>
      </c>
      <c r="B1153" s="11">
        <v>2019</v>
      </c>
      <c r="C1153" s="11">
        <v>3134103</v>
      </c>
      <c r="D1153" s="11" t="s">
        <v>110</v>
      </c>
      <c r="E1153" s="8">
        <v>4047889.8340083668</v>
      </c>
      <c r="F1153">
        <f>VLOOKUP(B1153&amp;C1153,CENSO!A:G,7,0)</f>
        <v>406</v>
      </c>
      <c r="G1153" s="9">
        <f t="shared" si="35"/>
        <v>9970.1720049467167</v>
      </c>
      <c r="H1153" s="9">
        <f>G1153*(IPCA!$B$10/VLOOKUP(B1153,IPCA!A:B,2,0))</f>
        <v>12693.137904411531</v>
      </c>
    </row>
    <row r="1154" spans="1:8" x14ac:dyDescent="0.35">
      <c r="A1154" t="str">
        <f t="shared" si="34"/>
        <v>20193134707</v>
      </c>
      <c r="B1154" s="11">
        <v>2019</v>
      </c>
      <c r="C1154" s="11">
        <v>3134707</v>
      </c>
      <c r="D1154" s="11" t="s">
        <v>111</v>
      </c>
      <c r="E1154" s="8">
        <v>4921474.95</v>
      </c>
      <c r="F1154">
        <f>VLOOKUP(B1154&amp;C1154,CENSO!A:G,7,0)</f>
        <v>750</v>
      </c>
      <c r="G1154" s="9">
        <f t="shared" si="35"/>
        <v>6561.9666000000007</v>
      </c>
      <c r="H1154" s="9">
        <f>G1154*(IPCA!$B$10/VLOOKUP(B1154,IPCA!A:B,2,0))</f>
        <v>8354.1133429410274</v>
      </c>
    </row>
    <row r="1155" spans="1:8" x14ac:dyDescent="0.35">
      <c r="A1155" t="str">
        <f t="shared" ref="A1155:A1218" si="36">B1155&amp;C1155</f>
        <v>20193135050</v>
      </c>
      <c r="B1155" s="11">
        <v>2019</v>
      </c>
      <c r="C1155" s="11">
        <v>3135050</v>
      </c>
      <c r="D1155" s="11" t="s">
        <v>112</v>
      </c>
      <c r="E1155" s="8">
        <v>16054589.769428361</v>
      </c>
      <c r="F1155">
        <f>VLOOKUP(B1155&amp;C1155,CENSO!A:G,7,0)</f>
        <v>1242</v>
      </c>
      <c r="G1155" s="9">
        <f t="shared" ref="G1155:G1218" si="37">E1155/F1155</f>
        <v>12926.400780538133</v>
      </c>
      <c r="H1155" s="9">
        <f>G1155*(IPCA!$B$10/VLOOKUP(B1155,IPCA!A:B,2,0))</f>
        <v>16456.745945170907</v>
      </c>
    </row>
    <row r="1156" spans="1:8" x14ac:dyDescent="0.35">
      <c r="A1156" t="str">
        <f t="shared" si="36"/>
        <v>20193135076</v>
      </c>
      <c r="B1156" s="11">
        <v>2019</v>
      </c>
      <c r="C1156" s="11">
        <v>3135076</v>
      </c>
      <c r="D1156" s="11" t="s">
        <v>113</v>
      </c>
      <c r="E1156" s="8">
        <v>2677181.66</v>
      </c>
      <c r="F1156">
        <f>VLOOKUP(B1156&amp;C1156,CENSO!A:G,7,0)</f>
        <v>345</v>
      </c>
      <c r="G1156" s="9">
        <f t="shared" si="37"/>
        <v>7759.9468405797106</v>
      </c>
      <c r="H1156" s="9">
        <f>G1156*(IPCA!$B$10/VLOOKUP(B1156,IPCA!A:B,2,0))</f>
        <v>9879.2754357207541</v>
      </c>
    </row>
    <row r="1157" spans="1:8" x14ac:dyDescent="0.35">
      <c r="A1157" t="str">
        <f t="shared" si="36"/>
        <v>20193135100</v>
      </c>
      <c r="B1157" s="11">
        <v>2019</v>
      </c>
      <c r="C1157" s="11">
        <v>3135100</v>
      </c>
      <c r="D1157" s="11" t="s">
        <v>114</v>
      </c>
      <c r="E1157" s="8">
        <v>10784892.628439425</v>
      </c>
      <c r="F1157">
        <f>VLOOKUP(B1157&amp;C1157,CENSO!A:G,7,0)</f>
        <v>2183</v>
      </c>
      <c r="G1157" s="9">
        <f t="shared" si="37"/>
        <v>4940.3997381765575</v>
      </c>
      <c r="H1157" s="9">
        <f>G1157*(IPCA!$B$10/VLOOKUP(B1157,IPCA!A:B,2,0))</f>
        <v>6289.6783674825683</v>
      </c>
    </row>
    <row r="1158" spans="1:8" x14ac:dyDescent="0.35">
      <c r="A1158" t="str">
        <f t="shared" si="36"/>
        <v>20193135209</v>
      </c>
      <c r="B1158" s="11">
        <v>2019</v>
      </c>
      <c r="C1158" s="11">
        <v>3135209</v>
      </c>
      <c r="D1158" s="11" t="s">
        <v>115</v>
      </c>
      <c r="E1158" s="8">
        <v>12757028.34</v>
      </c>
      <c r="F1158">
        <f>VLOOKUP(B1158&amp;C1158,CENSO!A:G,7,0)</f>
        <v>2243</v>
      </c>
      <c r="G1158" s="9">
        <f t="shared" si="37"/>
        <v>5687.4847703967898</v>
      </c>
      <c r="H1158" s="9">
        <f>G1158*(IPCA!$B$10/VLOOKUP(B1158,IPCA!A:B,2,0))</f>
        <v>7240.800708760954</v>
      </c>
    </row>
    <row r="1159" spans="1:8" x14ac:dyDescent="0.35">
      <c r="A1159" t="str">
        <f t="shared" si="36"/>
        <v>20193135357</v>
      </c>
      <c r="B1159" s="11">
        <v>2019</v>
      </c>
      <c r="C1159" s="11">
        <v>3135357</v>
      </c>
      <c r="D1159" s="11" t="s">
        <v>116</v>
      </c>
      <c r="E1159" s="8">
        <v>4200662.6756256623</v>
      </c>
      <c r="F1159">
        <f>VLOOKUP(B1159&amp;C1159,CENSO!A:G,7,0)</f>
        <v>611</v>
      </c>
      <c r="G1159" s="9">
        <f t="shared" si="37"/>
        <v>6875.0616622351263</v>
      </c>
      <c r="H1159" s="9">
        <f>G1159*(IPCA!$B$10/VLOOKUP(B1159,IPCA!A:B,2,0))</f>
        <v>8752.7181814702908</v>
      </c>
    </row>
    <row r="1160" spans="1:8" x14ac:dyDescent="0.35">
      <c r="A1160" t="str">
        <f t="shared" si="36"/>
        <v>20193135456</v>
      </c>
      <c r="B1160" s="11">
        <v>2019</v>
      </c>
      <c r="C1160" s="11">
        <v>3135456</v>
      </c>
      <c r="D1160" s="11" t="s">
        <v>117</v>
      </c>
      <c r="E1160" s="8">
        <v>4342344.159918406</v>
      </c>
      <c r="F1160">
        <f>VLOOKUP(B1160&amp;C1160,CENSO!A:G,7,0)</f>
        <v>164</v>
      </c>
      <c r="G1160" s="9">
        <f t="shared" si="37"/>
        <v>26477.708292185402</v>
      </c>
      <c r="H1160" s="9">
        <f>G1160*(IPCA!$B$10/VLOOKUP(B1160,IPCA!A:B,2,0))</f>
        <v>33709.067664904964</v>
      </c>
    </row>
    <row r="1161" spans="1:8" x14ac:dyDescent="0.35">
      <c r="A1161" t="str">
        <f t="shared" si="36"/>
        <v>20193135605</v>
      </c>
      <c r="B1161" s="11">
        <v>2019</v>
      </c>
      <c r="C1161" s="11">
        <v>3135605</v>
      </c>
      <c r="D1161" s="11" t="s">
        <v>118</v>
      </c>
      <c r="E1161" s="8">
        <v>3199471.4759847033</v>
      </c>
      <c r="F1161">
        <f>VLOOKUP(B1161&amp;C1161,CENSO!A:G,7,0)</f>
        <v>396</v>
      </c>
      <c r="G1161" s="9">
        <f t="shared" si="37"/>
        <v>8079.4734242037957</v>
      </c>
      <c r="H1161" s="9">
        <f>G1161*(IPCA!$B$10/VLOOKUP(B1161,IPCA!A:B,2,0))</f>
        <v>10286.068316330406</v>
      </c>
    </row>
    <row r="1162" spans="1:8" x14ac:dyDescent="0.35">
      <c r="A1162" t="str">
        <f t="shared" si="36"/>
        <v>20193135803</v>
      </c>
      <c r="B1162" s="11">
        <v>2019</v>
      </c>
      <c r="C1162" s="11">
        <v>3135803</v>
      </c>
      <c r="D1162" s="11" t="s">
        <v>119</v>
      </c>
      <c r="E1162" s="8">
        <v>8729107.1018233094</v>
      </c>
      <c r="F1162">
        <f>VLOOKUP(B1162&amp;C1162,CENSO!A:G,7,0)</f>
        <v>1153</v>
      </c>
      <c r="G1162" s="9">
        <f t="shared" si="37"/>
        <v>7570.7780588233391</v>
      </c>
      <c r="H1162" s="9">
        <f>G1162*(IPCA!$B$10/VLOOKUP(B1162,IPCA!A:B,2,0))</f>
        <v>9638.44253606247</v>
      </c>
    </row>
    <row r="1163" spans="1:8" x14ac:dyDescent="0.35">
      <c r="A1163" t="str">
        <f t="shared" si="36"/>
        <v>20193136009</v>
      </c>
      <c r="B1163" s="11">
        <v>2019</v>
      </c>
      <c r="C1163" s="11">
        <v>3136009</v>
      </c>
      <c r="D1163" s="11" t="s">
        <v>120</v>
      </c>
      <c r="E1163" s="8">
        <v>8517684.5607092958</v>
      </c>
      <c r="F1163">
        <f>VLOOKUP(B1163&amp;C1163,CENSO!A:G,7,0)</f>
        <v>1333</v>
      </c>
      <c r="G1163" s="9">
        <f t="shared" si="37"/>
        <v>6389.86088575341</v>
      </c>
      <c r="H1163" s="9">
        <f>G1163*(IPCA!$B$10/VLOOKUP(B1163,IPCA!A:B,2,0))</f>
        <v>8135.0036260790375</v>
      </c>
    </row>
    <row r="1164" spans="1:8" x14ac:dyDescent="0.35">
      <c r="A1164" t="str">
        <f t="shared" si="36"/>
        <v>20193136405</v>
      </c>
      <c r="B1164" s="11">
        <v>2019</v>
      </c>
      <c r="C1164" s="11">
        <v>3136405</v>
      </c>
      <c r="D1164" s="11" t="s">
        <v>121</v>
      </c>
      <c r="E1164" s="8">
        <v>3582036.0896987915</v>
      </c>
      <c r="F1164">
        <f>VLOOKUP(B1164&amp;C1164,CENSO!A:G,7,0)</f>
        <v>493</v>
      </c>
      <c r="G1164" s="9">
        <f t="shared" si="37"/>
        <v>7265.7932853930861</v>
      </c>
      <c r="H1164" s="9">
        <f>G1164*(IPCA!$B$10/VLOOKUP(B1164,IPCA!A:B,2,0))</f>
        <v>9250.1629972566006</v>
      </c>
    </row>
    <row r="1165" spans="1:8" x14ac:dyDescent="0.35">
      <c r="A1165" t="str">
        <f t="shared" si="36"/>
        <v>20193136504</v>
      </c>
      <c r="B1165" s="11">
        <v>2019</v>
      </c>
      <c r="C1165" s="11">
        <v>3136504</v>
      </c>
      <c r="D1165" s="11" t="s">
        <v>122</v>
      </c>
      <c r="E1165" s="8">
        <v>2804288.0488040214</v>
      </c>
      <c r="F1165">
        <f>VLOOKUP(B1165&amp;C1165,CENSO!A:G,7,0)</f>
        <v>155</v>
      </c>
      <c r="G1165" s="9">
        <f t="shared" si="37"/>
        <v>18092.180960025944</v>
      </c>
      <c r="H1165" s="9">
        <f>G1165*(IPCA!$B$10/VLOOKUP(B1165,IPCA!A:B,2,0))</f>
        <v>23033.358682602309</v>
      </c>
    </row>
    <row r="1166" spans="1:8" x14ac:dyDescent="0.35">
      <c r="A1166" t="str">
        <f t="shared" si="36"/>
        <v>20193136520</v>
      </c>
      <c r="B1166" s="11">
        <v>2019</v>
      </c>
      <c r="C1166" s="11">
        <v>3136520</v>
      </c>
      <c r="D1166" s="11" t="s">
        <v>123</v>
      </c>
      <c r="E1166" s="8">
        <v>2433259.84</v>
      </c>
      <c r="F1166">
        <f>VLOOKUP(B1166&amp;C1166,CENSO!A:G,7,0)</f>
        <v>214</v>
      </c>
      <c r="G1166" s="9">
        <f t="shared" si="37"/>
        <v>11370.373084112149</v>
      </c>
      <c r="H1166" s="9">
        <f>G1166*(IPCA!$B$10/VLOOKUP(B1166,IPCA!A:B,2,0))</f>
        <v>14475.749616921064</v>
      </c>
    </row>
    <row r="1167" spans="1:8" x14ac:dyDescent="0.35">
      <c r="A1167" t="str">
        <f t="shared" si="36"/>
        <v>20193136553</v>
      </c>
      <c r="B1167" s="11">
        <v>2019</v>
      </c>
      <c r="C1167" s="11">
        <v>3136553</v>
      </c>
      <c r="D1167" s="11" t="s">
        <v>124</v>
      </c>
      <c r="E1167" s="8">
        <v>3153236.21</v>
      </c>
      <c r="F1167">
        <f>VLOOKUP(B1167&amp;C1167,CENSO!A:G,7,0)</f>
        <v>294</v>
      </c>
      <c r="G1167" s="9">
        <f t="shared" si="37"/>
        <v>10725.293231292517</v>
      </c>
      <c r="H1167" s="9">
        <f>G1167*(IPCA!$B$10/VLOOKUP(B1167,IPCA!A:B,2,0))</f>
        <v>13654.491214645303</v>
      </c>
    </row>
    <row r="1168" spans="1:8" x14ac:dyDescent="0.35">
      <c r="A1168" t="str">
        <f t="shared" si="36"/>
        <v>20193136579</v>
      </c>
      <c r="B1168" s="11">
        <v>2019</v>
      </c>
      <c r="C1168" s="11">
        <v>3136579</v>
      </c>
      <c r="D1168" s="11" t="s">
        <v>125</v>
      </c>
      <c r="E1168" s="8">
        <v>3914456.1543716663</v>
      </c>
      <c r="F1168">
        <f>VLOOKUP(B1168&amp;C1168,CENSO!A:G,7,0)</f>
        <v>318</v>
      </c>
      <c r="G1168" s="9">
        <f t="shared" si="37"/>
        <v>12309.610548338573</v>
      </c>
      <c r="H1168" s="9">
        <f>G1168*(IPCA!$B$10/VLOOKUP(B1168,IPCA!A:B,2,0))</f>
        <v>15671.503376485167</v>
      </c>
    </row>
    <row r="1169" spans="1:8" x14ac:dyDescent="0.35">
      <c r="A1169" t="str">
        <f t="shared" si="36"/>
        <v>20193136801</v>
      </c>
      <c r="B1169" s="11">
        <v>2019</v>
      </c>
      <c r="C1169" s="11">
        <v>3136801</v>
      </c>
      <c r="D1169" s="11" t="s">
        <v>126</v>
      </c>
      <c r="E1169" s="8">
        <v>2290184.617873244</v>
      </c>
      <c r="F1169">
        <f>VLOOKUP(B1169&amp;C1169,CENSO!A:G,7,0)</f>
        <v>258</v>
      </c>
      <c r="G1169" s="9">
        <f t="shared" si="37"/>
        <v>8876.68456540017</v>
      </c>
      <c r="H1169" s="9">
        <f>G1169*(IPCA!$B$10/VLOOKUP(B1169,IPCA!A:B,2,0))</f>
        <v>11301.006769660826</v>
      </c>
    </row>
    <row r="1170" spans="1:8" x14ac:dyDescent="0.35">
      <c r="A1170" t="str">
        <f t="shared" si="36"/>
        <v>20193136959</v>
      </c>
      <c r="B1170" s="11">
        <v>2019</v>
      </c>
      <c r="C1170" s="11">
        <v>3136959</v>
      </c>
      <c r="D1170" s="11" t="s">
        <v>127</v>
      </c>
      <c r="E1170" s="8">
        <v>3593961.8632775224</v>
      </c>
      <c r="F1170">
        <f>VLOOKUP(B1170&amp;C1170,CENSO!A:G,7,0)</f>
        <v>476</v>
      </c>
      <c r="G1170" s="9">
        <f t="shared" si="37"/>
        <v>7550.3400489023579</v>
      </c>
      <c r="H1170" s="9">
        <f>G1170*(IPCA!$B$10/VLOOKUP(B1170,IPCA!A:B,2,0))</f>
        <v>9612.422676195456</v>
      </c>
    </row>
    <row r="1171" spans="1:8" x14ac:dyDescent="0.35">
      <c r="A1171" t="str">
        <f t="shared" si="36"/>
        <v>20193137007</v>
      </c>
      <c r="B1171" s="11">
        <v>2019</v>
      </c>
      <c r="C1171" s="11">
        <v>3137007</v>
      </c>
      <c r="D1171" s="11" t="s">
        <v>128</v>
      </c>
      <c r="E1171" s="8">
        <v>8706432.4399999995</v>
      </c>
      <c r="F1171">
        <f>VLOOKUP(B1171&amp;C1171,CENSO!A:G,7,0)</f>
        <v>746</v>
      </c>
      <c r="G1171" s="9">
        <f t="shared" si="37"/>
        <v>11670.820965147452</v>
      </c>
      <c r="H1171" s="9">
        <f>G1171*(IPCA!$B$10/VLOOKUP(B1171,IPCA!A:B,2,0))</f>
        <v>14858.253187087877</v>
      </c>
    </row>
    <row r="1172" spans="1:8" x14ac:dyDescent="0.35">
      <c r="A1172" t="str">
        <f t="shared" si="36"/>
        <v>20193137304</v>
      </c>
      <c r="B1172" s="11">
        <v>2019</v>
      </c>
      <c r="C1172" s="11">
        <v>3137304</v>
      </c>
      <c r="D1172" s="11" t="s">
        <v>129</v>
      </c>
      <c r="E1172" s="8">
        <v>2485005.7748456979</v>
      </c>
      <c r="F1172">
        <f>VLOOKUP(B1172&amp;C1172,CENSO!A:G,7,0)</f>
        <v>260</v>
      </c>
      <c r="G1172" s="9">
        <f t="shared" si="37"/>
        <v>9557.7145186373</v>
      </c>
      <c r="H1172" s="9">
        <f>G1172*(IPCA!$B$10/VLOOKUP(B1172,IPCA!A:B,2,0))</f>
        <v>12168.033648353079</v>
      </c>
    </row>
    <row r="1173" spans="1:8" x14ac:dyDescent="0.35">
      <c r="A1173" t="str">
        <f t="shared" si="36"/>
        <v>20193138104</v>
      </c>
      <c r="B1173" s="11">
        <v>2019</v>
      </c>
      <c r="C1173" s="11">
        <v>3138104</v>
      </c>
      <c r="D1173" s="11" t="s">
        <v>130</v>
      </c>
      <c r="E1173" s="8">
        <v>5141819.6900000004</v>
      </c>
      <c r="F1173">
        <f>VLOOKUP(B1173&amp;C1173,CENSO!A:G,7,0)</f>
        <v>442</v>
      </c>
      <c r="G1173" s="9">
        <f t="shared" si="37"/>
        <v>11633.076221719459</v>
      </c>
      <c r="H1173" s="9">
        <f>G1173*(IPCA!$B$10/VLOOKUP(B1173,IPCA!A:B,2,0))</f>
        <v>14810.199930508108</v>
      </c>
    </row>
    <row r="1174" spans="1:8" x14ac:dyDescent="0.35">
      <c r="A1174" t="str">
        <f t="shared" si="36"/>
        <v>20193138351</v>
      </c>
      <c r="B1174" s="11">
        <v>2019</v>
      </c>
      <c r="C1174" s="11">
        <v>3138351</v>
      </c>
      <c r="D1174" s="11" t="s">
        <v>131</v>
      </c>
      <c r="E1174" s="8">
        <v>2626158.7005162882</v>
      </c>
      <c r="F1174">
        <f>VLOOKUP(B1174&amp;C1174,CENSO!A:G,7,0)</f>
        <v>242</v>
      </c>
      <c r="G1174" s="9">
        <f t="shared" si="37"/>
        <v>10851.895456678876</v>
      </c>
      <c r="H1174" s="9">
        <f>G1174*(IPCA!$B$10/VLOOKUP(B1174,IPCA!A:B,2,0))</f>
        <v>13815.669929018248</v>
      </c>
    </row>
    <row r="1175" spans="1:8" x14ac:dyDescent="0.35">
      <c r="A1175" t="str">
        <f t="shared" si="36"/>
        <v>20193138658</v>
      </c>
      <c r="B1175" s="11">
        <v>2019</v>
      </c>
      <c r="C1175" s="11">
        <v>3138658</v>
      </c>
      <c r="D1175" s="11" t="s">
        <v>132</v>
      </c>
      <c r="E1175" s="8">
        <v>3017916.6982341008</v>
      </c>
      <c r="F1175">
        <f>VLOOKUP(B1175&amp;C1175,CENSO!A:G,7,0)</f>
        <v>812</v>
      </c>
      <c r="G1175" s="9">
        <f t="shared" si="37"/>
        <v>3716.6461800912571</v>
      </c>
      <c r="H1175" s="9">
        <f>G1175*(IPCA!$B$10/VLOOKUP(B1175,IPCA!A:B,2,0))</f>
        <v>4731.7039748558263</v>
      </c>
    </row>
    <row r="1176" spans="1:8" x14ac:dyDescent="0.35">
      <c r="A1176" t="str">
        <f t="shared" si="36"/>
        <v>20193138682</v>
      </c>
      <c r="B1176" s="11">
        <v>2019</v>
      </c>
      <c r="C1176" s="11">
        <v>3138682</v>
      </c>
      <c r="D1176" s="11" t="s">
        <v>133</v>
      </c>
      <c r="E1176" s="8">
        <v>2793491.3761489769</v>
      </c>
      <c r="F1176">
        <f>VLOOKUP(B1176&amp;C1176,CENSO!A:G,7,0)</f>
        <v>262</v>
      </c>
      <c r="G1176" s="9">
        <f t="shared" si="37"/>
        <v>10662.180824996094</v>
      </c>
      <c r="H1176" s="9">
        <f>G1176*(IPCA!$B$10/VLOOKUP(B1176,IPCA!A:B,2,0))</f>
        <v>13574.142101690953</v>
      </c>
    </row>
    <row r="1177" spans="1:8" x14ac:dyDescent="0.35">
      <c r="A1177" t="str">
        <f t="shared" si="36"/>
        <v>20193138906</v>
      </c>
      <c r="B1177" s="11">
        <v>2019</v>
      </c>
      <c r="C1177" s="11">
        <v>3138906</v>
      </c>
      <c r="D1177" s="11" t="s">
        <v>134</v>
      </c>
      <c r="E1177" s="8">
        <v>3380846.6622212068</v>
      </c>
      <c r="F1177">
        <f>VLOOKUP(B1177&amp;C1177,CENSO!A:G,7,0)</f>
        <v>334</v>
      </c>
      <c r="G1177" s="9">
        <f t="shared" si="37"/>
        <v>10122.295395871877</v>
      </c>
      <c r="H1177" s="9">
        <f>G1177*(IPCA!$B$10/VLOOKUP(B1177,IPCA!A:B,2,0))</f>
        <v>12886.807901131922</v>
      </c>
    </row>
    <row r="1178" spans="1:8" x14ac:dyDescent="0.35">
      <c r="A1178" t="str">
        <f t="shared" si="36"/>
        <v>20193139201</v>
      </c>
      <c r="B1178" s="11">
        <v>2019</v>
      </c>
      <c r="C1178" s="11">
        <v>3139201</v>
      </c>
      <c r="D1178" s="11" t="s">
        <v>135</v>
      </c>
      <c r="E1178" s="8">
        <v>5139417.6325668497</v>
      </c>
      <c r="F1178">
        <f>VLOOKUP(B1178&amp;C1178,CENSO!A:G,7,0)</f>
        <v>448</v>
      </c>
      <c r="G1178" s="9">
        <f t="shared" si="37"/>
        <v>11471.914358408147</v>
      </c>
      <c r="H1178" s="9">
        <f>G1178*(IPCA!$B$10/VLOOKUP(B1178,IPCA!A:B,2,0))</f>
        <v>14605.022953127231</v>
      </c>
    </row>
    <row r="1179" spans="1:8" x14ac:dyDescent="0.35">
      <c r="A1179" t="str">
        <f t="shared" si="36"/>
        <v>20193139250</v>
      </c>
      <c r="B1179" s="11">
        <v>2019</v>
      </c>
      <c r="C1179" s="11">
        <v>3139250</v>
      </c>
      <c r="D1179" s="11" t="s">
        <v>136</v>
      </c>
      <c r="E1179" s="8">
        <v>3325011.1844461295</v>
      </c>
      <c r="F1179">
        <f>VLOOKUP(B1179&amp;C1179,CENSO!A:G,7,0)</f>
        <v>317</v>
      </c>
      <c r="G1179" s="9">
        <f t="shared" si="37"/>
        <v>10488.994272700724</v>
      </c>
      <c r="H1179" s="9">
        <f>G1179*(IPCA!$B$10/VLOOKUP(B1179,IPCA!A:B,2,0))</f>
        <v>13353.656357775599</v>
      </c>
    </row>
    <row r="1180" spans="1:8" x14ac:dyDescent="0.35">
      <c r="A1180" t="str">
        <f t="shared" si="36"/>
        <v>20193139300</v>
      </c>
      <c r="B1180" s="11">
        <v>2019</v>
      </c>
      <c r="C1180" s="11">
        <v>3139300</v>
      </c>
      <c r="D1180" s="11" t="s">
        <v>137</v>
      </c>
      <c r="E1180" s="8">
        <v>9980480.6389944963</v>
      </c>
      <c r="F1180">
        <f>VLOOKUP(B1180&amp;C1180,CENSO!A:G,7,0)</f>
        <v>1292</v>
      </c>
      <c r="G1180" s="9">
        <f t="shared" si="37"/>
        <v>7724.8302159400127</v>
      </c>
      <c r="H1180" s="9">
        <f>G1180*(IPCA!$B$10/VLOOKUP(B1180,IPCA!A:B,2,0))</f>
        <v>9834.5680666735607</v>
      </c>
    </row>
    <row r="1181" spans="1:8" x14ac:dyDescent="0.35">
      <c r="A1181" t="str">
        <f t="shared" si="36"/>
        <v>20193139607</v>
      </c>
      <c r="B1181" s="11">
        <v>2019</v>
      </c>
      <c r="C1181" s="11">
        <v>3139607</v>
      </c>
      <c r="D1181" s="11" t="s">
        <v>138</v>
      </c>
      <c r="E1181" s="8">
        <v>12058546.57</v>
      </c>
      <c r="F1181">
        <f>VLOOKUP(B1181&amp;C1181,CENSO!A:G,7,0)</f>
        <v>2250</v>
      </c>
      <c r="G1181" s="9">
        <f t="shared" si="37"/>
        <v>5359.354031111111</v>
      </c>
      <c r="H1181" s="9">
        <f>G1181*(IPCA!$B$10/VLOOKUP(B1181,IPCA!A:B,2,0))</f>
        <v>6823.053780988479</v>
      </c>
    </row>
    <row r="1182" spans="1:8" x14ac:dyDescent="0.35">
      <c r="A1182" t="str">
        <f t="shared" si="36"/>
        <v>20193140100</v>
      </c>
      <c r="B1182" s="11">
        <v>2019</v>
      </c>
      <c r="C1182" s="11">
        <v>3140100</v>
      </c>
      <c r="D1182" s="11" t="s">
        <v>139</v>
      </c>
      <c r="E1182" s="8">
        <v>2478067.8881091755</v>
      </c>
      <c r="F1182">
        <f>VLOOKUP(B1182&amp;C1182,CENSO!A:G,7,0)</f>
        <v>321</v>
      </c>
      <c r="G1182" s="9">
        <f t="shared" si="37"/>
        <v>7719.8376576609826</v>
      </c>
      <c r="H1182" s="9">
        <f>G1182*(IPCA!$B$10/VLOOKUP(B1182,IPCA!A:B,2,0))</f>
        <v>9828.2119846821861</v>
      </c>
    </row>
    <row r="1183" spans="1:8" x14ac:dyDescent="0.35">
      <c r="A1183" t="str">
        <f t="shared" si="36"/>
        <v>20193140555</v>
      </c>
      <c r="B1183" s="11">
        <v>2019</v>
      </c>
      <c r="C1183" s="11">
        <v>3140555</v>
      </c>
      <c r="D1183" s="11" t="s">
        <v>140</v>
      </c>
      <c r="E1183" s="8">
        <v>3507822.9514516247</v>
      </c>
      <c r="F1183">
        <f>VLOOKUP(B1183&amp;C1183,CENSO!A:G,7,0)</f>
        <v>599</v>
      </c>
      <c r="G1183" s="9">
        <f t="shared" si="37"/>
        <v>5856.131805428422</v>
      </c>
      <c r="H1183" s="9">
        <f>G1183*(IPCA!$B$10/VLOOKUP(B1183,IPCA!A:B,2,0))</f>
        <v>7455.5071422873307</v>
      </c>
    </row>
    <row r="1184" spans="1:8" x14ac:dyDescent="0.35">
      <c r="A1184" t="str">
        <f t="shared" si="36"/>
        <v>20193140605</v>
      </c>
      <c r="B1184" s="11">
        <v>2019</v>
      </c>
      <c r="C1184" s="11">
        <v>3140605</v>
      </c>
      <c r="D1184" s="11" t="s">
        <v>141</v>
      </c>
      <c r="E1184" s="8">
        <v>2864354.9057054627</v>
      </c>
      <c r="F1184">
        <f>VLOOKUP(B1184&amp;C1184,CENSO!A:G,7,0)</f>
        <v>360</v>
      </c>
      <c r="G1184" s="9">
        <f t="shared" si="37"/>
        <v>7956.5414047373961</v>
      </c>
      <c r="H1184" s="9">
        <f>G1184*(IPCA!$B$10/VLOOKUP(B1184,IPCA!A:B,2,0))</f>
        <v>10129.562182315805</v>
      </c>
    </row>
    <row r="1185" spans="1:8" x14ac:dyDescent="0.35">
      <c r="A1185" t="str">
        <f t="shared" si="36"/>
        <v>20193171501</v>
      </c>
      <c r="B1185" s="11">
        <v>2019</v>
      </c>
      <c r="C1185" s="11">
        <v>3171501</v>
      </c>
      <c r="D1185" s="11" t="s">
        <v>142</v>
      </c>
      <c r="E1185" s="8">
        <v>1949933.9693762867</v>
      </c>
      <c r="F1185">
        <f>VLOOKUP(B1185&amp;C1185,CENSO!A:G,7,0)</f>
        <v>264</v>
      </c>
      <c r="G1185" s="9">
        <f t="shared" si="37"/>
        <v>7386.1135203647227</v>
      </c>
      <c r="H1185" s="9">
        <f>G1185*(IPCA!$B$10/VLOOKUP(B1185,IPCA!A:B,2,0))</f>
        <v>9403.3440391110889</v>
      </c>
    </row>
    <row r="1186" spans="1:8" x14ac:dyDescent="0.35">
      <c r="A1186" t="str">
        <f t="shared" si="36"/>
        <v>20193140852</v>
      </c>
      <c r="B1186" s="11">
        <v>2019</v>
      </c>
      <c r="C1186" s="11">
        <v>3140852</v>
      </c>
      <c r="D1186" s="11" t="s">
        <v>143</v>
      </c>
      <c r="E1186" s="8">
        <v>7515291.2848500265</v>
      </c>
      <c r="F1186">
        <f>VLOOKUP(B1186&amp;C1186,CENSO!A:G,7,0)</f>
        <v>808</v>
      </c>
      <c r="G1186" s="9">
        <f t="shared" si="37"/>
        <v>9301.1030753094383</v>
      </c>
      <c r="H1186" s="9">
        <f>G1186*(IPCA!$B$10/VLOOKUP(B1186,IPCA!A:B,2,0))</f>
        <v>11841.338739138417</v>
      </c>
    </row>
    <row r="1187" spans="1:8" x14ac:dyDescent="0.35">
      <c r="A1187" t="str">
        <f t="shared" si="36"/>
        <v>20193141009</v>
      </c>
      <c r="B1187" s="11">
        <v>2019</v>
      </c>
      <c r="C1187" s="11">
        <v>3141009</v>
      </c>
      <c r="D1187" s="11" t="s">
        <v>144</v>
      </c>
      <c r="E1187" s="8">
        <v>3276453.7242790922</v>
      </c>
      <c r="F1187">
        <f>VLOOKUP(B1187&amp;C1187,CENSO!A:G,7,0)</f>
        <v>378</v>
      </c>
      <c r="G1187" s="9">
        <f t="shared" si="37"/>
        <v>8667.8669954473335</v>
      </c>
      <c r="H1187" s="9">
        <f>G1187*(IPCA!$B$10/VLOOKUP(B1187,IPCA!A:B,2,0))</f>
        <v>11035.158777172795</v>
      </c>
    </row>
    <row r="1188" spans="1:8" x14ac:dyDescent="0.35">
      <c r="A1188" t="str">
        <f t="shared" si="36"/>
        <v>20193141405</v>
      </c>
      <c r="B1188" s="11">
        <v>2019</v>
      </c>
      <c r="C1188" s="11">
        <v>3141405</v>
      </c>
      <c r="D1188" s="11" t="s">
        <v>145</v>
      </c>
      <c r="E1188" s="8">
        <v>7373417.4881253</v>
      </c>
      <c r="F1188">
        <f>VLOOKUP(B1188&amp;C1188,CENSO!A:G,7,0)</f>
        <v>777</v>
      </c>
      <c r="G1188" s="9">
        <f t="shared" si="37"/>
        <v>9489.5977968150582</v>
      </c>
      <c r="H1188" s="9">
        <f>G1188*(IPCA!$B$10/VLOOKUP(B1188,IPCA!A:B,2,0))</f>
        <v>12081.313485124483</v>
      </c>
    </row>
    <row r="1189" spans="1:8" x14ac:dyDescent="0.35">
      <c r="A1189" t="str">
        <f t="shared" si="36"/>
        <v>20193141504</v>
      </c>
      <c r="B1189" s="11">
        <v>2019</v>
      </c>
      <c r="C1189" s="11">
        <v>3141504</v>
      </c>
      <c r="D1189" s="11" t="s">
        <v>146</v>
      </c>
      <c r="E1189" s="8">
        <v>2745542.4253332941</v>
      </c>
      <c r="F1189">
        <f>VLOOKUP(B1189&amp;C1189,CENSO!A:G,7,0)</f>
        <v>318</v>
      </c>
      <c r="G1189" s="9">
        <f t="shared" si="37"/>
        <v>8633.7812117399189</v>
      </c>
      <c r="H1189" s="9">
        <f>G1189*(IPCA!$B$10/VLOOKUP(B1189,IPCA!A:B,2,0))</f>
        <v>10991.763783288689</v>
      </c>
    </row>
    <row r="1190" spans="1:8" x14ac:dyDescent="0.35">
      <c r="A1190" t="str">
        <f t="shared" si="36"/>
        <v>20193141801</v>
      </c>
      <c r="B1190" s="11">
        <v>2019</v>
      </c>
      <c r="C1190" s="11">
        <v>3141801</v>
      </c>
      <c r="D1190" s="11" t="s">
        <v>147</v>
      </c>
      <c r="E1190" s="8">
        <v>12980400.919903021</v>
      </c>
      <c r="F1190">
        <f>VLOOKUP(B1190&amp;C1190,CENSO!A:G,7,0)</f>
        <v>1000</v>
      </c>
      <c r="G1190" s="9">
        <f t="shared" si="37"/>
        <v>12980.400919903021</v>
      </c>
      <c r="H1190" s="9">
        <f>G1190*(IPCA!$B$10/VLOOKUP(B1190,IPCA!A:B,2,0))</f>
        <v>16525.494128800627</v>
      </c>
    </row>
    <row r="1191" spans="1:8" x14ac:dyDescent="0.35">
      <c r="A1191" t="str">
        <f t="shared" si="36"/>
        <v>20193142007</v>
      </c>
      <c r="B1191" s="11">
        <v>2019</v>
      </c>
      <c r="C1191" s="11">
        <v>3142007</v>
      </c>
      <c r="D1191" s="11" t="s">
        <v>148</v>
      </c>
      <c r="E1191" s="8">
        <v>5467762.3906759098</v>
      </c>
      <c r="F1191">
        <f>VLOOKUP(B1191&amp;C1191,CENSO!A:G,7,0)</f>
        <v>649</v>
      </c>
      <c r="G1191" s="9">
        <f t="shared" si="37"/>
        <v>8424.9035295468566</v>
      </c>
      <c r="H1191" s="9">
        <f>G1191*(IPCA!$B$10/VLOOKUP(B1191,IPCA!A:B,2,0))</f>
        <v>10725.839261232806</v>
      </c>
    </row>
    <row r="1192" spans="1:8" x14ac:dyDescent="0.35">
      <c r="A1192" t="str">
        <f t="shared" si="36"/>
        <v>20193142254</v>
      </c>
      <c r="B1192" s="11">
        <v>2019</v>
      </c>
      <c r="C1192" s="11">
        <v>3142254</v>
      </c>
      <c r="D1192" s="11" t="s">
        <v>149</v>
      </c>
      <c r="E1192" s="8">
        <v>2372574.6680652001</v>
      </c>
      <c r="F1192">
        <f>VLOOKUP(B1192&amp;C1192,CENSO!A:G,7,0)</f>
        <v>286</v>
      </c>
      <c r="G1192" s="9">
        <f t="shared" si="37"/>
        <v>8295.715622605594</v>
      </c>
      <c r="H1192" s="9">
        <f>G1192*(IPCA!$B$10/VLOOKUP(B1192,IPCA!A:B,2,0))</f>
        <v>10561.368686645514</v>
      </c>
    </row>
    <row r="1193" spans="1:8" x14ac:dyDescent="0.35">
      <c r="A1193" t="str">
        <f t="shared" si="36"/>
        <v>20193142502</v>
      </c>
      <c r="B1193" s="11">
        <v>2019</v>
      </c>
      <c r="C1193" s="11">
        <v>3142502</v>
      </c>
      <c r="D1193" s="11" t="s">
        <v>150</v>
      </c>
      <c r="E1193" s="8">
        <v>1643894.45</v>
      </c>
      <c r="F1193">
        <f>VLOOKUP(B1193&amp;C1193,CENSO!A:G,7,0)</f>
        <v>91</v>
      </c>
      <c r="G1193" s="9">
        <f t="shared" si="37"/>
        <v>18064.774175824175</v>
      </c>
      <c r="H1193" s="9">
        <f>G1193*(IPCA!$B$10/VLOOKUP(B1193,IPCA!A:B,2,0))</f>
        <v>22998.466797967129</v>
      </c>
    </row>
    <row r="1194" spans="1:8" x14ac:dyDescent="0.35">
      <c r="A1194" t="str">
        <f t="shared" si="36"/>
        <v>20193142700</v>
      </c>
      <c r="B1194" s="11">
        <v>2019</v>
      </c>
      <c r="C1194" s="11">
        <v>3142700</v>
      </c>
      <c r="D1194" s="11" t="s">
        <v>151</v>
      </c>
      <c r="E1194" s="8">
        <v>5092816.7724533388</v>
      </c>
      <c r="F1194">
        <f>VLOOKUP(B1194&amp;C1194,CENSO!A:G,7,0)</f>
        <v>457</v>
      </c>
      <c r="G1194" s="9">
        <f t="shared" si="37"/>
        <v>11144.019195740348</v>
      </c>
      <c r="H1194" s="9">
        <f>G1194*(IPCA!$B$10/VLOOKUP(B1194,IPCA!A:B,2,0))</f>
        <v>14187.575940591556</v>
      </c>
    </row>
    <row r="1195" spans="1:8" x14ac:dyDescent="0.35">
      <c r="A1195" t="str">
        <f t="shared" si="36"/>
        <v>20193142908</v>
      </c>
      <c r="B1195" s="11">
        <v>2019</v>
      </c>
      <c r="C1195" s="11">
        <v>3142908</v>
      </c>
      <c r="D1195" s="11" t="s">
        <v>152</v>
      </c>
      <c r="E1195" s="8">
        <v>5905520.3946800511</v>
      </c>
      <c r="F1195">
        <f>VLOOKUP(B1195&amp;C1195,CENSO!A:G,7,0)</f>
        <v>458</v>
      </c>
      <c r="G1195" s="9">
        <f t="shared" si="37"/>
        <v>12894.149333362557</v>
      </c>
      <c r="H1195" s="9">
        <f>G1195*(IPCA!$B$10/VLOOKUP(B1195,IPCA!A:B,2,0))</f>
        <v>16415.686265717701</v>
      </c>
    </row>
    <row r="1196" spans="1:8" x14ac:dyDescent="0.35">
      <c r="A1196" t="str">
        <f t="shared" si="36"/>
        <v>20193143153</v>
      </c>
      <c r="B1196" s="11">
        <v>2019</v>
      </c>
      <c r="C1196" s="11">
        <v>3143153</v>
      </c>
      <c r="D1196" s="11" t="s">
        <v>153</v>
      </c>
      <c r="E1196" s="8">
        <v>4308885.4445087314</v>
      </c>
      <c r="F1196">
        <f>VLOOKUP(B1196&amp;C1196,CENSO!A:G,7,0)</f>
        <v>324</v>
      </c>
      <c r="G1196" s="9">
        <f t="shared" si="37"/>
        <v>13299.029149718306</v>
      </c>
      <c r="H1196" s="9">
        <f>G1196*(IPCA!$B$10/VLOOKUP(B1196,IPCA!A:B,2,0))</f>
        <v>16931.143305091398</v>
      </c>
    </row>
    <row r="1197" spans="1:8" x14ac:dyDescent="0.35">
      <c r="A1197" t="str">
        <f t="shared" si="36"/>
        <v>20193143302</v>
      </c>
      <c r="B1197" s="11">
        <v>2019</v>
      </c>
      <c r="C1197" s="11">
        <v>3143302</v>
      </c>
      <c r="D1197" s="11" t="s">
        <v>154</v>
      </c>
      <c r="E1197" s="8">
        <v>94422969.079919189</v>
      </c>
      <c r="F1197">
        <f>VLOOKUP(B1197&amp;C1197,CENSO!A:G,7,0)</f>
        <v>17166</v>
      </c>
      <c r="G1197" s="9">
        <f t="shared" si="37"/>
        <v>5500.5807456553184</v>
      </c>
      <c r="H1197" s="9">
        <f>G1197*(IPCA!$B$10/VLOOKUP(B1197,IPCA!A:B,2,0))</f>
        <v>7002.8510966824488</v>
      </c>
    </row>
    <row r="1198" spans="1:8" x14ac:dyDescent="0.35">
      <c r="A1198" t="str">
        <f t="shared" si="36"/>
        <v>20193143450</v>
      </c>
      <c r="B1198" s="11">
        <v>2019</v>
      </c>
      <c r="C1198" s="11">
        <v>3143450</v>
      </c>
      <c r="D1198" s="11" t="s">
        <v>155</v>
      </c>
      <c r="E1198" s="8">
        <v>3537335.1787259481</v>
      </c>
      <c r="F1198">
        <f>VLOOKUP(B1198&amp;C1198,CENSO!A:G,7,0)</f>
        <v>390</v>
      </c>
      <c r="G1198" s="9">
        <f t="shared" si="37"/>
        <v>9070.0902018614051</v>
      </c>
      <c r="H1198" s="9">
        <f>G1198*(IPCA!$B$10/VLOOKUP(B1198,IPCA!A:B,2,0))</f>
        <v>11547.233656606701</v>
      </c>
    </row>
    <row r="1199" spans="1:8" x14ac:dyDescent="0.35">
      <c r="A1199" t="str">
        <f t="shared" si="36"/>
        <v>20193143609</v>
      </c>
      <c r="B1199" s="11">
        <v>2019</v>
      </c>
      <c r="C1199" s="11">
        <v>3143609</v>
      </c>
      <c r="D1199" s="11" t="s">
        <v>156</v>
      </c>
      <c r="E1199" s="8">
        <v>3081904.8528475156</v>
      </c>
      <c r="F1199">
        <f>VLOOKUP(B1199&amp;C1199,CENSO!A:G,7,0)</f>
        <v>343</v>
      </c>
      <c r="G1199" s="9">
        <f t="shared" si="37"/>
        <v>8985.1453435787625</v>
      </c>
      <c r="H1199" s="9">
        <f>G1199*(IPCA!$B$10/VLOOKUP(B1199,IPCA!A:B,2,0))</f>
        <v>11439.089403938109</v>
      </c>
    </row>
    <row r="1200" spans="1:8" x14ac:dyDescent="0.35">
      <c r="A1200" t="str">
        <f t="shared" si="36"/>
        <v>20193144003</v>
      </c>
      <c r="B1200" s="11">
        <v>2019</v>
      </c>
      <c r="C1200" s="11">
        <v>3144003</v>
      </c>
      <c r="D1200" s="11" t="s">
        <v>157</v>
      </c>
      <c r="E1200" s="8">
        <v>9066309.5893106014</v>
      </c>
      <c r="F1200">
        <f>VLOOKUP(B1200&amp;C1200,CENSO!A:G,7,0)</f>
        <v>923</v>
      </c>
      <c r="G1200" s="9">
        <f t="shared" si="37"/>
        <v>9822.6539429150616</v>
      </c>
      <c r="H1200" s="9">
        <f>G1200*(IPCA!$B$10/VLOOKUP(B1200,IPCA!A:B,2,0))</f>
        <v>12505.331003604775</v>
      </c>
    </row>
    <row r="1201" spans="1:8" x14ac:dyDescent="0.35">
      <c r="A1201" t="str">
        <f t="shared" si="36"/>
        <v>20193144201</v>
      </c>
      <c r="B1201" s="11">
        <v>2019</v>
      </c>
      <c r="C1201" s="11">
        <v>3144201</v>
      </c>
      <c r="D1201" s="11" t="s">
        <v>158</v>
      </c>
      <c r="E1201" s="8">
        <v>1614387.61</v>
      </c>
      <c r="F1201">
        <f>VLOOKUP(B1201&amp;C1201,CENSO!A:G,7,0)</f>
        <v>170</v>
      </c>
      <c r="G1201" s="9">
        <f t="shared" si="37"/>
        <v>9496.397705882353</v>
      </c>
      <c r="H1201" s="9">
        <f>G1201*(IPCA!$B$10/VLOOKUP(B1201,IPCA!A:B,2,0))</f>
        <v>12089.970525693674</v>
      </c>
    </row>
    <row r="1202" spans="1:8" x14ac:dyDescent="0.35">
      <c r="A1202" t="str">
        <f t="shared" si="36"/>
        <v>20193144300</v>
      </c>
      <c r="B1202" s="11">
        <v>2019</v>
      </c>
      <c r="C1202" s="11">
        <v>3144300</v>
      </c>
      <c r="D1202" s="11" t="s">
        <v>159</v>
      </c>
      <c r="E1202" s="8">
        <v>8836934.3622894771</v>
      </c>
      <c r="F1202">
        <f>VLOOKUP(B1202&amp;C1202,CENSO!A:G,7,0)</f>
        <v>1073</v>
      </c>
      <c r="G1202" s="9">
        <f t="shared" si="37"/>
        <v>8235.7263395055706</v>
      </c>
      <c r="H1202" s="9">
        <f>G1202*(IPCA!$B$10/VLOOKUP(B1202,IPCA!A:B,2,0))</f>
        <v>10484.995656892608</v>
      </c>
    </row>
    <row r="1203" spans="1:8" x14ac:dyDescent="0.35">
      <c r="A1203" t="str">
        <f t="shared" si="36"/>
        <v>20193144359</v>
      </c>
      <c r="B1203" s="11">
        <v>2019</v>
      </c>
      <c r="C1203" s="11">
        <v>3144359</v>
      </c>
      <c r="D1203" s="11" t="s">
        <v>160</v>
      </c>
      <c r="E1203" s="8">
        <v>3554568.98</v>
      </c>
      <c r="F1203">
        <f>VLOOKUP(B1203&amp;C1203,CENSO!A:G,7,0)</f>
        <v>507</v>
      </c>
      <c r="G1203" s="9">
        <f t="shared" si="37"/>
        <v>7010.9841814595657</v>
      </c>
      <c r="H1203" s="9">
        <f>G1203*(IPCA!$B$10/VLOOKUP(B1203,IPCA!A:B,2,0))</f>
        <v>8925.7626665578937</v>
      </c>
    </row>
    <row r="1204" spans="1:8" x14ac:dyDescent="0.35">
      <c r="A1204" t="str">
        <f t="shared" si="36"/>
        <v>20193144375</v>
      </c>
      <c r="B1204" s="11">
        <v>2019</v>
      </c>
      <c r="C1204" s="11">
        <v>3144375</v>
      </c>
      <c r="D1204" s="11" t="s">
        <v>161</v>
      </c>
      <c r="E1204" s="8">
        <v>2230452.2381224767</v>
      </c>
      <c r="F1204">
        <f>VLOOKUP(B1204&amp;C1204,CENSO!A:G,7,0)</f>
        <v>249</v>
      </c>
      <c r="G1204" s="9">
        <f t="shared" si="37"/>
        <v>8957.6395105320353</v>
      </c>
      <c r="H1204" s="9">
        <f>G1204*(IPCA!$B$10/VLOOKUP(B1204,IPCA!A:B,2,0))</f>
        <v>11404.071419106493</v>
      </c>
    </row>
    <row r="1205" spans="1:8" x14ac:dyDescent="0.35">
      <c r="A1205" t="str">
        <f t="shared" si="36"/>
        <v>20193144656</v>
      </c>
      <c r="B1205" s="11">
        <v>2019</v>
      </c>
      <c r="C1205" s="11">
        <v>3144656</v>
      </c>
      <c r="D1205" s="11" t="s">
        <v>162</v>
      </c>
      <c r="E1205" s="8">
        <v>5713333.3099999996</v>
      </c>
      <c r="F1205">
        <f>VLOOKUP(B1205&amp;C1205,CENSO!A:G,7,0)</f>
        <v>596</v>
      </c>
      <c r="G1205" s="9">
        <f t="shared" si="37"/>
        <v>9586.1297147651003</v>
      </c>
      <c r="H1205" s="9">
        <f>G1205*(IPCA!$B$10/VLOOKUP(B1205,IPCA!A:B,2,0))</f>
        <v>12204.209353531698</v>
      </c>
    </row>
    <row r="1206" spans="1:8" x14ac:dyDescent="0.35">
      <c r="A1206" t="str">
        <f t="shared" si="36"/>
        <v>20193144672</v>
      </c>
      <c r="B1206" s="11">
        <v>2019</v>
      </c>
      <c r="C1206" s="11">
        <v>3144672</v>
      </c>
      <c r="D1206" s="11" t="s">
        <v>163</v>
      </c>
      <c r="E1206" s="8">
        <v>3806657.6411654926</v>
      </c>
      <c r="F1206">
        <f>VLOOKUP(B1206&amp;C1206,CENSO!A:G,7,0)</f>
        <v>252</v>
      </c>
      <c r="G1206" s="9">
        <f t="shared" si="37"/>
        <v>15105.784290339256</v>
      </c>
      <c r="H1206" s="9">
        <f>G1206*(IPCA!$B$10/VLOOKUP(B1206,IPCA!A:B,2,0))</f>
        <v>19231.343557206179</v>
      </c>
    </row>
    <row r="1207" spans="1:8" x14ac:dyDescent="0.35">
      <c r="A1207" t="str">
        <f t="shared" si="36"/>
        <v>20193144904</v>
      </c>
      <c r="B1207" s="11">
        <v>2019</v>
      </c>
      <c r="C1207" s="11">
        <v>3144904</v>
      </c>
      <c r="D1207" s="11" t="s">
        <v>164</v>
      </c>
      <c r="E1207" s="8">
        <v>2679642.5109233428</v>
      </c>
      <c r="F1207">
        <f>VLOOKUP(B1207&amp;C1207,CENSO!A:G,7,0)</f>
        <v>277</v>
      </c>
      <c r="G1207" s="9">
        <f t="shared" si="37"/>
        <v>9673.7996784236202</v>
      </c>
      <c r="H1207" s="9">
        <f>G1207*(IPCA!$B$10/VLOOKUP(B1207,IPCA!A:B,2,0))</f>
        <v>12315.822968446286</v>
      </c>
    </row>
    <row r="1208" spans="1:8" x14ac:dyDescent="0.35">
      <c r="A1208" t="str">
        <f t="shared" si="36"/>
        <v>20193145059</v>
      </c>
      <c r="B1208" s="11">
        <v>2019</v>
      </c>
      <c r="C1208" s="11">
        <v>3145059</v>
      </c>
      <c r="D1208" s="11" t="s">
        <v>165</v>
      </c>
      <c r="E1208" s="8">
        <v>4160166.4929032438</v>
      </c>
      <c r="F1208">
        <f>VLOOKUP(B1208&amp;C1208,CENSO!A:G,7,0)</f>
        <v>401</v>
      </c>
      <c r="G1208" s="9">
        <f t="shared" si="37"/>
        <v>10374.480032177666</v>
      </c>
      <c r="H1208" s="9">
        <f>G1208*(IPCA!$B$10/VLOOKUP(B1208,IPCA!A:B,2,0))</f>
        <v>13207.866992631552</v>
      </c>
    </row>
    <row r="1209" spans="1:8" x14ac:dyDescent="0.35">
      <c r="A1209" t="str">
        <f t="shared" si="36"/>
        <v>20193145307</v>
      </c>
      <c r="B1209" s="11">
        <v>2019</v>
      </c>
      <c r="C1209" s="11">
        <v>3145307</v>
      </c>
      <c r="D1209" s="11" t="s">
        <v>166</v>
      </c>
      <c r="E1209" s="8">
        <v>16715549.219339069</v>
      </c>
      <c r="F1209">
        <f>VLOOKUP(B1209&amp;C1209,CENSO!A:G,7,0)</f>
        <v>1237</v>
      </c>
      <c r="G1209" s="9">
        <f t="shared" si="37"/>
        <v>13512.97430827734</v>
      </c>
      <c r="H1209" s="9">
        <f>G1209*(IPCA!$B$10/VLOOKUP(B1209,IPCA!A:B,2,0))</f>
        <v>17203.519288196167</v>
      </c>
    </row>
    <row r="1210" spans="1:8" x14ac:dyDescent="0.35">
      <c r="A1210" t="str">
        <f t="shared" si="36"/>
        <v>20193145356</v>
      </c>
      <c r="B1210" s="11">
        <v>2019</v>
      </c>
      <c r="C1210" s="11">
        <v>3145356</v>
      </c>
      <c r="D1210" s="11" t="s">
        <v>167</v>
      </c>
      <c r="E1210" s="8">
        <v>5339525.0095783602</v>
      </c>
      <c r="F1210">
        <f>VLOOKUP(B1210&amp;C1210,CENSO!A:G,7,0)</f>
        <v>585</v>
      </c>
      <c r="G1210" s="9">
        <f t="shared" si="37"/>
        <v>9127.3931787664278</v>
      </c>
      <c r="H1210" s="9">
        <f>G1210*(IPCA!$B$10/VLOOKUP(B1210,IPCA!A:B,2,0))</f>
        <v>11620.186719786341</v>
      </c>
    </row>
    <row r="1211" spans="1:8" x14ac:dyDescent="0.35">
      <c r="A1211" t="str">
        <f t="shared" si="36"/>
        <v>20193145372</v>
      </c>
      <c r="B1211" s="11">
        <v>2019</v>
      </c>
      <c r="C1211" s="11">
        <v>3145372</v>
      </c>
      <c r="D1211" s="11" t="s">
        <v>168</v>
      </c>
      <c r="E1211" s="8">
        <v>3013991.4833240998</v>
      </c>
      <c r="F1211">
        <f>VLOOKUP(B1211&amp;C1211,CENSO!A:G,7,0)</f>
        <v>398</v>
      </c>
      <c r="G1211" s="9">
        <f t="shared" si="37"/>
        <v>7572.8429229248741</v>
      </c>
      <c r="H1211" s="9">
        <f>G1211*(IPCA!$B$10/VLOOKUP(B1211,IPCA!A:B,2,0))</f>
        <v>9641.0713377302509</v>
      </c>
    </row>
    <row r="1212" spans="1:8" x14ac:dyDescent="0.35">
      <c r="A1212" t="str">
        <f t="shared" si="36"/>
        <v>20193145455</v>
      </c>
      <c r="B1212" s="11">
        <v>2019</v>
      </c>
      <c r="C1212" s="11">
        <v>3145455</v>
      </c>
      <c r="D1212" s="11" t="s">
        <v>169</v>
      </c>
      <c r="E1212" s="8">
        <v>4599698.8365443917</v>
      </c>
      <c r="F1212">
        <f>VLOOKUP(B1212&amp;C1212,CENSO!A:G,7,0)</f>
        <v>423</v>
      </c>
      <c r="G1212" s="9">
        <f t="shared" si="37"/>
        <v>10873.99252138154</v>
      </c>
      <c r="H1212" s="9">
        <f>G1212*(IPCA!$B$10/VLOOKUP(B1212,IPCA!A:B,2,0))</f>
        <v>13843.801950152332</v>
      </c>
    </row>
    <row r="1213" spans="1:8" x14ac:dyDescent="0.35">
      <c r="A1213" t="str">
        <f t="shared" si="36"/>
        <v>20193146206</v>
      </c>
      <c r="B1213" s="11">
        <v>2019</v>
      </c>
      <c r="C1213" s="11">
        <v>3146206</v>
      </c>
      <c r="D1213" s="11" t="s">
        <v>170</v>
      </c>
      <c r="E1213" s="8">
        <v>3420217.9320186488</v>
      </c>
      <c r="F1213">
        <f>VLOOKUP(B1213&amp;C1213,CENSO!A:G,7,0)</f>
        <v>266</v>
      </c>
      <c r="G1213" s="9">
        <f t="shared" si="37"/>
        <v>12857.962150446048</v>
      </c>
      <c r="H1213" s="9">
        <f>G1213*(IPCA!$B$10/VLOOKUP(B1213,IPCA!A:B,2,0))</f>
        <v>16369.61595691024</v>
      </c>
    </row>
    <row r="1214" spans="1:8" x14ac:dyDescent="0.35">
      <c r="A1214" t="str">
        <f t="shared" si="36"/>
        <v>20193146255</v>
      </c>
      <c r="B1214" s="11">
        <v>2019</v>
      </c>
      <c r="C1214" s="11">
        <v>3146255</v>
      </c>
      <c r="D1214" s="11" t="s">
        <v>171</v>
      </c>
      <c r="E1214" s="8">
        <v>3887177.2323138071</v>
      </c>
      <c r="F1214">
        <f>VLOOKUP(B1214&amp;C1214,CENSO!A:G,7,0)</f>
        <v>420</v>
      </c>
      <c r="G1214" s="9">
        <f t="shared" si="37"/>
        <v>9255.1838864614456</v>
      </c>
      <c r="H1214" s="9">
        <f>G1214*(IPCA!$B$10/VLOOKUP(B1214,IPCA!A:B,2,0))</f>
        <v>11782.878504328315</v>
      </c>
    </row>
    <row r="1215" spans="1:8" x14ac:dyDescent="0.35">
      <c r="A1215" t="str">
        <f t="shared" si="36"/>
        <v>20193146305</v>
      </c>
      <c r="B1215" s="11">
        <v>2019</v>
      </c>
      <c r="C1215" s="11">
        <v>3146305</v>
      </c>
      <c r="D1215" s="11" t="s">
        <v>172</v>
      </c>
      <c r="E1215" s="8">
        <v>9811847.5538096018</v>
      </c>
      <c r="F1215">
        <f>VLOOKUP(B1215&amp;C1215,CENSO!A:G,7,0)</f>
        <v>1192</v>
      </c>
      <c r="G1215" s="9">
        <f t="shared" si="37"/>
        <v>8231.4157330617472</v>
      </c>
      <c r="H1215" s="9">
        <f>G1215*(IPCA!$B$10/VLOOKUP(B1215,IPCA!A:B,2,0))</f>
        <v>10479.507775438211</v>
      </c>
    </row>
    <row r="1216" spans="1:8" x14ac:dyDescent="0.35">
      <c r="A1216" t="str">
        <f t="shared" si="36"/>
        <v>20193146552</v>
      </c>
      <c r="B1216" s="11">
        <v>2019</v>
      </c>
      <c r="C1216" s="11">
        <v>3146552</v>
      </c>
      <c r="D1216" s="11" t="s">
        <v>173</v>
      </c>
      <c r="E1216" s="8">
        <v>5315111.2127335323</v>
      </c>
      <c r="F1216">
        <f>VLOOKUP(B1216&amp;C1216,CENSO!A:G,7,0)</f>
        <v>594</v>
      </c>
      <c r="G1216" s="9">
        <f t="shared" si="37"/>
        <v>8947.9986746355771</v>
      </c>
      <c r="H1216" s="9">
        <f>G1216*(IPCA!$B$10/VLOOKUP(B1216,IPCA!A:B,2,0))</f>
        <v>11391.797562698917</v>
      </c>
    </row>
    <row r="1217" spans="1:8" x14ac:dyDescent="0.35">
      <c r="A1217" t="str">
        <f t="shared" si="36"/>
        <v>20193146750</v>
      </c>
      <c r="B1217" s="11">
        <v>2019</v>
      </c>
      <c r="C1217" s="11">
        <v>3146750</v>
      </c>
      <c r="D1217" s="11" t="s">
        <v>174</v>
      </c>
      <c r="E1217" s="8">
        <v>2703391.4634027132</v>
      </c>
      <c r="F1217">
        <f>VLOOKUP(B1217&amp;C1217,CENSO!A:G,7,0)</f>
        <v>402</v>
      </c>
      <c r="G1217" s="9">
        <f t="shared" si="37"/>
        <v>6724.854386573913</v>
      </c>
      <c r="H1217" s="9">
        <f>G1217*(IPCA!$B$10/VLOOKUP(B1217,IPCA!A:B,2,0))</f>
        <v>8561.4876126026957</v>
      </c>
    </row>
    <row r="1218" spans="1:8" x14ac:dyDescent="0.35">
      <c r="A1218" t="str">
        <f t="shared" si="36"/>
        <v>20193147956</v>
      </c>
      <c r="B1218" s="11">
        <v>2019</v>
      </c>
      <c r="C1218" s="11">
        <v>3147956</v>
      </c>
      <c r="D1218" s="11" t="s">
        <v>175</v>
      </c>
      <c r="E1218" s="8">
        <v>4046304.1643908005</v>
      </c>
      <c r="F1218">
        <f>VLOOKUP(B1218&amp;C1218,CENSO!A:G,7,0)</f>
        <v>468</v>
      </c>
      <c r="G1218" s="9">
        <f t="shared" si="37"/>
        <v>8645.9490692111121</v>
      </c>
      <c r="H1218" s="9">
        <f>G1218*(IPCA!$B$10/VLOOKUP(B1218,IPCA!A:B,2,0))</f>
        <v>11007.254819231342</v>
      </c>
    </row>
    <row r="1219" spans="1:8" x14ac:dyDescent="0.35">
      <c r="A1219" t="str">
        <f t="shared" ref="A1219:A1282" si="38">B1219&amp;C1219</f>
        <v>20193148400</v>
      </c>
      <c r="B1219" s="11">
        <v>2019</v>
      </c>
      <c r="C1219" s="11">
        <v>3148400</v>
      </c>
      <c r="D1219" s="11" t="s">
        <v>176</v>
      </c>
      <c r="E1219" s="8">
        <v>4089198.6365985116</v>
      </c>
      <c r="F1219">
        <f>VLOOKUP(B1219&amp;C1219,CENSO!A:G,7,0)</f>
        <v>416</v>
      </c>
      <c r="G1219" s="9">
        <f t="shared" ref="G1219:G1282" si="39">E1219/F1219</f>
        <v>9829.804414900269</v>
      </c>
      <c r="H1219" s="9">
        <f>G1219*(IPCA!$B$10/VLOOKUP(B1219,IPCA!A:B,2,0))</f>
        <v>12514.434349760169</v>
      </c>
    </row>
    <row r="1220" spans="1:8" x14ac:dyDescent="0.35">
      <c r="A1220" t="str">
        <f t="shared" si="38"/>
        <v>20193148509</v>
      </c>
      <c r="B1220" s="11">
        <v>2019</v>
      </c>
      <c r="C1220" s="11">
        <v>3148509</v>
      </c>
      <c r="D1220" s="11" t="s">
        <v>177</v>
      </c>
      <c r="E1220" s="8">
        <v>1626092.8951079019</v>
      </c>
      <c r="F1220">
        <f>VLOOKUP(B1220&amp;C1220,CENSO!A:G,7,0)</f>
        <v>241</v>
      </c>
      <c r="G1220" s="9">
        <f t="shared" si="39"/>
        <v>6747.2734236842398</v>
      </c>
      <c r="H1220" s="9">
        <f>G1220*(IPCA!$B$10/VLOOKUP(B1220,IPCA!A:B,2,0))</f>
        <v>8590.0295404234294</v>
      </c>
    </row>
    <row r="1221" spans="1:8" x14ac:dyDescent="0.35">
      <c r="A1221" t="str">
        <f t="shared" si="38"/>
        <v>20193148608</v>
      </c>
      <c r="B1221" s="11">
        <v>2019</v>
      </c>
      <c r="C1221" s="11">
        <v>3148608</v>
      </c>
      <c r="D1221" s="11" t="s">
        <v>178</v>
      </c>
      <c r="E1221" s="8">
        <v>9387325.5999999996</v>
      </c>
      <c r="F1221">
        <f>VLOOKUP(B1221&amp;C1221,CENSO!A:G,7,0)</f>
        <v>685</v>
      </c>
      <c r="G1221" s="9">
        <f t="shared" si="39"/>
        <v>13704.124963503649</v>
      </c>
      <c r="H1221" s="9">
        <f>G1221*(IPCA!$B$10/VLOOKUP(B1221,IPCA!A:B,2,0))</f>
        <v>17446.875333217493</v>
      </c>
    </row>
    <row r="1222" spans="1:8" x14ac:dyDescent="0.35">
      <c r="A1222" t="str">
        <f t="shared" si="38"/>
        <v>20193148707</v>
      </c>
      <c r="B1222" s="11">
        <v>2019</v>
      </c>
      <c r="C1222" s="11">
        <v>3148707</v>
      </c>
      <c r="D1222" s="11" t="s">
        <v>179</v>
      </c>
      <c r="E1222" s="8">
        <v>9338187.85802963</v>
      </c>
      <c r="F1222">
        <f>VLOOKUP(B1222&amp;C1222,CENSO!A:G,7,0)</f>
        <v>1528</v>
      </c>
      <c r="G1222" s="9">
        <f t="shared" si="39"/>
        <v>6111.3794882392867</v>
      </c>
      <c r="H1222" s="9">
        <f>G1222*(IPCA!$B$10/VLOOKUP(B1222,IPCA!A:B,2,0))</f>
        <v>7780.4658326782601</v>
      </c>
    </row>
    <row r="1223" spans="1:8" x14ac:dyDescent="0.35">
      <c r="A1223" t="str">
        <f t="shared" si="38"/>
        <v>20193149150</v>
      </c>
      <c r="B1223" s="11">
        <v>2019</v>
      </c>
      <c r="C1223" s="11">
        <v>3149150</v>
      </c>
      <c r="D1223" s="11" t="s">
        <v>180</v>
      </c>
      <c r="E1223" s="8">
        <v>4478214.661952435</v>
      </c>
      <c r="F1223">
        <f>VLOOKUP(B1223&amp;C1223,CENSO!A:G,7,0)</f>
        <v>485</v>
      </c>
      <c r="G1223" s="9">
        <f t="shared" si="39"/>
        <v>9233.4322926854329</v>
      </c>
      <c r="H1223" s="9">
        <f>G1223*(IPCA!$B$10/VLOOKUP(B1223,IPCA!A:B,2,0))</f>
        <v>11755.186306109199</v>
      </c>
    </row>
    <row r="1224" spans="1:8" x14ac:dyDescent="0.35">
      <c r="A1224" t="str">
        <f t="shared" si="38"/>
        <v>20193149952</v>
      </c>
      <c r="B1224" s="11">
        <v>2019</v>
      </c>
      <c r="C1224" s="11">
        <v>3149952</v>
      </c>
      <c r="D1224" s="11" t="s">
        <v>181</v>
      </c>
      <c r="E1224" s="8">
        <v>5991018.4755896358</v>
      </c>
      <c r="F1224">
        <f>VLOOKUP(B1224&amp;C1224,CENSO!A:G,7,0)</f>
        <v>745</v>
      </c>
      <c r="G1224" s="9">
        <f t="shared" si="39"/>
        <v>8041.6355377042091</v>
      </c>
      <c r="H1224" s="9">
        <f>G1224*(IPCA!$B$10/VLOOKUP(B1224,IPCA!A:B,2,0))</f>
        <v>10237.896478260569</v>
      </c>
    </row>
    <row r="1225" spans="1:8" x14ac:dyDescent="0.35">
      <c r="A1225" t="str">
        <f t="shared" si="38"/>
        <v>20193150000</v>
      </c>
      <c r="B1225" s="11">
        <v>2019</v>
      </c>
      <c r="C1225" s="11">
        <v>3150000</v>
      </c>
      <c r="D1225" s="11" t="s">
        <v>182</v>
      </c>
      <c r="E1225" s="8">
        <v>2568111.1393449944</v>
      </c>
      <c r="F1225">
        <f>VLOOKUP(B1225&amp;C1225,CENSO!A:G,7,0)</f>
        <v>275</v>
      </c>
      <c r="G1225" s="9">
        <f t="shared" si="39"/>
        <v>9338.5859612545246</v>
      </c>
      <c r="H1225" s="9">
        <f>G1225*(IPCA!$B$10/VLOOKUP(B1225,IPCA!A:B,2,0))</f>
        <v>11889.058622017092</v>
      </c>
    </row>
    <row r="1226" spans="1:8" x14ac:dyDescent="0.35">
      <c r="A1226" t="str">
        <f t="shared" si="38"/>
        <v>20193150158</v>
      </c>
      <c r="B1226" s="11">
        <v>2019</v>
      </c>
      <c r="C1226" s="11">
        <v>3150158</v>
      </c>
      <c r="D1226" s="11" t="s">
        <v>183</v>
      </c>
      <c r="E1226" s="8">
        <v>5062459.7787675727</v>
      </c>
      <c r="F1226">
        <f>VLOOKUP(B1226&amp;C1226,CENSO!A:G,7,0)</f>
        <v>691</v>
      </c>
      <c r="G1226" s="9">
        <f t="shared" si="39"/>
        <v>7326.2804323698592</v>
      </c>
      <c r="H1226" s="9">
        <f>G1226*(IPCA!$B$10/VLOOKUP(B1226,IPCA!A:B,2,0))</f>
        <v>9327.1698631000036</v>
      </c>
    </row>
    <row r="1227" spans="1:8" x14ac:dyDescent="0.35">
      <c r="A1227" t="str">
        <f t="shared" si="38"/>
        <v>20193150570</v>
      </c>
      <c r="B1227" s="11">
        <v>2019</v>
      </c>
      <c r="C1227" s="11">
        <v>3150570</v>
      </c>
      <c r="D1227" s="11" t="s">
        <v>184</v>
      </c>
      <c r="E1227" s="8">
        <v>5452101.0155832758</v>
      </c>
      <c r="F1227">
        <f>VLOOKUP(B1227&amp;C1227,CENSO!A:G,7,0)</f>
        <v>440</v>
      </c>
      <c r="G1227" s="9">
        <f t="shared" si="39"/>
        <v>12391.138671780172</v>
      </c>
      <c r="H1227" s="9">
        <f>G1227*(IPCA!$B$10/VLOOKUP(B1227,IPCA!A:B,2,0))</f>
        <v>15775.297745671442</v>
      </c>
    </row>
    <row r="1228" spans="1:8" x14ac:dyDescent="0.35">
      <c r="A1228" t="str">
        <f t="shared" si="38"/>
        <v>20193151206</v>
      </c>
      <c r="B1228" s="11">
        <v>2019</v>
      </c>
      <c r="C1228" s="11">
        <v>3151206</v>
      </c>
      <c r="D1228" s="11" t="s">
        <v>185</v>
      </c>
      <c r="E1228" s="8">
        <v>18029723.868315075</v>
      </c>
      <c r="F1228">
        <f>VLOOKUP(B1228&amp;C1228,CENSO!A:G,7,0)</f>
        <v>2922</v>
      </c>
      <c r="G1228" s="9">
        <f t="shared" si="39"/>
        <v>6170.336710580108</v>
      </c>
      <c r="H1228" s="9">
        <f>G1228*(IPCA!$B$10/VLOOKUP(B1228,IPCA!A:B,2,0))</f>
        <v>7855.5249342927364</v>
      </c>
    </row>
    <row r="1229" spans="1:8" x14ac:dyDescent="0.35">
      <c r="A1229" t="str">
        <f t="shared" si="38"/>
        <v>20193151909</v>
      </c>
      <c r="B1229" s="11">
        <v>2019</v>
      </c>
      <c r="C1229" s="11">
        <v>3151909</v>
      </c>
      <c r="D1229" s="11" t="s">
        <v>186</v>
      </c>
      <c r="E1229" s="8">
        <v>2827597.8223990039</v>
      </c>
      <c r="F1229">
        <f>VLOOKUP(B1229&amp;C1229,CENSO!A:G,7,0)</f>
        <v>124</v>
      </c>
      <c r="G1229" s="9">
        <f t="shared" si="39"/>
        <v>22803.208245153259</v>
      </c>
      <c r="H1229" s="9">
        <f>G1229*(IPCA!$B$10/VLOOKUP(B1229,IPCA!A:B,2,0))</f>
        <v>29031.02040517818</v>
      </c>
    </row>
    <row r="1230" spans="1:8" x14ac:dyDescent="0.35">
      <c r="A1230" t="str">
        <f t="shared" si="38"/>
        <v>20193152131</v>
      </c>
      <c r="B1230" s="11">
        <v>2019</v>
      </c>
      <c r="C1230" s="11">
        <v>3152131</v>
      </c>
      <c r="D1230" s="11" t="s">
        <v>187</v>
      </c>
      <c r="E1230" s="8">
        <v>2427480.8449462629</v>
      </c>
      <c r="F1230">
        <f>VLOOKUP(B1230&amp;C1230,CENSO!A:G,7,0)</f>
        <v>302</v>
      </c>
      <c r="G1230" s="9">
        <f t="shared" si="39"/>
        <v>8038.0160428684203</v>
      </c>
      <c r="H1230" s="9">
        <f>G1230*(IPCA!$B$10/VLOOKUP(B1230,IPCA!A:B,2,0))</f>
        <v>10233.288458752762</v>
      </c>
    </row>
    <row r="1231" spans="1:8" x14ac:dyDescent="0.35">
      <c r="A1231" t="str">
        <f t="shared" si="38"/>
        <v>20193152170</v>
      </c>
      <c r="B1231" s="11">
        <v>2019</v>
      </c>
      <c r="C1231" s="11">
        <v>3152170</v>
      </c>
      <c r="D1231" s="11" t="s">
        <v>188</v>
      </c>
      <c r="E1231" s="8">
        <v>9291693.8100000005</v>
      </c>
      <c r="F1231">
        <f>VLOOKUP(B1231&amp;C1231,CENSO!A:G,7,0)</f>
        <v>1541</v>
      </c>
      <c r="G1231" s="9">
        <f t="shared" si="39"/>
        <v>6029.6520506164834</v>
      </c>
      <c r="H1231" s="9">
        <f>G1231*(IPCA!$B$10/VLOOKUP(B1231,IPCA!A:B,2,0))</f>
        <v>7676.4177143703982</v>
      </c>
    </row>
    <row r="1232" spans="1:8" x14ac:dyDescent="0.35">
      <c r="A1232" t="str">
        <f t="shared" si="38"/>
        <v>20193152204</v>
      </c>
      <c r="B1232" s="11">
        <v>2019</v>
      </c>
      <c r="C1232" s="11">
        <v>3152204</v>
      </c>
      <c r="D1232" s="11" t="s">
        <v>189</v>
      </c>
      <c r="E1232" s="8">
        <v>10428428.771653071</v>
      </c>
      <c r="F1232">
        <f>VLOOKUP(B1232&amp;C1232,CENSO!A:G,7,0)</f>
        <v>1118</v>
      </c>
      <c r="G1232" s="9">
        <f t="shared" si="39"/>
        <v>9327.7538207988109</v>
      </c>
      <c r="H1232" s="9">
        <f>G1232*(IPCA!$B$10/VLOOKUP(B1232,IPCA!A:B,2,0))</f>
        <v>11875.268102401573</v>
      </c>
    </row>
    <row r="1233" spans="1:8" x14ac:dyDescent="0.35">
      <c r="A1233" t="str">
        <f t="shared" si="38"/>
        <v>20193152402</v>
      </c>
      <c r="B1233" s="11">
        <v>2019</v>
      </c>
      <c r="C1233" s="11">
        <v>3152402</v>
      </c>
      <c r="D1233" s="11" t="s">
        <v>190</v>
      </c>
      <c r="E1233" s="8">
        <v>7248525.7699999996</v>
      </c>
      <c r="F1233">
        <f>VLOOKUP(B1233&amp;C1233,CENSO!A:G,7,0)</f>
        <v>974</v>
      </c>
      <c r="G1233" s="9">
        <f t="shared" si="39"/>
        <v>7442.0182443531821</v>
      </c>
      <c r="H1233" s="9">
        <f>G1233*(IPCA!$B$10/VLOOKUP(B1233,IPCA!A:B,2,0))</f>
        <v>9474.5169708058984</v>
      </c>
    </row>
    <row r="1234" spans="1:8" x14ac:dyDescent="0.35">
      <c r="A1234" t="str">
        <f t="shared" si="38"/>
        <v>20192109205</v>
      </c>
      <c r="B1234" s="11">
        <v>2019</v>
      </c>
      <c r="C1234" s="11">
        <v>2109205</v>
      </c>
      <c r="D1234" s="11" t="s">
        <v>191</v>
      </c>
      <c r="E1234" s="8">
        <v>14225138.222286383</v>
      </c>
      <c r="F1234">
        <f>VLOOKUP(B1234&amp;C1234,CENSO!A:G,7,0)</f>
        <v>2450</v>
      </c>
      <c r="G1234" s="9">
        <f t="shared" si="39"/>
        <v>5806.1788662393401</v>
      </c>
      <c r="H1234" s="9">
        <f>G1234*(IPCA!$B$10/VLOOKUP(B1234,IPCA!A:B,2,0))</f>
        <v>7391.9114946352029</v>
      </c>
    </row>
    <row r="1235" spans="1:8" x14ac:dyDescent="0.35">
      <c r="A1235" t="str">
        <f t="shared" si="38"/>
        <v>20193153301</v>
      </c>
      <c r="B1235" s="11">
        <v>2019</v>
      </c>
      <c r="C1235" s="11">
        <v>3153301</v>
      </c>
      <c r="D1235" s="11" t="s">
        <v>192</v>
      </c>
      <c r="E1235" s="8">
        <v>2378651.5045852237</v>
      </c>
      <c r="F1235">
        <f>VLOOKUP(B1235&amp;C1235,CENSO!A:G,7,0)</f>
        <v>288</v>
      </c>
      <c r="G1235" s="9">
        <f t="shared" si="39"/>
        <v>8259.2066131431384</v>
      </c>
      <c r="H1235" s="9">
        <f>G1235*(IPCA!$B$10/VLOOKUP(B1235,IPCA!A:B,2,0))</f>
        <v>10514.888656849589</v>
      </c>
    </row>
    <row r="1236" spans="1:8" x14ac:dyDescent="0.35">
      <c r="A1236" t="str">
        <f t="shared" si="38"/>
        <v>20193154309</v>
      </c>
      <c r="B1236" s="11">
        <v>2019</v>
      </c>
      <c r="C1236" s="11">
        <v>3154309</v>
      </c>
      <c r="D1236" s="11" t="s">
        <v>193</v>
      </c>
      <c r="E1236" s="8">
        <v>11243479.543285755</v>
      </c>
      <c r="F1236">
        <f>VLOOKUP(B1236&amp;C1236,CENSO!A:G,7,0)</f>
        <v>1523</v>
      </c>
      <c r="G1236" s="9">
        <f t="shared" si="39"/>
        <v>7382.4553797017434</v>
      </c>
      <c r="H1236" s="9">
        <f>G1236*(IPCA!$B$10/VLOOKUP(B1236,IPCA!A:B,2,0))</f>
        <v>9398.6868191668491</v>
      </c>
    </row>
    <row r="1237" spans="1:8" x14ac:dyDescent="0.35">
      <c r="A1237" t="str">
        <f t="shared" si="38"/>
        <v>20191718550</v>
      </c>
      <c r="B1237" s="11">
        <v>2019</v>
      </c>
      <c r="C1237" s="11">
        <v>1718550</v>
      </c>
      <c r="D1237" s="11" t="s">
        <v>194</v>
      </c>
      <c r="E1237" s="8">
        <v>5930832.7699999996</v>
      </c>
      <c r="F1237">
        <f>VLOOKUP(B1237&amp;C1237,CENSO!A:G,7,0)</f>
        <v>784</v>
      </c>
      <c r="G1237" s="9">
        <f t="shared" si="39"/>
        <v>7564.8377168367342</v>
      </c>
      <c r="H1237" s="9">
        <f>G1237*(IPCA!$B$10/VLOOKUP(B1237,IPCA!A:B,2,0))</f>
        <v>9630.8798199931862</v>
      </c>
    </row>
    <row r="1238" spans="1:8" x14ac:dyDescent="0.35">
      <c r="A1238" t="str">
        <f t="shared" si="38"/>
        <v>20193154507</v>
      </c>
      <c r="B1238" s="11">
        <v>2019</v>
      </c>
      <c r="C1238" s="11">
        <v>3154507</v>
      </c>
      <c r="D1238" s="11" t="s">
        <v>195</v>
      </c>
      <c r="E1238" s="8">
        <v>7144622.9033023333</v>
      </c>
      <c r="F1238">
        <f>VLOOKUP(B1238&amp;C1238,CENSO!A:G,7,0)</f>
        <v>912</v>
      </c>
      <c r="G1238" s="9">
        <f t="shared" si="39"/>
        <v>7834.0163413402779</v>
      </c>
      <c r="H1238" s="9">
        <f>G1238*(IPCA!$B$10/VLOOKUP(B1238,IPCA!A:B,2,0))</f>
        <v>9973.5741486414863</v>
      </c>
    </row>
    <row r="1239" spans="1:8" x14ac:dyDescent="0.35">
      <c r="A1239" t="str">
        <f t="shared" si="38"/>
        <v>20193155108</v>
      </c>
      <c r="B1239" s="11">
        <v>2019</v>
      </c>
      <c r="C1239" s="11">
        <v>3155108</v>
      </c>
      <c r="D1239" s="11" t="s">
        <v>196</v>
      </c>
      <c r="E1239" s="8">
        <v>2489133.1058200262</v>
      </c>
      <c r="F1239">
        <f>VLOOKUP(B1239&amp;C1239,CENSO!A:G,7,0)</f>
        <v>271</v>
      </c>
      <c r="G1239" s="9">
        <f t="shared" si="39"/>
        <v>9184.9930104060004</v>
      </c>
      <c r="H1239" s="9">
        <f>G1239*(IPCA!$B$10/VLOOKUP(B1239,IPCA!A:B,2,0))</f>
        <v>11693.517712061022</v>
      </c>
    </row>
    <row r="1240" spans="1:8" x14ac:dyDescent="0.35">
      <c r="A1240" t="str">
        <f t="shared" si="38"/>
        <v>20193155603</v>
      </c>
      <c r="B1240" s="11">
        <v>2019</v>
      </c>
      <c r="C1240" s="11">
        <v>3155603</v>
      </c>
      <c r="D1240" s="11" t="s">
        <v>197</v>
      </c>
      <c r="E1240" s="8">
        <v>15891281.440117281</v>
      </c>
      <c r="F1240">
        <f>VLOOKUP(B1240&amp;C1240,CENSO!A:G,7,0)</f>
        <v>1885</v>
      </c>
      <c r="G1240" s="9">
        <f t="shared" si="39"/>
        <v>8430.3880318924566</v>
      </c>
      <c r="H1240" s="9">
        <f>G1240*(IPCA!$B$10/VLOOKUP(B1240,IPCA!A:B,2,0))</f>
        <v>10732.821642737883</v>
      </c>
    </row>
    <row r="1241" spans="1:8" x14ac:dyDescent="0.35">
      <c r="A1241" t="str">
        <f t="shared" si="38"/>
        <v>20193156007</v>
      </c>
      <c r="B1241" s="11">
        <v>2019</v>
      </c>
      <c r="C1241" s="11">
        <v>3156007</v>
      </c>
      <c r="D1241" s="11" t="s">
        <v>198</v>
      </c>
      <c r="E1241" s="8">
        <v>7002021.820380643</v>
      </c>
      <c r="F1241">
        <f>VLOOKUP(B1241&amp;C1241,CENSO!A:G,7,0)</f>
        <v>677</v>
      </c>
      <c r="G1241" s="9">
        <f t="shared" si="39"/>
        <v>10342.720561862103</v>
      </c>
      <c r="H1241" s="9">
        <f>G1241*(IPCA!$B$10/VLOOKUP(B1241,IPCA!A:B,2,0))</f>
        <v>13167.433654441751</v>
      </c>
    </row>
    <row r="1242" spans="1:8" x14ac:dyDescent="0.35">
      <c r="A1242" t="str">
        <f t="shared" si="38"/>
        <v>20193156502</v>
      </c>
      <c r="B1242" s="11">
        <v>2019</v>
      </c>
      <c r="C1242" s="11">
        <v>3156502</v>
      </c>
      <c r="D1242" s="11" t="s">
        <v>199</v>
      </c>
      <c r="E1242" s="8">
        <v>3634105.2497692602</v>
      </c>
      <c r="F1242">
        <f>VLOOKUP(B1242&amp;C1242,CENSO!A:G,7,0)</f>
        <v>247</v>
      </c>
      <c r="G1242" s="9">
        <f t="shared" si="39"/>
        <v>14712.976719713604</v>
      </c>
      <c r="H1242" s="9">
        <f>G1242*(IPCA!$B$10/VLOOKUP(B1242,IPCA!A:B,2,0))</f>
        <v>18731.255829394213</v>
      </c>
    </row>
    <row r="1243" spans="1:8" x14ac:dyDescent="0.35">
      <c r="A1243" t="str">
        <f t="shared" si="38"/>
        <v>20193156601</v>
      </c>
      <c r="B1243" s="11">
        <v>2019</v>
      </c>
      <c r="C1243" s="11">
        <v>3156601</v>
      </c>
      <c r="D1243" s="11" t="s">
        <v>200</v>
      </c>
      <c r="E1243" s="8">
        <v>5606319.5199999996</v>
      </c>
      <c r="F1243">
        <f>VLOOKUP(B1243&amp;C1243,CENSO!A:G,7,0)</f>
        <v>1001</v>
      </c>
      <c r="G1243" s="9">
        <f t="shared" si="39"/>
        <v>5600.718801198801</v>
      </c>
      <c r="H1243" s="9">
        <f>G1243*(IPCA!$B$10/VLOOKUP(B1243,IPCA!A:B,2,0))</f>
        <v>7130.3379793422873</v>
      </c>
    </row>
    <row r="1244" spans="1:8" x14ac:dyDescent="0.35">
      <c r="A1244" t="str">
        <f t="shared" si="38"/>
        <v>20193156809</v>
      </c>
      <c r="B1244" s="11">
        <v>2019</v>
      </c>
      <c r="C1244" s="11">
        <v>3156809</v>
      </c>
      <c r="D1244" s="11" t="s">
        <v>201</v>
      </c>
      <c r="E1244" s="8">
        <v>4879063.47255312</v>
      </c>
      <c r="F1244">
        <f>VLOOKUP(B1244&amp;C1244,CENSO!A:G,7,0)</f>
        <v>394</v>
      </c>
      <c r="G1244" s="9">
        <f t="shared" si="39"/>
        <v>12383.409828815025</v>
      </c>
      <c r="H1244" s="9">
        <f>G1244*(IPCA!$B$10/VLOOKUP(B1244,IPCA!A:B,2,0))</f>
        <v>15765.458068928707</v>
      </c>
    </row>
    <row r="1245" spans="1:8" x14ac:dyDescent="0.35">
      <c r="A1245" t="str">
        <f t="shared" si="38"/>
        <v>20193157005</v>
      </c>
      <c r="B1245" s="11">
        <v>2019</v>
      </c>
      <c r="C1245" s="11">
        <v>3157005</v>
      </c>
      <c r="D1245" s="11" t="s">
        <v>202</v>
      </c>
      <c r="E1245" s="8">
        <v>8802318.7273573391</v>
      </c>
      <c r="F1245">
        <f>VLOOKUP(B1245&amp;C1245,CENSO!A:G,7,0)</f>
        <v>823</v>
      </c>
      <c r="G1245" s="9">
        <f t="shared" si="39"/>
        <v>10695.405501041725</v>
      </c>
      <c r="H1245" s="9">
        <f>G1245*(IPCA!$B$10/VLOOKUP(B1245,IPCA!A:B,2,0))</f>
        <v>13616.44080974407</v>
      </c>
    </row>
    <row r="1246" spans="1:8" x14ac:dyDescent="0.35">
      <c r="A1246" t="str">
        <f t="shared" si="38"/>
        <v>20193157104</v>
      </c>
      <c r="B1246" s="11">
        <v>2019</v>
      </c>
      <c r="C1246" s="11">
        <v>3157104</v>
      </c>
      <c r="D1246" s="11" t="s">
        <v>203</v>
      </c>
      <c r="E1246" s="8">
        <v>3021139.5201736838</v>
      </c>
      <c r="F1246">
        <f>VLOOKUP(B1246&amp;C1246,CENSO!A:G,7,0)</f>
        <v>485</v>
      </c>
      <c r="G1246" s="9">
        <f t="shared" si="39"/>
        <v>6229.1536498426467</v>
      </c>
      <c r="H1246" s="9">
        <f>G1246*(IPCA!$B$10/VLOOKUP(B1246,IPCA!A:B,2,0))</f>
        <v>7930.4054399454353</v>
      </c>
    </row>
    <row r="1247" spans="1:8" x14ac:dyDescent="0.35">
      <c r="A1247" t="str">
        <f t="shared" si="38"/>
        <v>20193157252</v>
      </c>
      <c r="B1247" s="11">
        <v>2019</v>
      </c>
      <c r="C1247" s="11">
        <v>3157252</v>
      </c>
      <c r="D1247" s="11" t="s">
        <v>204</v>
      </c>
      <c r="E1247" s="8">
        <v>6782314.8899999997</v>
      </c>
      <c r="F1247">
        <f>VLOOKUP(B1247&amp;C1247,CENSO!A:G,7,0)</f>
        <v>559</v>
      </c>
      <c r="G1247" s="9">
        <f t="shared" si="39"/>
        <v>12132.942558139534</v>
      </c>
      <c r="H1247" s="9">
        <f>G1247*(IPCA!$B$10/VLOOKUP(B1247,IPCA!A:B,2,0))</f>
        <v>15446.585374892113</v>
      </c>
    </row>
    <row r="1248" spans="1:8" x14ac:dyDescent="0.35">
      <c r="A1248" t="str">
        <f t="shared" si="38"/>
        <v>20193157377</v>
      </c>
      <c r="B1248" s="11">
        <v>2019</v>
      </c>
      <c r="C1248" s="11">
        <v>3157377</v>
      </c>
      <c r="D1248" s="11" t="s">
        <v>205</v>
      </c>
      <c r="E1248" s="8">
        <v>3132176.4910854823</v>
      </c>
      <c r="F1248">
        <f>VLOOKUP(B1248&amp;C1248,CENSO!A:G,7,0)</f>
        <v>322</v>
      </c>
      <c r="G1248" s="9">
        <f t="shared" si="39"/>
        <v>9727.2561834952867</v>
      </c>
      <c r="H1248" s="9">
        <f>G1248*(IPCA!$B$10/VLOOKUP(B1248,IPCA!A:B,2,0))</f>
        <v>12383.879045154479</v>
      </c>
    </row>
    <row r="1249" spans="1:8" x14ac:dyDescent="0.35">
      <c r="A1249" t="str">
        <f t="shared" si="38"/>
        <v>20193157500</v>
      </c>
      <c r="B1249" s="11">
        <v>2019</v>
      </c>
      <c r="C1249" s="11">
        <v>3157500</v>
      </c>
      <c r="D1249" s="11" t="s">
        <v>206</v>
      </c>
      <c r="E1249" s="8">
        <v>3675910.7807108732</v>
      </c>
      <c r="F1249">
        <f>VLOOKUP(B1249&amp;C1249,CENSO!A:G,7,0)</f>
        <v>313</v>
      </c>
      <c r="G1249" s="9">
        <f t="shared" si="39"/>
        <v>11744.123900034738</v>
      </c>
      <c r="H1249" s="9">
        <f>G1249*(IPCA!$B$10/VLOOKUP(B1249,IPCA!A:B,2,0))</f>
        <v>14951.575976389886</v>
      </c>
    </row>
    <row r="1250" spans="1:8" x14ac:dyDescent="0.35">
      <c r="A1250" t="str">
        <f t="shared" si="38"/>
        <v>20193157609</v>
      </c>
      <c r="B1250" s="11">
        <v>2019</v>
      </c>
      <c r="C1250" s="11">
        <v>3157609</v>
      </c>
      <c r="D1250" s="11" t="s">
        <v>207</v>
      </c>
      <c r="E1250" s="8">
        <v>2646051.4201186388</v>
      </c>
      <c r="F1250">
        <f>VLOOKUP(B1250&amp;C1250,CENSO!A:G,7,0)</f>
        <v>244</v>
      </c>
      <c r="G1250" s="9">
        <f t="shared" si="39"/>
        <v>10844.473033273111</v>
      </c>
      <c r="H1250" s="9">
        <f>G1250*(IPCA!$B$10/VLOOKUP(B1250,IPCA!A:B,2,0))</f>
        <v>13806.220358456419</v>
      </c>
    </row>
    <row r="1251" spans="1:8" x14ac:dyDescent="0.35">
      <c r="A1251" t="str">
        <f t="shared" si="38"/>
        <v>20193157658</v>
      </c>
      <c r="B1251" s="11">
        <v>2019</v>
      </c>
      <c r="C1251" s="11">
        <v>3157658</v>
      </c>
      <c r="D1251" s="11" t="s">
        <v>208</v>
      </c>
      <c r="E1251" s="8">
        <v>2779961.9286477054</v>
      </c>
      <c r="F1251">
        <f>VLOOKUP(B1251&amp;C1251,CENSO!A:G,7,0)</f>
        <v>271</v>
      </c>
      <c r="G1251" s="9">
        <f t="shared" si="39"/>
        <v>10258.162098331017</v>
      </c>
      <c r="H1251" s="9">
        <f>G1251*(IPCA!$B$10/VLOOKUP(B1251,IPCA!A:B,2,0))</f>
        <v>13059.781325269025</v>
      </c>
    </row>
    <row r="1252" spans="1:8" x14ac:dyDescent="0.35">
      <c r="A1252" t="str">
        <f t="shared" si="38"/>
        <v>20193158102</v>
      </c>
      <c r="B1252" s="11">
        <v>2019</v>
      </c>
      <c r="C1252" s="11">
        <v>3158102</v>
      </c>
      <c r="D1252" s="11" t="s">
        <v>209</v>
      </c>
      <c r="E1252" s="8">
        <v>2915074.764068584</v>
      </c>
      <c r="F1252">
        <f>VLOOKUP(B1252&amp;C1252,CENSO!A:G,7,0)</f>
        <v>240</v>
      </c>
      <c r="G1252" s="9">
        <f t="shared" si="39"/>
        <v>12146.144850285766</v>
      </c>
      <c r="H1252" s="9">
        <f>G1252*(IPCA!$B$10/VLOOKUP(B1252,IPCA!A:B,2,0))</f>
        <v>15463.393361232098</v>
      </c>
    </row>
    <row r="1253" spans="1:8" x14ac:dyDescent="0.35">
      <c r="A1253" t="str">
        <f t="shared" si="38"/>
        <v>20193158201</v>
      </c>
      <c r="B1253" s="11">
        <v>2019</v>
      </c>
      <c r="C1253" s="11">
        <v>3158201</v>
      </c>
      <c r="D1253" s="11" t="s">
        <v>210</v>
      </c>
      <c r="E1253" s="8">
        <v>7643406.6535234703</v>
      </c>
      <c r="F1253">
        <f>VLOOKUP(B1253&amp;C1253,CENSO!A:G,7,0)</f>
        <v>398</v>
      </c>
      <c r="G1253" s="9">
        <f t="shared" si="39"/>
        <v>19204.539330460979</v>
      </c>
      <c r="H1253" s="9">
        <f>G1253*(IPCA!$B$10/VLOOKUP(B1253,IPCA!A:B,2,0))</f>
        <v>24449.51461131177</v>
      </c>
    </row>
    <row r="1254" spans="1:8" x14ac:dyDescent="0.35">
      <c r="A1254" t="str">
        <f t="shared" si="38"/>
        <v>20193159357</v>
      </c>
      <c r="B1254" s="11">
        <v>2019</v>
      </c>
      <c r="C1254" s="11">
        <v>3159357</v>
      </c>
      <c r="D1254" s="11" t="s">
        <v>211</v>
      </c>
      <c r="E1254" s="8">
        <v>3594368.9460035898</v>
      </c>
      <c r="F1254">
        <f>VLOOKUP(B1254&amp;C1254,CENSO!A:G,7,0)</f>
        <v>461</v>
      </c>
      <c r="G1254" s="9">
        <f t="shared" si="39"/>
        <v>7796.8957613960729</v>
      </c>
      <c r="H1254" s="9">
        <f>G1254*(IPCA!$B$10/VLOOKUP(B1254,IPCA!A:B,2,0))</f>
        <v>9926.3155215997704</v>
      </c>
    </row>
    <row r="1255" spans="1:8" x14ac:dyDescent="0.35">
      <c r="A1255" t="str">
        <f t="shared" si="38"/>
        <v>20193159506</v>
      </c>
      <c r="B1255" s="11">
        <v>2019</v>
      </c>
      <c r="C1255" s="11">
        <v>3159506</v>
      </c>
      <c r="D1255" s="11" t="s">
        <v>212</v>
      </c>
      <c r="E1255" s="8">
        <v>4432282.4686396215</v>
      </c>
      <c r="F1255">
        <f>VLOOKUP(B1255&amp;C1255,CENSO!A:G,7,0)</f>
        <v>407</v>
      </c>
      <c r="G1255" s="9">
        <f t="shared" si="39"/>
        <v>10890.128915576466</v>
      </c>
      <c r="H1255" s="9">
        <f>G1255*(IPCA!$B$10/VLOOKUP(B1255,IPCA!A:B,2,0))</f>
        <v>13864.345374748671</v>
      </c>
    </row>
    <row r="1256" spans="1:8" x14ac:dyDescent="0.35">
      <c r="A1256" t="str">
        <f t="shared" si="38"/>
        <v>20193160207</v>
      </c>
      <c r="B1256" s="11">
        <v>2019</v>
      </c>
      <c r="C1256" s="11">
        <v>3160207</v>
      </c>
      <c r="D1256" s="11" t="s">
        <v>213</v>
      </c>
      <c r="E1256" s="8">
        <v>2499005.75</v>
      </c>
      <c r="F1256">
        <f>VLOOKUP(B1256&amp;C1256,CENSO!A:G,7,0)</f>
        <v>280</v>
      </c>
      <c r="G1256" s="9">
        <f t="shared" si="39"/>
        <v>8925.0205357142859</v>
      </c>
      <c r="H1256" s="9">
        <f>G1256*(IPCA!$B$10/VLOOKUP(B1256,IPCA!A:B,2,0))</f>
        <v>11362.543836086181</v>
      </c>
    </row>
    <row r="1257" spans="1:8" x14ac:dyDescent="0.35">
      <c r="A1257" t="str">
        <f t="shared" si="38"/>
        <v>20193160306</v>
      </c>
      <c r="B1257" s="11">
        <v>2019</v>
      </c>
      <c r="C1257" s="11">
        <v>3160306</v>
      </c>
      <c r="D1257" s="11" t="s">
        <v>214</v>
      </c>
      <c r="E1257" s="8">
        <v>6123392.3200000003</v>
      </c>
      <c r="F1257">
        <f>VLOOKUP(B1257&amp;C1257,CENSO!A:G,7,0)</f>
        <v>848</v>
      </c>
      <c r="G1257" s="9">
        <f t="shared" si="39"/>
        <v>7220.9815094339629</v>
      </c>
      <c r="H1257" s="9">
        <f>G1257*(IPCA!$B$10/VLOOKUP(B1257,IPCA!A:B,2,0))</f>
        <v>9193.1126222271087</v>
      </c>
    </row>
    <row r="1258" spans="1:8" x14ac:dyDescent="0.35">
      <c r="A1258" t="str">
        <f t="shared" si="38"/>
        <v>20193160454</v>
      </c>
      <c r="B1258" s="11">
        <v>2019</v>
      </c>
      <c r="C1258" s="11">
        <v>3160454</v>
      </c>
      <c r="D1258" s="11" t="s">
        <v>215</v>
      </c>
      <c r="E1258" s="8">
        <v>5947500.787921899</v>
      </c>
      <c r="F1258">
        <f>VLOOKUP(B1258&amp;C1258,CENSO!A:G,7,0)</f>
        <v>881</v>
      </c>
      <c r="G1258" s="9">
        <f t="shared" si="39"/>
        <v>6750.8521996843347</v>
      </c>
      <c r="H1258" s="9">
        <f>G1258*(IPCA!$B$10/VLOOKUP(B1258,IPCA!A:B,2,0))</f>
        <v>8594.585720324405</v>
      </c>
    </row>
    <row r="1259" spans="1:8" x14ac:dyDescent="0.35">
      <c r="A1259" t="str">
        <f t="shared" si="38"/>
        <v>20193160603</v>
      </c>
      <c r="B1259" s="11">
        <v>2019</v>
      </c>
      <c r="C1259" s="11">
        <v>3160603</v>
      </c>
      <c r="D1259" s="11" t="s">
        <v>216</v>
      </c>
      <c r="E1259" s="8">
        <v>2404065.2799999998</v>
      </c>
      <c r="F1259">
        <f>VLOOKUP(B1259&amp;C1259,CENSO!A:G,7,0)</f>
        <v>170</v>
      </c>
      <c r="G1259" s="9">
        <f t="shared" si="39"/>
        <v>14141.560470588234</v>
      </c>
      <c r="H1259" s="9">
        <f>G1259*(IPCA!$B$10/VLOOKUP(B1259,IPCA!A:B,2,0))</f>
        <v>18003.77938792748</v>
      </c>
    </row>
    <row r="1260" spans="1:8" x14ac:dyDescent="0.35">
      <c r="A1260" t="str">
        <f t="shared" si="38"/>
        <v>20193160959</v>
      </c>
      <c r="B1260" s="11">
        <v>2019</v>
      </c>
      <c r="C1260" s="11">
        <v>3160959</v>
      </c>
      <c r="D1260" s="11" t="s">
        <v>217</v>
      </c>
      <c r="E1260" s="8">
        <v>4391013.5127971629</v>
      </c>
      <c r="F1260">
        <f>VLOOKUP(B1260&amp;C1260,CENSO!A:G,7,0)</f>
        <v>671</v>
      </c>
      <c r="G1260" s="9">
        <f t="shared" si="39"/>
        <v>6543.984370785638</v>
      </c>
      <c r="H1260" s="9">
        <f>G1260*(IPCA!$B$10/VLOOKUP(B1260,IPCA!A:B,2,0))</f>
        <v>8331.2199650601451</v>
      </c>
    </row>
    <row r="1261" spans="1:8" x14ac:dyDescent="0.35">
      <c r="A1261" t="str">
        <f t="shared" si="38"/>
        <v>20193161056</v>
      </c>
      <c r="B1261" s="11">
        <v>2019</v>
      </c>
      <c r="C1261" s="11">
        <v>3161056</v>
      </c>
      <c r="D1261" s="11" t="s">
        <v>218</v>
      </c>
      <c r="E1261" s="8">
        <v>2680052.4587996504</v>
      </c>
      <c r="F1261">
        <f>VLOOKUP(B1261&amp;C1261,CENSO!A:G,7,0)</f>
        <v>226</v>
      </c>
      <c r="G1261" s="9">
        <f t="shared" si="39"/>
        <v>11858.639198228542</v>
      </c>
      <c r="H1261" s="9">
        <f>G1261*(IPCA!$B$10/VLOOKUP(B1261,IPCA!A:B,2,0))</f>
        <v>15097.366688066433</v>
      </c>
    </row>
    <row r="1262" spans="1:8" x14ac:dyDescent="0.35">
      <c r="A1262" t="str">
        <f t="shared" si="38"/>
        <v>20192513984</v>
      </c>
      <c r="B1262" s="11">
        <v>2019</v>
      </c>
      <c r="C1262" s="11">
        <v>2513984</v>
      </c>
      <c r="D1262" s="11" t="s">
        <v>219</v>
      </c>
      <c r="E1262" s="8">
        <v>3105765.4579636976</v>
      </c>
      <c r="F1262">
        <f>VLOOKUP(B1262&amp;C1262,CENSO!A:G,7,0)</f>
        <v>451</v>
      </c>
      <c r="G1262" s="9">
        <f t="shared" si="39"/>
        <v>6886.3979112277111</v>
      </c>
      <c r="H1262" s="9">
        <f>G1262*(IPCA!$B$10/VLOOKUP(B1262,IPCA!A:B,2,0))</f>
        <v>8767.1504873232116</v>
      </c>
    </row>
    <row r="1263" spans="1:8" x14ac:dyDescent="0.35">
      <c r="A1263" t="str">
        <f t="shared" si="38"/>
        <v>20193161601</v>
      </c>
      <c r="B1263" s="11">
        <v>2019</v>
      </c>
      <c r="C1263" s="11">
        <v>3161601</v>
      </c>
      <c r="D1263" s="11" t="s">
        <v>220</v>
      </c>
      <c r="E1263" s="8">
        <v>2803129.9</v>
      </c>
      <c r="F1263">
        <f>VLOOKUP(B1263&amp;C1263,CENSO!A:G,7,0)</f>
        <v>353</v>
      </c>
      <c r="G1263" s="9">
        <f t="shared" si="39"/>
        <v>7940.8779036827191</v>
      </c>
      <c r="H1263" s="9">
        <f>G1263*(IPCA!$B$10/VLOOKUP(B1263,IPCA!A:B,2,0))</f>
        <v>10109.620803285006</v>
      </c>
    </row>
    <row r="1264" spans="1:8" x14ac:dyDescent="0.35">
      <c r="A1264" t="str">
        <f t="shared" si="38"/>
        <v>20193161650</v>
      </c>
      <c r="B1264" s="11">
        <v>2019</v>
      </c>
      <c r="C1264" s="11">
        <v>3161650</v>
      </c>
      <c r="D1264" s="11" t="s">
        <v>221</v>
      </c>
      <c r="E1264" s="8">
        <v>2594695.0295099933</v>
      </c>
      <c r="F1264">
        <f>VLOOKUP(B1264&amp;C1264,CENSO!A:G,7,0)</f>
        <v>252</v>
      </c>
      <c r="G1264" s="9">
        <f t="shared" si="39"/>
        <v>10296.408847261879</v>
      </c>
      <c r="H1264" s="9">
        <f>G1264*(IPCA!$B$10/VLOOKUP(B1264,IPCA!A:B,2,0))</f>
        <v>13108.47369069</v>
      </c>
    </row>
    <row r="1265" spans="1:8" x14ac:dyDescent="0.35">
      <c r="A1265" t="str">
        <f t="shared" si="38"/>
        <v>20193125507</v>
      </c>
      <c r="B1265" s="11">
        <v>2019</v>
      </c>
      <c r="C1265" s="11">
        <v>3125507</v>
      </c>
      <c r="D1265" s="11" t="s">
        <v>222</v>
      </c>
      <c r="E1265" s="8">
        <v>2440430.0614009998</v>
      </c>
      <c r="F1265">
        <f>VLOOKUP(B1265&amp;C1265,CENSO!A:G,7,0)</f>
        <v>193</v>
      </c>
      <c r="G1265" s="9">
        <f t="shared" si="39"/>
        <v>12644.715344046632</v>
      </c>
      <c r="H1265" s="9">
        <f>G1265*(IPCA!$B$10/VLOOKUP(B1265,IPCA!A:B,2,0))</f>
        <v>16098.129053779565</v>
      </c>
    </row>
    <row r="1266" spans="1:8" x14ac:dyDescent="0.35">
      <c r="A1266" t="str">
        <f t="shared" si="38"/>
        <v>20193162252</v>
      </c>
      <c r="B1266" s="11">
        <v>2019</v>
      </c>
      <c r="C1266" s="11">
        <v>3162252</v>
      </c>
      <c r="D1266" s="11" t="s">
        <v>223</v>
      </c>
      <c r="E1266" s="8">
        <v>3015449.7678593295</v>
      </c>
      <c r="F1266">
        <f>VLOOKUP(B1266&amp;C1266,CENSO!A:G,7,0)</f>
        <v>365</v>
      </c>
      <c r="G1266" s="9">
        <f t="shared" si="39"/>
        <v>8261.5062133132305</v>
      </c>
      <c r="H1266" s="9">
        <f>G1266*(IPCA!$B$10/VLOOKUP(B1266,IPCA!A:B,2,0))</f>
        <v>10517.81630364139</v>
      </c>
    </row>
    <row r="1267" spans="1:8" x14ac:dyDescent="0.35">
      <c r="A1267" t="str">
        <f t="shared" si="38"/>
        <v>20193162401</v>
      </c>
      <c r="B1267" s="11">
        <v>2019</v>
      </c>
      <c r="C1267" s="11">
        <v>3162401</v>
      </c>
      <c r="D1267" s="11" t="s">
        <v>224</v>
      </c>
      <c r="E1267" s="8">
        <v>13408116.875580188</v>
      </c>
      <c r="F1267">
        <f>VLOOKUP(B1267&amp;C1267,CENSO!A:G,7,0)</f>
        <v>2121</v>
      </c>
      <c r="G1267" s="9">
        <f t="shared" si="39"/>
        <v>6321.6015443565238</v>
      </c>
      <c r="H1267" s="9">
        <f>G1267*(IPCA!$B$10/VLOOKUP(B1267,IPCA!A:B,2,0))</f>
        <v>8048.1018922689182</v>
      </c>
    </row>
    <row r="1268" spans="1:8" x14ac:dyDescent="0.35">
      <c r="A1268" t="str">
        <f t="shared" si="38"/>
        <v>20193162450</v>
      </c>
      <c r="B1268" s="11">
        <v>2019</v>
      </c>
      <c r="C1268" s="11">
        <v>3162450</v>
      </c>
      <c r="D1268" s="11" t="s">
        <v>225</v>
      </c>
      <c r="E1268" s="8">
        <v>4905340.0523458933</v>
      </c>
      <c r="F1268">
        <f>VLOOKUP(B1268&amp;C1268,CENSO!A:G,7,0)</f>
        <v>589</v>
      </c>
      <c r="G1268" s="9">
        <f t="shared" si="39"/>
        <v>8328.2513622171373</v>
      </c>
      <c r="H1268" s="9">
        <f>G1268*(IPCA!$B$10/VLOOKUP(B1268,IPCA!A:B,2,0))</f>
        <v>10602.790301990408</v>
      </c>
    </row>
    <row r="1269" spans="1:8" x14ac:dyDescent="0.35">
      <c r="A1269" t="str">
        <f t="shared" si="38"/>
        <v>20193162575</v>
      </c>
      <c r="B1269" s="11">
        <v>2019</v>
      </c>
      <c r="C1269" s="11">
        <v>3162575</v>
      </c>
      <c r="D1269" s="11" t="s">
        <v>226</v>
      </c>
      <c r="E1269" s="8">
        <v>3050534.05</v>
      </c>
      <c r="F1269">
        <f>VLOOKUP(B1269&amp;C1269,CENSO!A:G,7,0)</f>
        <v>353</v>
      </c>
      <c r="G1269" s="9">
        <f t="shared" si="39"/>
        <v>8641.7395184135967</v>
      </c>
      <c r="H1269" s="9">
        <f>G1269*(IPCA!$B$10/VLOOKUP(B1269,IPCA!A:B,2,0))</f>
        <v>11001.895592854709</v>
      </c>
    </row>
    <row r="1270" spans="1:8" x14ac:dyDescent="0.35">
      <c r="A1270" t="str">
        <f t="shared" si="38"/>
        <v>20193162658</v>
      </c>
      <c r="B1270" s="11">
        <v>2019</v>
      </c>
      <c r="C1270" s="11">
        <v>3162658</v>
      </c>
      <c r="D1270" s="11" t="s">
        <v>227</v>
      </c>
      <c r="E1270" s="8">
        <v>2381572.1701933029</v>
      </c>
      <c r="F1270">
        <f>VLOOKUP(B1270&amp;C1270,CENSO!A:G,7,0)</f>
        <v>256</v>
      </c>
      <c r="G1270" s="9">
        <f t="shared" si="39"/>
        <v>9303.0162898175895</v>
      </c>
      <c r="H1270" s="9">
        <f>G1270*(IPCA!$B$10/VLOOKUP(B1270,IPCA!A:B,2,0))</f>
        <v>11843.774474006445</v>
      </c>
    </row>
    <row r="1271" spans="1:8" x14ac:dyDescent="0.35">
      <c r="A1271" t="str">
        <f t="shared" si="38"/>
        <v>20192111052</v>
      </c>
      <c r="B1271" s="11">
        <v>2019</v>
      </c>
      <c r="C1271" s="11">
        <v>2111052</v>
      </c>
      <c r="D1271" s="11" t="s">
        <v>228</v>
      </c>
      <c r="E1271" s="8">
        <v>13556581.77</v>
      </c>
      <c r="F1271">
        <f>VLOOKUP(B1271&amp;C1271,CENSO!A:G,7,0)</f>
        <v>1808</v>
      </c>
      <c r="G1271" s="9">
        <f t="shared" si="39"/>
        <v>7498.1093860619467</v>
      </c>
      <c r="H1271" s="9">
        <f>G1271*(IPCA!$B$10/VLOOKUP(B1271,IPCA!A:B,2,0))</f>
        <v>9545.92723299315</v>
      </c>
    </row>
    <row r="1272" spans="1:8" x14ac:dyDescent="0.35">
      <c r="A1272" t="str">
        <f t="shared" si="38"/>
        <v>20193162807</v>
      </c>
      <c r="B1272" s="11">
        <v>2019</v>
      </c>
      <c r="C1272" s="11">
        <v>3162807</v>
      </c>
      <c r="D1272" s="11" t="s">
        <v>229</v>
      </c>
      <c r="E1272" s="8">
        <v>7990426.1900000004</v>
      </c>
      <c r="F1272">
        <f>VLOOKUP(B1272&amp;C1272,CENSO!A:G,7,0)</f>
        <v>1034</v>
      </c>
      <c r="G1272" s="9">
        <f t="shared" si="39"/>
        <v>7727.6849032882019</v>
      </c>
      <c r="H1272" s="9">
        <f>G1272*(IPCA!$B$10/VLOOKUP(B1272,IPCA!A:B,2,0))</f>
        <v>9838.2024011831927</v>
      </c>
    </row>
    <row r="1273" spans="1:8" x14ac:dyDescent="0.35">
      <c r="A1273" t="str">
        <f t="shared" si="38"/>
        <v>20193163003</v>
      </c>
      <c r="B1273" s="11">
        <v>2019</v>
      </c>
      <c r="C1273" s="11">
        <v>3163003</v>
      </c>
      <c r="D1273" s="11" t="s">
        <v>230</v>
      </c>
      <c r="E1273" s="8">
        <v>3676080.5843017418</v>
      </c>
      <c r="F1273">
        <f>VLOOKUP(B1273&amp;C1273,CENSO!A:G,7,0)</f>
        <v>338</v>
      </c>
      <c r="G1273" s="9">
        <f t="shared" si="39"/>
        <v>10875.978060064324</v>
      </c>
      <c r="H1273" s="9">
        <f>G1273*(IPCA!$B$10/VLOOKUP(B1273,IPCA!A:B,2,0))</f>
        <v>13846.329761738994</v>
      </c>
    </row>
    <row r="1274" spans="1:8" x14ac:dyDescent="0.35">
      <c r="A1274" t="str">
        <f t="shared" si="38"/>
        <v>20192210052</v>
      </c>
      <c r="B1274" s="11">
        <v>2019</v>
      </c>
      <c r="C1274" s="11">
        <v>2210052</v>
      </c>
      <c r="D1274" s="11" t="s">
        <v>231</v>
      </c>
      <c r="E1274" s="8">
        <v>5909784.3399999999</v>
      </c>
      <c r="F1274">
        <f>VLOOKUP(B1274&amp;C1274,CENSO!A:G,7,0)</f>
        <v>694</v>
      </c>
      <c r="G1274" s="9">
        <f t="shared" si="39"/>
        <v>8515.5393948126803</v>
      </c>
      <c r="H1274" s="9">
        <f>G1274*(IPCA!$B$10/VLOOKUP(B1274,IPCA!A:B,2,0))</f>
        <v>10841.228798778795</v>
      </c>
    </row>
    <row r="1275" spans="1:8" x14ac:dyDescent="0.35">
      <c r="A1275" t="str">
        <f t="shared" si="38"/>
        <v>20193163508</v>
      </c>
      <c r="B1275" s="11">
        <v>2019</v>
      </c>
      <c r="C1275" s="11">
        <v>3163508</v>
      </c>
      <c r="D1275" s="11" t="s">
        <v>232</v>
      </c>
      <c r="E1275" s="8">
        <v>3657071.9339429978</v>
      </c>
      <c r="F1275">
        <f>VLOOKUP(B1275&amp;C1275,CENSO!A:G,7,0)</f>
        <v>225</v>
      </c>
      <c r="G1275" s="9">
        <f t="shared" si="39"/>
        <v>16253.653039746658</v>
      </c>
      <c r="H1275" s="9">
        <f>G1275*(IPCA!$B$10/VLOOKUP(B1275,IPCA!A:B,2,0))</f>
        <v>20692.70814802403</v>
      </c>
    </row>
    <row r="1276" spans="1:8" x14ac:dyDescent="0.35">
      <c r="A1276" t="str">
        <f t="shared" si="38"/>
        <v>20193164100</v>
      </c>
      <c r="B1276" s="11">
        <v>2019</v>
      </c>
      <c r="C1276" s="11">
        <v>3164100</v>
      </c>
      <c r="D1276" s="11" t="s">
        <v>233</v>
      </c>
      <c r="E1276" s="8">
        <v>2892518.625408188</v>
      </c>
      <c r="F1276">
        <f>VLOOKUP(B1276&amp;C1276,CENSO!A:G,7,0)</f>
        <v>280</v>
      </c>
      <c r="G1276" s="9">
        <f t="shared" si="39"/>
        <v>10330.423662172099</v>
      </c>
      <c r="H1276" s="9">
        <f>G1276*(IPCA!$B$10/VLOOKUP(B1276,IPCA!A:B,2,0))</f>
        <v>13151.778333401704</v>
      </c>
    </row>
    <row r="1277" spans="1:8" x14ac:dyDescent="0.35">
      <c r="A1277" t="str">
        <f t="shared" si="38"/>
        <v>20193164209</v>
      </c>
      <c r="B1277" s="11">
        <v>2019</v>
      </c>
      <c r="C1277" s="11">
        <v>3164209</v>
      </c>
      <c r="D1277" s="11" t="s">
        <v>234</v>
      </c>
      <c r="E1277" s="8">
        <v>5736012.1288072392</v>
      </c>
      <c r="F1277">
        <f>VLOOKUP(B1277&amp;C1277,CENSO!A:G,7,0)</f>
        <v>649</v>
      </c>
      <c r="G1277" s="9">
        <f t="shared" si="39"/>
        <v>8838.2313232777178</v>
      </c>
      <c r="H1277" s="9">
        <f>G1277*(IPCA!$B$10/VLOOKUP(B1277,IPCA!A:B,2,0))</f>
        <v>11252.051515439551</v>
      </c>
    </row>
    <row r="1278" spans="1:8" x14ac:dyDescent="0.35">
      <c r="A1278" t="str">
        <f t="shared" si="38"/>
        <v>20193164472</v>
      </c>
      <c r="B1278" s="11">
        <v>2019</v>
      </c>
      <c r="C1278" s="11">
        <v>3164472</v>
      </c>
      <c r="D1278" s="11" t="s">
        <v>235</v>
      </c>
      <c r="E1278" s="8">
        <v>4714007.132005929</v>
      </c>
      <c r="F1278">
        <f>VLOOKUP(B1278&amp;C1278,CENSO!A:G,7,0)</f>
        <v>707</v>
      </c>
      <c r="G1278" s="9">
        <f t="shared" si="39"/>
        <v>6667.6197058075377</v>
      </c>
      <c r="H1278" s="9">
        <f>G1278*(IPCA!$B$10/VLOOKUP(B1278,IPCA!A:B,2,0))</f>
        <v>8488.6214980038567</v>
      </c>
    </row>
    <row r="1279" spans="1:8" x14ac:dyDescent="0.35">
      <c r="A1279" t="str">
        <f t="shared" si="38"/>
        <v>20193164506</v>
      </c>
      <c r="B1279" s="11">
        <v>2019</v>
      </c>
      <c r="C1279" s="11">
        <v>3164506</v>
      </c>
      <c r="D1279" s="11" t="s">
        <v>236</v>
      </c>
      <c r="E1279" s="8">
        <v>4947844.4400000004</v>
      </c>
      <c r="F1279">
        <f>VLOOKUP(B1279&amp;C1279,CENSO!A:G,7,0)</f>
        <v>238</v>
      </c>
      <c r="G1279" s="9">
        <f t="shared" si="39"/>
        <v>20789.262352941179</v>
      </c>
      <c r="H1279" s="9">
        <f>G1279*(IPCA!$B$10/VLOOKUP(B1279,IPCA!A:B,2,0))</f>
        <v>26467.043281294282</v>
      </c>
    </row>
    <row r="1280" spans="1:8" x14ac:dyDescent="0.35">
      <c r="A1280" t="str">
        <f t="shared" si="38"/>
        <v>20193165503</v>
      </c>
      <c r="B1280" s="11">
        <v>2019</v>
      </c>
      <c r="C1280" s="11">
        <v>3165503</v>
      </c>
      <c r="D1280" s="11" t="s">
        <v>237</v>
      </c>
      <c r="E1280" s="8">
        <v>3868502.3534047068</v>
      </c>
      <c r="F1280">
        <f>VLOOKUP(B1280&amp;C1280,CENSO!A:G,7,0)</f>
        <v>421</v>
      </c>
      <c r="G1280" s="9">
        <f t="shared" si="39"/>
        <v>9188.8416945479967</v>
      </c>
      <c r="H1280" s="9">
        <f>G1280*(IPCA!$B$10/VLOOKUP(B1280,IPCA!A:B,2,0))</f>
        <v>11698.417515047435</v>
      </c>
    </row>
    <row r="1281" spans="1:8" x14ac:dyDescent="0.35">
      <c r="A1281" t="str">
        <f t="shared" si="38"/>
        <v>20193165909</v>
      </c>
      <c r="B1281" s="11">
        <v>2019</v>
      </c>
      <c r="C1281" s="11">
        <v>3165909</v>
      </c>
      <c r="D1281" s="11" t="s">
        <v>238</v>
      </c>
      <c r="E1281" s="8">
        <v>3150370.4385002721</v>
      </c>
      <c r="F1281">
        <f>VLOOKUP(B1281&amp;C1281,CENSO!A:G,7,0)</f>
        <v>247</v>
      </c>
      <c r="G1281" s="9">
        <f t="shared" si="39"/>
        <v>12754.53618826021</v>
      </c>
      <c r="H1281" s="9">
        <f>G1281*(IPCA!$B$10/VLOOKUP(B1281,IPCA!A:B,2,0))</f>
        <v>16237.943203394057</v>
      </c>
    </row>
    <row r="1282" spans="1:8" x14ac:dyDescent="0.35">
      <c r="A1282" t="str">
        <f t="shared" si="38"/>
        <v>20193166105</v>
      </c>
      <c r="B1282" s="11">
        <v>2019</v>
      </c>
      <c r="C1282" s="11">
        <v>3166105</v>
      </c>
      <c r="D1282" s="11" t="s">
        <v>239</v>
      </c>
      <c r="E1282" s="8">
        <v>2123677.7400000002</v>
      </c>
      <c r="F1282">
        <f>VLOOKUP(B1282&amp;C1282,CENSO!A:G,7,0)</f>
        <v>241</v>
      </c>
      <c r="G1282" s="9">
        <f t="shared" si="39"/>
        <v>8811.9408298755188</v>
      </c>
      <c r="H1282" s="9">
        <f>G1282*(IPCA!$B$10/VLOOKUP(B1282,IPCA!A:B,2,0))</f>
        <v>11218.580793152758</v>
      </c>
    </row>
    <row r="1283" spans="1:8" x14ac:dyDescent="0.35">
      <c r="A1283" t="str">
        <f t="shared" ref="A1283:A1346" si="40">B1283&amp;C1283</f>
        <v>20193166501</v>
      </c>
      <c r="B1283" s="11">
        <v>2019</v>
      </c>
      <c r="C1283" s="11">
        <v>3166501</v>
      </c>
      <c r="D1283" s="11" t="s">
        <v>240</v>
      </c>
      <c r="E1283" s="8">
        <v>2742474.5267337533</v>
      </c>
      <c r="F1283">
        <f>VLOOKUP(B1283&amp;C1283,CENSO!A:G,7,0)</f>
        <v>197</v>
      </c>
      <c r="G1283" s="9">
        <f t="shared" ref="G1283:G1346" si="41">E1283/F1283</f>
        <v>13921.19049103428</v>
      </c>
      <c r="H1283" s="9">
        <f>G1283*(IPCA!$B$10/VLOOKUP(B1283,IPCA!A:B,2,0))</f>
        <v>17723.223893089191</v>
      </c>
    </row>
    <row r="1284" spans="1:8" x14ac:dyDescent="0.35">
      <c r="A1284" t="str">
        <f t="shared" si="40"/>
        <v>20193166709</v>
      </c>
      <c r="B1284" s="11">
        <v>2019</v>
      </c>
      <c r="C1284" s="11">
        <v>3166709</v>
      </c>
      <c r="D1284" s="11" t="s">
        <v>241</v>
      </c>
      <c r="E1284" s="8">
        <v>2697463.1819299716</v>
      </c>
      <c r="F1284">
        <f>VLOOKUP(B1284&amp;C1284,CENSO!A:G,7,0)</f>
        <v>301</v>
      </c>
      <c r="G1284" s="9">
        <f t="shared" si="41"/>
        <v>8961.6717007640254</v>
      </c>
      <c r="H1284" s="9">
        <f>G1284*(IPCA!$B$10/VLOOKUP(B1284,IPCA!A:B,2,0))</f>
        <v>11409.204845756112</v>
      </c>
    </row>
    <row r="1285" spans="1:8" x14ac:dyDescent="0.35">
      <c r="A1285" t="str">
        <f t="shared" si="40"/>
        <v>20193166956</v>
      </c>
      <c r="B1285" s="11">
        <v>2019</v>
      </c>
      <c r="C1285" s="11">
        <v>3166956</v>
      </c>
      <c r="D1285" s="11" t="s">
        <v>242</v>
      </c>
      <c r="E1285" s="8">
        <v>3962147.2002203637</v>
      </c>
      <c r="F1285">
        <f>VLOOKUP(B1285&amp;C1285,CENSO!A:G,7,0)</f>
        <v>403</v>
      </c>
      <c r="G1285" s="9">
        <f t="shared" si="41"/>
        <v>9831.6307697775774</v>
      </c>
      <c r="H1285" s="9">
        <f>G1285*(IPCA!$B$10/VLOOKUP(B1285,IPCA!A:B,2,0))</f>
        <v>12516.759502657089</v>
      </c>
    </row>
    <row r="1286" spans="1:8" x14ac:dyDescent="0.35">
      <c r="A1286" t="str">
        <f t="shared" si="40"/>
        <v>20193167103</v>
      </c>
      <c r="B1286" s="11">
        <v>2019</v>
      </c>
      <c r="C1286" s="11">
        <v>3167103</v>
      </c>
      <c r="D1286" s="11" t="s">
        <v>243</v>
      </c>
      <c r="E1286" s="8">
        <v>6948771.3734357785</v>
      </c>
      <c r="F1286">
        <f>VLOOKUP(B1286&amp;C1286,CENSO!A:G,7,0)</f>
        <v>376</v>
      </c>
      <c r="G1286" s="9">
        <f t="shared" si="41"/>
        <v>18480.774929350475</v>
      </c>
      <c r="H1286" s="9">
        <f>G1286*(IPCA!$B$10/VLOOKUP(B1286,IPCA!A:B,2,0))</f>
        <v>23528.082027296026</v>
      </c>
    </row>
    <row r="1287" spans="1:8" x14ac:dyDescent="0.35">
      <c r="A1287" t="str">
        <f t="shared" si="40"/>
        <v>20193165552</v>
      </c>
      <c r="B1287" s="11">
        <v>2019</v>
      </c>
      <c r="C1287" s="11">
        <v>3165552</v>
      </c>
      <c r="D1287" s="11" t="s">
        <v>244</v>
      </c>
      <c r="E1287" s="8">
        <v>6307254.6653334731</v>
      </c>
      <c r="F1287">
        <f>VLOOKUP(B1287&amp;C1287,CENSO!A:G,7,0)</f>
        <v>311</v>
      </c>
      <c r="G1287" s="9">
        <f t="shared" si="41"/>
        <v>20280.561624866474</v>
      </c>
      <c r="H1287" s="9">
        <f>G1287*(IPCA!$B$10/VLOOKUP(B1287,IPCA!A:B,2,0))</f>
        <v>25819.410673720096</v>
      </c>
    </row>
    <row r="1288" spans="1:8" x14ac:dyDescent="0.35">
      <c r="A1288" t="str">
        <f t="shared" si="40"/>
        <v>20193167707</v>
      </c>
      <c r="B1288" s="11">
        <v>2019</v>
      </c>
      <c r="C1288" s="11">
        <v>3167707</v>
      </c>
      <c r="D1288" s="11" t="s">
        <v>245</v>
      </c>
      <c r="E1288" s="8">
        <v>3088074.1880587954</v>
      </c>
      <c r="F1288">
        <f>VLOOKUP(B1288&amp;C1288,CENSO!A:G,7,0)</f>
        <v>410</v>
      </c>
      <c r="G1288" s="9">
        <f t="shared" si="41"/>
        <v>7531.8882635580376</v>
      </c>
      <c r="H1288" s="9">
        <f>G1288*(IPCA!$B$10/VLOOKUP(B1288,IPCA!A:B,2,0))</f>
        <v>9588.9315011342987</v>
      </c>
    </row>
    <row r="1289" spans="1:8" x14ac:dyDescent="0.35">
      <c r="A1289" t="str">
        <f t="shared" si="40"/>
        <v>20193168002</v>
      </c>
      <c r="B1289" s="11">
        <v>2019</v>
      </c>
      <c r="C1289" s="11">
        <v>3168002</v>
      </c>
      <c r="D1289" s="11" t="s">
        <v>246</v>
      </c>
      <c r="E1289" s="8">
        <v>7979629.9754809868</v>
      </c>
      <c r="F1289">
        <f>VLOOKUP(B1289&amp;C1289,CENSO!A:G,7,0)</f>
        <v>1311</v>
      </c>
      <c r="G1289" s="9">
        <f t="shared" si="41"/>
        <v>6086.6742757292041</v>
      </c>
      <c r="H1289" s="9">
        <f>G1289*(IPCA!$B$10/VLOOKUP(B1289,IPCA!A:B,2,0))</f>
        <v>7749.0133492915456</v>
      </c>
    </row>
    <row r="1290" spans="1:8" x14ac:dyDescent="0.35">
      <c r="A1290" t="str">
        <f t="shared" si="40"/>
        <v>20193168051</v>
      </c>
      <c r="B1290" s="11">
        <v>2019</v>
      </c>
      <c r="C1290" s="11">
        <v>3168051</v>
      </c>
      <c r="D1290" s="11" t="s">
        <v>247</v>
      </c>
      <c r="E1290" s="8">
        <v>2681869.73</v>
      </c>
      <c r="F1290">
        <f>VLOOKUP(B1290&amp;C1290,CENSO!A:G,7,0)</f>
        <v>271</v>
      </c>
      <c r="G1290" s="9">
        <f t="shared" si="41"/>
        <v>9896.1982656826567</v>
      </c>
      <c r="H1290" s="9">
        <f>G1290*(IPCA!$B$10/VLOOKUP(B1290,IPCA!A:B,2,0))</f>
        <v>12598.961106527018</v>
      </c>
    </row>
    <row r="1291" spans="1:8" x14ac:dyDescent="0.35">
      <c r="A1291" t="str">
        <f t="shared" si="40"/>
        <v>20193168408</v>
      </c>
      <c r="B1291" s="11">
        <v>2019</v>
      </c>
      <c r="C1291" s="11">
        <v>3168408</v>
      </c>
      <c r="D1291" s="11" t="s">
        <v>248</v>
      </c>
      <c r="E1291" s="8">
        <v>4517795.3099999996</v>
      </c>
      <c r="F1291">
        <f>VLOOKUP(B1291&amp;C1291,CENSO!A:G,7,0)</f>
        <v>280</v>
      </c>
      <c r="G1291" s="9">
        <f t="shared" si="41"/>
        <v>16134.983249999999</v>
      </c>
      <c r="H1291" s="9">
        <f>G1291*(IPCA!$B$10/VLOOKUP(B1291,IPCA!A:B,2,0))</f>
        <v>20541.628306513321</v>
      </c>
    </row>
    <row r="1292" spans="1:8" x14ac:dyDescent="0.35">
      <c r="A1292" t="str">
        <f t="shared" si="40"/>
        <v>20193168606</v>
      </c>
      <c r="B1292" s="11">
        <v>2019</v>
      </c>
      <c r="C1292" s="11">
        <v>3168606</v>
      </c>
      <c r="D1292" s="11" t="s">
        <v>249</v>
      </c>
      <c r="E1292" s="8">
        <v>39240002.749735266</v>
      </c>
      <c r="F1292">
        <f>VLOOKUP(B1292&amp;C1292,CENSO!A:G,7,0)</f>
        <v>5831</v>
      </c>
      <c r="G1292" s="9">
        <f t="shared" si="41"/>
        <v>6729.5494340139367</v>
      </c>
      <c r="H1292" s="9">
        <f>G1292*(IPCA!$B$10/VLOOKUP(B1292,IPCA!A:B,2,0))</f>
        <v>8567.4649302050802</v>
      </c>
    </row>
    <row r="1293" spans="1:8" x14ac:dyDescent="0.35">
      <c r="A1293" t="str">
        <f t="shared" si="40"/>
        <v>20193169505</v>
      </c>
      <c r="B1293" s="11">
        <v>2019</v>
      </c>
      <c r="C1293" s="11">
        <v>3169505</v>
      </c>
      <c r="D1293" s="11" t="s">
        <v>250</v>
      </c>
      <c r="E1293" s="8">
        <v>4256615.5768772494</v>
      </c>
      <c r="F1293">
        <f>VLOOKUP(B1293&amp;C1293,CENSO!A:G,7,0)</f>
        <v>430</v>
      </c>
      <c r="G1293" s="9">
        <f t="shared" si="41"/>
        <v>9899.1059927377901</v>
      </c>
      <c r="H1293" s="9">
        <f>G1293*(IPCA!$B$10/VLOOKUP(B1293,IPCA!A:B,2,0))</f>
        <v>12602.662966482983</v>
      </c>
    </row>
    <row r="1294" spans="1:8" x14ac:dyDescent="0.35">
      <c r="A1294" t="str">
        <f t="shared" si="40"/>
        <v>20193169703</v>
      </c>
      <c r="B1294" s="11">
        <v>2019</v>
      </c>
      <c r="C1294" s="11">
        <v>3169703</v>
      </c>
      <c r="D1294" s="11" t="s">
        <v>251</v>
      </c>
      <c r="E1294" s="8">
        <v>9121251.7175367083</v>
      </c>
      <c r="F1294">
        <f>VLOOKUP(B1294&amp;C1294,CENSO!A:G,7,0)</f>
        <v>641</v>
      </c>
      <c r="G1294" s="9">
        <f t="shared" si="41"/>
        <v>14229.721868231994</v>
      </c>
      <c r="H1294" s="9">
        <f>G1294*(IPCA!$B$10/VLOOKUP(B1294,IPCA!A:B,2,0))</f>
        <v>18116.018652965504</v>
      </c>
    </row>
    <row r="1295" spans="1:8" x14ac:dyDescent="0.35">
      <c r="A1295" t="str">
        <f t="shared" si="40"/>
        <v>20193170008</v>
      </c>
      <c r="B1295" s="11">
        <v>2019</v>
      </c>
      <c r="C1295" s="11">
        <v>3170008</v>
      </c>
      <c r="D1295" s="11" t="s">
        <v>252</v>
      </c>
      <c r="E1295" s="8">
        <v>4713277.22</v>
      </c>
      <c r="F1295">
        <f>VLOOKUP(B1295&amp;C1295,CENSO!A:G,7,0)</f>
        <v>551</v>
      </c>
      <c r="G1295" s="9">
        <f t="shared" si="41"/>
        <v>8554.042141560798</v>
      </c>
      <c r="H1295" s="9">
        <f>G1295*(IPCA!$B$10/VLOOKUP(B1295,IPCA!A:B,2,0))</f>
        <v>10890.247077894743</v>
      </c>
    </row>
    <row r="1296" spans="1:8" x14ac:dyDescent="0.35">
      <c r="A1296" t="str">
        <f t="shared" si="40"/>
        <v>20193170057</v>
      </c>
      <c r="B1296" s="11">
        <v>2019</v>
      </c>
      <c r="C1296" s="11">
        <v>3170057</v>
      </c>
      <c r="D1296" s="11" t="s">
        <v>253</v>
      </c>
      <c r="E1296" s="8">
        <v>5795743.7999999998</v>
      </c>
      <c r="F1296">
        <f>VLOOKUP(B1296&amp;C1296,CENSO!A:G,7,0)</f>
        <v>474</v>
      </c>
      <c r="G1296" s="9">
        <f t="shared" si="41"/>
        <v>12227.307594936708</v>
      </c>
      <c r="H1296" s="9">
        <f>G1296*(IPCA!$B$10/VLOOKUP(B1296,IPCA!A:B,2,0))</f>
        <v>15566.722562578256</v>
      </c>
    </row>
    <row r="1297" spans="1:8" x14ac:dyDescent="0.35">
      <c r="A1297" t="str">
        <f t="shared" si="40"/>
        <v>20193170305</v>
      </c>
      <c r="B1297" s="11">
        <v>2019</v>
      </c>
      <c r="C1297" s="11">
        <v>3170305</v>
      </c>
      <c r="D1297" s="11" t="s">
        <v>254</v>
      </c>
      <c r="E1297" s="8">
        <v>2422661.9050332792</v>
      </c>
      <c r="F1297">
        <f>VLOOKUP(B1297&amp;C1297,CENSO!A:G,7,0)</f>
        <v>275</v>
      </c>
      <c r="G1297" s="9">
        <f t="shared" si="41"/>
        <v>8809.67965466647</v>
      </c>
      <c r="H1297" s="9">
        <f>G1297*(IPCA!$B$10/VLOOKUP(B1297,IPCA!A:B,2,0))</f>
        <v>11215.702065610218</v>
      </c>
    </row>
    <row r="1298" spans="1:8" x14ac:dyDescent="0.35">
      <c r="A1298" t="str">
        <f t="shared" si="40"/>
        <v>20193170479</v>
      </c>
      <c r="B1298" s="11">
        <v>2019</v>
      </c>
      <c r="C1298" s="11">
        <v>3170479</v>
      </c>
      <c r="D1298" s="11" t="s">
        <v>255</v>
      </c>
      <c r="E1298" s="8">
        <v>3291400.0420872495</v>
      </c>
      <c r="F1298">
        <f>VLOOKUP(B1298&amp;C1298,CENSO!A:G,7,0)</f>
        <v>469</v>
      </c>
      <c r="G1298" s="9">
        <f t="shared" si="41"/>
        <v>7017.910537499466</v>
      </c>
      <c r="H1298" s="9">
        <f>G1298*(IPCA!$B$10/VLOOKUP(B1298,IPCA!A:B,2,0))</f>
        <v>8934.5806881873996</v>
      </c>
    </row>
    <row r="1299" spans="1:8" x14ac:dyDescent="0.35">
      <c r="A1299" t="str">
        <f t="shared" si="40"/>
        <v>20193170529</v>
      </c>
      <c r="B1299" s="11">
        <v>2019</v>
      </c>
      <c r="C1299" s="11">
        <v>3170529</v>
      </c>
      <c r="D1299" s="11" t="s">
        <v>256</v>
      </c>
      <c r="E1299" s="8">
        <v>8422932.661237916</v>
      </c>
      <c r="F1299">
        <f>VLOOKUP(B1299&amp;C1299,CENSO!A:G,7,0)</f>
        <v>1238</v>
      </c>
      <c r="G1299" s="9">
        <f t="shared" si="41"/>
        <v>6803.6612772519511</v>
      </c>
      <c r="H1299" s="9">
        <f>G1299*(IPCA!$B$10/VLOOKUP(B1299,IPCA!A:B,2,0))</f>
        <v>8661.8175498091859</v>
      </c>
    </row>
    <row r="1300" spans="1:8" x14ac:dyDescent="0.35">
      <c r="A1300" t="str">
        <f t="shared" si="40"/>
        <v>20193170651</v>
      </c>
      <c r="B1300" s="11">
        <v>2019</v>
      </c>
      <c r="C1300" s="11">
        <v>3170651</v>
      </c>
      <c r="D1300" s="11" t="s">
        <v>257</v>
      </c>
      <c r="E1300" s="8">
        <v>3476220.7065794813</v>
      </c>
      <c r="F1300">
        <f>VLOOKUP(B1300&amp;C1300,CENSO!A:G,7,0)</f>
        <v>288</v>
      </c>
      <c r="G1300" s="9">
        <f t="shared" si="41"/>
        <v>12070.210786734309</v>
      </c>
      <c r="H1300" s="9">
        <f>G1300*(IPCA!$B$10/VLOOKUP(B1300,IPCA!A:B,2,0))</f>
        <v>15366.720852490747</v>
      </c>
    </row>
    <row r="1301" spans="1:8" x14ac:dyDescent="0.35">
      <c r="A1301" t="str">
        <f t="shared" si="40"/>
        <v>20193170800</v>
      </c>
      <c r="B1301" s="11">
        <v>2019</v>
      </c>
      <c r="C1301" s="11">
        <v>3170800</v>
      </c>
      <c r="D1301" s="11" t="s">
        <v>258</v>
      </c>
      <c r="E1301" s="8">
        <v>15915405.797330808</v>
      </c>
      <c r="F1301">
        <f>VLOOKUP(B1301&amp;C1301,CENSO!A:G,7,0)</f>
        <v>1739</v>
      </c>
      <c r="G1301" s="9">
        <f t="shared" si="41"/>
        <v>9152.0447368204768</v>
      </c>
      <c r="H1301" s="9">
        <f>G1301*(IPCA!$B$10/VLOOKUP(B1301,IPCA!A:B,2,0))</f>
        <v>11651.570895082756</v>
      </c>
    </row>
    <row r="1302" spans="1:8" x14ac:dyDescent="0.35">
      <c r="A1302" t="str">
        <f t="shared" si="40"/>
        <v>20193170909</v>
      </c>
      <c r="B1302" s="11">
        <v>2019</v>
      </c>
      <c r="C1302" s="11">
        <v>3170909</v>
      </c>
      <c r="D1302" s="11" t="s">
        <v>259</v>
      </c>
      <c r="E1302" s="8">
        <v>8185471.0849954132</v>
      </c>
      <c r="F1302">
        <f>VLOOKUP(B1302&amp;C1302,CENSO!A:G,7,0)</f>
        <v>779</v>
      </c>
      <c r="G1302" s="9">
        <f t="shared" si="41"/>
        <v>10507.665064178964</v>
      </c>
      <c r="H1302" s="9">
        <f>G1302*(IPCA!$B$10/VLOOKUP(B1302,IPCA!A:B,2,0))</f>
        <v>13377.426352004408</v>
      </c>
    </row>
    <row r="1303" spans="1:8" x14ac:dyDescent="0.35">
      <c r="A1303" t="str">
        <f t="shared" si="40"/>
        <v>20193171030</v>
      </c>
      <c r="B1303" s="11">
        <v>2019</v>
      </c>
      <c r="C1303" s="11">
        <v>3171030</v>
      </c>
      <c r="D1303" s="11" t="s">
        <v>260</v>
      </c>
      <c r="E1303" s="8">
        <v>3883964.4348830921</v>
      </c>
      <c r="F1303">
        <f>VLOOKUP(B1303&amp;C1303,CENSO!A:G,7,0)</f>
        <v>383</v>
      </c>
      <c r="G1303" s="9">
        <f t="shared" si="41"/>
        <v>10140.899307788752</v>
      </c>
      <c r="H1303" s="9">
        <f>G1303*(IPCA!$B$10/VLOOKUP(B1303,IPCA!A:B,2,0))</f>
        <v>12910.492750240368</v>
      </c>
    </row>
    <row r="1304" spans="1:8" x14ac:dyDescent="0.35">
      <c r="A1304" t="str">
        <f t="shared" si="40"/>
        <v>20193171071</v>
      </c>
      <c r="B1304" s="11">
        <v>2019</v>
      </c>
      <c r="C1304" s="11">
        <v>3171071</v>
      </c>
      <c r="D1304" s="11" t="s">
        <v>261</v>
      </c>
      <c r="E1304" s="8">
        <v>3050587.1295313197</v>
      </c>
      <c r="F1304">
        <f>VLOOKUP(B1304&amp;C1304,CENSO!A:G,7,0)</f>
        <v>308</v>
      </c>
      <c r="G1304" s="9">
        <f t="shared" si="41"/>
        <v>9904.5036673094801</v>
      </c>
      <c r="H1304" s="9">
        <f>G1304*(IPCA!$B$10/VLOOKUP(B1304,IPCA!A:B,2,0))</f>
        <v>12609.534806574369</v>
      </c>
    </row>
    <row r="1305" spans="1:8" x14ac:dyDescent="0.35">
      <c r="A1305" t="str">
        <f t="shared" si="40"/>
        <v>20193171600</v>
      </c>
      <c r="B1305" s="11">
        <v>2019</v>
      </c>
      <c r="C1305" s="11">
        <v>3171600</v>
      </c>
      <c r="D1305" s="11" t="s">
        <v>262</v>
      </c>
      <c r="E1305" s="8">
        <v>4538605.494720378</v>
      </c>
      <c r="F1305">
        <f>VLOOKUP(B1305&amp;C1305,CENSO!A:G,7,0)</f>
        <v>437</v>
      </c>
      <c r="G1305" s="9">
        <f t="shared" si="41"/>
        <v>10385.824930710247</v>
      </c>
      <c r="H1305" s="9">
        <f>G1305*(IPCA!$B$10/VLOOKUP(B1305,IPCA!A:B,2,0))</f>
        <v>13222.310310310942</v>
      </c>
    </row>
    <row r="1306" spans="1:8" x14ac:dyDescent="0.35">
      <c r="A1306" t="str">
        <f t="shared" si="40"/>
        <v>20193171808</v>
      </c>
      <c r="B1306" s="11">
        <v>2019</v>
      </c>
      <c r="C1306" s="11">
        <v>3171808</v>
      </c>
      <c r="D1306" s="11" t="s">
        <v>263</v>
      </c>
      <c r="E1306" s="8">
        <v>5303566.8154964345</v>
      </c>
      <c r="F1306">
        <f>VLOOKUP(B1306&amp;C1306,CENSO!A:G,7,0)</f>
        <v>726</v>
      </c>
      <c r="G1306" s="9">
        <f t="shared" si="41"/>
        <v>7305.1884510970176</v>
      </c>
      <c r="H1306" s="9">
        <f>G1306*(IPCA!$B$10/VLOOKUP(B1306,IPCA!A:B,2,0))</f>
        <v>9300.3174249634685</v>
      </c>
    </row>
    <row r="1307" spans="1:8" x14ac:dyDescent="0.35">
      <c r="A1307" t="str">
        <f t="shared" si="40"/>
        <v>20193171907</v>
      </c>
      <c r="B1307" s="11">
        <v>2019</v>
      </c>
      <c r="C1307" s="11">
        <v>3171907</v>
      </c>
      <c r="D1307" s="11" t="s">
        <v>264</v>
      </c>
      <c r="E1307" s="8">
        <v>3213521.19</v>
      </c>
      <c r="F1307">
        <f>VLOOKUP(B1307&amp;C1307,CENSO!A:G,7,0)</f>
        <v>292</v>
      </c>
      <c r="G1307" s="9">
        <f t="shared" si="41"/>
        <v>11005.209554794521</v>
      </c>
      <c r="H1307" s="9">
        <f>G1307*(IPCA!$B$10/VLOOKUP(B1307,IPCA!A:B,2,0))</f>
        <v>14010.855828429696</v>
      </c>
    </row>
    <row r="1308" spans="1:8" x14ac:dyDescent="0.35">
      <c r="A1308" t="str">
        <f t="shared" si="40"/>
        <v>20203100500</v>
      </c>
      <c r="B1308" s="11">
        <v>2020</v>
      </c>
      <c r="C1308" s="11">
        <v>3100500</v>
      </c>
      <c r="D1308" s="11" t="s">
        <v>0</v>
      </c>
      <c r="E1308" s="8">
        <v>3722312.88</v>
      </c>
      <c r="F1308">
        <f>VLOOKUP(B1308&amp;C1308,CENSO!A:G,7,0)</f>
        <v>332</v>
      </c>
      <c r="G1308" s="9">
        <f t="shared" si="41"/>
        <v>11211.785783132529</v>
      </c>
      <c r="H1308" s="9">
        <f>G1308*(IPCA!$B$10/VLOOKUP(B1308,IPCA!A:B,2,0))</f>
        <v>13656.905524650814</v>
      </c>
    </row>
    <row r="1309" spans="1:8" x14ac:dyDescent="0.35">
      <c r="A1309" t="str">
        <f t="shared" si="40"/>
        <v>20203100609</v>
      </c>
      <c r="B1309" s="11">
        <v>2020</v>
      </c>
      <c r="C1309" s="11">
        <v>3100609</v>
      </c>
      <c r="D1309" s="11" t="s">
        <v>1</v>
      </c>
      <c r="E1309" s="8">
        <v>3506985.13</v>
      </c>
      <c r="F1309">
        <f>VLOOKUP(B1309&amp;C1309,CENSO!A:G,7,0)</f>
        <v>197</v>
      </c>
      <c r="G1309" s="9">
        <f t="shared" si="41"/>
        <v>17801.95497461929</v>
      </c>
      <c r="H1309" s="9">
        <f>G1309*(IPCA!$B$10/VLOOKUP(B1309,IPCA!A:B,2,0))</f>
        <v>21684.290258936482</v>
      </c>
    </row>
    <row r="1310" spans="1:8" x14ac:dyDescent="0.35">
      <c r="A1310" t="str">
        <f t="shared" si="40"/>
        <v>20203100906</v>
      </c>
      <c r="B1310" s="11">
        <v>2020</v>
      </c>
      <c r="C1310" s="11">
        <v>3100906</v>
      </c>
      <c r="D1310" s="11" t="s">
        <v>2</v>
      </c>
      <c r="E1310" s="8">
        <v>3853023.41</v>
      </c>
      <c r="F1310">
        <f>VLOOKUP(B1310&amp;C1310,CENSO!A:G,7,0)</f>
        <v>302</v>
      </c>
      <c r="G1310" s="9">
        <f t="shared" si="41"/>
        <v>12758.355662251655</v>
      </c>
      <c r="H1310" s="9">
        <f>G1310*(IPCA!$B$10/VLOOKUP(B1310,IPCA!A:B,2,0))</f>
        <v>15540.758742590135</v>
      </c>
    </row>
    <row r="1311" spans="1:8" x14ac:dyDescent="0.35">
      <c r="A1311" t="str">
        <f t="shared" si="40"/>
        <v>20203101003</v>
      </c>
      <c r="B1311" s="11">
        <v>2020</v>
      </c>
      <c r="C1311" s="11">
        <v>3101003</v>
      </c>
      <c r="D1311" s="11" t="s">
        <v>3</v>
      </c>
      <c r="E1311" s="8">
        <v>3009081.282857338</v>
      </c>
      <c r="F1311">
        <f>VLOOKUP(B1311&amp;C1311,CENSO!A:G,7,0)</f>
        <v>349</v>
      </c>
      <c r="G1311" s="9">
        <f t="shared" si="41"/>
        <v>8622.0094064680179</v>
      </c>
      <c r="H1311" s="9">
        <f>G1311*(IPCA!$B$10/VLOOKUP(B1311,IPCA!A:B,2,0))</f>
        <v>10502.338358438157</v>
      </c>
    </row>
    <row r="1312" spans="1:8" x14ac:dyDescent="0.35">
      <c r="A1312" t="str">
        <f t="shared" si="40"/>
        <v>20203101102</v>
      </c>
      <c r="B1312" s="11">
        <v>2020</v>
      </c>
      <c r="C1312" s="11">
        <v>3101102</v>
      </c>
      <c r="D1312" s="11" t="s">
        <v>4</v>
      </c>
      <c r="E1312" s="8">
        <v>7102998.1700865244</v>
      </c>
      <c r="F1312">
        <f>VLOOKUP(B1312&amp;C1312,CENSO!A:G,7,0)</f>
        <v>1102</v>
      </c>
      <c r="G1312" s="9">
        <f t="shared" si="41"/>
        <v>6445.5518784814194</v>
      </c>
      <c r="H1312" s="9">
        <f>G1312*(IPCA!$B$10/VLOOKUP(B1312,IPCA!A:B,2,0))</f>
        <v>7851.2285876070428</v>
      </c>
    </row>
    <row r="1313" spans="1:8" x14ac:dyDescent="0.35">
      <c r="A1313" t="str">
        <f t="shared" si="40"/>
        <v>20203101706</v>
      </c>
      <c r="B1313" s="11">
        <v>2020</v>
      </c>
      <c r="C1313" s="11">
        <v>3101706</v>
      </c>
      <c r="D1313" s="11" t="s">
        <v>5</v>
      </c>
      <c r="E1313" s="8">
        <v>18891773.295082759</v>
      </c>
      <c r="F1313">
        <f>VLOOKUP(B1313&amp;C1313,CENSO!A:G,7,0)</f>
        <v>3399</v>
      </c>
      <c r="G1313" s="9">
        <f t="shared" si="41"/>
        <v>5558.0386275618594</v>
      </c>
      <c r="H1313" s="9">
        <f>G1313*(IPCA!$B$10/VLOOKUP(B1313,IPCA!A:B,2,0))</f>
        <v>6770.1622120864722</v>
      </c>
    </row>
    <row r="1314" spans="1:8" x14ac:dyDescent="0.35">
      <c r="A1314" t="str">
        <f t="shared" si="40"/>
        <v>20203101805</v>
      </c>
      <c r="B1314" s="11">
        <v>2020</v>
      </c>
      <c r="C1314" s="11">
        <v>3101805</v>
      </c>
      <c r="D1314" s="11" t="s">
        <v>6</v>
      </c>
      <c r="E1314" s="8">
        <v>4699364.3780080127</v>
      </c>
      <c r="F1314">
        <f>VLOOKUP(B1314&amp;C1314,CENSO!A:G,7,0)</f>
        <v>636</v>
      </c>
      <c r="G1314" s="9">
        <f t="shared" si="41"/>
        <v>7388.9377012704599</v>
      </c>
      <c r="H1314" s="9">
        <f>G1314*(IPCA!$B$10/VLOOKUP(B1314,IPCA!A:B,2,0))</f>
        <v>9000.3524920708369</v>
      </c>
    </row>
    <row r="1315" spans="1:8" x14ac:dyDescent="0.35">
      <c r="A1315" t="str">
        <f t="shared" si="40"/>
        <v>20203102209</v>
      </c>
      <c r="B1315" s="11">
        <v>2020</v>
      </c>
      <c r="C1315" s="11">
        <v>3102209</v>
      </c>
      <c r="D1315" s="11" t="s">
        <v>7</v>
      </c>
      <c r="E1315" s="8">
        <v>2565712.4048457062</v>
      </c>
      <c r="F1315">
        <f>VLOOKUP(B1315&amp;C1315,CENSO!A:G,7,0)</f>
        <v>185</v>
      </c>
      <c r="G1315" s="9">
        <f t="shared" si="41"/>
        <v>13868.715701868681</v>
      </c>
      <c r="H1315" s="9">
        <f>G1315*(IPCA!$B$10/VLOOKUP(B1315,IPCA!A:B,2,0))</f>
        <v>16893.271397818593</v>
      </c>
    </row>
    <row r="1316" spans="1:8" x14ac:dyDescent="0.35">
      <c r="A1316" t="str">
        <f t="shared" si="40"/>
        <v>20203102852</v>
      </c>
      <c r="B1316" s="11">
        <v>2020</v>
      </c>
      <c r="C1316" s="11">
        <v>3102852</v>
      </c>
      <c r="D1316" s="11" t="s">
        <v>8</v>
      </c>
      <c r="E1316" s="8">
        <v>3280276.6835589972</v>
      </c>
      <c r="F1316">
        <f>VLOOKUP(B1316&amp;C1316,CENSO!A:G,7,0)</f>
        <v>385</v>
      </c>
      <c r="G1316" s="9">
        <f t="shared" si="41"/>
        <v>8520.1991780753178</v>
      </c>
      <c r="H1316" s="9">
        <f>G1316*(IPCA!$B$10/VLOOKUP(B1316,IPCA!A:B,2,0))</f>
        <v>10378.324869641929</v>
      </c>
    </row>
    <row r="1317" spans="1:8" x14ac:dyDescent="0.35">
      <c r="A1317" t="str">
        <f t="shared" si="40"/>
        <v>20203103405</v>
      </c>
      <c r="B1317" s="11">
        <v>2020</v>
      </c>
      <c r="C1317" s="11">
        <v>3103405</v>
      </c>
      <c r="D1317" s="11" t="s">
        <v>9</v>
      </c>
      <c r="E1317" s="8">
        <v>6835955.6733080698</v>
      </c>
      <c r="F1317">
        <f>VLOOKUP(B1317&amp;C1317,CENSO!A:G,7,0)</f>
        <v>913</v>
      </c>
      <c r="G1317" s="9">
        <f t="shared" si="41"/>
        <v>7487.3556115093861</v>
      </c>
      <c r="H1317" s="9">
        <f>G1317*(IPCA!$B$10/VLOOKUP(B1317,IPCA!A:B,2,0))</f>
        <v>9120.233849783599</v>
      </c>
    </row>
    <row r="1318" spans="1:8" x14ac:dyDescent="0.35">
      <c r="A1318" t="str">
        <f t="shared" si="40"/>
        <v>20203104452</v>
      </c>
      <c r="B1318" s="11">
        <v>2020</v>
      </c>
      <c r="C1318" s="11">
        <v>3104452</v>
      </c>
      <c r="D1318" s="11" t="s">
        <v>10</v>
      </c>
      <c r="E1318" s="8">
        <v>2474594.7559878635</v>
      </c>
      <c r="F1318">
        <f>VLOOKUP(B1318&amp;C1318,CENSO!A:G,7,0)</f>
        <v>218</v>
      </c>
      <c r="G1318" s="9">
        <f t="shared" si="41"/>
        <v>11351.352091687448</v>
      </c>
      <c r="H1318" s="9">
        <f>G1318*(IPCA!$B$10/VLOOKUP(B1318,IPCA!A:B,2,0))</f>
        <v>13826.909119727196</v>
      </c>
    </row>
    <row r="1319" spans="1:8" x14ac:dyDescent="0.35">
      <c r="A1319" t="str">
        <f t="shared" si="40"/>
        <v>20203104502</v>
      </c>
      <c r="B1319" s="11">
        <v>2020</v>
      </c>
      <c r="C1319" s="11">
        <v>3104502</v>
      </c>
      <c r="D1319" s="11" t="s">
        <v>11</v>
      </c>
      <c r="E1319" s="8">
        <v>9186898.0005174652</v>
      </c>
      <c r="F1319">
        <f>VLOOKUP(B1319&amp;C1319,CENSO!A:G,7,0)</f>
        <v>903</v>
      </c>
      <c r="G1319" s="9">
        <f t="shared" si="41"/>
        <v>10173.751938557547</v>
      </c>
      <c r="H1319" s="9">
        <f>G1319*(IPCA!$B$10/VLOOKUP(B1319,IPCA!A:B,2,0))</f>
        <v>12392.492306189393</v>
      </c>
    </row>
    <row r="1320" spans="1:8" x14ac:dyDescent="0.35">
      <c r="A1320" t="str">
        <f t="shared" si="40"/>
        <v>20203104700</v>
      </c>
      <c r="B1320" s="11">
        <v>2020</v>
      </c>
      <c r="C1320" s="11">
        <v>3104700</v>
      </c>
      <c r="D1320" s="11" t="s">
        <v>12</v>
      </c>
      <c r="E1320" s="8">
        <v>5464381.5621831492</v>
      </c>
      <c r="F1320">
        <f>VLOOKUP(B1320&amp;C1320,CENSO!A:G,7,0)</f>
        <v>492</v>
      </c>
      <c r="G1320" s="9">
        <f t="shared" si="41"/>
        <v>11106.466589803149</v>
      </c>
      <c r="H1320" s="9">
        <f>G1320*(IPCA!$B$10/VLOOKUP(B1320,IPCA!A:B,2,0))</f>
        <v>13528.617819101206</v>
      </c>
    </row>
    <row r="1321" spans="1:8" x14ac:dyDescent="0.35">
      <c r="A1321" t="str">
        <f t="shared" si="40"/>
        <v>20203104809</v>
      </c>
      <c r="B1321" s="11">
        <v>2020</v>
      </c>
      <c r="C1321" s="11">
        <v>3104809</v>
      </c>
      <c r="D1321" s="11" t="s">
        <v>13</v>
      </c>
      <c r="E1321" s="8">
        <v>3935440.0700051468</v>
      </c>
      <c r="F1321">
        <f>VLOOKUP(B1321&amp;C1321,CENSO!A:G,7,0)</f>
        <v>530</v>
      </c>
      <c r="G1321" s="9">
        <f t="shared" si="41"/>
        <v>7425.3586226512207</v>
      </c>
      <c r="H1321" s="9">
        <f>G1321*(IPCA!$B$10/VLOOKUP(B1321,IPCA!A:B,2,0))</f>
        <v>9044.7162617716531</v>
      </c>
    </row>
    <row r="1322" spans="1:8" x14ac:dyDescent="0.35">
      <c r="A1322" t="str">
        <f t="shared" si="40"/>
        <v>20203105202</v>
      </c>
      <c r="B1322" s="11">
        <v>2020</v>
      </c>
      <c r="C1322" s="11">
        <v>3105202</v>
      </c>
      <c r="D1322" s="11" t="s">
        <v>14</v>
      </c>
      <c r="E1322" s="8">
        <v>2302771.04</v>
      </c>
      <c r="F1322">
        <f>VLOOKUP(B1322&amp;C1322,CENSO!A:G,7,0)</f>
        <v>244</v>
      </c>
      <c r="G1322" s="9">
        <f t="shared" si="41"/>
        <v>9437.586229508197</v>
      </c>
      <c r="H1322" s="9">
        <f>G1322*(IPCA!$B$10/VLOOKUP(B1322,IPCA!A:B,2,0))</f>
        <v>11495.780066636991</v>
      </c>
    </row>
    <row r="1323" spans="1:8" x14ac:dyDescent="0.35">
      <c r="A1323" t="str">
        <f t="shared" si="40"/>
        <v>20203106507</v>
      </c>
      <c r="B1323" s="11">
        <v>2020</v>
      </c>
      <c r="C1323" s="11">
        <v>3106507</v>
      </c>
      <c r="D1323" s="11" t="s">
        <v>15</v>
      </c>
      <c r="E1323" s="8">
        <v>3191402.6233520727</v>
      </c>
      <c r="F1323">
        <f>VLOOKUP(B1323&amp;C1323,CENSO!A:G,7,0)</f>
        <v>210</v>
      </c>
      <c r="G1323" s="9">
        <f t="shared" si="41"/>
        <v>15197.155349295585</v>
      </c>
      <c r="H1323" s="9">
        <f>G1323*(IPCA!$B$10/VLOOKUP(B1323,IPCA!A:B,2,0))</f>
        <v>18511.423502312402</v>
      </c>
    </row>
    <row r="1324" spans="1:8" x14ac:dyDescent="0.35">
      <c r="A1324" t="str">
        <f t="shared" si="40"/>
        <v>20203106655</v>
      </c>
      <c r="B1324" s="11">
        <v>2020</v>
      </c>
      <c r="C1324" s="11">
        <v>3106655</v>
      </c>
      <c r="D1324" s="11" t="s">
        <v>16</v>
      </c>
      <c r="E1324" s="8">
        <v>2429697.3448939654</v>
      </c>
      <c r="F1324">
        <f>VLOOKUP(B1324&amp;C1324,CENSO!A:G,7,0)</f>
        <v>245</v>
      </c>
      <c r="G1324" s="9">
        <f t="shared" si="41"/>
        <v>9917.1320199753682</v>
      </c>
      <c r="H1324" s="9">
        <f>G1324*(IPCA!$B$10/VLOOKUP(B1324,IPCA!A:B,2,0))</f>
        <v>12079.907491280344</v>
      </c>
    </row>
    <row r="1325" spans="1:8" x14ac:dyDescent="0.35">
      <c r="A1325" t="str">
        <f t="shared" si="40"/>
        <v>20203106606</v>
      </c>
      <c r="B1325" s="11">
        <v>2020</v>
      </c>
      <c r="C1325" s="11">
        <v>3106606</v>
      </c>
      <c r="D1325" s="11" t="s">
        <v>17</v>
      </c>
      <c r="E1325" s="8">
        <v>1683426.1584496517</v>
      </c>
      <c r="F1325">
        <f>VLOOKUP(B1325&amp;C1325,CENSO!A:G,7,0)</f>
        <v>200</v>
      </c>
      <c r="G1325" s="9">
        <f t="shared" si="41"/>
        <v>8417.1307922482592</v>
      </c>
      <c r="H1325" s="9">
        <f>G1325*(IPCA!$B$10/VLOOKUP(B1325,IPCA!A:B,2,0))</f>
        <v>10252.778838434657</v>
      </c>
    </row>
    <row r="1326" spans="1:8" x14ac:dyDescent="0.35">
      <c r="A1326" t="str">
        <f t="shared" si="40"/>
        <v>20203107307</v>
      </c>
      <c r="B1326" s="11">
        <v>2020</v>
      </c>
      <c r="C1326" s="11">
        <v>3107307</v>
      </c>
      <c r="D1326" s="11" t="s">
        <v>18</v>
      </c>
      <c r="E1326" s="8">
        <v>11584270.366089035</v>
      </c>
      <c r="F1326">
        <f>VLOOKUP(B1326&amp;C1326,CENSO!A:G,7,0)</f>
        <v>1117</v>
      </c>
      <c r="G1326" s="9">
        <f t="shared" si="41"/>
        <v>10370.877677787856</v>
      </c>
      <c r="H1326" s="9">
        <f>G1326*(IPCA!$B$10/VLOOKUP(B1326,IPCA!A:B,2,0))</f>
        <v>12632.608167232282</v>
      </c>
    </row>
    <row r="1327" spans="1:8" x14ac:dyDescent="0.35">
      <c r="A1327" t="str">
        <f t="shared" si="40"/>
        <v>20203108206</v>
      </c>
      <c r="B1327" s="11">
        <v>2020</v>
      </c>
      <c r="C1327" s="11">
        <v>3108206</v>
      </c>
      <c r="D1327" s="11" t="s">
        <v>19</v>
      </c>
      <c r="E1327" s="8">
        <v>3558201.3313904046</v>
      </c>
      <c r="F1327">
        <f>VLOOKUP(B1327&amp;C1327,CENSO!A:G,7,0)</f>
        <v>469</v>
      </c>
      <c r="G1327" s="9">
        <f t="shared" si="41"/>
        <v>7586.7832225808197</v>
      </c>
      <c r="H1327" s="9">
        <f>G1327*(IPCA!$B$10/VLOOKUP(B1327,IPCA!A:B,2,0))</f>
        <v>9241.3451087042904</v>
      </c>
    </row>
    <row r="1328" spans="1:8" x14ac:dyDescent="0.35">
      <c r="A1328" t="str">
        <f t="shared" si="40"/>
        <v>20203108255</v>
      </c>
      <c r="B1328" s="11">
        <v>2020</v>
      </c>
      <c r="C1328" s="11">
        <v>3108255</v>
      </c>
      <c r="D1328" s="11" t="s">
        <v>20</v>
      </c>
      <c r="E1328" s="8">
        <v>6401356.6424219515</v>
      </c>
      <c r="F1328">
        <f>VLOOKUP(B1328&amp;C1328,CENSO!A:G,7,0)</f>
        <v>526</v>
      </c>
      <c r="G1328" s="9">
        <f t="shared" si="41"/>
        <v>12169.879548330706</v>
      </c>
      <c r="H1328" s="9">
        <f>G1328*(IPCA!$B$10/VLOOKUP(B1328,IPCA!A:B,2,0))</f>
        <v>14823.944949784453</v>
      </c>
    </row>
    <row r="1329" spans="1:8" x14ac:dyDescent="0.35">
      <c r="A1329" t="str">
        <f t="shared" si="40"/>
        <v>20203108503</v>
      </c>
      <c r="B1329" s="11">
        <v>2020</v>
      </c>
      <c r="C1329" s="11">
        <v>3108503</v>
      </c>
      <c r="D1329" s="11" t="s">
        <v>21</v>
      </c>
      <c r="E1329" s="8">
        <v>1626510.9895776678</v>
      </c>
      <c r="F1329">
        <f>VLOOKUP(B1329&amp;C1329,CENSO!A:G,7,0)</f>
        <v>171</v>
      </c>
      <c r="G1329" s="9">
        <f t="shared" si="41"/>
        <v>9511.7601729688176</v>
      </c>
      <c r="H1329" s="9">
        <f>G1329*(IPCA!$B$10/VLOOKUP(B1329,IPCA!A:B,2,0))</f>
        <v>11586.130217614409</v>
      </c>
    </row>
    <row r="1330" spans="1:8" x14ac:dyDescent="0.35">
      <c r="A1330" t="str">
        <f t="shared" si="40"/>
        <v>20203108602</v>
      </c>
      <c r="B1330" s="11">
        <v>2020</v>
      </c>
      <c r="C1330" s="11">
        <v>3108602</v>
      </c>
      <c r="D1330" s="11" t="s">
        <v>22</v>
      </c>
      <c r="E1330" s="8">
        <v>5960205.4999550283</v>
      </c>
      <c r="F1330">
        <f>VLOOKUP(B1330&amp;C1330,CENSO!A:G,7,0)</f>
        <v>701</v>
      </c>
      <c r="G1330" s="9">
        <f t="shared" si="41"/>
        <v>8502.4329528602393</v>
      </c>
      <c r="H1330" s="9">
        <f>G1330*(IPCA!$B$10/VLOOKUP(B1330,IPCA!A:B,2,0))</f>
        <v>10356.684101258981</v>
      </c>
    </row>
    <row r="1331" spans="1:8" x14ac:dyDescent="0.35">
      <c r="A1331" t="str">
        <f t="shared" si="40"/>
        <v>20203108800</v>
      </c>
      <c r="B1331" s="11">
        <v>2020</v>
      </c>
      <c r="C1331" s="11">
        <v>3108800</v>
      </c>
      <c r="D1331" s="11" t="s">
        <v>23</v>
      </c>
      <c r="E1331" s="8">
        <v>3235477.26</v>
      </c>
      <c r="F1331">
        <f>VLOOKUP(B1331&amp;C1331,CENSO!A:G,7,0)</f>
        <v>291</v>
      </c>
      <c r="G1331" s="9">
        <f t="shared" si="41"/>
        <v>11118.478556701029</v>
      </c>
      <c r="H1331" s="9">
        <f>G1331*(IPCA!$B$10/VLOOKUP(B1331,IPCA!A:B,2,0))</f>
        <v>13543.249413056237</v>
      </c>
    </row>
    <row r="1332" spans="1:8" x14ac:dyDescent="0.35">
      <c r="A1332" t="str">
        <f t="shared" si="40"/>
        <v>20203109204</v>
      </c>
      <c r="B1332" s="11">
        <v>2020</v>
      </c>
      <c r="C1332" s="11">
        <v>3109204</v>
      </c>
      <c r="D1332" s="11" t="s">
        <v>24</v>
      </c>
      <c r="E1332" s="8">
        <v>4240725.2150445143</v>
      </c>
      <c r="F1332">
        <f>VLOOKUP(B1332&amp;C1332,CENSO!A:G,7,0)</f>
        <v>607</v>
      </c>
      <c r="G1332" s="9">
        <f t="shared" si="41"/>
        <v>6986.3677348344554</v>
      </c>
      <c r="H1332" s="9">
        <f>G1332*(IPCA!$B$10/VLOOKUP(B1332,IPCA!A:B,2,0))</f>
        <v>8509.9881464596692</v>
      </c>
    </row>
    <row r="1333" spans="1:8" x14ac:dyDescent="0.35">
      <c r="A1333" t="str">
        <f t="shared" si="40"/>
        <v>20203109402</v>
      </c>
      <c r="B1333" s="11">
        <v>2020</v>
      </c>
      <c r="C1333" s="11">
        <v>3109402</v>
      </c>
      <c r="D1333" s="11" t="s">
        <v>25</v>
      </c>
      <c r="E1333" s="8">
        <v>9507994.1447738577</v>
      </c>
      <c r="F1333">
        <f>VLOOKUP(B1333&amp;C1333,CENSO!A:G,7,0)</f>
        <v>1161</v>
      </c>
      <c r="G1333" s="9">
        <f t="shared" si="41"/>
        <v>8189.4867741376893</v>
      </c>
      <c r="H1333" s="9">
        <f>G1333*(IPCA!$B$10/VLOOKUP(B1333,IPCA!A:B,2,0))</f>
        <v>9975.4891266328923</v>
      </c>
    </row>
    <row r="1334" spans="1:8" x14ac:dyDescent="0.35">
      <c r="A1334" t="str">
        <f t="shared" si="40"/>
        <v>20203102704</v>
      </c>
      <c r="B1334" s="11">
        <v>2020</v>
      </c>
      <c r="C1334" s="11">
        <v>3102704</v>
      </c>
      <c r="D1334" s="11" t="s">
        <v>26</v>
      </c>
      <c r="E1334" s="8">
        <v>5507132.2283627288</v>
      </c>
      <c r="F1334">
        <f>VLOOKUP(B1334&amp;C1334,CENSO!A:G,7,0)</f>
        <v>589</v>
      </c>
      <c r="G1334" s="9">
        <f t="shared" si="41"/>
        <v>9349.9698274409657</v>
      </c>
      <c r="H1334" s="9">
        <f>G1334*(IPCA!$B$10/VLOOKUP(B1334,IPCA!A:B,2,0))</f>
        <v>11389.055861538267</v>
      </c>
    </row>
    <row r="1335" spans="1:8" x14ac:dyDescent="0.35">
      <c r="A1335" t="str">
        <f t="shared" si="40"/>
        <v>20203110806</v>
      </c>
      <c r="B1335" s="11">
        <v>2020</v>
      </c>
      <c r="C1335" s="11">
        <v>3110806</v>
      </c>
      <c r="D1335" s="11" t="s">
        <v>27</v>
      </c>
      <c r="E1335" s="8">
        <v>2271860.519211919</v>
      </c>
      <c r="F1335">
        <f>VLOOKUP(B1335&amp;C1335,CENSO!A:G,7,0)</f>
        <v>233</v>
      </c>
      <c r="G1335" s="9">
        <f t="shared" si="41"/>
        <v>9750.4743313816271</v>
      </c>
      <c r="H1335" s="9">
        <f>G1335*(IPCA!$B$10/VLOOKUP(B1335,IPCA!A:B,2,0))</f>
        <v>11876.904298737587</v>
      </c>
    </row>
    <row r="1336" spans="1:8" x14ac:dyDescent="0.35">
      <c r="A1336" t="str">
        <f t="shared" si="40"/>
        <v>20203111150</v>
      </c>
      <c r="B1336" s="11">
        <v>2020</v>
      </c>
      <c r="C1336" s="11">
        <v>3111150</v>
      </c>
      <c r="D1336" s="11" t="s">
        <v>28</v>
      </c>
      <c r="E1336" s="8">
        <v>2192067.6202128204</v>
      </c>
      <c r="F1336">
        <f>VLOOKUP(B1336&amp;C1336,CENSO!A:G,7,0)</f>
        <v>310</v>
      </c>
      <c r="G1336" s="9">
        <f t="shared" si="41"/>
        <v>7071.1858716542592</v>
      </c>
      <c r="H1336" s="9">
        <f>G1336*(IPCA!$B$10/VLOOKUP(B1336,IPCA!A:B,2,0))</f>
        <v>8613.3038272736612</v>
      </c>
    </row>
    <row r="1337" spans="1:8" x14ac:dyDescent="0.35">
      <c r="A1337" t="str">
        <f t="shared" si="40"/>
        <v>20203112059</v>
      </c>
      <c r="B1337" s="11">
        <v>2020</v>
      </c>
      <c r="C1337" s="11">
        <v>3112059</v>
      </c>
      <c r="D1337" s="11" t="s">
        <v>29</v>
      </c>
      <c r="E1337" s="8">
        <v>3692211.3913865704</v>
      </c>
      <c r="F1337">
        <f>VLOOKUP(B1337&amp;C1337,CENSO!A:G,7,0)</f>
        <v>300</v>
      </c>
      <c r="G1337" s="9">
        <f t="shared" si="41"/>
        <v>12307.371304621902</v>
      </c>
      <c r="H1337" s="9">
        <f>G1337*(IPCA!$B$10/VLOOKUP(B1337,IPCA!A:B,2,0))</f>
        <v>14991.421564340546</v>
      </c>
    </row>
    <row r="1338" spans="1:8" x14ac:dyDescent="0.35">
      <c r="A1338" t="str">
        <f t="shared" si="40"/>
        <v>20203112307</v>
      </c>
      <c r="B1338" s="11">
        <v>2020</v>
      </c>
      <c r="C1338" s="11">
        <v>3112307</v>
      </c>
      <c r="D1338" s="11" t="s">
        <v>30</v>
      </c>
      <c r="E1338" s="8">
        <v>7818412.0304170661</v>
      </c>
      <c r="F1338">
        <f>VLOOKUP(B1338&amp;C1338,CENSO!A:G,7,0)</f>
        <v>954</v>
      </c>
      <c r="G1338" s="9">
        <f t="shared" si="41"/>
        <v>8195.4004511709281</v>
      </c>
      <c r="H1338" s="9">
        <f>G1338*(IPCA!$B$10/VLOOKUP(B1338,IPCA!A:B,2,0))</f>
        <v>9982.6924865711226</v>
      </c>
    </row>
    <row r="1339" spans="1:8" x14ac:dyDescent="0.35">
      <c r="A1339" t="str">
        <f t="shared" si="40"/>
        <v>20203112653</v>
      </c>
      <c r="B1339" s="11">
        <v>2020</v>
      </c>
      <c r="C1339" s="11">
        <v>3112653</v>
      </c>
      <c r="D1339" s="11" t="s">
        <v>31</v>
      </c>
      <c r="E1339" s="8">
        <v>2373670.6185652595</v>
      </c>
      <c r="F1339">
        <f>VLOOKUP(B1339&amp;C1339,CENSO!A:G,7,0)</f>
        <v>316</v>
      </c>
      <c r="G1339" s="9">
        <f t="shared" si="41"/>
        <v>7511.6158815356312</v>
      </c>
      <c r="H1339" s="9">
        <f>G1339*(IPCA!$B$10/VLOOKUP(B1339,IPCA!A:B,2,0))</f>
        <v>9149.784915256987</v>
      </c>
    </row>
    <row r="1340" spans="1:8" x14ac:dyDescent="0.35">
      <c r="A1340" t="str">
        <f t="shared" si="40"/>
        <v>20203112703</v>
      </c>
      <c r="B1340" s="11">
        <v>2020</v>
      </c>
      <c r="C1340" s="11">
        <v>3112703</v>
      </c>
      <c r="D1340" s="11" t="s">
        <v>32</v>
      </c>
      <c r="E1340" s="8">
        <v>6115501.2095737504</v>
      </c>
      <c r="F1340">
        <f>VLOOKUP(B1340&amp;C1340,CENSO!A:G,7,0)</f>
        <v>721</v>
      </c>
      <c r="G1340" s="9">
        <f t="shared" si="41"/>
        <v>8481.9711644573508</v>
      </c>
      <c r="H1340" s="9">
        <f>G1340*(IPCA!$B$10/VLOOKUP(B1340,IPCA!A:B,2,0))</f>
        <v>10331.759908406131</v>
      </c>
    </row>
    <row r="1341" spans="1:8" x14ac:dyDescent="0.35">
      <c r="A1341" t="str">
        <f t="shared" si="40"/>
        <v>20203113008</v>
      </c>
      <c r="B1341" s="11">
        <v>2020</v>
      </c>
      <c r="C1341" s="11">
        <v>3113008</v>
      </c>
      <c r="D1341" s="11" t="s">
        <v>33</v>
      </c>
      <c r="E1341" s="8">
        <v>9595420.3245287687</v>
      </c>
      <c r="F1341">
        <f>VLOOKUP(B1341&amp;C1341,CENSO!A:G,7,0)</f>
        <v>1237</v>
      </c>
      <c r="G1341" s="9">
        <f t="shared" si="41"/>
        <v>7757.0091548332812</v>
      </c>
      <c r="H1341" s="9">
        <f>G1341*(IPCA!$B$10/VLOOKUP(B1341,IPCA!A:B,2,0))</f>
        <v>9448.6947245090214</v>
      </c>
    </row>
    <row r="1342" spans="1:8" x14ac:dyDescent="0.35">
      <c r="A1342" t="str">
        <f t="shared" si="40"/>
        <v>20203113503</v>
      </c>
      <c r="B1342" s="11">
        <v>2020</v>
      </c>
      <c r="C1342" s="11">
        <v>3113503</v>
      </c>
      <c r="D1342" s="11" t="s">
        <v>34</v>
      </c>
      <c r="E1342" s="8">
        <v>4485581.9400000004</v>
      </c>
      <c r="F1342">
        <f>VLOOKUP(B1342&amp;C1342,CENSO!A:G,7,0)</f>
        <v>594</v>
      </c>
      <c r="G1342" s="9">
        <f t="shared" si="41"/>
        <v>7551.4847474747485</v>
      </c>
      <c r="H1342" s="9">
        <f>G1342*(IPCA!$B$10/VLOOKUP(B1342,IPCA!A:B,2,0))</f>
        <v>9198.3485737175906</v>
      </c>
    </row>
    <row r="1343" spans="1:8" x14ac:dyDescent="0.35">
      <c r="A1343" t="str">
        <f t="shared" si="40"/>
        <v>20203113701</v>
      </c>
      <c r="B1343" s="11">
        <v>2020</v>
      </c>
      <c r="C1343" s="11">
        <v>3113701</v>
      </c>
      <c r="D1343" s="11" t="s">
        <v>35</v>
      </c>
      <c r="E1343" s="8">
        <v>9796320.2766216565</v>
      </c>
      <c r="F1343">
        <f>VLOOKUP(B1343&amp;C1343,CENSO!A:G,7,0)</f>
        <v>1529</v>
      </c>
      <c r="G1343" s="9">
        <f t="shared" si="41"/>
        <v>6407.0112992947397</v>
      </c>
      <c r="H1343" s="9">
        <f>G1343*(IPCA!$B$10/VLOOKUP(B1343,IPCA!A:B,2,0))</f>
        <v>7804.2828950118756</v>
      </c>
    </row>
    <row r="1344" spans="1:8" x14ac:dyDescent="0.35">
      <c r="A1344" t="str">
        <f t="shared" si="40"/>
        <v>20203113800</v>
      </c>
      <c r="B1344" s="11">
        <v>2020</v>
      </c>
      <c r="C1344" s="11">
        <v>3113800</v>
      </c>
      <c r="D1344" s="11" t="s">
        <v>36</v>
      </c>
      <c r="E1344" s="8">
        <v>2097462.0787206357</v>
      </c>
      <c r="F1344">
        <f>VLOOKUP(B1344&amp;C1344,CENSO!A:G,7,0)</f>
        <v>286</v>
      </c>
      <c r="G1344" s="9">
        <f t="shared" si="41"/>
        <v>7333.7834920301948</v>
      </c>
      <c r="H1344" s="9">
        <f>G1344*(IPCA!$B$10/VLOOKUP(B1344,IPCA!A:B,2,0))</f>
        <v>8933.1699897067319</v>
      </c>
    </row>
    <row r="1345" spans="1:8" x14ac:dyDescent="0.35">
      <c r="A1345" t="str">
        <f t="shared" si="40"/>
        <v>20203115458</v>
      </c>
      <c r="B1345" s="11">
        <v>2020</v>
      </c>
      <c r="C1345" s="11">
        <v>3115458</v>
      </c>
      <c r="D1345" s="11" t="s">
        <v>37</v>
      </c>
      <c r="E1345" s="8">
        <v>3507368.4214773681</v>
      </c>
      <c r="F1345">
        <f>VLOOKUP(B1345&amp;C1345,CENSO!A:G,7,0)</f>
        <v>504</v>
      </c>
      <c r="G1345" s="9">
        <f t="shared" si="41"/>
        <v>6959.0643283281115</v>
      </c>
      <c r="H1345" s="9">
        <f>G1345*(IPCA!$B$10/VLOOKUP(B1345,IPCA!A:B,2,0))</f>
        <v>8476.7302827820349</v>
      </c>
    </row>
    <row r="1346" spans="1:8" x14ac:dyDescent="0.35">
      <c r="A1346" t="str">
        <f t="shared" si="40"/>
        <v>20203115474</v>
      </c>
      <c r="B1346" s="11">
        <v>2020</v>
      </c>
      <c r="C1346" s="11">
        <v>3115474</v>
      </c>
      <c r="D1346" s="11" t="s">
        <v>38</v>
      </c>
      <c r="E1346" s="8">
        <v>3051992.9860543753</v>
      </c>
      <c r="F1346">
        <f>VLOOKUP(B1346&amp;C1346,CENSO!A:G,7,0)</f>
        <v>353</v>
      </c>
      <c r="G1346" s="9">
        <f t="shared" si="41"/>
        <v>8645.87248174044</v>
      </c>
      <c r="H1346" s="9">
        <f>G1346*(IPCA!$B$10/VLOOKUP(B1346,IPCA!A:B,2,0))</f>
        <v>10531.405607030561</v>
      </c>
    </row>
    <row r="1347" spans="1:8" x14ac:dyDescent="0.35">
      <c r="A1347" t="str">
        <f t="shared" ref="A1347:A1410" si="42">B1347&amp;C1347</f>
        <v>20203115706</v>
      </c>
      <c r="B1347" s="11">
        <v>2020</v>
      </c>
      <c r="C1347" s="11">
        <v>3115706</v>
      </c>
      <c r="D1347" s="11" t="s">
        <v>39</v>
      </c>
      <c r="E1347" s="8">
        <v>2059321.3751140246</v>
      </c>
      <c r="F1347">
        <f>VLOOKUP(B1347&amp;C1347,CENSO!A:G,7,0)</f>
        <v>295</v>
      </c>
      <c r="G1347" s="9">
        <f t="shared" ref="G1347:G1410" si="43">E1347/F1347</f>
        <v>6980.7504241153374</v>
      </c>
      <c r="H1347" s="9">
        <f>G1347*(IPCA!$B$10/VLOOKUP(B1347,IPCA!A:B,2,0))</f>
        <v>8503.145785815479</v>
      </c>
    </row>
    <row r="1348" spans="1:8" x14ac:dyDescent="0.35">
      <c r="A1348" t="str">
        <f t="shared" si="42"/>
        <v>20203116100</v>
      </c>
      <c r="B1348" s="11">
        <v>2020</v>
      </c>
      <c r="C1348" s="11">
        <v>3116100</v>
      </c>
      <c r="D1348" s="11" t="s">
        <v>40</v>
      </c>
      <c r="E1348" s="8">
        <v>5822435.4570418056</v>
      </c>
      <c r="F1348">
        <f>VLOOKUP(B1348&amp;C1348,CENSO!A:G,7,0)</f>
        <v>444</v>
      </c>
      <c r="G1348" s="9">
        <f t="shared" si="43"/>
        <v>13113.593371715779</v>
      </c>
      <c r="H1348" s="9">
        <f>G1348*(IPCA!$B$10/VLOOKUP(B1348,IPCA!A:B,2,0))</f>
        <v>15973.468386779341</v>
      </c>
    </row>
    <row r="1349" spans="1:8" x14ac:dyDescent="0.35">
      <c r="A1349" t="str">
        <f t="shared" si="42"/>
        <v>20203116159</v>
      </c>
      <c r="B1349" s="11">
        <v>2020</v>
      </c>
      <c r="C1349" s="11">
        <v>3116159</v>
      </c>
      <c r="D1349" s="11" t="s">
        <v>41</v>
      </c>
      <c r="E1349" s="8">
        <v>4677811.0191073893</v>
      </c>
      <c r="F1349">
        <f>VLOOKUP(B1349&amp;C1349,CENSO!A:G,7,0)</f>
        <v>1130</v>
      </c>
      <c r="G1349" s="9">
        <f t="shared" si="43"/>
        <v>4139.655769121583</v>
      </c>
      <c r="H1349" s="9">
        <f>G1349*(IPCA!$B$10/VLOOKUP(B1349,IPCA!A:B,2,0))</f>
        <v>5042.4516519502695</v>
      </c>
    </row>
    <row r="1350" spans="1:8" x14ac:dyDescent="0.35">
      <c r="A1350" t="str">
        <f t="shared" si="42"/>
        <v>20203116506</v>
      </c>
      <c r="B1350" s="11">
        <v>2020</v>
      </c>
      <c r="C1350" s="11">
        <v>3116506</v>
      </c>
      <c r="D1350" s="11" t="s">
        <v>42</v>
      </c>
      <c r="E1350" s="8">
        <v>2770707.519421679</v>
      </c>
      <c r="F1350">
        <f>VLOOKUP(B1350&amp;C1350,CENSO!A:G,7,0)</f>
        <v>348</v>
      </c>
      <c r="G1350" s="9">
        <f t="shared" si="43"/>
        <v>7961.803216728963</v>
      </c>
      <c r="H1350" s="9">
        <f>G1350*(IPCA!$B$10/VLOOKUP(B1350,IPCA!A:B,2,0))</f>
        <v>9698.1512526141632</v>
      </c>
    </row>
    <row r="1351" spans="1:8" x14ac:dyDescent="0.35">
      <c r="A1351" t="str">
        <f t="shared" si="42"/>
        <v>20203116803</v>
      </c>
      <c r="B1351" s="11">
        <v>2020</v>
      </c>
      <c r="C1351" s="11">
        <v>3116803</v>
      </c>
      <c r="D1351" s="11" t="s">
        <v>43</v>
      </c>
      <c r="E1351" s="8">
        <v>3422028.5871540867</v>
      </c>
      <c r="F1351">
        <f>VLOOKUP(B1351&amp;C1351,CENSO!A:G,7,0)</f>
        <v>341</v>
      </c>
      <c r="G1351" s="9">
        <f t="shared" si="43"/>
        <v>10035.274449132219</v>
      </c>
      <c r="H1351" s="9">
        <f>G1351*(IPCA!$B$10/VLOOKUP(B1351,IPCA!A:B,2,0))</f>
        <v>12223.814985113771</v>
      </c>
    </row>
    <row r="1352" spans="1:8" x14ac:dyDescent="0.35">
      <c r="A1352" t="str">
        <f t="shared" si="42"/>
        <v>20203117009</v>
      </c>
      <c r="B1352" s="11">
        <v>2020</v>
      </c>
      <c r="C1352" s="11">
        <v>3117009</v>
      </c>
      <c r="D1352" s="11" t="s">
        <v>44</v>
      </c>
      <c r="E1352" s="8">
        <v>4011126.4972367389</v>
      </c>
      <c r="F1352">
        <f>VLOOKUP(B1352&amp;C1352,CENSO!A:G,7,0)</f>
        <v>457</v>
      </c>
      <c r="G1352" s="9">
        <f t="shared" si="43"/>
        <v>8777.0820508462566</v>
      </c>
      <c r="H1352" s="9">
        <f>G1352*(IPCA!$B$10/VLOOKUP(B1352,IPCA!A:B,2,0))</f>
        <v>10691.22998504393</v>
      </c>
    </row>
    <row r="1353" spans="1:8" x14ac:dyDescent="0.35">
      <c r="A1353" t="str">
        <f t="shared" si="42"/>
        <v>20203117405</v>
      </c>
      <c r="B1353" s="11">
        <v>2020</v>
      </c>
      <c r="C1353" s="11">
        <v>3117405</v>
      </c>
      <c r="D1353" s="11" t="s">
        <v>45</v>
      </c>
      <c r="E1353" s="8">
        <v>2444977.5140024619</v>
      </c>
      <c r="F1353">
        <f>VLOOKUP(B1353&amp;C1353,CENSO!A:G,7,0)</f>
        <v>300</v>
      </c>
      <c r="G1353" s="9">
        <f t="shared" si="43"/>
        <v>8149.9250466748726</v>
      </c>
      <c r="H1353" s="9">
        <f>G1353*(IPCA!$B$10/VLOOKUP(B1353,IPCA!A:B,2,0))</f>
        <v>9927.2995888730366</v>
      </c>
    </row>
    <row r="1354" spans="1:8" x14ac:dyDescent="0.35">
      <c r="A1354" t="str">
        <f t="shared" si="42"/>
        <v>20203117836</v>
      </c>
      <c r="B1354" s="11">
        <v>2020</v>
      </c>
      <c r="C1354" s="11">
        <v>3117836</v>
      </c>
      <c r="D1354" s="11" t="s">
        <v>46</v>
      </c>
      <c r="E1354" s="8">
        <v>2691509.707617532</v>
      </c>
      <c r="F1354">
        <f>VLOOKUP(B1354&amp;C1354,CENSO!A:G,7,0)</f>
        <v>271</v>
      </c>
      <c r="G1354" s="9">
        <f t="shared" si="43"/>
        <v>9931.7701388100813</v>
      </c>
      <c r="H1354" s="9">
        <f>G1354*(IPCA!$B$10/VLOOKUP(B1354,IPCA!A:B,2,0))</f>
        <v>12097.737960917486</v>
      </c>
    </row>
    <row r="1355" spans="1:8" x14ac:dyDescent="0.35">
      <c r="A1355" t="str">
        <f t="shared" si="42"/>
        <v>20203118403</v>
      </c>
      <c r="B1355" s="11">
        <v>2020</v>
      </c>
      <c r="C1355" s="11">
        <v>3118403</v>
      </c>
      <c r="D1355" s="11" t="s">
        <v>47</v>
      </c>
      <c r="E1355" s="8">
        <v>8656573.9042462986</v>
      </c>
      <c r="F1355">
        <f>VLOOKUP(B1355&amp;C1355,CENSO!A:G,7,0)</f>
        <v>1004</v>
      </c>
      <c r="G1355" s="9">
        <f t="shared" si="43"/>
        <v>8622.0855619983049</v>
      </c>
      <c r="H1355" s="9">
        <f>G1355*(IPCA!$B$10/VLOOKUP(B1355,IPCA!A:B,2,0))</f>
        <v>10502.431122329872</v>
      </c>
    </row>
    <row r="1356" spans="1:8" x14ac:dyDescent="0.35">
      <c r="A1356" t="str">
        <f t="shared" si="42"/>
        <v>20203118809</v>
      </c>
      <c r="B1356" s="11">
        <v>2020</v>
      </c>
      <c r="C1356" s="11">
        <v>3118809</v>
      </c>
      <c r="D1356" s="11" t="s">
        <v>48</v>
      </c>
      <c r="E1356" s="8">
        <v>6583534.8501052018</v>
      </c>
      <c r="F1356">
        <f>VLOOKUP(B1356&amp;C1356,CENSO!A:G,7,0)</f>
        <v>549</v>
      </c>
      <c r="G1356" s="9">
        <f t="shared" si="43"/>
        <v>11991.866757932972</v>
      </c>
      <c r="H1356" s="9">
        <f>G1356*(IPCA!$B$10/VLOOKUP(B1356,IPCA!A:B,2,0))</f>
        <v>14607.110280654511</v>
      </c>
    </row>
    <row r="1357" spans="1:8" x14ac:dyDescent="0.35">
      <c r="A1357" t="str">
        <f t="shared" si="42"/>
        <v>20203119104</v>
      </c>
      <c r="B1357" s="11">
        <v>2020</v>
      </c>
      <c r="C1357" s="11">
        <v>3119104</v>
      </c>
      <c r="D1357" s="11" t="s">
        <v>49</v>
      </c>
      <c r="E1357" s="8">
        <v>11829746.044895165</v>
      </c>
      <c r="F1357">
        <f>VLOOKUP(B1357&amp;C1357,CENSO!A:G,7,0)</f>
        <v>1711</v>
      </c>
      <c r="G1357" s="9">
        <f t="shared" si="43"/>
        <v>6913.9369052572556</v>
      </c>
      <c r="H1357" s="9">
        <f>G1357*(IPCA!$B$10/VLOOKUP(B1357,IPCA!A:B,2,0))</f>
        <v>8421.761255958776</v>
      </c>
    </row>
    <row r="1358" spans="1:8" x14ac:dyDescent="0.35">
      <c r="A1358" t="str">
        <f t="shared" si="42"/>
        <v>20203119203</v>
      </c>
      <c r="B1358" s="11">
        <v>2020</v>
      </c>
      <c r="C1358" s="11">
        <v>3119203</v>
      </c>
      <c r="D1358" s="11" t="s">
        <v>50</v>
      </c>
      <c r="E1358" s="8">
        <v>5551051.0877581593</v>
      </c>
      <c r="F1358">
        <f>VLOOKUP(B1358&amp;C1358,CENSO!A:G,7,0)</f>
        <v>707</v>
      </c>
      <c r="G1358" s="9">
        <f t="shared" si="43"/>
        <v>7851.5574084273821</v>
      </c>
      <c r="H1358" s="9">
        <f>G1358*(IPCA!$B$10/VLOOKUP(B1358,IPCA!A:B,2,0))</f>
        <v>9563.862512391479</v>
      </c>
    </row>
    <row r="1359" spans="1:8" x14ac:dyDescent="0.35">
      <c r="A1359" t="str">
        <f t="shared" si="42"/>
        <v>20203119500</v>
      </c>
      <c r="B1359" s="11">
        <v>2020</v>
      </c>
      <c r="C1359" s="11">
        <v>3119500</v>
      </c>
      <c r="D1359" s="11" t="s">
        <v>51</v>
      </c>
      <c r="E1359" s="8">
        <v>5618473.3165530059</v>
      </c>
      <c r="F1359">
        <f>VLOOKUP(B1359&amp;C1359,CENSO!A:G,7,0)</f>
        <v>747</v>
      </c>
      <c r="G1359" s="9">
        <f t="shared" si="43"/>
        <v>7521.3832885582406</v>
      </c>
      <c r="H1359" s="9">
        <f>G1359*(IPCA!$B$10/VLOOKUP(B1359,IPCA!A:B,2,0))</f>
        <v>9161.6824450090498</v>
      </c>
    </row>
    <row r="1360" spans="1:8" x14ac:dyDescent="0.35">
      <c r="A1360" t="str">
        <f t="shared" si="42"/>
        <v>20203120102</v>
      </c>
      <c r="B1360" s="11">
        <v>2020</v>
      </c>
      <c r="C1360" s="11">
        <v>3120102</v>
      </c>
      <c r="D1360" s="11" t="s">
        <v>52</v>
      </c>
      <c r="E1360" s="8">
        <v>2471627.9127575834</v>
      </c>
      <c r="F1360">
        <f>VLOOKUP(B1360&amp;C1360,CENSO!A:G,7,0)</f>
        <v>312</v>
      </c>
      <c r="G1360" s="9">
        <f t="shared" si="43"/>
        <v>7921.8843357614851</v>
      </c>
      <c r="H1360" s="9">
        <f>G1360*(IPCA!$B$10/VLOOKUP(B1360,IPCA!A:B,2,0))</f>
        <v>9649.5266716091628</v>
      </c>
    </row>
    <row r="1361" spans="1:8" x14ac:dyDescent="0.35">
      <c r="A1361" t="str">
        <f t="shared" si="42"/>
        <v>20203120151</v>
      </c>
      <c r="B1361" s="11">
        <v>2020</v>
      </c>
      <c r="C1361" s="11">
        <v>3120151</v>
      </c>
      <c r="D1361" s="11" t="s">
        <v>53</v>
      </c>
      <c r="E1361" s="8">
        <v>2947134.9432882029</v>
      </c>
      <c r="F1361">
        <f>VLOOKUP(B1361&amp;C1361,CENSO!A:G,7,0)</f>
        <v>506</v>
      </c>
      <c r="G1361" s="9">
        <f t="shared" si="43"/>
        <v>5824.3773582770809</v>
      </c>
      <c r="H1361" s="9">
        <f>G1361*(IPCA!$B$10/VLOOKUP(B1361,IPCA!A:B,2,0))</f>
        <v>7094.5853640526284</v>
      </c>
    </row>
    <row r="1362" spans="1:8" x14ac:dyDescent="0.35">
      <c r="A1362" t="str">
        <f t="shared" si="42"/>
        <v>20203120300</v>
      </c>
      <c r="B1362" s="11">
        <v>2020</v>
      </c>
      <c r="C1362" s="11">
        <v>3120300</v>
      </c>
      <c r="D1362" s="11" t="s">
        <v>54</v>
      </c>
      <c r="E1362" s="8">
        <v>2975069.0492797149</v>
      </c>
      <c r="F1362">
        <f>VLOOKUP(B1362&amp;C1362,CENSO!A:G,7,0)</f>
        <v>405</v>
      </c>
      <c r="G1362" s="9">
        <f t="shared" si="43"/>
        <v>7345.8495043943576</v>
      </c>
      <c r="H1362" s="9">
        <f>G1362*(IPCA!$B$10/VLOOKUP(B1362,IPCA!A:B,2,0))</f>
        <v>8947.8674156212146</v>
      </c>
    </row>
    <row r="1363" spans="1:8" x14ac:dyDescent="0.35">
      <c r="A1363" t="str">
        <f t="shared" si="42"/>
        <v>20203120839</v>
      </c>
      <c r="B1363" s="11">
        <v>2020</v>
      </c>
      <c r="C1363" s="11">
        <v>3120839</v>
      </c>
      <c r="D1363" s="11" t="s">
        <v>55</v>
      </c>
      <c r="E1363" s="8">
        <v>2794432.48</v>
      </c>
      <c r="F1363">
        <f>VLOOKUP(B1363&amp;C1363,CENSO!A:G,7,0)</f>
        <v>309</v>
      </c>
      <c r="G1363" s="9">
        <f t="shared" si="43"/>
        <v>9043.4708090614895</v>
      </c>
      <c r="H1363" s="9">
        <f>G1363*(IPCA!$B$10/VLOOKUP(B1363,IPCA!A:B,2,0))</f>
        <v>11015.714074746011</v>
      </c>
    </row>
    <row r="1364" spans="1:8" x14ac:dyDescent="0.35">
      <c r="A1364" t="str">
        <f t="shared" si="42"/>
        <v>20203120870</v>
      </c>
      <c r="B1364" s="11">
        <v>2020</v>
      </c>
      <c r="C1364" s="11">
        <v>3120870</v>
      </c>
      <c r="D1364" s="11" t="s">
        <v>56</v>
      </c>
      <c r="E1364" s="8">
        <v>3896661.1245058249</v>
      </c>
      <c r="F1364">
        <f>VLOOKUP(B1364&amp;C1364,CENSO!A:G,7,0)</f>
        <v>561</v>
      </c>
      <c r="G1364" s="9">
        <f t="shared" si="43"/>
        <v>6945.9200080317732</v>
      </c>
      <c r="H1364" s="9">
        <f>G1364*(IPCA!$B$10/VLOOKUP(B1364,IPCA!A:B,2,0))</f>
        <v>8460.7193863962948</v>
      </c>
    </row>
    <row r="1365" spans="1:8" x14ac:dyDescent="0.35">
      <c r="A1365" t="str">
        <f t="shared" si="42"/>
        <v>20203120904</v>
      </c>
      <c r="B1365" s="11">
        <v>2020</v>
      </c>
      <c r="C1365" s="11">
        <v>3120904</v>
      </c>
      <c r="D1365" s="11" t="s">
        <v>57</v>
      </c>
      <c r="E1365" s="8">
        <v>35193598.413001105</v>
      </c>
      <c r="F1365">
        <f>VLOOKUP(B1365&amp;C1365,CENSO!A:G,7,0)</f>
        <v>3957</v>
      </c>
      <c r="G1365" s="9">
        <f t="shared" si="43"/>
        <v>8894.0102130404612</v>
      </c>
      <c r="H1365" s="9">
        <f>G1365*(IPCA!$B$10/VLOOKUP(B1365,IPCA!A:B,2,0))</f>
        <v>10833.658398781527</v>
      </c>
    </row>
    <row r="1366" spans="1:8" x14ac:dyDescent="0.35">
      <c r="A1366" t="str">
        <f t="shared" si="42"/>
        <v>20203121001</v>
      </c>
      <c r="B1366" s="11">
        <v>2020</v>
      </c>
      <c r="C1366" s="11">
        <v>3121001</v>
      </c>
      <c r="D1366" s="11" t="s">
        <v>58</v>
      </c>
      <c r="E1366" s="8">
        <v>3621505.1662938432</v>
      </c>
      <c r="F1366">
        <f>VLOOKUP(B1366&amp;C1366,CENSO!A:G,7,0)</f>
        <v>409</v>
      </c>
      <c r="G1366" s="9">
        <f t="shared" si="43"/>
        <v>8854.535858909152</v>
      </c>
      <c r="H1366" s="9">
        <f>G1366*(IPCA!$B$10/VLOOKUP(B1366,IPCA!A:B,2,0))</f>
        <v>10785.575289146223</v>
      </c>
    </row>
    <row r="1367" spans="1:8" x14ac:dyDescent="0.35">
      <c r="A1367" t="str">
        <f t="shared" si="42"/>
        <v>20203121605</v>
      </c>
      <c r="B1367" s="11">
        <v>2020</v>
      </c>
      <c r="C1367" s="11">
        <v>3121605</v>
      </c>
      <c r="D1367" s="11" t="s">
        <v>59</v>
      </c>
      <c r="E1367" s="8">
        <v>8996668.9843249768</v>
      </c>
      <c r="F1367">
        <f>VLOOKUP(B1367&amp;C1367,CENSO!A:G,7,0)</f>
        <v>1113</v>
      </c>
      <c r="G1367" s="9">
        <f t="shared" si="43"/>
        <v>8083.2605429694313</v>
      </c>
      <c r="H1367" s="9">
        <f>G1367*(IPCA!$B$10/VLOOKUP(B1367,IPCA!A:B,2,0))</f>
        <v>9846.0965721044995</v>
      </c>
    </row>
    <row r="1368" spans="1:8" x14ac:dyDescent="0.35">
      <c r="A1368" t="str">
        <f t="shared" si="42"/>
        <v>20203122108</v>
      </c>
      <c r="B1368" s="11">
        <v>2020</v>
      </c>
      <c r="C1368" s="11">
        <v>3122108</v>
      </c>
      <c r="D1368" s="11" t="s">
        <v>60</v>
      </c>
      <c r="E1368" s="8">
        <v>1447660.9171999313</v>
      </c>
      <c r="F1368">
        <f>VLOOKUP(B1368&amp;C1368,CENSO!A:G,7,0)</f>
        <v>142</v>
      </c>
      <c r="G1368" s="9">
        <f t="shared" si="43"/>
        <v>10194.795191548812</v>
      </c>
      <c r="H1368" s="9">
        <f>G1368*(IPCA!$B$10/VLOOKUP(B1368,IPCA!A:B,2,0))</f>
        <v>12418.124772202558</v>
      </c>
    </row>
    <row r="1369" spans="1:8" x14ac:dyDescent="0.35">
      <c r="A1369" t="str">
        <f t="shared" si="42"/>
        <v>20203122207</v>
      </c>
      <c r="B1369" s="11">
        <v>2020</v>
      </c>
      <c r="C1369" s="11">
        <v>3122207</v>
      </c>
      <c r="D1369" s="11" t="s">
        <v>61</v>
      </c>
      <c r="E1369" s="8">
        <v>5067072.0487142764</v>
      </c>
      <c r="F1369">
        <f>VLOOKUP(B1369&amp;C1369,CENSO!A:G,7,0)</f>
        <v>526</v>
      </c>
      <c r="G1369" s="9">
        <f t="shared" si="43"/>
        <v>9633.2168226507165</v>
      </c>
      <c r="H1369" s="9">
        <f>G1369*(IPCA!$B$10/VLOOKUP(B1369,IPCA!A:B,2,0))</f>
        <v>11734.074712999056</v>
      </c>
    </row>
    <row r="1370" spans="1:8" x14ac:dyDescent="0.35">
      <c r="A1370" t="str">
        <f t="shared" si="42"/>
        <v>20203122355</v>
      </c>
      <c r="B1370" s="11">
        <v>2020</v>
      </c>
      <c r="C1370" s="11">
        <v>3122355</v>
      </c>
      <c r="D1370" s="11" t="s">
        <v>62</v>
      </c>
      <c r="E1370" s="8">
        <v>5028407.2121608425</v>
      </c>
      <c r="F1370">
        <f>VLOOKUP(B1370&amp;C1370,CENSO!A:G,7,0)</f>
        <v>641</v>
      </c>
      <c r="G1370" s="9">
        <f t="shared" si="43"/>
        <v>7844.6290361323599</v>
      </c>
      <c r="H1370" s="9">
        <f>G1370*(IPCA!$B$10/VLOOKUP(B1370,IPCA!A:B,2,0))</f>
        <v>9555.4231676070758</v>
      </c>
    </row>
    <row r="1371" spans="1:8" x14ac:dyDescent="0.35">
      <c r="A1371" t="str">
        <f t="shared" si="42"/>
        <v>20203122454</v>
      </c>
      <c r="B1371" s="11">
        <v>2020</v>
      </c>
      <c r="C1371" s="11">
        <v>3122454</v>
      </c>
      <c r="D1371" s="11" t="s">
        <v>63</v>
      </c>
      <c r="E1371" s="8">
        <v>5294208.1427086312</v>
      </c>
      <c r="F1371">
        <f>VLOOKUP(B1371&amp;C1371,CENSO!A:G,7,0)</f>
        <v>577</v>
      </c>
      <c r="G1371" s="9">
        <f t="shared" si="43"/>
        <v>9175.4040601536071</v>
      </c>
      <c r="H1371" s="9">
        <f>G1371*(IPCA!$B$10/VLOOKUP(B1371,IPCA!A:B,2,0))</f>
        <v>11176.419958766359</v>
      </c>
    </row>
    <row r="1372" spans="1:8" x14ac:dyDescent="0.35">
      <c r="A1372" t="str">
        <f t="shared" si="42"/>
        <v>20203122470</v>
      </c>
      <c r="B1372" s="11">
        <v>2020</v>
      </c>
      <c r="C1372" s="11">
        <v>3122470</v>
      </c>
      <c r="D1372" s="11" t="s">
        <v>64</v>
      </c>
      <c r="E1372" s="8">
        <v>1236019.548760182</v>
      </c>
      <c r="F1372">
        <f>VLOOKUP(B1372&amp;C1372,CENSO!A:G,7,0)</f>
        <v>164</v>
      </c>
      <c r="G1372" s="9">
        <f t="shared" si="43"/>
        <v>7536.7045656108658</v>
      </c>
      <c r="H1372" s="9">
        <f>G1372*(IPCA!$B$10/VLOOKUP(B1372,IPCA!A:B,2,0))</f>
        <v>9180.345059268011</v>
      </c>
    </row>
    <row r="1373" spans="1:8" x14ac:dyDescent="0.35">
      <c r="A1373" t="str">
        <f t="shared" si="42"/>
        <v>20203123106</v>
      </c>
      <c r="B1373" s="11">
        <v>2020</v>
      </c>
      <c r="C1373" s="11">
        <v>3123106</v>
      </c>
      <c r="D1373" s="11" t="s">
        <v>65</v>
      </c>
      <c r="E1373" s="8">
        <v>3448278.0890214187</v>
      </c>
      <c r="F1373">
        <f>VLOOKUP(B1373&amp;C1373,CENSO!A:G,7,0)</f>
        <v>307</v>
      </c>
      <c r="G1373" s="9">
        <f t="shared" si="43"/>
        <v>11232.17618573752</v>
      </c>
      <c r="H1373" s="9">
        <f>G1373*(IPCA!$B$10/VLOOKUP(B1373,IPCA!A:B,2,0))</f>
        <v>13681.742763550339</v>
      </c>
    </row>
    <row r="1374" spans="1:8" x14ac:dyDescent="0.35">
      <c r="A1374" t="str">
        <f t="shared" si="42"/>
        <v>20203123700</v>
      </c>
      <c r="B1374" s="11">
        <v>2020</v>
      </c>
      <c r="C1374" s="11">
        <v>3123700</v>
      </c>
      <c r="D1374" s="11" t="s">
        <v>66</v>
      </c>
      <c r="E1374" s="8">
        <v>4803159.2734560827</v>
      </c>
      <c r="F1374">
        <f>VLOOKUP(B1374&amp;C1374,CENSO!A:G,7,0)</f>
        <v>745</v>
      </c>
      <c r="G1374" s="9">
        <f t="shared" si="43"/>
        <v>6447.1936556457485</v>
      </c>
      <c r="H1374" s="9">
        <f>G1374*(IPCA!$B$10/VLOOKUP(B1374,IPCA!A:B,2,0))</f>
        <v>7853.2284113692403</v>
      </c>
    </row>
    <row r="1375" spans="1:8" x14ac:dyDescent="0.35">
      <c r="A1375" t="str">
        <f t="shared" si="42"/>
        <v>20203123809</v>
      </c>
      <c r="B1375" s="11">
        <v>2020</v>
      </c>
      <c r="C1375" s="11">
        <v>3123809</v>
      </c>
      <c r="D1375" s="11" t="s">
        <v>67</v>
      </c>
      <c r="E1375" s="8">
        <v>4304609.9611781565</v>
      </c>
      <c r="F1375">
        <f>VLOOKUP(B1375&amp;C1375,CENSO!A:G,7,0)</f>
        <v>418</v>
      </c>
      <c r="G1375" s="9">
        <f t="shared" si="43"/>
        <v>10298.109954971666</v>
      </c>
      <c r="H1375" s="9">
        <f>G1375*(IPCA!$B$10/VLOOKUP(B1375,IPCA!A:B,2,0))</f>
        <v>12543.970912207327</v>
      </c>
    </row>
    <row r="1376" spans="1:8" x14ac:dyDescent="0.35">
      <c r="A1376" t="str">
        <f t="shared" si="42"/>
        <v>20203124302</v>
      </c>
      <c r="B1376" s="11">
        <v>2020</v>
      </c>
      <c r="C1376" s="11">
        <v>3124302</v>
      </c>
      <c r="D1376" s="11" t="s">
        <v>68</v>
      </c>
      <c r="E1376" s="8">
        <v>6977394.2260928657</v>
      </c>
      <c r="F1376">
        <f>VLOOKUP(B1376&amp;C1376,CENSO!A:G,7,0)</f>
        <v>887</v>
      </c>
      <c r="G1376" s="9">
        <f t="shared" si="43"/>
        <v>7866.2843586165336</v>
      </c>
      <c r="H1376" s="9">
        <f>G1376*(IPCA!$B$10/VLOOKUP(B1376,IPCA!A:B,2,0))</f>
        <v>9581.801186148703</v>
      </c>
    </row>
    <row r="1377" spans="1:8" x14ac:dyDescent="0.35">
      <c r="A1377" t="str">
        <f t="shared" si="42"/>
        <v>20203125408</v>
      </c>
      <c r="B1377" s="11">
        <v>2020</v>
      </c>
      <c r="C1377" s="11">
        <v>3125408</v>
      </c>
      <c r="D1377" s="11" t="s">
        <v>69</v>
      </c>
      <c r="E1377" s="8">
        <v>2917332.508750285</v>
      </c>
      <c r="F1377">
        <f>VLOOKUP(B1377&amp;C1377,CENSO!A:G,7,0)</f>
        <v>374</v>
      </c>
      <c r="G1377" s="9">
        <f t="shared" si="43"/>
        <v>7800.3543014713505</v>
      </c>
      <c r="H1377" s="9">
        <f>G1377*(IPCA!$B$10/VLOOKUP(B1377,IPCA!A:B,2,0))</f>
        <v>9501.4927875507565</v>
      </c>
    </row>
    <row r="1378" spans="1:8" x14ac:dyDescent="0.35">
      <c r="A1378" t="str">
        <f t="shared" si="42"/>
        <v>20203125606</v>
      </c>
      <c r="B1378" s="11">
        <v>2020</v>
      </c>
      <c r="C1378" s="11">
        <v>3125606</v>
      </c>
      <c r="D1378" s="11" t="s">
        <v>70</v>
      </c>
      <c r="E1378" s="8">
        <v>3437556.2976946761</v>
      </c>
      <c r="F1378">
        <f>VLOOKUP(B1378&amp;C1378,CENSO!A:G,7,0)</f>
        <v>510</v>
      </c>
      <c r="G1378" s="9">
        <f t="shared" si="43"/>
        <v>6740.306466067992</v>
      </c>
      <c r="H1378" s="9">
        <f>G1378*(IPCA!$B$10/VLOOKUP(B1378,IPCA!A:B,2,0))</f>
        <v>8210.2646620995893</v>
      </c>
    </row>
    <row r="1379" spans="1:8" x14ac:dyDescent="0.35">
      <c r="A1379" t="str">
        <f t="shared" si="42"/>
        <v>20203125705</v>
      </c>
      <c r="B1379" s="11">
        <v>2020</v>
      </c>
      <c r="C1379" s="11">
        <v>3125705</v>
      </c>
      <c r="D1379" s="11" t="s">
        <v>71</v>
      </c>
      <c r="E1379" s="8">
        <v>9841987.9786170889</v>
      </c>
      <c r="F1379">
        <f>VLOOKUP(B1379&amp;C1379,CENSO!A:G,7,0)</f>
        <v>1150</v>
      </c>
      <c r="G1379" s="9">
        <f t="shared" si="43"/>
        <v>8558.2504161887737</v>
      </c>
      <c r="H1379" s="9">
        <f>G1379*(IPCA!$B$10/VLOOKUP(B1379,IPCA!A:B,2,0))</f>
        <v>10424.674503327693</v>
      </c>
    </row>
    <row r="1380" spans="1:8" x14ac:dyDescent="0.35">
      <c r="A1380" t="str">
        <f t="shared" si="42"/>
        <v>20203125804</v>
      </c>
      <c r="B1380" s="11">
        <v>2020</v>
      </c>
      <c r="C1380" s="11">
        <v>3125804</v>
      </c>
      <c r="D1380" s="11" t="s">
        <v>72</v>
      </c>
      <c r="E1380" s="8">
        <v>1830931.5711368774</v>
      </c>
      <c r="F1380">
        <f>VLOOKUP(B1380&amp;C1380,CENSO!A:G,7,0)</f>
        <v>149</v>
      </c>
      <c r="G1380" s="9">
        <f t="shared" si="43"/>
        <v>12288.13134991193</v>
      </c>
      <c r="H1380" s="9">
        <f>G1380*(IPCA!$B$10/VLOOKUP(B1380,IPCA!A:B,2,0))</f>
        <v>14967.985668502439</v>
      </c>
    </row>
    <row r="1381" spans="1:8" x14ac:dyDescent="0.35">
      <c r="A1381" t="str">
        <f t="shared" si="42"/>
        <v>20203126208</v>
      </c>
      <c r="B1381" s="11">
        <v>2020</v>
      </c>
      <c r="C1381" s="11">
        <v>3126208</v>
      </c>
      <c r="D1381" s="11" t="s">
        <v>73</v>
      </c>
      <c r="E1381" s="8">
        <v>4952270.2453756705</v>
      </c>
      <c r="F1381">
        <f>VLOOKUP(B1381&amp;C1381,CENSO!A:G,7,0)</f>
        <v>699</v>
      </c>
      <c r="G1381" s="9">
        <f t="shared" si="43"/>
        <v>7084.7929118392994</v>
      </c>
      <c r="H1381" s="9">
        <f>G1381*(IPCA!$B$10/VLOOKUP(B1381,IPCA!A:B,2,0))</f>
        <v>8629.8783557093357</v>
      </c>
    </row>
    <row r="1382" spans="1:8" x14ac:dyDescent="0.35">
      <c r="A1382" t="str">
        <f t="shared" si="42"/>
        <v>20203126505</v>
      </c>
      <c r="B1382" s="11">
        <v>2020</v>
      </c>
      <c r="C1382" s="11">
        <v>3126505</v>
      </c>
      <c r="D1382" s="11" t="s">
        <v>74</v>
      </c>
      <c r="E1382" s="8">
        <v>2880100.3480613176</v>
      </c>
      <c r="F1382">
        <f>VLOOKUP(B1382&amp;C1382,CENSO!A:G,7,0)</f>
        <v>170</v>
      </c>
      <c r="G1382" s="9">
        <f t="shared" si="43"/>
        <v>16941.766753301868</v>
      </c>
      <c r="H1382" s="9">
        <f>G1382*(IPCA!$B$10/VLOOKUP(B1382,IPCA!A:B,2,0))</f>
        <v>20636.508085857247</v>
      </c>
    </row>
    <row r="1383" spans="1:8" x14ac:dyDescent="0.35">
      <c r="A1383" t="str">
        <f t="shared" si="42"/>
        <v>20203126604</v>
      </c>
      <c r="B1383" s="11">
        <v>2020</v>
      </c>
      <c r="C1383" s="11">
        <v>3126604</v>
      </c>
      <c r="D1383" s="11" t="s">
        <v>75</v>
      </c>
      <c r="E1383" s="8">
        <v>3706452.2510432284</v>
      </c>
      <c r="F1383">
        <f>VLOOKUP(B1383&amp;C1383,CENSO!A:G,7,0)</f>
        <v>359</v>
      </c>
      <c r="G1383" s="9">
        <f t="shared" si="43"/>
        <v>10324.379529368325</v>
      </c>
      <c r="H1383" s="9">
        <f>G1383*(IPCA!$B$10/VLOOKUP(B1383,IPCA!A:B,2,0))</f>
        <v>12575.969480735785</v>
      </c>
    </row>
    <row r="1384" spans="1:8" x14ac:dyDescent="0.35">
      <c r="A1384" t="str">
        <f t="shared" si="42"/>
        <v>20203126703</v>
      </c>
      <c r="B1384" s="11">
        <v>2020</v>
      </c>
      <c r="C1384" s="11">
        <v>3126703</v>
      </c>
      <c r="D1384" s="11" t="s">
        <v>76</v>
      </c>
      <c r="E1384" s="8">
        <v>8318945.3870512778</v>
      </c>
      <c r="F1384">
        <f>VLOOKUP(B1384&amp;C1384,CENSO!A:G,7,0)</f>
        <v>1034</v>
      </c>
      <c r="G1384" s="9">
        <f t="shared" si="43"/>
        <v>8045.4017282894365</v>
      </c>
      <c r="H1384" s="9">
        <f>G1384*(IPCA!$B$10/VLOOKUP(B1384,IPCA!A:B,2,0))</f>
        <v>9799.9813264727291</v>
      </c>
    </row>
    <row r="1385" spans="1:8" x14ac:dyDescent="0.35">
      <c r="A1385" t="str">
        <f t="shared" si="42"/>
        <v>20203126752</v>
      </c>
      <c r="B1385" s="11">
        <v>2020</v>
      </c>
      <c r="C1385" s="11">
        <v>3126752</v>
      </c>
      <c r="D1385" s="11" t="s">
        <v>77</v>
      </c>
      <c r="E1385" s="8">
        <v>3098832.5137413065</v>
      </c>
      <c r="F1385">
        <f>VLOOKUP(B1385&amp;C1385,CENSO!A:G,7,0)</f>
        <v>274</v>
      </c>
      <c r="G1385" s="9">
        <f t="shared" si="43"/>
        <v>11309.60771438433</v>
      </c>
      <c r="H1385" s="9">
        <f>G1385*(IPCA!$B$10/VLOOKUP(B1385,IPCA!A:B,2,0))</f>
        <v>13776.060929435178</v>
      </c>
    </row>
    <row r="1386" spans="1:8" x14ac:dyDescent="0.35">
      <c r="A1386" t="str">
        <f t="shared" si="42"/>
        <v>20203126802</v>
      </c>
      <c r="B1386" s="11">
        <v>2020</v>
      </c>
      <c r="C1386" s="11">
        <v>3126802</v>
      </c>
      <c r="D1386" s="11" t="s">
        <v>78</v>
      </c>
      <c r="E1386" s="8">
        <v>4881022.7499788292</v>
      </c>
      <c r="F1386">
        <f>VLOOKUP(B1386&amp;C1386,CENSO!A:G,7,0)</f>
        <v>516</v>
      </c>
      <c r="G1386" s="9">
        <f t="shared" si="43"/>
        <v>9459.346414687654</v>
      </c>
      <c r="H1386" s="9">
        <f>G1386*(IPCA!$B$10/VLOOKUP(B1386,IPCA!A:B,2,0))</f>
        <v>11522.285816830848</v>
      </c>
    </row>
    <row r="1387" spans="1:8" x14ac:dyDescent="0.35">
      <c r="A1387" t="str">
        <f t="shared" si="42"/>
        <v>20203126901</v>
      </c>
      <c r="B1387" s="11">
        <v>2020</v>
      </c>
      <c r="C1387" s="11">
        <v>3126901</v>
      </c>
      <c r="D1387" s="11" t="s">
        <v>79</v>
      </c>
      <c r="E1387" s="8">
        <v>2964520.0089222891</v>
      </c>
      <c r="F1387">
        <f>VLOOKUP(B1387&amp;C1387,CENSO!A:G,7,0)</f>
        <v>357</v>
      </c>
      <c r="G1387" s="9">
        <f t="shared" si="43"/>
        <v>8303.9776160288202</v>
      </c>
      <c r="H1387" s="9">
        <f>G1387*(IPCA!$B$10/VLOOKUP(B1387,IPCA!A:B,2,0))</f>
        <v>10114.948677625851</v>
      </c>
    </row>
    <row r="1388" spans="1:8" x14ac:dyDescent="0.35">
      <c r="A1388" t="str">
        <f t="shared" si="42"/>
        <v>20203126950</v>
      </c>
      <c r="B1388" s="11">
        <v>2020</v>
      </c>
      <c r="C1388" s="11">
        <v>3126950</v>
      </c>
      <c r="D1388" s="11" t="s">
        <v>80</v>
      </c>
      <c r="E1388" s="8">
        <v>2203593.0126935276</v>
      </c>
      <c r="F1388">
        <f>VLOOKUP(B1388&amp;C1388,CENSO!A:G,7,0)</f>
        <v>244</v>
      </c>
      <c r="G1388" s="9">
        <f t="shared" si="43"/>
        <v>9031.1189044816711</v>
      </c>
      <c r="H1388" s="9">
        <f>G1388*(IPCA!$B$10/VLOOKUP(B1388,IPCA!A:B,2,0))</f>
        <v>11000.668407877325</v>
      </c>
    </row>
    <row r="1389" spans="1:8" x14ac:dyDescent="0.35">
      <c r="A1389" t="str">
        <f t="shared" si="42"/>
        <v>20203127057</v>
      </c>
      <c r="B1389" s="11">
        <v>2020</v>
      </c>
      <c r="C1389" s="11">
        <v>3127057</v>
      </c>
      <c r="D1389" s="11" t="s">
        <v>81</v>
      </c>
      <c r="E1389" s="8">
        <v>2532738.5627912888</v>
      </c>
      <c r="F1389">
        <f>VLOOKUP(B1389&amp;C1389,CENSO!A:G,7,0)</f>
        <v>319</v>
      </c>
      <c r="G1389" s="9">
        <f t="shared" si="43"/>
        <v>7939.6193190949489</v>
      </c>
      <c r="H1389" s="9">
        <f>G1389*(IPCA!$B$10/VLOOKUP(B1389,IPCA!A:B,2,0))</f>
        <v>9671.1293847318811</v>
      </c>
    </row>
    <row r="1390" spans="1:8" x14ac:dyDescent="0.35">
      <c r="A1390" t="str">
        <f t="shared" si="42"/>
        <v>20203127073</v>
      </c>
      <c r="B1390" s="11">
        <v>2020</v>
      </c>
      <c r="C1390" s="11">
        <v>3127073</v>
      </c>
      <c r="D1390" s="11" t="s">
        <v>82</v>
      </c>
      <c r="E1390" s="8">
        <v>2125146.4102632548</v>
      </c>
      <c r="F1390">
        <f>VLOOKUP(B1390&amp;C1390,CENSO!A:G,7,0)</f>
        <v>209</v>
      </c>
      <c r="G1390" s="9">
        <f t="shared" si="43"/>
        <v>10168.164642407917</v>
      </c>
      <c r="H1390" s="9">
        <f>G1390*(IPCA!$B$10/VLOOKUP(B1390,IPCA!A:B,2,0))</f>
        <v>12385.686505835221</v>
      </c>
    </row>
    <row r="1391" spans="1:8" x14ac:dyDescent="0.35">
      <c r="A1391" t="str">
        <f t="shared" si="42"/>
        <v>20203127305</v>
      </c>
      <c r="B1391" s="11">
        <v>2020</v>
      </c>
      <c r="C1391" s="11">
        <v>3127305</v>
      </c>
      <c r="D1391" s="11" t="s">
        <v>83</v>
      </c>
      <c r="E1391" s="8">
        <v>3389618.02</v>
      </c>
      <c r="F1391">
        <f>VLOOKUP(B1391&amp;C1391,CENSO!A:G,7,0)</f>
        <v>419</v>
      </c>
      <c r="G1391" s="9">
        <f t="shared" si="43"/>
        <v>8089.780477326969</v>
      </c>
      <c r="H1391" s="9">
        <f>G1391*(IPCA!$B$10/VLOOKUP(B1391,IPCA!A:B,2,0))</f>
        <v>9854.0384048571177</v>
      </c>
    </row>
    <row r="1392" spans="1:8" x14ac:dyDescent="0.35">
      <c r="A1392" t="str">
        <f t="shared" si="42"/>
        <v>20203127339</v>
      </c>
      <c r="B1392" s="11">
        <v>2020</v>
      </c>
      <c r="C1392" s="11">
        <v>3127339</v>
      </c>
      <c r="D1392" s="11" t="s">
        <v>84</v>
      </c>
      <c r="E1392" s="8">
        <v>2945167.9897464341</v>
      </c>
      <c r="F1392">
        <f>VLOOKUP(B1392&amp;C1392,CENSO!A:G,7,0)</f>
        <v>249</v>
      </c>
      <c r="G1392" s="9">
        <f t="shared" si="43"/>
        <v>11827.983894563993</v>
      </c>
      <c r="H1392" s="9">
        <f>G1392*(IPCA!$B$10/VLOOKUP(B1392,IPCA!A:B,2,0))</f>
        <v>14407.487060461834</v>
      </c>
    </row>
    <row r="1393" spans="1:8" x14ac:dyDescent="0.35">
      <c r="A1393" t="str">
        <f t="shared" si="42"/>
        <v>20203127354</v>
      </c>
      <c r="B1393" s="11">
        <v>2020</v>
      </c>
      <c r="C1393" s="11">
        <v>3127354</v>
      </c>
      <c r="D1393" s="11" t="s">
        <v>85</v>
      </c>
      <c r="E1393" s="8">
        <v>2184997.64</v>
      </c>
      <c r="F1393">
        <f>VLOOKUP(B1393&amp;C1393,CENSO!A:G,7,0)</f>
        <v>187</v>
      </c>
      <c r="G1393" s="9">
        <f t="shared" si="43"/>
        <v>11684.479358288771</v>
      </c>
      <c r="H1393" s="9">
        <f>G1393*(IPCA!$B$10/VLOOKUP(B1393,IPCA!A:B,2,0))</f>
        <v>14232.686370172336</v>
      </c>
    </row>
    <row r="1394" spans="1:8" x14ac:dyDescent="0.35">
      <c r="A1394" t="str">
        <f t="shared" si="42"/>
        <v>20203127370</v>
      </c>
      <c r="B1394" s="11">
        <v>2020</v>
      </c>
      <c r="C1394" s="11">
        <v>3127370</v>
      </c>
      <c r="D1394" s="11" t="s">
        <v>86</v>
      </c>
      <c r="E1394" s="8">
        <v>2720693.5460684258</v>
      </c>
      <c r="F1394">
        <f>VLOOKUP(B1394&amp;C1394,CENSO!A:G,7,0)</f>
        <v>230</v>
      </c>
      <c r="G1394" s="9">
        <f t="shared" si="43"/>
        <v>11829.102374210546</v>
      </c>
      <c r="H1394" s="9">
        <f>G1394*(IPCA!$B$10/VLOOKUP(B1394,IPCA!A:B,2,0))</f>
        <v>14408.849463486622</v>
      </c>
    </row>
    <row r="1395" spans="1:8" x14ac:dyDescent="0.35">
      <c r="A1395" t="str">
        <f t="shared" si="42"/>
        <v>20203127503</v>
      </c>
      <c r="B1395" s="11">
        <v>2020</v>
      </c>
      <c r="C1395" s="11">
        <v>3127503</v>
      </c>
      <c r="D1395" s="11" t="s">
        <v>87</v>
      </c>
      <c r="E1395" s="8">
        <v>3926932.0915999077</v>
      </c>
      <c r="F1395">
        <f>VLOOKUP(B1395&amp;C1395,CENSO!A:G,7,0)</f>
        <v>385</v>
      </c>
      <c r="G1395" s="9">
        <f t="shared" si="43"/>
        <v>10199.823614545216</v>
      </c>
      <c r="H1395" s="9">
        <f>G1395*(IPCA!$B$10/VLOOKUP(B1395,IPCA!A:B,2,0))</f>
        <v>12424.24981767954</v>
      </c>
    </row>
    <row r="1396" spans="1:8" x14ac:dyDescent="0.35">
      <c r="A1396" t="str">
        <f t="shared" si="42"/>
        <v>20203127602</v>
      </c>
      <c r="B1396" s="11">
        <v>2020</v>
      </c>
      <c r="C1396" s="11">
        <v>3127602</v>
      </c>
      <c r="D1396" s="11" t="s">
        <v>88</v>
      </c>
      <c r="E1396" s="8">
        <v>4220263.473426857</v>
      </c>
      <c r="F1396">
        <f>VLOOKUP(B1396&amp;C1396,CENSO!A:G,7,0)</f>
        <v>757</v>
      </c>
      <c r="G1396" s="9">
        <f t="shared" si="43"/>
        <v>5574.9847733511979</v>
      </c>
      <c r="H1396" s="9">
        <f>G1396*(IPCA!$B$10/VLOOKUP(B1396,IPCA!A:B,2,0))</f>
        <v>6790.8040542094404</v>
      </c>
    </row>
    <row r="1397" spans="1:8" x14ac:dyDescent="0.35">
      <c r="A1397" t="str">
        <f t="shared" si="42"/>
        <v>20203127701</v>
      </c>
      <c r="B1397" s="11">
        <v>2020</v>
      </c>
      <c r="C1397" s="11">
        <v>3127701</v>
      </c>
      <c r="D1397" s="11" t="s">
        <v>89</v>
      </c>
      <c r="E1397" s="8">
        <v>61213655.020000003</v>
      </c>
      <c r="F1397">
        <f>VLOOKUP(B1397&amp;C1397,CENSO!A:G,7,0)</f>
        <v>8958</v>
      </c>
      <c r="G1397" s="9">
        <f t="shared" si="43"/>
        <v>6833.406454565752</v>
      </c>
      <c r="H1397" s="9">
        <f>G1397*(IPCA!$B$10/VLOOKUP(B1397,IPCA!A:B,2,0))</f>
        <v>8323.6683403229817</v>
      </c>
    </row>
    <row r="1398" spans="1:8" x14ac:dyDescent="0.35">
      <c r="A1398" t="str">
        <f t="shared" si="42"/>
        <v>20203127800</v>
      </c>
      <c r="B1398" s="11">
        <v>2020</v>
      </c>
      <c r="C1398" s="11">
        <v>3127800</v>
      </c>
      <c r="D1398" s="11" t="s">
        <v>90</v>
      </c>
      <c r="E1398" s="8">
        <v>8109970.54</v>
      </c>
      <c r="F1398">
        <f>VLOOKUP(B1398&amp;C1398,CENSO!A:G,7,0)</f>
        <v>1075</v>
      </c>
      <c r="G1398" s="9">
        <f t="shared" si="43"/>
        <v>7544.1586418604647</v>
      </c>
      <c r="H1398" s="9">
        <f>G1398*(IPCA!$B$10/VLOOKUP(B1398,IPCA!A:B,2,0))</f>
        <v>9189.4247560338445</v>
      </c>
    </row>
    <row r="1399" spans="1:8" x14ac:dyDescent="0.35">
      <c r="A1399" t="str">
        <f t="shared" si="42"/>
        <v>20203128006</v>
      </c>
      <c r="B1399" s="11">
        <v>2020</v>
      </c>
      <c r="C1399" s="11">
        <v>3128006</v>
      </c>
      <c r="D1399" s="11" t="s">
        <v>91</v>
      </c>
      <c r="E1399" s="8">
        <v>9389794.2899999991</v>
      </c>
      <c r="F1399">
        <f>VLOOKUP(B1399&amp;C1399,CENSO!A:G,7,0)</f>
        <v>1481</v>
      </c>
      <c r="G1399" s="9">
        <f t="shared" si="43"/>
        <v>6340.1717015530039</v>
      </c>
      <c r="H1399" s="9">
        <f>G1399*(IPCA!$B$10/VLOOKUP(B1399,IPCA!A:B,2,0))</f>
        <v>7722.8665988641342</v>
      </c>
    </row>
    <row r="1400" spans="1:8" x14ac:dyDescent="0.35">
      <c r="A1400" t="str">
        <f t="shared" si="42"/>
        <v>20203128253</v>
      </c>
      <c r="B1400" s="11">
        <v>2020</v>
      </c>
      <c r="C1400" s="11">
        <v>3128253</v>
      </c>
      <c r="D1400" s="11" t="s">
        <v>92</v>
      </c>
      <c r="E1400" s="8">
        <v>2733819.5783904861</v>
      </c>
      <c r="F1400">
        <f>VLOOKUP(B1400&amp;C1400,CENSO!A:G,7,0)</f>
        <v>322</v>
      </c>
      <c r="G1400" s="9">
        <f t="shared" si="43"/>
        <v>8490.1229142561679</v>
      </c>
      <c r="H1400" s="9">
        <f>G1400*(IPCA!$B$10/VLOOKUP(B1400,IPCA!A:B,2,0))</f>
        <v>10341.689430697799</v>
      </c>
    </row>
    <row r="1401" spans="1:8" x14ac:dyDescent="0.35">
      <c r="A1401" t="str">
        <f t="shared" si="42"/>
        <v>20203129608</v>
      </c>
      <c r="B1401" s="11">
        <v>2020</v>
      </c>
      <c r="C1401" s="11">
        <v>3129608</v>
      </c>
      <c r="D1401" s="11" t="s">
        <v>93</v>
      </c>
      <c r="E1401" s="8">
        <v>3864262.6493299711</v>
      </c>
      <c r="F1401">
        <f>VLOOKUP(B1401&amp;C1401,CENSO!A:G,7,0)</f>
        <v>516</v>
      </c>
      <c r="G1401" s="9">
        <f t="shared" si="43"/>
        <v>7488.8811033526572</v>
      </c>
      <c r="H1401" s="9">
        <f>G1401*(IPCA!$B$10/VLOOKUP(B1401,IPCA!A:B,2,0))</f>
        <v>9122.0920281670569</v>
      </c>
    </row>
    <row r="1402" spans="1:8" x14ac:dyDescent="0.35">
      <c r="A1402" t="str">
        <f t="shared" si="42"/>
        <v>20203129657</v>
      </c>
      <c r="B1402" s="11">
        <v>2020</v>
      </c>
      <c r="C1402" s="11">
        <v>3129657</v>
      </c>
      <c r="D1402" s="11" t="s">
        <v>94</v>
      </c>
      <c r="E1402" s="8">
        <v>4058092.047220184</v>
      </c>
      <c r="F1402">
        <f>VLOOKUP(B1402&amp;C1402,CENSO!A:G,7,0)</f>
        <v>358</v>
      </c>
      <c r="G1402" s="9">
        <f t="shared" si="43"/>
        <v>11335.452645866435</v>
      </c>
      <c r="H1402" s="9">
        <f>G1402*(IPCA!$B$10/VLOOKUP(B1402,IPCA!A:B,2,0))</f>
        <v>13807.542246896059</v>
      </c>
    </row>
    <row r="1403" spans="1:8" x14ac:dyDescent="0.35">
      <c r="A1403" t="str">
        <f t="shared" si="42"/>
        <v>20203130051</v>
      </c>
      <c r="B1403" s="11">
        <v>2020</v>
      </c>
      <c r="C1403" s="11">
        <v>3130051</v>
      </c>
      <c r="D1403" s="11" t="s">
        <v>95</v>
      </c>
      <c r="E1403" s="8">
        <v>2518753.1803877661</v>
      </c>
      <c r="F1403">
        <f>VLOOKUP(B1403&amp;C1403,CENSO!A:G,7,0)</f>
        <v>453</v>
      </c>
      <c r="G1403" s="9">
        <f t="shared" si="43"/>
        <v>5560.161546109859</v>
      </c>
      <c r="H1403" s="9">
        <f>G1403*(IPCA!$B$10/VLOOKUP(B1403,IPCA!A:B,2,0))</f>
        <v>6772.7481068410953</v>
      </c>
    </row>
    <row r="1404" spans="1:8" x14ac:dyDescent="0.35">
      <c r="A1404" t="str">
        <f t="shared" si="42"/>
        <v>20203130556</v>
      </c>
      <c r="B1404" s="11">
        <v>2020</v>
      </c>
      <c r="C1404" s="11">
        <v>3130556</v>
      </c>
      <c r="D1404" s="11" t="s">
        <v>96</v>
      </c>
      <c r="E1404" s="8">
        <v>2739714.0863017696</v>
      </c>
      <c r="F1404">
        <f>VLOOKUP(B1404&amp;C1404,CENSO!A:G,7,0)</f>
        <v>433</v>
      </c>
      <c r="G1404" s="9">
        <f t="shared" si="43"/>
        <v>6327.284263976373</v>
      </c>
      <c r="H1404" s="9">
        <f>G1404*(IPCA!$B$10/VLOOKUP(B1404,IPCA!A:B,2,0))</f>
        <v>7707.1686074073523</v>
      </c>
    </row>
    <row r="1405" spans="1:8" x14ac:dyDescent="0.35">
      <c r="A1405" t="str">
        <f t="shared" si="42"/>
        <v>20203130655</v>
      </c>
      <c r="B1405" s="11">
        <v>2020</v>
      </c>
      <c r="C1405" s="11">
        <v>3130655</v>
      </c>
      <c r="D1405" s="11" t="s">
        <v>97</v>
      </c>
      <c r="E1405" s="8">
        <v>3680862.5468708454</v>
      </c>
      <c r="F1405">
        <f>VLOOKUP(B1405&amp;C1405,CENSO!A:G,7,0)</f>
        <v>375</v>
      </c>
      <c r="G1405" s="9">
        <f t="shared" si="43"/>
        <v>9815.6334583222542</v>
      </c>
      <c r="H1405" s="9">
        <f>G1405*(IPCA!$B$10/VLOOKUP(B1405,IPCA!A:B,2,0))</f>
        <v>11956.273638993413</v>
      </c>
    </row>
    <row r="1406" spans="1:8" x14ac:dyDescent="0.35">
      <c r="A1406" t="str">
        <f t="shared" si="42"/>
        <v>20203130903</v>
      </c>
      <c r="B1406" s="11">
        <v>2020</v>
      </c>
      <c r="C1406" s="11">
        <v>3130903</v>
      </c>
      <c r="D1406" s="11" t="s">
        <v>98</v>
      </c>
      <c r="E1406" s="8">
        <v>4778275.6181412637</v>
      </c>
      <c r="F1406">
        <f>VLOOKUP(B1406&amp;C1406,CENSO!A:G,7,0)</f>
        <v>807</v>
      </c>
      <c r="G1406" s="9">
        <f t="shared" si="43"/>
        <v>5921.035462380748</v>
      </c>
      <c r="H1406" s="9">
        <f>G1406*(IPCA!$B$10/VLOOKUP(B1406,IPCA!A:B,2,0))</f>
        <v>7212.3231287110993</v>
      </c>
    </row>
    <row r="1407" spans="1:8" x14ac:dyDescent="0.35">
      <c r="A1407" t="str">
        <f t="shared" si="42"/>
        <v>20203131109</v>
      </c>
      <c r="B1407" s="11">
        <v>2020</v>
      </c>
      <c r="C1407" s="11">
        <v>3131109</v>
      </c>
      <c r="D1407" s="11" t="s">
        <v>99</v>
      </c>
      <c r="E1407" s="8">
        <v>4037454.89</v>
      </c>
      <c r="F1407">
        <f>VLOOKUP(B1407&amp;C1407,CENSO!A:G,7,0)</f>
        <v>385</v>
      </c>
      <c r="G1407" s="9">
        <f t="shared" si="43"/>
        <v>10486.895818181818</v>
      </c>
      <c r="H1407" s="9">
        <f>G1407*(IPCA!$B$10/VLOOKUP(B1407,IPCA!A:B,2,0))</f>
        <v>12773.928097273198</v>
      </c>
    </row>
    <row r="1408" spans="1:8" x14ac:dyDescent="0.35">
      <c r="A1408" t="str">
        <f t="shared" si="42"/>
        <v>20203131208</v>
      </c>
      <c r="B1408" s="11">
        <v>2020</v>
      </c>
      <c r="C1408" s="11">
        <v>3131208</v>
      </c>
      <c r="D1408" s="11" t="s">
        <v>100</v>
      </c>
      <c r="E1408" s="8">
        <v>7826192.7392177917</v>
      </c>
      <c r="F1408">
        <f>VLOOKUP(B1408&amp;C1408,CENSO!A:G,7,0)</f>
        <v>1122</v>
      </c>
      <c r="G1408" s="9">
        <f t="shared" si="43"/>
        <v>6975.2163451138968</v>
      </c>
      <c r="H1408" s="9">
        <f>G1408*(IPCA!$B$10/VLOOKUP(B1408,IPCA!A:B,2,0))</f>
        <v>8496.4048084591032</v>
      </c>
    </row>
    <row r="1409" spans="1:8" x14ac:dyDescent="0.35">
      <c r="A1409" t="str">
        <f t="shared" si="42"/>
        <v>20203131802</v>
      </c>
      <c r="B1409" s="11">
        <v>2020</v>
      </c>
      <c r="C1409" s="11">
        <v>3131802</v>
      </c>
      <c r="D1409" s="11" t="s">
        <v>101</v>
      </c>
      <c r="E1409" s="8">
        <v>4981630.5124813728</v>
      </c>
      <c r="F1409">
        <f>VLOOKUP(B1409&amp;C1409,CENSO!A:G,7,0)</f>
        <v>557</v>
      </c>
      <c r="G1409" s="9">
        <f t="shared" si="43"/>
        <v>8943.6813509539916</v>
      </c>
      <c r="H1409" s="9">
        <f>G1409*(IPCA!$B$10/VLOOKUP(B1409,IPCA!A:B,2,0))</f>
        <v>10894.162055461047</v>
      </c>
    </row>
    <row r="1410" spans="1:8" x14ac:dyDescent="0.35">
      <c r="A1410" t="str">
        <f t="shared" si="42"/>
        <v>20203132008</v>
      </c>
      <c r="B1410" s="11">
        <v>2020</v>
      </c>
      <c r="C1410" s="11">
        <v>3132008</v>
      </c>
      <c r="D1410" s="11" t="s">
        <v>102</v>
      </c>
      <c r="E1410" s="8">
        <v>2598669.9148879023</v>
      </c>
      <c r="F1410">
        <f>VLOOKUP(B1410&amp;C1410,CENSO!A:G,7,0)</f>
        <v>214</v>
      </c>
      <c r="G1410" s="9">
        <f t="shared" si="43"/>
        <v>12143.317359289264</v>
      </c>
      <c r="H1410" s="9">
        <f>G1410*(IPCA!$B$10/VLOOKUP(B1410,IPCA!A:B,2,0))</f>
        <v>14791.589951813243</v>
      </c>
    </row>
    <row r="1411" spans="1:8" x14ac:dyDescent="0.35">
      <c r="A1411" t="str">
        <f t="shared" ref="A1411:A1474" si="44">B1411&amp;C1411</f>
        <v>20203132107</v>
      </c>
      <c r="B1411" s="11">
        <v>2020</v>
      </c>
      <c r="C1411" s="11">
        <v>3132107</v>
      </c>
      <c r="D1411" s="11" t="s">
        <v>103</v>
      </c>
      <c r="E1411" s="8">
        <v>11883529.441145983</v>
      </c>
      <c r="F1411">
        <f>VLOOKUP(B1411&amp;C1411,CENSO!A:G,7,0)</f>
        <v>1926</v>
      </c>
      <c r="G1411" s="9">
        <f t="shared" ref="G1411:G1474" si="45">E1411/F1411</f>
        <v>6170.0568230249128</v>
      </c>
      <c r="H1411" s="9">
        <f>G1411*(IPCA!$B$10/VLOOKUP(B1411,IPCA!A:B,2,0))</f>
        <v>7515.6522559098858</v>
      </c>
    </row>
    <row r="1412" spans="1:8" x14ac:dyDescent="0.35">
      <c r="A1412" t="str">
        <f t="shared" si="44"/>
        <v>20203132305</v>
      </c>
      <c r="B1412" s="11">
        <v>2020</v>
      </c>
      <c r="C1412" s="11">
        <v>3132305</v>
      </c>
      <c r="D1412" s="11" t="s">
        <v>104</v>
      </c>
      <c r="E1412" s="8">
        <v>7595519.1628945721</v>
      </c>
      <c r="F1412">
        <f>VLOOKUP(B1412&amp;C1412,CENSO!A:G,7,0)</f>
        <v>1032</v>
      </c>
      <c r="G1412" s="9">
        <f t="shared" si="45"/>
        <v>7359.9991888513296</v>
      </c>
      <c r="H1412" s="9">
        <f>G1412*(IPCA!$B$10/VLOOKUP(B1412,IPCA!A:B,2,0))</f>
        <v>8965.1029307809149</v>
      </c>
    </row>
    <row r="1413" spans="1:8" x14ac:dyDescent="0.35">
      <c r="A1413" t="str">
        <f t="shared" si="44"/>
        <v>20203132503</v>
      </c>
      <c r="B1413" s="11">
        <v>2020</v>
      </c>
      <c r="C1413" s="11">
        <v>3132503</v>
      </c>
      <c r="D1413" s="11" t="s">
        <v>105</v>
      </c>
      <c r="E1413" s="8">
        <v>10737897.307850542</v>
      </c>
      <c r="F1413">
        <f>VLOOKUP(B1413&amp;C1413,CENSO!A:G,7,0)</f>
        <v>1836</v>
      </c>
      <c r="G1413" s="9">
        <f t="shared" si="45"/>
        <v>5848.5279454523643</v>
      </c>
      <c r="H1413" s="9">
        <f>G1413*(IPCA!$B$10/VLOOKUP(B1413,IPCA!A:B,2,0))</f>
        <v>7124.0028265155561</v>
      </c>
    </row>
    <row r="1414" spans="1:8" x14ac:dyDescent="0.35">
      <c r="A1414" t="str">
        <f t="shared" si="44"/>
        <v>20203132701</v>
      </c>
      <c r="B1414" s="11">
        <v>2020</v>
      </c>
      <c r="C1414" s="11">
        <v>3132701</v>
      </c>
      <c r="D1414" s="11" t="s">
        <v>106</v>
      </c>
      <c r="E1414" s="8">
        <v>9076678.2558787987</v>
      </c>
      <c r="F1414">
        <f>VLOOKUP(B1414&amp;C1414,CENSO!A:G,7,0)</f>
        <v>917</v>
      </c>
      <c r="G1414" s="9">
        <f t="shared" si="45"/>
        <v>9898.2314676977076</v>
      </c>
      <c r="H1414" s="9">
        <f>G1414*(IPCA!$B$10/VLOOKUP(B1414,IPCA!A:B,2,0))</f>
        <v>12056.885016376475</v>
      </c>
    </row>
    <row r="1415" spans="1:8" x14ac:dyDescent="0.35">
      <c r="A1415" t="str">
        <f t="shared" si="44"/>
        <v>20203133204</v>
      </c>
      <c r="B1415" s="11">
        <v>2020</v>
      </c>
      <c r="C1415" s="11">
        <v>3133204</v>
      </c>
      <c r="D1415" s="11" t="s">
        <v>107</v>
      </c>
      <c r="E1415" s="8">
        <v>4806917.6825937191</v>
      </c>
      <c r="F1415">
        <f>VLOOKUP(B1415&amp;C1415,CENSO!A:G,7,0)</f>
        <v>740</v>
      </c>
      <c r="G1415" s="9">
        <f t="shared" si="45"/>
        <v>6495.8347062077282</v>
      </c>
      <c r="H1415" s="9">
        <f>G1415*(IPCA!$B$10/VLOOKUP(B1415,IPCA!A:B,2,0))</f>
        <v>7912.4773343324396</v>
      </c>
    </row>
    <row r="1416" spans="1:8" x14ac:dyDescent="0.35">
      <c r="A1416" t="str">
        <f t="shared" si="44"/>
        <v>20203133303</v>
      </c>
      <c r="B1416" s="11">
        <v>2020</v>
      </c>
      <c r="C1416" s="11">
        <v>3133303</v>
      </c>
      <c r="D1416" s="11" t="s">
        <v>108</v>
      </c>
      <c r="E1416" s="8">
        <v>8478187.9299999997</v>
      </c>
      <c r="F1416">
        <f>VLOOKUP(B1416&amp;C1416,CENSO!A:G,7,0)</f>
        <v>959</v>
      </c>
      <c r="G1416" s="9">
        <f t="shared" si="45"/>
        <v>8840.6547758081324</v>
      </c>
      <c r="H1416" s="9">
        <f>G1416*(IPCA!$B$10/VLOOKUP(B1416,IPCA!A:B,2,0))</f>
        <v>10768.666953207834</v>
      </c>
    </row>
    <row r="1417" spans="1:8" x14ac:dyDescent="0.35">
      <c r="A1417" t="str">
        <f t="shared" si="44"/>
        <v>20203134004</v>
      </c>
      <c r="B1417" s="11">
        <v>2020</v>
      </c>
      <c r="C1417" s="11">
        <v>3134004</v>
      </c>
      <c r="D1417" s="11" t="s">
        <v>109</v>
      </c>
      <c r="E1417" s="8">
        <v>6529825.0006455053</v>
      </c>
      <c r="F1417">
        <f>VLOOKUP(B1417&amp;C1417,CENSO!A:G,7,0)</f>
        <v>738</v>
      </c>
      <c r="G1417" s="9">
        <f t="shared" si="45"/>
        <v>8848.0013558882183</v>
      </c>
      <c r="H1417" s="9">
        <f>G1417*(IPCA!$B$10/VLOOKUP(B1417,IPCA!A:B,2,0))</f>
        <v>10777.615710526579</v>
      </c>
    </row>
    <row r="1418" spans="1:8" x14ac:dyDescent="0.35">
      <c r="A1418" t="str">
        <f t="shared" si="44"/>
        <v>20203134103</v>
      </c>
      <c r="B1418" s="11">
        <v>2020</v>
      </c>
      <c r="C1418" s="11">
        <v>3134103</v>
      </c>
      <c r="D1418" s="11" t="s">
        <v>110</v>
      </c>
      <c r="E1418" s="8">
        <v>3940145.5496846042</v>
      </c>
      <c r="F1418">
        <f>VLOOKUP(B1418&amp;C1418,CENSO!A:G,7,0)</f>
        <v>385</v>
      </c>
      <c r="G1418" s="9">
        <f t="shared" si="45"/>
        <v>10234.144284895076</v>
      </c>
      <c r="H1418" s="9">
        <f>G1418*(IPCA!$B$10/VLOOKUP(B1418,IPCA!A:B,2,0))</f>
        <v>12466.055303583122</v>
      </c>
    </row>
    <row r="1419" spans="1:8" x14ac:dyDescent="0.35">
      <c r="A1419" t="str">
        <f t="shared" si="44"/>
        <v>20203134707</v>
      </c>
      <c r="B1419" s="11">
        <v>2020</v>
      </c>
      <c r="C1419" s="11">
        <v>3134707</v>
      </c>
      <c r="D1419" s="11" t="s">
        <v>111</v>
      </c>
      <c r="E1419" s="8">
        <v>4566900.09</v>
      </c>
      <c r="F1419">
        <f>VLOOKUP(B1419&amp;C1419,CENSO!A:G,7,0)</f>
        <v>660</v>
      </c>
      <c r="G1419" s="9">
        <f t="shared" si="45"/>
        <v>6919.5455909090906</v>
      </c>
      <c r="H1419" s="9">
        <f>G1419*(IPCA!$B$10/VLOOKUP(B1419,IPCA!A:B,2,0))</f>
        <v>8428.5931105398558</v>
      </c>
    </row>
    <row r="1420" spans="1:8" x14ac:dyDescent="0.35">
      <c r="A1420" t="str">
        <f t="shared" si="44"/>
        <v>20203135050</v>
      </c>
      <c r="B1420" s="11">
        <v>2020</v>
      </c>
      <c r="C1420" s="11">
        <v>3135050</v>
      </c>
      <c r="D1420" s="11" t="s">
        <v>112</v>
      </c>
      <c r="E1420" s="8">
        <v>14069116.929069161</v>
      </c>
      <c r="F1420">
        <f>VLOOKUP(B1420&amp;C1420,CENSO!A:G,7,0)</f>
        <v>1182</v>
      </c>
      <c r="G1420" s="9">
        <f t="shared" si="45"/>
        <v>11902.806200566127</v>
      </c>
      <c r="H1420" s="9">
        <f>G1420*(IPCA!$B$10/VLOOKUP(B1420,IPCA!A:B,2,0))</f>
        <v>14498.62697197753</v>
      </c>
    </row>
    <row r="1421" spans="1:8" x14ac:dyDescent="0.35">
      <c r="A1421" t="str">
        <f t="shared" si="44"/>
        <v>20203135076</v>
      </c>
      <c r="B1421" s="11">
        <v>2020</v>
      </c>
      <c r="C1421" s="11">
        <v>3135076</v>
      </c>
      <c r="D1421" s="11" t="s">
        <v>113</v>
      </c>
      <c r="E1421" s="8">
        <v>2440790.7200000002</v>
      </c>
      <c r="F1421">
        <f>VLOOKUP(B1421&amp;C1421,CENSO!A:G,7,0)</f>
        <v>326</v>
      </c>
      <c r="G1421" s="9">
        <f t="shared" si="45"/>
        <v>7487.0880981595101</v>
      </c>
      <c r="H1421" s="9">
        <f>G1421*(IPCA!$B$10/VLOOKUP(B1421,IPCA!A:B,2,0))</f>
        <v>9119.9079958459206</v>
      </c>
    </row>
    <row r="1422" spans="1:8" x14ac:dyDescent="0.35">
      <c r="A1422" t="str">
        <f t="shared" si="44"/>
        <v>20203135100</v>
      </c>
      <c r="B1422" s="11">
        <v>2020</v>
      </c>
      <c r="C1422" s="11">
        <v>3135100</v>
      </c>
      <c r="D1422" s="11" t="s">
        <v>114</v>
      </c>
      <c r="E1422" s="8">
        <v>9572405.4094476867</v>
      </c>
      <c r="F1422">
        <f>VLOOKUP(B1422&amp;C1422,CENSO!A:G,7,0)</f>
        <v>2182</v>
      </c>
      <c r="G1422" s="9">
        <f t="shared" si="45"/>
        <v>4386.9868970887655</v>
      </c>
      <c r="H1422" s="9">
        <f>G1422*(IPCA!$B$10/VLOOKUP(B1422,IPCA!A:B,2,0))</f>
        <v>5343.7219324647967</v>
      </c>
    </row>
    <row r="1423" spans="1:8" x14ac:dyDescent="0.35">
      <c r="A1423" t="str">
        <f t="shared" si="44"/>
        <v>20203135209</v>
      </c>
      <c r="B1423" s="11">
        <v>2020</v>
      </c>
      <c r="C1423" s="11">
        <v>3135209</v>
      </c>
      <c r="D1423" s="11" t="s">
        <v>115</v>
      </c>
      <c r="E1423" s="8">
        <v>12963304.6</v>
      </c>
      <c r="F1423">
        <f>VLOOKUP(B1423&amp;C1423,CENSO!A:G,7,0)</f>
        <v>2194</v>
      </c>
      <c r="G1423" s="9">
        <f t="shared" si="45"/>
        <v>5908.5253418413859</v>
      </c>
      <c r="H1423" s="9">
        <f>G1423*(IPCA!$B$10/VLOOKUP(B1423,IPCA!A:B,2,0))</f>
        <v>7197.0847413914726</v>
      </c>
    </row>
    <row r="1424" spans="1:8" x14ac:dyDescent="0.35">
      <c r="A1424" t="str">
        <f t="shared" si="44"/>
        <v>20203135357</v>
      </c>
      <c r="B1424" s="11">
        <v>2020</v>
      </c>
      <c r="C1424" s="11">
        <v>3135357</v>
      </c>
      <c r="D1424" s="11" t="s">
        <v>116</v>
      </c>
      <c r="E1424" s="8">
        <v>4489946.7928189952</v>
      </c>
      <c r="F1424">
        <f>VLOOKUP(B1424&amp;C1424,CENSO!A:G,7,0)</f>
        <v>585</v>
      </c>
      <c r="G1424" s="9">
        <f t="shared" si="45"/>
        <v>7675.1227227675136</v>
      </c>
      <c r="H1424" s="9">
        <f>G1424*(IPCA!$B$10/VLOOKUP(B1424,IPCA!A:B,2,0))</f>
        <v>9348.9501086106902</v>
      </c>
    </row>
    <row r="1425" spans="1:8" x14ac:dyDescent="0.35">
      <c r="A1425" t="str">
        <f t="shared" si="44"/>
        <v>20203135456</v>
      </c>
      <c r="B1425" s="11">
        <v>2020</v>
      </c>
      <c r="C1425" s="11">
        <v>3135456</v>
      </c>
      <c r="D1425" s="11" t="s">
        <v>117</v>
      </c>
      <c r="E1425" s="8">
        <v>2923216.0852024592</v>
      </c>
      <c r="F1425">
        <f>VLOOKUP(B1425&amp;C1425,CENSO!A:G,7,0)</f>
        <v>156</v>
      </c>
      <c r="G1425" s="9">
        <f t="shared" si="45"/>
        <v>18738.564648733714</v>
      </c>
      <c r="H1425" s="9">
        <f>G1425*(IPCA!$B$10/VLOOKUP(B1425,IPCA!A:B,2,0))</f>
        <v>22825.160239889763</v>
      </c>
    </row>
    <row r="1426" spans="1:8" x14ac:dyDescent="0.35">
      <c r="A1426" t="str">
        <f t="shared" si="44"/>
        <v>20203135605</v>
      </c>
      <c r="B1426" s="11">
        <v>2020</v>
      </c>
      <c r="C1426" s="11">
        <v>3135605</v>
      </c>
      <c r="D1426" s="11" t="s">
        <v>118</v>
      </c>
      <c r="E1426" s="8">
        <v>2750194.0085639944</v>
      </c>
      <c r="F1426">
        <f>VLOOKUP(B1426&amp;C1426,CENSO!A:G,7,0)</f>
        <v>394</v>
      </c>
      <c r="G1426" s="9">
        <f t="shared" si="45"/>
        <v>6980.1878389949097</v>
      </c>
      <c r="H1426" s="9">
        <f>G1426*(IPCA!$B$10/VLOOKUP(B1426,IPCA!A:B,2,0))</f>
        <v>8502.4605094475683</v>
      </c>
    </row>
    <row r="1427" spans="1:8" x14ac:dyDescent="0.35">
      <c r="A1427" t="str">
        <f t="shared" si="44"/>
        <v>20203135803</v>
      </c>
      <c r="B1427" s="11">
        <v>2020</v>
      </c>
      <c r="C1427" s="11">
        <v>3135803</v>
      </c>
      <c r="D1427" s="11" t="s">
        <v>119</v>
      </c>
      <c r="E1427" s="8">
        <v>9136356.7918842025</v>
      </c>
      <c r="F1427">
        <f>VLOOKUP(B1427&amp;C1427,CENSO!A:G,7,0)</f>
        <v>1045</v>
      </c>
      <c r="G1427" s="9">
        <f t="shared" si="45"/>
        <v>8742.9251596978011</v>
      </c>
      <c r="H1427" s="9">
        <f>G1427*(IPCA!$B$10/VLOOKUP(B1427,IPCA!A:B,2,0))</f>
        <v>10649.623996091481</v>
      </c>
    </row>
    <row r="1428" spans="1:8" x14ac:dyDescent="0.35">
      <c r="A1428" t="str">
        <f t="shared" si="44"/>
        <v>20203136009</v>
      </c>
      <c r="B1428" s="11">
        <v>2020</v>
      </c>
      <c r="C1428" s="11">
        <v>3136009</v>
      </c>
      <c r="D1428" s="11" t="s">
        <v>120</v>
      </c>
      <c r="E1428" s="8">
        <v>7603316.948096782</v>
      </c>
      <c r="F1428">
        <f>VLOOKUP(B1428&amp;C1428,CENSO!A:G,7,0)</f>
        <v>1350</v>
      </c>
      <c r="G1428" s="9">
        <f t="shared" si="45"/>
        <v>5632.0866282198385</v>
      </c>
      <c r="H1428" s="9">
        <f>G1428*(IPCA!$B$10/VLOOKUP(B1428,IPCA!A:B,2,0))</f>
        <v>6860.3589540539024</v>
      </c>
    </row>
    <row r="1429" spans="1:8" x14ac:dyDescent="0.35">
      <c r="A1429" t="str">
        <f t="shared" si="44"/>
        <v>20203136405</v>
      </c>
      <c r="B1429" s="11">
        <v>2020</v>
      </c>
      <c r="C1429" s="11">
        <v>3136405</v>
      </c>
      <c r="D1429" s="11" t="s">
        <v>121</v>
      </c>
      <c r="E1429" s="8">
        <v>3969808.2981675295</v>
      </c>
      <c r="F1429">
        <f>VLOOKUP(B1429&amp;C1429,CENSO!A:G,7,0)</f>
        <v>493</v>
      </c>
      <c r="G1429" s="9">
        <f t="shared" si="45"/>
        <v>8052.3494891836299</v>
      </c>
      <c r="H1429" s="9">
        <f>G1429*(IPCA!$B$10/VLOOKUP(B1429,IPCA!A:B,2,0))</f>
        <v>9808.4442882145249</v>
      </c>
    </row>
    <row r="1430" spans="1:8" x14ac:dyDescent="0.35">
      <c r="A1430" t="str">
        <f t="shared" si="44"/>
        <v>20203136504</v>
      </c>
      <c r="B1430" s="11">
        <v>2020</v>
      </c>
      <c r="C1430" s="11">
        <v>3136504</v>
      </c>
      <c r="D1430" s="11" t="s">
        <v>122</v>
      </c>
      <c r="E1430" s="8">
        <v>2033495.2037074612</v>
      </c>
      <c r="F1430">
        <f>VLOOKUP(B1430&amp;C1430,CENSO!A:G,7,0)</f>
        <v>141</v>
      </c>
      <c r="G1430" s="9">
        <f t="shared" si="45"/>
        <v>14421.951799343697</v>
      </c>
      <c r="H1430" s="9">
        <f>G1430*(IPCA!$B$10/VLOOKUP(B1430,IPCA!A:B,2,0))</f>
        <v>17567.159863241253</v>
      </c>
    </row>
    <row r="1431" spans="1:8" x14ac:dyDescent="0.35">
      <c r="A1431" t="str">
        <f t="shared" si="44"/>
        <v>20203136520</v>
      </c>
      <c r="B1431" s="11">
        <v>2020</v>
      </c>
      <c r="C1431" s="11">
        <v>3136520</v>
      </c>
      <c r="D1431" s="11" t="s">
        <v>123</v>
      </c>
      <c r="E1431" s="8">
        <v>1970515.57</v>
      </c>
      <c r="F1431">
        <f>VLOOKUP(B1431&amp;C1431,CENSO!A:G,7,0)</f>
        <v>252</v>
      </c>
      <c r="G1431" s="9">
        <f t="shared" si="45"/>
        <v>7819.5062301587304</v>
      </c>
      <c r="H1431" s="9">
        <f>G1431*(IPCA!$B$10/VLOOKUP(B1431,IPCA!A:B,2,0))</f>
        <v>9524.8214602312401</v>
      </c>
    </row>
    <row r="1432" spans="1:8" x14ac:dyDescent="0.35">
      <c r="A1432" t="str">
        <f t="shared" si="44"/>
        <v>20203136553</v>
      </c>
      <c r="B1432" s="11">
        <v>2020</v>
      </c>
      <c r="C1432" s="11">
        <v>3136553</v>
      </c>
      <c r="D1432" s="11" t="s">
        <v>124</v>
      </c>
      <c r="E1432" s="8">
        <v>3096466.15</v>
      </c>
      <c r="F1432">
        <f>VLOOKUP(B1432&amp;C1432,CENSO!A:G,7,0)</f>
        <v>270</v>
      </c>
      <c r="G1432" s="9">
        <f t="shared" si="45"/>
        <v>11468.393148148149</v>
      </c>
      <c r="H1432" s="9">
        <f>G1432*(IPCA!$B$10/VLOOKUP(B1432,IPCA!A:B,2,0))</f>
        <v>13969.475048251608</v>
      </c>
    </row>
    <row r="1433" spans="1:8" x14ac:dyDescent="0.35">
      <c r="A1433" t="str">
        <f t="shared" si="44"/>
        <v>20203136579</v>
      </c>
      <c r="B1433" s="11">
        <v>2020</v>
      </c>
      <c r="C1433" s="11">
        <v>3136579</v>
      </c>
      <c r="D1433" s="11" t="s">
        <v>125</v>
      </c>
      <c r="E1433" s="8">
        <v>3271297.9512170474</v>
      </c>
      <c r="F1433">
        <f>VLOOKUP(B1433&amp;C1433,CENSO!A:G,7,0)</f>
        <v>296</v>
      </c>
      <c r="G1433" s="9">
        <f t="shared" si="45"/>
        <v>11051.68226762516</v>
      </c>
      <c r="H1433" s="9">
        <f>G1433*(IPCA!$B$10/VLOOKUP(B1433,IPCA!A:B,2,0))</f>
        <v>13461.885870534865</v>
      </c>
    </row>
    <row r="1434" spans="1:8" x14ac:dyDescent="0.35">
      <c r="A1434" t="str">
        <f t="shared" si="44"/>
        <v>20203136801</v>
      </c>
      <c r="B1434" s="11">
        <v>2020</v>
      </c>
      <c r="C1434" s="11">
        <v>3136801</v>
      </c>
      <c r="D1434" s="11" t="s">
        <v>126</v>
      </c>
      <c r="E1434" s="8">
        <v>2276112.5293454845</v>
      </c>
      <c r="F1434">
        <f>VLOOKUP(B1434&amp;C1434,CENSO!A:G,7,0)</f>
        <v>230</v>
      </c>
      <c r="G1434" s="9">
        <f t="shared" si="45"/>
        <v>9896.1414319368887</v>
      </c>
      <c r="H1434" s="9">
        <f>G1434*(IPCA!$B$10/VLOOKUP(B1434,IPCA!A:B,2,0))</f>
        <v>12054.339175644163</v>
      </c>
    </row>
    <row r="1435" spans="1:8" x14ac:dyDescent="0.35">
      <c r="A1435" t="str">
        <f t="shared" si="44"/>
        <v>20203136959</v>
      </c>
      <c r="B1435" s="11">
        <v>2020</v>
      </c>
      <c r="C1435" s="11">
        <v>3136959</v>
      </c>
      <c r="D1435" s="11" t="s">
        <v>127</v>
      </c>
      <c r="E1435" s="8">
        <v>3672314.0534617179</v>
      </c>
      <c r="F1435">
        <f>VLOOKUP(B1435&amp;C1435,CENSO!A:G,7,0)</f>
        <v>457</v>
      </c>
      <c r="G1435" s="9">
        <f t="shared" si="45"/>
        <v>8035.6981476186384</v>
      </c>
      <c r="H1435" s="9">
        <f>G1435*(IPCA!$B$10/VLOOKUP(B1435,IPCA!A:B,2,0))</f>
        <v>9788.1615426278331</v>
      </c>
    </row>
    <row r="1436" spans="1:8" x14ac:dyDescent="0.35">
      <c r="A1436" t="str">
        <f t="shared" si="44"/>
        <v>20203137007</v>
      </c>
      <c r="B1436" s="11">
        <v>2020</v>
      </c>
      <c r="C1436" s="11">
        <v>3137007</v>
      </c>
      <c r="D1436" s="11" t="s">
        <v>128</v>
      </c>
      <c r="E1436" s="8">
        <v>7276662.8651566748</v>
      </c>
      <c r="F1436">
        <f>VLOOKUP(B1436&amp;C1436,CENSO!A:G,7,0)</f>
        <v>650</v>
      </c>
      <c r="G1436" s="9">
        <f t="shared" si="45"/>
        <v>11194.865946394884</v>
      </c>
      <c r="H1436" s="9">
        <f>G1436*(IPCA!$B$10/VLOOKUP(B1436,IPCA!A:B,2,0))</f>
        <v>13636.29572918307</v>
      </c>
    </row>
    <row r="1437" spans="1:8" x14ac:dyDescent="0.35">
      <c r="A1437" t="str">
        <f t="shared" si="44"/>
        <v>20203137304</v>
      </c>
      <c r="B1437" s="11">
        <v>2020</v>
      </c>
      <c r="C1437" s="11">
        <v>3137304</v>
      </c>
      <c r="D1437" s="11" t="s">
        <v>129</v>
      </c>
      <c r="E1437" s="8">
        <v>2118385.3805650258</v>
      </c>
      <c r="F1437">
        <f>VLOOKUP(B1437&amp;C1437,CENSO!A:G,7,0)</f>
        <v>242</v>
      </c>
      <c r="G1437" s="9">
        <f t="shared" si="45"/>
        <v>8753.6585973761394</v>
      </c>
      <c r="H1437" s="9">
        <f>G1437*(IPCA!$B$10/VLOOKUP(B1437,IPCA!A:B,2,0))</f>
        <v>10662.698233074168</v>
      </c>
    </row>
    <row r="1438" spans="1:8" x14ac:dyDescent="0.35">
      <c r="A1438" t="str">
        <f t="shared" si="44"/>
        <v>20203138104</v>
      </c>
      <c r="B1438" s="11">
        <v>2020</v>
      </c>
      <c r="C1438" s="11">
        <v>3138104</v>
      </c>
      <c r="D1438" s="11" t="s">
        <v>130</v>
      </c>
      <c r="E1438" s="8">
        <v>5365809.6399999997</v>
      </c>
      <c r="F1438">
        <f>VLOOKUP(B1438&amp;C1438,CENSO!A:G,7,0)</f>
        <v>438</v>
      </c>
      <c r="G1438" s="9">
        <f t="shared" si="45"/>
        <v>12250.706940639269</v>
      </c>
      <c r="H1438" s="9">
        <f>G1438*(IPCA!$B$10/VLOOKUP(B1438,IPCA!A:B,2,0))</f>
        <v>14922.399565482036</v>
      </c>
    </row>
    <row r="1439" spans="1:8" x14ac:dyDescent="0.35">
      <c r="A1439" t="str">
        <f t="shared" si="44"/>
        <v>20203138351</v>
      </c>
      <c r="B1439" s="11">
        <v>2020</v>
      </c>
      <c r="C1439" s="11">
        <v>3138351</v>
      </c>
      <c r="D1439" s="11" t="s">
        <v>131</v>
      </c>
      <c r="E1439" s="8">
        <v>2892583.2870394713</v>
      </c>
      <c r="F1439">
        <f>VLOOKUP(B1439&amp;C1439,CENSO!A:G,7,0)</f>
        <v>250</v>
      </c>
      <c r="G1439" s="9">
        <f t="shared" si="45"/>
        <v>11570.333148157886</v>
      </c>
      <c r="H1439" s="9">
        <f>G1439*(IPCA!$B$10/VLOOKUP(B1439,IPCA!A:B,2,0))</f>
        <v>14093.646609878335</v>
      </c>
    </row>
    <row r="1440" spans="1:8" x14ac:dyDescent="0.35">
      <c r="A1440" t="str">
        <f t="shared" si="44"/>
        <v>20203138658</v>
      </c>
      <c r="B1440" s="11">
        <v>2020</v>
      </c>
      <c r="C1440" s="11">
        <v>3138658</v>
      </c>
      <c r="D1440" s="11" t="s">
        <v>132</v>
      </c>
      <c r="E1440" s="8">
        <v>2516836.2889266755</v>
      </c>
      <c r="F1440">
        <f>VLOOKUP(B1440&amp;C1440,CENSO!A:G,7,0)</f>
        <v>809</v>
      </c>
      <c r="G1440" s="9">
        <f t="shared" si="45"/>
        <v>3111.0460926164096</v>
      </c>
      <c r="H1440" s="9">
        <f>G1440*(IPCA!$B$10/VLOOKUP(B1440,IPCA!A:B,2,0))</f>
        <v>3789.5178690994931</v>
      </c>
    </row>
    <row r="1441" spans="1:8" x14ac:dyDescent="0.35">
      <c r="A1441" t="str">
        <f t="shared" si="44"/>
        <v>20203138682</v>
      </c>
      <c r="B1441" s="11">
        <v>2020</v>
      </c>
      <c r="C1441" s="11">
        <v>3138682</v>
      </c>
      <c r="D1441" s="11" t="s">
        <v>133</v>
      </c>
      <c r="E1441" s="8">
        <v>2622829.5725203929</v>
      </c>
      <c r="F1441">
        <f>VLOOKUP(B1441&amp;C1441,CENSO!A:G,7,0)</f>
        <v>242</v>
      </c>
      <c r="G1441" s="9">
        <f t="shared" si="45"/>
        <v>10838.138729423112</v>
      </c>
      <c r="H1441" s="9">
        <f>G1441*(IPCA!$B$10/VLOOKUP(B1441,IPCA!A:B,2,0))</f>
        <v>13201.771738581641</v>
      </c>
    </row>
    <row r="1442" spans="1:8" x14ac:dyDescent="0.35">
      <c r="A1442" t="str">
        <f t="shared" si="44"/>
        <v>20203138906</v>
      </c>
      <c r="B1442" s="11">
        <v>2020</v>
      </c>
      <c r="C1442" s="11">
        <v>3138906</v>
      </c>
      <c r="D1442" s="11" t="s">
        <v>134</v>
      </c>
      <c r="E1442" s="8">
        <v>3222454.2509508859</v>
      </c>
      <c r="F1442">
        <f>VLOOKUP(B1442&amp;C1442,CENSO!A:G,7,0)</f>
        <v>345</v>
      </c>
      <c r="G1442" s="9">
        <f t="shared" si="45"/>
        <v>9340.4471042054665</v>
      </c>
      <c r="H1442" s="9">
        <f>G1442*(IPCA!$B$10/VLOOKUP(B1442,IPCA!A:B,2,0))</f>
        <v>11377.456377381135</v>
      </c>
    </row>
    <row r="1443" spans="1:8" x14ac:dyDescent="0.35">
      <c r="A1443" t="str">
        <f t="shared" si="44"/>
        <v>20203139201</v>
      </c>
      <c r="B1443" s="11">
        <v>2020</v>
      </c>
      <c r="C1443" s="11">
        <v>3139201</v>
      </c>
      <c r="D1443" s="11" t="s">
        <v>135</v>
      </c>
      <c r="E1443" s="8">
        <v>3767522.6677635796</v>
      </c>
      <c r="F1443">
        <f>VLOOKUP(B1443&amp;C1443,CENSO!A:G,7,0)</f>
        <v>438</v>
      </c>
      <c r="G1443" s="9">
        <f t="shared" si="45"/>
        <v>8601.6499264008671</v>
      </c>
      <c r="H1443" s="9">
        <f>G1443*(IPCA!$B$10/VLOOKUP(B1443,IPCA!A:B,2,0))</f>
        <v>10477.538785811075</v>
      </c>
    </row>
    <row r="1444" spans="1:8" x14ac:dyDescent="0.35">
      <c r="A1444" t="str">
        <f t="shared" si="44"/>
        <v>20203139250</v>
      </c>
      <c r="B1444" s="11">
        <v>2020</v>
      </c>
      <c r="C1444" s="11">
        <v>3139250</v>
      </c>
      <c r="D1444" s="11" t="s">
        <v>136</v>
      </c>
      <c r="E1444" s="8">
        <v>3184306.102423585</v>
      </c>
      <c r="F1444">
        <f>VLOOKUP(B1444&amp;C1444,CENSO!A:G,7,0)</f>
        <v>296</v>
      </c>
      <c r="G1444" s="9">
        <f t="shared" si="45"/>
        <v>10757.790886566165</v>
      </c>
      <c r="H1444" s="9">
        <f>G1444*(IPCA!$B$10/VLOOKUP(B1444,IPCA!A:B,2,0))</f>
        <v>13103.901254768291</v>
      </c>
    </row>
    <row r="1445" spans="1:8" x14ac:dyDescent="0.35">
      <c r="A1445" t="str">
        <f t="shared" si="44"/>
        <v>20203139300</v>
      </c>
      <c r="B1445" s="11">
        <v>2020</v>
      </c>
      <c r="C1445" s="11">
        <v>3139300</v>
      </c>
      <c r="D1445" s="11" t="s">
        <v>137</v>
      </c>
      <c r="E1445" s="8">
        <v>9894641.0231917035</v>
      </c>
      <c r="F1445">
        <f>VLOOKUP(B1445&amp;C1445,CENSO!A:G,7,0)</f>
        <v>1258</v>
      </c>
      <c r="G1445" s="9">
        <f t="shared" si="45"/>
        <v>7865.3744222509567</v>
      </c>
      <c r="H1445" s="9">
        <f>G1445*(IPCA!$B$10/VLOOKUP(B1445,IPCA!A:B,2,0))</f>
        <v>9580.6928065186858</v>
      </c>
    </row>
    <row r="1446" spans="1:8" x14ac:dyDescent="0.35">
      <c r="A1446" t="str">
        <f t="shared" si="44"/>
        <v>20203139607</v>
      </c>
      <c r="B1446" s="11">
        <v>2020</v>
      </c>
      <c r="C1446" s="11">
        <v>3139607</v>
      </c>
      <c r="D1446" s="11" t="s">
        <v>138</v>
      </c>
      <c r="E1446" s="8">
        <v>11924083.140000001</v>
      </c>
      <c r="F1446">
        <f>VLOOKUP(B1446&amp;C1446,CENSO!A:G,7,0)</f>
        <v>2194</v>
      </c>
      <c r="G1446" s="9">
        <f t="shared" si="45"/>
        <v>5434.8601367365545</v>
      </c>
      <c r="H1446" s="9">
        <f>G1446*(IPCA!$B$10/VLOOKUP(B1446,IPCA!A:B,2,0))</f>
        <v>6620.1203682259629</v>
      </c>
    </row>
    <row r="1447" spans="1:8" x14ac:dyDescent="0.35">
      <c r="A1447" t="str">
        <f t="shared" si="44"/>
        <v>20203140100</v>
      </c>
      <c r="B1447" s="11">
        <v>2020</v>
      </c>
      <c r="C1447" s="11">
        <v>3140100</v>
      </c>
      <c r="D1447" s="11" t="s">
        <v>139</v>
      </c>
      <c r="E1447" s="8">
        <v>2069982.6944974309</v>
      </c>
      <c r="F1447">
        <f>VLOOKUP(B1447&amp;C1447,CENSO!A:G,7,0)</f>
        <v>292</v>
      </c>
      <c r="G1447" s="9">
        <f t="shared" si="45"/>
        <v>7088.9818304706541</v>
      </c>
      <c r="H1447" s="9">
        <f>G1447*(IPCA!$B$10/VLOOKUP(B1447,IPCA!A:B,2,0))</f>
        <v>8634.9808137035761</v>
      </c>
    </row>
    <row r="1448" spans="1:8" x14ac:dyDescent="0.35">
      <c r="A1448" t="str">
        <f t="shared" si="44"/>
        <v>20203140555</v>
      </c>
      <c r="B1448" s="11">
        <v>2020</v>
      </c>
      <c r="C1448" s="11">
        <v>3140555</v>
      </c>
      <c r="D1448" s="11" t="s">
        <v>140</v>
      </c>
      <c r="E1448" s="8">
        <v>3083080.6704685944</v>
      </c>
      <c r="F1448">
        <f>VLOOKUP(B1448&amp;C1448,CENSO!A:G,7,0)</f>
        <v>512</v>
      </c>
      <c r="G1448" s="9">
        <f t="shared" si="45"/>
        <v>6021.6419345089735</v>
      </c>
      <c r="H1448" s="9">
        <f>G1448*(IPCA!$B$10/VLOOKUP(B1448,IPCA!A:B,2,0))</f>
        <v>7334.8703403328782</v>
      </c>
    </row>
    <row r="1449" spans="1:8" x14ac:dyDescent="0.35">
      <c r="A1449" t="str">
        <f t="shared" si="44"/>
        <v>20203140605</v>
      </c>
      <c r="B1449" s="11">
        <v>2020</v>
      </c>
      <c r="C1449" s="11">
        <v>3140605</v>
      </c>
      <c r="D1449" s="11" t="s">
        <v>141</v>
      </c>
      <c r="E1449" s="8">
        <v>3231789.5717057586</v>
      </c>
      <c r="F1449">
        <f>VLOOKUP(B1449&amp;C1449,CENSO!A:G,7,0)</f>
        <v>333</v>
      </c>
      <c r="G1449" s="9">
        <f t="shared" si="45"/>
        <v>9705.073788906182</v>
      </c>
      <c r="H1449" s="9">
        <f>G1449*(IPCA!$B$10/VLOOKUP(B1449,IPCA!A:B,2,0))</f>
        <v>11821.602589326776</v>
      </c>
    </row>
    <row r="1450" spans="1:8" x14ac:dyDescent="0.35">
      <c r="A1450" t="str">
        <f t="shared" si="44"/>
        <v>20203171501</v>
      </c>
      <c r="B1450" s="11">
        <v>2020</v>
      </c>
      <c r="C1450" s="11">
        <v>3171501</v>
      </c>
      <c r="D1450" s="11" t="s">
        <v>142</v>
      </c>
      <c r="E1450" s="8">
        <v>1775489.4232049307</v>
      </c>
      <c r="F1450">
        <f>VLOOKUP(B1450&amp;C1450,CENSO!A:G,7,0)</f>
        <v>252</v>
      </c>
      <c r="G1450" s="9">
        <f t="shared" si="45"/>
        <v>7045.5929492259156</v>
      </c>
      <c r="H1450" s="9">
        <f>G1450*(IPCA!$B$10/VLOOKUP(B1450,IPCA!A:B,2,0))</f>
        <v>8582.1294782034674</v>
      </c>
    </row>
    <row r="1451" spans="1:8" x14ac:dyDescent="0.35">
      <c r="A1451" t="str">
        <f t="shared" si="44"/>
        <v>20203140852</v>
      </c>
      <c r="B1451" s="11">
        <v>2020</v>
      </c>
      <c r="C1451" s="11">
        <v>3140852</v>
      </c>
      <c r="D1451" s="11" t="s">
        <v>143</v>
      </c>
      <c r="E1451" s="8">
        <v>6348131.0351384347</v>
      </c>
      <c r="F1451">
        <f>VLOOKUP(B1451&amp;C1451,CENSO!A:G,7,0)</f>
        <v>811</v>
      </c>
      <c r="G1451" s="9">
        <f t="shared" si="45"/>
        <v>7827.53518512754</v>
      </c>
      <c r="H1451" s="9">
        <f>G1451*(IPCA!$B$10/VLOOKUP(B1451,IPCA!A:B,2,0))</f>
        <v>9534.6014080104487</v>
      </c>
    </row>
    <row r="1452" spans="1:8" x14ac:dyDescent="0.35">
      <c r="A1452" t="str">
        <f t="shared" si="44"/>
        <v>20203141009</v>
      </c>
      <c r="B1452" s="11">
        <v>2020</v>
      </c>
      <c r="C1452" s="11">
        <v>3141009</v>
      </c>
      <c r="D1452" s="11" t="s">
        <v>144</v>
      </c>
      <c r="E1452" s="8">
        <v>3147665.0719664856</v>
      </c>
      <c r="F1452">
        <f>VLOOKUP(B1452&amp;C1452,CENSO!A:G,7,0)</f>
        <v>395</v>
      </c>
      <c r="G1452" s="9">
        <f t="shared" si="45"/>
        <v>7968.7723340923685</v>
      </c>
      <c r="H1452" s="9">
        <f>G1452*(IPCA!$B$10/VLOOKUP(B1452,IPCA!A:B,2,0))</f>
        <v>9706.640228345881</v>
      </c>
    </row>
    <row r="1453" spans="1:8" x14ac:dyDescent="0.35">
      <c r="A1453" t="str">
        <f t="shared" si="44"/>
        <v>20203141405</v>
      </c>
      <c r="B1453" s="11">
        <v>2020</v>
      </c>
      <c r="C1453" s="11">
        <v>3141405</v>
      </c>
      <c r="D1453" s="11" t="s">
        <v>145</v>
      </c>
      <c r="E1453" s="8">
        <v>6100357.1719343578</v>
      </c>
      <c r="F1453">
        <f>VLOOKUP(B1453&amp;C1453,CENSO!A:G,7,0)</f>
        <v>747</v>
      </c>
      <c r="G1453" s="9">
        <f t="shared" si="45"/>
        <v>8166.4754644368913</v>
      </c>
      <c r="H1453" s="9">
        <f>G1453*(IPCA!$B$10/VLOOKUP(B1453,IPCA!A:B,2,0))</f>
        <v>9947.4594007122378</v>
      </c>
    </row>
    <row r="1454" spans="1:8" x14ac:dyDescent="0.35">
      <c r="A1454" t="str">
        <f t="shared" si="44"/>
        <v>20203141504</v>
      </c>
      <c r="B1454" s="11">
        <v>2020</v>
      </c>
      <c r="C1454" s="11">
        <v>3141504</v>
      </c>
      <c r="D1454" s="11" t="s">
        <v>146</v>
      </c>
      <c r="E1454" s="8">
        <v>2921076.2395625515</v>
      </c>
      <c r="F1454">
        <f>VLOOKUP(B1454&amp;C1454,CENSO!A:G,7,0)</f>
        <v>318</v>
      </c>
      <c r="G1454" s="9">
        <f t="shared" si="45"/>
        <v>9185.774338247018</v>
      </c>
      <c r="H1454" s="9">
        <f>G1454*(IPCA!$B$10/VLOOKUP(B1454,IPCA!A:B,2,0))</f>
        <v>11189.051836588993</v>
      </c>
    </row>
    <row r="1455" spans="1:8" x14ac:dyDescent="0.35">
      <c r="A1455" t="str">
        <f t="shared" si="44"/>
        <v>20203141801</v>
      </c>
      <c r="B1455" s="11">
        <v>2020</v>
      </c>
      <c r="C1455" s="11">
        <v>3141801</v>
      </c>
      <c r="D1455" s="11" t="s">
        <v>147</v>
      </c>
      <c r="E1455" s="8">
        <v>8515359.2507026792</v>
      </c>
      <c r="F1455">
        <f>VLOOKUP(B1455&amp;C1455,CENSO!A:G,7,0)</f>
        <v>948</v>
      </c>
      <c r="G1455" s="9">
        <f t="shared" si="45"/>
        <v>8982.4464669859481</v>
      </c>
      <c r="H1455" s="9">
        <f>G1455*(IPCA!$B$10/VLOOKUP(B1455,IPCA!A:B,2,0))</f>
        <v>10941.381252968105</v>
      </c>
    </row>
    <row r="1456" spans="1:8" x14ac:dyDescent="0.35">
      <c r="A1456" t="str">
        <f t="shared" si="44"/>
        <v>20203142007</v>
      </c>
      <c r="B1456" s="11">
        <v>2020</v>
      </c>
      <c r="C1456" s="11">
        <v>3142007</v>
      </c>
      <c r="D1456" s="11" t="s">
        <v>148</v>
      </c>
      <c r="E1456" s="8">
        <v>5122958.8991280794</v>
      </c>
      <c r="F1456">
        <f>VLOOKUP(B1456&amp;C1456,CENSO!A:G,7,0)</f>
        <v>631</v>
      </c>
      <c r="G1456" s="9">
        <f t="shared" si="45"/>
        <v>8118.7938179525827</v>
      </c>
      <c r="H1456" s="9">
        <f>G1456*(IPCA!$B$10/VLOOKUP(B1456,IPCA!A:B,2,0))</f>
        <v>9889.3791132458409</v>
      </c>
    </row>
    <row r="1457" spans="1:8" x14ac:dyDescent="0.35">
      <c r="A1457" t="str">
        <f t="shared" si="44"/>
        <v>20203142254</v>
      </c>
      <c r="B1457" s="11">
        <v>2020</v>
      </c>
      <c r="C1457" s="11">
        <v>3142254</v>
      </c>
      <c r="D1457" s="11" t="s">
        <v>149</v>
      </c>
      <c r="E1457" s="8">
        <v>2223906.3117182874</v>
      </c>
      <c r="F1457">
        <f>VLOOKUP(B1457&amp;C1457,CENSO!A:G,7,0)</f>
        <v>263</v>
      </c>
      <c r="G1457" s="9">
        <f t="shared" si="45"/>
        <v>8455.9175350505229</v>
      </c>
      <c r="H1457" s="9">
        <f>G1457*(IPCA!$B$10/VLOOKUP(B1457,IPCA!A:B,2,0))</f>
        <v>10300.024379181285</v>
      </c>
    </row>
    <row r="1458" spans="1:8" x14ac:dyDescent="0.35">
      <c r="A1458" t="str">
        <f t="shared" si="44"/>
        <v>20203142502</v>
      </c>
      <c r="B1458" s="11">
        <v>2020</v>
      </c>
      <c r="C1458" s="11">
        <v>3142502</v>
      </c>
      <c r="D1458" s="11" t="s">
        <v>150</v>
      </c>
      <c r="E1458" s="8">
        <v>1079113.9866855589</v>
      </c>
      <c r="F1458">
        <f>VLOOKUP(B1458&amp;C1458,CENSO!A:G,7,0)</f>
        <v>70</v>
      </c>
      <c r="G1458" s="9">
        <f t="shared" si="45"/>
        <v>15415.914095507984</v>
      </c>
      <c r="H1458" s="9">
        <f>G1458*(IPCA!$B$10/VLOOKUP(B1458,IPCA!A:B,2,0))</f>
        <v>18777.890199723657</v>
      </c>
    </row>
    <row r="1459" spans="1:8" x14ac:dyDescent="0.35">
      <c r="A1459" t="str">
        <f t="shared" si="44"/>
        <v>20203142700</v>
      </c>
      <c r="B1459" s="11">
        <v>2020</v>
      </c>
      <c r="C1459" s="11">
        <v>3142700</v>
      </c>
      <c r="D1459" s="11" t="s">
        <v>151</v>
      </c>
      <c r="E1459" s="8">
        <v>4197548.4862736613</v>
      </c>
      <c r="F1459">
        <f>VLOOKUP(B1459&amp;C1459,CENSO!A:G,7,0)</f>
        <v>501</v>
      </c>
      <c r="G1459" s="9">
        <f t="shared" si="45"/>
        <v>8378.3402919633954</v>
      </c>
      <c r="H1459" s="9">
        <f>G1459*(IPCA!$B$10/VLOOKUP(B1459,IPCA!A:B,2,0))</f>
        <v>10205.528720755696</v>
      </c>
    </row>
    <row r="1460" spans="1:8" x14ac:dyDescent="0.35">
      <c r="A1460" t="str">
        <f t="shared" si="44"/>
        <v>20203142908</v>
      </c>
      <c r="B1460" s="11">
        <v>2020</v>
      </c>
      <c r="C1460" s="11">
        <v>3142908</v>
      </c>
      <c r="D1460" s="11" t="s">
        <v>152</v>
      </c>
      <c r="E1460" s="8">
        <v>5286178.4540414577</v>
      </c>
      <c r="F1460">
        <f>VLOOKUP(B1460&amp;C1460,CENSO!A:G,7,0)</f>
        <v>457</v>
      </c>
      <c r="G1460" s="9">
        <f t="shared" si="45"/>
        <v>11567.130096370805</v>
      </c>
      <c r="H1460" s="9">
        <f>G1460*(IPCA!$B$10/VLOOKUP(B1460,IPCA!A:B,2,0))</f>
        <v>14089.74502127391</v>
      </c>
    </row>
    <row r="1461" spans="1:8" x14ac:dyDescent="0.35">
      <c r="A1461" t="str">
        <f t="shared" si="44"/>
        <v>20203143153</v>
      </c>
      <c r="B1461" s="11">
        <v>2020</v>
      </c>
      <c r="C1461" s="11">
        <v>3143153</v>
      </c>
      <c r="D1461" s="11" t="s">
        <v>153</v>
      </c>
      <c r="E1461" s="8">
        <v>2590914.8702135966</v>
      </c>
      <c r="F1461">
        <f>VLOOKUP(B1461&amp;C1461,CENSO!A:G,7,0)</f>
        <v>305</v>
      </c>
      <c r="G1461" s="9">
        <f t="shared" si="45"/>
        <v>8494.8028531593336</v>
      </c>
      <c r="H1461" s="9">
        <f>G1461*(IPCA!$B$10/VLOOKUP(B1461,IPCA!A:B,2,0))</f>
        <v>10347.389993007671</v>
      </c>
    </row>
    <row r="1462" spans="1:8" x14ac:dyDescent="0.35">
      <c r="A1462" t="str">
        <f t="shared" si="44"/>
        <v>20203143302</v>
      </c>
      <c r="B1462" s="11">
        <v>2020</v>
      </c>
      <c r="C1462" s="11">
        <v>3143302</v>
      </c>
      <c r="D1462" s="11" t="s">
        <v>154</v>
      </c>
      <c r="E1462" s="8">
        <v>88044295.25526306</v>
      </c>
      <c r="F1462">
        <f>VLOOKUP(B1462&amp;C1462,CENSO!A:G,7,0)</f>
        <v>17463</v>
      </c>
      <c r="G1462" s="9">
        <f t="shared" si="45"/>
        <v>5041.7623120462158</v>
      </c>
      <c r="H1462" s="9">
        <f>G1462*(IPCA!$B$10/VLOOKUP(B1462,IPCA!A:B,2,0))</f>
        <v>6141.2938942294386</v>
      </c>
    </row>
    <row r="1463" spans="1:8" x14ac:dyDescent="0.35">
      <c r="A1463" t="str">
        <f t="shared" si="44"/>
        <v>20203143450</v>
      </c>
      <c r="B1463" s="11">
        <v>2020</v>
      </c>
      <c r="C1463" s="11">
        <v>3143450</v>
      </c>
      <c r="D1463" s="11" t="s">
        <v>155</v>
      </c>
      <c r="E1463" s="8">
        <v>2562210.8577608503</v>
      </c>
      <c r="F1463">
        <f>VLOOKUP(B1463&amp;C1463,CENSO!A:G,7,0)</f>
        <v>390</v>
      </c>
      <c r="G1463" s="9">
        <f t="shared" si="45"/>
        <v>6569.7714301560263</v>
      </c>
      <c r="H1463" s="9">
        <f>G1463*(IPCA!$B$10/VLOOKUP(B1463,IPCA!A:B,2,0))</f>
        <v>8002.538531834376</v>
      </c>
    </row>
    <row r="1464" spans="1:8" x14ac:dyDescent="0.35">
      <c r="A1464" t="str">
        <f t="shared" si="44"/>
        <v>20203143609</v>
      </c>
      <c r="B1464" s="11">
        <v>2020</v>
      </c>
      <c r="C1464" s="11">
        <v>3143609</v>
      </c>
      <c r="D1464" s="11" t="s">
        <v>156</v>
      </c>
      <c r="E1464" s="8">
        <v>3374491.0214166753</v>
      </c>
      <c r="F1464">
        <f>VLOOKUP(B1464&amp;C1464,CENSO!A:G,7,0)</f>
        <v>314</v>
      </c>
      <c r="G1464" s="9">
        <f t="shared" si="45"/>
        <v>10746.786692409794</v>
      </c>
      <c r="H1464" s="9">
        <f>G1464*(IPCA!$B$10/VLOOKUP(B1464,IPCA!A:B,2,0))</f>
        <v>13090.497213442906</v>
      </c>
    </row>
    <row r="1465" spans="1:8" x14ac:dyDescent="0.35">
      <c r="A1465" t="str">
        <f t="shared" si="44"/>
        <v>20203144003</v>
      </c>
      <c r="B1465" s="11">
        <v>2020</v>
      </c>
      <c r="C1465" s="11">
        <v>3144003</v>
      </c>
      <c r="D1465" s="11" t="s">
        <v>157</v>
      </c>
      <c r="E1465" s="8">
        <v>7754009.2096455889</v>
      </c>
      <c r="F1465">
        <f>VLOOKUP(B1465&amp;C1465,CENSO!A:G,7,0)</f>
        <v>906</v>
      </c>
      <c r="G1465" s="9">
        <f t="shared" si="45"/>
        <v>8558.5090614189721</v>
      </c>
      <c r="H1465" s="9">
        <f>G1465*(IPCA!$B$10/VLOOKUP(B1465,IPCA!A:B,2,0))</f>
        <v>10424.98955514384</v>
      </c>
    </row>
    <row r="1466" spans="1:8" x14ac:dyDescent="0.35">
      <c r="A1466" t="str">
        <f t="shared" si="44"/>
        <v>20203144201</v>
      </c>
      <c r="B1466" s="11">
        <v>2020</v>
      </c>
      <c r="C1466" s="11">
        <v>3144201</v>
      </c>
      <c r="D1466" s="11" t="s">
        <v>158</v>
      </c>
      <c r="E1466" s="8">
        <v>1732667.3859891656</v>
      </c>
      <c r="F1466">
        <f>VLOOKUP(B1466&amp;C1466,CENSO!A:G,7,0)</f>
        <v>167</v>
      </c>
      <c r="G1466" s="9">
        <f t="shared" si="45"/>
        <v>10375.253808318357</v>
      </c>
      <c r="H1466" s="9">
        <f>G1466*(IPCA!$B$10/VLOOKUP(B1466,IPCA!A:B,2,0))</f>
        <v>12637.938665189931</v>
      </c>
    </row>
    <row r="1467" spans="1:8" x14ac:dyDescent="0.35">
      <c r="A1467" t="str">
        <f t="shared" si="44"/>
        <v>20203144300</v>
      </c>
      <c r="B1467" s="11">
        <v>2020</v>
      </c>
      <c r="C1467" s="11">
        <v>3144300</v>
      </c>
      <c r="D1467" s="11" t="s">
        <v>159</v>
      </c>
      <c r="E1467" s="8">
        <v>6561619.7199999997</v>
      </c>
      <c r="F1467">
        <f>VLOOKUP(B1467&amp;C1467,CENSO!A:G,7,0)</f>
        <v>1007</v>
      </c>
      <c r="G1467" s="9">
        <f t="shared" si="45"/>
        <v>6516.0076663356504</v>
      </c>
      <c r="H1467" s="9">
        <f>G1467*(IPCA!$B$10/VLOOKUP(B1467,IPCA!A:B,2,0))</f>
        <v>7937.0497098619526</v>
      </c>
    </row>
    <row r="1468" spans="1:8" x14ac:dyDescent="0.35">
      <c r="A1468" t="str">
        <f t="shared" si="44"/>
        <v>20203144359</v>
      </c>
      <c r="B1468" s="11">
        <v>2020</v>
      </c>
      <c r="C1468" s="11">
        <v>3144359</v>
      </c>
      <c r="D1468" s="11" t="s">
        <v>160</v>
      </c>
      <c r="E1468" s="8">
        <v>3644305.71</v>
      </c>
      <c r="F1468">
        <f>VLOOKUP(B1468&amp;C1468,CENSO!A:G,7,0)</f>
        <v>478</v>
      </c>
      <c r="G1468" s="9">
        <f t="shared" si="45"/>
        <v>7624.0705230125523</v>
      </c>
      <c r="H1468" s="9">
        <f>G1468*(IPCA!$B$10/VLOOKUP(B1468,IPCA!A:B,2,0))</f>
        <v>9286.7642015335132</v>
      </c>
    </row>
    <row r="1469" spans="1:8" x14ac:dyDescent="0.35">
      <c r="A1469" t="str">
        <f t="shared" si="44"/>
        <v>20203144375</v>
      </c>
      <c r="B1469" s="11">
        <v>2020</v>
      </c>
      <c r="C1469" s="11">
        <v>3144375</v>
      </c>
      <c r="D1469" s="11" t="s">
        <v>161</v>
      </c>
      <c r="E1469" s="8">
        <v>2213284.901115417</v>
      </c>
      <c r="F1469">
        <f>VLOOKUP(B1469&amp;C1469,CENSO!A:G,7,0)</f>
        <v>258</v>
      </c>
      <c r="G1469" s="9">
        <f t="shared" si="45"/>
        <v>8578.6236477341736</v>
      </c>
      <c r="H1469" s="9">
        <f>G1469*(IPCA!$B$10/VLOOKUP(B1469,IPCA!A:B,2,0))</f>
        <v>10449.490826421019</v>
      </c>
    </row>
    <row r="1470" spans="1:8" x14ac:dyDescent="0.35">
      <c r="A1470" t="str">
        <f t="shared" si="44"/>
        <v>20203144656</v>
      </c>
      <c r="B1470" s="11">
        <v>2020</v>
      </c>
      <c r="C1470" s="11">
        <v>3144656</v>
      </c>
      <c r="D1470" s="11" t="s">
        <v>162</v>
      </c>
      <c r="E1470" s="8">
        <v>5191118.5107384427</v>
      </c>
      <c r="F1470">
        <f>VLOOKUP(B1470&amp;C1470,CENSO!A:G,7,0)</f>
        <v>616</v>
      </c>
      <c r="G1470" s="9">
        <f t="shared" si="45"/>
        <v>8427.1404395104582</v>
      </c>
      <c r="H1470" s="9">
        <f>G1470*(IPCA!$B$10/VLOOKUP(B1470,IPCA!A:B,2,0))</f>
        <v>10264.971437333628</v>
      </c>
    </row>
    <row r="1471" spans="1:8" x14ac:dyDescent="0.35">
      <c r="A1471" t="str">
        <f t="shared" si="44"/>
        <v>20203144672</v>
      </c>
      <c r="B1471" s="11">
        <v>2020</v>
      </c>
      <c r="C1471" s="11">
        <v>3144672</v>
      </c>
      <c r="D1471" s="11" t="s">
        <v>163</v>
      </c>
      <c r="E1471" s="8">
        <v>2976200.0051196967</v>
      </c>
      <c r="F1471">
        <f>VLOOKUP(B1471&amp;C1471,CENSO!A:G,7,0)</f>
        <v>244</v>
      </c>
      <c r="G1471" s="9">
        <f t="shared" si="45"/>
        <v>12197.54100458892</v>
      </c>
      <c r="H1471" s="9">
        <f>G1471*(IPCA!$B$10/VLOOKUP(B1471,IPCA!A:B,2,0))</f>
        <v>14857.638948412308</v>
      </c>
    </row>
    <row r="1472" spans="1:8" x14ac:dyDescent="0.35">
      <c r="A1472" t="str">
        <f t="shared" si="44"/>
        <v>20203144904</v>
      </c>
      <c r="B1472" s="11">
        <v>2020</v>
      </c>
      <c r="C1472" s="11">
        <v>3144904</v>
      </c>
      <c r="D1472" s="11" t="s">
        <v>164</v>
      </c>
      <c r="E1472" s="8">
        <v>2795774.3162827175</v>
      </c>
      <c r="F1472">
        <f>VLOOKUP(B1472&amp;C1472,CENSO!A:G,7,0)</f>
        <v>242</v>
      </c>
      <c r="G1472" s="9">
        <f t="shared" si="45"/>
        <v>11552.78643092032</v>
      </c>
      <c r="H1472" s="9">
        <f>G1472*(IPCA!$B$10/VLOOKUP(B1472,IPCA!A:B,2,0))</f>
        <v>14072.273220820034</v>
      </c>
    </row>
    <row r="1473" spans="1:8" x14ac:dyDescent="0.35">
      <c r="A1473" t="str">
        <f t="shared" si="44"/>
        <v>20203145059</v>
      </c>
      <c r="B1473" s="11">
        <v>2020</v>
      </c>
      <c r="C1473" s="11">
        <v>3145059</v>
      </c>
      <c r="D1473" s="11" t="s">
        <v>165</v>
      </c>
      <c r="E1473" s="8">
        <v>4543094.7641931158</v>
      </c>
      <c r="F1473">
        <f>VLOOKUP(B1473&amp;C1473,CENSO!A:G,7,0)</f>
        <v>418</v>
      </c>
      <c r="G1473" s="9">
        <f t="shared" si="45"/>
        <v>10868.64776122755</v>
      </c>
      <c r="H1473" s="9">
        <f>G1473*(IPCA!$B$10/VLOOKUP(B1473,IPCA!A:B,2,0))</f>
        <v>13238.934325618276</v>
      </c>
    </row>
    <row r="1474" spans="1:8" x14ac:dyDescent="0.35">
      <c r="A1474" t="str">
        <f t="shared" si="44"/>
        <v>20203145307</v>
      </c>
      <c r="B1474" s="11">
        <v>2020</v>
      </c>
      <c r="C1474" s="11">
        <v>3145307</v>
      </c>
      <c r="D1474" s="11" t="s">
        <v>166</v>
      </c>
      <c r="E1474" s="8">
        <v>11191297.917423513</v>
      </c>
      <c r="F1474">
        <f>VLOOKUP(B1474&amp;C1474,CENSO!A:G,7,0)</f>
        <v>1174</v>
      </c>
      <c r="G1474" s="9">
        <f t="shared" si="45"/>
        <v>9532.6217354544406</v>
      </c>
      <c r="H1474" s="9">
        <f>G1474*(IPCA!$B$10/VLOOKUP(B1474,IPCA!A:B,2,0))</f>
        <v>11611.54136918951</v>
      </c>
    </row>
    <row r="1475" spans="1:8" x14ac:dyDescent="0.35">
      <c r="A1475" t="str">
        <f t="shared" ref="A1475:A1538" si="46">B1475&amp;C1475</f>
        <v>20203145356</v>
      </c>
      <c r="B1475" s="11">
        <v>2020</v>
      </c>
      <c r="C1475" s="11">
        <v>3145356</v>
      </c>
      <c r="D1475" s="11" t="s">
        <v>167</v>
      </c>
      <c r="E1475" s="8">
        <v>5487038.1009805575</v>
      </c>
      <c r="F1475">
        <f>VLOOKUP(B1475&amp;C1475,CENSO!A:G,7,0)</f>
        <v>591</v>
      </c>
      <c r="G1475" s="9">
        <f t="shared" ref="G1475:G1538" si="47">E1475/F1475</f>
        <v>9284.3284280550888</v>
      </c>
      <c r="H1475" s="9">
        <f>G1475*(IPCA!$B$10/VLOOKUP(B1475,IPCA!A:B,2,0))</f>
        <v>11309.09907256113</v>
      </c>
    </row>
    <row r="1476" spans="1:8" x14ac:dyDescent="0.35">
      <c r="A1476" t="str">
        <f t="shared" si="46"/>
        <v>20203145372</v>
      </c>
      <c r="B1476" s="11">
        <v>2020</v>
      </c>
      <c r="C1476" s="11">
        <v>3145372</v>
      </c>
      <c r="D1476" s="11" t="s">
        <v>168</v>
      </c>
      <c r="E1476" s="8">
        <v>2728216.6892277142</v>
      </c>
      <c r="F1476">
        <f>VLOOKUP(B1476&amp;C1476,CENSO!A:G,7,0)</f>
        <v>403</v>
      </c>
      <c r="G1476" s="9">
        <f t="shared" si="47"/>
        <v>6769.7684596221197</v>
      </c>
      <c r="H1476" s="9">
        <f>G1476*(IPCA!$B$10/VLOOKUP(B1476,IPCA!A:B,2,0))</f>
        <v>8246.1518677882596</v>
      </c>
    </row>
    <row r="1477" spans="1:8" x14ac:dyDescent="0.35">
      <c r="A1477" t="str">
        <f t="shared" si="46"/>
        <v>20203145455</v>
      </c>
      <c r="B1477" s="11">
        <v>2020</v>
      </c>
      <c r="C1477" s="11">
        <v>3145455</v>
      </c>
      <c r="D1477" s="11" t="s">
        <v>169</v>
      </c>
      <c r="E1477" s="8">
        <v>3964062.4415028985</v>
      </c>
      <c r="F1477">
        <f>VLOOKUP(B1477&amp;C1477,CENSO!A:G,7,0)</f>
        <v>406</v>
      </c>
      <c r="G1477" s="9">
        <f t="shared" si="47"/>
        <v>9763.7005948347251</v>
      </c>
      <c r="H1477" s="9">
        <f>G1477*(IPCA!$B$10/VLOOKUP(B1477,IPCA!A:B,2,0))</f>
        <v>11893.015008834711</v>
      </c>
    </row>
    <row r="1478" spans="1:8" x14ac:dyDescent="0.35">
      <c r="A1478" t="str">
        <f t="shared" si="46"/>
        <v>20203146206</v>
      </c>
      <c r="B1478" s="11">
        <v>2020</v>
      </c>
      <c r="C1478" s="11">
        <v>3146206</v>
      </c>
      <c r="D1478" s="11" t="s">
        <v>170</v>
      </c>
      <c r="E1478" s="8">
        <v>2588956.4048657259</v>
      </c>
      <c r="F1478">
        <f>VLOOKUP(B1478&amp;C1478,CENSO!A:G,7,0)</f>
        <v>238</v>
      </c>
      <c r="G1478" s="9">
        <f t="shared" si="47"/>
        <v>10877.968087671117</v>
      </c>
      <c r="H1478" s="9">
        <f>G1478*(IPCA!$B$10/VLOOKUP(B1478,IPCA!A:B,2,0))</f>
        <v>13250.287273325341</v>
      </c>
    </row>
    <row r="1479" spans="1:8" x14ac:dyDescent="0.35">
      <c r="A1479" t="str">
        <f t="shared" si="46"/>
        <v>20203146255</v>
      </c>
      <c r="B1479" s="11">
        <v>2020</v>
      </c>
      <c r="C1479" s="11">
        <v>3146255</v>
      </c>
      <c r="D1479" s="11" t="s">
        <v>171</v>
      </c>
      <c r="E1479" s="8">
        <v>3589915.4705163022</v>
      </c>
      <c r="F1479">
        <f>VLOOKUP(B1479&amp;C1479,CENSO!A:G,7,0)</f>
        <v>377</v>
      </c>
      <c r="G1479" s="9">
        <f t="shared" si="47"/>
        <v>9522.3222029610133</v>
      </c>
      <c r="H1479" s="9">
        <f>G1479*(IPCA!$B$10/VLOOKUP(B1479,IPCA!A:B,2,0))</f>
        <v>11598.995665504874</v>
      </c>
    </row>
    <row r="1480" spans="1:8" x14ac:dyDescent="0.35">
      <c r="A1480" t="str">
        <f t="shared" si="46"/>
        <v>20203146305</v>
      </c>
      <c r="B1480" s="11">
        <v>2020</v>
      </c>
      <c r="C1480" s="11">
        <v>3146305</v>
      </c>
      <c r="D1480" s="11" t="s">
        <v>172</v>
      </c>
      <c r="E1480" s="8">
        <v>9987768.7527572755</v>
      </c>
      <c r="F1480">
        <f>VLOOKUP(B1480&amp;C1480,CENSO!A:G,7,0)</f>
        <v>1154</v>
      </c>
      <c r="G1480" s="9">
        <f t="shared" si="47"/>
        <v>8654.9122640877613</v>
      </c>
      <c r="H1480" s="9">
        <f>G1480*(IPCA!$B$10/VLOOKUP(B1480,IPCA!A:B,2,0))</f>
        <v>10542.416828246232</v>
      </c>
    </row>
    <row r="1481" spans="1:8" x14ac:dyDescent="0.35">
      <c r="A1481" t="str">
        <f t="shared" si="46"/>
        <v>20203146552</v>
      </c>
      <c r="B1481" s="11">
        <v>2020</v>
      </c>
      <c r="C1481" s="11">
        <v>3146552</v>
      </c>
      <c r="D1481" s="11" t="s">
        <v>173</v>
      </c>
      <c r="E1481" s="8">
        <v>4397189.8633499043</v>
      </c>
      <c r="F1481">
        <f>VLOOKUP(B1481&amp;C1481,CENSO!A:G,7,0)</f>
        <v>576</v>
      </c>
      <c r="G1481" s="9">
        <f t="shared" si="47"/>
        <v>7634.0101794269176</v>
      </c>
      <c r="H1481" s="9">
        <f>G1481*(IPCA!$B$10/VLOOKUP(B1481,IPCA!A:B,2,0))</f>
        <v>9298.8715456465889</v>
      </c>
    </row>
    <row r="1482" spans="1:8" x14ac:dyDescent="0.35">
      <c r="A1482" t="str">
        <f t="shared" si="46"/>
        <v>20203146750</v>
      </c>
      <c r="B1482" s="11">
        <v>2020</v>
      </c>
      <c r="C1482" s="11">
        <v>3146750</v>
      </c>
      <c r="D1482" s="11" t="s">
        <v>174</v>
      </c>
      <c r="E1482" s="8">
        <v>2284123.5532958838</v>
      </c>
      <c r="F1482">
        <f>VLOOKUP(B1482&amp;C1482,CENSO!A:G,7,0)</f>
        <v>380</v>
      </c>
      <c r="G1482" s="9">
        <f t="shared" si="47"/>
        <v>6010.8514560417998</v>
      </c>
      <c r="H1482" s="9">
        <f>G1482*(IPCA!$B$10/VLOOKUP(B1482,IPCA!A:B,2,0))</f>
        <v>7321.7266228339522</v>
      </c>
    </row>
    <row r="1483" spans="1:8" x14ac:dyDescent="0.35">
      <c r="A1483" t="str">
        <f t="shared" si="46"/>
        <v>20203147956</v>
      </c>
      <c r="B1483" s="11">
        <v>2020</v>
      </c>
      <c r="C1483" s="11">
        <v>3147956</v>
      </c>
      <c r="D1483" s="11" t="s">
        <v>175</v>
      </c>
      <c r="E1483" s="8">
        <v>3442133.3251377582</v>
      </c>
      <c r="F1483">
        <f>VLOOKUP(B1483&amp;C1483,CENSO!A:G,7,0)</f>
        <v>480</v>
      </c>
      <c r="G1483" s="9">
        <f t="shared" si="47"/>
        <v>7171.1110940369963</v>
      </c>
      <c r="H1483" s="9">
        <f>G1483*(IPCA!$B$10/VLOOKUP(B1483,IPCA!A:B,2,0))</f>
        <v>8735.0212189548183</v>
      </c>
    </row>
    <row r="1484" spans="1:8" x14ac:dyDescent="0.35">
      <c r="A1484" t="str">
        <f t="shared" si="46"/>
        <v>20203148400</v>
      </c>
      <c r="B1484" s="11">
        <v>2020</v>
      </c>
      <c r="C1484" s="11">
        <v>3148400</v>
      </c>
      <c r="D1484" s="11" t="s">
        <v>176</v>
      </c>
      <c r="E1484" s="8">
        <v>2743993.6924765767</v>
      </c>
      <c r="F1484">
        <f>VLOOKUP(B1484&amp;C1484,CENSO!A:G,7,0)</f>
        <v>408</v>
      </c>
      <c r="G1484" s="9">
        <f t="shared" si="47"/>
        <v>6725.4747364621981</v>
      </c>
      <c r="H1484" s="9">
        <f>G1484*(IPCA!$B$10/VLOOKUP(B1484,IPCA!A:B,2,0))</f>
        <v>8192.1983581305794</v>
      </c>
    </row>
    <row r="1485" spans="1:8" x14ac:dyDescent="0.35">
      <c r="A1485" t="str">
        <f t="shared" si="46"/>
        <v>20203148509</v>
      </c>
      <c r="B1485" s="11">
        <v>2020</v>
      </c>
      <c r="C1485" s="11">
        <v>3148509</v>
      </c>
      <c r="D1485" s="11" t="s">
        <v>177</v>
      </c>
      <c r="E1485" s="8">
        <v>479483.65079710074</v>
      </c>
      <c r="F1485">
        <f>VLOOKUP(B1485&amp;C1485,CENSO!A:G,7,0)</f>
        <v>245</v>
      </c>
      <c r="G1485" s="9">
        <f t="shared" si="47"/>
        <v>1957.0761257024519</v>
      </c>
      <c r="H1485" s="9">
        <f>G1485*(IPCA!$B$10/VLOOKUP(B1485,IPCA!A:B,2,0))</f>
        <v>2383.8846255409312</v>
      </c>
    </row>
    <row r="1486" spans="1:8" x14ac:dyDescent="0.35">
      <c r="A1486" t="str">
        <f t="shared" si="46"/>
        <v>20203148608</v>
      </c>
      <c r="B1486" s="11">
        <v>2020</v>
      </c>
      <c r="C1486" s="11">
        <v>3148608</v>
      </c>
      <c r="D1486" s="11" t="s">
        <v>178</v>
      </c>
      <c r="E1486" s="8">
        <v>8302790.6799999997</v>
      </c>
      <c r="F1486">
        <f>VLOOKUP(B1486&amp;C1486,CENSO!A:G,7,0)</f>
        <v>712</v>
      </c>
      <c r="G1486" s="9">
        <f t="shared" si="47"/>
        <v>11661.222865168538</v>
      </c>
      <c r="H1486" s="9">
        <f>G1486*(IPCA!$B$10/VLOOKUP(B1486,IPCA!A:B,2,0))</f>
        <v>14204.357990062226</v>
      </c>
    </row>
    <row r="1487" spans="1:8" x14ac:dyDescent="0.35">
      <c r="A1487" t="str">
        <f t="shared" si="46"/>
        <v>20203148707</v>
      </c>
      <c r="B1487" s="11">
        <v>2020</v>
      </c>
      <c r="C1487" s="11">
        <v>3148707</v>
      </c>
      <c r="D1487" s="11" t="s">
        <v>179</v>
      </c>
      <c r="E1487" s="8">
        <v>9097959.3095439002</v>
      </c>
      <c r="F1487">
        <f>VLOOKUP(B1487&amp;C1487,CENSO!A:G,7,0)</f>
        <v>1459</v>
      </c>
      <c r="G1487" s="9">
        <f t="shared" si="47"/>
        <v>6235.7500408114465</v>
      </c>
      <c r="H1487" s="9">
        <f>G1487*(IPCA!$B$10/VLOOKUP(B1487,IPCA!A:B,2,0))</f>
        <v>7595.6721640917513</v>
      </c>
    </row>
    <row r="1488" spans="1:8" x14ac:dyDescent="0.35">
      <c r="A1488" t="str">
        <f t="shared" si="46"/>
        <v>20203149150</v>
      </c>
      <c r="B1488" s="11">
        <v>2020</v>
      </c>
      <c r="C1488" s="11">
        <v>3149150</v>
      </c>
      <c r="D1488" s="11" t="s">
        <v>180</v>
      </c>
      <c r="E1488" s="8">
        <v>3307400.7829683777</v>
      </c>
      <c r="F1488">
        <f>VLOOKUP(B1488&amp;C1488,CENSO!A:G,7,0)</f>
        <v>467</v>
      </c>
      <c r="G1488" s="9">
        <f t="shared" si="47"/>
        <v>7082.2286573198662</v>
      </c>
      <c r="H1488" s="9">
        <f>G1488*(IPCA!$B$10/VLOOKUP(B1488,IPCA!A:B,2,0))</f>
        <v>8626.7548763287596</v>
      </c>
    </row>
    <row r="1489" spans="1:8" x14ac:dyDescent="0.35">
      <c r="A1489" t="str">
        <f t="shared" si="46"/>
        <v>20203149952</v>
      </c>
      <c r="B1489" s="11">
        <v>2020</v>
      </c>
      <c r="C1489" s="11">
        <v>3149952</v>
      </c>
      <c r="D1489" s="11" t="s">
        <v>181</v>
      </c>
      <c r="E1489" s="8">
        <v>5290107.3179438524</v>
      </c>
      <c r="F1489">
        <f>VLOOKUP(B1489&amp;C1489,CENSO!A:G,7,0)</f>
        <v>775</v>
      </c>
      <c r="G1489" s="9">
        <f t="shared" si="47"/>
        <v>6825.9449263791648</v>
      </c>
      <c r="H1489" s="9">
        <f>G1489*(IPCA!$B$10/VLOOKUP(B1489,IPCA!A:B,2,0))</f>
        <v>8314.5795664661855</v>
      </c>
    </row>
    <row r="1490" spans="1:8" x14ac:dyDescent="0.35">
      <c r="A1490" t="str">
        <f t="shared" si="46"/>
        <v>20203150000</v>
      </c>
      <c r="B1490" s="11">
        <v>2020</v>
      </c>
      <c r="C1490" s="11">
        <v>3150000</v>
      </c>
      <c r="D1490" s="11" t="s">
        <v>182</v>
      </c>
      <c r="E1490" s="8">
        <v>2151761.6635777061</v>
      </c>
      <c r="F1490">
        <f>VLOOKUP(B1490&amp;C1490,CENSO!A:G,7,0)</f>
        <v>260</v>
      </c>
      <c r="G1490" s="9">
        <f t="shared" si="47"/>
        <v>8276.0063983757918</v>
      </c>
      <c r="H1490" s="9">
        <f>G1490*(IPCA!$B$10/VLOOKUP(B1490,IPCA!A:B,2,0))</f>
        <v>10080.877363360147</v>
      </c>
    </row>
    <row r="1491" spans="1:8" x14ac:dyDescent="0.35">
      <c r="A1491" t="str">
        <f t="shared" si="46"/>
        <v>20203150158</v>
      </c>
      <c r="B1491" s="11">
        <v>2020</v>
      </c>
      <c r="C1491" s="11">
        <v>3150158</v>
      </c>
      <c r="D1491" s="11" t="s">
        <v>183</v>
      </c>
      <c r="E1491" s="8">
        <v>5240579.9638030715</v>
      </c>
      <c r="F1491">
        <f>VLOOKUP(B1491&amp;C1491,CENSO!A:G,7,0)</f>
        <v>626</v>
      </c>
      <c r="G1491" s="9">
        <f t="shared" si="47"/>
        <v>8371.5334885033099</v>
      </c>
      <c r="H1491" s="9">
        <f>G1491*(IPCA!$B$10/VLOOKUP(B1491,IPCA!A:B,2,0))</f>
        <v>10197.237457117826</v>
      </c>
    </row>
    <row r="1492" spans="1:8" x14ac:dyDescent="0.35">
      <c r="A1492" t="str">
        <f t="shared" si="46"/>
        <v>20203150570</v>
      </c>
      <c r="B1492" s="11">
        <v>2020</v>
      </c>
      <c r="C1492" s="11">
        <v>3150570</v>
      </c>
      <c r="D1492" s="11" t="s">
        <v>184</v>
      </c>
      <c r="E1492" s="8">
        <v>4214354.4576444142</v>
      </c>
      <c r="F1492">
        <f>VLOOKUP(B1492&amp;C1492,CENSO!A:G,7,0)</f>
        <v>440</v>
      </c>
      <c r="G1492" s="9">
        <f t="shared" si="47"/>
        <v>9578.0783128282146</v>
      </c>
      <c r="H1492" s="9">
        <f>G1492*(IPCA!$B$10/VLOOKUP(B1492,IPCA!A:B,2,0))</f>
        <v>11666.911333856653</v>
      </c>
    </row>
    <row r="1493" spans="1:8" x14ac:dyDescent="0.35">
      <c r="A1493" t="str">
        <f t="shared" si="46"/>
        <v>20203151206</v>
      </c>
      <c r="B1493" s="11">
        <v>2020</v>
      </c>
      <c r="C1493" s="11">
        <v>3151206</v>
      </c>
      <c r="D1493" s="11" t="s">
        <v>185</v>
      </c>
      <c r="E1493" s="8">
        <v>18172533.774897739</v>
      </c>
      <c r="F1493">
        <f>VLOOKUP(B1493&amp;C1493,CENSO!A:G,7,0)</f>
        <v>2924</v>
      </c>
      <c r="G1493" s="9">
        <f t="shared" si="47"/>
        <v>6214.9568313603759</v>
      </c>
      <c r="H1493" s="9">
        <f>G1493*(IPCA!$B$10/VLOOKUP(B1493,IPCA!A:B,2,0))</f>
        <v>7570.3442723071284</v>
      </c>
    </row>
    <row r="1494" spans="1:8" x14ac:dyDescent="0.35">
      <c r="A1494" t="str">
        <f t="shared" si="46"/>
        <v>20203151909</v>
      </c>
      <c r="B1494" s="11">
        <v>2020</v>
      </c>
      <c r="C1494" s="11">
        <v>3151909</v>
      </c>
      <c r="D1494" s="11" t="s">
        <v>186</v>
      </c>
      <c r="E1494" s="8">
        <v>2456243.5766305565</v>
      </c>
      <c r="F1494">
        <f>VLOOKUP(B1494&amp;C1494,CENSO!A:G,7,0)</f>
        <v>121</v>
      </c>
      <c r="G1494" s="9">
        <f t="shared" si="47"/>
        <v>20299.533691161625</v>
      </c>
      <c r="H1494" s="9">
        <f>G1494*(IPCA!$B$10/VLOOKUP(B1494,IPCA!A:B,2,0))</f>
        <v>24726.552859379008</v>
      </c>
    </row>
    <row r="1495" spans="1:8" x14ac:dyDescent="0.35">
      <c r="A1495" t="str">
        <f t="shared" si="46"/>
        <v>20203152131</v>
      </c>
      <c r="B1495" s="11">
        <v>2020</v>
      </c>
      <c r="C1495" s="11">
        <v>3152131</v>
      </c>
      <c r="D1495" s="11" t="s">
        <v>187</v>
      </c>
      <c r="E1495" s="8">
        <v>2096288.8362125088</v>
      </c>
      <c r="F1495">
        <f>VLOOKUP(B1495&amp;C1495,CENSO!A:G,7,0)</f>
        <v>306</v>
      </c>
      <c r="G1495" s="9">
        <f t="shared" si="47"/>
        <v>6850.6171118055845</v>
      </c>
      <c r="H1495" s="9">
        <f>G1495*(IPCA!$B$10/VLOOKUP(B1495,IPCA!A:B,2,0))</f>
        <v>8344.6323798157064</v>
      </c>
    </row>
    <row r="1496" spans="1:8" x14ac:dyDescent="0.35">
      <c r="A1496" t="str">
        <f t="shared" si="46"/>
        <v>20203152170</v>
      </c>
      <c r="B1496" s="11">
        <v>2020</v>
      </c>
      <c r="C1496" s="11">
        <v>3152170</v>
      </c>
      <c r="D1496" s="11" t="s">
        <v>188</v>
      </c>
      <c r="E1496" s="8">
        <v>8288549.4800000004</v>
      </c>
      <c r="F1496">
        <f>VLOOKUP(B1496&amp;C1496,CENSO!A:G,7,0)</f>
        <v>1456</v>
      </c>
      <c r="G1496" s="9">
        <f t="shared" si="47"/>
        <v>5692.6850824175826</v>
      </c>
      <c r="H1496" s="9">
        <f>G1496*(IPCA!$B$10/VLOOKUP(B1496,IPCA!A:B,2,0))</f>
        <v>6934.1730082934619</v>
      </c>
    </row>
    <row r="1497" spans="1:8" x14ac:dyDescent="0.35">
      <c r="A1497" t="str">
        <f t="shared" si="46"/>
        <v>20203152204</v>
      </c>
      <c r="B1497" s="11">
        <v>2020</v>
      </c>
      <c r="C1497" s="11">
        <v>3152204</v>
      </c>
      <c r="D1497" s="11" t="s">
        <v>189</v>
      </c>
      <c r="E1497" s="8">
        <v>8764929.5971178804</v>
      </c>
      <c r="F1497">
        <f>VLOOKUP(B1497&amp;C1497,CENSO!A:G,7,0)</f>
        <v>1114</v>
      </c>
      <c r="G1497" s="9">
        <f t="shared" si="47"/>
        <v>7867.9798896928905</v>
      </c>
      <c r="H1497" s="9">
        <f>G1497*(IPCA!$B$10/VLOOKUP(B1497,IPCA!A:B,2,0))</f>
        <v>9583.8664867325533</v>
      </c>
    </row>
    <row r="1498" spans="1:8" x14ac:dyDescent="0.35">
      <c r="A1498" t="str">
        <f t="shared" si="46"/>
        <v>20203152402</v>
      </c>
      <c r="B1498" s="11">
        <v>2020</v>
      </c>
      <c r="C1498" s="11">
        <v>3152402</v>
      </c>
      <c r="D1498" s="11" t="s">
        <v>190</v>
      </c>
      <c r="E1498" s="8">
        <v>6350990.1399999997</v>
      </c>
      <c r="F1498">
        <f>VLOOKUP(B1498&amp;C1498,CENSO!A:G,7,0)</f>
        <v>893</v>
      </c>
      <c r="G1498" s="9">
        <f t="shared" si="47"/>
        <v>7111.9710414333704</v>
      </c>
      <c r="H1498" s="9">
        <f>G1498*(IPCA!$B$10/VLOOKUP(B1498,IPCA!A:B,2,0))</f>
        <v>8662.9836214879015</v>
      </c>
    </row>
    <row r="1499" spans="1:8" x14ac:dyDescent="0.35">
      <c r="A1499" t="str">
        <f t="shared" si="46"/>
        <v>20202109205</v>
      </c>
      <c r="B1499" s="11">
        <v>2020</v>
      </c>
      <c r="C1499" s="11">
        <v>2109205</v>
      </c>
      <c r="D1499" s="11" t="s">
        <v>191</v>
      </c>
      <c r="E1499" s="8">
        <v>12480694.595173901</v>
      </c>
      <c r="F1499">
        <f>VLOOKUP(B1499&amp;C1499,CENSO!A:G,7,0)</f>
        <v>2300</v>
      </c>
      <c r="G1499" s="9">
        <f t="shared" si="47"/>
        <v>5426.3889544234353</v>
      </c>
      <c r="H1499" s="9">
        <f>G1499*(IPCA!$B$10/VLOOKUP(B1499,IPCA!A:B,2,0))</f>
        <v>6609.8017500530741</v>
      </c>
    </row>
    <row r="1500" spans="1:8" x14ac:dyDescent="0.35">
      <c r="A1500" t="str">
        <f t="shared" si="46"/>
        <v>20203153301</v>
      </c>
      <c r="B1500" s="11">
        <v>2020</v>
      </c>
      <c r="C1500" s="11">
        <v>3153301</v>
      </c>
      <c r="D1500" s="11" t="s">
        <v>192</v>
      </c>
      <c r="E1500" s="8">
        <v>2667187.6825545239</v>
      </c>
      <c r="F1500">
        <f>VLOOKUP(B1500&amp;C1500,CENSO!A:G,7,0)</f>
        <v>267</v>
      </c>
      <c r="G1500" s="9">
        <f t="shared" si="47"/>
        <v>9989.466975859641</v>
      </c>
      <c r="H1500" s="9">
        <f>G1500*(IPCA!$B$10/VLOOKUP(B1500,IPCA!A:B,2,0))</f>
        <v>12168.017599495886</v>
      </c>
    </row>
    <row r="1501" spans="1:8" x14ac:dyDescent="0.35">
      <c r="A1501" t="str">
        <f t="shared" si="46"/>
        <v>20203154309</v>
      </c>
      <c r="B1501" s="11">
        <v>2020</v>
      </c>
      <c r="C1501" s="11">
        <v>3154309</v>
      </c>
      <c r="D1501" s="11" t="s">
        <v>193</v>
      </c>
      <c r="E1501" s="8">
        <v>11452585.889844764</v>
      </c>
      <c r="F1501">
        <f>VLOOKUP(B1501&amp;C1501,CENSO!A:G,7,0)</f>
        <v>1504</v>
      </c>
      <c r="G1501" s="9">
        <f t="shared" si="47"/>
        <v>7614.7512565457209</v>
      </c>
      <c r="H1501" s="9">
        <f>G1501*(IPCA!$B$10/VLOOKUP(B1501,IPCA!A:B,2,0))</f>
        <v>9275.4125449679686</v>
      </c>
    </row>
    <row r="1502" spans="1:8" x14ac:dyDescent="0.35">
      <c r="A1502" t="str">
        <f t="shared" si="46"/>
        <v>20201718550</v>
      </c>
      <c r="B1502" s="11">
        <v>2020</v>
      </c>
      <c r="C1502" s="11">
        <v>1718550</v>
      </c>
      <c r="D1502" s="11" t="s">
        <v>194</v>
      </c>
      <c r="E1502" s="8">
        <v>5121398.28</v>
      </c>
      <c r="F1502">
        <f>VLOOKUP(B1502&amp;C1502,CENSO!A:G,7,0)</f>
        <v>748</v>
      </c>
      <c r="G1502" s="9">
        <f t="shared" si="47"/>
        <v>6846.7891443850267</v>
      </c>
      <c r="H1502" s="9">
        <f>G1502*(IPCA!$B$10/VLOOKUP(B1502,IPCA!A:B,2,0))</f>
        <v>8339.9695909946204</v>
      </c>
    </row>
    <row r="1503" spans="1:8" x14ac:dyDescent="0.35">
      <c r="A1503" t="str">
        <f t="shared" si="46"/>
        <v>20203154507</v>
      </c>
      <c r="B1503" s="11">
        <v>2020</v>
      </c>
      <c r="C1503" s="11">
        <v>3154507</v>
      </c>
      <c r="D1503" s="11" t="s">
        <v>195</v>
      </c>
      <c r="E1503" s="8">
        <v>7281265.4282970903</v>
      </c>
      <c r="F1503">
        <f>VLOOKUP(B1503&amp;C1503,CENSO!A:G,7,0)</f>
        <v>923</v>
      </c>
      <c r="G1503" s="9">
        <f t="shared" si="47"/>
        <v>7888.6949385667285</v>
      </c>
      <c r="H1503" s="9">
        <f>G1503*(IPCA!$B$10/VLOOKUP(B1503,IPCA!A:B,2,0))</f>
        <v>9609.0991723083098</v>
      </c>
    </row>
    <row r="1504" spans="1:8" x14ac:dyDescent="0.35">
      <c r="A1504" t="str">
        <f t="shared" si="46"/>
        <v>20203155108</v>
      </c>
      <c r="B1504" s="11">
        <v>2020</v>
      </c>
      <c r="C1504" s="11">
        <v>3155108</v>
      </c>
      <c r="D1504" s="11" t="s">
        <v>196</v>
      </c>
      <c r="E1504" s="8">
        <v>1949615.7232515453</v>
      </c>
      <c r="F1504">
        <f>VLOOKUP(B1504&amp;C1504,CENSO!A:G,7,0)</f>
        <v>277</v>
      </c>
      <c r="G1504" s="9">
        <f t="shared" si="47"/>
        <v>7038.3239106553983</v>
      </c>
      <c r="H1504" s="9">
        <f>G1504*(IPCA!$B$10/VLOOKUP(B1504,IPCA!A:B,2,0))</f>
        <v>8573.2751730166929</v>
      </c>
    </row>
    <row r="1505" spans="1:8" x14ac:dyDescent="0.35">
      <c r="A1505" t="str">
        <f t="shared" si="46"/>
        <v>20203155603</v>
      </c>
      <c r="B1505" s="11">
        <v>2020</v>
      </c>
      <c r="C1505" s="11">
        <v>3155603</v>
      </c>
      <c r="D1505" s="11" t="s">
        <v>197</v>
      </c>
      <c r="E1505" s="8">
        <v>12711758.119431913</v>
      </c>
      <c r="F1505">
        <f>VLOOKUP(B1505&amp;C1505,CENSO!A:G,7,0)</f>
        <v>1872</v>
      </c>
      <c r="G1505" s="9">
        <f t="shared" si="47"/>
        <v>6790.4690808931155</v>
      </c>
      <c r="H1505" s="9">
        <f>G1505*(IPCA!$B$10/VLOOKUP(B1505,IPCA!A:B,2,0))</f>
        <v>8271.3669793207046</v>
      </c>
    </row>
    <row r="1506" spans="1:8" x14ac:dyDescent="0.35">
      <c r="A1506" t="str">
        <f t="shared" si="46"/>
        <v>20203156007</v>
      </c>
      <c r="B1506" s="11">
        <v>2020</v>
      </c>
      <c r="C1506" s="11">
        <v>3156007</v>
      </c>
      <c r="D1506" s="11" t="s">
        <v>198</v>
      </c>
      <c r="E1506" s="8">
        <v>5518696.6210307665</v>
      </c>
      <c r="F1506">
        <f>VLOOKUP(B1506&amp;C1506,CENSO!A:G,7,0)</f>
        <v>669</v>
      </c>
      <c r="G1506" s="9">
        <f t="shared" si="47"/>
        <v>8249.1728266528644</v>
      </c>
      <c r="H1506" s="9">
        <f>G1506*(IPCA!$B$10/VLOOKUP(B1506,IPCA!A:B,2,0))</f>
        <v>10048.19179827735</v>
      </c>
    </row>
    <row r="1507" spans="1:8" x14ac:dyDescent="0.35">
      <c r="A1507" t="str">
        <f t="shared" si="46"/>
        <v>20203156502</v>
      </c>
      <c r="B1507" s="11">
        <v>2020</v>
      </c>
      <c r="C1507" s="11">
        <v>3156502</v>
      </c>
      <c r="D1507" s="11" t="s">
        <v>199</v>
      </c>
      <c r="E1507" s="8">
        <v>3050518.2727355957</v>
      </c>
      <c r="F1507">
        <f>VLOOKUP(B1507&amp;C1507,CENSO!A:G,7,0)</f>
        <v>235</v>
      </c>
      <c r="G1507" s="9">
        <f t="shared" si="47"/>
        <v>12980.928820151472</v>
      </c>
      <c r="H1507" s="9">
        <f>G1507*(IPCA!$B$10/VLOOKUP(B1507,IPCA!A:B,2,0))</f>
        <v>15811.871716790371</v>
      </c>
    </row>
    <row r="1508" spans="1:8" x14ac:dyDescent="0.35">
      <c r="A1508" t="str">
        <f t="shared" si="46"/>
        <v>20203156601</v>
      </c>
      <c r="B1508" s="11">
        <v>2020</v>
      </c>
      <c r="C1508" s="11">
        <v>3156601</v>
      </c>
      <c r="D1508" s="11" t="s">
        <v>200</v>
      </c>
      <c r="E1508" s="8">
        <v>5497538.4299999997</v>
      </c>
      <c r="F1508">
        <f>VLOOKUP(B1508&amp;C1508,CENSO!A:G,7,0)</f>
        <v>987</v>
      </c>
      <c r="G1508" s="9">
        <f t="shared" si="47"/>
        <v>5569.9477507598785</v>
      </c>
      <c r="H1508" s="9">
        <f>G1508*(IPCA!$B$10/VLOOKUP(B1508,IPCA!A:B,2,0))</f>
        <v>6784.6685336968494</v>
      </c>
    </row>
    <row r="1509" spans="1:8" x14ac:dyDescent="0.35">
      <c r="A1509" t="str">
        <f t="shared" si="46"/>
        <v>20203156809</v>
      </c>
      <c r="B1509" s="11">
        <v>2020</v>
      </c>
      <c r="C1509" s="11">
        <v>3156809</v>
      </c>
      <c r="D1509" s="11" t="s">
        <v>201</v>
      </c>
      <c r="E1509" s="8">
        <v>4180296.1049225288</v>
      </c>
      <c r="F1509">
        <f>VLOOKUP(B1509&amp;C1509,CENSO!A:G,7,0)</f>
        <v>366</v>
      </c>
      <c r="G1509" s="9">
        <f t="shared" si="47"/>
        <v>11421.574057165379</v>
      </c>
      <c r="H1509" s="9">
        <f>G1509*(IPCA!$B$10/VLOOKUP(B1509,IPCA!A:B,2,0))</f>
        <v>13912.44542650628</v>
      </c>
    </row>
    <row r="1510" spans="1:8" x14ac:dyDescent="0.35">
      <c r="A1510" t="str">
        <f t="shared" si="46"/>
        <v>20203157005</v>
      </c>
      <c r="B1510" s="11">
        <v>2020</v>
      </c>
      <c r="C1510" s="11">
        <v>3157005</v>
      </c>
      <c r="D1510" s="11" t="s">
        <v>202</v>
      </c>
      <c r="E1510" s="8">
        <v>7587601.8807372199</v>
      </c>
      <c r="F1510">
        <f>VLOOKUP(B1510&amp;C1510,CENSO!A:G,7,0)</f>
        <v>815</v>
      </c>
      <c r="G1510" s="9">
        <f t="shared" si="47"/>
        <v>9309.9409579597796</v>
      </c>
      <c r="H1510" s="9">
        <f>G1510*(IPCA!$B$10/VLOOKUP(B1510,IPCA!A:B,2,0))</f>
        <v>11340.297305199671</v>
      </c>
    </row>
    <row r="1511" spans="1:8" x14ac:dyDescent="0.35">
      <c r="A1511" t="str">
        <f t="shared" si="46"/>
        <v>20203157104</v>
      </c>
      <c r="B1511" s="11">
        <v>2020</v>
      </c>
      <c r="C1511" s="11">
        <v>3157104</v>
      </c>
      <c r="D1511" s="11" t="s">
        <v>203</v>
      </c>
      <c r="E1511" s="8">
        <v>2953157.1245950698</v>
      </c>
      <c r="F1511">
        <f>VLOOKUP(B1511&amp;C1511,CENSO!A:G,7,0)</f>
        <v>464</v>
      </c>
      <c r="G1511" s="9">
        <f t="shared" si="47"/>
        <v>6364.5627685238569</v>
      </c>
      <c r="H1511" s="9">
        <f>G1511*(IPCA!$B$10/VLOOKUP(B1511,IPCA!A:B,2,0))</f>
        <v>7752.576986103918</v>
      </c>
    </row>
    <row r="1512" spans="1:8" x14ac:dyDescent="0.35">
      <c r="A1512" t="str">
        <f t="shared" si="46"/>
        <v>20203157252</v>
      </c>
      <c r="B1512" s="11">
        <v>2020</v>
      </c>
      <c r="C1512" s="11">
        <v>3157252</v>
      </c>
      <c r="D1512" s="11" t="s">
        <v>204</v>
      </c>
      <c r="E1512" s="8">
        <v>4945764.76</v>
      </c>
      <c r="F1512">
        <f>VLOOKUP(B1512&amp;C1512,CENSO!A:G,7,0)</f>
        <v>501</v>
      </c>
      <c r="G1512" s="9">
        <f t="shared" si="47"/>
        <v>9871.7859481037922</v>
      </c>
      <c r="H1512" s="9">
        <f>G1512*(IPCA!$B$10/VLOOKUP(B1512,IPCA!A:B,2,0))</f>
        <v>12024.672131682604</v>
      </c>
    </row>
    <row r="1513" spans="1:8" x14ac:dyDescent="0.35">
      <c r="A1513" t="str">
        <f t="shared" si="46"/>
        <v>20203157377</v>
      </c>
      <c r="B1513" s="11">
        <v>2020</v>
      </c>
      <c r="C1513" s="11">
        <v>3157377</v>
      </c>
      <c r="D1513" s="11" t="s">
        <v>205</v>
      </c>
      <c r="E1513" s="8">
        <v>2706034.1962479181</v>
      </c>
      <c r="F1513">
        <f>VLOOKUP(B1513&amp;C1513,CENSO!A:G,7,0)</f>
        <v>298</v>
      </c>
      <c r="G1513" s="9">
        <f t="shared" si="47"/>
        <v>9080.65166526147</v>
      </c>
      <c r="H1513" s="9">
        <f>G1513*(IPCA!$B$10/VLOOKUP(B1513,IPCA!A:B,2,0))</f>
        <v>11061.003509477512</v>
      </c>
    </row>
    <row r="1514" spans="1:8" x14ac:dyDescent="0.35">
      <c r="A1514" t="str">
        <f t="shared" si="46"/>
        <v>20203157500</v>
      </c>
      <c r="B1514" s="11">
        <v>2020</v>
      </c>
      <c r="C1514" s="11">
        <v>3157500</v>
      </c>
      <c r="D1514" s="11" t="s">
        <v>206</v>
      </c>
      <c r="E1514" s="8">
        <v>3213839.7353824922</v>
      </c>
      <c r="F1514">
        <f>VLOOKUP(B1514&amp;C1514,CENSO!A:G,7,0)</f>
        <v>306</v>
      </c>
      <c r="G1514" s="9">
        <f t="shared" si="47"/>
        <v>10502.744233276118</v>
      </c>
      <c r="H1514" s="9">
        <f>G1514*(IPCA!$B$10/VLOOKUP(B1514,IPCA!A:B,2,0))</f>
        <v>12793.232810353244</v>
      </c>
    </row>
    <row r="1515" spans="1:8" x14ac:dyDescent="0.35">
      <c r="A1515" t="str">
        <f t="shared" si="46"/>
        <v>20203157609</v>
      </c>
      <c r="B1515" s="11">
        <v>2020</v>
      </c>
      <c r="C1515" s="11">
        <v>3157609</v>
      </c>
      <c r="D1515" s="11" t="s">
        <v>207</v>
      </c>
      <c r="E1515" s="8">
        <v>2201220.2307299059</v>
      </c>
      <c r="F1515">
        <f>VLOOKUP(B1515&amp;C1515,CENSO!A:G,7,0)</f>
        <v>244</v>
      </c>
      <c r="G1515" s="9">
        <f t="shared" si="47"/>
        <v>9021.3943882373187</v>
      </c>
      <c r="H1515" s="9">
        <f>G1515*(IPCA!$B$10/VLOOKUP(B1515,IPCA!A:B,2,0))</f>
        <v>10988.823122729096</v>
      </c>
    </row>
    <row r="1516" spans="1:8" x14ac:dyDescent="0.35">
      <c r="A1516" t="str">
        <f t="shared" si="46"/>
        <v>20203157658</v>
      </c>
      <c r="B1516" s="11">
        <v>2020</v>
      </c>
      <c r="C1516" s="11">
        <v>3157658</v>
      </c>
      <c r="D1516" s="11" t="s">
        <v>208</v>
      </c>
      <c r="E1516" s="8">
        <v>2343464.5525586084</v>
      </c>
      <c r="F1516">
        <f>VLOOKUP(B1516&amp;C1516,CENSO!A:G,7,0)</f>
        <v>272</v>
      </c>
      <c r="G1516" s="9">
        <f t="shared" si="47"/>
        <v>8615.6785020537063</v>
      </c>
      <c r="H1516" s="9">
        <f>G1516*(IPCA!$B$10/VLOOKUP(B1516,IPCA!A:B,2,0))</f>
        <v>10494.626780180755</v>
      </c>
    </row>
    <row r="1517" spans="1:8" x14ac:dyDescent="0.35">
      <c r="A1517" t="str">
        <f t="shared" si="46"/>
        <v>20203158102</v>
      </c>
      <c r="B1517" s="11">
        <v>2020</v>
      </c>
      <c r="C1517" s="11">
        <v>3158102</v>
      </c>
      <c r="D1517" s="11" t="s">
        <v>209</v>
      </c>
      <c r="E1517" s="8">
        <v>2766833.2810612447</v>
      </c>
      <c r="F1517">
        <f>VLOOKUP(B1517&amp;C1517,CENSO!A:G,7,0)</f>
        <v>241</v>
      </c>
      <c r="G1517" s="9">
        <f t="shared" si="47"/>
        <v>11480.636021001015</v>
      </c>
      <c r="H1517" s="9">
        <f>G1517*(IPCA!$B$10/VLOOKUP(B1517,IPCA!A:B,2,0))</f>
        <v>13984.387905234076</v>
      </c>
    </row>
    <row r="1518" spans="1:8" x14ac:dyDescent="0.35">
      <c r="A1518" t="str">
        <f t="shared" si="46"/>
        <v>20203158201</v>
      </c>
      <c r="B1518" s="11">
        <v>2020</v>
      </c>
      <c r="C1518" s="11">
        <v>3158201</v>
      </c>
      <c r="D1518" s="11" t="s">
        <v>210</v>
      </c>
      <c r="E1518" s="8">
        <v>6802914.1535298163</v>
      </c>
      <c r="F1518">
        <f>VLOOKUP(B1518&amp;C1518,CENSO!A:G,7,0)</f>
        <v>380</v>
      </c>
      <c r="G1518" s="9">
        <f t="shared" si="47"/>
        <v>17902.405667183728</v>
      </c>
      <c r="H1518" s="9">
        <f>G1518*(IPCA!$B$10/VLOOKUP(B1518,IPCA!A:B,2,0))</f>
        <v>21806.647717843887</v>
      </c>
    </row>
    <row r="1519" spans="1:8" x14ac:dyDescent="0.35">
      <c r="A1519" t="str">
        <f t="shared" si="46"/>
        <v>20203159357</v>
      </c>
      <c r="B1519" s="11">
        <v>2020</v>
      </c>
      <c r="C1519" s="11">
        <v>3159357</v>
      </c>
      <c r="D1519" s="11" t="s">
        <v>211</v>
      </c>
      <c r="E1519" s="8">
        <v>3082514.7167222751</v>
      </c>
      <c r="F1519">
        <f>VLOOKUP(B1519&amp;C1519,CENSO!A:G,7,0)</f>
        <v>438</v>
      </c>
      <c r="G1519" s="9">
        <f t="shared" si="47"/>
        <v>7037.7048326992581</v>
      </c>
      <c r="H1519" s="9">
        <f>G1519*(IPCA!$B$10/VLOOKUP(B1519,IPCA!A:B,2,0))</f>
        <v>8572.5210835858979</v>
      </c>
    </row>
    <row r="1520" spans="1:8" x14ac:dyDescent="0.35">
      <c r="A1520" t="str">
        <f t="shared" si="46"/>
        <v>20203159506</v>
      </c>
      <c r="B1520" s="11">
        <v>2020</v>
      </c>
      <c r="C1520" s="11">
        <v>3159506</v>
      </c>
      <c r="D1520" s="11" t="s">
        <v>212</v>
      </c>
      <c r="E1520" s="8">
        <v>4055638.8179419846</v>
      </c>
      <c r="F1520">
        <f>VLOOKUP(B1520&amp;C1520,CENSO!A:G,7,0)</f>
        <v>407</v>
      </c>
      <c r="G1520" s="9">
        <f t="shared" si="47"/>
        <v>9964.7145403979957</v>
      </c>
      <c r="H1520" s="9">
        <f>G1520*(IPCA!$B$10/VLOOKUP(B1520,IPCA!A:B,2,0))</f>
        <v>12137.86703480054</v>
      </c>
    </row>
    <row r="1521" spans="1:8" x14ac:dyDescent="0.35">
      <c r="A1521" t="str">
        <f t="shared" si="46"/>
        <v>20203160207</v>
      </c>
      <c r="B1521" s="11">
        <v>2020</v>
      </c>
      <c r="C1521" s="11">
        <v>3160207</v>
      </c>
      <c r="D1521" s="11" t="s">
        <v>213</v>
      </c>
      <c r="E1521" s="8">
        <v>1727011.75</v>
      </c>
      <c r="F1521">
        <f>VLOOKUP(B1521&amp;C1521,CENSO!A:G,7,0)</f>
        <v>251</v>
      </c>
      <c r="G1521" s="9">
        <f t="shared" si="47"/>
        <v>6880.5249003984063</v>
      </c>
      <c r="H1521" s="9">
        <f>G1521*(IPCA!$B$10/VLOOKUP(B1521,IPCA!A:B,2,0))</f>
        <v>8381.0626016522565</v>
      </c>
    </row>
    <row r="1522" spans="1:8" x14ac:dyDescent="0.35">
      <c r="A1522" t="str">
        <f t="shared" si="46"/>
        <v>20203160306</v>
      </c>
      <c r="B1522" s="11">
        <v>2020</v>
      </c>
      <c r="C1522" s="11">
        <v>3160306</v>
      </c>
      <c r="D1522" s="11" t="s">
        <v>214</v>
      </c>
      <c r="E1522" s="8">
        <v>5142454.8600000003</v>
      </c>
      <c r="F1522">
        <f>VLOOKUP(B1522&amp;C1522,CENSO!A:G,7,0)</f>
        <v>823</v>
      </c>
      <c r="G1522" s="9">
        <f t="shared" si="47"/>
        <v>6248.4263183475096</v>
      </c>
      <c r="H1522" s="9">
        <f>G1522*(IPCA!$B$10/VLOOKUP(B1522,IPCA!A:B,2,0))</f>
        <v>7611.1129447187504</v>
      </c>
    </row>
    <row r="1523" spans="1:8" x14ac:dyDescent="0.35">
      <c r="A1523" t="str">
        <f t="shared" si="46"/>
        <v>20203160454</v>
      </c>
      <c r="B1523" s="11">
        <v>2020</v>
      </c>
      <c r="C1523" s="11">
        <v>3160454</v>
      </c>
      <c r="D1523" s="11" t="s">
        <v>215</v>
      </c>
      <c r="E1523" s="8">
        <v>5389868.4310776927</v>
      </c>
      <c r="F1523">
        <f>VLOOKUP(B1523&amp;C1523,CENSO!A:G,7,0)</f>
        <v>798</v>
      </c>
      <c r="G1523" s="9">
        <f t="shared" si="47"/>
        <v>6754.2210915760561</v>
      </c>
      <c r="H1523" s="9">
        <f>G1523*(IPCA!$B$10/VLOOKUP(B1523,IPCA!A:B,2,0))</f>
        <v>8227.2138555332003</v>
      </c>
    </row>
    <row r="1524" spans="1:8" x14ac:dyDescent="0.35">
      <c r="A1524" t="str">
        <f t="shared" si="46"/>
        <v>20203160603</v>
      </c>
      <c r="B1524" s="11">
        <v>2020</v>
      </c>
      <c r="C1524" s="11">
        <v>3160603</v>
      </c>
      <c r="D1524" s="11" t="s">
        <v>216</v>
      </c>
      <c r="E1524" s="8">
        <v>2210945.39</v>
      </c>
      <c r="F1524">
        <f>VLOOKUP(B1524&amp;C1524,CENSO!A:G,7,0)</f>
        <v>145</v>
      </c>
      <c r="G1524" s="9">
        <f t="shared" si="47"/>
        <v>15247.899241379311</v>
      </c>
      <c r="H1524" s="9">
        <f>G1524*(IPCA!$B$10/VLOOKUP(B1524,IPCA!A:B,2,0))</f>
        <v>18573.233864510286</v>
      </c>
    </row>
    <row r="1525" spans="1:8" x14ac:dyDescent="0.35">
      <c r="A1525" t="str">
        <f t="shared" si="46"/>
        <v>20203160959</v>
      </c>
      <c r="B1525" s="11">
        <v>2020</v>
      </c>
      <c r="C1525" s="11">
        <v>3160959</v>
      </c>
      <c r="D1525" s="11" t="s">
        <v>217</v>
      </c>
      <c r="E1525" s="8">
        <v>3918489.2505658204</v>
      </c>
      <c r="F1525">
        <f>VLOOKUP(B1525&amp;C1525,CENSO!A:G,7,0)</f>
        <v>625</v>
      </c>
      <c r="G1525" s="9">
        <f t="shared" si="47"/>
        <v>6269.582800905313</v>
      </c>
      <c r="H1525" s="9">
        <f>G1525*(IPCA!$B$10/VLOOKUP(B1525,IPCA!A:B,2,0))</f>
        <v>7636.8833339426092</v>
      </c>
    </row>
    <row r="1526" spans="1:8" x14ac:dyDescent="0.35">
      <c r="A1526" t="str">
        <f t="shared" si="46"/>
        <v>20203161056</v>
      </c>
      <c r="B1526" s="11">
        <v>2020</v>
      </c>
      <c r="C1526" s="11">
        <v>3161056</v>
      </c>
      <c r="D1526" s="11" t="s">
        <v>218</v>
      </c>
      <c r="E1526" s="8">
        <v>2330577.7511130958</v>
      </c>
      <c r="F1526">
        <f>VLOOKUP(B1526&amp;C1526,CENSO!A:G,7,0)</f>
        <v>219</v>
      </c>
      <c r="G1526" s="9">
        <f t="shared" si="47"/>
        <v>10641.907539329204</v>
      </c>
      <c r="H1526" s="9">
        <f>G1526*(IPCA!$B$10/VLOOKUP(B1526,IPCA!A:B,2,0))</f>
        <v>12962.745514219232</v>
      </c>
    </row>
    <row r="1527" spans="1:8" x14ac:dyDescent="0.35">
      <c r="A1527" t="str">
        <f t="shared" si="46"/>
        <v>20202513984</v>
      </c>
      <c r="B1527" s="11">
        <v>2020</v>
      </c>
      <c r="C1527" s="11">
        <v>2513984</v>
      </c>
      <c r="D1527" s="11" t="s">
        <v>219</v>
      </c>
      <c r="E1527" s="8">
        <v>3496213.1920746271</v>
      </c>
      <c r="F1527">
        <f>VLOOKUP(B1527&amp;C1527,CENSO!A:G,7,0)</f>
        <v>437</v>
      </c>
      <c r="G1527" s="9">
        <f t="shared" si="47"/>
        <v>8000.4878537176819</v>
      </c>
      <c r="H1527" s="9">
        <f>G1527*(IPCA!$B$10/VLOOKUP(B1527,IPCA!A:B,2,0))</f>
        <v>9745.2724198242213</v>
      </c>
    </row>
    <row r="1528" spans="1:8" x14ac:dyDescent="0.35">
      <c r="A1528" t="str">
        <f t="shared" si="46"/>
        <v>20203161601</v>
      </c>
      <c r="B1528" s="11">
        <v>2020</v>
      </c>
      <c r="C1528" s="11">
        <v>3161601</v>
      </c>
      <c r="D1528" s="11" t="s">
        <v>220</v>
      </c>
      <c r="E1528" s="8">
        <v>2650549.2874980075</v>
      </c>
      <c r="F1528">
        <f>VLOOKUP(B1528&amp;C1528,CENSO!A:G,7,0)</f>
        <v>327</v>
      </c>
      <c r="G1528" s="9">
        <f t="shared" si="47"/>
        <v>8105.6553134495643</v>
      </c>
      <c r="H1528" s="9">
        <f>G1528*(IPCA!$B$10/VLOOKUP(B1528,IPCA!A:B,2,0))</f>
        <v>9873.375300989379</v>
      </c>
    </row>
    <row r="1529" spans="1:8" x14ac:dyDescent="0.35">
      <c r="A1529" t="str">
        <f t="shared" si="46"/>
        <v>20203161650</v>
      </c>
      <c r="B1529" s="11">
        <v>2020</v>
      </c>
      <c r="C1529" s="11">
        <v>3161650</v>
      </c>
      <c r="D1529" s="11" t="s">
        <v>221</v>
      </c>
      <c r="E1529" s="8">
        <v>1676616.9003218419</v>
      </c>
      <c r="F1529">
        <f>VLOOKUP(B1529&amp;C1529,CENSO!A:G,7,0)</f>
        <v>208</v>
      </c>
      <c r="G1529" s="9">
        <f t="shared" si="47"/>
        <v>8060.65817462424</v>
      </c>
      <c r="H1529" s="9">
        <f>G1529*(IPCA!$B$10/VLOOKUP(B1529,IPCA!A:B,2,0))</f>
        <v>9818.5649714215815</v>
      </c>
    </row>
    <row r="1530" spans="1:8" x14ac:dyDescent="0.35">
      <c r="A1530" t="str">
        <f t="shared" si="46"/>
        <v>20203125507</v>
      </c>
      <c r="B1530" s="11">
        <v>2020</v>
      </c>
      <c r="C1530" s="11">
        <v>3125507</v>
      </c>
      <c r="D1530" s="11" t="s">
        <v>222</v>
      </c>
      <c r="E1530" s="8">
        <v>2261410.9541778029</v>
      </c>
      <c r="F1530">
        <f>VLOOKUP(B1530&amp;C1530,CENSO!A:G,7,0)</f>
        <v>177</v>
      </c>
      <c r="G1530" s="9">
        <f t="shared" si="47"/>
        <v>12776.333074450864</v>
      </c>
      <c r="H1530" s="9">
        <f>G1530*(IPCA!$B$10/VLOOKUP(B1530,IPCA!A:B,2,0))</f>
        <v>15562.656754622407</v>
      </c>
    </row>
    <row r="1531" spans="1:8" x14ac:dyDescent="0.35">
      <c r="A1531" t="str">
        <f t="shared" si="46"/>
        <v>20203162252</v>
      </c>
      <c r="B1531" s="11">
        <v>2020</v>
      </c>
      <c r="C1531" s="11">
        <v>3162252</v>
      </c>
      <c r="D1531" s="11" t="s">
        <v>223</v>
      </c>
      <c r="E1531" s="8">
        <v>3368611.5937231644</v>
      </c>
      <c r="F1531">
        <f>VLOOKUP(B1531&amp;C1531,CENSO!A:G,7,0)</f>
        <v>357</v>
      </c>
      <c r="G1531" s="9">
        <f t="shared" si="47"/>
        <v>9435.8868171517206</v>
      </c>
      <c r="H1531" s="9">
        <f>G1531*(IPCA!$B$10/VLOOKUP(B1531,IPCA!A:B,2,0))</f>
        <v>11493.710038324933</v>
      </c>
    </row>
    <row r="1532" spans="1:8" x14ac:dyDescent="0.35">
      <c r="A1532" t="str">
        <f t="shared" si="46"/>
        <v>20203162401</v>
      </c>
      <c r="B1532" s="11">
        <v>2020</v>
      </c>
      <c r="C1532" s="11">
        <v>3162401</v>
      </c>
      <c r="D1532" s="11" t="s">
        <v>224</v>
      </c>
      <c r="E1532" s="8">
        <v>12103817.868033256</v>
      </c>
      <c r="F1532">
        <f>VLOOKUP(B1532&amp;C1532,CENSO!A:G,7,0)</f>
        <v>2021</v>
      </c>
      <c r="G1532" s="9">
        <f t="shared" si="47"/>
        <v>5989.0241801253123</v>
      </c>
      <c r="H1532" s="9">
        <f>G1532*(IPCA!$B$10/VLOOKUP(B1532,IPCA!A:B,2,0))</f>
        <v>7295.139150435004</v>
      </c>
    </row>
    <row r="1533" spans="1:8" x14ac:dyDescent="0.35">
      <c r="A1533" t="str">
        <f t="shared" si="46"/>
        <v>20203162450</v>
      </c>
      <c r="B1533" s="11">
        <v>2020</v>
      </c>
      <c r="C1533" s="11">
        <v>3162450</v>
      </c>
      <c r="D1533" s="11" t="s">
        <v>225</v>
      </c>
      <c r="E1533" s="8">
        <v>4808127.9957387652</v>
      </c>
      <c r="F1533">
        <f>VLOOKUP(B1533&amp;C1533,CENSO!A:G,7,0)</f>
        <v>563</v>
      </c>
      <c r="G1533" s="9">
        <f t="shared" si="47"/>
        <v>8540.1918219161016</v>
      </c>
      <c r="H1533" s="9">
        <f>G1533*(IPCA!$B$10/VLOOKUP(B1533,IPCA!A:B,2,0))</f>
        <v>10402.67760464801</v>
      </c>
    </row>
    <row r="1534" spans="1:8" x14ac:dyDescent="0.35">
      <c r="A1534" t="str">
        <f t="shared" si="46"/>
        <v>20203162575</v>
      </c>
      <c r="B1534" s="11">
        <v>2020</v>
      </c>
      <c r="C1534" s="11">
        <v>3162575</v>
      </c>
      <c r="D1534" s="11" t="s">
        <v>226</v>
      </c>
      <c r="E1534" s="8">
        <v>2495371.0680647395</v>
      </c>
      <c r="F1534">
        <f>VLOOKUP(B1534&amp;C1534,CENSO!A:G,7,0)</f>
        <v>363</v>
      </c>
      <c r="G1534" s="9">
        <f t="shared" si="47"/>
        <v>6874.3004629882626</v>
      </c>
      <c r="H1534" s="9">
        <f>G1534*(IPCA!$B$10/VLOOKUP(B1534,IPCA!A:B,2,0))</f>
        <v>8373.4807092313076</v>
      </c>
    </row>
    <row r="1535" spans="1:8" x14ac:dyDescent="0.35">
      <c r="A1535" t="str">
        <f t="shared" si="46"/>
        <v>20203162658</v>
      </c>
      <c r="B1535" s="11">
        <v>2020</v>
      </c>
      <c r="C1535" s="11">
        <v>3162658</v>
      </c>
      <c r="D1535" s="11" t="s">
        <v>227</v>
      </c>
      <c r="E1535" s="8">
        <v>2124731.4179084576</v>
      </c>
      <c r="F1535">
        <f>VLOOKUP(B1535&amp;C1535,CENSO!A:G,7,0)</f>
        <v>208</v>
      </c>
      <c r="G1535" s="9">
        <f t="shared" si="47"/>
        <v>10215.054893790661</v>
      </c>
      <c r="H1535" s="9">
        <f>G1535*(IPCA!$B$10/VLOOKUP(B1535,IPCA!A:B,2,0))</f>
        <v>12442.8028069801</v>
      </c>
    </row>
    <row r="1536" spans="1:8" x14ac:dyDescent="0.35">
      <c r="A1536" t="str">
        <f t="shared" si="46"/>
        <v>20202111052</v>
      </c>
      <c r="B1536" s="11">
        <v>2020</v>
      </c>
      <c r="C1536" s="11">
        <v>2111052</v>
      </c>
      <c r="D1536" s="11" t="s">
        <v>228</v>
      </c>
      <c r="E1536" s="8">
        <v>11157037.5</v>
      </c>
      <c r="F1536">
        <f>VLOOKUP(B1536&amp;C1536,CENSO!A:G,7,0)</f>
        <v>1685</v>
      </c>
      <c r="G1536" s="9">
        <f t="shared" si="47"/>
        <v>6621.3872403560827</v>
      </c>
      <c r="H1536" s="9">
        <f>G1536*(IPCA!$B$10/VLOOKUP(B1536,IPCA!A:B,2,0))</f>
        <v>8065.4109642118274</v>
      </c>
    </row>
    <row r="1537" spans="1:8" x14ac:dyDescent="0.35">
      <c r="A1537" t="str">
        <f t="shared" si="46"/>
        <v>20203162807</v>
      </c>
      <c r="B1537" s="11">
        <v>2020</v>
      </c>
      <c r="C1537" s="11">
        <v>3162807</v>
      </c>
      <c r="D1537" s="11" t="s">
        <v>229</v>
      </c>
      <c r="E1537" s="8">
        <v>9351851.9499999993</v>
      </c>
      <c r="F1537">
        <f>VLOOKUP(B1537&amp;C1537,CENSO!A:G,7,0)</f>
        <v>970</v>
      </c>
      <c r="G1537" s="9">
        <f t="shared" si="47"/>
        <v>9641.0844845360825</v>
      </c>
      <c r="H1537" s="9">
        <f>G1537*(IPCA!$B$10/VLOOKUP(B1537,IPCA!A:B,2,0))</f>
        <v>11743.658192129562</v>
      </c>
    </row>
    <row r="1538" spans="1:8" x14ac:dyDescent="0.35">
      <c r="A1538" t="str">
        <f t="shared" si="46"/>
        <v>20203163003</v>
      </c>
      <c r="B1538" s="11">
        <v>2020</v>
      </c>
      <c r="C1538" s="11">
        <v>3163003</v>
      </c>
      <c r="D1538" s="11" t="s">
        <v>230</v>
      </c>
      <c r="E1538" s="8">
        <v>2646092.4209151524</v>
      </c>
      <c r="F1538">
        <f>VLOOKUP(B1538&amp;C1538,CENSO!A:G,7,0)</f>
        <v>319</v>
      </c>
      <c r="G1538" s="9">
        <f t="shared" si="47"/>
        <v>8294.9605671321387</v>
      </c>
      <c r="H1538" s="9">
        <f>G1538*(IPCA!$B$10/VLOOKUP(B1538,IPCA!A:B,2,0))</f>
        <v>10103.965147680212</v>
      </c>
    </row>
    <row r="1539" spans="1:8" x14ac:dyDescent="0.35">
      <c r="A1539" t="str">
        <f t="shared" ref="A1539:A1602" si="48">B1539&amp;C1539</f>
        <v>20202210052</v>
      </c>
      <c r="B1539" s="11">
        <v>2020</v>
      </c>
      <c r="C1539" s="11">
        <v>2210052</v>
      </c>
      <c r="D1539" s="11" t="s">
        <v>231</v>
      </c>
      <c r="E1539" s="8">
        <v>4659792.03</v>
      </c>
      <c r="F1539">
        <f>VLOOKUP(B1539&amp;C1539,CENSO!A:G,7,0)</f>
        <v>680</v>
      </c>
      <c r="G1539" s="9">
        <f t="shared" ref="G1539:G1602" si="49">E1539/F1539</f>
        <v>6852.6353382352945</v>
      </c>
      <c r="H1539" s="9">
        <f>G1539*(IPCA!$B$10/VLOOKUP(B1539,IPCA!A:B,2,0))</f>
        <v>8347.0907506953354</v>
      </c>
    </row>
    <row r="1540" spans="1:8" x14ac:dyDescent="0.35">
      <c r="A1540" t="str">
        <f t="shared" si="48"/>
        <v>20203163508</v>
      </c>
      <c r="B1540" s="11">
        <v>2020</v>
      </c>
      <c r="C1540" s="11">
        <v>3163508</v>
      </c>
      <c r="D1540" s="11" t="s">
        <v>232</v>
      </c>
      <c r="E1540" s="8">
        <v>2862443.2059448697</v>
      </c>
      <c r="F1540">
        <f>VLOOKUP(B1540&amp;C1540,CENSO!A:G,7,0)</f>
        <v>229</v>
      </c>
      <c r="G1540" s="9">
        <f t="shared" si="49"/>
        <v>12499.751991025632</v>
      </c>
      <c r="H1540" s="9">
        <f>G1540*(IPCA!$B$10/VLOOKUP(B1540,IPCA!A:B,2,0))</f>
        <v>15225.757548795036</v>
      </c>
    </row>
    <row r="1541" spans="1:8" x14ac:dyDescent="0.35">
      <c r="A1541" t="str">
        <f t="shared" si="48"/>
        <v>20203164100</v>
      </c>
      <c r="B1541" s="11">
        <v>2020</v>
      </c>
      <c r="C1541" s="11">
        <v>3164100</v>
      </c>
      <c r="D1541" s="11" t="s">
        <v>233</v>
      </c>
      <c r="E1541" s="8">
        <v>2549214.1327601881</v>
      </c>
      <c r="F1541">
        <f>VLOOKUP(B1541&amp;C1541,CENSO!A:G,7,0)</f>
        <v>267</v>
      </c>
      <c r="G1541" s="9">
        <f t="shared" si="49"/>
        <v>9547.6184747572588</v>
      </c>
      <c r="H1541" s="9">
        <f>G1541*(IPCA!$B$10/VLOOKUP(B1541,IPCA!A:B,2,0))</f>
        <v>11629.808668957628</v>
      </c>
    </row>
    <row r="1542" spans="1:8" x14ac:dyDescent="0.35">
      <c r="A1542" t="str">
        <f t="shared" si="48"/>
        <v>20203164209</v>
      </c>
      <c r="B1542" s="11">
        <v>2020</v>
      </c>
      <c r="C1542" s="11">
        <v>3164209</v>
      </c>
      <c r="D1542" s="11" t="s">
        <v>234</v>
      </c>
      <c r="E1542" s="8">
        <v>5100506.2258510394</v>
      </c>
      <c r="F1542">
        <f>VLOOKUP(B1542&amp;C1542,CENSO!A:G,7,0)</f>
        <v>630</v>
      </c>
      <c r="G1542" s="9">
        <f t="shared" si="49"/>
        <v>8096.0416283349832</v>
      </c>
      <c r="H1542" s="9">
        <f>G1542*(IPCA!$B$10/VLOOKUP(B1542,IPCA!A:B,2,0))</f>
        <v>9861.6650175525428</v>
      </c>
    </row>
    <row r="1543" spans="1:8" x14ac:dyDescent="0.35">
      <c r="A1543" t="str">
        <f t="shared" si="48"/>
        <v>20203164472</v>
      </c>
      <c r="B1543" s="11">
        <v>2020</v>
      </c>
      <c r="C1543" s="11">
        <v>3164472</v>
      </c>
      <c r="D1543" s="11" t="s">
        <v>235</v>
      </c>
      <c r="E1543" s="8">
        <v>4079405.6893105279</v>
      </c>
      <c r="F1543">
        <f>VLOOKUP(B1543&amp;C1543,CENSO!A:G,7,0)</f>
        <v>693</v>
      </c>
      <c r="G1543" s="9">
        <f t="shared" si="49"/>
        <v>5886.5882962633877</v>
      </c>
      <c r="H1543" s="9">
        <f>G1543*(IPCA!$B$10/VLOOKUP(B1543,IPCA!A:B,2,0))</f>
        <v>7170.3635602394561</v>
      </c>
    </row>
    <row r="1544" spans="1:8" x14ac:dyDescent="0.35">
      <c r="A1544" t="str">
        <f t="shared" si="48"/>
        <v>20203164506</v>
      </c>
      <c r="B1544" s="11">
        <v>2020</v>
      </c>
      <c r="C1544" s="11">
        <v>3164506</v>
      </c>
      <c r="D1544" s="11" t="s">
        <v>236</v>
      </c>
      <c r="E1544" s="8">
        <v>3202060.57</v>
      </c>
      <c r="F1544">
        <f>VLOOKUP(B1544&amp;C1544,CENSO!A:G,7,0)</f>
        <v>226</v>
      </c>
      <c r="G1544" s="9">
        <f t="shared" si="49"/>
        <v>14168.40960176991</v>
      </c>
      <c r="H1544" s="9">
        <f>G1544*(IPCA!$B$10/VLOOKUP(B1544,IPCA!A:B,2,0))</f>
        <v>17258.323973423699</v>
      </c>
    </row>
    <row r="1545" spans="1:8" x14ac:dyDescent="0.35">
      <c r="A1545" t="str">
        <f t="shared" si="48"/>
        <v>20203165503</v>
      </c>
      <c r="B1545" s="11">
        <v>2020</v>
      </c>
      <c r="C1545" s="11">
        <v>3165503</v>
      </c>
      <c r="D1545" s="11" t="s">
        <v>237</v>
      </c>
      <c r="E1545" s="8">
        <v>4235473.9507511472</v>
      </c>
      <c r="F1545">
        <f>VLOOKUP(B1545&amp;C1545,CENSO!A:G,7,0)</f>
        <v>436</v>
      </c>
      <c r="G1545" s="9">
        <f t="shared" si="49"/>
        <v>9714.3897953007963</v>
      </c>
      <c r="H1545" s="9">
        <f>G1545*(IPCA!$B$10/VLOOKUP(B1545,IPCA!A:B,2,0))</f>
        <v>11832.950274847997</v>
      </c>
    </row>
    <row r="1546" spans="1:8" x14ac:dyDescent="0.35">
      <c r="A1546" t="str">
        <f t="shared" si="48"/>
        <v>20203165909</v>
      </c>
      <c r="B1546" s="11">
        <v>2020</v>
      </c>
      <c r="C1546" s="11">
        <v>3165909</v>
      </c>
      <c r="D1546" s="11" t="s">
        <v>238</v>
      </c>
      <c r="E1546" s="8">
        <v>2425998.1068454585</v>
      </c>
      <c r="F1546">
        <f>VLOOKUP(B1546&amp;C1546,CENSO!A:G,7,0)</f>
        <v>239</v>
      </c>
      <c r="G1546" s="9">
        <f t="shared" si="49"/>
        <v>10150.619693914052</v>
      </c>
      <c r="H1546" s="9">
        <f>G1546*(IPCA!$B$10/VLOOKUP(B1546,IPCA!A:B,2,0))</f>
        <v>12364.31527125669</v>
      </c>
    </row>
    <row r="1547" spans="1:8" x14ac:dyDescent="0.35">
      <c r="A1547" t="str">
        <f t="shared" si="48"/>
        <v>20203166105</v>
      </c>
      <c r="B1547" s="11">
        <v>2020</v>
      </c>
      <c r="C1547" s="11">
        <v>3166105</v>
      </c>
      <c r="D1547" s="11" t="s">
        <v>239</v>
      </c>
      <c r="E1547" s="8">
        <v>1715649.74</v>
      </c>
      <c r="F1547">
        <f>VLOOKUP(B1547&amp;C1547,CENSO!A:G,7,0)</f>
        <v>239</v>
      </c>
      <c r="G1547" s="9">
        <f t="shared" si="49"/>
        <v>7178.4507949790795</v>
      </c>
      <c r="H1547" s="9">
        <f>G1547*(IPCA!$B$10/VLOOKUP(B1547,IPCA!A:B,2,0))</f>
        <v>8743.9615969003207</v>
      </c>
    </row>
    <row r="1548" spans="1:8" x14ac:dyDescent="0.35">
      <c r="A1548" t="str">
        <f t="shared" si="48"/>
        <v>20203166501</v>
      </c>
      <c r="B1548" s="11">
        <v>2020</v>
      </c>
      <c r="C1548" s="11">
        <v>3166501</v>
      </c>
      <c r="D1548" s="11" t="s">
        <v>240</v>
      </c>
      <c r="E1548" s="8">
        <v>1946375.2597345873</v>
      </c>
      <c r="F1548">
        <f>VLOOKUP(B1548&amp;C1548,CENSO!A:G,7,0)</f>
        <v>174</v>
      </c>
      <c r="G1548" s="9">
        <f t="shared" si="49"/>
        <v>11186.064711118317</v>
      </c>
      <c r="H1548" s="9">
        <f>G1548*(IPCA!$B$10/VLOOKUP(B1548,IPCA!A:B,2,0))</f>
        <v>13625.57507852159</v>
      </c>
    </row>
    <row r="1549" spans="1:8" x14ac:dyDescent="0.35">
      <c r="A1549" t="str">
        <f t="shared" si="48"/>
        <v>20203166709</v>
      </c>
      <c r="B1549" s="11">
        <v>2020</v>
      </c>
      <c r="C1549" s="11">
        <v>3166709</v>
      </c>
      <c r="D1549" s="11" t="s">
        <v>241</v>
      </c>
      <c r="E1549" s="8">
        <v>3126650.6972186994</v>
      </c>
      <c r="F1549">
        <f>VLOOKUP(B1549&amp;C1549,CENSO!A:G,7,0)</f>
        <v>304</v>
      </c>
      <c r="G1549" s="9">
        <f t="shared" si="49"/>
        <v>10285.035188219406</v>
      </c>
      <c r="H1549" s="9">
        <f>G1549*(IPCA!$B$10/VLOOKUP(B1549,IPCA!A:B,2,0))</f>
        <v>12528.044737934439</v>
      </c>
    </row>
    <row r="1550" spans="1:8" x14ac:dyDescent="0.35">
      <c r="A1550" t="str">
        <f t="shared" si="48"/>
        <v>20203166956</v>
      </c>
      <c r="B1550" s="11">
        <v>2020</v>
      </c>
      <c r="C1550" s="11">
        <v>3166956</v>
      </c>
      <c r="D1550" s="11" t="s">
        <v>242</v>
      </c>
      <c r="E1550" s="8">
        <v>3802692.2777639069</v>
      </c>
      <c r="F1550">
        <f>VLOOKUP(B1550&amp;C1550,CENSO!A:G,7,0)</f>
        <v>401</v>
      </c>
      <c r="G1550" s="9">
        <f t="shared" si="49"/>
        <v>9483.0231365683467</v>
      </c>
      <c r="H1550" s="9">
        <f>G1550*(IPCA!$B$10/VLOOKUP(B1550,IPCA!A:B,2,0))</f>
        <v>11551.126071194656</v>
      </c>
    </row>
    <row r="1551" spans="1:8" x14ac:dyDescent="0.35">
      <c r="A1551" t="str">
        <f t="shared" si="48"/>
        <v>20203167103</v>
      </c>
      <c r="B1551" s="11">
        <v>2020</v>
      </c>
      <c r="C1551" s="11">
        <v>3167103</v>
      </c>
      <c r="D1551" s="11" t="s">
        <v>243</v>
      </c>
      <c r="E1551" s="8">
        <v>5470653.0686970027</v>
      </c>
      <c r="F1551">
        <f>VLOOKUP(B1551&amp;C1551,CENSO!A:G,7,0)</f>
        <v>368</v>
      </c>
      <c r="G1551" s="9">
        <f t="shared" si="49"/>
        <v>14865.905077980986</v>
      </c>
      <c r="H1551" s="9">
        <f>G1551*(IPCA!$B$10/VLOOKUP(B1551,IPCA!A:B,2,0))</f>
        <v>18107.932591242345</v>
      </c>
    </row>
    <row r="1552" spans="1:8" x14ac:dyDescent="0.35">
      <c r="A1552" t="str">
        <f t="shared" si="48"/>
        <v>20203165552</v>
      </c>
      <c r="B1552" s="11">
        <v>2020</v>
      </c>
      <c r="C1552" s="11">
        <v>3165552</v>
      </c>
      <c r="D1552" s="11" t="s">
        <v>244</v>
      </c>
      <c r="E1552" s="8">
        <v>4337156.5912545715</v>
      </c>
      <c r="F1552">
        <f>VLOOKUP(B1552&amp;C1552,CENSO!A:G,7,0)</f>
        <v>296</v>
      </c>
      <c r="G1552" s="9">
        <f t="shared" si="49"/>
        <v>14652.556051535714</v>
      </c>
      <c r="H1552" s="9">
        <f>G1552*(IPCA!$B$10/VLOOKUP(B1552,IPCA!A:B,2,0))</f>
        <v>17848.055391097943</v>
      </c>
    </row>
    <row r="1553" spans="1:8" x14ac:dyDescent="0.35">
      <c r="A1553" t="str">
        <f t="shared" si="48"/>
        <v>20203167707</v>
      </c>
      <c r="B1553" s="11">
        <v>2020</v>
      </c>
      <c r="C1553" s="11">
        <v>3167707</v>
      </c>
      <c r="D1553" s="11" t="s">
        <v>245</v>
      </c>
      <c r="E1553" s="8">
        <v>3480390.7546517546</v>
      </c>
      <c r="F1553">
        <f>VLOOKUP(B1553&amp;C1553,CENSO!A:G,7,0)</f>
        <v>391</v>
      </c>
      <c r="G1553" s="9">
        <f t="shared" si="49"/>
        <v>8901.2551269865853</v>
      </c>
      <c r="H1553" s="9">
        <f>G1553*(IPCA!$B$10/VLOOKUP(B1553,IPCA!A:B,2,0))</f>
        <v>10842.483318130708</v>
      </c>
    </row>
    <row r="1554" spans="1:8" x14ac:dyDescent="0.35">
      <c r="A1554" t="str">
        <f t="shared" si="48"/>
        <v>20203168002</v>
      </c>
      <c r="B1554" s="11">
        <v>2020</v>
      </c>
      <c r="C1554" s="11">
        <v>3168002</v>
      </c>
      <c r="D1554" s="11" t="s">
        <v>246</v>
      </c>
      <c r="E1554" s="8">
        <v>9010575.0511887651</v>
      </c>
      <c r="F1554">
        <f>VLOOKUP(B1554&amp;C1554,CENSO!A:G,7,0)</f>
        <v>1281</v>
      </c>
      <c r="G1554" s="9">
        <f t="shared" si="49"/>
        <v>7034.0164334026267</v>
      </c>
      <c r="H1554" s="9">
        <f>G1554*(IPCA!$B$10/VLOOKUP(B1554,IPCA!A:B,2,0))</f>
        <v>8568.0283005711644</v>
      </c>
    </row>
    <row r="1555" spans="1:8" x14ac:dyDescent="0.35">
      <c r="A1555" t="str">
        <f t="shared" si="48"/>
        <v>20203168051</v>
      </c>
      <c r="B1555" s="11">
        <v>2020</v>
      </c>
      <c r="C1555" s="11">
        <v>3168051</v>
      </c>
      <c r="D1555" s="11" t="s">
        <v>247</v>
      </c>
      <c r="E1555" s="8">
        <v>2636088.5169620612</v>
      </c>
      <c r="F1555">
        <f>VLOOKUP(B1555&amp;C1555,CENSO!A:G,7,0)</f>
        <v>265</v>
      </c>
      <c r="G1555" s="9">
        <f t="shared" si="49"/>
        <v>9947.5038375926833</v>
      </c>
      <c r="H1555" s="9">
        <f>G1555*(IPCA!$B$10/VLOOKUP(B1555,IPCA!A:B,2,0))</f>
        <v>12116.902939805201</v>
      </c>
    </row>
    <row r="1556" spans="1:8" x14ac:dyDescent="0.35">
      <c r="A1556" t="str">
        <f t="shared" si="48"/>
        <v>20203168408</v>
      </c>
      <c r="B1556" s="11">
        <v>2020</v>
      </c>
      <c r="C1556" s="11">
        <v>3168408</v>
      </c>
      <c r="D1556" s="11" t="s">
        <v>248</v>
      </c>
      <c r="E1556" s="8">
        <v>3358363.44</v>
      </c>
      <c r="F1556">
        <f>VLOOKUP(B1556&amp;C1556,CENSO!A:G,7,0)</f>
        <v>299</v>
      </c>
      <c r="G1556" s="9">
        <f t="shared" si="49"/>
        <v>11231.984749163879</v>
      </c>
      <c r="H1556" s="9">
        <f>G1556*(IPCA!$B$10/VLOOKUP(B1556,IPCA!A:B,2,0))</f>
        <v>13681.509577575263</v>
      </c>
    </row>
    <row r="1557" spans="1:8" x14ac:dyDescent="0.35">
      <c r="A1557" t="str">
        <f t="shared" si="48"/>
        <v>20203168606</v>
      </c>
      <c r="B1557" s="11">
        <v>2020</v>
      </c>
      <c r="C1557" s="11">
        <v>3168606</v>
      </c>
      <c r="D1557" s="11" t="s">
        <v>249</v>
      </c>
      <c r="E1557" s="8">
        <v>33742827.371727593</v>
      </c>
      <c r="F1557">
        <f>VLOOKUP(B1557&amp;C1557,CENSO!A:G,7,0)</f>
        <v>5852</v>
      </c>
      <c r="G1557" s="9">
        <f t="shared" si="49"/>
        <v>5766.0333854626779</v>
      </c>
      <c r="H1557" s="9">
        <f>G1557*(IPCA!$B$10/VLOOKUP(B1557,IPCA!A:B,2,0))</f>
        <v>7023.517459253927</v>
      </c>
    </row>
    <row r="1558" spans="1:8" x14ac:dyDescent="0.35">
      <c r="A1558" t="str">
        <f t="shared" si="48"/>
        <v>20203169505</v>
      </c>
      <c r="B1558" s="11">
        <v>2020</v>
      </c>
      <c r="C1558" s="11">
        <v>3169505</v>
      </c>
      <c r="D1558" s="11" t="s">
        <v>250</v>
      </c>
      <c r="E1558" s="8">
        <v>4237299.3115419596</v>
      </c>
      <c r="F1558">
        <f>VLOOKUP(B1558&amp;C1558,CENSO!A:G,7,0)</f>
        <v>400</v>
      </c>
      <c r="G1558" s="9">
        <f t="shared" si="49"/>
        <v>10593.248278854899</v>
      </c>
      <c r="H1558" s="9">
        <f>G1558*(IPCA!$B$10/VLOOKUP(B1558,IPCA!A:B,2,0))</f>
        <v>12903.474410039136</v>
      </c>
    </row>
    <row r="1559" spans="1:8" x14ac:dyDescent="0.35">
      <c r="A1559" t="str">
        <f t="shared" si="48"/>
        <v>20203169703</v>
      </c>
      <c r="B1559" s="11">
        <v>2020</v>
      </c>
      <c r="C1559" s="11">
        <v>3169703</v>
      </c>
      <c r="D1559" s="11" t="s">
        <v>251</v>
      </c>
      <c r="E1559" s="8">
        <v>8922299.6260701902</v>
      </c>
      <c r="F1559">
        <f>VLOOKUP(B1559&amp;C1559,CENSO!A:G,7,0)</f>
        <v>681</v>
      </c>
      <c r="G1559" s="9">
        <f t="shared" si="49"/>
        <v>13101.761565448151</v>
      </c>
      <c r="H1559" s="9">
        <f>G1559*(IPCA!$B$10/VLOOKUP(B1559,IPCA!A:B,2,0))</f>
        <v>15959.056243744459</v>
      </c>
    </row>
    <row r="1560" spans="1:8" x14ac:dyDescent="0.35">
      <c r="A1560" t="str">
        <f t="shared" si="48"/>
        <v>20203170008</v>
      </c>
      <c r="B1560" s="11">
        <v>2020</v>
      </c>
      <c r="C1560" s="11">
        <v>3170008</v>
      </c>
      <c r="D1560" s="11" t="s">
        <v>252</v>
      </c>
      <c r="E1560" s="8">
        <v>3806411.33</v>
      </c>
      <c r="F1560">
        <f>VLOOKUP(B1560&amp;C1560,CENSO!A:G,7,0)</f>
        <v>518</v>
      </c>
      <c r="G1560" s="9">
        <f t="shared" si="49"/>
        <v>7348.2844208494207</v>
      </c>
      <c r="H1560" s="9">
        <f>G1560*(IPCA!$B$10/VLOOKUP(B1560,IPCA!A:B,2,0))</f>
        <v>8950.8333502751975</v>
      </c>
    </row>
    <row r="1561" spans="1:8" x14ac:dyDescent="0.35">
      <c r="A1561" t="str">
        <f t="shared" si="48"/>
        <v>20203170057</v>
      </c>
      <c r="B1561" s="11">
        <v>2020</v>
      </c>
      <c r="C1561" s="11">
        <v>3170057</v>
      </c>
      <c r="D1561" s="11" t="s">
        <v>253</v>
      </c>
      <c r="E1561" s="8">
        <v>5217638.97</v>
      </c>
      <c r="F1561">
        <f>VLOOKUP(B1561&amp;C1561,CENSO!A:G,7,0)</f>
        <v>464</v>
      </c>
      <c r="G1561" s="9">
        <f t="shared" si="49"/>
        <v>11244.911573275862</v>
      </c>
      <c r="H1561" s="9">
        <f>G1561*(IPCA!$B$10/VLOOKUP(B1561,IPCA!A:B,2,0))</f>
        <v>13697.255545170963</v>
      </c>
    </row>
    <row r="1562" spans="1:8" x14ac:dyDescent="0.35">
      <c r="A1562" t="str">
        <f t="shared" si="48"/>
        <v>20203170305</v>
      </c>
      <c r="B1562" s="11">
        <v>2020</v>
      </c>
      <c r="C1562" s="11">
        <v>3170305</v>
      </c>
      <c r="D1562" s="11" t="s">
        <v>254</v>
      </c>
      <c r="E1562" s="8">
        <v>2218437.8033112143</v>
      </c>
      <c r="F1562">
        <f>VLOOKUP(B1562&amp;C1562,CENSO!A:G,7,0)</f>
        <v>297</v>
      </c>
      <c r="G1562" s="9">
        <f t="shared" si="49"/>
        <v>7469.4875532364122</v>
      </c>
      <c r="H1562" s="9">
        <f>G1562*(IPCA!$B$10/VLOOKUP(B1562,IPCA!A:B,2,0))</f>
        <v>9098.4690401035859</v>
      </c>
    </row>
    <row r="1563" spans="1:8" x14ac:dyDescent="0.35">
      <c r="A1563" t="str">
        <f t="shared" si="48"/>
        <v>20203170479</v>
      </c>
      <c r="B1563" s="11">
        <v>2020</v>
      </c>
      <c r="C1563" s="11">
        <v>3170479</v>
      </c>
      <c r="D1563" s="11" t="s">
        <v>255</v>
      </c>
      <c r="E1563" s="8">
        <v>3607032.6389281387</v>
      </c>
      <c r="F1563">
        <f>VLOOKUP(B1563&amp;C1563,CENSO!A:G,7,0)</f>
        <v>452</v>
      </c>
      <c r="G1563" s="9">
        <f t="shared" si="49"/>
        <v>7980.1607055932272</v>
      </c>
      <c r="H1563" s="9">
        <f>G1563*(IPCA!$B$10/VLOOKUP(B1563,IPCA!A:B,2,0))</f>
        <v>9720.5122302441723</v>
      </c>
    </row>
    <row r="1564" spans="1:8" x14ac:dyDescent="0.35">
      <c r="A1564" t="str">
        <f t="shared" si="48"/>
        <v>20203170529</v>
      </c>
      <c r="B1564" s="11">
        <v>2020</v>
      </c>
      <c r="C1564" s="11">
        <v>3170529</v>
      </c>
      <c r="D1564" s="11" t="s">
        <v>256</v>
      </c>
      <c r="E1564" s="8">
        <v>8713230.9461839497</v>
      </c>
      <c r="F1564">
        <f>VLOOKUP(B1564&amp;C1564,CENSO!A:G,7,0)</f>
        <v>1354</v>
      </c>
      <c r="G1564" s="9">
        <f t="shared" si="49"/>
        <v>6435.1779513913953</v>
      </c>
      <c r="H1564" s="9">
        <f>G1564*(IPCA!$B$10/VLOOKUP(B1564,IPCA!A:B,2,0))</f>
        <v>7838.5922649972035</v>
      </c>
    </row>
    <row r="1565" spans="1:8" x14ac:dyDescent="0.35">
      <c r="A1565" t="str">
        <f t="shared" si="48"/>
        <v>20203170651</v>
      </c>
      <c r="B1565" s="11">
        <v>2020</v>
      </c>
      <c r="C1565" s="11">
        <v>3170651</v>
      </c>
      <c r="D1565" s="11" t="s">
        <v>257</v>
      </c>
      <c r="E1565" s="8">
        <v>3194163.717273619</v>
      </c>
      <c r="F1565">
        <f>VLOOKUP(B1565&amp;C1565,CENSO!A:G,7,0)</f>
        <v>273</v>
      </c>
      <c r="G1565" s="9">
        <f t="shared" si="49"/>
        <v>11700.233396606664</v>
      </c>
      <c r="H1565" s="9">
        <f>G1565*(IPCA!$B$10/VLOOKUP(B1565,IPCA!A:B,2,0))</f>
        <v>14251.876124338249</v>
      </c>
    </row>
    <row r="1566" spans="1:8" x14ac:dyDescent="0.35">
      <c r="A1566" t="str">
        <f t="shared" si="48"/>
        <v>20203170800</v>
      </c>
      <c r="B1566" s="11">
        <v>2020</v>
      </c>
      <c r="C1566" s="11">
        <v>3170800</v>
      </c>
      <c r="D1566" s="11" t="s">
        <v>258</v>
      </c>
      <c r="E1566" s="8">
        <v>15857910.196165213</v>
      </c>
      <c r="F1566">
        <f>VLOOKUP(B1566&amp;C1566,CENSO!A:G,7,0)</f>
        <v>1746</v>
      </c>
      <c r="G1566" s="9">
        <f t="shared" si="49"/>
        <v>9082.422792763582</v>
      </c>
      <c r="H1566" s="9">
        <f>G1566*(IPCA!$B$10/VLOOKUP(B1566,IPCA!A:B,2,0))</f>
        <v>11063.160892916361</v>
      </c>
    </row>
    <row r="1567" spans="1:8" x14ac:dyDescent="0.35">
      <c r="A1567" t="str">
        <f t="shared" si="48"/>
        <v>20203170909</v>
      </c>
      <c r="B1567" s="11">
        <v>2020</v>
      </c>
      <c r="C1567" s="11">
        <v>3170909</v>
      </c>
      <c r="D1567" s="11" t="s">
        <v>259</v>
      </c>
      <c r="E1567" s="8">
        <v>7300490.7274595285</v>
      </c>
      <c r="F1567">
        <f>VLOOKUP(B1567&amp;C1567,CENSO!A:G,7,0)</f>
        <v>867</v>
      </c>
      <c r="G1567" s="9">
        <f t="shared" si="49"/>
        <v>8420.4045299417867</v>
      </c>
      <c r="H1567" s="9">
        <f>G1567*(IPCA!$B$10/VLOOKUP(B1567,IPCA!A:B,2,0))</f>
        <v>10256.76652846529</v>
      </c>
    </row>
    <row r="1568" spans="1:8" x14ac:dyDescent="0.35">
      <c r="A1568" t="str">
        <f t="shared" si="48"/>
        <v>20203171030</v>
      </c>
      <c r="B1568" s="11">
        <v>2020</v>
      </c>
      <c r="C1568" s="11">
        <v>3171030</v>
      </c>
      <c r="D1568" s="11" t="s">
        <v>260</v>
      </c>
      <c r="E1568" s="8">
        <v>3332640.707812035</v>
      </c>
      <c r="F1568">
        <f>VLOOKUP(B1568&amp;C1568,CENSO!A:G,7,0)</f>
        <v>374</v>
      </c>
      <c r="G1568" s="9">
        <f t="shared" si="49"/>
        <v>8910.8040315829821</v>
      </c>
      <c r="H1568" s="9">
        <f>G1568*(IPCA!$B$10/VLOOKUP(B1568,IPCA!A:B,2,0))</f>
        <v>10854.114693404848</v>
      </c>
    </row>
    <row r="1569" spans="1:8" x14ac:dyDescent="0.35">
      <c r="A1569" t="str">
        <f t="shared" si="48"/>
        <v>20203171071</v>
      </c>
      <c r="B1569" s="11">
        <v>2020</v>
      </c>
      <c r="C1569" s="11">
        <v>3171071</v>
      </c>
      <c r="D1569" s="11" t="s">
        <v>261</v>
      </c>
      <c r="E1569" s="8">
        <v>3149934.2286616662</v>
      </c>
      <c r="F1569">
        <f>VLOOKUP(B1569&amp;C1569,CENSO!A:G,7,0)</f>
        <v>305</v>
      </c>
      <c r="G1569" s="9">
        <f t="shared" si="49"/>
        <v>10327.653208726775</v>
      </c>
      <c r="H1569" s="9">
        <f>G1569*(IPCA!$B$10/VLOOKUP(B1569,IPCA!A:B,2,0))</f>
        <v>12579.957099709349</v>
      </c>
    </row>
    <row r="1570" spans="1:8" x14ac:dyDescent="0.35">
      <c r="A1570" t="str">
        <f t="shared" si="48"/>
        <v>20203171600</v>
      </c>
      <c r="B1570" s="11">
        <v>2020</v>
      </c>
      <c r="C1570" s="11">
        <v>3171600</v>
      </c>
      <c r="D1570" s="11" t="s">
        <v>262</v>
      </c>
      <c r="E1570" s="8">
        <v>4654789.0852796119</v>
      </c>
      <c r="F1570">
        <f>VLOOKUP(B1570&amp;C1570,CENSO!A:G,7,0)</f>
        <v>386</v>
      </c>
      <c r="G1570" s="9">
        <f t="shared" si="49"/>
        <v>12059.039081035264</v>
      </c>
      <c r="H1570" s="9">
        <f>G1570*(IPCA!$B$10/VLOOKUP(B1570,IPCA!A:B,2,0))</f>
        <v>14688.931864497063</v>
      </c>
    </row>
    <row r="1571" spans="1:8" x14ac:dyDescent="0.35">
      <c r="A1571" t="str">
        <f t="shared" si="48"/>
        <v>20203171808</v>
      </c>
      <c r="B1571" s="11">
        <v>2020</v>
      </c>
      <c r="C1571" s="11">
        <v>3171808</v>
      </c>
      <c r="D1571" s="11" t="s">
        <v>263</v>
      </c>
      <c r="E1571" s="8">
        <v>4128239.0060589188</v>
      </c>
      <c r="F1571">
        <f>VLOOKUP(B1571&amp;C1571,CENSO!A:G,7,0)</f>
        <v>725</v>
      </c>
      <c r="G1571" s="9">
        <f t="shared" si="49"/>
        <v>5694.1227669778191</v>
      </c>
      <c r="H1571" s="9">
        <f>G1571*(IPCA!$B$10/VLOOKUP(B1571,IPCA!A:B,2,0))</f>
        <v>6935.9242299626221</v>
      </c>
    </row>
    <row r="1572" spans="1:8" x14ac:dyDescent="0.35">
      <c r="A1572" t="str">
        <f t="shared" si="48"/>
        <v>20203171907</v>
      </c>
      <c r="B1572" s="11">
        <v>2020</v>
      </c>
      <c r="C1572" s="11">
        <v>3171907</v>
      </c>
      <c r="D1572" s="11" t="s">
        <v>264</v>
      </c>
      <c r="E1572" s="8">
        <v>2910132.7222793978</v>
      </c>
      <c r="F1572">
        <f>VLOOKUP(B1572&amp;C1572,CENSO!A:G,7,0)</f>
        <v>283</v>
      </c>
      <c r="G1572" s="9">
        <f t="shared" si="49"/>
        <v>10283.154495686918</v>
      </c>
      <c r="H1572" s="9">
        <f>G1572*(IPCA!$B$10/VLOOKUP(B1572,IPCA!A:B,2,0))</f>
        <v>12525.753895000591</v>
      </c>
    </row>
    <row r="1573" spans="1:8" x14ac:dyDescent="0.35">
      <c r="A1573" t="str">
        <f t="shared" si="48"/>
        <v>20213100500</v>
      </c>
      <c r="B1573" s="11">
        <v>2021</v>
      </c>
      <c r="C1573" s="11">
        <v>3100500</v>
      </c>
      <c r="D1573" s="11" t="s">
        <v>0</v>
      </c>
      <c r="E1573" s="8">
        <v>4856901.49</v>
      </c>
      <c r="F1573">
        <f>VLOOKUP(B1573&amp;C1573,CENSO!A:G,7,0)</f>
        <v>315</v>
      </c>
      <c r="G1573" s="9">
        <f t="shared" si="49"/>
        <v>15418.73488888889</v>
      </c>
      <c r="H1573" s="9">
        <f>G1573*(IPCA!$B$10/VLOOKUP(B1573,IPCA!A:B,2,0))</f>
        <v>17064.47252973256</v>
      </c>
    </row>
    <row r="1574" spans="1:8" x14ac:dyDescent="0.35">
      <c r="A1574" t="str">
        <f t="shared" si="48"/>
        <v>20213100609</v>
      </c>
      <c r="B1574" s="11">
        <v>2021</v>
      </c>
      <c r="C1574" s="11">
        <v>3100609</v>
      </c>
      <c r="D1574" s="11" t="s">
        <v>1</v>
      </c>
      <c r="E1574" s="8">
        <v>5786603.8928920235</v>
      </c>
      <c r="F1574">
        <f>VLOOKUP(B1574&amp;C1574,CENSO!A:G,7,0)</f>
        <v>177</v>
      </c>
      <c r="G1574" s="9">
        <f t="shared" si="49"/>
        <v>32692.677360971884</v>
      </c>
      <c r="H1574" s="9">
        <f>G1574*(IPCA!$B$10/VLOOKUP(B1574,IPCA!A:B,2,0))</f>
        <v>36182.170506851267</v>
      </c>
    </row>
    <row r="1575" spans="1:8" x14ac:dyDescent="0.35">
      <c r="A1575" t="str">
        <f t="shared" si="48"/>
        <v>20213100906</v>
      </c>
      <c r="B1575" s="11">
        <v>2021</v>
      </c>
      <c r="C1575" s="11">
        <v>3100906</v>
      </c>
      <c r="D1575" s="11" t="s">
        <v>2</v>
      </c>
      <c r="E1575" s="8">
        <v>3656003.3327834141</v>
      </c>
      <c r="F1575">
        <f>VLOOKUP(B1575&amp;C1575,CENSO!A:G,7,0)</f>
        <v>277</v>
      </c>
      <c r="G1575" s="9">
        <f t="shared" si="49"/>
        <v>13198.567988387776</v>
      </c>
      <c r="H1575" s="9">
        <f>G1575*(IPCA!$B$10/VLOOKUP(B1575,IPCA!A:B,2,0))</f>
        <v>14607.333383230711</v>
      </c>
    </row>
    <row r="1576" spans="1:8" x14ac:dyDescent="0.35">
      <c r="A1576" t="str">
        <f t="shared" si="48"/>
        <v>20213101003</v>
      </c>
      <c r="B1576" s="11">
        <v>2021</v>
      </c>
      <c r="C1576" s="11">
        <v>3101003</v>
      </c>
      <c r="D1576" s="11" t="s">
        <v>3</v>
      </c>
      <c r="E1576" s="8">
        <v>4183227.7972546048</v>
      </c>
      <c r="F1576">
        <f>VLOOKUP(B1576&amp;C1576,CENSO!A:G,7,0)</f>
        <v>577</v>
      </c>
      <c r="G1576" s="9">
        <f t="shared" si="49"/>
        <v>7249.9615203719322</v>
      </c>
      <c r="H1576" s="9">
        <f>G1576*(IPCA!$B$10/VLOOKUP(B1576,IPCA!A:B,2,0))</f>
        <v>8023.7950841970969</v>
      </c>
    </row>
    <row r="1577" spans="1:8" x14ac:dyDescent="0.35">
      <c r="A1577" t="str">
        <f t="shared" si="48"/>
        <v>20213101102</v>
      </c>
      <c r="B1577" s="11">
        <v>2021</v>
      </c>
      <c r="C1577" s="11">
        <v>3101102</v>
      </c>
      <c r="D1577" s="11" t="s">
        <v>4</v>
      </c>
      <c r="E1577" s="8">
        <v>8706682.0857573282</v>
      </c>
      <c r="F1577">
        <f>VLOOKUP(B1577&amp;C1577,CENSO!A:G,7,0)</f>
        <v>1082</v>
      </c>
      <c r="G1577" s="9">
        <f t="shared" si="49"/>
        <v>8046.8411143783069</v>
      </c>
      <c r="H1577" s="9">
        <f>G1577*(IPCA!$B$10/VLOOKUP(B1577,IPCA!A:B,2,0))</f>
        <v>8905.7306022158609</v>
      </c>
    </row>
    <row r="1578" spans="1:8" x14ac:dyDescent="0.35">
      <c r="A1578" t="str">
        <f t="shared" si="48"/>
        <v>20213101706</v>
      </c>
      <c r="B1578" s="11">
        <v>2021</v>
      </c>
      <c r="C1578" s="11">
        <v>3101706</v>
      </c>
      <c r="D1578" s="11" t="s">
        <v>5</v>
      </c>
      <c r="E1578" s="8">
        <v>23064470.868592441</v>
      </c>
      <c r="F1578">
        <f>VLOOKUP(B1578&amp;C1578,CENSO!A:G,7,0)</f>
        <v>3330</v>
      </c>
      <c r="G1578" s="9">
        <f t="shared" si="49"/>
        <v>6926.2675281058382</v>
      </c>
      <c r="H1578" s="9">
        <f>G1578*(IPCA!$B$10/VLOOKUP(B1578,IPCA!A:B,2,0))</f>
        <v>7665.5512153668005</v>
      </c>
    </row>
    <row r="1579" spans="1:8" x14ac:dyDescent="0.35">
      <c r="A1579" t="str">
        <f t="shared" si="48"/>
        <v>20213101805</v>
      </c>
      <c r="B1579" s="11">
        <v>2021</v>
      </c>
      <c r="C1579" s="11">
        <v>3101805</v>
      </c>
      <c r="D1579" s="11" t="s">
        <v>6</v>
      </c>
      <c r="E1579" s="8">
        <v>6041712.5163292903</v>
      </c>
      <c r="F1579">
        <f>VLOOKUP(B1579&amp;C1579,CENSO!A:G,7,0)</f>
        <v>610</v>
      </c>
      <c r="G1579" s="9">
        <f t="shared" si="49"/>
        <v>9904.4467480808034</v>
      </c>
      <c r="H1579" s="9">
        <f>G1579*(IPCA!$B$10/VLOOKUP(B1579,IPCA!A:B,2,0))</f>
        <v>10961.610058982174</v>
      </c>
    </row>
    <row r="1580" spans="1:8" x14ac:dyDescent="0.35">
      <c r="A1580" t="str">
        <f t="shared" si="48"/>
        <v>20213102209</v>
      </c>
      <c r="B1580" s="11">
        <v>2021</v>
      </c>
      <c r="C1580" s="11">
        <v>3102209</v>
      </c>
      <c r="D1580" s="11" t="s">
        <v>7</v>
      </c>
      <c r="E1580" s="8">
        <v>3063464.9006152968</v>
      </c>
      <c r="F1580">
        <f>VLOOKUP(B1580&amp;C1580,CENSO!A:G,7,0)</f>
        <v>193</v>
      </c>
      <c r="G1580" s="9">
        <f t="shared" si="49"/>
        <v>15872.875132721745</v>
      </c>
      <c r="H1580" s="9">
        <f>G1580*(IPCA!$B$10/VLOOKUP(B1580,IPCA!A:B,2,0))</f>
        <v>17567.085991302381</v>
      </c>
    </row>
    <row r="1581" spans="1:8" x14ac:dyDescent="0.35">
      <c r="A1581" t="str">
        <f t="shared" si="48"/>
        <v>20213102852</v>
      </c>
      <c r="B1581" s="11">
        <v>2021</v>
      </c>
      <c r="C1581" s="11">
        <v>3102852</v>
      </c>
      <c r="D1581" s="11" t="s">
        <v>8</v>
      </c>
      <c r="E1581" s="8">
        <v>4269732.1049766224</v>
      </c>
      <c r="F1581">
        <f>VLOOKUP(B1581&amp;C1581,CENSO!A:G,7,0)</f>
        <v>452</v>
      </c>
      <c r="G1581" s="9">
        <f t="shared" si="49"/>
        <v>9446.3099667624392</v>
      </c>
      <c r="H1581" s="9">
        <f>G1581*(IPCA!$B$10/VLOOKUP(B1581,IPCA!A:B,2,0))</f>
        <v>10454.573484580662</v>
      </c>
    </row>
    <row r="1582" spans="1:8" x14ac:dyDescent="0.35">
      <c r="A1582" t="str">
        <f t="shared" si="48"/>
        <v>20213103405</v>
      </c>
      <c r="B1582" s="11">
        <v>2021</v>
      </c>
      <c r="C1582" s="11">
        <v>3103405</v>
      </c>
      <c r="D1582" s="11" t="s">
        <v>9</v>
      </c>
      <c r="E1582" s="8">
        <v>10941451.27108789</v>
      </c>
      <c r="F1582">
        <f>VLOOKUP(B1582&amp;C1582,CENSO!A:G,7,0)</f>
        <v>944</v>
      </c>
      <c r="G1582" s="9">
        <f t="shared" si="49"/>
        <v>11590.520414288019</v>
      </c>
      <c r="H1582" s="9">
        <f>G1582*(IPCA!$B$10/VLOOKUP(B1582,IPCA!A:B,2,0))</f>
        <v>12827.648872635573</v>
      </c>
    </row>
    <row r="1583" spans="1:8" x14ac:dyDescent="0.35">
      <c r="A1583" t="str">
        <f t="shared" si="48"/>
        <v>20213104452</v>
      </c>
      <c r="B1583" s="11">
        <v>2021</v>
      </c>
      <c r="C1583" s="11">
        <v>3104452</v>
      </c>
      <c r="D1583" s="11" t="s">
        <v>10</v>
      </c>
      <c r="E1583" s="8">
        <v>3756194.25</v>
      </c>
      <c r="F1583">
        <f>VLOOKUP(B1583&amp;C1583,CENSO!A:G,7,0)</f>
        <v>222</v>
      </c>
      <c r="G1583" s="9">
        <f t="shared" si="49"/>
        <v>16919.79391891892</v>
      </c>
      <c r="H1583" s="9">
        <f>G1583*(IPCA!$B$10/VLOOKUP(B1583,IPCA!A:B,2,0))</f>
        <v>18725.748942359194</v>
      </c>
    </row>
    <row r="1584" spans="1:8" x14ac:dyDescent="0.35">
      <c r="A1584" t="str">
        <f t="shared" si="48"/>
        <v>20213104502</v>
      </c>
      <c r="B1584" s="11">
        <v>2021</v>
      </c>
      <c r="C1584" s="11">
        <v>3104502</v>
      </c>
      <c r="D1584" s="11" t="s">
        <v>11</v>
      </c>
      <c r="E1584" s="8">
        <v>8972633.3251633793</v>
      </c>
      <c r="F1584">
        <f>VLOOKUP(B1584&amp;C1584,CENSO!A:G,7,0)</f>
        <v>1001</v>
      </c>
      <c r="G1584" s="9">
        <f t="shared" si="49"/>
        <v>8963.6696555078706</v>
      </c>
      <c r="H1584" s="9">
        <f>G1584*(IPCA!$B$10/VLOOKUP(B1584,IPCA!A:B,2,0))</f>
        <v>9920.4179658240464</v>
      </c>
    </row>
    <row r="1585" spans="1:8" x14ac:dyDescent="0.35">
      <c r="A1585" t="str">
        <f t="shared" si="48"/>
        <v>20213104700</v>
      </c>
      <c r="B1585" s="11">
        <v>2021</v>
      </c>
      <c r="C1585" s="11">
        <v>3104700</v>
      </c>
      <c r="D1585" s="11" t="s">
        <v>12</v>
      </c>
      <c r="E1585" s="8">
        <v>4519967.3563223993</v>
      </c>
      <c r="F1585">
        <f>VLOOKUP(B1585&amp;C1585,CENSO!A:G,7,0)</f>
        <v>510</v>
      </c>
      <c r="G1585" s="9">
        <f t="shared" si="49"/>
        <v>8862.6810908282332</v>
      </c>
      <c r="H1585" s="9">
        <f>G1585*(IPCA!$B$10/VLOOKUP(B1585,IPCA!A:B,2,0))</f>
        <v>9808.6502624287004</v>
      </c>
    </row>
    <row r="1586" spans="1:8" x14ac:dyDescent="0.35">
      <c r="A1586" t="str">
        <f t="shared" si="48"/>
        <v>20213104809</v>
      </c>
      <c r="B1586" s="11">
        <v>2021</v>
      </c>
      <c r="C1586" s="11">
        <v>3104809</v>
      </c>
      <c r="D1586" s="11" t="s">
        <v>13</v>
      </c>
      <c r="E1586" s="8">
        <v>4453194.1814218992</v>
      </c>
      <c r="F1586">
        <f>VLOOKUP(B1586&amp;C1586,CENSO!A:G,7,0)</f>
        <v>526</v>
      </c>
      <c r="G1586" s="9">
        <f t="shared" si="49"/>
        <v>8466.1486338819377</v>
      </c>
      <c r="H1586" s="9">
        <f>G1586*(IPCA!$B$10/VLOOKUP(B1586,IPCA!A:B,2,0))</f>
        <v>9369.7934257641318</v>
      </c>
    </row>
    <row r="1587" spans="1:8" x14ac:dyDescent="0.35">
      <c r="A1587" t="str">
        <f t="shared" si="48"/>
        <v>20213105202</v>
      </c>
      <c r="B1587" s="11">
        <v>2021</v>
      </c>
      <c r="C1587" s="11">
        <v>3105202</v>
      </c>
      <c r="D1587" s="11" t="s">
        <v>14</v>
      </c>
      <c r="E1587" s="8">
        <v>2696305.98</v>
      </c>
      <c r="F1587">
        <f>VLOOKUP(B1587&amp;C1587,CENSO!A:G,7,0)</f>
        <v>242</v>
      </c>
      <c r="G1587" s="9">
        <f t="shared" si="49"/>
        <v>11141.760247933884</v>
      </c>
      <c r="H1587" s="9">
        <f>G1587*(IPCA!$B$10/VLOOKUP(B1587,IPCA!A:B,2,0))</f>
        <v>12330.989737734253</v>
      </c>
    </row>
    <row r="1588" spans="1:8" x14ac:dyDescent="0.35">
      <c r="A1588" t="str">
        <f t="shared" si="48"/>
        <v>20213106507</v>
      </c>
      <c r="B1588" s="11">
        <v>2021</v>
      </c>
      <c r="C1588" s="11">
        <v>3106507</v>
      </c>
      <c r="D1588" s="11" t="s">
        <v>15</v>
      </c>
      <c r="E1588" s="8">
        <v>3254446.0220029806</v>
      </c>
      <c r="F1588">
        <f>VLOOKUP(B1588&amp;C1588,CENSO!A:G,7,0)</f>
        <v>205</v>
      </c>
      <c r="G1588" s="9">
        <f t="shared" si="49"/>
        <v>15875.346448795028</v>
      </c>
      <c r="H1588" s="9">
        <f>G1588*(IPCA!$B$10/VLOOKUP(B1588,IPCA!A:B,2,0))</f>
        <v>17569.821086337655</v>
      </c>
    </row>
    <row r="1589" spans="1:8" x14ac:dyDescent="0.35">
      <c r="A1589" t="str">
        <f t="shared" si="48"/>
        <v>20213106655</v>
      </c>
      <c r="B1589" s="11">
        <v>2021</v>
      </c>
      <c r="C1589" s="11">
        <v>3106655</v>
      </c>
      <c r="D1589" s="11" t="s">
        <v>16</v>
      </c>
      <c r="E1589" s="8">
        <v>3292097.7023453657</v>
      </c>
      <c r="F1589">
        <f>VLOOKUP(B1589&amp;C1589,CENSO!A:G,7,0)</f>
        <v>250</v>
      </c>
      <c r="G1589" s="9">
        <f t="shared" si="49"/>
        <v>13168.390809381463</v>
      </c>
      <c r="H1589" s="9">
        <f>G1589*(IPCA!$B$10/VLOOKUP(B1589,IPCA!A:B,2,0))</f>
        <v>14573.935205890677</v>
      </c>
    </row>
    <row r="1590" spans="1:8" x14ac:dyDescent="0.35">
      <c r="A1590" t="str">
        <f t="shared" si="48"/>
        <v>20213106606</v>
      </c>
      <c r="B1590" s="11">
        <v>2021</v>
      </c>
      <c r="C1590" s="11">
        <v>3106606</v>
      </c>
      <c r="D1590" s="11" t="s">
        <v>17</v>
      </c>
      <c r="E1590" s="8">
        <v>1497662.2748333381</v>
      </c>
      <c r="F1590">
        <f>VLOOKUP(B1590&amp;C1590,CENSO!A:G,7,0)</f>
        <v>194</v>
      </c>
      <c r="G1590" s="9">
        <f t="shared" si="49"/>
        <v>7719.9086331615363</v>
      </c>
      <c r="H1590" s="9">
        <f>G1590*(IPCA!$B$10/VLOOKUP(B1590,IPCA!A:B,2,0))</f>
        <v>8543.9025803318345</v>
      </c>
    </row>
    <row r="1591" spans="1:8" x14ac:dyDescent="0.35">
      <c r="A1591" t="str">
        <f t="shared" si="48"/>
        <v>20213107307</v>
      </c>
      <c r="B1591" s="11">
        <v>2021</v>
      </c>
      <c r="C1591" s="11">
        <v>3107307</v>
      </c>
      <c r="D1591" s="11" t="s">
        <v>18</v>
      </c>
      <c r="E1591" s="8">
        <v>14077612.070992842</v>
      </c>
      <c r="F1591">
        <f>VLOOKUP(B1591&amp;C1591,CENSO!A:G,7,0)</f>
        <v>1145</v>
      </c>
      <c r="G1591" s="9">
        <f t="shared" si="49"/>
        <v>12294.857703923879</v>
      </c>
      <c r="H1591" s="9">
        <f>G1591*(IPCA!$B$10/VLOOKUP(B1591,IPCA!A:B,2,0))</f>
        <v>13607.164469555182</v>
      </c>
    </row>
    <row r="1592" spans="1:8" x14ac:dyDescent="0.35">
      <c r="A1592" t="str">
        <f t="shared" si="48"/>
        <v>20213108206</v>
      </c>
      <c r="B1592" s="11">
        <v>2021</v>
      </c>
      <c r="C1592" s="11">
        <v>3108206</v>
      </c>
      <c r="D1592" s="11" t="s">
        <v>19</v>
      </c>
      <c r="E1592" s="8">
        <v>4025526.3755245372</v>
      </c>
      <c r="F1592">
        <f>VLOOKUP(B1592&amp;C1592,CENSO!A:G,7,0)</f>
        <v>486</v>
      </c>
      <c r="G1592" s="9">
        <f t="shared" si="49"/>
        <v>8282.9760813262073</v>
      </c>
      <c r="H1592" s="9">
        <f>G1592*(IPCA!$B$10/VLOOKUP(B1592,IPCA!A:B,2,0))</f>
        <v>9167.069725420808</v>
      </c>
    </row>
    <row r="1593" spans="1:8" x14ac:dyDescent="0.35">
      <c r="A1593" t="str">
        <f t="shared" si="48"/>
        <v>20213108255</v>
      </c>
      <c r="B1593" s="11">
        <v>2021</v>
      </c>
      <c r="C1593" s="11">
        <v>3108255</v>
      </c>
      <c r="D1593" s="11" t="s">
        <v>20</v>
      </c>
      <c r="E1593" s="8">
        <v>6538238.9544405621</v>
      </c>
      <c r="F1593">
        <f>VLOOKUP(B1593&amp;C1593,CENSO!A:G,7,0)</f>
        <v>588</v>
      </c>
      <c r="G1593" s="9">
        <f t="shared" si="49"/>
        <v>11119.454004150615</v>
      </c>
      <c r="H1593" s="9">
        <f>G1593*(IPCA!$B$10/VLOOKUP(B1593,IPCA!A:B,2,0))</f>
        <v>12306.302609573342</v>
      </c>
    </row>
    <row r="1594" spans="1:8" x14ac:dyDescent="0.35">
      <c r="A1594" t="str">
        <f t="shared" si="48"/>
        <v>20213108503</v>
      </c>
      <c r="B1594" s="11">
        <v>2021</v>
      </c>
      <c r="C1594" s="11">
        <v>3108503</v>
      </c>
      <c r="D1594" s="11" t="s">
        <v>21</v>
      </c>
      <c r="E1594" s="8">
        <v>2219782.670464213</v>
      </c>
      <c r="F1594">
        <f>VLOOKUP(B1594&amp;C1594,CENSO!A:G,7,0)</f>
        <v>161</v>
      </c>
      <c r="G1594" s="9">
        <f t="shared" si="49"/>
        <v>13787.47000288331</v>
      </c>
      <c r="H1594" s="9">
        <f>G1594*(IPCA!$B$10/VLOOKUP(B1594,IPCA!A:B,2,0))</f>
        <v>15259.092578876844</v>
      </c>
    </row>
    <row r="1595" spans="1:8" x14ac:dyDescent="0.35">
      <c r="A1595" t="str">
        <f t="shared" si="48"/>
        <v>20213108602</v>
      </c>
      <c r="B1595" s="11">
        <v>2021</v>
      </c>
      <c r="C1595" s="11">
        <v>3108602</v>
      </c>
      <c r="D1595" s="11" t="s">
        <v>22</v>
      </c>
      <c r="E1595" s="8">
        <v>5936053.4292265913</v>
      </c>
      <c r="F1595">
        <f>VLOOKUP(B1595&amp;C1595,CENSO!A:G,7,0)</f>
        <v>684</v>
      </c>
      <c r="G1595" s="9">
        <f t="shared" si="49"/>
        <v>8678.4406860037889</v>
      </c>
      <c r="H1595" s="9">
        <f>G1595*(IPCA!$B$10/VLOOKUP(B1595,IPCA!A:B,2,0))</f>
        <v>9604.7447312907898</v>
      </c>
    </row>
    <row r="1596" spans="1:8" x14ac:dyDescent="0.35">
      <c r="A1596" t="str">
        <f t="shared" si="48"/>
        <v>20213108800</v>
      </c>
      <c r="B1596" s="11">
        <v>2021</v>
      </c>
      <c r="C1596" s="11">
        <v>3108800</v>
      </c>
      <c r="D1596" s="11" t="s">
        <v>23</v>
      </c>
      <c r="E1596" s="8">
        <v>3991246.89</v>
      </c>
      <c r="F1596">
        <f>VLOOKUP(B1596&amp;C1596,CENSO!A:G,7,0)</f>
        <v>257</v>
      </c>
      <c r="G1596" s="9">
        <f t="shared" si="49"/>
        <v>15530.143540856032</v>
      </c>
      <c r="H1596" s="9">
        <f>G1596*(IPCA!$B$10/VLOOKUP(B1596,IPCA!A:B,2,0))</f>
        <v>17187.772521253773</v>
      </c>
    </row>
    <row r="1597" spans="1:8" x14ac:dyDescent="0.35">
      <c r="A1597" t="str">
        <f t="shared" si="48"/>
        <v>20213109204</v>
      </c>
      <c r="B1597" s="11">
        <v>2021</v>
      </c>
      <c r="C1597" s="11">
        <v>3109204</v>
      </c>
      <c r="D1597" s="11" t="s">
        <v>24</v>
      </c>
      <c r="E1597" s="8">
        <v>5064454.2323529581</v>
      </c>
      <c r="F1597">
        <f>VLOOKUP(B1597&amp;C1597,CENSO!A:G,7,0)</f>
        <v>631</v>
      </c>
      <c r="G1597" s="9">
        <f t="shared" si="49"/>
        <v>8026.0764379603143</v>
      </c>
      <c r="H1597" s="9">
        <f>G1597*(IPCA!$B$10/VLOOKUP(B1597,IPCA!A:B,2,0))</f>
        <v>8882.7495825098304</v>
      </c>
    </row>
    <row r="1598" spans="1:8" x14ac:dyDescent="0.35">
      <c r="A1598" t="str">
        <f t="shared" si="48"/>
        <v>20213109402</v>
      </c>
      <c r="B1598" s="11">
        <v>2021</v>
      </c>
      <c r="C1598" s="11">
        <v>3109402</v>
      </c>
      <c r="D1598" s="11" t="s">
        <v>25</v>
      </c>
      <c r="E1598" s="8">
        <v>8679658.0721010379</v>
      </c>
      <c r="F1598">
        <f>VLOOKUP(B1598&amp;C1598,CENSO!A:G,7,0)</f>
        <v>1151</v>
      </c>
      <c r="G1598" s="9">
        <f t="shared" si="49"/>
        <v>7540.9713919209717</v>
      </c>
      <c r="H1598" s="9">
        <f>G1598*(IPCA!$B$10/VLOOKUP(B1598,IPCA!A:B,2,0))</f>
        <v>8345.8662524683768</v>
      </c>
    </row>
    <row r="1599" spans="1:8" x14ac:dyDescent="0.35">
      <c r="A1599" t="str">
        <f t="shared" si="48"/>
        <v>20213102704</v>
      </c>
      <c r="B1599" s="11">
        <v>2021</v>
      </c>
      <c r="C1599" s="11">
        <v>3102704</v>
      </c>
      <c r="D1599" s="11" t="s">
        <v>26</v>
      </c>
      <c r="E1599" s="8">
        <v>5616127.0548880678</v>
      </c>
      <c r="F1599">
        <f>VLOOKUP(B1599&amp;C1599,CENSO!A:G,7,0)</f>
        <v>558</v>
      </c>
      <c r="G1599" s="9">
        <f t="shared" si="49"/>
        <v>10064.743825964279</v>
      </c>
      <c r="H1599" s="9">
        <f>G1599*(IPCA!$B$10/VLOOKUP(B1599,IPCA!A:B,2,0))</f>
        <v>11139.016642716235</v>
      </c>
    </row>
    <row r="1600" spans="1:8" x14ac:dyDescent="0.35">
      <c r="A1600" t="str">
        <f t="shared" si="48"/>
        <v>20213110806</v>
      </c>
      <c r="B1600" s="11">
        <v>2021</v>
      </c>
      <c r="C1600" s="11">
        <v>3110806</v>
      </c>
      <c r="D1600" s="11" t="s">
        <v>27</v>
      </c>
      <c r="E1600" s="8">
        <v>2143048.8533875407</v>
      </c>
      <c r="F1600">
        <f>VLOOKUP(B1600&amp;C1600,CENSO!A:G,7,0)</f>
        <v>240</v>
      </c>
      <c r="G1600" s="9">
        <f t="shared" si="49"/>
        <v>8929.3702224480858</v>
      </c>
      <c r="H1600" s="9">
        <f>G1600*(IPCA!$B$10/VLOOKUP(B1600,IPCA!A:B,2,0))</f>
        <v>9882.457540571786</v>
      </c>
    </row>
    <row r="1601" spans="1:8" x14ac:dyDescent="0.35">
      <c r="A1601" t="str">
        <f t="shared" si="48"/>
        <v>20213111150</v>
      </c>
      <c r="B1601" s="11">
        <v>2021</v>
      </c>
      <c r="C1601" s="11">
        <v>3111150</v>
      </c>
      <c r="D1601" s="11" t="s">
        <v>28</v>
      </c>
      <c r="E1601" s="8">
        <v>2484392.9646396372</v>
      </c>
      <c r="F1601">
        <f>VLOOKUP(B1601&amp;C1601,CENSO!A:G,7,0)</f>
        <v>303</v>
      </c>
      <c r="G1601" s="9">
        <f t="shared" si="49"/>
        <v>8199.3167149823003</v>
      </c>
      <c r="H1601" s="9">
        <f>G1601*(IPCA!$B$10/VLOOKUP(B1601,IPCA!A:B,2,0))</f>
        <v>9074.4808736688265</v>
      </c>
    </row>
    <row r="1602" spans="1:8" x14ac:dyDescent="0.35">
      <c r="A1602" t="str">
        <f t="shared" si="48"/>
        <v>20213112059</v>
      </c>
      <c r="B1602" s="11">
        <v>2021</v>
      </c>
      <c r="C1602" s="11">
        <v>3112059</v>
      </c>
      <c r="D1602" s="11" t="s">
        <v>29</v>
      </c>
      <c r="E1602" s="8">
        <v>3712270.2714149645</v>
      </c>
      <c r="F1602">
        <f>VLOOKUP(B1602&amp;C1602,CENSO!A:G,7,0)</f>
        <v>299</v>
      </c>
      <c r="G1602" s="9">
        <f t="shared" si="49"/>
        <v>12415.619636839347</v>
      </c>
      <c r="H1602" s="9">
        <f>G1602*(IPCA!$B$10/VLOOKUP(B1602,IPCA!A:B,2,0))</f>
        <v>13740.816075975785</v>
      </c>
    </row>
    <row r="1603" spans="1:8" x14ac:dyDescent="0.35">
      <c r="A1603" t="str">
        <f t="shared" ref="A1603:A1666" si="50">B1603&amp;C1603</f>
        <v>20213112307</v>
      </c>
      <c r="B1603" s="11">
        <v>2021</v>
      </c>
      <c r="C1603" s="11">
        <v>3112307</v>
      </c>
      <c r="D1603" s="11" t="s">
        <v>30</v>
      </c>
      <c r="E1603" s="8">
        <v>10870660.375324745</v>
      </c>
      <c r="F1603">
        <f>VLOOKUP(B1603&amp;C1603,CENSO!A:G,7,0)</f>
        <v>967</v>
      </c>
      <c r="G1603" s="9">
        <f t="shared" ref="G1603:G1666" si="51">E1603/F1603</f>
        <v>11241.634307471297</v>
      </c>
      <c r="H1603" s="9">
        <f>G1603*(IPCA!$B$10/VLOOKUP(B1603,IPCA!A:B,2,0))</f>
        <v>12441.523977909639</v>
      </c>
    </row>
    <row r="1604" spans="1:8" x14ac:dyDescent="0.35">
      <c r="A1604" t="str">
        <f t="shared" si="50"/>
        <v>20213112653</v>
      </c>
      <c r="B1604" s="11">
        <v>2021</v>
      </c>
      <c r="C1604" s="11">
        <v>3112653</v>
      </c>
      <c r="D1604" s="11" t="s">
        <v>31</v>
      </c>
      <c r="E1604" s="8">
        <v>2420977.1149542355</v>
      </c>
      <c r="F1604">
        <f>VLOOKUP(B1604&amp;C1604,CENSO!A:G,7,0)</f>
        <v>324</v>
      </c>
      <c r="G1604" s="9">
        <f t="shared" si="51"/>
        <v>7472.1515893649248</v>
      </c>
      <c r="H1604" s="9">
        <f>G1604*(IPCA!$B$10/VLOOKUP(B1604,IPCA!A:B,2,0))</f>
        <v>8269.7008836049718</v>
      </c>
    </row>
    <row r="1605" spans="1:8" x14ac:dyDescent="0.35">
      <c r="A1605" t="str">
        <f t="shared" si="50"/>
        <v>20213112703</v>
      </c>
      <c r="B1605" s="11">
        <v>2021</v>
      </c>
      <c r="C1605" s="11">
        <v>3112703</v>
      </c>
      <c r="D1605" s="11" t="s">
        <v>32</v>
      </c>
      <c r="E1605" s="8">
        <v>6350120.5449214838</v>
      </c>
      <c r="F1605">
        <f>VLOOKUP(B1605&amp;C1605,CENSO!A:G,7,0)</f>
        <v>694</v>
      </c>
      <c r="G1605" s="9">
        <f t="shared" si="51"/>
        <v>9150.029603633262</v>
      </c>
      <c r="H1605" s="9">
        <f>G1605*(IPCA!$B$10/VLOOKUP(B1605,IPCA!A:B,2,0))</f>
        <v>10126.669272325193</v>
      </c>
    </row>
    <row r="1606" spans="1:8" x14ac:dyDescent="0.35">
      <c r="A1606" t="str">
        <f t="shared" si="50"/>
        <v>20213113008</v>
      </c>
      <c r="B1606" s="11">
        <v>2021</v>
      </c>
      <c r="C1606" s="11">
        <v>3113008</v>
      </c>
      <c r="D1606" s="11" t="s">
        <v>33</v>
      </c>
      <c r="E1606" s="8">
        <v>11128371.080597928</v>
      </c>
      <c r="F1606">
        <f>VLOOKUP(B1606&amp;C1606,CENSO!A:G,7,0)</f>
        <v>1177</v>
      </c>
      <c r="G1606" s="9">
        <f t="shared" si="51"/>
        <v>9454.8607311792075</v>
      </c>
      <c r="H1606" s="9">
        <f>G1606*(IPCA!$B$10/VLOOKUP(B1606,IPCA!A:B,2,0))</f>
        <v>10464.036925359016</v>
      </c>
    </row>
    <row r="1607" spans="1:8" x14ac:dyDescent="0.35">
      <c r="A1607" t="str">
        <f t="shared" si="50"/>
        <v>20213113503</v>
      </c>
      <c r="B1607" s="11">
        <v>2021</v>
      </c>
      <c r="C1607" s="11">
        <v>3113503</v>
      </c>
      <c r="D1607" s="11" t="s">
        <v>34</v>
      </c>
      <c r="E1607" s="8">
        <v>3920282.35</v>
      </c>
      <c r="F1607">
        <f>VLOOKUP(B1607&amp;C1607,CENSO!A:G,7,0)</f>
        <v>584</v>
      </c>
      <c r="G1607" s="9">
        <f t="shared" si="51"/>
        <v>6712.8122431506854</v>
      </c>
      <c r="H1607" s="9">
        <f>G1607*(IPCA!$B$10/VLOOKUP(B1607,IPCA!A:B,2,0))</f>
        <v>7429.3125179190401</v>
      </c>
    </row>
    <row r="1608" spans="1:8" x14ac:dyDescent="0.35">
      <c r="A1608" t="str">
        <f t="shared" si="50"/>
        <v>20213113701</v>
      </c>
      <c r="B1608" s="11">
        <v>2021</v>
      </c>
      <c r="C1608" s="11">
        <v>3113701</v>
      </c>
      <c r="D1608" s="11" t="s">
        <v>35</v>
      </c>
      <c r="E1608" s="8">
        <v>13686946.769764883</v>
      </c>
      <c r="F1608">
        <f>VLOOKUP(B1608&amp;C1608,CENSO!A:G,7,0)</f>
        <v>1419</v>
      </c>
      <c r="G1608" s="9">
        <f t="shared" si="51"/>
        <v>9645.4875051197214</v>
      </c>
      <c r="H1608" s="9">
        <f>G1608*(IPCA!$B$10/VLOOKUP(B1608,IPCA!A:B,2,0))</f>
        <v>10675.010482578915</v>
      </c>
    </row>
    <row r="1609" spans="1:8" x14ac:dyDescent="0.35">
      <c r="A1609" t="str">
        <f t="shared" si="50"/>
        <v>20213113800</v>
      </c>
      <c r="B1609" s="11">
        <v>2021</v>
      </c>
      <c r="C1609" s="11">
        <v>3113800</v>
      </c>
      <c r="D1609" s="11" t="s">
        <v>36</v>
      </c>
      <c r="E1609" s="8">
        <v>2700556.8223516964</v>
      </c>
      <c r="F1609">
        <f>VLOOKUP(B1609&amp;C1609,CENSO!A:G,7,0)</f>
        <v>292</v>
      </c>
      <c r="G1609" s="9">
        <f t="shared" si="51"/>
        <v>9248.4822683277271</v>
      </c>
      <c r="H1609" s="9">
        <f>G1609*(IPCA!$B$10/VLOOKUP(B1609,IPCA!A:B,2,0))</f>
        <v>10235.630403330068</v>
      </c>
    </row>
    <row r="1610" spans="1:8" x14ac:dyDescent="0.35">
      <c r="A1610" t="str">
        <f t="shared" si="50"/>
        <v>20213115458</v>
      </c>
      <c r="B1610" s="11">
        <v>2021</v>
      </c>
      <c r="C1610" s="11">
        <v>3115458</v>
      </c>
      <c r="D1610" s="11" t="s">
        <v>37</v>
      </c>
      <c r="E1610" s="8">
        <v>4390820.014392619</v>
      </c>
      <c r="F1610">
        <f>VLOOKUP(B1610&amp;C1610,CENSO!A:G,7,0)</f>
        <v>502</v>
      </c>
      <c r="G1610" s="9">
        <f t="shared" si="51"/>
        <v>8746.6534151247397</v>
      </c>
      <c r="H1610" s="9">
        <f>G1610*(IPCA!$B$10/VLOOKUP(B1610,IPCA!A:B,2,0))</f>
        <v>9680.2382299890105</v>
      </c>
    </row>
    <row r="1611" spans="1:8" x14ac:dyDescent="0.35">
      <c r="A1611" t="str">
        <f t="shared" si="50"/>
        <v>20213115474</v>
      </c>
      <c r="B1611" s="11">
        <v>2021</v>
      </c>
      <c r="C1611" s="11">
        <v>3115474</v>
      </c>
      <c r="D1611" s="11" t="s">
        <v>38</v>
      </c>
      <c r="E1611" s="8">
        <v>3391972.3192573222</v>
      </c>
      <c r="F1611">
        <f>VLOOKUP(B1611&amp;C1611,CENSO!A:G,7,0)</f>
        <v>320</v>
      </c>
      <c r="G1611" s="9">
        <f t="shared" si="51"/>
        <v>10599.913497679132</v>
      </c>
      <c r="H1611" s="9">
        <f>G1611*(IPCA!$B$10/VLOOKUP(B1611,IPCA!A:B,2,0))</f>
        <v>11731.308307858304</v>
      </c>
    </row>
    <row r="1612" spans="1:8" x14ac:dyDescent="0.35">
      <c r="A1612" t="str">
        <f t="shared" si="50"/>
        <v>20213115706</v>
      </c>
      <c r="B1612" s="11">
        <v>2021</v>
      </c>
      <c r="C1612" s="11">
        <v>3115706</v>
      </c>
      <c r="D1612" s="11" t="s">
        <v>39</v>
      </c>
      <c r="E1612" s="8">
        <v>3012448.189247834</v>
      </c>
      <c r="F1612">
        <f>VLOOKUP(B1612&amp;C1612,CENSO!A:G,7,0)</f>
        <v>277</v>
      </c>
      <c r="G1612" s="9">
        <f t="shared" si="51"/>
        <v>10875.264221111314</v>
      </c>
      <c r="H1612" s="9">
        <f>G1612*(IPCA!$B$10/VLOOKUP(B1612,IPCA!A:B,2,0))</f>
        <v>12036.048929570172</v>
      </c>
    </row>
    <row r="1613" spans="1:8" x14ac:dyDescent="0.35">
      <c r="A1613" t="str">
        <f t="shared" si="50"/>
        <v>20213116100</v>
      </c>
      <c r="B1613" s="11">
        <v>2021</v>
      </c>
      <c r="C1613" s="11">
        <v>3116100</v>
      </c>
      <c r="D1613" s="11" t="s">
        <v>40</v>
      </c>
      <c r="E1613" s="8">
        <v>7078436.804348994</v>
      </c>
      <c r="F1613">
        <f>VLOOKUP(B1613&amp;C1613,CENSO!A:G,7,0)</f>
        <v>392</v>
      </c>
      <c r="G1613" s="9">
        <f t="shared" si="51"/>
        <v>18057.23674578825</v>
      </c>
      <c r="H1613" s="9">
        <f>G1613*(IPCA!$B$10/VLOOKUP(B1613,IPCA!A:B,2,0))</f>
        <v>19984.598128957521</v>
      </c>
    </row>
    <row r="1614" spans="1:8" x14ac:dyDescent="0.35">
      <c r="A1614" t="str">
        <f t="shared" si="50"/>
        <v>20213116159</v>
      </c>
      <c r="B1614" s="11">
        <v>2021</v>
      </c>
      <c r="C1614" s="11">
        <v>3116159</v>
      </c>
      <c r="D1614" s="11" t="s">
        <v>41</v>
      </c>
      <c r="E1614" s="8">
        <v>7862617.2981925281</v>
      </c>
      <c r="F1614">
        <f>VLOOKUP(B1614&amp;C1614,CENSO!A:G,7,0)</f>
        <v>1162</v>
      </c>
      <c r="G1614" s="9">
        <f t="shared" si="51"/>
        <v>6766.4520638489912</v>
      </c>
      <c r="H1614" s="9">
        <f>G1614*(IPCA!$B$10/VLOOKUP(B1614,IPCA!A:B,2,0))</f>
        <v>7488.6776508824223</v>
      </c>
    </row>
    <row r="1615" spans="1:8" x14ac:dyDescent="0.35">
      <c r="A1615" t="str">
        <f t="shared" si="50"/>
        <v>20213116506</v>
      </c>
      <c r="B1615" s="11">
        <v>2021</v>
      </c>
      <c r="C1615" s="11">
        <v>3116506</v>
      </c>
      <c r="D1615" s="11" t="s">
        <v>42</v>
      </c>
      <c r="E1615" s="8">
        <v>3482897.8213517098</v>
      </c>
      <c r="F1615">
        <f>VLOOKUP(B1615&amp;C1615,CENSO!A:G,7,0)</f>
        <v>350</v>
      </c>
      <c r="G1615" s="9">
        <f t="shared" si="51"/>
        <v>9951.1366324334558</v>
      </c>
      <c r="H1615" s="9">
        <f>G1615*(IPCA!$B$10/VLOOKUP(B1615,IPCA!A:B,2,0))</f>
        <v>11013.283445592277</v>
      </c>
    </row>
    <row r="1616" spans="1:8" x14ac:dyDescent="0.35">
      <c r="A1616" t="str">
        <f t="shared" si="50"/>
        <v>20213116803</v>
      </c>
      <c r="B1616" s="11">
        <v>2021</v>
      </c>
      <c r="C1616" s="11">
        <v>3116803</v>
      </c>
      <c r="D1616" s="11" t="s">
        <v>43</v>
      </c>
      <c r="E1616" s="8">
        <v>3761196.4902930199</v>
      </c>
      <c r="F1616">
        <f>VLOOKUP(B1616&amp;C1616,CENSO!A:G,7,0)</f>
        <v>338</v>
      </c>
      <c r="G1616" s="9">
        <f t="shared" si="51"/>
        <v>11127.800267139111</v>
      </c>
      <c r="H1616" s="9">
        <f>G1616*(IPCA!$B$10/VLOOKUP(B1616,IPCA!A:B,2,0))</f>
        <v>12315.539721211844</v>
      </c>
    </row>
    <row r="1617" spans="1:8" x14ac:dyDescent="0.35">
      <c r="A1617" t="str">
        <f t="shared" si="50"/>
        <v>20213117009</v>
      </c>
      <c r="B1617" s="11">
        <v>2021</v>
      </c>
      <c r="C1617" s="11">
        <v>3117009</v>
      </c>
      <c r="D1617" s="11" t="s">
        <v>44</v>
      </c>
      <c r="E1617" s="8">
        <v>4957659.9884263733</v>
      </c>
      <c r="F1617">
        <f>VLOOKUP(B1617&amp;C1617,CENSO!A:G,7,0)</f>
        <v>433</v>
      </c>
      <c r="G1617" s="9">
        <f t="shared" si="51"/>
        <v>11449.561174194858</v>
      </c>
      <c r="H1617" s="9">
        <f>G1617*(IPCA!$B$10/VLOOKUP(B1617,IPCA!A:B,2,0))</f>
        <v>12671.64417460324</v>
      </c>
    </row>
    <row r="1618" spans="1:8" x14ac:dyDescent="0.35">
      <c r="A1618" t="str">
        <f t="shared" si="50"/>
        <v>20213117405</v>
      </c>
      <c r="B1618" s="11">
        <v>2021</v>
      </c>
      <c r="C1618" s="11">
        <v>3117405</v>
      </c>
      <c r="D1618" s="11" t="s">
        <v>45</v>
      </c>
      <c r="E1618" s="8">
        <v>3462076.1505771964</v>
      </c>
      <c r="F1618">
        <f>VLOOKUP(B1618&amp;C1618,CENSO!A:G,7,0)</f>
        <v>299</v>
      </c>
      <c r="G1618" s="9">
        <f t="shared" si="51"/>
        <v>11578.850001930423</v>
      </c>
      <c r="H1618" s="9">
        <f>G1618*(IPCA!$B$10/VLOOKUP(B1618,IPCA!A:B,2,0))</f>
        <v>12814.732804454756</v>
      </c>
    </row>
    <row r="1619" spans="1:8" x14ac:dyDescent="0.35">
      <c r="A1619" t="str">
        <f t="shared" si="50"/>
        <v>20213117836</v>
      </c>
      <c r="B1619" s="11">
        <v>2021</v>
      </c>
      <c r="C1619" s="11">
        <v>3117836</v>
      </c>
      <c r="D1619" s="11" t="s">
        <v>46</v>
      </c>
      <c r="E1619" s="8">
        <v>3259613.4752585031</v>
      </c>
      <c r="F1619">
        <f>VLOOKUP(B1619&amp;C1619,CENSO!A:G,7,0)</f>
        <v>263</v>
      </c>
      <c r="G1619" s="9">
        <f t="shared" si="51"/>
        <v>12393.967586534232</v>
      </c>
      <c r="H1619" s="9">
        <f>G1619*(IPCA!$B$10/VLOOKUP(B1619,IPCA!A:B,2,0))</f>
        <v>13716.852967438894</v>
      </c>
    </row>
    <row r="1620" spans="1:8" x14ac:dyDescent="0.35">
      <c r="A1620" t="str">
        <f t="shared" si="50"/>
        <v>20213118403</v>
      </c>
      <c r="B1620" s="11">
        <v>2021</v>
      </c>
      <c r="C1620" s="11">
        <v>3118403</v>
      </c>
      <c r="D1620" s="11" t="s">
        <v>47</v>
      </c>
      <c r="E1620" s="8">
        <v>13336492.230393782</v>
      </c>
      <c r="F1620">
        <f>VLOOKUP(B1620&amp;C1620,CENSO!A:G,7,0)</f>
        <v>1030</v>
      </c>
      <c r="G1620" s="9">
        <f t="shared" si="51"/>
        <v>12948.050709120176</v>
      </c>
      <c r="H1620" s="9">
        <f>G1620*(IPCA!$B$10/VLOOKUP(B1620,IPCA!A:B,2,0))</f>
        <v>14330.076833903442</v>
      </c>
    </row>
    <row r="1621" spans="1:8" x14ac:dyDescent="0.35">
      <c r="A1621" t="str">
        <f t="shared" si="50"/>
        <v>20213118809</v>
      </c>
      <c r="B1621" s="11">
        <v>2021</v>
      </c>
      <c r="C1621" s="11">
        <v>3118809</v>
      </c>
      <c r="D1621" s="11" t="s">
        <v>48</v>
      </c>
      <c r="E1621" s="8">
        <v>9130844.0683657378</v>
      </c>
      <c r="F1621">
        <f>VLOOKUP(B1621&amp;C1621,CENSO!A:G,7,0)</f>
        <v>586</v>
      </c>
      <c r="G1621" s="9">
        <f t="shared" si="51"/>
        <v>15581.64516785962</v>
      </c>
      <c r="H1621" s="9">
        <f>G1621*(IPCA!$B$10/VLOOKUP(B1621,IPCA!A:B,2,0))</f>
        <v>17244.771237787423</v>
      </c>
    </row>
    <row r="1622" spans="1:8" x14ac:dyDescent="0.35">
      <c r="A1622" t="str">
        <f t="shared" si="50"/>
        <v>20213119104</v>
      </c>
      <c r="B1622" s="11">
        <v>2021</v>
      </c>
      <c r="C1622" s="11">
        <v>3119104</v>
      </c>
      <c r="D1622" s="11" t="s">
        <v>49</v>
      </c>
      <c r="E1622" s="8">
        <v>14302817.32423467</v>
      </c>
      <c r="F1622">
        <f>VLOOKUP(B1622&amp;C1622,CENSO!A:G,7,0)</f>
        <v>1652</v>
      </c>
      <c r="G1622" s="9">
        <f t="shared" si="51"/>
        <v>8657.8797362195346</v>
      </c>
      <c r="H1622" s="9">
        <f>G1622*(IPCA!$B$10/VLOOKUP(B1622,IPCA!A:B,2,0))</f>
        <v>9581.9891832314315</v>
      </c>
    </row>
    <row r="1623" spans="1:8" x14ac:dyDescent="0.35">
      <c r="A1623" t="str">
        <f t="shared" si="50"/>
        <v>20213119203</v>
      </c>
      <c r="B1623" s="11">
        <v>2021</v>
      </c>
      <c r="C1623" s="11">
        <v>3119203</v>
      </c>
      <c r="D1623" s="11" t="s">
        <v>50</v>
      </c>
      <c r="E1623" s="8">
        <v>6114016.8277067151</v>
      </c>
      <c r="F1623">
        <f>VLOOKUP(B1623&amp;C1623,CENSO!A:G,7,0)</f>
        <v>694</v>
      </c>
      <c r="G1623" s="9">
        <f t="shared" si="51"/>
        <v>8809.8225183093873</v>
      </c>
      <c r="H1623" s="9">
        <f>G1623*(IPCA!$B$10/VLOOKUP(B1623,IPCA!A:B,2,0))</f>
        <v>9750.1497651305253</v>
      </c>
    </row>
    <row r="1624" spans="1:8" x14ac:dyDescent="0.35">
      <c r="A1624" t="str">
        <f t="shared" si="50"/>
        <v>20213119500</v>
      </c>
      <c r="B1624" s="11">
        <v>2021</v>
      </c>
      <c r="C1624" s="11">
        <v>3119500</v>
      </c>
      <c r="D1624" s="11" t="s">
        <v>51</v>
      </c>
      <c r="E1624" s="8">
        <v>6370178.731093986</v>
      </c>
      <c r="F1624">
        <f>VLOOKUP(B1624&amp;C1624,CENSO!A:G,7,0)</f>
        <v>771</v>
      </c>
      <c r="G1624" s="9">
        <f t="shared" si="51"/>
        <v>8262.2292232088021</v>
      </c>
      <c r="H1624" s="9">
        <f>G1624*(IPCA!$B$10/VLOOKUP(B1624,IPCA!A:B,2,0))</f>
        <v>9144.1084258736028</v>
      </c>
    </row>
    <row r="1625" spans="1:8" x14ac:dyDescent="0.35">
      <c r="A1625" t="str">
        <f t="shared" si="50"/>
        <v>20213120102</v>
      </c>
      <c r="B1625" s="11">
        <v>2021</v>
      </c>
      <c r="C1625" s="11">
        <v>3120102</v>
      </c>
      <c r="D1625" s="11" t="s">
        <v>52</v>
      </c>
      <c r="E1625" s="8">
        <v>2765982.2444501822</v>
      </c>
      <c r="F1625">
        <f>VLOOKUP(B1625&amp;C1625,CENSO!A:G,7,0)</f>
        <v>317</v>
      </c>
      <c r="G1625" s="9">
        <f t="shared" si="51"/>
        <v>8725.4960392750236</v>
      </c>
      <c r="H1625" s="9">
        <f>G1625*(IPCA!$B$10/VLOOKUP(B1625,IPCA!A:B,2,0))</f>
        <v>9656.8225955942016</v>
      </c>
    </row>
    <row r="1626" spans="1:8" x14ac:dyDescent="0.35">
      <c r="A1626" t="str">
        <f t="shared" si="50"/>
        <v>20213120151</v>
      </c>
      <c r="B1626" s="11">
        <v>2021</v>
      </c>
      <c r="C1626" s="11">
        <v>3120151</v>
      </c>
      <c r="D1626" s="11" t="s">
        <v>53</v>
      </c>
      <c r="E1626" s="8">
        <v>4525872.4346339051</v>
      </c>
      <c r="F1626">
        <f>VLOOKUP(B1626&amp;C1626,CENSO!A:G,7,0)</f>
        <v>499</v>
      </c>
      <c r="G1626" s="9">
        <f t="shared" si="51"/>
        <v>9069.8846385448996</v>
      </c>
      <c r="H1626" s="9">
        <f>G1626*(IPCA!$B$10/VLOOKUP(B1626,IPCA!A:B,2,0))</f>
        <v>10037.969935771174</v>
      </c>
    </row>
    <row r="1627" spans="1:8" x14ac:dyDescent="0.35">
      <c r="A1627" t="str">
        <f t="shared" si="50"/>
        <v>20213120300</v>
      </c>
      <c r="B1627" s="11">
        <v>2021</v>
      </c>
      <c r="C1627" s="11">
        <v>3120300</v>
      </c>
      <c r="D1627" s="11" t="s">
        <v>54</v>
      </c>
      <c r="E1627" s="8">
        <v>3145479.8642501719</v>
      </c>
      <c r="F1627">
        <f>VLOOKUP(B1627&amp;C1627,CENSO!A:G,7,0)</f>
        <v>395</v>
      </c>
      <c r="G1627" s="9">
        <f t="shared" si="51"/>
        <v>7963.2401626586634</v>
      </c>
      <c r="H1627" s="9">
        <f>G1627*(IPCA!$B$10/VLOOKUP(B1627,IPCA!A:B,2,0))</f>
        <v>8813.2064000449427</v>
      </c>
    </row>
    <row r="1628" spans="1:8" x14ac:dyDescent="0.35">
      <c r="A1628" t="str">
        <f t="shared" si="50"/>
        <v>20213120839</v>
      </c>
      <c r="B1628" s="11">
        <v>2021</v>
      </c>
      <c r="C1628" s="11">
        <v>3120839</v>
      </c>
      <c r="D1628" s="11" t="s">
        <v>55</v>
      </c>
      <c r="E1628" s="8">
        <v>3537309.052972015</v>
      </c>
      <c r="F1628">
        <f>VLOOKUP(B1628&amp;C1628,CENSO!A:G,7,0)</f>
        <v>290</v>
      </c>
      <c r="G1628" s="9">
        <f t="shared" si="51"/>
        <v>12197.617424041431</v>
      </c>
      <c r="H1628" s="9">
        <f>G1628*(IPCA!$B$10/VLOOKUP(B1628,IPCA!A:B,2,0))</f>
        <v>13499.545128747051</v>
      </c>
    </row>
    <row r="1629" spans="1:8" x14ac:dyDescent="0.35">
      <c r="A1629" t="str">
        <f t="shared" si="50"/>
        <v>20213120870</v>
      </c>
      <c r="B1629" s="11">
        <v>2021</v>
      </c>
      <c r="C1629" s="11">
        <v>3120870</v>
      </c>
      <c r="D1629" s="11" t="s">
        <v>56</v>
      </c>
      <c r="E1629" s="8">
        <v>4728807.8117842106</v>
      </c>
      <c r="F1629">
        <f>VLOOKUP(B1629&amp;C1629,CENSO!A:G,7,0)</f>
        <v>580</v>
      </c>
      <c r="G1629" s="9">
        <f t="shared" si="51"/>
        <v>8153.1169168693286</v>
      </c>
      <c r="H1629" s="9">
        <f>G1629*(IPCA!$B$10/VLOOKUP(B1629,IPCA!A:B,2,0))</f>
        <v>9023.34988325624</v>
      </c>
    </row>
    <row r="1630" spans="1:8" x14ac:dyDescent="0.35">
      <c r="A1630" t="str">
        <f t="shared" si="50"/>
        <v>20213120904</v>
      </c>
      <c r="B1630" s="11">
        <v>2021</v>
      </c>
      <c r="C1630" s="11">
        <v>3120904</v>
      </c>
      <c r="D1630" s="11" t="s">
        <v>57</v>
      </c>
      <c r="E1630" s="8">
        <v>30526474.026759814</v>
      </c>
      <c r="F1630">
        <f>VLOOKUP(B1630&amp;C1630,CENSO!A:G,7,0)</f>
        <v>4205</v>
      </c>
      <c r="G1630" s="9">
        <f t="shared" si="51"/>
        <v>7259.565761417316</v>
      </c>
      <c r="H1630" s="9">
        <f>G1630*(IPCA!$B$10/VLOOKUP(B1630,IPCA!A:B,2,0))</f>
        <v>8034.4244457283066</v>
      </c>
    </row>
    <row r="1631" spans="1:8" x14ac:dyDescent="0.35">
      <c r="A1631" t="str">
        <f t="shared" si="50"/>
        <v>20213121001</v>
      </c>
      <c r="B1631" s="11">
        <v>2021</v>
      </c>
      <c r="C1631" s="11">
        <v>3121001</v>
      </c>
      <c r="D1631" s="11" t="s">
        <v>58</v>
      </c>
      <c r="E1631" s="8">
        <v>4648199.772836105</v>
      </c>
      <c r="F1631">
        <f>VLOOKUP(B1631&amp;C1631,CENSO!A:G,7,0)</f>
        <v>409</v>
      </c>
      <c r="G1631" s="9">
        <f t="shared" si="51"/>
        <v>11364.791620626174</v>
      </c>
      <c r="H1631" s="9">
        <f>G1631*(IPCA!$B$10/VLOOKUP(B1631,IPCA!A:B,2,0))</f>
        <v>12577.826638426979</v>
      </c>
    </row>
    <row r="1632" spans="1:8" x14ac:dyDescent="0.35">
      <c r="A1632" t="str">
        <f t="shared" si="50"/>
        <v>20213121605</v>
      </c>
      <c r="B1632" s="11">
        <v>2021</v>
      </c>
      <c r="C1632" s="11">
        <v>3121605</v>
      </c>
      <c r="D1632" s="11" t="s">
        <v>59</v>
      </c>
      <c r="E1632" s="8">
        <v>12048071.431719188</v>
      </c>
      <c r="F1632">
        <f>VLOOKUP(B1632&amp;C1632,CENSO!A:G,7,0)</f>
        <v>1139</v>
      </c>
      <c r="G1632" s="9">
        <f t="shared" si="51"/>
        <v>10577.762451026503</v>
      </c>
      <c r="H1632" s="9">
        <f>G1632*(IPCA!$B$10/VLOOKUP(B1632,IPCA!A:B,2,0))</f>
        <v>11706.792941984739</v>
      </c>
    </row>
    <row r="1633" spans="1:8" x14ac:dyDescent="0.35">
      <c r="A1633" t="str">
        <f t="shared" si="50"/>
        <v>20213122108</v>
      </c>
      <c r="B1633" s="11">
        <v>2021</v>
      </c>
      <c r="C1633" s="11">
        <v>3122108</v>
      </c>
      <c r="D1633" s="11" t="s">
        <v>60</v>
      </c>
      <c r="E1633" s="8">
        <v>1983232.8298622831</v>
      </c>
      <c r="F1633">
        <f>VLOOKUP(B1633&amp;C1633,CENSO!A:G,7,0)</f>
        <v>140</v>
      </c>
      <c r="G1633" s="9">
        <f t="shared" si="51"/>
        <v>14165.948784730594</v>
      </c>
      <c r="H1633" s="9">
        <f>G1633*(IPCA!$B$10/VLOOKUP(B1633,IPCA!A:B,2,0))</f>
        <v>15677.968759215984</v>
      </c>
    </row>
    <row r="1634" spans="1:8" x14ac:dyDescent="0.35">
      <c r="A1634" t="str">
        <f t="shared" si="50"/>
        <v>20213122207</v>
      </c>
      <c r="B1634" s="11">
        <v>2021</v>
      </c>
      <c r="C1634" s="11">
        <v>3122207</v>
      </c>
      <c r="D1634" s="11" t="s">
        <v>61</v>
      </c>
      <c r="E1634" s="8">
        <v>6601361.3421318727</v>
      </c>
      <c r="F1634">
        <f>VLOOKUP(B1634&amp;C1634,CENSO!A:G,7,0)</f>
        <v>504</v>
      </c>
      <c r="G1634" s="9">
        <f t="shared" si="51"/>
        <v>13097.939170896572</v>
      </c>
      <c r="H1634" s="9">
        <f>G1634*(IPCA!$B$10/VLOOKUP(B1634,IPCA!A:B,2,0))</f>
        <v>14495.963825082619</v>
      </c>
    </row>
    <row r="1635" spans="1:8" x14ac:dyDescent="0.35">
      <c r="A1635" t="str">
        <f t="shared" si="50"/>
        <v>20213122355</v>
      </c>
      <c r="B1635" s="11">
        <v>2021</v>
      </c>
      <c r="C1635" s="11">
        <v>3122355</v>
      </c>
      <c r="D1635" s="11" t="s">
        <v>62</v>
      </c>
      <c r="E1635" s="8">
        <v>5028717.5972800637</v>
      </c>
      <c r="F1635">
        <f>VLOOKUP(B1635&amp;C1635,CENSO!A:G,7,0)</f>
        <v>760</v>
      </c>
      <c r="G1635" s="9">
        <f t="shared" si="51"/>
        <v>6616.7336806316625</v>
      </c>
      <c r="H1635" s="9">
        <f>G1635*(IPCA!$B$10/VLOOKUP(B1635,IPCA!A:B,2,0))</f>
        <v>7322.9788918065933</v>
      </c>
    </row>
    <row r="1636" spans="1:8" x14ac:dyDescent="0.35">
      <c r="A1636" t="str">
        <f t="shared" si="50"/>
        <v>20213122454</v>
      </c>
      <c r="B1636" s="11">
        <v>2021</v>
      </c>
      <c r="C1636" s="11">
        <v>3122454</v>
      </c>
      <c r="D1636" s="11" t="s">
        <v>63</v>
      </c>
      <c r="E1636" s="8">
        <v>5472394.3292130018</v>
      </c>
      <c r="F1636">
        <f>VLOOKUP(B1636&amp;C1636,CENSO!A:G,7,0)</f>
        <v>575</v>
      </c>
      <c r="G1636" s="9">
        <f t="shared" si="51"/>
        <v>9517.2075290660905</v>
      </c>
      <c r="H1636" s="9">
        <f>G1636*(IPCA!$B$10/VLOOKUP(B1636,IPCA!A:B,2,0))</f>
        <v>10533.038385434978</v>
      </c>
    </row>
    <row r="1637" spans="1:8" x14ac:dyDescent="0.35">
      <c r="A1637" t="str">
        <f t="shared" si="50"/>
        <v>20213122470</v>
      </c>
      <c r="B1637" s="11">
        <v>2021</v>
      </c>
      <c r="C1637" s="11">
        <v>3122470</v>
      </c>
      <c r="D1637" s="11" t="s">
        <v>64</v>
      </c>
      <c r="E1637" s="8">
        <v>1835076.0571664842</v>
      </c>
      <c r="F1637">
        <f>VLOOKUP(B1637&amp;C1637,CENSO!A:G,7,0)</f>
        <v>168</v>
      </c>
      <c r="G1637" s="9">
        <f t="shared" si="51"/>
        <v>10923.07176884812</v>
      </c>
      <c r="H1637" s="9">
        <f>G1637*(IPCA!$B$10/VLOOKUP(B1637,IPCA!A:B,2,0))</f>
        <v>12088.959274741001</v>
      </c>
    </row>
    <row r="1638" spans="1:8" x14ac:dyDescent="0.35">
      <c r="A1638" t="str">
        <f t="shared" si="50"/>
        <v>20213123106</v>
      </c>
      <c r="B1638" s="11">
        <v>2021</v>
      </c>
      <c r="C1638" s="11">
        <v>3123106</v>
      </c>
      <c r="D1638" s="11" t="s">
        <v>65</v>
      </c>
      <c r="E1638" s="8">
        <v>3414265.8990324773</v>
      </c>
      <c r="F1638">
        <f>VLOOKUP(B1638&amp;C1638,CENSO!A:G,7,0)</f>
        <v>299</v>
      </c>
      <c r="G1638" s="9">
        <f t="shared" si="51"/>
        <v>11418.949495091898</v>
      </c>
      <c r="H1638" s="9">
        <f>G1638*(IPCA!$B$10/VLOOKUP(B1638,IPCA!A:B,2,0))</f>
        <v>12637.765120264099</v>
      </c>
    </row>
    <row r="1639" spans="1:8" x14ac:dyDescent="0.35">
      <c r="A1639" t="str">
        <f t="shared" si="50"/>
        <v>20213123700</v>
      </c>
      <c r="B1639" s="11">
        <v>2021</v>
      </c>
      <c r="C1639" s="11">
        <v>3123700</v>
      </c>
      <c r="D1639" s="11" t="s">
        <v>66</v>
      </c>
      <c r="E1639" s="8">
        <v>5391811.2400000002</v>
      </c>
      <c r="F1639">
        <f>VLOOKUP(B1639&amp;C1639,CENSO!A:G,7,0)</f>
        <v>749</v>
      </c>
      <c r="G1639" s="9">
        <f t="shared" si="51"/>
        <v>7198.6798931909216</v>
      </c>
      <c r="H1639" s="9">
        <f>G1639*(IPCA!$B$10/VLOOKUP(B1639,IPCA!A:B,2,0))</f>
        <v>7967.0398494377941</v>
      </c>
    </row>
    <row r="1640" spans="1:8" x14ac:dyDescent="0.35">
      <c r="A1640" t="str">
        <f t="shared" si="50"/>
        <v>20213123809</v>
      </c>
      <c r="B1640" s="11">
        <v>2021</v>
      </c>
      <c r="C1640" s="11">
        <v>3123809</v>
      </c>
      <c r="D1640" s="11" t="s">
        <v>67</v>
      </c>
      <c r="E1640" s="8">
        <v>5036191.6371520562</v>
      </c>
      <c r="F1640">
        <f>VLOOKUP(B1640&amp;C1640,CENSO!A:G,7,0)</f>
        <v>425</v>
      </c>
      <c r="G1640" s="9">
        <f t="shared" si="51"/>
        <v>11849.862675651897</v>
      </c>
      <c r="H1640" s="9">
        <f>G1640*(IPCA!$B$10/VLOOKUP(B1640,IPCA!A:B,2,0))</f>
        <v>13114.672349382148</v>
      </c>
    </row>
    <row r="1641" spans="1:8" x14ac:dyDescent="0.35">
      <c r="A1641" t="str">
        <f t="shared" si="50"/>
        <v>20213124302</v>
      </c>
      <c r="B1641" s="11">
        <v>2021</v>
      </c>
      <c r="C1641" s="11">
        <v>3124302</v>
      </c>
      <c r="D1641" s="11" t="s">
        <v>68</v>
      </c>
      <c r="E1641" s="8">
        <v>9986102.5929210745</v>
      </c>
      <c r="F1641">
        <f>VLOOKUP(B1641&amp;C1641,CENSO!A:G,7,0)</f>
        <v>919</v>
      </c>
      <c r="G1641" s="9">
        <f t="shared" si="51"/>
        <v>10866.270503722606</v>
      </c>
      <c r="H1641" s="9">
        <f>G1641*(IPCA!$B$10/VLOOKUP(B1641,IPCA!A:B,2,0))</f>
        <v>12026.09525668937</v>
      </c>
    </row>
    <row r="1642" spans="1:8" x14ac:dyDescent="0.35">
      <c r="A1642" t="str">
        <f t="shared" si="50"/>
        <v>20213125408</v>
      </c>
      <c r="B1642" s="11">
        <v>2021</v>
      </c>
      <c r="C1642" s="11">
        <v>3125408</v>
      </c>
      <c r="D1642" s="11" t="s">
        <v>69</v>
      </c>
      <c r="E1642" s="8">
        <v>3604850.6390039986</v>
      </c>
      <c r="F1642">
        <f>VLOOKUP(B1642&amp;C1642,CENSO!A:G,7,0)</f>
        <v>372</v>
      </c>
      <c r="G1642" s="9">
        <f t="shared" si="51"/>
        <v>9690.4587069999961</v>
      </c>
      <c r="H1642" s="9">
        <f>G1642*(IPCA!$B$10/VLOOKUP(B1642,IPCA!A:B,2,0))</f>
        <v>10724.78174102814</v>
      </c>
    </row>
    <row r="1643" spans="1:8" x14ac:dyDescent="0.35">
      <c r="A1643" t="str">
        <f t="shared" si="50"/>
        <v>20213125606</v>
      </c>
      <c r="B1643" s="11">
        <v>2021</v>
      </c>
      <c r="C1643" s="11">
        <v>3125606</v>
      </c>
      <c r="D1643" s="11" t="s">
        <v>70</v>
      </c>
      <c r="E1643" s="8">
        <v>4056745.4830812742</v>
      </c>
      <c r="F1643">
        <f>VLOOKUP(B1643&amp;C1643,CENSO!A:G,7,0)</f>
        <v>517</v>
      </c>
      <c r="G1643" s="9">
        <f t="shared" si="51"/>
        <v>7846.7030620527548</v>
      </c>
      <c r="H1643" s="9">
        <f>G1643*(IPCA!$B$10/VLOOKUP(B1643,IPCA!A:B,2,0))</f>
        <v>8684.2305686090385</v>
      </c>
    </row>
    <row r="1644" spans="1:8" x14ac:dyDescent="0.35">
      <c r="A1644" t="str">
        <f t="shared" si="50"/>
        <v>20213125705</v>
      </c>
      <c r="B1644" s="11">
        <v>2021</v>
      </c>
      <c r="C1644" s="11">
        <v>3125705</v>
      </c>
      <c r="D1644" s="11" t="s">
        <v>71</v>
      </c>
      <c r="E1644" s="8">
        <v>10606000.114323147</v>
      </c>
      <c r="F1644">
        <f>VLOOKUP(B1644&amp;C1644,CENSO!A:G,7,0)</f>
        <v>1169</v>
      </c>
      <c r="G1644" s="9">
        <f t="shared" si="51"/>
        <v>9072.7118172139835</v>
      </c>
      <c r="H1644" s="9">
        <f>G1644*(IPCA!$B$10/VLOOKUP(B1644,IPCA!A:B,2,0))</f>
        <v>10041.098876834296</v>
      </c>
    </row>
    <row r="1645" spans="1:8" x14ac:dyDescent="0.35">
      <c r="A1645" t="str">
        <f t="shared" si="50"/>
        <v>20213125804</v>
      </c>
      <c r="B1645" s="11">
        <v>2021</v>
      </c>
      <c r="C1645" s="11">
        <v>3125804</v>
      </c>
      <c r="D1645" s="11" t="s">
        <v>72</v>
      </c>
      <c r="E1645" s="8">
        <v>1939999.7136503083</v>
      </c>
      <c r="F1645">
        <f>VLOOKUP(B1645&amp;C1645,CENSO!A:G,7,0)</f>
        <v>150</v>
      </c>
      <c r="G1645" s="9">
        <f t="shared" si="51"/>
        <v>12933.331424335389</v>
      </c>
      <c r="H1645" s="9">
        <f>G1645*(IPCA!$B$10/VLOOKUP(B1645,IPCA!A:B,2,0))</f>
        <v>14313.786468145332</v>
      </c>
    </row>
    <row r="1646" spans="1:8" x14ac:dyDescent="0.35">
      <c r="A1646" t="str">
        <f t="shared" si="50"/>
        <v>20213126208</v>
      </c>
      <c r="B1646" s="11">
        <v>2021</v>
      </c>
      <c r="C1646" s="11">
        <v>3126208</v>
      </c>
      <c r="D1646" s="11" t="s">
        <v>73</v>
      </c>
      <c r="E1646" s="8">
        <v>5006139.7647056188</v>
      </c>
      <c r="F1646">
        <f>VLOOKUP(B1646&amp;C1646,CENSO!A:G,7,0)</f>
        <v>653</v>
      </c>
      <c r="G1646" s="9">
        <f t="shared" si="51"/>
        <v>7666.3702369151897</v>
      </c>
      <c r="H1646" s="9">
        <f>G1646*(IPCA!$B$10/VLOOKUP(B1646,IPCA!A:B,2,0))</f>
        <v>8484.6496974840938</v>
      </c>
    </row>
    <row r="1647" spans="1:8" x14ac:dyDescent="0.35">
      <c r="A1647" t="str">
        <f t="shared" si="50"/>
        <v>20213126505</v>
      </c>
      <c r="B1647" s="11">
        <v>2021</v>
      </c>
      <c r="C1647" s="11">
        <v>3126505</v>
      </c>
      <c r="D1647" s="11" t="s">
        <v>74</v>
      </c>
      <c r="E1647" s="8">
        <v>2369031.3461684166</v>
      </c>
      <c r="F1647">
        <f>VLOOKUP(B1647&amp;C1647,CENSO!A:G,7,0)</f>
        <v>163</v>
      </c>
      <c r="G1647" s="9">
        <f t="shared" si="51"/>
        <v>14533.934639070039</v>
      </c>
      <c r="H1647" s="9">
        <f>G1647*(IPCA!$B$10/VLOOKUP(B1647,IPCA!A:B,2,0))</f>
        <v>16085.232036518377</v>
      </c>
    </row>
    <row r="1648" spans="1:8" x14ac:dyDescent="0.35">
      <c r="A1648" t="str">
        <f t="shared" si="50"/>
        <v>20213126604</v>
      </c>
      <c r="B1648" s="11">
        <v>2021</v>
      </c>
      <c r="C1648" s="11">
        <v>3126604</v>
      </c>
      <c r="D1648" s="11" t="s">
        <v>75</v>
      </c>
      <c r="E1648" s="8">
        <v>4309945.9055248173</v>
      </c>
      <c r="F1648">
        <f>VLOOKUP(B1648&amp;C1648,CENSO!A:G,7,0)</f>
        <v>358</v>
      </c>
      <c r="G1648" s="9">
        <f t="shared" si="51"/>
        <v>12038.955043365411</v>
      </c>
      <c r="H1648" s="9">
        <f>G1648*(IPCA!$B$10/VLOOKUP(B1648,IPCA!A:B,2,0))</f>
        <v>13323.947723638348</v>
      </c>
    </row>
    <row r="1649" spans="1:8" x14ac:dyDescent="0.35">
      <c r="A1649" t="str">
        <f t="shared" si="50"/>
        <v>20213126703</v>
      </c>
      <c r="B1649" s="11">
        <v>2021</v>
      </c>
      <c r="C1649" s="11">
        <v>3126703</v>
      </c>
      <c r="D1649" s="11" t="s">
        <v>76</v>
      </c>
      <c r="E1649" s="8">
        <v>11828510.858868109</v>
      </c>
      <c r="F1649">
        <f>VLOOKUP(B1649&amp;C1649,CENSO!A:G,7,0)</f>
        <v>1105</v>
      </c>
      <c r="G1649" s="9">
        <f t="shared" si="51"/>
        <v>10704.534713907791</v>
      </c>
      <c r="H1649" s="9">
        <f>G1649*(IPCA!$B$10/VLOOKUP(B1649,IPCA!A:B,2,0))</f>
        <v>11847.096398335669</v>
      </c>
    </row>
    <row r="1650" spans="1:8" x14ac:dyDescent="0.35">
      <c r="A1650" t="str">
        <f t="shared" si="50"/>
        <v>20213126752</v>
      </c>
      <c r="B1650" s="11">
        <v>2021</v>
      </c>
      <c r="C1650" s="11">
        <v>3126752</v>
      </c>
      <c r="D1650" s="11" t="s">
        <v>77</v>
      </c>
      <c r="E1650" s="8">
        <v>3295927.918332051</v>
      </c>
      <c r="F1650">
        <f>VLOOKUP(B1650&amp;C1650,CENSO!A:G,7,0)</f>
        <v>259</v>
      </c>
      <c r="G1650" s="9">
        <f t="shared" si="51"/>
        <v>12725.590418270467</v>
      </c>
      <c r="H1650" s="9">
        <f>G1650*(IPCA!$B$10/VLOOKUP(B1650,IPCA!A:B,2,0))</f>
        <v>14083.871970176471</v>
      </c>
    </row>
    <row r="1651" spans="1:8" x14ac:dyDescent="0.35">
      <c r="A1651" t="str">
        <f t="shared" si="50"/>
        <v>20213126802</v>
      </c>
      <c r="B1651" s="11">
        <v>2021</v>
      </c>
      <c r="C1651" s="11">
        <v>3126802</v>
      </c>
      <c r="D1651" s="11" t="s">
        <v>78</v>
      </c>
      <c r="E1651" s="8">
        <v>1673454.42</v>
      </c>
      <c r="F1651">
        <f>VLOOKUP(B1651&amp;C1651,CENSO!A:G,7,0)</f>
        <v>497</v>
      </c>
      <c r="G1651" s="9">
        <f t="shared" si="51"/>
        <v>3367.1115090543258</v>
      </c>
      <c r="H1651" s="9">
        <f>G1651*(IPCA!$B$10/VLOOKUP(B1651,IPCA!A:B,2,0))</f>
        <v>3726.5042991438609</v>
      </c>
    </row>
    <row r="1652" spans="1:8" x14ac:dyDescent="0.35">
      <c r="A1652" t="str">
        <f t="shared" si="50"/>
        <v>20213126901</v>
      </c>
      <c r="B1652" s="11">
        <v>2021</v>
      </c>
      <c r="C1652" s="11">
        <v>3126901</v>
      </c>
      <c r="D1652" s="11" t="s">
        <v>79</v>
      </c>
      <c r="E1652" s="8">
        <v>3294302.2089055255</v>
      </c>
      <c r="F1652">
        <f>VLOOKUP(B1652&amp;C1652,CENSO!A:G,7,0)</f>
        <v>369</v>
      </c>
      <c r="G1652" s="9">
        <f t="shared" si="51"/>
        <v>8927.6482626165998</v>
      </c>
      <c r="H1652" s="9">
        <f>G1652*(IPCA!$B$10/VLOOKUP(B1652,IPCA!A:B,2,0))</f>
        <v>9880.5517852388439</v>
      </c>
    </row>
    <row r="1653" spans="1:8" x14ac:dyDescent="0.35">
      <c r="A1653" t="str">
        <f t="shared" si="50"/>
        <v>20213126950</v>
      </c>
      <c r="B1653" s="11">
        <v>2021</v>
      </c>
      <c r="C1653" s="11">
        <v>3126950</v>
      </c>
      <c r="D1653" s="11" t="s">
        <v>80</v>
      </c>
      <c r="E1653" s="8">
        <v>2056162.02</v>
      </c>
      <c r="F1653">
        <f>VLOOKUP(B1653&amp;C1653,CENSO!A:G,7,0)</f>
        <v>235</v>
      </c>
      <c r="G1653" s="9">
        <f t="shared" si="51"/>
        <v>8749.6256170212764</v>
      </c>
      <c r="H1653" s="9">
        <f>G1653*(IPCA!$B$10/VLOOKUP(B1653,IPCA!A:B,2,0))</f>
        <v>9683.5276735122152</v>
      </c>
    </row>
    <row r="1654" spans="1:8" x14ac:dyDescent="0.35">
      <c r="A1654" t="str">
        <f t="shared" si="50"/>
        <v>20213127057</v>
      </c>
      <c r="B1654" s="11">
        <v>2021</v>
      </c>
      <c r="C1654" s="11">
        <v>3127057</v>
      </c>
      <c r="D1654" s="11" t="s">
        <v>81</v>
      </c>
      <c r="E1654" s="8">
        <v>2698191.5203752024</v>
      </c>
      <c r="F1654">
        <f>VLOOKUP(B1654&amp;C1654,CENSO!A:G,7,0)</f>
        <v>291</v>
      </c>
      <c r="G1654" s="9">
        <f t="shared" si="51"/>
        <v>9272.1358088494926</v>
      </c>
      <c r="H1654" s="9">
        <f>G1654*(IPCA!$B$10/VLOOKUP(B1654,IPCA!A:B,2,0))</f>
        <v>10261.808633604684</v>
      </c>
    </row>
    <row r="1655" spans="1:8" x14ac:dyDescent="0.35">
      <c r="A1655" t="str">
        <f t="shared" si="50"/>
        <v>20213127073</v>
      </c>
      <c r="B1655" s="11">
        <v>2021</v>
      </c>
      <c r="C1655" s="11">
        <v>3127073</v>
      </c>
      <c r="D1655" s="11" t="s">
        <v>82</v>
      </c>
      <c r="E1655" s="8">
        <v>1536824.7551895089</v>
      </c>
      <c r="F1655">
        <f>VLOOKUP(B1655&amp;C1655,CENSO!A:G,7,0)</f>
        <v>197</v>
      </c>
      <c r="G1655" s="9">
        <f t="shared" si="51"/>
        <v>7801.1408892868476</v>
      </c>
      <c r="H1655" s="9">
        <f>G1655*(IPCA!$B$10/VLOOKUP(B1655,IPCA!A:B,2,0))</f>
        <v>8633.8052612695228</v>
      </c>
    </row>
    <row r="1656" spans="1:8" x14ac:dyDescent="0.35">
      <c r="A1656" t="str">
        <f t="shared" si="50"/>
        <v>20213127305</v>
      </c>
      <c r="B1656" s="11">
        <v>2021</v>
      </c>
      <c r="C1656" s="11">
        <v>3127305</v>
      </c>
      <c r="D1656" s="11" t="s">
        <v>83</v>
      </c>
      <c r="E1656" s="8">
        <v>5255091.8584713368</v>
      </c>
      <c r="F1656">
        <f>VLOOKUP(B1656&amp;C1656,CENSO!A:G,7,0)</f>
        <v>393</v>
      </c>
      <c r="G1656" s="9">
        <f t="shared" si="51"/>
        <v>13371.735008832919</v>
      </c>
      <c r="H1656" s="9">
        <f>G1656*(IPCA!$B$10/VLOOKUP(B1656,IPCA!A:B,2,0))</f>
        <v>14798.983598681993</v>
      </c>
    </row>
    <row r="1657" spans="1:8" x14ac:dyDescent="0.35">
      <c r="A1657" t="str">
        <f t="shared" si="50"/>
        <v>20213127339</v>
      </c>
      <c r="B1657" s="11">
        <v>2021</v>
      </c>
      <c r="C1657" s="11">
        <v>3127339</v>
      </c>
      <c r="D1657" s="11" t="s">
        <v>84</v>
      </c>
      <c r="E1657" s="8">
        <v>3264517.1786929821</v>
      </c>
      <c r="F1657">
        <f>VLOOKUP(B1657&amp;C1657,CENSO!A:G,7,0)</f>
        <v>231</v>
      </c>
      <c r="G1657" s="9">
        <f t="shared" si="51"/>
        <v>14132.108998670918</v>
      </c>
      <c r="H1657" s="9">
        <f>G1657*(IPCA!$B$10/VLOOKUP(B1657,IPCA!A:B,2,0))</f>
        <v>15640.517041951976</v>
      </c>
    </row>
    <row r="1658" spans="1:8" x14ac:dyDescent="0.35">
      <c r="A1658" t="str">
        <f t="shared" si="50"/>
        <v>20213127354</v>
      </c>
      <c r="B1658" s="11">
        <v>2021</v>
      </c>
      <c r="C1658" s="11">
        <v>3127354</v>
      </c>
      <c r="D1658" s="11" t="s">
        <v>85</v>
      </c>
      <c r="E1658" s="8">
        <v>2435421.54</v>
      </c>
      <c r="F1658">
        <f>VLOOKUP(B1658&amp;C1658,CENSO!A:G,7,0)</f>
        <v>187</v>
      </c>
      <c r="G1658" s="9">
        <f t="shared" si="51"/>
        <v>13023.644598930481</v>
      </c>
      <c r="H1658" s="9">
        <f>G1658*(IPCA!$B$10/VLOOKUP(B1658,IPCA!A:B,2,0))</f>
        <v>14413.739330559582</v>
      </c>
    </row>
    <row r="1659" spans="1:8" x14ac:dyDescent="0.35">
      <c r="A1659" t="str">
        <f t="shared" si="50"/>
        <v>20213127370</v>
      </c>
      <c r="B1659" s="11">
        <v>2021</v>
      </c>
      <c r="C1659" s="11">
        <v>3127370</v>
      </c>
      <c r="D1659" s="11" t="s">
        <v>86</v>
      </c>
      <c r="E1659" s="8">
        <v>2556534.6242392017</v>
      </c>
      <c r="F1659">
        <f>VLOOKUP(B1659&amp;C1659,CENSO!A:G,7,0)</f>
        <v>237</v>
      </c>
      <c r="G1659" s="9">
        <f t="shared" si="51"/>
        <v>10787.065925059922</v>
      </c>
      <c r="H1659" s="9">
        <f>G1659*(IPCA!$B$10/VLOOKUP(B1659,IPCA!A:B,2,0))</f>
        <v>11938.436679863305</v>
      </c>
    </row>
    <row r="1660" spans="1:8" x14ac:dyDescent="0.35">
      <c r="A1660" t="str">
        <f t="shared" si="50"/>
        <v>20213127503</v>
      </c>
      <c r="B1660" s="11">
        <v>2021</v>
      </c>
      <c r="C1660" s="11">
        <v>3127503</v>
      </c>
      <c r="D1660" s="11" t="s">
        <v>87</v>
      </c>
      <c r="E1660" s="8">
        <v>4307710.8634598907</v>
      </c>
      <c r="F1660">
        <f>VLOOKUP(B1660&amp;C1660,CENSO!A:G,7,0)</f>
        <v>378</v>
      </c>
      <c r="G1660" s="9">
        <f t="shared" si="51"/>
        <v>11396.060485343627</v>
      </c>
      <c r="H1660" s="9">
        <f>G1660*(IPCA!$B$10/VLOOKUP(B1660,IPCA!A:B,2,0))</f>
        <v>12612.43302389583</v>
      </c>
    </row>
    <row r="1661" spans="1:8" x14ac:dyDescent="0.35">
      <c r="A1661" t="str">
        <f t="shared" si="50"/>
        <v>20213127602</v>
      </c>
      <c r="B1661" s="11">
        <v>2021</v>
      </c>
      <c r="C1661" s="11">
        <v>3127602</v>
      </c>
      <c r="D1661" s="11" t="s">
        <v>88</v>
      </c>
      <c r="E1661" s="8">
        <v>4300430.2496061912</v>
      </c>
      <c r="F1661">
        <f>VLOOKUP(B1661&amp;C1661,CENSO!A:G,7,0)</f>
        <v>727</v>
      </c>
      <c r="G1661" s="9">
        <f t="shared" si="51"/>
        <v>5915.3098343964111</v>
      </c>
      <c r="H1661" s="9">
        <f>G1661*(IPCA!$B$10/VLOOKUP(B1661,IPCA!A:B,2,0))</f>
        <v>6546.6877082538967</v>
      </c>
    </row>
    <row r="1662" spans="1:8" x14ac:dyDescent="0.35">
      <c r="A1662" t="str">
        <f t="shared" si="50"/>
        <v>20213127701</v>
      </c>
      <c r="B1662" s="11">
        <v>2021</v>
      </c>
      <c r="C1662" s="11">
        <v>3127701</v>
      </c>
      <c r="D1662" s="11" t="s">
        <v>89</v>
      </c>
      <c r="E1662" s="8">
        <v>61865012.509999998</v>
      </c>
      <c r="F1662">
        <f>VLOOKUP(B1662&amp;C1662,CENSO!A:G,7,0)</f>
        <v>9126</v>
      </c>
      <c r="G1662" s="9">
        <f t="shared" si="51"/>
        <v>6778.9844959456495</v>
      </c>
      <c r="H1662" s="9">
        <f>G1662*(IPCA!$B$10/VLOOKUP(B1662,IPCA!A:B,2,0))</f>
        <v>7502.5477475398511</v>
      </c>
    </row>
    <row r="1663" spans="1:8" x14ac:dyDescent="0.35">
      <c r="A1663" t="str">
        <f t="shared" si="50"/>
        <v>20213127800</v>
      </c>
      <c r="B1663" s="11">
        <v>2021</v>
      </c>
      <c r="C1663" s="11">
        <v>3127800</v>
      </c>
      <c r="D1663" s="11" t="s">
        <v>90</v>
      </c>
      <c r="E1663" s="8">
        <v>8022125.54</v>
      </c>
      <c r="F1663">
        <f>VLOOKUP(B1663&amp;C1663,CENSO!A:G,7,0)</f>
        <v>1035</v>
      </c>
      <c r="G1663" s="9">
        <f t="shared" si="51"/>
        <v>7750.8459323671495</v>
      </c>
      <c r="H1663" s="9">
        <f>G1663*(IPCA!$B$10/VLOOKUP(B1663,IPCA!A:B,2,0))</f>
        <v>8578.1420102359534</v>
      </c>
    </row>
    <row r="1664" spans="1:8" x14ac:dyDescent="0.35">
      <c r="A1664" t="str">
        <f t="shared" si="50"/>
        <v>20213128006</v>
      </c>
      <c r="B1664" s="11">
        <v>2021</v>
      </c>
      <c r="C1664" s="11">
        <v>3128006</v>
      </c>
      <c r="D1664" s="11" t="s">
        <v>91</v>
      </c>
      <c r="E1664" s="8">
        <v>16526496.34</v>
      </c>
      <c r="F1664">
        <f>VLOOKUP(B1664&amp;C1664,CENSO!A:G,7,0)</f>
        <v>1510</v>
      </c>
      <c r="G1664" s="9">
        <f t="shared" si="51"/>
        <v>10944.699562913907</v>
      </c>
      <c r="H1664" s="9">
        <f>G1664*(IPCA!$B$10/VLOOKUP(B1664,IPCA!A:B,2,0))</f>
        <v>12112.895538019013</v>
      </c>
    </row>
    <row r="1665" spans="1:8" x14ac:dyDescent="0.35">
      <c r="A1665" t="str">
        <f t="shared" si="50"/>
        <v>20213128253</v>
      </c>
      <c r="B1665" s="11">
        <v>2021</v>
      </c>
      <c r="C1665" s="11">
        <v>3128253</v>
      </c>
      <c r="D1665" s="11" t="s">
        <v>92</v>
      </c>
      <c r="E1665" s="8">
        <v>2800360.2938380735</v>
      </c>
      <c r="F1665">
        <f>VLOOKUP(B1665&amp;C1665,CENSO!A:G,7,0)</f>
        <v>317</v>
      </c>
      <c r="G1665" s="9">
        <f t="shared" si="51"/>
        <v>8833.9441445996017</v>
      </c>
      <c r="H1665" s="9">
        <f>G1665*(IPCA!$B$10/VLOOKUP(B1665,IPCA!A:B,2,0))</f>
        <v>9776.8460428840572</v>
      </c>
    </row>
    <row r="1666" spans="1:8" x14ac:dyDescent="0.35">
      <c r="A1666" t="str">
        <f t="shared" si="50"/>
        <v>20213129608</v>
      </c>
      <c r="B1666" s="11">
        <v>2021</v>
      </c>
      <c r="C1666" s="11">
        <v>3129608</v>
      </c>
      <c r="D1666" s="11" t="s">
        <v>93</v>
      </c>
      <c r="E1666" s="8">
        <v>5399748.9000226445</v>
      </c>
      <c r="F1666">
        <f>VLOOKUP(B1666&amp;C1666,CENSO!A:G,7,0)</f>
        <v>525</v>
      </c>
      <c r="G1666" s="9">
        <f t="shared" si="51"/>
        <v>10285.236000043133</v>
      </c>
      <c r="H1666" s="9">
        <f>G1666*(IPCA!$B$10/VLOOKUP(B1666,IPCA!A:B,2,0))</f>
        <v>11383.043320307082</v>
      </c>
    </row>
    <row r="1667" spans="1:8" x14ac:dyDescent="0.35">
      <c r="A1667" t="str">
        <f t="shared" ref="A1667:A1730" si="52">B1667&amp;C1667</f>
        <v>20213129657</v>
      </c>
      <c r="B1667" s="11">
        <v>2021</v>
      </c>
      <c r="C1667" s="11">
        <v>3129657</v>
      </c>
      <c r="D1667" s="11" t="s">
        <v>94</v>
      </c>
      <c r="E1667" s="8">
        <v>3955847.4714651806</v>
      </c>
      <c r="F1667">
        <f>VLOOKUP(B1667&amp;C1667,CENSO!A:G,7,0)</f>
        <v>364</v>
      </c>
      <c r="G1667" s="9">
        <f t="shared" ref="G1667:G1730" si="53">E1667/F1667</f>
        <v>10867.712833695552</v>
      </c>
      <c r="H1667" s="9">
        <f>G1667*(IPCA!$B$10/VLOOKUP(B1667,IPCA!A:B,2,0))</f>
        <v>12027.691535526741</v>
      </c>
    </row>
    <row r="1668" spans="1:8" x14ac:dyDescent="0.35">
      <c r="A1668" t="str">
        <f t="shared" si="52"/>
        <v>20213130051</v>
      </c>
      <c r="B1668" s="11">
        <v>2021</v>
      </c>
      <c r="C1668" s="11">
        <v>3130051</v>
      </c>
      <c r="D1668" s="11" t="s">
        <v>95</v>
      </c>
      <c r="E1668" s="8">
        <v>2845380.6781450589</v>
      </c>
      <c r="F1668">
        <f>VLOOKUP(B1668&amp;C1668,CENSO!A:G,7,0)</f>
        <v>443</v>
      </c>
      <c r="G1668" s="9">
        <f t="shared" si="53"/>
        <v>6422.9812147743996</v>
      </c>
      <c r="H1668" s="9">
        <f>G1668*(IPCA!$B$10/VLOOKUP(B1668,IPCA!A:B,2,0))</f>
        <v>7108.546018097104</v>
      </c>
    </row>
    <row r="1669" spans="1:8" x14ac:dyDescent="0.35">
      <c r="A1669" t="str">
        <f t="shared" si="52"/>
        <v>20213130556</v>
      </c>
      <c r="B1669" s="11">
        <v>2021</v>
      </c>
      <c r="C1669" s="11">
        <v>3130556</v>
      </c>
      <c r="D1669" s="11" t="s">
        <v>96</v>
      </c>
      <c r="E1669" s="8">
        <v>3871064.8807114209</v>
      </c>
      <c r="F1669">
        <f>VLOOKUP(B1669&amp;C1669,CENSO!A:G,7,0)</f>
        <v>402</v>
      </c>
      <c r="G1669" s="9">
        <f t="shared" si="53"/>
        <v>9629.5146286353756</v>
      </c>
      <c r="H1669" s="9">
        <f>G1669*(IPCA!$B$10/VLOOKUP(B1669,IPCA!A:B,2,0))</f>
        <v>10657.332721468672</v>
      </c>
    </row>
    <row r="1670" spans="1:8" x14ac:dyDescent="0.35">
      <c r="A1670" t="str">
        <f t="shared" si="52"/>
        <v>20213130655</v>
      </c>
      <c r="B1670" s="11">
        <v>2021</v>
      </c>
      <c r="C1670" s="11">
        <v>3130655</v>
      </c>
      <c r="D1670" s="11" t="s">
        <v>97</v>
      </c>
      <c r="E1670" s="8">
        <v>4422735.1052626343</v>
      </c>
      <c r="F1670">
        <f>VLOOKUP(B1670&amp;C1670,CENSO!A:G,7,0)</f>
        <v>368</v>
      </c>
      <c r="G1670" s="9">
        <f t="shared" si="53"/>
        <v>12018.301916474549</v>
      </c>
      <c r="H1670" s="9">
        <f>G1670*(IPCA!$B$10/VLOOKUP(B1670,IPCA!A:B,2,0))</f>
        <v>13301.090159835487</v>
      </c>
    </row>
    <row r="1671" spans="1:8" x14ac:dyDescent="0.35">
      <c r="A1671" t="str">
        <f t="shared" si="52"/>
        <v>20213130903</v>
      </c>
      <c r="B1671" s="11">
        <v>2021</v>
      </c>
      <c r="C1671" s="11">
        <v>3130903</v>
      </c>
      <c r="D1671" s="11" t="s">
        <v>98</v>
      </c>
      <c r="E1671" s="8">
        <v>6125608.3822018038</v>
      </c>
      <c r="F1671">
        <f>VLOOKUP(B1671&amp;C1671,CENSO!A:G,7,0)</f>
        <v>804</v>
      </c>
      <c r="G1671" s="9">
        <f t="shared" si="53"/>
        <v>7618.9158982609497</v>
      </c>
      <c r="H1671" s="9">
        <f>G1671*(IPCA!$B$10/VLOOKUP(B1671,IPCA!A:B,2,0))</f>
        <v>8432.1302616018766</v>
      </c>
    </row>
    <row r="1672" spans="1:8" x14ac:dyDescent="0.35">
      <c r="A1672" t="str">
        <f t="shared" si="52"/>
        <v>20213131109</v>
      </c>
      <c r="B1672" s="11">
        <v>2021</v>
      </c>
      <c r="C1672" s="11">
        <v>3131109</v>
      </c>
      <c r="D1672" s="11" t="s">
        <v>99</v>
      </c>
      <c r="E1672" s="8">
        <v>4877281.93</v>
      </c>
      <c r="F1672">
        <f>VLOOKUP(B1672&amp;C1672,CENSO!A:G,7,0)</f>
        <v>380</v>
      </c>
      <c r="G1672" s="9">
        <f t="shared" si="53"/>
        <v>12834.95244736842</v>
      </c>
      <c r="H1672" s="9">
        <f>G1672*(IPCA!$B$10/VLOOKUP(B1672,IPCA!A:B,2,0))</f>
        <v>14204.906890018219</v>
      </c>
    </row>
    <row r="1673" spans="1:8" x14ac:dyDescent="0.35">
      <c r="A1673" t="str">
        <f t="shared" si="52"/>
        <v>20213131208</v>
      </c>
      <c r="B1673" s="11">
        <v>2021</v>
      </c>
      <c r="C1673" s="11">
        <v>3131208</v>
      </c>
      <c r="D1673" s="11" t="s">
        <v>100</v>
      </c>
      <c r="E1673" s="8">
        <v>10689585.310232356</v>
      </c>
      <c r="F1673">
        <f>VLOOKUP(B1673&amp;C1673,CENSO!A:G,7,0)</f>
        <v>1215</v>
      </c>
      <c r="G1673" s="9">
        <f t="shared" si="53"/>
        <v>8798.0126010142849</v>
      </c>
      <c r="H1673" s="9">
        <f>G1673*(IPCA!$B$10/VLOOKUP(B1673,IPCA!A:B,2,0))</f>
        <v>9737.0793017810392</v>
      </c>
    </row>
    <row r="1674" spans="1:8" x14ac:dyDescent="0.35">
      <c r="A1674" t="str">
        <f t="shared" si="52"/>
        <v>20213131802</v>
      </c>
      <c r="B1674" s="11">
        <v>2021</v>
      </c>
      <c r="C1674" s="11">
        <v>3131802</v>
      </c>
      <c r="D1674" s="11" t="s">
        <v>101</v>
      </c>
      <c r="E1674" s="8">
        <v>7465847.1075033043</v>
      </c>
      <c r="F1674">
        <f>VLOOKUP(B1674&amp;C1674,CENSO!A:G,7,0)</f>
        <v>599</v>
      </c>
      <c r="G1674" s="9">
        <f t="shared" si="53"/>
        <v>12463.851598503012</v>
      </c>
      <c r="H1674" s="9">
        <f>G1674*(IPCA!$B$10/VLOOKUP(B1674,IPCA!A:B,2,0))</f>
        <v>13794.19613541619</v>
      </c>
    </row>
    <row r="1675" spans="1:8" x14ac:dyDescent="0.35">
      <c r="A1675" t="str">
        <f t="shared" si="52"/>
        <v>20213132008</v>
      </c>
      <c r="B1675" s="11">
        <v>2021</v>
      </c>
      <c r="C1675" s="11">
        <v>3132008</v>
      </c>
      <c r="D1675" s="11" t="s">
        <v>102</v>
      </c>
      <c r="E1675" s="8">
        <v>2432019.6214986839</v>
      </c>
      <c r="F1675">
        <f>VLOOKUP(B1675&amp;C1675,CENSO!A:G,7,0)</f>
        <v>213</v>
      </c>
      <c r="G1675" s="9">
        <f t="shared" si="53"/>
        <v>11417.932495298986</v>
      </c>
      <c r="H1675" s="9">
        <f>G1675*(IPCA!$B$10/VLOOKUP(B1675,IPCA!A:B,2,0))</f>
        <v>12636.639569746892</v>
      </c>
    </row>
    <row r="1676" spans="1:8" x14ac:dyDescent="0.35">
      <c r="A1676" t="str">
        <f t="shared" si="52"/>
        <v>20213132107</v>
      </c>
      <c r="B1676" s="11">
        <v>2021</v>
      </c>
      <c r="C1676" s="11">
        <v>3132107</v>
      </c>
      <c r="D1676" s="11" t="s">
        <v>103</v>
      </c>
      <c r="E1676" s="8">
        <v>15420405.908134347</v>
      </c>
      <c r="F1676">
        <f>VLOOKUP(B1676&amp;C1676,CENSO!A:G,7,0)</f>
        <v>1976</v>
      </c>
      <c r="G1676" s="9">
        <f t="shared" si="53"/>
        <v>7803.8491437926859</v>
      </c>
      <c r="H1676" s="9">
        <f>G1676*(IPCA!$B$10/VLOOKUP(B1676,IPCA!A:B,2,0))</f>
        <v>8636.8025846524997</v>
      </c>
    </row>
    <row r="1677" spans="1:8" x14ac:dyDescent="0.35">
      <c r="A1677" t="str">
        <f t="shared" si="52"/>
        <v>20213132305</v>
      </c>
      <c r="B1677" s="11">
        <v>2021</v>
      </c>
      <c r="C1677" s="11">
        <v>3132305</v>
      </c>
      <c r="D1677" s="11" t="s">
        <v>104</v>
      </c>
      <c r="E1677" s="8">
        <v>9809285.7400511298</v>
      </c>
      <c r="F1677">
        <f>VLOOKUP(B1677&amp;C1677,CENSO!A:G,7,0)</f>
        <v>996</v>
      </c>
      <c r="G1677" s="9">
        <f t="shared" si="53"/>
        <v>9848.6804618987244</v>
      </c>
      <c r="H1677" s="9">
        <f>G1677*(IPCA!$B$10/VLOOKUP(B1677,IPCA!A:B,2,0))</f>
        <v>10899.891489625032</v>
      </c>
    </row>
    <row r="1678" spans="1:8" x14ac:dyDescent="0.35">
      <c r="A1678" t="str">
        <f t="shared" si="52"/>
        <v>20213132503</v>
      </c>
      <c r="B1678" s="11">
        <v>2021</v>
      </c>
      <c r="C1678" s="11">
        <v>3132503</v>
      </c>
      <c r="D1678" s="11" t="s">
        <v>105</v>
      </c>
      <c r="E1678" s="8">
        <v>14275354.852149844</v>
      </c>
      <c r="F1678">
        <f>VLOOKUP(B1678&amp;C1678,CENSO!A:G,7,0)</f>
        <v>1858</v>
      </c>
      <c r="G1678" s="9">
        <f t="shared" si="53"/>
        <v>7683.183451103253</v>
      </c>
      <c r="H1678" s="9">
        <f>G1678*(IPCA!$B$10/VLOOKUP(B1678,IPCA!A:B,2,0))</f>
        <v>8503.2574907768794</v>
      </c>
    </row>
    <row r="1679" spans="1:8" x14ac:dyDescent="0.35">
      <c r="A1679" t="str">
        <f t="shared" si="52"/>
        <v>20213132701</v>
      </c>
      <c r="B1679" s="11">
        <v>2021</v>
      </c>
      <c r="C1679" s="11">
        <v>3132701</v>
      </c>
      <c r="D1679" s="11" t="s">
        <v>106</v>
      </c>
      <c r="E1679" s="8">
        <v>11048170.38195429</v>
      </c>
      <c r="F1679">
        <f>VLOOKUP(B1679&amp;C1679,CENSO!A:G,7,0)</f>
        <v>910</v>
      </c>
      <c r="G1679" s="9">
        <f t="shared" si="53"/>
        <v>12140.846573576142</v>
      </c>
      <c r="H1679" s="9">
        <f>G1679*(IPCA!$B$10/VLOOKUP(B1679,IPCA!A:B,2,0))</f>
        <v>13436.714771701832</v>
      </c>
    </row>
    <row r="1680" spans="1:8" x14ac:dyDescent="0.35">
      <c r="A1680" t="str">
        <f t="shared" si="52"/>
        <v>20213133204</v>
      </c>
      <c r="B1680" s="11">
        <v>2021</v>
      </c>
      <c r="C1680" s="11">
        <v>3133204</v>
      </c>
      <c r="D1680" s="11" t="s">
        <v>107</v>
      </c>
      <c r="E1680" s="8">
        <v>7657527.2471936289</v>
      </c>
      <c r="F1680">
        <f>VLOOKUP(B1680&amp;C1680,CENSO!A:G,7,0)</f>
        <v>706</v>
      </c>
      <c r="G1680" s="9">
        <f t="shared" si="53"/>
        <v>10846.355874211938</v>
      </c>
      <c r="H1680" s="9">
        <f>G1680*(IPCA!$B$10/VLOOKUP(B1680,IPCA!A:B,2,0))</f>
        <v>12004.055014693286</v>
      </c>
    </row>
    <row r="1681" spans="1:8" x14ac:dyDescent="0.35">
      <c r="A1681" t="str">
        <f t="shared" si="52"/>
        <v>20213133303</v>
      </c>
      <c r="B1681" s="11">
        <v>2021</v>
      </c>
      <c r="C1681" s="11">
        <v>3133303</v>
      </c>
      <c r="D1681" s="11" t="s">
        <v>108</v>
      </c>
      <c r="E1681" s="8">
        <v>12707950.470000001</v>
      </c>
      <c r="F1681">
        <f>VLOOKUP(B1681&amp;C1681,CENSO!A:G,7,0)</f>
        <v>988</v>
      </c>
      <c r="G1681" s="9">
        <f t="shared" si="53"/>
        <v>12862.298046558704</v>
      </c>
      <c r="H1681" s="9">
        <f>G1681*(IPCA!$B$10/VLOOKUP(B1681,IPCA!A:B,2,0))</f>
        <v>14235.171255386351</v>
      </c>
    </row>
    <row r="1682" spans="1:8" x14ac:dyDescent="0.35">
      <c r="A1682" t="str">
        <f t="shared" si="52"/>
        <v>20213134004</v>
      </c>
      <c r="B1682" s="11">
        <v>2021</v>
      </c>
      <c r="C1682" s="11">
        <v>3134004</v>
      </c>
      <c r="D1682" s="11" t="s">
        <v>109</v>
      </c>
      <c r="E1682" s="8">
        <v>7480568.5594876306</v>
      </c>
      <c r="F1682">
        <f>VLOOKUP(B1682&amp;C1682,CENSO!A:G,7,0)</f>
        <v>722</v>
      </c>
      <c r="G1682" s="9">
        <f t="shared" si="53"/>
        <v>10360.898281838823</v>
      </c>
      <c r="H1682" s="9">
        <f>G1682*(IPCA!$B$10/VLOOKUP(B1682,IPCA!A:B,2,0))</f>
        <v>11466.781508851322</v>
      </c>
    </row>
    <row r="1683" spans="1:8" x14ac:dyDescent="0.35">
      <c r="A1683" t="str">
        <f t="shared" si="52"/>
        <v>20213134103</v>
      </c>
      <c r="B1683" s="11">
        <v>2021</v>
      </c>
      <c r="C1683" s="11">
        <v>3134103</v>
      </c>
      <c r="D1683" s="11" t="s">
        <v>110</v>
      </c>
      <c r="E1683" s="8">
        <v>4694861.0947142784</v>
      </c>
      <c r="F1683">
        <f>VLOOKUP(B1683&amp;C1683,CENSO!A:G,7,0)</f>
        <v>393</v>
      </c>
      <c r="G1683" s="9">
        <f t="shared" si="53"/>
        <v>11946.211436932006</v>
      </c>
      <c r="H1683" s="9">
        <f>G1683*(IPCA!$B$10/VLOOKUP(B1683,IPCA!A:B,2,0))</f>
        <v>13221.305014252921</v>
      </c>
    </row>
    <row r="1684" spans="1:8" x14ac:dyDescent="0.35">
      <c r="A1684" t="str">
        <f t="shared" si="52"/>
        <v>20213134707</v>
      </c>
      <c r="B1684" s="11">
        <v>2021</v>
      </c>
      <c r="C1684" s="11">
        <v>3134707</v>
      </c>
      <c r="D1684" s="11" t="s">
        <v>111</v>
      </c>
      <c r="E1684" s="8">
        <v>6211725.0300000003</v>
      </c>
      <c r="F1684">
        <f>VLOOKUP(B1684&amp;C1684,CENSO!A:G,7,0)</f>
        <v>655</v>
      </c>
      <c r="G1684" s="9">
        <f t="shared" si="53"/>
        <v>9483.549664122138</v>
      </c>
      <c r="H1684" s="9">
        <f>G1684*(IPCA!$B$10/VLOOKUP(B1684,IPCA!A:B,2,0))</f>
        <v>10495.78800686083</v>
      </c>
    </row>
    <row r="1685" spans="1:8" x14ac:dyDescent="0.35">
      <c r="A1685" t="str">
        <f t="shared" si="52"/>
        <v>20213135050</v>
      </c>
      <c r="B1685" s="11">
        <v>2021</v>
      </c>
      <c r="C1685" s="11">
        <v>3135050</v>
      </c>
      <c r="D1685" s="11" t="s">
        <v>112</v>
      </c>
      <c r="E1685" s="8">
        <v>16541717.169003692</v>
      </c>
      <c r="F1685">
        <f>VLOOKUP(B1685&amp;C1685,CENSO!A:G,7,0)</f>
        <v>1108</v>
      </c>
      <c r="G1685" s="9">
        <f t="shared" si="53"/>
        <v>14929.347625454595</v>
      </c>
      <c r="H1685" s="9">
        <f>G1685*(IPCA!$B$10/VLOOKUP(B1685,IPCA!A:B,2,0))</f>
        <v>16522.84991455331</v>
      </c>
    </row>
    <row r="1686" spans="1:8" x14ac:dyDescent="0.35">
      <c r="A1686" t="str">
        <f t="shared" si="52"/>
        <v>20213135076</v>
      </c>
      <c r="B1686" s="11">
        <v>2021</v>
      </c>
      <c r="C1686" s="11">
        <v>3135076</v>
      </c>
      <c r="D1686" s="11" t="s">
        <v>113</v>
      </c>
      <c r="E1686" s="8">
        <v>2998377.2935260683</v>
      </c>
      <c r="F1686">
        <f>VLOOKUP(B1686&amp;C1686,CENSO!A:G,7,0)</f>
        <v>280</v>
      </c>
      <c r="G1686" s="9">
        <f t="shared" si="53"/>
        <v>10708.490334021673</v>
      </c>
      <c r="H1686" s="9">
        <f>G1686*(IPCA!$B$10/VLOOKUP(B1686,IPCA!A:B,2,0))</f>
        <v>11851.474226429726</v>
      </c>
    </row>
    <row r="1687" spans="1:8" x14ac:dyDescent="0.35">
      <c r="A1687" t="str">
        <f t="shared" si="52"/>
        <v>20213135100</v>
      </c>
      <c r="B1687" s="11">
        <v>2021</v>
      </c>
      <c r="C1687" s="11">
        <v>3135100</v>
      </c>
      <c r="D1687" s="11" t="s">
        <v>114</v>
      </c>
      <c r="E1687" s="8">
        <v>12593900.525030773</v>
      </c>
      <c r="F1687">
        <f>VLOOKUP(B1687&amp;C1687,CENSO!A:G,7,0)</f>
        <v>2157</v>
      </c>
      <c r="G1687" s="9">
        <f t="shared" si="53"/>
        <v>5838.6186949609519</v>
      </c>
      <c r="H1687" s="9">
        <f>G1687*(IPCA!$B$10/VLOOKUP(B1687,IPCA!A:B,2,0))</f>
        <v>6461.8108456837153</v>
      </c>
    </row>
    <row r="1688" spans="1:8" x14ac:dyDescent="0.35">
      <c r="A1688" t="str">
        <f t="shared" si="52"/>
        <v>20213135209</v>
      </c>
      <c r="B1688" s="11">
        <v>2021</v>
      </c>
      <c r="C1688" s="11">
        <v>3135209</v>
      </c>
      <c r="D1688" s="11" t="s">
        <v>115</v>
      </c>
      <c r="E1688" s="8">
        <v>13006883.619999999</v>
      </c>
      <c r="F1688">
        <f>VLOOKUP(B1688&amp;C1688,CENSO!A:G,7,0)</f>
        <v>2169</v>
      </c>
      <c r="G1688" s="9">
        <f t="shared" si="53"/>
        <v>5996.7190502535723</v>
      </c>
      <c r="H1688" s="9">
        <f>G1688*(IPCA!$B$10/VLOOKUP(B1688,IPCA!A:B,2,0))</f>
        <v>6636.7862369381601</v>
      </c>
    </row>
    <row r="1689" spans="1:8" x14ac:dyDescent="0.35">
      <c r="A1689" t="str">
        <f t="shared" si="52"/>
        <v>20213135357</v>
      </c>
      <c r="B1689" s="11">
        <v>2021</v>
      </c>
      <c r="C1689" s="11">
        <v>3135357</v>
      </c>
      <c r="D1689" s="11" t="s">
        <v>116</v>
      </c>
      <c r="E1689" s="8">
        <v>5474765.9311546711</v>
      </c>
      <c r="F1689">
        <f>VLOOKUP(B1689&amp;C1689,CENSO!A:G,7,0)</f>
        <v>558</v>
      </c>
      <c r="G1689" s="9">
        <f t="shared" si="53"/>
        <v>9811.408478771813</v>
      </c>
      <c r="H1689" s="9">
        <f>G1689*(IPCA!$B$10/VLOOKUP(B1689,IPCA!A:B,2,0))</f>
        <v>10858.641235516559</v>
      </c>
    </row>
    <row r="1690" spans="1:8" x14ac:dyDescent="0.35">
      <c r="A1690" t="str">
        <f t="shared" si="52"/>
        <v>20213135456</v>
      </c>
      <c r="B1690" s="11">
        <v>2021</v>
      </c>
      <c r="C1690" s="11">
        <v>3135456</v>
      </c>
      <c r="D1690" s="11" t="s">
        <v>117</v>
      </c>
      <c r="E1690" s="8">
        <v>3121581.2232166007</v>
      </c>
      <c r="F1690">
        <f>VLOOKUP(B1690&amp;C1690,CENSO!A:G,7,0)</f>
        <v>147</v>
      </c>
      <c r="G1690" s="9">
        <f t="shared" si="53"/>
        <v>21235.246416439462</v>
      </c>
      <c r="H1690" s="9">
        <f>G1690*(IPCA!$B$10/VLOOKUP(B1690,IPCA!A:B,2,0))</f>
        <v>23501.816572289874</v>
      </c>
    </row>
    <row r="1691" spans="1:8" x14ac:dyDescent="0.35">
      <c r="A1691" t="str">
        <f t="shared" si="52"/>
        <v>20213135605</v>
      </c>
      <c r="B1691" s="11">
        <v>2021</v>
      </c>
      <c r="C1691" s="11">
        <v>3135605</v>
      </c>
      <c r="D1691" s="11" t="s">
        <v>118</v>
      </c>
      <c r="E1691" s="8">
        <v>3705098.2261120765</v>
      </c>
      <c r="F1691">
        <f>VLOOKUP(B1691&amp;C1691,CENSO!A:G,7,0)</f>
        <v>402</v>
      </c>
      <c r="G1691" s="9">
        <f t="shared" si="53"/>
        <v>9216.6622540101398</v>
      </c>
      <c r="H1691" s="9">
        <f>G1691*(IPCA!$B$10/VLOOKUP(B1691,IPCA!A:B,2,0))</f>
        <v>10200.414040630332</v>
      </c>
    </row>
    <row r="1692" spans="1:8" x14ac:dyDescent="0.35">
      <c r="A1692" t="str">
        <f t="shared" si="52"/>
        <v>20213135803</v>
      </c>
      <c r="B1692" s="11">
        <v>2021</v>
      </c>
      <c r="C1692" s="11">
        <v>3135803</v>
      </c>
      <c r="D1692" s="11" t="s">
        <v>119</v>
      </c>
      <c r="E1692" s="8">
        <v>8433420.8895589039</v>
      </c>
      <c r="F1692">
        <f>VLOOKUP(B1692&amp;C1692,CENSO!A:G,7,0)</f>
        <v>1034</v>
      </c>
      <c r="G1692" s="9">
        <f t="shared" si="53"/>
        <v>8156.1130459950718</v>
      </c>
      <c r="H1692" s="9">
        <f>G1692*(IPCA!$B$10/VLOOKUP(B1692,IPCA!A:B,2,0))</f>
        <v>9026.665807910902</v>
      </c>
    </row>
    <row r="1693" spans="1:8" x14ac:dyDescent="0.35">
      <c r="A1693" t="str">
        <f t="shared" si="52"/>
        <v>20213136009</v>
      </c>
      <c r="B1693" s="11">
        <v>2021</v>
      </c>
      <c r="C1693" s="11">
        <v>3136009</v>
      </c>
      <c r="D1693" s="11" t="s">
        <v>120</v>
      </c>
      <c r="E1693" s="8">
        <v>8959317.2426658496</v>
      </c>
      <c r="F1693">
        <f>VLOOKUP(B1693&amp;C1693,CENSO!A:G,7,0)</f>
        <v>1322</v>
      </c>
      <c r="G1693" s="9">
        <f t="shared" si="53"/>
        <v>6777.0932244068454</v>
      </c>
      <c r="H1693" s="9">
        <f>G1693*(IPCA!$B$10/VLOOKUP(B1693,IPCA!A:B,2,0))</f>
        <v>7500.454608806177</v>
      </c>
    </row>
    <row r="1694" spans="1:8" x14ac:dyDescent="0.35">
      <c r="A1694" t="str">
        <f t="shared" si="52"/>
        <v>20213136405</v>
      </c>
      <c r="B1694" s="11">
        <v>2021</v>
      </c>
      <c r="C1694" s="11">
        <v>3136405</v>
      </c>
      <c r="D1694" s="11" t="s">
        <v>121</v>
      </c>
      <c r="E1694" s="8">
        <v>3920985.9188161059</v>
      </c>
      <c r="F1694">
        <f>VLOOKUP(B1694&amp;C1694,CENSO!A:G,7,0)</f>
        <v>489</v>
      </c>
      <c r="G1694" s="9">
        <f t="shared" si="53"/>
        <v>8018.3761120983763</v>
      </c>
      <c r="H1694" s="9">
        <f>G1694*(IPCA!$B$10/VLOOKUP(B1694,IPCA!A:B,2,0))</f>
        <v>8874.227352891905</v>
      </c>
    </row>
    <row r="1695" spans="1:8" x14ac:dyDescent="0.35">
      <c r="A1695" t="str">
        <f t="shared" si="52"/>
        <v>20213136504</v>
      </c>
      <c r="B1695" s="11">
        <v>2021</v>
      </c>
      <c r="C1695" s="11">
        <v>3136504</v>
      </c>
      <c r="D1695" s="11" t="s">
        <v>122</v>
      </c>
      <c r="E1695" s="8">
        <v>1881553.9719636105</v>
      </c>
      <c r="F1695">
        <f>VLOOKUP(B1695&amp;C1695,CENSO!A:G,7,0)</f>
        <v>124</v>
      </c>
      <c r="G1695" s="9">
        <f t="shared" si="53"/>
        <v>15173.822354545246</v>
      </c>
      <c r="H1695" s="9">
        <f>G1695*(IPCA!$B$10/VLOOKUP(B1695,IPCA!A:B,2,0))</f>
        <v>16793.418954675242</v>
      </c>
    </row>
    <row r="1696" spans="1:8" x14ac:dyDescent="0.35">
      <c r="A1696" t="str">
        <f t="shared" si="52"/>
        <v>20213136520</v>
      </c>
      <c r="B1696" s="11">
        <v>2021</v>
      </c>
      <c r="C1696" s="11">
        <v>3136520</v>
      </c>
      <c r="D1696" s="11" t="s">
        <v>123</v>
      </c>
      <c r="E1696" s="8">
        <v>3125508.9755833838</v>
      </c>
      <c r="F1696">
        <f>VLOOKUP(B1696&amp;C1696,CENSO!A:G,7,0)</f>
        <v>244</v>
      </c>
      <c r="G1696" s="9">
        <f t="shared" si="53"/>
        <v>12809.463014686</v>
      </c>
      <c r="H1696" s="9">
        <f>G1696*(IPCA!$B$10/VLOOKUP(B1696,IPCA!A:B,2,0))</f>
        <v>14176.69681137415</v>
      </c>
    </row>
    <row r="1697" spans="1:8" x14ac:dyDescent="0.35">
      <c r="A1697" t="str">
        <f t="shared" si="52"/>
        <v>20213136553</v>
      </c>
      <c r="B1697" s="11">
        <v>2021</v>
      </c>
      <c r="C1697" s="11">
        <v>3136553</v>
      </c>
      <c r="D1697" s="11" t="s">
        <v>124</v>
      </c>
      <c r="E1697" s="8">
        <v>3413621.9420429436</v>
      </c>
      <c r="F1697">
        <f>VLOOKUP(B1697&amp;C1697,CENSO!A:G,7,0)</f>
        <v>282</v>
      </c>
      <c r="G1697" s="9">
        <f t="shared" si="53"/>
        <v>12105.042347670013</v>
      </c>
      <c r="H1697" s="9">
        <f>G1697*(IPCA!$B$10/VLOOKUP(B1697,IPCA!A:B,2,0))</f>
        <v>13397.088937687151</v>
      </c>
    </row>
    <row r="1698" spans="1:8" x14ac:dyDescent="0.35">
      <c r="A1698" t="str">
        <f t="shared" si="52"/>
        <v>20213136579</v>
      </c>
      <c r="B1698" s="11">
        <v>2021</v>
      </c>
      <c r="C1698" s="11">
        <v>3136579</v>
      </c>
      <c r="D1698" s="11" t="s">
        <v>125</v>
      </c>
      <c r="E1698" s="8">
        <v>2809812.4967428236</v>
      </c>
      <c r="F1698">
        <f>VLOOKUP(B1698&amp;C1698,CENSO!A:G,7,0)</f>
        <v>275</v>
      </c>
      <c r="G1698" s="9">
        <f t="shared" si="53"/>
        <v>10217.499988155721</v>
      </c>
      <c r="H1698" s="9">
        <f>G1698*(IPCA!$B$10/VLOOKUP(B1698,IPCA!A:B,2,0))</f>
        <v>11308.077421842914</v>
      </c>
    </row>
    <row r="1699" spans="1:8" x14ac:dyDescent="0.35">
      <c r="A1699" t="str">
        <f t="shared" si="52"/>
        <v>20213136801</v>
      </c>
      <c r="B1699" s="11">
        <v>2021</v>
      </c>
      <c r="C1699" s="11">
        <v>3136801</v>
      </c>
      <c r="D1699" s="11" t="s">
        <v>126</v>
      </c>
      <c r="E1699" s="8">
        <v>3106821.3963535391</v>
      </c>
      <c r="F1699">
        <f>VLOOKUP(B1699&amp;C1699,CENSO!A:G,7,0)</f>
        <v>229</v>
      </c>
      <c r="G1699" s="9">
        <f t="shared" si="53"/>
        <v>13566.905660932485</v>
      </c>
      <c r="H1699" s="9">
        <f>G1699*(IPCA!$B$10/VLOOKUP(B1699,IPCA!A:B,2,0))</f>
        <v>15014.986030487411</v>
      </c>
    </row>
    <row r="1700" spans="1:8" x14ac:dyDescent="0.35">
      <c r="A1700" t="str">
        <f t="shared" si="52"/>
        <v>20213136959</v>
      </c>
      <c r="B1700" s="11">
        <v>2021</v>
      </c>
      <c r="C1700" s="11">
        <v>3136959</v>
      </c>
      <c r="D1700" s="11" t="s">
        <v>127</v>
      </c>
      <c r="E1700" s="8">
        <v>4713494.3829364544</v>
      </c>
      <c r="F1700">
        <f>VLOOKUP(B1700&amp;C1700,CENSO!A:G,7,0)</f>
        <v>423</v>
      </c>
      <c r="G1700" s="9">
        <f t="shared" si="53"/>
        <v>11143.012725618095</v>
      </c>
      <c r="H1700" s="9">
        <f>G1700*(IPCA!$B$10/VLOOKUP(B1700,IPCA!A:B,2,0))</f>
        <v>12332.37590016524</v>
      </c>
    </row>
    <row r="1701" spans="1:8" x14ac:dyDescent="0.35">
      <c r="A1701" t="str">
        <f t="shared" si="52"/>
        <v>20213137007</v>
      </c>
      <c r="B1701" s="11">
        <v>2021</v>
      </c>
      <c r="C1701" s="11">
        <v>3137007</v>
      </c>
      <c r="D1701" s="11" t="s">
        <v>128</v>
      </c>
      <c r="E1701" s="8">
        <v>7225760.5991597818</v>
      </c>
      <c r="F1701">
        <f>VLOOKUP(B1701&amp;C1701,CENSO!A:G,7,0)</f>
        <v>656</v>
      </c>
      <c r="G1701" s="9">
        <f t="shared" si="53"/>
        <v>11014.878962133815</v>
      </c>
      <c r="H1701" s="9">
        <f>G1701*(IPCA!$B$10/VLOOKUP(B1701,IPCA!A:B,2,0))</f>
        <v>12190.565621769156</v>
      </c>
    </row>
    <row r="1702" spans="1:8" x14ac:dyDescent="0.35">
      <c r="A1702" t="str">
        <f t="shared" si="52"/>
        <v>20213137304</v>
      </c>
      <c r="B1702" s="11">
        <v>2021</v>
      </c>
      <c r="C1702" s="11">
        <v>3137304</v>
      </c>
      <c r="D1702" s="11" t="s">
        <v>129</v>
      </c>
      <c r="E1702" s="8">
        <v>2765090.7099921615</v>
      </c>
      <c r="F1702">
        <f>VLOOKUP(B1702&amp;C1702,CENSO!A:G,7,0)</f>
        <v>247</v>
      </c>
      <c r="G1702" s="9">
        <f t="shared" si="53"/>
        <v>11194.699230737497</v>
      </c>
      <c r="H1702" s="9">
        <f>G1702*(IPCA!$B$10/VLOOKUP(B1702,IPCA!A:B,2,0))</f>
        <v>12389.579228007884</v>
      </c>
    </row>
    <row r="1703" spans="1:8" x14ac:dyDescent="0.35">
      <c r="A1703" t="str">
        <f t="shared" si="52"/>
        <v>20213138104</v>
      </c>
      <c r="B1703" s="11">
        <v>2021</v>
      </c>
      <c r="C1703" s="11">
        <v>3138104</v>
      </c>
      <c r="D1703" s="11" t="s">
        <v>130</v>
      </c>
      <c r="E1703" s="8">
        <v>6484505.2800000003</v>
      </c>
      <c r="F1703">
        <f>VLOOKUP(B1703&amp;C1703,CENSO!A:G,7,0)</f>
        <v>422</v>
      </c>
      <c r="G1703" s="9">
        <f t="shared" si="53"/>
        <v>15366.126255924171</v>
      </c>
      <c r="H1703" s="9">
        <f>G1703*(IPCA!$B$10/VLOOKUP(B1703,IPCA!A:B,2,0))</f>
        <v>17006.248649594367</v>
      </c>
    </row>
    <row r="1704" spans="1:8" x14ac:dyDescent="0.35">
      <c r="A1704" t="str">
        <f t="shared" si="52"/>
        <v>20213138351</v>
      </c>
      <c r="B1704" s="11">
        <v>2021</v>
      </c>
      <c r="C1704" s="11">
        <v>3138351</v>
      </c>
      <c r="D1704" s="11" t="s">
        <v>131</v>
      </c>
      <c r="E1704" s="8">
        <v>2979644.5201618364</v>
      </c>
      <c r="F1704">
        <f>VLOOKUP(B1704&amp;C1704,CENSO!A:G,7,0)</f>
        <v>268</v>
      </c>
      <c r="G1704" s="9">
        <f t="shared" si="53"/>
        <v>11118.076567768047</v>
      </c>
      <c r="H1704" s="9">
        <f>G1704*(IPCA!$B$10/VLOOKUP(B1704,IPCA!A:B,2,0))</f>
        <v>12304.778150823569</v>
      </c>
    </row>
    <row r="1705" spans="1:8" x14ac:dyDescent="0.35">
      <c r="A1705" t="str">
        <f t="shared" si="52"/>
        <v>20213138658</v>
      </c>
      <c r="B1705" s="11">
        <v>2021</v>
      </c>
      <c r="C1705" s="11">
        <v>3138658</v>
      </c>
      <c r="D1705" s="11" t="s">
        <v>132</v>
      </c>
      <c r="E1705" s="8">
        <v>4794770.7158418456</v>
      </c>
      <c r="F1705">
        <f>VLOOKUP(B1705&amp;C1705,CENSO!A:G,7,0)</f>
        <v>867</v>
      </c>
      <c r="G1705" s="9">
        <f t="shared" si="53"/>
        <v>5530.3007103135478</v>
      </c>
      <c r="H1705" s="9">
        <f>G1705*(IPCA!$B$10/VLOOKUP(B1705,IPCA!A:B,2,0))</f>
        <v>6120.5841615651934</v>
      </c>
    </row>
    <row r="1706" spans="1:8" x14ac:dyDescent="0.35">
      <c r="A1706" t="str">
        <f t="shared" si="52"/>
        <v>20213138682</v>
      </c>
      <c r="B1706" s="11">
        <v>2021</v>
      </c>
      <c r="C1706" s="11">
        <v>3138682</v>
      </c>
      <c r="D1706" s="11" t="s">
        <v>133</v>
      </c>
      <c r="E1706" s="8">
        <v>1626558.8154664522</v>
      </c>
      <c r="F1706">
        <f>VLOOKUP(B1706&amp;C1706,CENSO!A:G,7,0)</f>
        <v>251</v>
      </c>
      <c r="G1706" s="9">
        <f t="shared" si="53"/>
        <v>6480.3140058424387</v>
      </c>
      <c r="H1706" s="9">
        <f>G1706*(IPCA!$B$10/VLOOKUP(B1706,IPCA!A:B,2,0))</f>
        <v>7171.9982951667662</v>
      </c>
    </row>
    <row r="1707" spans="1:8" x14ac:dyDescent="0.35">
      <c r="A1707" t="str">
        <f t="shared" si="52"/>
        <v>20213138906</v>
      </c>
      <c r="B1707" s="11">
        <v>2021</v>
      </c>
      <c r="C1707" s="11">
        <v>3138906</v>
      </c>
      <c r="D1707" s="11" t="s">
        <v>134</v>
      </c>
      <c r="E1707" s="8">
        <v>3845123.0739378016</v>
      </c>
      <c r="F1707">
        <f>VLOOKUP(B1707&amp;C1707,CENSO!A:G,7,0)</f>
        <v>365</v>
      </c>
      <c r="G1707" s="9">
        <f t="shared" si="53"/>
        <v>10534.583764213156</v>
      </c>
      <c r="H1707" s="9">
        <f>G1707*(IPCA!$B$10/VLOOKUP(B1707,IPCA!A:B,2,0))</f>
        <v>11659.005524903765</v>
      </c>
    </row>
    <row r="1708" spans="1:8" x14ac:dyDescent="0.35">
      <c r="A1708" t="str">
        <f t="shared" si="52"/>
        <v>20213139201</v>
      </c>
      <c r="B1708" s="11">
        <v>2021</v>
      </c>
      <c r="C1708" s="11">
        <v>3139201</v>
      </c>
      <c r="D1708" s="11" t="s">
        <v>135</v>
      </c>
      <c r="E1708" s="8">
        <v>5306119.5475728028</v>
      </c>
      <c r="F1708">
        <f>VLOOKUP(B1708&amp;C1708,CENSO!A:G,7,0)</f>
        <v>545</v>
      </c>
      <c r="G1708" s="9">
        <f t="shared" si="53"/>
        <v>9735.9991698583544</v>
      </c>
      <c r="H1708" s="9">
        <f>G1708*(IPCA!$B$10/VLOOKUP(B1708,IPCA!A:B,2,0))</f>
        <v>10775.183021226414</v>
      </c>
    </row>
    <row r="1709" spans="1:8" x14ac:dyDescent="0.35">
      <c r="A1709" t="str">
        <f t="shared" si="52"/>
        <v>20213139250</v>
      </c>
      <c r="B1709" s="11">
        <v>2021</v>
      </c>
      <c r="C1709" s="11">
        <v>3139250</v>
      </c>
      <c r="D1709" s="11" t="s">
        <v>136</v>
      </c>
      <c r="E1709" s="8">
        <v>3539782.4483357295</v>
      </c>
      <c r="F1709">
        <f>VLOOKUP(B1709&amp;C1709,CENSO!A:G,7,0)</f>
        <v>305</v>
      </c>
      <c r="G1709" s="9">
        <f t="shared" si="53"/>
        <v>11605.844092904032</v>
      </c>
      <c r="H1709" s="9">
        <f>G1709*(IPCA!$B$10/VLOOKUP(B1709,IPCA!A:B,2,0))</f>
        <v>12844.608142944178</v>
      </c>
    </row>
    <row r="1710" spans="1:8" x14ac:dyDescent="0.35">
      <c r="A1710" t="str">
        <f t="shared" si="52"/>
        <v>20213139300</v>
      </c>
      <c r="B1710" s="11">
        <v>2021</v>
      </c>
      <c r="C1710" s="11">
        <v>3139300</v>
      </c>
      <c r="D1710" s="11" t="s">
        <v>137</v>
      </c>
      <c r="E1710" s="8">
        <v>12521506.358486781</v>
      </c>
      <c r="F1710">
        <f>VLOOKUP(B1710&amp;C1710,CENSO!A:G,7,0)</f>
        <v>1305</v>
      </c>
      <c r="G1710" s="9">
        <f t="shared" si="53"/>
        <v>9595.0240294917858</v>
      </c>
      <c r="H1710" s="9">
        <f>G1710*(IPCA!$B$10/VLOOKUP(B1710,IPCA!A:B,2,0))</f>
        <v>10619.160725785425</v>
      </c>
    </row>
    <row r="1711" spans="1:8" x14ac:dyDescent="0.35">
      <c r="A1711" t="str">
        <f t="shared" si="52"/>
        <v>20213139607</v>
      </c>
      <c r="B1711" s="11">
        <v>2021</v>
      </c>
      <c r="C1711" s="11">
        <v>3139607</v>
      </c>
      <c r="D1711" s="11" t="s">
        <v>138</v>
      </c>
      <c r="E1711" s="8">
        <v>17118612.25</v>
      </c>
      <c r="F1711">
        <f>VLOOKUP(B1711&amp;C1711,CENSO!A:G,7,0)</f>
        <v>2065</v>
      </c>
      <c r="G1711" s="9">
        <f t="shared" si="53"/>
        <v>8289.884866828088</v>
      </c>
      <c r="H1711" s="9">
        <f>G1711*(IPCA!$B$10/VLOOKUP(B1711,IPCA!A:B,2,0))</f>
        <v>9174.7159286443693</v>
      </c>
    </row>
    <row r="1712" spans="1:8" x14ac:dyDescent="0.35">
      <c r="A1712" t="str">
        <f t="shared" si="52"/>
        <v>20213140100</v>
      </c>
      <c r="B1712" s="11">
        <v>2021</v>
      </c>
      <c r="C1712" s="11">
        <v>3140100</v>
      </c>
      <c r="D1712" s="11" t="s">
        <v>139</v>
      </c>
      <c r="E1712" s="8">
        <v>3884383.6291368557</v>
      </c>
      <c r="F1712">
        <f>VLOOKUP(B1712&amp;C1712,CENSO!A:G,7,0)</f>
        <v>309</v>
      </c>
      <c r="G1712" s="9">
        <f t="shared" si="53"/>
        <v>12570.820806268141</v>
      </c>
      <c r="H1712" s="9">
        <f>G1712*(IPCA!$B$10/VLOOKUP(B1712,IPCA!A:B,2,0))</f>
        <v>13912.582833195831</v>
      </c>
    </row>
    <row r="1713" spans="1:8" x14ac:dyDescent="0.35">
      <c r="A1713" t="str">
        <f t="shared" si="52"/>
        <v>20213140555</v>
      </c>
      <c r="B1713" s="11">
        <v>2021</v>
      </c>
      <c r="C1713" s="11">
        <v>3140555</v>
      </c>
      <c r="D1713" s="11" t="s">
        <v>140</v>
      </c>
      <c r="E1713" s="8">
        <v>4214970.2819301197</v>
      </c>
      <c r="F1713">
        <f>VLOOKUP(B1713&amp;C1713,CENSO!A:G,7,0)</f>
        <v>547</v>
      </c>
      <c r="G1713" s="9">
        <f t="shared" si="53"/>
        <v>7705.6129468557947</v>
      </c>
      <c r="H1713" s="9">
        <f>G1713*(IPCA!$B$10/VLOOKUP(B1713,IPCA!A:B,2,0))</f>
        <v>8528.0810263576623</v>
      </c>
    </row>
    <row r="1714" spans="1:8" x14ac:dyDescent="0.35">
      <c r="A1714" t="str">
        <f t="shared" si="52"/>
        <v>20213140605</v>
      </c>
      <c r="B1714" s="11">
        <v>2021</v>
      </c>
      <c r="C1714" s="11">
        <v>3140605</v>
      </c>
      <c r="D1714" s="11" t="s">
        <v>141</v>
      </c>
      <c r="E1714" s="8">
        <v>2651835.6704177582</v>
      </c>
      <c r="F1714">
        <f>VLOOKUP(B1714&amp;C1714,CENSO!A:G,7,0)</f>
        <v>295</v>
      </c>
      <c r="G1714" s="9">
        <f t="shared" si="53"/>
        <v>8989.2734590432483</v>
      </c>
      <c r="H1714" s="9">
        <f>G1714*(IPCA!$B$10/VLOOKUP(B1714,IPCA!A:B,2,0))</f>
        <v>9948.7546228347965</v>
      </c>
    </row>
    <row r="1715" spans="1:8" x14ac:dyDescent="0.35">
      <c r="A1715" t="str">
        <f t="shared" si="52"/>
        <v>20213171501</v>
      </c>
      <c r="B1715" s="11">
        <v>2021</v>
      </c>
      <c r="C1715" s="11">
        <v>3171501</v>
      </c>
      <c r="D1715" s="11" t="s">
        <v>142</v>
      </c>
      <c r="E1715" s="8">
        <v>2365402.7348279795</v>
      </c>
      <c r="F1715">
        <f>VLOOKUP(B1715&amp;C1715,CENSO!A:G,7,0)</f>
        <v>255</v>
      </c>
      <c r="G1715" s="9">
        <f t="shared" si="53"/>
        <v>9276.0891561881544</v>
      </c>
      <c r="H1715" s="9">
        <f>G1715*(IPCA!$B$10/VLOOKUP(B1715,IPCA!A:B,2,0))</f>
        <v>10266.183946336061</v>
      </c>
    </row>
    <row r="1716" spans="1:8" x14ac:dyDescent="0.35">
      <c r="A1716" t="str">
        <f t="shared" si="52"/>
        <v>20213140852</v>
      </c>
      <c r="B1716" s="11">
        <v>2021</v>
      </c>
      <c r="C1716" s="11">
        <v>3140852</v>
      </c>
      <c r="D1716" s="11" t="s">
        <v>143</v>
      </c>
      <c r="E1716" s="8">
        <v>8273297.7192388661</v>
      </c>
      <c r="F1716">
        <f>VLOOKUP(B1716&amp;C1716,CENSO!A:G,7,0)</f>
        <v>842</v>
      </c>
      <c r="G1716" s="9">
        <f t="shared" si="53"/>
        <v>9825.7692627539982</v>
      </c>
      <c r="H1716" s="9">
        <f>G1716*(IPCA!$B$10/VLOOKUP(B1716,IPCA!A:B,2,0))</f>
        <v>10874.53483544777</v>
      </c>
    </row>
    <row r="1717" spans="1:8" x14ac:dyDescent="0.35">
      <c r="A1717" t="str">
        <f t="shared" si="52"/>
        <v>20213141009</v>
      </c>
      <c r="B1717" s="11">
        <v>2021</v>
      </c>
      <c r="C1717" s="11">
        <v>3141009</v>
      </c>
      <c r="D1717" s="11" t="s">
        <v>144</v>
      </c>
      <c r="E1717" s="8">
        <v>3075794.2105002492</v>
      </c>
      <c r="F1717">
        <f>VLOOKUP(B1717&amp;C1717,CENSO!A:G,7,0)</f>
        <v>387</v>
      </c>
      <c r="G1717" s="9">
        <f t="shared" si="53"/>
        <v>7947.7886576233832</v>
      </c>
      <c r="H1717" s="9">
        <f>G1717*(IPCA!$B$10/VLOOKUP(B1717,IPCA!A:B,2,0))</f>
        <v>8796.1056596069193</v>
      </c>
    </row>
    <row r="1718" spans="1:8" x14ac:dyDescent="0.35">
      <c r="A1718" t="str">
        <f t="shared" si="52"/>
        <v>20213141405</v>
      </c>
      <c r="B1718" s="11">
        <v>2021</v>
      </c>
      <c r="C1718" s="11">
        <v>3141405</v>
      </c>
      <c r="D1718" s="11" t="s">
        <v>145</v>
      </c>
      <c r="E1718" s="8">
        <v>7614819.2161533833</v>
      </c>
      <c r="F1718">
        <f>VLOOKUP(B1718&amp;C1718,CENSO!A:G,7,0)</f>
        <v>773</v>
      </c>
      <c r="G1718" s="9">
        <f t="shared" si="53"/>
        <v>9850.9951049849715</v>
      </c>
      <c r="H1718" s="9">
        <f>G1718*(IPCA!$B$10/VLOOKUP(B1718,IPCA!A:B,2,0))</f>
        <v>10902.453188989215</v>
      </c>
    </row>
    <row r="1719" spans="1:8" x14ac:dyDescent="0.35">
      <c r="A1719" t="str">
        <f t="shared" si="52"/>
        <v>20213141504</v>
      </c>
      <c r="B1719" s="11">
        <v>2021</v>
      </c>
      <c r="C1719" s="11">
        <v>3141504</v>
      </c>
      <c r="D1719" s="11" t="s">
        <v>146</v>
      </c>
      <c r="E1719" s="8">
        <v>3536556.976646333</v>
      </c>
      <c r="F1719">
        <f>VLOOKUP(B1719&amp;C1719,CENSO!A:G,7,0)</f>
        <v>312</v>
      </c>
      <c r="G1719" s="9">
        <f t="shared" si="53"/>
        <v>11335.118514892092</v>
      </c>
      <c r="H1719" s="9">
        <f>G1719*(IPCA!$B$10/VLOOKUP(B1719,IPCA!A:B,2,0))</f>
        <v>12544.986337240143</v>
      </c>
    </row>
    <row r="1720" spans="1:8" x14ac:dyDescent="0.35">
      <c r="A1720" t="str">
        <f t="shared" si="52"/>
        <v>20213141801</v>
      </c>
      <c r="B1720" s="11">
        <v>2021</v>
      </c>
      <c r="C1720" s="11">
        <v>3141801</v>
      </c>
      <c r="D1720" s="11" t="s">
        <v>147</v>
      </c>
      <c r="E1720" s="8">
        <v>9758482.3055447135</v>
      </c>
      <c r="F1720">
        <f>VLOOKUP(B1720&amp;C1720,CENSO!A:G,7,0)</f>
        <v>919</v>
      </c>
      <c r="G1720" s="9">
        <f t="shared" si="53"/>
        <v>10618.587927687393</v>
      </c>
      <c r="H1720" s="9">
        <f>G1720*(IPCA!$B$10/VLOOKUP(B1720,IPCA!A:B,2,0))</f>
        <v>11751.975976132049</v>
      </c>
    </row>
    <row r="1721" spans="1:8" x14ac:dyDescent="0.35">
      <c r="A1721" t="str">
        <f t="shared" si="52"/>
        <v>20213142007</v>
      </c>
      <c r="B1721" s="11">
        <v>2021</v>
      </c>
      <c r="C1721" s="11">
        <v>3142007</v>
      </c>
      <c r="D1721" s="11" t="s">
        <v>148</v>
      </c>
      <c r="E1721" s="8">
        <v>5834730.4616480637</v>
      </c>
      <c r="F1721">
        <f>VLOOKUP(B1721&amp;C1721,CENSO!A:G,7,0)</f>
        <v>686</v>
      </c>
      <c r="G1721" s="9">
        <f t="shared" si="53"/>
        <v>8505.4379907406183</v>
      </c>
      <c r="H1721" s="9">
        <f>G1721*(IPCA!$B$10/VLOOKUP(B1721,IPCA!A:B,2,0))</f>
        <v>9413.2763804719762</v>
      </c>
    </row>
    <row r="1722" spans="1:8" x14ac:dyDescent="0.35">
      <c r="A1722" t="str">
        <f t="shared" si="52"/>
        <v>20213142254</v>
      </c>
      <c r="B1722" s="11">
        <v>2021</v>
      </c>
      <c r="C1722" s="11">
        <v>3142254</v>
      </c>
      <c r="D1722" s="11" t="s">
        <v>149</v>
      </c>
      <c r="E1722" s="8">
        <v>2781707.4999023881</v>
      </c>
      <c r="F1722">
        <f>VLOOKUP(B1722&amp;C1722,CENSO!A:G,7,0)</f>
        <v>254</v>
      </c>
      <c r="G1722" s="9">
        <f t="shared" si="53"/>
        <v>10951.604330324362</v>
      </c>
      <c r="H1722" s="9">
        <f>G1722*(IPCA!$B$10/VLOOKUP(B1722,IPCA!A:B,2,0))</f>
        <v>12120.537294275216</v>
      </c>
    </row>
    <row r="1723" spans="1:8" x14ac:dyDescent="0.35">
      <c r="A1723" t="str">
        <f t="shared" si="52"/>
        <v>20213142502</v>
      </c>
      <c r="B1723" s="11">
        <v>2021</v>
      </c>
      <c r="C1723" s="11">
        <v>3142502</v>
      </c>
      <c r="D1723" s="11" t="s">
        <v>150</v>
      </c>
      <c r="E1723" s="8">
        <v>1402767.792301656</v>
      </c>
      <c r="F1723">
        <f>VLOOKUP(B1723&amp;C1723,CENSO!A:G,7,0)</f>
        <v>76</v>
      </c>
      <c r="G1723" s="9">
        <f t="shared" si="53"/>
        <v>18457.470951337578</v>
      </c>
      <c r="H1723" s="9">
        <f>G1723*(IPCA!$B$10/VLOOKUP(B1723,IPCA!A:B,2,0))</f>
        <v>20427.551824917202</v>
      </c>
    </row>
    <row r="1724" spans="1:8" x14ac:dyDescent="0.35">
      <c r="A1724" t="str">
        <f t="shared" si="52"/>
        <v>20213142700</v>
      </c>
      <c r="B1724" s="11">
        <v>2021</v>
      </c>
      <c r="C1724" s="11">
        <v>3142700</v>
      </c>
      <c r="D1724" s="11" t="s">
        <v>151</v>
      </c>
      <c r="E1724" s="8">
        <v>5265159.3211663365</v>
      </c>
      <c r="F1724">
        <f>VLOOKUP(B1724&amp;C1724,CENSO!A:G,7,0)</f>
        <v>534</v>
      </c>
      <c r="G1724" s="9">
        <f t="shared" si="53"/>
        <v>9859.8489160418285</v>
      </c>
      <c r="H1724" s="9">
        <f>G1724*(IPCA!$B$10/VLOOKUP(B1724,IPCA!A:B,2,0))</f>
        <v>10912.252022463683</v>
      </c>
    </row>
    <row r="1725" spans="1:8" x14ac:dyDescent="0.35">
      <c r="A1725" t="str">
        <f t="shared" si="52"/>
        <v>20213142908</v>
      </c>
      <c r="B1725" s="11">
        <v>2021</v>
      </c>
      <c r="C1725" s="11">
        <v>3142908</v>
      </c>
      <c r="D1725" s="11" t="s">
        <v>152</v>
      </c>
      <c r="E1725" s="8">
        <v>5480420.2342691533</v>
      </c>
      <c r="F1725">
        <f>VLOOKUP(B1725&amp;C1725,CENSO!A:G,7,0)</f>
        <v>471</v>
      </c>
      <c r="G1725" s="9">
        <f t="shared" si="53"/>
        <v>11635.711750040666</v>
      </c>
      <c r="H1725" s="9">
        <f>G1725*(IPCA!$B$10/VLOOKUP(B1725,IPCA!A:B,2,0))</f>
        <v>12877.663761216911</v>
      </c>
    </row>
    <row r="1726" spans="1:8" x14ac:dyDescent="0.35">
      <c r="A1726" t="str">
        <f t="shared" si="52"/>
        <v>20213143153</v>
      </c>
      <c r="B1726" s="11">
        <v>2021</v>
      </c>
      <c r="C1726" s="11">
        <v>3143153</v>
      </c>
      <c r="D1726" s="11" t="s">
        <v>153</v>
      </c>
      <c r="E1726" s="8">
        <v>4132543.5264777793</v>
      </c>
      <c r="F1726">
        <f>VLOOKUP(B1726&amp;C1726,CENSO!A:G,7,0)</f>
        <v>295</v>
      </c>
      <c r="G1726" s="9">
        <f t="shared" si="53"/>
        <v>14008.622123653489</v>
      </c>
      <c r="H1726" s="9">
        <f>G1726*(IPCA!$B$10/VLOOKUP(B1726,IPCA!A:B,2,0))</f>
        <v>15503.849643381167</v>
      </c>
    </row>
    <row r="1727" spans="1:8" x14ac:dyDescent="0.35">
      <c r="A1727" t="str">
        <f t="shared" si="52"/>
        <v>20213143302</v>
      </c>
      <c r="B1727" s="11">
        <v>2021</v>
      </c>
      <c r="C1727" s="11">
        <v>3143302</v>
      </c>
      <c r="D1727" s="11" t="s">
        <v>154</v>
      </c>
      <c r="E1727" s="8">
        <v>125981642.62437594</v>
      </c>
      <c r="F1727">
        <f>VLOOKUP(B1727&amp;C1727,CENSO!A:G,7,0)</f>
        <v>18155</v>
      </c>
      <c r="G1727" s="9">
        <f t="shared" si="53"/>
        <v>6939.2257022514978</v>
      </c>
      <c r="H1727" s="9">
        <f>G1727*(IPCA!$B$10/VLOOKUP(B1727,IPCA!A:B,2,0))</f>
        <v>7679.8924961746989</v>
      </c>
    </row>
    <row r="1728" spans="1:8" x14ac:dyDescent="0.35">
      <c r="A1728" t="str">
        <f t="shared" si="52"/>
        <v>20213143450</v>
      </c>
      <c r="B1728" s="11">
        <v>2021</v>
      </c>
      <c r="C1728" s="11">
        <v>3143450</v>
      </c>
      <c r="D1728" s="11" t="s">
        <v>155</v>
      </c>
      <c r="E1728" s="8">
        <v>3971496.522601414</v>
      </c>
      <c r="F1728">
        <f>VLOOKUP(B1728&amp;C1728,CENSO!A:G,7,0)</f>
        <v>393</v>
      </c>
      <c r="G1728" s="9">
        <f t="shared" si="53"/>
        <v>10105.589116034133</v>
      </c>
      <c r="H1728" s="9">
        <f>G1728*(IPCA!$B$10/VLOOKUP(B1728,IPCA!A:B,2,0))</f>
        <v>11184.221605081097</v>
      </c>
    </row>
    <row r="1729" spans="1:8" x14ac:dyDescent="0.35">
      <c r="A1729" t="str">
        <f t="shared" si="52"/>
        <v>20213143609</v>
      </c>
      <c r="B1729" s="11">
        <v>2021</v>
      </c>
      <c r="C1729" s="11">
        <v>3143609</v>
      </c>
      <c r="D1729" s="11" t="s">
        <v>156</v>
      </c>
      <c r="E1729" s="8">
        <v>3613485.9201026829</v>
      </c>
      <c r="F1729">
        <f>VLOOKUP(B1729&amp;C1729,CENSO!A:G,7,0)</f>
        <v>300</v>
      </c>
      <c r="G1729" s="9">
        <f t="shared" si="53"/>
        <v>12044.953067008943</v>
      </c>
      <c r="H1729" s="9">
        <f>G1729*(IPCA!$B$10/VLOOKUP(B1729,IPCA!A:B,2,0))</f>
        <v>13330.585953715934</v>
      </c>
    </row>
    <row r="1730" spans="1:8" x14ac:dyDescent="0.35">
      <c r="A1730" t="str">
        <f t="shared" si="52"/>
        <v>20213144003</v>
      </c>
      <c r="B1730" s="11">
        <v>2021</v>
      </c>
      <c r="C1730" s="11">
        <v>3144003</v>
      </c>
      <c r="D1730" s="11" t="s">
        <v>157</v>
      </c>
      <c r="E1730" s="8">
        <v>9011874.0767980348</v>
      </c>
      <c r="F1730">
        <f>VLOOKUP(B1730&amp;C1730,CENSO!A:G,7,0)</f>
        <v>913</v>
      </c>
      <c r="G1730" s="9">
        <f t="shared" si="53"/>
        <v>9870.6178278182197</v>
      </c>
      <c r="H1730" s="9">
        <f>G1730*(IPCA!$B$10/VLOOKUP(B1730,IPCA!A:B,2,0))</f>
        <v>10924.17036728948</v>
      </c>
    </row>
    <row r="1731" spans="1:8" x14ac:dyDescent="0.35">
      <c r="A1731" t="str">
        <f t="shared" ref="A1731:A1794" si="54">B1731&amp;C1731</f>
        <v>20213144201</v>
      </c>
      <c r="B1731" s="11">
        <v>2021</v>
      </c>
      <c r="C1731" s="11">
        <v>3144201</v>
      </c>
      <c r="D1731" s="11" t="s">
        <v>158</v>
      </c>
      <c r="E1731" s="8">
        <v>1852388.72</v>
      </c>
      <c r="F1731">
        <f>VLOOKUP(B1731&amp;C1731,CENSO!A:G,7,0)</f>
        <v>159</v>
      </c>
      <c r="G1731" s="9">
        <f t="shared" ref="G1731:G1794" si="55">E1731/F1731</f>
        <v>11650.243522012579</v>
      </c>
      <c r="H1731" s="9">
        <f>G1731*(IPCA!$B$10/VLOOKUP(B1731,IPCA!A:B,2,0))</f>
        <v>12893.746599751332</v>
      </c>
    </row>
    <row r="1732" spans="1:8" x14ac:dyDescent="0.35">
      <c r="A1732" t="str">
        <f t="shared" si="54"/>
        <v>20213144300</v>
      </c>
      <c r="B1732" s="11">
        <v>2021</v>
      </c>
      <c r="C1732" s="11">
        <v>3144300</v>
      </c>
      <c r="D1732" s="11" t="s">
        <v>159</v>
      </c>
      <c r="E1732" s="8">
        <v>8457099.3800000008</v>
      </c>
      <c r="F1732">
        <f>VLOOKUP(B1732&amp;C1732,CENSO!A:G,7,0)</f>
        <v>1043</v>
      </c>
      <c r="G1732" s="9">
        <f t="shared" si="55"/>
        <v>8108.4366059443919</v>
      </c>
      <c r="H1732" s="9">
        <f>G1732*(IPCA!$B$10/VLOOKUP(B1732,IPCA!A:B,2,0))</f>
        <v>8973.9005643664041</v>
      </c>
    </row>
    <row r="1733" spans="1:8" x14ac:dyDescent="0.35">
      <c r="A1733" t="str">
        <f t="shared" si="54"/>
        <v>20213144359</v>
      </c>
      <c r="B1733" s="11">
        <v>2021</v>
      </c>
      <c r="C1733" s="11">
        <v>3144359</v>
      </c>
      <c r="D1733" s="11" t="s">
        <v>160</v>
      </c>
      <c r="E1733" s="8">
        <v>3708544.72</v>
      </c>
      <c r="F1733">
        <f>VLOOKUP(B1733&amp;C1733,CENSO!A:G,7,0)</f>
        <v>510</v>
      </c>
      <c r="G1733" s="9">
        <f t="shared" si="55"/>
        <v>7271.6563137254907</v>
      </c>
      <c r="H1733" s="9">
        <f>G1733*(IPCA!$B$10/VLOOKUP(B1733,IPCA!A:B,2,0))</f>
        <v>8047.8054980143033</v>
      </c>
    </row>
    <row r="1734" spans="1:8" x14ac:dyDescent="0.35">
      <c r="A1734" t="str">
        <f t="shared" si="54"/>
        <v>20213144375</v>
      </c>
      <c r="B1734" s="11">
        <v>2021</v>
      </c>
      <c r="C1734" s="11">
        <v>3144375</v>
      </c>
      <c r="D1734" s="11" t="s">
        <v>161</v>
      </c>
      <c r="E1734" s="8">
        <v>1969770.1333320399</v>
      </c>
      <c r="F1734">
        <f>VLOOKUP(B1734&amp;C1734,CENSO!A:G,7,0)</f>
        <v>281</v>
      </c>
      <c r="G1734" s="9">
        <f t="shared" si="55"/>
        <v>7009.8581257367969</v>
      </c>
      <c r="H1734" s="9">
        <f>G1734*(IPCA!$B$10/VLOOKUP(B1734,IPCA!A:B,2,0))</f>
        <v>7758.0639582926378</v>
      </c>
    </row>
    <row r="1735" spans="1:8" x14ac:dyDescent="0.35">
      <c r="A1735" t="str">
        <f t="shared" si="54"/>
        <v>20213144656</v>
      </c>
      <c r="B1735" s="11">
        <v>2021</v>
      </c>
      <c r="C1735" s="11">
        <v>3144656</v>
      </c>
      <c r="D1735" s="11" t="s">
        <v>162</v>
      </c>
      <c r="E1735" s="8">
        <v>6403441.7230223008</v>
      </c>
      <c r="F1735">
        <f>VLOOKUP(B1735&amp;C1735,CENSO!A:G,7,0)</f>
        <v>584</v>
      </c>
      <c r="G1735" s="9">
        <f t="shared" si="55"/>
        <v>10964.797470928597</v>
      </c>
      <c r="H1735" s="9">
        <f>G1735*(IPCA!$B$10/VLOOKUP(B1735,IPCA!A:B,2,0))</f>
        <v>12135.138620975769</v>
      </c>
    </row>
    <row r="1736" spans="1:8" x14ac:dyDescent="0.35">
      <c r="A1736" t="str">
        <f t="shared" si="54"/>
        <v>20213144672</v>
      </c>
      <c r="B1736" s="11">
        <v>2021</v>
      </c>
      <c r="C1736" s="11">
        <v>3144672</v>
      </c>
      <c r="D1736" s="11" t="s">
        <v>163</v>
      </c>
      <c r="E1736" s="8">
        <v>4520796.126199442</v>
      </c>
      <c r="F1736">
        <f>VLOOKUP(B1736&amp;C1736,CENSO!A:G,7,0)</f>
        <v>225</v>
      </c>
      <c r="G1736" s="9">
        <f t="shared" si="55"/>
        <v>20092.427227553075</v>
      </c>
      <c r="H1736" s="9">
        <f>G1736*(IPCA!$B$10/VLOOKUP(B1736,IPCA!A:B,2,0))</f>
        <v>22237.01717105908</v>
      </c>
    </row>
    <row r="1737" spans="1:8" x14ac:dyDescent="0.35">
      <c r="A1737" t="str">
        <f t="shared" si="54"/>
        <v>20213144904</v>
      </c>
      <c r="B1737" s="11">
        <v>2021</v>
      </c>
      <c r="C1737" s="11">
        <v>3144904</v>
      </c>
      <c r="D1737" s="11" t="s">
        <v>164</v>
      </c>
      <c r="E1737" s="8">
        <v>3440176.2455762564</v>
      </c>
      <c r="F1737">
        <f>VLOOKUP(B1737&amp;C1737,CENSO!A:G,7,0)</f>
        <v>240</v>
      </c>
      <c r="G1737" s="9">
        <f t="shared" si="55"/>
        <v>14334.067689901069</v>
      </c>
      <c r="H1737" s="9">
        <f>G1737*(IPCA!$B$10/VLOOKUP(B1737,IPCA!A:B,2,0))</f>
        <v>15864.032042597142</v>
      </c>
    </row>
    <row r="1738" spans="1:8" x14ac:dyDescent="0.35">
      <c r="A1738" t="str">
        <f t="shared" si="54"/>
        <v>20213145059</v>
      </c>
      <c r="B1738" s="11">
        <v>2021</v>
      </c>
      <c r="C1738" s="11">
        <v>3145059</v>
      </c>
      <c r="D1738" s="11" t="s">
        <v>165</v>
      </c>
      <c r="E1738" s="8">
        <v>5232930.1465447815</v>
      </c>
      <c r="F1738">
        <f>VLOOKUP(B1738&amp;C1738,CENSO!A:G,7,0)</f>
        <v>439</v>
      </c>
      <c r="G1738" s="9">
        <f t="shared" si="55"/>
        <v>11920.114229031393</v>
      </c>
      <c r="H1738" s="9">
        <f>G1738*(IPCA!$B$10/VLOOKUP(B1738,IPCA!A:B,2,0))</f>
        <v>13192.422288754888</v>
      </c>
    </row>
    <row r="1739" spans="1:8" x14ac:dyDescent="0.35">
      <c r="A1739" t="str">
        <f t="shared" si="54"/>
        <v>20213145307</v>
      </c>
      <c r="B1739" s="11">
        <v>2021</v>
      </c>
      <c r="C1739" s="11">
        <v>3145307</v>
      </c>
      <c r="D1739" s="11" t="s">
        <v>166</v>
      </c>
      <c r="E1739" s="8">
        <v>14455839.042763572</v>
      </c>
      <c r="F1739">
        <f>VLOOKUP(B1739&amp;C1739,CENSO!A:G,7,0)</f>
        <v>1203</v>
      </c>
      <c r="G1739" s="9">
        <f t="shared" si="55"/>
        <v>12016.491307367891</v>
      </c>
      <c r="H1739" s="9">
        <f>G1739*(IPCA!$B$10/VLOOKUP(B1739,IPCA!A:B,2,0))</f>
        <v>13299.086293137907</v>
      </c>
    </row>
    <row r="1740" spans="1:8" x14ac:dyDescent="0.35">
      <c r="A1740" t="str">
        <f t="shared" si="54"/>
        <v>20213145356</v>
      </c>
      <c r="B1740" s="11">
        <v>2021</v>
      </c>
      <c r="C1740" s="11">
        <v>3145356</v>
      </c>
      <c r="D1740" s="11" t="s">
        <v>167</v>
      </c>
      <c r="E1740" s="8">
        <v>6886932.96</v>
      </c>
      <c r="F1740">
        <f>VLOOKUP(B1740&amp;C1740,CENSO!A:G,7,0)</f>
        <v>593</v>
      </c>
      <c r="G1740" s="9">
        <f t="shared" si="55"/>
        <v>11613.714940978078</v>
      </c>
      <c r="H1740" s="9">
        <f>G1740*(IPCA!$B$10/VLOOKUP(B1740,IPCA!A:B,2,0))</f>
        <v>12853.319095672347</v>
      </c>
    </row>
    <row r="1741" spans="1:8" x14ac:dyDescent="0.35">
      <c r="A1741" t="str">
        <f t="shared" si="54"/>
        <v>20213145372</v>
      </c>
      <c r="B1741" s="11">
        <v>2021</v>
      </c>
      <c r="C1741" s="11">
        <v>3145372</v>
      </c>
      <c r="D1741" s="11" t="s">
        <v>168</v>
      </c>
      <c r="E1741" s="8">
        <v>3957427.3407297968</v>
      </c>
      <c r="F1741">
        <f>VLOOKUP(B1741&amp;C1741,CENSO!A:G,7,0)</f>
        <v>394</v>
      </c>
      <c r="G1741" s="9">
        <f t="shared" si="55"/>
        <v>10044.231829263445</v>
      </c>
      <c r="H1741" s="9">
        <f>G1741*(IPCA!$B$10/VLOOKUP(B1741,IPCA!A:B,2,0))</f>
        <v>11116.315272807893</v>
      </c>
    </row>
    <row r="1742" spans="1:8" x14ac:dyDescent="0.35">
      <c r="A1742" t="str">
        <f t="shared" si="54"/>
        <v>20213145455</v>
      </c>
      <c r="B1742" s="11">
        <v>2021</v>
      </c>
      <c r="C1742" s="11">
        <v>3145455</v>
      </c>
      <c r="D1742" s="11" t="s">
        <v>169</v>
      </c>
      <c r="E1742" s="8">
        <v>4059385.4447207078</v>
      </c>
      <c r="F1742">
        <f>VLOOKUP(B1742&amp;C1742,CENSO!A:G,7,0)</f>
        <v>410</v>
      </c>
      <c r="G1742" s="9">
        <f t="shared" si="55"/>
        <v>9900.9401090748979</v>
      </c>
      <c r="H1742" s="9">
        <f>G1742*(IPCA!$B$10/VLOOKUP(B1742,IPCA!A:B,2,0))</f>
        <v>10957.729134547117</v>
      </c>
    </row>
    <row r="1743" spans="1:8" x14ac:dyDescent="0.35">
      <c r="A1743" t="str">
        <f t="shared" si="54"/>
        <v>20213146206</v>
      </c>
      <c r="B1743" s="11">
        <v>2021</v>
      </c>
      <c r="C1743" s="11">
        <v>3146206</v>
      </c>
      <c r="D1743" s="11" t="s">
        <v>170</v>
      </c>
      <c r="E1743" s="8">
        <v>2689444.4560087062</v>
      </c>
      <c r="F1743">
        <f>VLOOKUP(B1743&amp;C1743,CENSO!A:G,7,0)</f>
        <v>290</v>
      </c>
      <c r="G1743" s="9">
        <f t="shared" si="55"/>
        <v>9273.9464000300213</v>
      </c>
      <c r="H1743" s="9">
        <f>G1743*(IPCA!$B$10/VLOOKUP(B1743,IPCA!A:B,2,0))</f>
        <v>10263.812480462766</v>
      </c>
    </row>
    <row r="1744" spans="1:8" x14ac:dyDescent="0.35">
      <c r="A1744" t="str">
        <f t="shared" si="54"/>
        <v>20213146255</v>
      </c>
      <c r="B1744" s="11">
        <v>2021</v>
      </c>
      <c r="C1744" s="11">
        <v>3146255</v>
      </c>
      <c r="D1744" s="11" t="s">
        <v>171</v>
      </c>
      <c r="E1744" s="8">
        <v>3748364.8157786694</v>
      </c>
      <c r="F1744">
        <f>VLOOKUP(B1744&amp;C1744,CENSO!A:G,7,0)</f>
        <v>340</v>
      </c>
      <c r="G1744" s="9">
        <f t="shared" si="55"/>
        <v>11024.602399349027</v>
      </c>
      <c r="H1744" s="9">
        <f>G1744*(IPCA!$B$10/VLOOKUP(B1744,IPCA!A:B,2,0))</f>
        <v>12201.32690202005</v>
      </c>
    </row>
    <row r="1745" spans="1:8" x14ac:dyDescent="0.35">
      <c r="A1745" t="str">
        <f t="shared" si="54"/>
        <v>20213146305</v>
      </c>
      <c r="B1745" s="11">
        <v>2021</v>
      </c>
      <c r="C1745" s="11">
        <v>3146305</v>
      </c>
      <c r="D1745" s="11" t="s">
        <v>172</v>
      </c>
      <c r="E1745" s="8">
        <v>12284950.805472221</v>
      </c>
      <c r="F1745">
        <f>VLOOKUP(B1745&amp;C1745,CENSO!A:G,7,0)</f>
        <v>1104</v>
      </c>
      <c r="G1745" s="9">
        <f t="shared" si="55"/>
        <v>11127.672831043679</v>
      </c>
      <c r="H1745" s="9">
        <f>G1745*(IPCA!$B$10/VLOOKUP(B1745,IPCA!A:B,2,0))</f>
        <v>12315.398683067957</v>
      </c>
    </row>
    <row r="1746" spans="1:8" x14ac:dyDescent="0.35">
      <c r="A1746" t="str">
        <f t="shared" si="54"/>
        <v>20213146552</v>
      </c>
      <c r="B1746" s="11">
        <v>2021</v>
      </c>
      <c r="C1746" s="11">
        <v>3146552</v>
      </c>
      <c r="D1746" s="11" t="s">
        <v>173</v>
      </c>
      <c r="E1746" s="8">
        <v>5411961.2747318018</v>
      </c>
      <c r="F1746">
        <f>VLOOKUP(B1746&amp;C1746,CENSO!A:G,7,0)</f>
        <v>550</v>
      </c>
      <c r="G1746" s="9">
        <f t="shared" si="55"/>
        <v>9839.9295904214578</v>
      </c>
      <c r="H1746" s="9">
        <f>G1746*(IPCA!$B$10/VLOOKUP(B1746,IPCA!A:B,2,0))</f>
        <v>10890.206583112848</v>
      </c>
    </row>
    <row r="1747" spans="1:8" x14ac:dyDescent="0.35">
      <c r="A1747" t="str">
        <f t="shared" si="54"/>
        <v>20213146750</v>
      </c>
      <c r="B1747" s="11">
        <v>2021</v>
      </c>
      <c r="C1747" s="11">
        <v>3146750</v>
      </c>
      <c r="D1747" s="11" t="s">
        <v>174</v>
      </c>
      <c r="E1747" s="8">
        <v>2772938.1351458607</v>
      </c>
      <c r="F1747">
        <f>VLOOKUP(B1747&amp;C1747,CENSO!A:G,7,0)</f>
        <v>333</v>
      </c>
      <c r="G1747" s="9">
        <f t="shared" si="55"/>
        <v>8327.141546984567</v>
      </c>
      <c r="H1747" s="9">
        <f>G1747*(IPCA!$B$10/VLOOKUP(B1747,IPCA!A:B,2,0))</f>
        <v>9215.9492464010309</v>
      </c>
    </row>
    <row r="1748" spans="1:8" x14ac:dyDescent="0.35">
      <c r="A1748" t="str">
        <f t="shared" si="54"/>
        <v>20213147956</v>
      </c>
      <c r="B1748" s="11">
        <v>2021</v>
      </c>
      <c r="C1748" s="11">
        <v>3147956</v>
      </c>
      <c r="D1748" s="11" t="s">
        <v>175</v>
      </c>
      <c r="E1748" s="8">
        <v>4239743.0742846038</v>
      </c>
      <c r="F1748">
        <f>VLOOKUP(B1748&amp;C1748,CENSO!A:G,7,0)</f>
        <v>458</v>
      </c>
      <c r="G1748" s="9">
        <f t="shared" si="55"/>
        <v>9257.0809482196582</v>
      </c>
      <c r="H1748" s="9">
        <f>G1748*(IPCA!$B$10/VLOOKUP(B1748,IPCA!A:B,2,0))</f>
        <v>10245.146873900787</v>
      </c>
    </row>
    <row r="1749" spans="1:8" x14ac:dyDescent="0.35">
      <c r="A1749" t="str">
        <f t="shared" si="54"/>
        <v>20213148400</v>
      </c>
      <c r="B1749" s="11">
        <v>2021</v>
      </c>
      <c r="C1749" s="11">
        <v>3148400</v>
      </c>
      <c r="D1749" s="11" t="s">
        <v>176</v>
      </c>
      <c r="E1749" s="8">
        <v>3383665.5662748297</v>
      </c>
      <c r="F1749">
        <f>VLOOKUP(B1749&amp;C1749,CENSO!A:G,7,0)</f>
        <v>390</v>
      </c>
      <c r="G1749" s="9">
        <f t="shared" si="55"/>
        <v>8676.0655545508453</v>
      </c>
      <c r="H1749" s="9">
        <f>G1749*(IPCA!$B$10/VLOOKUP(B1749,IPCA!A:B,2,0))</f>
        <v>9602.1160872596593</v>
      </c>
    </row>
    <row r="1750" spans="1:8" x14ac:dyDescent="0.35">
      <c r="A1750" t="str">
        <f t="shared" si="54"/>
        <v>20213148509</v>
      </c>
      <c r="B1750" s="11">
        <v>2021</v>
      </c>
      <c r="C1750" s="11">
        <v>3148509</v>
      </c>
      <c r="D1750" s="11" t="s">
        <v>177</v>
      </c>
      <c r="E1750" s="8">
        <v>3089725.3420413439</v>
      </c>
      <c r="F1750">
        <f>VLOOKUP(B1750&amp;C1750,CENSO!A:G,7,0)</f>
        <v>237</v>
      </c>
      <c r="G1750" s="9">
        <f t="shared" si="55"/>
        <v>13036.815789203984</v>
      </c>
      <c r="H1750" s="9">
        <f>G1750*(IPCA!$B$10/VLOOKUP(B1750,IPCA!A:B,2,0))</f>
        <v>14428.316364033841</v>
      </c>
    </row>
    <row r="1751" spans="1:8" x14ac:dyDescent="0.35">
      <c r="A1751" t="str">
        <f t="shared" si="54"/>
        <v>20213148608</v>
      </c>
      <c r="B1751" s="11">
        <v>2021</v>
      </c>
      <c r="C1751" s="11">
        <v>3148608</v>
      </c>
      <c r="D1751" s="11" t="s">
        <v>178</v>
      </c>
      <c r="E1751" s="8">
        <v>9878568.1099999994</v>
      </c>
      <c r="F1751">
        <f>VLOOKUP(B1751&amp;C1751,CENSO!A:G,7,0)</f>
        <v>670</v>
      </c>
      <c r="G1751" s="9">
        <f t="shared" si="55"/>
        <v>14744.131507462685</v>
      </c>
      <c r="H1751" s="9">
        <f>G1751*(IPCA!$B$10/VLOOKUP(B1751,IPCA!A:B,2,0))</f>
        <v>16317.864526302408</v>
      </c>
    </row>
    <row r="1752" spans="1:8" x14ac:dyDescent="0.35">
      <c r="A1752" t="str">
        <f t="shared" si="54"/>
        <v>20213148707</v>
      </c>
      <c r="B1752" s="11">
        <v>2021</v>
      </c>
      <c r="C1752" s="11">
        <v>3148707</v>
      </c>
      <c r="D1752" s="11" t="s">
        <v>179</v>
      </c>
      <c r="E1752" s="8">
        <v>10038046.198319402</v>
      </c>
      <c r="F1752">
        <f>VLOOKUP(B1752&amp;C1752,CENSO!A:G,7,0)</f>
        <v>1413</v>
      </c>
      <c r="G1752" s="9">
        <f t="shared" si="55"/>
        <v>7104.0666654772831</v>
      </c>
      <c r="H1752" s="9">
        <f>G1752*(IPCA!$B$10/VLOOKUP(B1752,IPCA!A:B,2,0))</f>
        <v>7862.3279624442521</v>
      </c>
    </row>
    <row r="1753" spans="1:8" x14ac:dyDescent="0.35">
      <c r="A1753" t="str">
        <f t="shared" si="54"/>
        <v>20213149150</v>
      </c>
      <c r="B1753" s="11">
        <v>2021</v>
      </c>
      <c r="C1753" s="11">
        <v>3149150</v>
      </c>
      <c r="D1753" s="11" t="s">
        <v>180</v>
      </c>
      <c r="E1753" s="8">
        <v>4673729.3844628008</v>
      </c>
      <c r="F1753">
        <f>VLOOKUP(B1753&amp;C1753,CENSO!A:G,7,0)</f>
        <v>495</v>
      </c>
      <c r="G1753" s="9">
        <f t="shared" si="55"/>
        <v>9441.8775443692939</v>
      </c>
      <c r="H1753" s="9">
        <f>G1753*(IPCA!$B$10/VLOOKUP(B1753,IPCA!A:B,2,0))</f>
        <v>10449.667962129366</v>
      </c>
    </row>
    <row r="1754" spans="1:8" x14ac:dyDescent="0.35">
      <c r="A1754" t="str">
        <f t="shared" si="54"/>
        <v>20213149952</v>
      </c>
      <c r="B1754" s="11">
        <v>2021</v>
      </c>
      <c r="C1754" s="11">
        <v>3149952</v>
      </c>
      <c r="D1754" s="11" t="s">
        <v>181</v>
      </c>
      <c r="E1754" s="8">
        <v>5983007.7858980466</v>
      </c>
      <c r="F1754">
        <f>VLOOKUP(B1754&amp;C1754,CENSO!A:G,7,0)</f>
        <v>778</v>
      </c>
      <c r="G1754" s="9">
        <f t="shared" si="55"/>
        <v>7690.2413700489033</v>
      </c>
      <c r="H1754" s="9">
        <f>G1754*(IPCA!$B$10/VLOOKUP(B1754,IPCA!A:B,2,0))</f>
        <v>8511.0687453858372</v>
      </c>
    </row>
    <row r="1755" spans="1:8" x14ac:dyDescent="0.35">
      <c r="A1755" t="str">
        <f t="shared" si="54"/>
        <v>20213150000</v>
      </c>
      <c r="B1755" s="11">
        <v>2021</v>
      </c>
      <c r="C1755" s="11">
        <v>3150000</v>
      </c>
      <c r="D1755" s="11" t="s">
        <v>182</v>
      </c>
      <c r="E1755" s="8">
        <v>2297076.923850432</v>
      </c>
      <c r="F1755">
        <f>VLOOKUP(B1755&amp;C1755,CENSO!A:G,7,0)</f>
        <v>251</v>
      </c>
      <c r="G1755" s="9">
        <f t="shared" si="55"/>
        <v>9151.7008918343909</v>
      </c>
      <c r="H1755" s="9">
        <f>G1755*(IPCA!$B$10/VLOOKUP(B1755,IPCA!A:B,2,0))</f>
        <v>10128.518947528959</v>
      </c>
    </row>
    <row r="1756" spans="1:8" x14ac:dyDescent="0.35">
      <c r="A1756" t="str">
        <f t="shared" si="54"/>
        <v>20213150158</v>
      </c>
      <c r="B1756" s="11">
        <v>2021</v>
      </c>
      <c r="C1756" s="11">
        <v>3150158</v>
      </c>
      <c r="D1756" s="11" t="s">
        <v>183</v>
      </c>
      <c r="E1756" s="8">
        <v>4789275.3773713894</v>
      </c>
      <c r="F1756">
        <f>VLOOKUP(B1756&amp;C1756,CENSO!A:G,7,0)</f>
        <v>642</v>
      </c>
      <c r="G1756" s="9">
        <f t="shared" si="55"/>
        <v>7459.9304943479583</v>
      </c>
      <c r="H1756" s="9">
        <f>G1756*(IPCA!$B$10/VLOOKUP(B1756,IPCA!A:B,2,0))</f>
        <v>8256.1753549735295</v>
      </c>
    </row>
    <row r="1757" spans="1:8" x14ac:dyDescent="0.35">
      <c r="A1757" t="str">
        <f t="shared" si="54"/>
        <v>20213150570</v>
      </c>
      <c r="B1757" s="11">
        <v>2021</v>
      </c>
      <c r="C1757" s="11">
        <v>3150570</v>
      </c>
      <c r="D1757" s="11" t="s">
        <v>184</v>
      </c>
      <c r="E1757" s="8">
        <v>5948289.4380905591</v>
      </c>
      <c r="F1757">
        <f>VLOOKUP(B1757&amp;C1757,CENSO!A:G,7,0)</f>
        <v>425</v>
      </c>
      <c r="G1757" s="9">
        <f t="shared" si="55"/>
        <v>13995.975148448375</v>
      </c>
      <c r="H1757" s="9">
        <f>G1757*(IPCA!$B$10/VLOOKUP(B1757,IPCA!A:B,2,0))</f>
        <v>15489.852777715656</v>
      </c>
    </row>
    <row r="1758" spans="1:8" x14ac:dyDescent="0.35">
      <c r="A1758" t="str">
        <f t="shared" si="54"/>
        <v>20213151206</v>
      </c>
      <c r="B1758" s="11">
        <v>2021</v>
      </c>
      <c r="C1758" s="11">
        <v>3151206</v>
      </c>
      <c r="D1758" s="11" t="s">
        <v>185</v>
      </c>
      <c r="E1758" s="8">
        <v>19464804.645887438</v>
      </c>
      <c r="F1758">
        <f>VLOOKUP(B1758&amp;C1758,CENSO!A:G,7,0)</f>
        <v>3082</v>
      </c>
      <c r="G1758" s="9">
        <f t="shared" si="55"/>
        <v>6315.6407027538735</v>
      </c>
      <c r="H1758" s="9">
        <f>G1758*(IPCA!$B$10/VLOOKUP(B1758,IPCA!A:B,2,0))</f>
        <v>6989.7483844454828</v>
      </c>
    </row>
    <row r="1759" spans="1:8" x14ac:dyDescent="0.35">
      <c r="A1759" t="str">
        <f t="shared" si="54"/>
        <v>20213151909</v>
      </c>
      <c r="B1759" s="11">
        <v>2021</v>
      </c>
      <c r="C1759" s="11">
        <v>3151909</v>
      </c>
      <c r="D1759" s="11" t="s">
        <v>186</v>
      </c>
      <c r="E1759" s="8">
        <v>3306696.8892534561</v>
      </c>
      <c r="F1759">
        <f>VLOOKUP(B1759&amp;C1759,CENSO!A:G,7,0)</f>
        <v>116</v>
      </c>
      <c r="G1759" s="9">
        <f t="shared" si="55"/>
        <v>28506.007665978072</v>
      </c>
      <c r="H1759" s="9">
        <f>G1759*(IPCA!$B$10/VLOOKUP(B1759,IPCA!A:B,2,0))</f>
        <v>31548.631470339948</v>
      </c>
    </row>
    <row r="1760" spans="1:8" x14ac:dyDescent="0.35">
      <c r="A1760" t="str">
        <f t="shared" si="54"/>
        <v>20213152131</v>
      </c>
      <c r="B1760" s="11">
        <v>2021</v>
      </c>
      <c r="C1760" s="11">
        <v>3152131</v>
      </c>
      <c r="D1760" s="11" t="s">
        <v>187</v>
      </c>
      <c r="E1760" s="8">
        <v>3065852.5979639376</v>
      </c>
      <c r="F1760">
        <f>VLOOKUP(B1760&amp;C1760,CENSO!A:G,7,0)</f>
        <v>291</v>
      </c>
      <c r="G1760" s="9">
        <f t="shared" si="55"/>
        <v>10535.575938020404</v>
      </c>
      <c r="H1760" s="9">
        <f>G1760*(IPCA!$B$10/VLOOKUP(B1760,IPCA!A:B,2,0))</f>
        <v>11660.103599603182</v>
      </c>
    </row>
    <row r="1761" spans="1:8" x14ac:dyDescent="0.35">
      <c r="A1761" t="str">
        <f t="shared" si="54"/>
        <v>20213152170</v>
      </c>
      <c r="B1761" s="11">
        <v>2021</v>
      </c>
      <c r="C1761" s="11">
        <v>3152170</v>
      </c>
      <c r="D1761" s="11" t="s">
        <v>188</v>
      </c>
      <c r="E1761" s="8">
        <v>10101119.369999999</v>
      </c>
      <c r="F1761">
        <f>VLOOKUP(B1761&amp;C1761,CENSO!A:G,7,0)</f>
        <v>1399</v>
      </c>
      <c r="G1761" s="9">
        <f t="shared" si="55"/>
        <v>7220.2425804145814</v>
      </c>
      <c r="H1761" s="9">
        <f>G1761*(IPCA!$B$10/VLOOKUP(B1761,IPCA!A:B,2,0))</f>
        <v>7990.9040566147723</v>
      </c>
    </row>
    <row r="1762" spans="1:8" x14ac:dyDescent="0.35">
      <c r="A1762" t="str">
        <f t="shared" si="54"/>
        <v>20213152204</v>
      </c>
      <c r="B1762" s="11">
        <v>2021</v>
      </c>
      <c r="C1762" s="11">
        <v>3152204</v>
      </c>
      <c r="D1762" s="11" t="s">
        <v>189</v>
      </c>
      <c r="E1762" s="8">
        <v>12467682.638478365</v>
      </c>
      <c r="F1762">
        <f>VLOOKUP(B1762&amp;C1762,CENSO!A:G,7,0)</f>
        <v>1091</v>
      </c>
      <c r="G1762" s="9">
        <f t="shared" si="55"/>
        <v>11427.756772207484</v>
      </c>
      <c r="H1762" s="9">
        <f>G1762*(IPCA!$B$10/VLOOKUP(B1762,IPCA!A:B,2,0))</f>
        <v>12647.512452939814</v>
      </c>
    </row>
    <row r="1763" spans="1:8" x14ac:dyDescent="0.35">
      <c r="A1763" t="str">
        <f t="shared" si="54"/>
        <v>20213152402</v>
      </c>
      <c r="B1763" s="11">
        <v>2021</v>
      </c>
      <c r="C1763" s="11">
        <v>3152402</v>
      </c>
      <c r="D1763" s="11" t="s">
        <v>190</v>
      </c>
      <c r="E1763" s="8">
        <v>6917011.0300000003</v>
      </c>
      <c r="F1763">
        <f>VLOOKUP(B1763&amp;C1763,CENSO!A:G,7,0)</f>
        <v>857</v>
      </c>
      <c r="G1763" s="9">
        <f t="shared" si="55"/>
        <v>8071.1914002333724</v>
      </c>
      <c r="H1763" s="9">
        <f>G1763*(IPCA!$B$10/VLOOKUP(B1763,IPCA!A:B,2,0))</f>
        <v>8932.6799457942598</v>
      </c>
    </row>
    <row r="1764" spans="1:8" x14ac:dyDescent="0.35">
      <c r="A1764" t="str">
        <f t="shared" si="54"/>
        <v>20212109205</v>
      </c>
      <c r="B1764" s="11">
        <v>2021</v>
      </c>
      <c r="C1764" s="11">
        <v>2109205</v>
      </c>
      <c r="D1764" s="11" t="s">
        <v>191</v>
      </c>
      <c r="E1764" s="8">
        <v>17796296.974973001</v>
      </c>
      <c r="F1764">
        <f>VLOOKUP(B1764&amp;C1764,CENSO!A:G,7,0)</f>
        <v>2209</v>
      </c>
      <c r="G1764" s="9">
        <f t="shared" si="55"/>
        <v>8056.2684359316436</v>
      </c>
      <c r="H1764" s="9">
        <f>G1764*(IPCA!$B$10/VLOOKUP(B1764,IPCA!A:B,2,0))</f>
        <v>8916.1641605353434</v>
      </c>
    </row>
    <row r="1765" spans="1:8" x14ac:dyDescent="0.35">
      <c r="A1765" t="str">
        <f t="shared" si="54"/>
        <v>20213153301</v>
      </c>
      <c r="B1765" s="11">
        <v>2021</v>
      </c>
      <c r="C1765" s="11">
        <v>3153301</v>
      </c>
      <c r="D1765" s="11" t="s">
        <v>192</v>
      </c>
      <c r="E1765" s="8">
        <v>3348300.2136349613</v>
      </c>
      <c r="F1765">
        <f>VLOOKUP(B1765&amp;C1765,CENSO!A:G,7,0)</f>
        <v>252</v>
      </c>
      <c r="G1765" s="9">
        <f t="shared" si="55"/>
        <v>13286.905609662545</v>
      </c>
      <c r="H1765" s="9">
        <f>G1765*(IPCA!$B$10/VLOOKUP(B1765,IPCA!A:B,2,0))</f>
        <v>14705.099829210107</v>
      </c>
    </row>
    <row r="1766" spans="1:8" x14ac:dyDescent="0.35">
      <c r="A1766" t="str">
        <f t="shared" si="54"/>
        <v>20213154309</v>
      </c>
      <c r="B1766" s="11">
        <v>2021</v>
      </c>
      <c r="C1766" s="11">
        <v>3154309</v>
      </c>
      <c r="D1766" s="11" t="s">
        <v>193</v>
      </c>
      <c r="E1766" s="8">
        <v>14147773.551745171</v>
      </c>
      <c r="F1766">
        <f>VLOOKUP(B1766&amp;C1766,CENSO!A:G,7,0)</f>
        <v>1408</v>
      </c>
      <c r="G1766" s="9">
        <f t="shared" si="55"/>
        <v>10048.134624819013</v>
      </c>
      <c r="H1766" s="9">
        <f>G1766*(IPCA!$B$10/VLOOKUP(B1766,IPCA!A:B,2,0))</f>
        <v>11120.634638049405</v>
      </c>
    </row>
    <row r="1767" spans="1:8" x14ac:dyDescent="0.35">
      <c r="A1767" t="str">
        <f t="shared" si="54"/>
        <v>20211718550</v>
      </c>
      <c r="B1767" s="11">
        <v>2021</v>
      </c>
      <c r="C1767" s="11">
        <v>1718550</v>
      </c>
      <c r="D1767" s="11" t="s">
        <v>194</v>
      </c>
      <c r="E1767" s="8">
        <v>6633609.7512299037</v>
      </c>
      <c r="F1767">
        <f>VLOOKUP(B1767&amp;C1767,CENSO!A:G,7,0)</f>
        <v>713</v>
      </c>
      <c r="G1767" s="9">
        <f t="shared" si="55"/>
        <v>9303.8004926085614</v>
      </c>
      <c r="H1767" s="9">
        <f>G1767*(IPCA!$B$10/VLOOKUP(B1767,IPCA!A:B,2,0))</f>
        <v>10296.853086347604</v>
      </c>
    </row>
    <row r="1768" spans="1:8" x14ac:dyDescent="0.35">
      <c r="A1768" t="str">
        <f t="shared" si="54"/>
        <v>20213154507</v>
      </c>
      <c r="B1768" s="11">
        <v>2021</v>
      </c>
      <c r="C1768" s="11">
        <v>3154507</v>
      </c>
      <c r="D1768" s="11" t="s">
        <v>195</v>
      </c>
      <c r="E1768" s="8">
        <v>7774855.9886928527</v>
      </c>
      <c r="F1768">
        <f>VLOOKUP(B1768&amp;C1768,CENSO!A:G,7,0)</f>
        <v>936</v>
      </c>
      <c r="G1768" s="9">
        <f t="shared" si="55"/>
        <v>8306.4700733898007</v>
      </c>
      <c r="H1768" s="9">
        <f>G1768*(IPCA!$B$10/VLOOKUP(B1768,IPCA!A:B,2,0))</f>
        <v>9193.0713776362463</v>
      </c>
    </row>
    <row r="1769" spans="1:8" x14ac:dyDescent="0.35">
      <c r="A1769" t="str">
        <f t="shared" si="54"/>
        <v>20213155108</v>
      </c>
      <c r="B1769" s="11">
        <v>2021</v>
      </c>
      <c r="C1769" s="11">
        <v>3155108</v>
      </c>
      <c r="D1769" s="11" t="s">
        <v>196</v>
      </c>
      <c r="E1769" s="8">
        <v>1866427.9888233424</v>
      </c>
      <c r="F1769">
        <f>VLOOKUP(B1769&amp;C1769,CENSO!A:G,7,0)</f>
        <v>255</v>
      </c>
      <c r="G1769" s="9">
        <f t="shared" si="55"/>
        <v>7319.3254463660487</v>
      </c>
      <c r="H1769" s="9">
        <f>G1769*(IPCA!$B$10/VLOOKUP(B1769,IPCA!A:B,2,0))</f>
        <v>8100.562654183268</v>
      </c>
    </row>
    <row r="1770" spans="1:8" x14ac:dyDescent="0.35">
      <c r="A1770" t="str">
        <f t="shared" si="54"/>
        <v>20213155603</v>
      </c>
      <c r="B1770" s="11">
        <v>2021</v>
      </c>
      <c r="C1770" s="11">
        <v>3155603</v>
      </c>
      <c r="D1770" s="11" t="s">
        <v>197</v>
      </c>
      <c r="E1770" s="8">
        <v>19035889.863584802</v>
      </c>
      <c r="F1770">
        <f>VLOOKUP(B1770&amp;C1770,CENSO!A:G,7,0)</f>
        <v>1798</v>
      </c>
      <c r="G1770" s="9">
        <f t="shared" si="55"/>
        <v>10587.257988645608</v>
      </c>
      <c r="H1770" s="9">
        <f>G1770*(IPCA!$B$10/VLOOKUP(B1770,IPCA!A:B,2,0))</f>
        <v>11717.30199749571</v>
      </c>
    </row>
    <row r="1771" spans="1:8" x14ac:dyDescent="0.35">
      <c r="A1771" t="str">
        <f t="shared" si="54"/>
        <v>20213156007</v>
      </c>
      <c r="B1771" s="11">
        <v>2021</v>
      </c>
      <c r="C1771" s="11">
        <v>3156007</v>
      </c>
      <c r="D1771" s="11" t="s">
        <v>198</v>
      </c>
      <c r="E1771" s="8">
        <v>5608215.6699999999</v>
      </c>
      <c r="F1771">
        <f>VLOOKUP(B1771&amp;C1771,CENSO!A:G,7,0)</f>
        <v>652</v>
      </c>
      <c r="G1771" s="9">
        <f t="shared" si="55"/>
        <v>8601.5577760736196</v>
      </c>
      <c r="H1771" s="9">
        <f>G1771*(IPCA!$B$10/VLOOKUP(B1771,IPCA!A:B,2,0))</f>
        <v>9519.6556293661761</v>
      </c>
    </row>
    <row r="1772" spans="1:8" x14ac:dyDescent="0.35">
      <c r="A1772" t="str">
        <f t="shared" si="54"/>
        <v>20213156502</v>
      </c>
      <c r="B1772" s="11">
        <v>2021</v>
      </c>
      <c r="C1772" s="11">
        <v>3156502</v>
      </c>
      <c r="D1772" s="11" t="s">
        <v>199</v>
      </c>
      <c r="E1772" s="8">
        <v>4298107.3912179135</v>
      </c>
      <c r="F1772">
        <f>VLOOKUP(B1772&amp;C1772,CENSO!A:G,7,0)</f>
        <v>319</v>
      </c>
      <c r="G1772" s="9">
        <f t="shared" si="55"/>
        <v>13473.690881560857</v>
      </c>
      <c r="H1772" s="9">
        <f>G1772*(IPCA!$B$10/VLOOKUP(B1772,IPCA!A:B,2,0))</f>
        <v>14911.821856940429</v>
      </c>
    </row>
    <row r="1773" spans="1:8" x14ac:dyDescent="0.35">
      <c r="A1773" t="str">
        <f t="shared" si="54"/>
        <v>20213156601</v>
      </c>
      <c r="B1773" s="11">
        <v>2021</v>
      </c>
      <c r="C1773" s="11">
        <v>3156601</v>
      </c>
      <c r="D1773" s="11" t="s">
        <v>200</v>
      </c>
      <c r="E1773" s="8">
        <v>7476707.4183164379</v>
      </c>
      <c r="F1773">
        <f>VLOOKUP(B1773&amp;C1773,CENSO!A:G,7,0)</f>
        <v>1008</v>
      </c>
      <c r="G1773" s="9">
        <f t="shared" si="55"/>
        <v>7417.3684705520218</v>
      </c>
      <c r="H1773" s="9">
        <f>G1773*(IPCA!$B$10/VLOOKUP(B1773,IPCA!A:B,2,0))</f>
        <v>8209.0704211959219</v>
      </c>
    </row>
    <row r="1774" spans="1:8" x14ac:dyDescent="0.35">
      <c r="A1774" t="str">
        <f t="shared" si="54"/>
        <v>20213156809</v>
      </c>
      <c r="B1774" s="11">
        <v>2021</v>
      </c>
      <c r="C1774" s="11">
        <v>3156809</v>
      </c>
      <c r="D1774" s="11" t="s">
        <v>201</v>
      </c>
      <c r="E1774" s="8">
        <v>6519579.2861346584</v>
      </c>
      <c r="F1774">
        <f>VLOOKUP(B1774&amp;C1774,CENSO!A:G,7,0)</f>
        <v>356</v>
      </c>
      <c r="G1774" s="9">
        <f t="shared" si="55"/>
        <v>18313.424961052413</v>
      </c>
      <c r="H1774" s="9">
        <f>G1774*(IPCA!$B$10/VLOOKUP(B1774,IPCA!A:B,2,0))</f>
        <v>20268.130908612929</v>
      </c>
    </row>
    <row r="1775" spans="1:8" x14ac:dyDescent="0.35">
      <c r="A1775" t="str">
        <f t="shared" si="54"/>
        <v>20213157005</v>
      </c>
      <c r="B1775" s="11">
        <v>2021</v>
      </c>
      <c r="C1775" s="11">
        <v>3157005</v>
      </c>
      <c r="D1775" s="11" t="s">
        <v>202</v>
      </c>
      <c r="E1775" s="8">
        <v>8699705.1403002553</v>
      </c>
      <c r="F1775">
        <f>VLOOKUP(B1775&amp;C1775,CENSO!A:G,7,0)</f>
        <v>782</v>
      </c>
      <c r="G1775" s="9">
        <f t="shared" si="55"/>
        <v>11124.942634655057</v>
      </c>
      <c r="H1775" s="9">
        <f>G1775*(IPCA!$B$10/VLOOKUP(B1775,IPCA!A:B,2,0))</f>
        <v>12312.377075808337</v>
      </c>
    </row>
    <row r="1776" spans="1:8" x14ac:dyDescent="0.35">
      <c r="A1776" t="str">
        <f t="shared" si="54"/>
        <v>20213157104</v>
      </c>
      <c r="B1776" s="11">
        <v>2021</v>
      </c>
      <c r="C1776" s="11">
        <v>3157104</v>
      </c>
      <c r="D1776" s="11" t="s">
        <v>203</v>
      </c>
      <c r="E1776" s="8">
        <v>3166945.7420175723</v>
      </c>
      <c r="F1776">
        <f>VLOOKUP(B1776&amp;C1776,CENSO!A:G,7,0)</f>
        <v>462</v>
      </c>
      <c r="G1776" s="9">
        <f t="shared" si="55"/>
        <v>6854.8609134579483</v>
      </c>
      <c r="H1776" s="9">
        <f>G1776*(IPCA!$B$10/VLOOKUP(B1776,IPCA!A:B,2,0))</f>
        <v>7586.5229278399029</v>
      </c>
    </row>
    <row r="1777" spans="1:8" x14ac:dyDescent="0.35">
      <c r="A1777" t="str">
        <f t="shared" si="54"/>
        <v>20213157252</v>
      </c>
      <c r="B1777" s="11">
        <v>2021</v>
      </c>
      <c r="C1777" s="11">
        <v>3157252</v>
      </c>
      <c r="D1777" s="11" t="s">
        <v>204</v>
      </c>
      <c r="E1777" s="8">
        <v>6012676.116062602</v>
      </c>
      <c r="F1777">
        <f>VLOOKUP(B1777&amp;C1777,CENSO!A:G,7,0)</f>
        <v>470</v>
      </c>
      <c r="G1777" s="9">
        <f t="shared" si="55"/>
        <v>12792.927906516175</v>
      </c>
      <c r="H1777" s="9">
        <f>G1777*(IPCA!$B$10/VLOOKUP(B1777,IPCA!A:B,2,0))</f>
        <v>14158.396808087662</v>
      </c>
    </row>
    <row r="1778" spans="1:8" x14ac:dyDescent="0.35">
      <c r="A1778" t="str">
        <f t="shared" si="54"/>
        <v>20213157377</v>
      </c>
      <c r="B1778" s="11">
        <v>2021</v>
      </c>
      <c r="C1778" s="11">
        <v>3157377</v>
      </c>
      <c r="D1778" s="11" t="s">
        <v>205</v>
      </c>
      <c r="E1778" s="8">
        <v>3599725.2619517199</v>
      </c>
      <c r="F1778">
        <f>VLOOKUP(B1778&amp;C1778,CENSO!A:G,7,0)</f>
        <v>290</v>
      </c>
      <c r="G1778" s="9">
        <f t="shared" si="55"/>
        <v>12412.845730867999</v>
      </c>
      <c r="H1778" s="9">
        <f>G1778*(IPCA!$B$10/VLOOKUP(B1778,IPCA!A:B,2,0))</f>
        <v>13737.746093737343</v>
      </c>
    </row>
    <row r="1779" spans="1:8" x14ac:dyDescent="0.35">
      <c r="A1779" t="str">
        <f t="shared" si="54"/>
        <v>20213157500</v>
      </c>
      <c r="B1779" s="11">
        <v>2021</v>
      </c>
      <c r="C1779" s="11">
        <v>3157500</v>
      </c>
      <c r="D1779" s="11" t="s">
        <v>206</v>
      </c>
      <c r="E1779" s="8">
        <v>3719984.2268752791</v>
      </c>
      <c r="F1779">
        <f>VLOOKUP(B1779&amp;C1779,CENSO!A:G,7,0)</f>
        <v>310</v>
      </c>
      <c r="G1779" s="9">
        <f t="shared" si="55"/>
        <v>11999.949118952512</v>
      </c>
      <c r="H1779" s="9">
        <f>G1779*(IPCA!$B$10/VLOOKUP(B1779,IPCA!A:B,2,0))</f>
        <v>13280.778453887146</v>
      </c>
    </row>
    <row r="1780" spans="1:8" x14ac:dyDescent="0.35">
      <c r="A1780" t="str">
        <f t="shared" si="54"/>
        <v>20213157609</v>
      </c>
      <c r="B1780" s="11">
        <v>2021</v>
      </c>
      <c r="C1780" s="11">
        <v>3157609</v>
      </c>
      <c r="D1780" s="11" t="s">
        <v>207</v>
      </c>
      <c r="E1780" s="8">
        <v>2166166.2094796821</v>
      </c>
      <c r="F1780">
        <f>VLOOKUP(B1780&amp;C1780,CENSO!A:G,7,0)</f>
        <v>239</v>
      </c>
      <c r="G1780" s="9">
        <f t="shared" si="55"/>
        <v>9063.4569434296318</v>
      </c>
      <c r="H1780" s="9">
        <f>G1780*(IPCA!$B$10/VLOOKUP(B1780,IPCA!A:B,2,0))</f>
        <v>10030.856172708614</v>
      </c>
    </row>
    <row r="1781" spans="1:8" x14ac:dyDescent="0.35">
      <c r="A1781" t="str">
        <f t="shared" si="54"/>
        <v>20213157658</v>
      </c>
      <c r="B1781" s="11">
        <v>2021</v>
      </c>
      <c r="C1781" s="11">
        <v>3157658</v>
      </c>
      <c r="D1781" s="11" t="s">
        <v>208</v>
      </c>
      <c r="E1781" s="8">
        <v>2310704.7375497147</v>
      </c>
      <c r="F1781">
        <f>VLOOKUP(B1781&amp;C1781,CENSO!A:G,7,0)</f>
        <v>249</v>
      </c>
      <c r="G1781" s="9">
        <f t="shared" si="55"/>
        <v>9279.9387050189343</v>
      </c>
      <c r="H1781" s="9">
        <f>G1781*(IPCA!$B$10/VLOOKUP(B1781,IPCA!A:B,2,0))</f>
        <v>10270.444381498095</v>
      </c>
    </row>
    <row r="1782" spans="1:8" x14ac:dyDescent="0.35">
      <c r="A1782" t="str">
        <f t="shared" si="54"/>
        <v>20213158102</v>
      </c>
      <c r="B1782" s="11">
        <v>2021</v>
      </c>
      <c r="C1782" s="11">
        <v>3158102</v>
      </c>
      <c r="D1782" s="11" t="s">
        <v>209</v>
      </c>
      <c r="E1782" s="8">
        <v>3494354.659053897</v>
      </c>
      <c r="F1782">
        <f>VLOOKUP(B1782&amp;C1782,CENSO!A:G,7,0)</f>
        <v>257</v>
      </c>
      <c r="G1782" s="9">
        <f t="shared" si="55"/>
        <v>13596.710735618277</v>
      </c>
      <c r="H1782" s="9">
        <f>G1782*(IPCA!$B$10/VLOOKUP(B1782,IPCA!A:B,2,0))</f>
        <v>15047.972386494404</v>
      </c>
    </row>
    <row r="1783" spans="1:8" x14ac:dyDescent="0.35">
      <c r="A1783" t="str">
        <f t="shared" si="54"/>
        <v>20213158201</v>
      </c>
      <c r="B1783" s="11">
        <v>2021</v>
      </c>
      <c r="C1783" s="11">
        <v>3158201</v>
      </c>
      <c r="D1783" s="11" t="s">
        <v>210</v>
      </c>
      <c r="E1783" s="8">
        <v>7328438.1653477196</v>
      </c>
      <c r="F1783">
        <f>VLOOKUP(B1783&amp;C1783,CENSO!A:G,7,0)</f>
        <v>384</v>
      </c>
      <c r="G1783" s="9">
        <f t="shared" si="55"/>
        <v>19084.474388926352</v>
      </c>
      <c r="H1783" s="9">
        <f>G1783*(IPCA!$B$10/VLOOKUP(B1783,IPCA!A:B,2,0))</f>
        <v>21121.479245933555</v>
      </c>
    </row>
    <row r="1784" spans="1:8" x14ac:dyDescent="0.35">
      <c r="A1784" t="str">
        <f t="shared" si="54"/>
        <v>20213159357</v>
      </c>
      <c r="B1784" s="11">
        <v>2021</v>
      </c>
      <c r="C1784" s="11">
        <v>3159357</v>
      </c>
      <c r="D1784" s="11" t="s">
        <v>211</v>
      </c>
      <c r="E1784" s="8">
        <v>4156911.5709212436</v>
      </c>
      <c r="F1784">
        <f>VLOOKUP(B1784&amp;C1784,CENSO!A:G,7,0)</f>
        <v>439</v>
      </c>
      <c r="G1784" s="9">
        <f t="shared" si="55"/>
        <v>9469.0468585905328</v>
      </c>
      <c r="H1784" s="9">
        <f>G1784*(IPCA!$B$10/VLOOKUP(B1784,IPCA!A:B,2,0))</f>
        <v>10479.737226535366</v>
      </c>
    </row>
    <row r="1785" spans="1:8" x14ac:dyDescent="0.35">
      <c r="A1785" t="str">
        <f t="shared" si="54"/>
        <v>20213159506</v>
      </c>
      <c r="B1785" s="11">
        <v>2021</v>
      </c>
      <c r="C1785" s="11">
        <v>3159506</v>
      </c>
      <c r="D1785" s="11" t="s">
        <v>212</v>
      </c>
      <c r="E1785" s="8">
        <v>4386881.5977180824</v>
      </c>
      <c r="F1785">
        <f>VLOOKUP(B1785&amp;C1785,CENSO!A:G,7,0)</f>
        <v>394</v>
      </c>
      <c r="G1785" s="9">
        <f t="shared" si="55"/>
        <v>11134.21725309158</v>
      </c>
      <c r="H1785" s="9">
        <f>G1785*(IPCA!$B$10/VLOOKUP(B1785,IPCA!A:B,2,0))</f>
        <v>12322.641632055935</v>
      </c>
    </row>
    <row r="1786" spans="1:8" x14ac:dyDescent="0.35">
      <c r="A1786" t="str">
        <f t="shared" si="54"/>
        <v>20213160207</v>
      </c>
      <c r="B1786" s="11">
        <v>2021</v>
      </c>
      <c r="C1786" s="11">
        <v>3160207</v>
      </c>
      <c r="D1786" s="11" t="s">
        <v>213</v>
      </c>
      <c r="E1786" s="8">
        <v>2262093.5138692227</v>
      </c>
      <c r="F1786">
        <f>VLOOKUP(B1786&amp;C1786,CENSO!A:G,7,0)</f>
        <v>254</v>
      </c>
      <c r="G1786" s="9">
        <f t="shared" si="55"/>
        <v>8905.8799758630812</v>
      </c>
      <c r="H1786" s="9">
        <f>G1786*(IPCA!$B$10/VLOOKUP(B1786,IPCA!A:B,2,0))</f>
        <v>9856.4600336132007</v>
      </c>
    </row>
    <row r="1787" spans="1:8" x14ac:dyDescent="0.35">
      <c r="A1787" t="str">
        <f t="shared" si="54"/>
        <v>20213160306</v>
      </c>
      <c r="B1787" s="11">
        <v>2021</v>
      </c>
      <c r="C1787" s="11">
        <v>3160306</v>
      </c>
      <c r="D1787" s="11" t="s">
        <v>214</v>
      </c>
      <c r="E1787" s="8">
        <v>5000611.5599999996</v>
      </c>
      <c r="F1787">
        <f>VLOOKUP(B1787&amp;C1787,CENSO!A:G,7,0)</f>
        <v>740</v>
      </c>
      <c r="G1787" s="9">
        <f t="shared" si="55"/>
        <v>6757.5831891891885</v>
      </c>
      <c r="H1787" s="9">
        <f>G1787*(IPCA!$B$10/VLOOKUP(B1787,IPCA!A:B,2,0))</f>
        <v>7478.8621459728129</v>
      </c>
    </row>
    <row r="1788" spans="1:8" x14ac:dyDescent="0.35">
      <c r="A1788" t="str">
        <f t="shared" si="54"/>
        <v>20213160454</v>
      </c>
      <c r="B1788" s="11">
        <v>2021</v>
      </c>
      <c r="C1788" s="11">
        <v>3160454</v>
      </c>
      <c r="D1788" s="11" t="s">
        <v>215</v>
      </c>
      <c r="E1788" s="8">
        <v>7450373.8604531968</v>
      </c>
      <c r="F1788">
        <f>VLOOKUP(B1788&amp;C1788,CENSO!A:G,7,0)</f>
        <v>781</v>
      </c>
      <c r="G1788" s="9">
        <f t="shared" si="55"/>
        <v>9539.5311913613277</v>
      </c>
      <c r="H1788" s="9">
        <f>G1788*(IPCA!$B$10/VLOOKUP(B1788,IPCA!A:B,2,0))</f>
        <v>10557.744791294164</v>
      </c>
    </row>
    <row r="1789" spans="1:8" x14ac:dyDescent="0.35">
      <c r="A1789" t="str">
        <f t="shared" si="54"/>
        <v>20213160603</v>
      </c>
      <c r="B1789" s="11">
        <v>2021</v>
      </c>
      <c r="C1789" s="11">
        <v>3160603</v>
      </c>
      <c r="D1789" s="11" t="s">
        <v>216</v>
      </c>
      <c r="E1789" s="8">
        <v>1977451.03</v>
      </c>
      <c r="F1789">
        <f>VLOOKUP(B1789&amp;C1789,CENSO!A:G,7,0)</f>
        <v>168</v>
      </c>
      <c r="G1789" s="9">
        <f t="shared" si="55"/>
        <v>11770.541845238095</v>
      </c>
      <c r="H1789" s="9">
        <f>G1789*(IPCA!$B$10/VLOOKUP(B1789,IPCA!A:B,2,0))</f>
        <v>13026.885112531263</v>
      </c>
    </row>
    <row r="1790" spans="1:8" x14ac:dyDescent="0.35">
      <c r="A1790" t="str">
        <f t="shared" si="54"/>
        <v>20213160959</v>
      </c>
      <c r="B1790" s="11">
        <v>2021</v>
      </c>
      <c r="C1790" s="11">
        <v>3160959</v>
      </c>
      <c r="D1790" s="11" t="s">
        <v>217</v>
      </c>
      <c r="E1790" s="8">
        <v>5241887.0945494613</v>
      </c>
      <c r="F1790">
        <f>VLOOKUP(B1790&amp;C1790,CENSO!A:G,7,0)</f>
        <v>609</v>
      </c>
      <c r="G1790" s="9">
        <f t="shared" si="55"/>
        <v>8607.3679713455858</v>
      </c>
      <c r="H1790" s="9">
        <f>G1790*(IPCA!$B$10/VLOOKUP(B1790,IPCA!A:B,2,0))</f>
        <v>9526.0859829798355</v>
      </c>
    </row>
    <row r="1791" spans="1:8" x14ac:dyDescent="0.35">
      <c r="A1791" t="str">
        <f t="shared" si="54"/>
        <v>20213161056</v>
      </c>
      <c r="B1791" s="11">
        <v>2021</v>
      </c>
      <c r="C1791" s="11">
        <v>3161056</v>
      </c>
      <c r="D1791" s="11" t="s">
        <v>218</v>
      </c>
      <c r="E1791" s="8">
        <v>2181788.9930279674</v>
      </c>
      <c r="F1791">
        <f>VLOOKUP(B1791&amp;C1791,CENSO!A:G,7,0)</f>
        <v>208</v>
      </c>
      <c r="G1791" s="9">
        <f t="shared" si="55"/>
        <v>10489.370158788304</v>
      </c>
      <c r="H1791" s="9">
        <f>G1791*(IPCA!$B$10/VLOOKUP(B1791,IPCA!A:B,2,0))</f>
        <v>11608.965989669359</v>
      </c>
    </row>
    <row r="1792" spans="1:8" x14ac:dyDescent="0.35">
      <c r="A1792" t="str">
        <f t="shared" si="54"/>
        <v>20212513984</v>
      </c>
      <c r="B1792" s="11">
        <v>2021</v>
      </c>
      <c r="C1792" s="11">
        <v>2513984</v>
      </c>
      <c r="D1792" s="11" t="s">
        <v>219</v>
      </c>
      <c r="E1792" s="8">
        <v>3347428.75</v>
      </c>
      <c r="F1792">
        <f>VLOOKUP(B1792&amp;C1792,CENSO!A:G,7,0)</f>
        <v>454</v>
      </c>
      <c r="G1792" s="9">
        <f t="shared" si="55"/>
        <v>7373.1910792951539</v>
      </c>
      <c r="H1792" s="9">
        <f>G1792*(IPCA!$B$10/VLOOKUP(B1792,IPCA!A:B,2,0))</f>
        <v>8160.1777017237619</v>
      </c>
    </row>
    <row r="1793" spans="1:8" x14ac:dyDescent="0.35">
      <c r="A1793" t="str">
        <f t="shared" si="54"/>
        <v>20213161601</v>
      </c>
      <c r="B1793" s="11">
        <v>2021</v>
      </c>
      <c r="C1793" s="11">
        <v>3161601</v>
      </c>
      <c r="D1793" s="11" t="s">
        <v>220</v>
      </c>
      <c r="E1793" s="8">
        <v>3639689.5448966851</v>
      </c>
      <c r="F1793">
        <f>VLOOKUP(B1793&amp;C1793,CENSO!A:G,7,0)</f>
        <v>278</v>
      </c>
      <c r="G1793" s="9">
        <f t="shared" si="55"/>
        <v>13092.408434880163</v>
      </c>
      <c r="H1793" s="9">
        <f>G1793*(IPCA!$B$10/VLOOKUP(B1793,IPCA!A:B,2,0))</f>
        <v>14489.842759152025</v>
      </c>
    </row>
    <row r="1794" spans="1:8" x14ac:dyDescent="0.35">
      <c r="A1794" t="str">
        <f t="shared" si="54"/>
        <v>20213161650</v>
      </c>
      <c r="B1794" s="11">
        <v>2021</v>
      </c>
      <c r="C1794" s="11">
        <v>3161650</v>
      </c>
      <c r="D1794" s="11" t="s">
        <v>221</v>
      </c>
      <c r="E1794" s="8">
        <v>2232289.9284045165</v>
      </c>
      <c r="F1794">
        <f>VLOOKUP(B1794&amp;C1794,CENSO!A:G,7,0)</f>
        <v>207</v>
      </c>
      <c r="G1794" s="9">
        <f t="shared" si="55"/>
        <v>10784.009315963847</v>
      </c>
      <c r="H1794" s="9">
        <f>G1794*(IPCA!$B$10/VLOOKUP(B1794,IPCA!A:B,2,0))</f>
        <v>11935.053819834258</v>
      </c>
    </row>
    <row r="1795" spans="1:8" x14ac:dyDescent="0.35">
      <c r="A1795" t="str">
        <f t="shared" ref="A1795:A1858" si="56">B1795&amp;C1795</f>
        <v>20213125507</v>
      </c>
      <c r="B1795" s="11">
        <v>2021</v>
      </c>
      <c r="C1795" s="11">
        <v>3125507</v>
      </c>
      <c r="D1795" s="11" t="s">
        <v>222</v>
      </c>
      <c r="E1795" s="8">
        <v>2575537.1760294172</v>
      </c>
      <c r="F1795">
        <f>VLOOKUP(B1795&amp;C1795,CENSO!A:G,7,0)</f>
        <v>170</v>
      </c>
      <c r="G1795" s="9">
        <f t="shared" ref="G1795:G1858" si="57">E1795/F1795</f>
        <v>15150.218682525983</v>
      </c>
      <c r="H1795" s="9">
        <f>G1795*(IPCA!$B$10/VLOOKUP(B1795,IPCA!A:B,2,0))</f>
        <v>16767.295915679108</v>
      </c>
    </row>
    <row r="1796" spans="1:8" x14ac:dyDescent="0.35">
      <c r="A1796" t="str">
        <f t="shared" si="56"/>
        <v>20213162252</v>
      </c>
      <c r="B1796" s="11">
        <v>2021</v>
      </c>
      <c r="C1796" s="11">
        <v>3162252</v>
      </c>
      <c r="D1796" s="11" t="s">
        <v>223</v>
      </c>
      <c r="E1796" s="8">
        <v>3438578.3781621591</v>
      </c>
      <c r="F1796">
        <f>VLOOKUP(B1796&amp;C1796,CENSO!A:G,7,0)</f>
        <v>380</v>
      </c>
      <c r="G1796" s="9">
        <f t="shared" si="57"/>
        <v>9048.8904688477869</v>
      </c>
      <c r="H1796" s="9">
        <f>G1796*(IPCA!$B$10/VLOOKUP(B1796,IPCA!A:B,2,0))</f>
        <v>10014.734927538488</v>
      </c>
    </row>
    <row r="1797" spans="1:8" x14ac:dyDescent="0.35">
      <c r="A1797" t="str">
        <f t="shared" si="56"/>
        <v>20213162401</v>
      </c>
      <c r="B1797" s="11">
        <v>2021</v>
      </c>
      <c r="C1797" s="11">
        <v>3162401</v>
      </c>
      <c r="D1797" s="11" t="s">
        <v>224</v>
      </c>
      <c r="E1797" s="8">
        <v>16501750.613470303</v>
      </c>
      <c r="F1797">
        <f>VLOOKUP(B1797&amp;C1797,CENSO!A:G,7,0)</f>
        <v>1976</v>
      </c>
      <c r="G1797" s="9">
        <f t="shared" si="57"/>
        <v>8351.088367140841</v>
      </c>
      <c r="H1797" s="9">
        <f>G1797*(IPCA!$B$10/VLOOKUP(B1797,IPCA!A:B,2,0))</f>
        <v>9242.4520598728195</v>
      </c>
    </row>
    <row r="1798" spans="1:8" x14ac:dyDescent="0.35">
      <c r="A1798" t="str">
        <f t="shared" si="56"/>
        <v>20213162450</v>
      </c>
      <c r="B1798" s="11">
        <v>2021</v>
      </c>
      <c r="C1798" s="11">
        <v>3162450</v>
      </c>
      <c r="D1798" s="11" t="s">
        <v>225</v>
      </c>
      <c r="E1798" s="8">
        <v>4382187.757569287</v>
      </c>
      <c r="F1798">
        <f>VLOOKUP(B1798&amp;C1798,CENSO!A:G,7,0)</f>
        <v>569</v>
      </c>
      <c r="G1798" s="9">
        <f t="shared" si="57"/>
        <v>7701.5602066244055</v>
      </c>
      <c r="H1798" s="9">
        <f>G1798*(IPCA!$B$10/VLOOKUP(B1798,IPCA!A:B,2,0))</f>
        <v>8523.5957119108516</v>
      </c>
    </row>
    <row r="1799" spans="1:8" x14ac:dyDescent="0.35">
      <c r="A1799" t="str">
        <f t="shared" si="56"/>
        <v>20213162575</v>
      </c>
      <c r="B1799" s="11">
        <v>2021</v>
      </c>
      <c r="C1799" s="11">
        <v>3162575</v>
      </c>
      <c r="D1799" s="11" t="s">
        <v>226</v>
      </c>
      <c r="E1799" s="8">
        <v>3773916.8672610084</v>
      </c>
      <c r="F1799">
        <f>VLOOKUP(B1799&amp;C1799,CENSO!A:G,7,0)</f>
        <v>343</v>
      </c>
      <c r="G1799" s="9">
        <f t="shared" si="57"/>
        <v>11002.67308239361</v>
      </c>
      <c r="H1799" s="9">
        <f>G1799*(IPCA!$B$10/VLOOKUP(B1799,IPCA!A:B,2,0))</f>
        <v>12177.056932435764</v>
      </c>
    </row>
    <row r="1800" spans="1:8" x14ac:dyDescent="0.35">
      <c r="A1800" t="str">
        <f t="shared" si="56"/>
        <v>20213162658</v>
      </c>
      <c r="B1800" s="11">
        <v>2021</v>
      </c>
      <c r="C1800" s="11">
        <v>3162658</v>
      </c>
      <c r="D1800" s="11" t="s">
        <v>227</v>
      </c>
      <c r="E1800" s="8">
        <v>2706558.0309308213</v>
      </c>
      <c r="F1800">
        <f>VLOOKUP(B1800&amp;C1800,CENSO!A:G,7,0)</f>
        <v>238</v>
      </c>
      <c r="G1800" s="9">
        <f t="shared" si="57"/>
        <v>11372.092566936224</v>
      </c>
      <c r="H1800" s="9">
        <f>G1800*(IPCA!$B$10/VLOOKUP(B1800,IPCA!A:B,2,0))</f>
        <v>12585.906860225117</v>
      </c>
    </row>
    <row r="1801" spans="1:8" x14ac:dyDescent="0.35">
      <c r="A1801" t="str">
        <f t="shared" si="56"/>
        <v>20212111052</v>
      </c>
      <c r="B1801" s="11">
        <v>2021</v>
      </c>
      <c r="C1801" s="11">
        <v>2111052</v>
      </c>
      <c r="D1801" s="11" t="s">
        <v>228</v>
      </c>
      <c r="E1801" s="8">
        <v>14372369.17</v>
      </c>
      <c r="F1801">
        <f>VLOOKUP(B1801&amp;C1801,CENSO!A:G,7,0)</f>
        <v>1622</v>
      </c>
      <c r="G1801" s="9">
        <f t="shared" si="57"/>
        <v>8860.8934463625155</v>
      </c>
      <c r="H1801" s="9">
        <f>G1801*(IPCA!$B$10/VLOOKUP(B1801,IPCA!A:B,2,0))</f>
        <v>9806.6718115312706</v>
      </c>
    </row>
    <row r="1802" spans="1:8" x14ac:dyDescent="0.35">
      <c r="A1802" t="str">
        <f t="shared" si="56"/>
        <v>20213162807</v>
      </c>
      <c r="B1802" s="11">
        <v>2021</v>
      </c>
      <c r="C1802" s="11">
        <v>3162807</v>
      </c>
      <c r="D1802" s="11" t="s">
        <v>229</v>
      </c>
      <c r="E1802" s="8">
        <v>10635791.449999999</v>
      </c>
      <c r="F1802">
        <f>VLOOKUP(B1802&amp;C1802,CENSO!A:G,7,0)</f>
        <v>995</v>
      </c>
      <c r="G1802" s="9">
        <f t="shared" si="57"/>
        <v>10689.237638190954</v>
      </c>
      <c r="H1802" s="9">
        <f>G1802*(IPCA!$B$10/VLOOKUP(B1802,IPCA!A:B,2,0))</f>
        <v>11830.166570419417</v>
      </c>
    </row>
    <row r="1803" spans="1:8" x14ac:dyDescent="0.35">
      <c r="A1803" t="str">
        <f t="shared" si="56"/>
        <v>20213163003</v>
      </c>
      <c r="B1803" s="11">
        <v>2021</v>
      </c>
      <c r="C1803" s="11">
        <v>3163003</v>
      </c>
      <c r="D1803" s="11" t="s">
        <v>230</v>
      </c>
      <c r="E1803" s="8">
        <v>4074013.2821868449</v>
      </c>
      <c r="F1803">
        <f>VLOOKUP(B1803&amp;C1803,CENSO!A:G,7,0)</f>
        <v>311</v>
      </c>
      <c r="G1803" s="9">
        <f t="shared" si="57"/>
        <v>13099.721164587925</v>
      </c>
      <c r="H1803" s="9">
        <f>G1803*(IPCA!$B$10/VLOOKUP(B1803,IPCA!A:B,2,0))</f>
        <v>14497.93602206333</v>
      </c>
    </row>
    <row r="1804" spans="1:8" x14ac:dyDescent="0.35">
      <c r="A1804" t="str">
        <f t="shared" si="56"/>
        <v>20212210052</v>
      </c>
      <c r="B1804" s="11">
        <v>2021</v>
      </c>
      <c r="C1804" s="11">
        <v>2210052</v>
      </c>
      <c r="D1804" s="11" t="s">
        <v>231</v>
      </c>
      <c r="E1804" s="8">
        <v>5131942.5</v>
      </c>
      <c r="F1804">
        <f>VLOOKUP(B1804&amp;C1804,CENSO!A:G,7,0)</f>
        <v>678</v>
      </c>
      <c r="G1804" s="9">
        <f t="shared" si="57"/>
        <v>7569.2367256637172</v>
      </c>
      <c r="H1804" s="9">
        <f>G1804*(IPCA!$B$10/VLOOKUP(B1804,IPCA!A:B,2,0))</f>
        <v>8377.1485213881424</v>
      </c>
    </row>
    <row r="1805" spans="1:8" x14ac:dyDescent="0.35">
      <c r="A1805" t="str">
        <f t="shared" si="56"/>
        <v>20213163508</v>
      </c>
      <c r="B1805" s="11">
        <v>2021</v>
      </c>
      <c r="C1805" s="11">
        <v>3163508</v>
      </c>
      <c r="D1805" s="11" t="s">
        <v>232</v>
      </c>
      <c r="E1805" s="8">
        <v>3911416.9360753358</v>
      </c>
      <c r="F1805">
        <f>VLOOKUP(B1805&amp;C1805,CENSO!A:G,7,0)</f>
        <v>315</v>
      </c>
      <c r="G1805" s="9">
        <f t="shared" si="57"/>
        <v>12417.196622461384</v>
      </c>
      <c r="H1805" s="9">
        <f>G1805*(IPCA!$B$10/VLOOKUP(B1805,IPCA!A:B,2,0))</f>
        <v>13742.561383098644</v>
      </c>
    </row>
    <row r="1806" spans="1:8" x14ac:dyDescent="0.35">
      <c r="A1806" t="str">
        <f t="shared" si="56"/>
        <v>20213164100</v>
      </c>
      <c r="B1806" s="11">
        <v>2021</v>
      </c>
      <c r="C1806" s="11">
        <v>3164100</v>
      </c>
      <c r="D1806" s="11" t="s">
        <v>233</v>
      </c>
      <c r="E1806" s="8">
        <v>3009027.46</v>
      </c>
      <c r="F1806">
        <f>VLOOKUP(B1806&amp;C1806,CENSO!A:G,7,0)</f>
        <v>269</v>
      </c>
      <c r="G1806" s="9">
        <f t="shared" si="57"/>
        <v>11185.975687732342</v>
      </c>
      <c r="H1806" s="9">
        <f>G1806*(IPCA!$B$10/VLOOKUP(B1806,IPCA!A:B,2,0))</f>
        <v>12379.924566905909</v>
      </c>
    </row>
    <row r="1807" spans="1:8" x14ac:dyDescent="0.35">
      <c r="A1807" t="str">
        <f t="shared" si="56"/>
        <v>20213164209</v>
      </c>
      <c r="B1807" s="11">
        <v>2021</v>
      </c>
      <c r="C1807" s="11">
        <v>3164209</v>
      </c>
      <c r="D1807" s="11" t="s">
        <v>234</v>
      </c>
      <c r="E1807" s="8">
        <v>5701691.6723130289</v>
      </c>
      <c r="F1807">
        <f>VLOOKUP(B1807&amp;C1807,CENSO!A:G,7,0)</f>
        <v>580</v>
      </c>
      <c r="G1807" s="9">
        <f t="shared" si="57"/>
        <v>9830.5028832983262</v>
      </c>
      <c r="H1807" s="9">
        <f>G1807*(IPCA!$B$10/VLOOKUP(B1807,IPCA!A:B,2,0))</f>
        <v>10879.773704805533</v>
      </c>
    </row>
    <row r="1808" spans="1:8" x14ac:dyDescent="0.35">
      <c r="A1808" t="str">
        <f t="shared" si="56"/>
        <v>20213164472</v>
      </c>
      <c r="B1808" s="11">
        <v>2021</v>
      </c>
      <c r="C1808" s="11">
        <v>3164472</v>
      </c>
      <c r="D1808" s="11" t="s">
        <v>235</v>
      </c>
      <c r="E1808" s="8">
        <v>4955231.3984534917</v>
      </c>
      <c r="F1808">
        <f>VLOOKUP(B1808&amp;C1808,CENSO!A:G,7,0)</f>
        <v>697</v>
      </c>
      <c r="G1808" s="9">
        <f t="shared" si="57"/>
        <v>7109.3707294885107</v>
      </c>
      <c r="H1808" s="9">
        <f>G1808*(IPCA!$B$10/VLOOKUP(B1808,IPCA!A:B,2,0))</f>
        <v>7868.1981622542744</v>
      </c>
    </row>
    <row r="1809" spans="1:8" x14ac:dyDescent="0.35">
      <c r="A1809" t="str">
        <f t="shared" si="56"/>
        <v>20213164506</v>
      </c>
      <c r="B1809" s="11">
        <v>2021</v>
      </c>
      <c r="C1809" s="11">
        <v>3164506</v>
      </c>
      <c r="D1809" s="11" t="s">
        <v>236</v>
      </c>
      <c r="E1809" s="8">
        <v>4437937.95</v>
      </c>
      <c r="F1809">
        <f>VLOOKUP(B1809&amp;C1809,CENSO!A:G,7,0)</f>
        <v>198</v>
      </c>
      <c r="G1809" s="9">
        <f t="shared" si="57"/>
        <v>22413.82803030303</v>
      </c>
      <c r="H1809" s="9">
        <f>G1809*(IPCA!$B$10/VLOOKUP(B1809,IPCA!A:B,2,0))</f>
        <v>24806.195544932812</v>
      </c>
    </row>
    <row r="1810" spans="1:8" x14ac:dyDescent="0.35">
      <c r="A1810" t="str">
        <f t="shared" si="56"/>
        <v>20213165503</v>
      </c>
      <c r="B1810" s="11">
        <v>2021</v>
      </c>
      <c r="C1810" s="11">
        <v>3165503</v>
      </c>
      <c r="D1810" s="11" t="s">
        <v>237</v>
      </c>
      <c r="E1810" s="8">
        <v>3572092.0710127242</v>
      </c>
      <c r="F1810">
        <f>VLOOKUP(B1810&amp;C1810,CENSO!A:G,7,0)</f>
        <v>436</v>
      </c>
      <c r="G1810" s="9">
        <f t="shared" si="57"/>
        <v>8192.8717225062483</v>
      </c>
      <c r="H1810" s="9">
        <f>G1810*(IPCA!$B$10/VLOOKUP(B1810,IPCA!A:B,2,0))</f>
        <v>9067.3479669903954</v>
      </c>
    </row>
    <row r="1811" spans="1:8" x14ac:dyDescent="0.35">
      <c r="A1811" t="str">
        <f t="shared" si="56"/>
        <v>20213165909</v>
      </c>
      <c r="B1811" s="11">
        <v>2021</v>
      </c>
      <c r="C1811" s="11">
        <v>3165909</v>
      </c>
      <c r="D1811" s="11" t="s">
        <v>238</v>
      </c>
      <c r="E1811" s="8">
        <v>2919958</v>
      </c>
      <c r="F1811">
        <f>VLOOKUP(B1811&amp;C1811,CENSO!A:G,7,0)</f>
        <v>240</v>
      </c>
      <c r="G1811" s="9">
        <f t="shared" si="57"/>
        <v>12166.491666666667</v>
      </c>
      <c r="H1811" s="9">
        <f>G1811*(IPCA!$B$10/VLOOKUP(B1811,IPCA!A:B,2,0))</f>
        <v>13465.097125359203</v>
      </c>
    </row>
    <row r="1812" spans="1:8" x14ac:dyDescent="0.35">
      <c r="A1812" t="str">
        <f t="shared" si="56"/>
        <v>20213166105</v>
      </c>
      <c r="B1812" s="11">
        <v>2021</v>
      </c>
      <c r="C1812" s="11">
        <v>3166105</v>
      </c>
      <c r="D1812" s="11" t="s">
        <v>239</v>
      </c>
      <c r="E1812" s="8">
        <v>2378996.6224453854</v>
      </c>
      <c r="F1812">
        <f>VLOOKUP(B1812&amp;C1812,CENSO!A:G,7,0)</f>
        <v>211</v>
      </c>
      <c r="G1812" s="9">
        <f t="shared" si="57"/>
        <v>11274.865509219837</v>
      </c>
      <c r="H1812" s="9">
        <f>G1812*(IPCA!$B$10/VLOOKUP(B1812,IPCA!A:B,2,0))</f>
        <v>12478.302152867211</v>
      </c>
    </row>
    <row r="1813" spans="1:8" x14ac:dyDescent="0.35">
      <c r="A1813" t="str">
        <f t="shared" si="56"/>
        <v>20213166501</v>
      </c>
      <c r="B1813" s="11">
        <v>2021</v>
      </c>
      <c r="C1813" s="11">
        <v>3166501</v>
      </c>
      <c r="D1813" s="11" t="s">
        <v>240</v>
      </c>
      <c r="E1813" s="8">
        <v>2630049.7810167996</v>
      </c>
      <c r="F1813">
        <f>VLOOKUP(B1813&amp;C1813,CENSO!A:G,7,0)</f>
        <v>159</v>
      </c>
      <c r="G1813" s="9">
        <f t="shared" si="57"/>
        <v>16541.193591300627</v>
      </c>
      <c r="H1813" s="9">
        <f>G1813*(IPCA!$B$10/VLOOKUP(B1813,IPCA!A:B,2,0))</f>
        <v>18306.738242911615</v>
      </c>
    </row>
    <row r="1814" spans="1:8" x14ac:dyDescent="0.35">
      <c r="A1814" t="str">
        <f t="shared" si="56"/>
        <v>20213166956</v>
      </c>
      <c r="B1814" s="11">
        <v>2021</v>
      </c>
      <c r="C1814" s="11">
        <v>3166956</v>
      </c>
      <c r="D1814" s="11" t="s">
        <v>242</v>
      </c>
      <c r="E1814" s="8">
        <v>4340776.2001476735</v>
      </c>
      <c r="F1814">
        <f>VLOOKUP(B1814&amp;C1814,CENSO!A:G,7,0)</f>
        <v>388</v>
      </c>
      <c r="G1814" s="9">
        <f t="shared" si="57"/>
        <v>11187.567526153798</v>
      </c>
      <c r="H1814" s="9">
        <f>G1814*(IPCA!$B$10/VLOOKUP(B1814,IPCA!A:B,2,0))</f>
        <v>12381.686312160009</v>
      </c>
    </row>
    <row r="1815" spans="1:8" x14ac:dyDescent="0.35">
      <c r="A1815" t="str">
        <f t="shared" si="56"/>
        <v>20213167103</v>
      </c>
      <c r="B1815" s="11">
        <v>2021</v>
      </c>
      <c r="C1815" s="11">
        <v>3167103</v>
      </c>
      <c r="D1815" s="11" t="s">
        <v>243</v>
      </c>
      <c r="E1815" s="8">
        <v>6896531.0587322265</v>
      </c>
      <c r="F1815">
        <f>VLOOKUP(B1815&amp;C1815,CENSO!A:G,7,0)</f>
        <v>336</v>
      </c>
      <c r="G1815" s="9">
        <f t="shared" si="57"/>
        <v>20525.390055750675</v>
      </c>
      <c r="H1815" s="9">
        <f>G1815*(IPCA!$B$10/VLOOKUP(B1815,IPCA!A:B,2,0))</f>
        <v>22716.192819477386</v>
      </c>
    </row>
    <row r="1816" spans="1:8" x14ac:dyDescent="0.35">
      <c r="A1816" t="str">
        <f t="shared" si="56"/>
        <v>20213165552</v>
      </c>
      <c r="B1816" s="11">
        <v>2021</v>
      </c>
      <c r="C1816" s="11">
        <v>3165552</v>
      </c>
      <c r="D1816" s="11" t="s">
        <v>244</v>
      </c>
      <c r="E1816" s="8">
        <v>4866066.6900000004</v>
      </c>
      <c r="F1816">
        <f>VLOOKUP(B1816&amp;C1816,CENSO!A:G,7,0)</f>
        <v>257</v>
      </c>
      <c r="G1816" s="9">
        <f t="shared" si="57"/>
        <v>18934.111634241246</v>
      </c>
      <c r="H1816" s="9">
        <f>G1816*(IPCA!$B$10/VLOOKUP(B1816,IPCA!A:B,2,0))</f>
        <v>20955.067337608449</v>
      </c>
    </row>
    <row r="1817" spans="1:8" x14ac:dyDescent="0.35">
      <c r="A1817" t="str">
        <f t="shared" si="56"/>
        <v>20213167707</v>
      </c>
      <c r="B1817" s="11">
        <v>2021</v>
      </c>
      <c r="C1817" s="11">
        <v>3167707</v>
      </c>
      <c r="D1817" s="11" t="s">
        <v>245</v>
      </c>
      <c r="E1817" s="8">
        <v>4059593.4758223468</v>
      </c>
      <c r="F1817">
        <f>VLOOKUP(B1817&amp;C1817,CENSO!A:G,7,0)</f>
        <v>400</v>
      </c>
      <c r="G1817" s="9">
        <f t="shared" si="57"/>
        <v>10148.983689555867</v>
      </c>
      <c r="H1817" s="9">
        <f>G1817*(IPCA!$B$10/VLOOKUP(B1817,IPCA!A:B,2,0))</f>
        <v>11232.247951803922</v>
      </c>
    </row>
    <row r="1818" spans="1:8" x14ac:dyDescent="0.35">
      <c r="A1818" t="str">
        <f t="shared" si="56"/>
        <v>20213168002</v>
      </c>
      <c r="B1818" s="11">
        <v>2021</v>
      </c>
      <c r="C1818" s="11">
        <v>3168002</v>
      </c>
      <c r="D1818" s="11" t="s">
        <v>246</v>
      </c>
      <c r="E1818" s="8">
        <v>12289674.359919697</v>
      </c>
      <c r="F1818">
        <f>VLOOKUP(B1818&amp;C1818,CENSO!A:G,7,0)</f>
        <v>1237</v>
      </c>
      <c r="G1818" s="9">
        <f t="shared" si="57"/>
        <v>9935.06415514931</v>
      </c>
      <c r="H1818" s="9">
        <f>G1818*(IPCA!$B$10/VLOOKUP(B1818,IPCA!A:B,2,0))</f>
        <v>10995.49545266831</v>
      </c>
    </row>
    <row r="1819" spans="1:8" x14ac:dyDescent="0.35">
      <c r="A1819" t="str">
        <f t="shared" si="56"/>
        <v>20213168051</v>
      </c>
      <c r="B1819" s="11">
        <v>2021</v>
      </c>
      <c r="C1819" s="11">
        <v>3168051</v>
      </c>
      <c r="D1819" s="11" t="s">
        <v>247</v>
      </c>
      <c r="E1819" s="8">
        <v>2592752.2600816195</v>
      </c>
      <c r="F1819">
        <f>VLOOKUP(B1819&amp;C1819,CENSO!A:G,7,0)</f>
        <v>270</v>
      </c>
      <c r="G1819" s="9">
        <f t="shared" si="57"/>
        <v>9602.7861484504429</v>
      </c>
      <c r="H1819" s="9">
        <f>G1819*(IPCA!$B$10/VLOOKUP(B1819,IPCA!A:B,2,0))</f>
        <v>10627.751344062282</v>
      </c>
    </row>
    <row r="1820" spans="1:8" x14ac:dyDescent="0.35">
      <c r="A1820" t="str">
        <f t="shared" si="56"/>
        <v>20213168408</v>
      </c>
      <c r="B1820" s="11">
        <v>2021</v>
      </c>
      <c r="C1820" s="11">
        <v>3168408</v>
      </c>
      <c r="D1820" s="11" t="s">
        <v>248</v>
      </c>
      <c r="E1820" s="8">
        <v>4205299.88</v>
      </c>
      <c r="F1820">
        <f>VLOOKUP(B1820&amp;C1820,CENSO!A:G,7,0)</f>
        <v>306</v>
      </c>
      <c r="G1820" s="9">
        <f t="shared" si="57"/>
        <v>13742.810065359477</v>
      </c>
      <c r="H1820" s="9">
        <f>G1820*(IPCA!$B$10/VLOOKUP(B1820,IPCA!A:B,2,0))</f>
        <v>15209.665807968149</v>
      </c>
    </row>
    <row r="1821" spans="1:8" x14ac:dyDescent="0.35">
      <c r="A1821" t="str">
        <f t="shared" si="56"/>
        <v>20213168606</v>
      </c>
      <c r="B1821" s="11">
        <v>2021</v>
      </c>
      <c r="C1821" s="11">
        <v>3168606</v>
      </c>
      <c r="D1821" s="11" t="s">
        <v>249</v>
      </c>
      <c r="E1821" s="8">
        <v>51570906.863675699</v>
      </c>
      <c r="F1821">
        <f>VLOOKUP(B1821&amp;C1821,CENSO!A:G,7,0)</f>
        <v>5882</v>
      </c>
      <c r="G1821" s="9">
        <f t="shared" si="57"/>
        <v>8767.5802216381671</v>
      </c>
      <c r="H1821" s="9">
        <f>G1821*(IPCA!$B$10/VLOOKUP(B1821,IPCA!A:B,2,0))</f>
        <v>9703.3986849457106</v>
      </c>
    </row>
    <row r="1822" spans="1:8" x14ac:dyDescent="0.35">
      <c r="A1822" t="str">
        <f t="shared" si="56"/>
        <v>20213169505</v>
      </c>
      <c r="B1822" s="11">
        <v>2021</v>
      </c>
      <c r="C1822" s="11">
        <v>3169505</v>
      </c>
      <c r="D1822" s="11" t="s">
        <v>250</v>
      </c>
      <c r="E1822" s="8">
        <v>5474027.7007026803</v>
      </c>
      <c r="F1822">
        <f>VLOOKUP(B1822&amp;C1822,CENSO!A:G,7,0)</f>
        <v>381</v>
      </c>
      <c r="G1822" s="9">
        <f t="shared" si="57"/>
        <v>14367.526773497848</v>
      </c>
      <c r="H1822" s="9">
        <f>G1822*(IPCA!$B$10/VLOOKUP(B1822,IPCA!A:B,2,0))</f>
        <v>15901.062422652429</v>
      </c>
    </row>
    <row r="1823" spans="1:8" x14ac:dyDescent="0.35">
      <c r="A1823" t="str">
        <f t="shared" si="56"/>
        <v>20213169703</v>
      </c>
      <c r="B1823" s="11">
        <v>2021</v>
      </c>
      <c r="C1823" s="11">
        <v>3169703</v>
      </c>
      <c r="D1823" s="11" t="s">
        <v>251</v>
      </c>
      <c r="E1823" s="8">
        <v>8429958.2032345887</v>
      </c>
      <c r="F1823">
        <f>VLOOKUP(B1823&amp;C1823,CENSO!A:G,7,0)</f>
        <v>700</v>
      </c>
      <c r="G1823" s="9">
        <f t="shared" si="57"/>
        <v>12042.797433192269</v>
      </c>
      <c r="H1823" s="9">
        <f>G1823*(IPCA!$B$10/VLOOKUP(B1823,IPCA!A:B,2,0))</f>
        <v>13328.200235671367</v>
      </c>
    </row>
    <row r="1824" spans="1:8" x14ac:dyDescent="0.35">
      <c r="A1824" t="str">
        <f t="shared" si="56"/>
        <v>20213170008</v>
      </c>
      <c r="B1824" s="11">
        <v>2021</v>
      </c>
      <c r="C1824" s="11">
        <v>3170008</v>
      </c>
      <c r="D1824" s="11" t="s">
        <v>252</v>
      </c>
      <c r="E1824" s="8">
        <v>4086397.05</v>
      </c>
      <c r="F1824">
        <f>VLOOKUP(B1824&amp;C1824,CENSO!A:G,7,0)</f>
        <v>520</v>
      </c>
      <c r="G1824" s="9">
        <f t="shared" si="57"/>
        <v>7858.4558653846152</v>
      </c>
      <c r="H1824" s="9">
        <f>G1824*(IPCA!$B$10/VLOOKUP(B1824,IPCA!A:B,2,0))</f>
        <v>8697.2378218661397</v>
      </c>
    </row>
    <row r="1825" spans="1:8" x14ac:dyDescent="0.35">
      <c r="A1825" t="str">
        <f t="shared" si="56"/>
        <v>20213170057</v>
      </c>
      <c r="B1825" s="11">
        <v>2021</v>
      </c>
      <c r="C1825" s="11">
        <v>3170057</v>
      </c>
      <c r="D1825" s="11" t="s">
        <v>253</v>
      </c>
      <c r="E1825" s="8">
        <v>5115477.2093836013</v>
      </c>
      <c r="F1825">
        <f>VLOOKUP(B1825&amp;C1825,CENSO!A:G,7,0)</f>
        <v>465</v>
      </c>
      <c r="G1825" s="9">
        <f t="shared" si="57"/>
        <v>11001.026256738927</v>
      </c>
      <c r="H1825" s="9">
        <f>G1825*(IPCA!$B$10/VLOOKUP(B1825,IPCA!A:B,2,0))</f>
        <v>12175.234330818439</v>
      </c>
    </row>
    <row r="1826" spans="1:8" x14ac:dyDescent="0.35">
      <c r="A1826" t="str">
        <f t="shared" si="56"/>
        <v>20213170305</v>
      </c>
      <c r="B1826" s="11">
        <v>2021</v>
      </c>
      <c r="C1826" s="11">
        <v>3170305</v>
      </c>
      <c r="D1826" s="11" t="s">
        <v>254</v>
      </c>
      <c r="E1826" s="8">
        <v>2388051.0404447648</v>
      </c>
      <c r="F1826">
        <f>VLOOKUP(B1826&amp;C1826,CENSO!A:G,7,0)</f>
        <v>279</v>
      </c>
      <c r="G1826" s="9">
        <f t="shared" si="57"/>
        <v>8559.3227256084756</v>
      </c>
      <c r="H1826" s="9">
        <f>G1826*(IPCA!$B$10/VLOOKUP(B1826,IPCA!A:B,2,0))</f>
        <v>9472.9125688201584</v>
      </c>
    </row>
    <row r="1827" spans="1:8" x14ac:dyDescent="0.35">
      <c r="A1827" t="str">
        <f t="shared" si="56"/>
        <v>20213170479</v>
      </c>
      <c r="B1827" s="11">
        <v>2021</v>
      </c>
      <c r="C1827" s="11">
        <v>3170479</v>
      </c>
      <c r="D1827" s="11" t="s">
        <v>255</v>
      </c>
      <c r="E1827" s="8">
        <v>3746103.204394476</v>
      </c>
      <c r="F1827">
        <f>VLOOKUP(B1827&amp;C1827,CENSO!A:G,7,0)</f>
        <v>489</v>
      </c>
      <c r="G1827" s="9">
        <f t="shared" si="57"/>
        <v>7660.7427492729576</v>
      </c>
      <c r="H1827" s="9">
        <f>G1827*(IPCA!$B$10/VLOOKUP(B1827,IPCA!A:B,2,0))</f>
        <v>8478.4215530238434</v>
      </c>
    </row>
    <row r="1828" spans="1:8" x14ac:dyDescent="0.35">
      <c r="A1828" t="str">
        <f t="shared" si="56"/>
        <v>20213170529</v>
      </c>
      <c r="B1828" s="11">
        <v>2021</v>
      </c>
      <c r="C1828" s="11">
        <v>3170529</v>
      </c>
      <c r="D1828" s="11" t="s">
        <v>256</v>
      </c>
      <c r="E1828" s="8">
        <v>15052084.293304794</v>
      </c>
      <c r="F1828">
        <f>VLOOKUP(B1828&amp;C1828,CENSO!A:G,7,0)</f>
        <v>1353</v>
      </c>
      <c r="G1828" s="9">
        <f t="shared" si="57"/>
        <v>11124.969913750771</v>
      </c>
      <c r="H1828" s="9">
        <f>G1828*(IPCA!$B$10/VLOOKUP(B1828,IPCA!A:B,2,0))</f>
        <v>12312.4072665719</v>
      </c>
    </row>
    <row r="1829" spans="1:8" x14ac:dyDescent="0.35">
      <c r="A1829" t="str">
        <f t="shared" si="56"/>
        <v>20213170651</v>
      </c>
      <c r="B1829" s="11">
        <v>2021</v>
      </c>
      <c r="C1829" s="11">
        <v>3170651</v>
      </c>
      <c r="D1829" s="11" t="s">
        <v>257</v>
      </c>
      <c r="E1829" s="8">
        <v>3310413.4629208543</v>
      </c>
      <c r="F1829">
        <f>VLOOKUP(B1829&amp;C1829,CENSO!A:G,7,0)</f>
        <v>263</v>
      </c>
      <c r="G1829" s="9">
        <f t="shared" si="57"/>
        <v>12587.123433159142</v>
      </c>
      <c r="H1829" s="9">
        <f>G1829*(IPCA!$B$10/VLOOKUP(B1829,IPCA!A:B,2,0))</f>
        <v>13930.625541028136</v>
      </c>
    </row>
    <row r="1830" spans="1:8" x14ac:dyDescent="0.35">
      <c r="A1830" t="str">
        <f t="shared" si="56"/>
        <v>20213170800</v>
      </c>
      <c r="B1830" s="11">
        <v>2021</v>
      </c>
      <c r="C1830" s="11">
        <v>3170800</v>
      </c>
      <c r="D1830" s="11" t="s">
        <v>258</v>
      </c>
      <c r="E1830" s="8">
        <v>18219278.229593333</v>
      </c>
      <c r="F1830">
        <f>VLOOKUP(B1830&amp;C1830,CENSO!A:G,7,0)</f>
        <v>1763</v>
      </c>
      <c r="G1830" s="9">
        <f t="shared" si="57"/>
        <v>10334.247435957648</v>
      </c>
      <c r="H1830" s="9">
        <f>G1830*(IPCA!$B$10/VLOOKUP(B1830,IPCA!A:B,2,0))</f>
        <v>11437.28605214163</v>
      </c>
    </row>
    <row r="1831" spans="1:8" x14ac:dyDescent="0.35">
      <c r="A1831" t="str">
        <f t="shared" si="56"/>
        <v>20213170909</v>
      </c>
      <c r="B1831" s="11">
        <v>2021</v>
      </c>
      <c r="C1831" s="11">
        <v>3170909</v>
      </c>
      <c r="D1831" s="11" t="s">
        <v>259</v>
      </c>
      <c r="E1831" s="8">
        <v>7754295.8517732313</v>
      </c>
      <c r="F1831">
        <f>VLOOKUP(B1831&amp;C1831,CENSO!A:G,7,0)</f>
        <v>914</v>
      </c>
      <c r="G1831" s="9">
        <f t="shared" si="57"/>
        <v>8483.9123104739956</v>
      </c>
      <c r="H1831" s="9">
        <f>G1831*(IPCA!$B$10/VLOOKUP(B1831,IPCA!A:B,2,0))</f>
        <v>9389.4531302351297</v>
      </c>
    </row>
    <row r="1832" spans="1:8" x14ac:dyDescent="0.35">
      <c r="A1832" t="str">
        <f t="shared" si="56"/>
        <v>20213171030</v>
      </c>
      <c r="B1832" s="11">
        <v>2021</v>
      </c>
      <c r="C1832" s="11">
        <v>3171030</v>
      </c>
      <c r="D1832" s="11" t="s">
        <v>260</v>
      </c>
      <c r="E1832" s="8">
        <v>4279736.2600505501</v>
      </c>
      <c r="F1832">
        <f>VLOOKUP(B1832&amp;C1832,CENSO!A:G,7,0)</f>
        <v>357</v>
      </c>
      <c r="G1832" s="9">
        <f t="shared" si="57"/>
        <v>11988.056750841877</v>
      </c>
      <c r="H1832" s="9">
        <f>G1832*(IPCA!$B$10/VLOOKUP(B1832,IPCA!A:B,2,0))</f>
        <v>13267.616739232875</v>
      </c>
    </row>
    <row r="1833" spans="1:8" x14ac:dyDescent="0.35">
      <c r="A1833" t="str">
        <f t="shared" si="56"/>
        <v>20213171071</v>
      </c>
      <c r="B1833" s="11">
        <v>2021</v>
      </c>
      <c r="C1833" s="11">
        <v>3171071</v>
      </c>
      <c r="D1833" s="11" t="s">
        <v>261</v>
      </c>
      <c r="E1833" s="8">
        <v>4640197.7482445175</v>
      </c>
      <c r="F1833">
        <f>VLOOKUP(B1833&amp;C1833,CENSO!A:G,7,0)</f>
        <v>307</v>
      </c>
      <c r="G1833" s="9">
        <f t="shared" si="57"/>
        <v>15114.650645747613</v>
      </c>
      <c r="H1833" s="9">
        <f>G1833*(IPCA!$B$10/VLOOKUP(B1833,IPCA!A:B,2,0))</f>
        <v>16727.931480729363</v>
      </c>
    </row>
    <row r="1834" spans="1:8" x14ac:dyDescent="0.35">
      <c r="A1834" t="str">
        <f t="shared" si="56"/>
        <v>20213171600</v>
      </c>
      <c r="B1834" s="11">
        <v>2021</v>
      </c>
      <c r="C1834" s="11">
        <v>3171600</v>
      </c>
      <c r="D1834" s="11" t="s">
        <v>262</v>
      </c>
      <c r="E1834" s="8">
        <v>5466891.6129809311</v>
      </c>
      <c r="F1834">
        <f>VLOOKUP(B1834&amp;C1834,CENSO!A:G,7,0)</f>
        <v>419</v>
      </c>
      <c r="G1834" s="9">
        <f t="shared" si="57"/>
        <v>13047.474016660934</v>
      </c>
      <c r="H1834" s="9">
        <f>G1834*(IPCA!$B$10/VLOOKUP(B1834,IPCA!A:B,2,0))</f>
        <v>14440.112210513167</v>
      </c>
    </row>
    <row r="1835" spans="1:8" x14ac:dyDescent="0.35">
      <c r="A1835" t="str">
        <f t="shared" si="56"/>
        <v>20213171808</v>
      </c>
      <c r="B1835" s="11">
        <v>2021</v>
      </c>
      <c r="C1835" s="11">
        <v>3171808</v>
      </c>
      <c r="D1835" s="11" t="s">
        <v>263</v>
      </c>
      <c r="E1835" s="8">
        <v>6158112.8679502439</v>
      </c>
      <c r="F1835">
        <f>VLOOKUP(B1835&amp;C1835,CENSO!A:G,7,0)</f>
        <v>701</v>
      </c>
      <c r="G1835" s="9">
        <f t="shared" si="57"/>
        <v>8784.7544478605469</v>
      </c>
      <c r="H1835" s="9">
        <f>G1835*(IPCA!$B$10/VLOOKUP(B1835,IPCA!A:B,2,0))</f>
        <v>9722.4060233365162</v>
      </c>
    </row>
    <row r="1836" spans="1:8" x14ac:dyDescent="0.35">
      <c r="A1836" t="str">
        <f t="shared" si="56"/>
        <v>20213171907</v>
      </c>
      <c r="B1836" s="11">
        <v>2021</v>
      </c>
      <c r="C1836" s="11">
        <v>3171907</v>
      </c>
      <c r="D1836" s="11" t="s">
        <v>264</v>
      </c>
      <c r="E1836" s="8">
        <v>3898035.8835676676</v>
      </c>
      <c r="F1836">
        <f>VLOOKUP(B1836&amp;C1836,CENSO!A:G,7,0)</f>
        <v>279</v>
      </c>
      <c r="G1836" s="9">
        <f t="shared" si="57"/>
        <v>13971.454779812428</v>
      </c>
      <c r="H1836" s="9">
        <f>G1836*(IPCA!$B$10/VLOOKUP(B1836,IPCA!A:B,2,0))</f>
        <v>15462.715197361476</v>
      </c>
    </row>
    <row r="1837" spans="1:8" x14ac:dyDescent="0.35">
      <c r="A1837" t="str">
        <f t="shared" si="56"/>
        <v>20223100500</v>
      </c>
      <c r="B1837" s="11">
        <v>2022</v>
      </c>
      <c r="C1837" s="11">
        <v>3100500</v>
      </c>
      <c r="D1837" s="11" t="s">
        <v>0</v>
      </c>
      <c r="E1837" s="8">
        <v>8367573.6699999999</v>
      </c>
      <c r="F1837">
        <f>VLOOKUP(B1837&amp;C1837,CENSO!A:G,7,0)</f>
        <v>312</v>
      </c>
      <c r="G1837" s="9">
        <f t="shared" si="57"/>
        <v>26819.146378205129</v>
      </c>
      <c r="H1837" s="9">
        <f>G1837*(IPCA!$B$10/VLOOKUP(B1837,IPCA!A:B,2,0))</f>
        <v>28058.510090083004</v>
      </c>
    </row>
    <row r="1838" spans="1:8" x14ac:dyDescent="0.35">
      <c r="A1838" t="str">
        <f t="shared" si="56"/>
        <v>20223100609</v>
      </c>
      <c r="B1838" s="11">
        <v>2022</v>
      </c>
      <c r="C1838" s="11">
        <v>3100609</v>
      </c>
      <c r="D1838" s="11" t="s">
        <v>1</v>
      </c>
      <c r="E1838" s="8">
        <v>11478895.43584097</v>
      </c>
      <c r="F1838">
        <f>VLOOKUP(B1838&amp;C1838,CENSO!A:G,7,0)</f>
        <v>172</v>
      </c>
      <c r="G1838" s="9">
        <f t="shared" si="57"/>
        <v>66737.7641618661</v>
      </c>
      <c r="H1838" s="9">
        <f>G1838*(IPCA!$B$10/VLOOKUP(B1838,IPCA!A:B,2,0))</f>
        <v>69821.843048929324</v>
      </c>
    </row>
    <row r="1839" spans="1:8" x14ac:dyDescent="0.35">
      <c r="A1839" t="str">
        <f t="shared" si="56"/>
        <v>20223100906</v>
      </c>
      <c r="B1839" s="11">
        <v>2022</v>
      </c>
      <c r="C1839" s="11">
        <v>3100906</v>
      </c>
      <c r="D1839" s="11" t="s">
        <v>2</v>
      </c>
      <c r="E1839" s="8">
        <v>9478068.0529057179</v>
      </c>
      <c r="F1839">
        <f>VLOOKUP(B1839&amp;C1839,CENSO!A:G,7,0)</f>
        <v>272</v>
      </c>
      <c r="G1839" s="9">
        <f t="shared" si="57"/>
        <v>34845.838429800431</v>
      </c>
      <c r="H1839" s="9">
        <f>G1839*(IPCA!$B$10/VLOOKUP(B1839,IPCA!A:B,2,0))</f>
        <v>36456.130832505325</v>
      </c>
    </row>
    <row r="1840" spans="1:8" x14ac:dyDescent="0.35">
      <c r="A1840" t="str">
        <f t="shared" si="56"/>
        <v>20223101003</v>
      </c>
      <c r="B1840" s="11">
        <v>2022</v>
      </c>
      <c r="C1840" s="11">
        <v>3101003</v>
      </c>
      <c r="D1840" s="11" t="s">
        <v>3</v>
      </c>
      <c r="E1840" s="8">
        <v>11445861.821880134</v>
      </c>
      <c r="F1840">
        <f>VLOOKUP(B1840&amp;C1840,CENSO!A:G,7,0)</f>
        <v>811</v>
      </c>
      <c r="G1840" s="9">
        <f t="shared" si="57"/>
        <v>14113.269817361448</v>
      </c>
      <c r="H1840" s="9">
        <f>G1840*(IPCA!$B$10/VLOOKUP(B1840,IPCA!A:B,2,0))</f>
        <v>14765.470831551584</v>
      </c>
    </row>
    <row r="1841" spans="1:8" x14ac:dyDescent="0.35">
      <c r="A1841" t="str">
        <f t="shared" si="56"/>
        <v>20223101102</v>
      </c>
      <c r="B1841" s="11">
        <v>2022</v>
      </c>
      <c r="C1841" s="11">
        <v>3101102</v>
      </c>
      <c r="D1841" s="11" t="s">
        <v>4</v>
      </c>
      <c r="E1841" s="8">
        <v>19421276.140953653</v>
      </c>
      <c r="F1841">
        <f>VLOOKUP(B1841&amp;C1841,CENSO!A:G,7,0)</f>
        <v>1134</v>
      </c>
      <c r="G1841" s="9">
        <f t="shared" si="57"/>
        <v>17126.345803310098</v>
      </c>
      <c r="H1841" s="9">
        <f>G1841*(IPCA!$B$10/VLOOKUP(B1841,IPCA!A:B,2,0))</f>
        <v>17917.786783808413</v>
      </c>
    </row>
    <row r="1842" spans="1:8" x14ac:dyDescent="0.35">
      <c r="A1842" t="str">
        <f t="shared" si="56"/>
        <v>20223101706</v>
      </c>
      <c r="B1842" s="11">
        <v>2022</v>
      </c>
      <c r="C1842" s="11">
        <v>3101706</v>
      </c>
      <c r="D1842" s="11" t="s">
        <v>5</v>
      </c>
      <c r="E1842" s="8">
        <v>26186612.262373384</v>
      </c>
      <c r="F1842">
        <f>VLOOKUP(B1842&amp;C1842,CENSO!A:G,7,0)</f>
        <v>3205</v>
      </c>
      <c r="G1842" s="9">
        <f t="shared" si="57"/>
        <v>8170.5498478544096</v>
      </c>
      <c r="H1842" s="9">
        <f>G1842*(IPCA!$B$10/VLOOKUP(B1842,IPCA!A:B,2,0))</f>
        <v>8548.1264807836851</v>
      </c>
    </row>
    <row r="1843" spans="1:8" x14ac:dyDescent="0.35">
      <c r="A1843" t="str">
        <f t="shared" si="56"/>
        <v>20223101805</v>
      </c>
      <c r="B1843" s="11">
        <v>2022</v>
      </c>
      <c r="C1843" s="11">
        <v>3101805</v>
      </c>
      <c r="D1843" s="11" t="s">
        <v>6</v>
      </c>
      <c r="E1843" s="8">
        <v>7858185.6325576408</v>
      </c>
      <c r="F1843">
        <f>VLOOKUP(B1843&amp;C1843,CENSO!A:G,7,0)</f>
        <v>600</v>
      </c>
      <c r="G1843" s="9">
        <f t="shared" si="57"/>
        <v>13096.976054262735</v>
      </c>
      <c r="H1843" s="9">
        <f>G1843*(IPCA!$B$10/VLOOKUP(B1843,IPCA!A:B,2,0))</f>
        <v>13702.212202650284</v>
      </c>
    </row>
    <row r="1844" spans="1:8" x14ac:dyDescent="0.35">
      <c r="A1844" t="str">
        <f t="shared" si="56"/>
        <v>20223102209</v>
      </c>
      <c r="B1844" s="11">
        <v>2022</v>
      </c>
      <c r="C1844" s="11">
        <v>3102209</v>
      </c>
      <c r="D1844" s="11" t="s">
        <v>7</v>
      </c>
      <c r="E1844" s="8">
        <v>4138283.0655417843</v>
      </c>
      <c r="F1844">
        <f>VLOOKUP(B1844&amp;C1844,CENSO!A:G,7,0)</f>
        <v>183</v>
      </c>
      <c r="G1844" s="9">
        <f t="shared" si="57"/>
        <v>22613.568664162754</v>
      </c>
      <c r="H1844" s="9">
        <f>G1844*(IPCA!$B$10/VLOOKUP(B1844,IPCA!A:B,2,0))</f>
        <v>23658.584639063356</v>
      </c>
    </row>
    <row r="1845" spans="1:8" x14ac:dyDescent="0.35">
      <c r="A1845" t="str">
        <f t="shared" si="56"/>
        <v>20223102852</v>
      </c>
      <c r="B1845" s="11">
        <v>2022</v>
      </c>
      <c r="C1845" s="11">
        <v>3102852</v>
      </c>
      <c r="D1845" s="11" t="s">
        <v>8</v>
      </c>
      <c r="E1845" s="8">
        <v>7639002.0670940271</v>
      </c>
      <c r="F1845">
        <f>VLOOKUP(B1845&amp;C1845,CENSO!A:G,7,0)</f>
        <v>504</v>
      </c>
      <c r="G1845" s="9">
        <f t="shared" si="57"/>
        <v>15156.750133123069</v>
      </c>
      <c r="H1845" s="9">
        <f>G1845*(IPCA!$B$10/VLOOKUP(B1845,IPCA!A:B,2,0))</f>
        <v>15857.172355370176</v>
      </c>
    </row>
    <row r="1846" spans="1:8" x14ac:dyDescent="0.35">
      <c r="A1846" t="str">
        <f t="shared" si="56"/>
        <v>20223103405</v>
      </c>
      <c r="B1846" s="11">
        <v>2022</v>
      </c>
      <c r="C1846" s="11">
        <v>3103405</v>
      </c>
      <c r="D1846" s="11" t="s">
        <v>9</v>
      </c>
      <c r="E1846" s="8">
        <v>18124229.434188373</v>
      </c>
      <c r="F1846">
        <f>VLOOKUP(B1846&amp;C1846,CENSO!A:G,7,0)</f>
        <v>912</v>
      </c>
      <c r="G1846" s="9">
        <f t="shared" si="57"/>
        <v>19873.058590118831</v>
      </c>
      <c r="H1846" s="9">
        <f>G1846*(IPCA!$B$10/VLOOKUP(B1846,IPCA!A:B,2,0))</f>
        <v>20791.430387389453</v>
      </c>
    </row>
    <row r="1847" spans="1:8" x14ac:dyDescent="0.35">
      <c r="A1847" t="str">
        <f t="shared" si="56"/>
        <v>20223104452</v>
      </c>
      <c r="B1847" s="11">
        <v>2022</v>
      </c>
      <c r="C1847" s="11">
        <v>3104452</v>
      </c>
      <c r="D1847" s="11" t="s">
        <v>10</v>
      </c>
      <c r="E1847" s="8">
        <v>5283802.76</v>
      </c>
      <c r="F1847">
        <f>VLOOKUP(B1847&amp;C1847,CENSO!A:G,7,0)</f>
        <v>223</v>
      </c>
      <c r="G1847" s="9">
        <f t="shared" si="57"/>
        <v>23694.182780269057</v>
      </c>
      <c r="H1847" s="9">
        <f>G1847*(IPCA!$B$10/VLOOKUP(B1847,IPCA!A:B,2,0))</f>
        <v>24789.135986696667</v>
      </c>
    </row>
    <row r="1848" spans="1:8" x14ac:dyDescent="0.35">
      <c r="A1848" t="str">
        <f t="shared" si="56"/>
        <v>20223104700</v>
      </c>
      <c r="B1848" s="11">
        <v>2022</v>
      </c>
      <c r="C1848" s="11">
        <v>3104700</v>
      </c>
      <c r="D1848" s="11" t="s">
        <v>12</v>
      </c>
      <c r="E1848" s="8">
        <v>7846249.1897967476</v>
      </c>
      <c r="F1848">
        <f>VLOOKUP(B1848&amp;C1848,CENSO!A:G,7,0)</f>
        <v>546</v>
      </c>
      <c r="G1848" s="9">
        <f t="shared" si="57"/>
        <v>14370.419761532505</v>
      </c>
      <c r="H1848" s="9">
        <f>G1848*(IPCA!$B$10/VLOOKUP(B1848,IPCA!A:B,2,0))</f>
        <v>15034.504163240746</v>
      </c>
    </row>
    <row r="1849" spans="1:8" x14ac:dyDescent="0.35">
      <c r="A1849" t="str">
        <f t="shared" si="56"/>
        <v>20223104809</v>
      </c>
      <c r="B1849" s="11">
        <v>2022</v>
      </c>
      <c r="C1849" s="11">
        <v>3104809</v>
      </c>
      <c r="D1849" s="11" t="s">
        <v>13</v>
      </c>
      <c r="E1849" s="8">
        <v>5872615.1382631538</v>
      </c>
      <c r="F1849">
        <f>VLOOKUP(B1849&amp;C1849,CENSO!A:G,7,0)</f>
        <v>504</v>
      </c>
      <c r="G1849" s="9">
        <f t="shared" si="57"/>
        <v>11652.014163220543</v>
      </c>
      <c r="H1849" s="9">
        <f>G1849*(IPCA!$B$10/VLOOKUP(B1849,IPCA!A:B,2,0))</f>
        <v>12190.475877122008</v>
      </c>
    </row>
    <row r="1850" spans="1:8" x14ac:dyDescent="0.35">
      <c r="A1850" t="str">
        <f t="shared" si="56"/>
        <v>20223105202</v>
      </c>
      <c r="B1850" s="11">
        <v>2022</v>
      </c>
      <c r="C1850" s="11">
        <v>3105202</v>
      </c>
      <c r="D1850" s="11" t="s">
        <v>14</v>
      </c>
      <c r="E1850" s="8">
        <v>4630949.6900000004</v>
      </c>
      <c r="F1850">
        <f>VLOOKUP(B1850&amp;C1850,CENSO!A:G,7,0)</f>
        <v>227</v>
      </c>
      <c r="G1850" s="9">
        <f t="shared" si="57"/>
        <v>20400.659427312778</v>
      </c>
      <c r="H1850" s="9">
        <f>G1850*(IPCA!$B$10/VLOOKUP(B1850,IPCA!A:B,2,0))</f>
        <v>21343.412661738537</v>
      </c>
    </row>
    <row r="1851" spans="1:8" x14ac:dyDescent="0.35">
      <c r="A1851" t="str">
        <f t="shared" si="56"/>
        <v>20223106507</v>
      </c>
      <c r="B1851" s="11">
        <v>2022</v>
      </c>
      <c r="C1851" s="11">
        <v>3106507</v>
      </c>
      <c r="D1851" s="11" t="s">
        <v>15</v>
      </c>
      <c r="E1851" s="8">
        <v>7593996.5583370114</v>
      </c>
      <c r="F1851">
        <f>VLOOKUP(B1851&amp;C1851,CENSO!A:G,7,0)</f>
        <v>180</v>
      </c>
      <c r="G1851" s="9">
        <f t="shared" si="57"/>
        <v>42188.869768538949</v>
      </c>
      <c r="H1851" s="9">
        <f>G1851*(IPCA!$B$10/VLOOKUP(B1851,IPCA!A:B,2,0))</f>
        <v>44138.497601539653</v>
      </c>
    </row>
    <row r="1852" spans="1:8" x14ac:dyDescent="0.35">
      <c r="A1852" t="str">
        <f t="shared" si="56"/>
        <v>20223106655</v>
      </c>
      <c r="B1852" s="11">
        <v>2022</v>
      </c>
      <c r="C1852" s="11">
        <v>3106655</v>
      </c>
      <c r="D1852" s="11" t="s">
        <v>16</v>
      </c>
      <c r="E1852" s="8">
        <v>5286609.2309786025</v>
      </c>
      <c r="F1852">
        <f>VLOOKUP(B1852&amp;C1852,CENSO!A:G,7,0)</f>
        <v>284</v>
      </c>
      <c r="G1852" s="9">
        <f t="shared" si="57"/>
        <v>18614.821235840151</v>
      </c>
      <c r="H1852" s="9">
        <f>G1852*(IPCA!$B$10/VLOOKUP(B1852,IPCA!A:B,2,0))</f>
        <v>19475.047494254643</v>
      </c>
    </row>
    <row r="1853" spans="1:8" x14ac:dyDescent="0.35">
      <c r="A1853" t="str">
        <f t="shared" si="56"/>
        <v>20223106606</v>
      </c>
      <c r="B1853" s="11">
        <v>2022</v>
      </c>
      <c r="C1853" s="11">
        <v>3106606</v>
      </c>
      <c r="D1853" s="11" t="s">
        <v>17</v>
      </c>
      <c r="E1853" s="8">
        <v>5486743.2745153885</v>
      </c>
      <c r="F1853">
        <f>VLOOKUP(B1853&amp;C1853,CENSO!A:G,7,0)</f>
        <v>256</v>
      </c>
      <c r="G1853" s="9">
        <f t="shared" si="57"/>
        <v>21432.590916075736</v>
      </c>
      <c r="H1853" s="9">
        <f>G1853*(IPCA!$B$10/VLOOKUP(B1853,IPCA!A:B,2,0))</f>
        <v>22423.0316653195</v>
      </c>
    </row>
    <row r="1854" spans="1:8" x14ac:dyDescent="0.35">
      <c r="A1854" t="str">
        <f t="shared" si="56"/>
        <v>20223107307</v>
      </c>
      <c r="B1854" s="11">
        <v>2022</v>
      </c>
      <c r="C1854" s="11">
        <v>3107307</v>
      </c>
      <c r="D1854" s="11" t="s">
        <v>18</v>
      </c>
      <c r="E1854" s="8">
        <v>23836178.757729083</v>
      </c>
      <c r="F1854">
        <f>VLOOKUP(B1854&amp;C1854,CENSO!A:G,7,0)</f>
        <v>1126</v>
      </c>
      <c r="G1854" s="9">
        <f t="shared" si="57"/>
        <v>21168.897653400607</v>
      </c>
      <c r="H1854" s="9">
        <f>G1854*(IPCA!$B$10/VLOOKUP(B1854,IPCA!A:B,2,0))</f>
        <v>22147.152635945553</v>
      </c>
    </row>
    <row r="1855" spans="1:8" x14ac:dyDescent="0.35">
      <c r="A1855" t="str">
        <f t="shared" si="56"/>
        <v>20223108206</v>
      </c>
      <c r="B1855" s="11">
        <v>2022</v>
      </c>
      <c r="C1855" s="11">
        <v>3108206</v>
      </c>
      <c r="D1855" s="11" t="s">
        <v>19</v>
      </c>
      <c r="E1855" s="8">
        <v>5811862.4622817738</v>
      </c>
      <c r="F1855">
        <f>VLOOKUP(B1855&amp;C1855,CENSO!A:G,7,0)</f>
        <v>441</v>
      </c>
      <c r="G1855" s="9">
        <f t="shared" si="57"/>
        <v>13178.826445083387</v>
      </c>
      <c r="H1855" s="9">
        <f>G1855*(IPCA!$B$10/VLOOKUP(B1855,IPCA!A:B,2,0))</f>
        <v>13787.845055550659</v>
      </c>
    </row>
    <row r="1856" spans="1:8" x14ac:dyDescent="0.35">
      <c r="A1856" t="str">
        <f t="shared" si="56"/>
        <v>20223108255</v>
      </c>
      <c r="B1856" s="11">
        <v>2022</v>
      </c>
      <c r="C1856" s="11">
        <v>3108255</v>
      </c>
      <c r="D1856" s="11" t="s">
        <v>20</v>
      </c>
      <c r="E1856" s="8">
        <v>15088524.464688109</v>
      </c>
      <c r="F1856">
        <f>VLOOKUP(B1856&amp;C1856,CENSO!A:G,7,0)</f>
        <v>556</v>
      </c>
      <c r="G1856" s="9">
        <f t="shared" si="57"/>
        <v>27137.63392929516</v>
      </c>
      <c r="H1856" s="9">
        <f>G1856*(IPCA!$B$10/VLOOKUP(B1856,IPCA!A:B,2,0))</f>
        <v>28391.715556051437</v>
      </c>
    </row>
    <row r="1857" spans="1:8" x14ac:dyDescent="0.35">
      <c r="A1857" t="str">
        <f t="shared" si="56"/>
        <v>20223108503</v>
      </c>
      <c r="B1857" s="11">
        <v>2022</v>
      </c>
      <c r="C1857" s="11">
        <v>3108503</v>
      </c>
      <c r="D1857" s="11" t="s">
        <v>21</v>
      </c>
      <c r="E1857" s="8">
        <v>4481329.5235727457</v>
      </c>
      <c r="F1857">
        <f>VLOOKUP(B1857&amp;C1857,CENSO!A:G,7,0)</f>
        <v>148</v>
      </c>
      <c r="G1857" s="9">
        <f t="shared" si="57"/>
        <v>30279.253537653687</v>
      </c>
      <c r="H1857" s="9">
        <f>G1857*(IPCA!$B$10/VLOOKUP(B1857,IPCA!A:B,2,0))</f>
        <v>31678.515375749121</v>
      </c>
    </row>
    <row r="1858" spans="1:8" x14ac:dyDescent="0.35">
      <c r="A1858" t="str">
        <f t="shared" si="56"/>
        <v>20223108602</v>
      </c>
      <c r="B1858" s="11">
        <v>2022</v>
      </c>
      <c r="C1858" s="11">
        <v>3108602</v>
      </c>
      <c r="D1858" s="11" t="s">
        <v>22</v>
      </c>
      <c r="E1858" s="8">
        <v>12004417.938910466</v>
      </c>
      <c r="F1858">
        <f>VLOOKUP(B1858&amp;C1858,CENSO!A:G,7,0)</f>
        <v>639</v>
      </c>
      <c r="G1858" s="9">
        <f t="shared" si="57"/>
        <v>18786.256555415439</v>
      </c>
      <c r="H1858" s="9">
        <f>G1858*(IPCA!$B$10/VLOOKUP(B1858,IPCA!A:B,2,0))</f>
        <v>19654.405165683325</v>
      </c>
    </row>
    <row r="1859" spans="1:8" x14ac:dyDescent="0.35">
      <c r="A1859" t="str">
        <f t="shared" ref="A1859:A1922" si="58">B1859&amp;C1859</f>
        <v>20223108800</v>
      </c>
      <c r="B1859" s="11">
        <v>2022</v>
      </c>
      <c r="C1859" s="11">
        <v>3108800</v>
      </c>
      <c r="D1859" s="11" t="s">
        <v>23</v>
      </c>
      <c r="E1859" s="8">
        <v>7118137.8499999996</v>
      </c>
      <c r="F1859">
        <f>VLOOKUP(B1859&amp;C1859,CENSO!A:G,7,0)</f>
        <v>228</v>
      </c>
      <c r="G1859" s="9">
        <f t="shared" ref="G1859:G1922" si="59">E1859/F1859</f>
        <v>31219.902850877192</v>
      </c>
      <c r="H1859" s="9">
        <f>G1859*(IPCA!$B$10/VLOOKUP(B1859,IPCA!A:B,2,0))</f>
        <v>32662.633881018181</v>
      </c>
    </row>
    <row r="1860" spans="1:8" x14ac:dyDescent="0.35">
      <c r="A1860" t="str">
        <f t="shared" si="58"/>
        <v>20223109204</v>
      </c>
      <c r="B1860" s="11">
        <v>2022</v>
      </c>
      <c r="C1860" s="11">
        <v>3109204</v>
      </c>
      <c r="D1860" s="11" t="s">
        <v>24</v>
      </c>
      <c r="E1860" s="8">
        <v>7950801.276727587</v>
      </c>
      <c r="F1860">
        <f>VLOOKUP(B1860&amp;C1860,CENSO!A:G,7,0)</f>
        <v>616</v>
      </c>
      <c r="G1860" s="9">
        <f t="shared" si="59"/>
        <v>12907.144929752576</v>
      </c>
      <c r="H1860" s="9">
        <f>G1860*(IPCA!$B$10/VLOOKUP(B1860,IPCA!A:B,2,0))</f>
        <v>13503.608621187726</v>
      </c>
    </row>
    <row r="1861" spans="1:8" x14ac:dyDescent="0.35">
      <c r="A1861" t="str">
        <f t="shared" si="58"/>
        <v>20223109402</v>
      </c>
      <c r="B1861" s="11">
        <v>2022</v>
      </c>
      <c r="C1861" s="11">
        <v>3109402</v>
      </c>
      <c r="D1861" s="11" t="s">
        <v>25</v>
      </c>
      <c r="E1861" s="8">
        <v>16784899.718375612</v>
      </c>
      <c r="F1861">
        <f>VLOOKUP(B1861&amp;C1861,CENSO!A:G,7,0)</f>
        <v>1060</v>
      </c>
      <c r="G1861" s="9">
        <f t="shared" si="59"/>
        <v>15834.811055071332</v>
      </c>
      <c r="H1861" s="9">
        <f>G1861*(IPCA!$B$10/VLOOKUP(B1861,IPCA!A:B,2,0))</f>
        <v>16566.567760871876</v>
      </c>
    </row>
    <row r="1862" spans="1:8" x14ac:dyDescent="0.35">
      <c r="A1862" t="str">
        <f t="shared" si="58"/>
        <v>20223102704</v>
      </c>
      <c r="B1862" s="11">
        <v>2022</v>
      </c>
      <c r="C1862" s="11">
        <v>3102704</v>
      </c>
      <c r="D1862" s="11" t="s">
        <v>26</v>
      </c>
      <c r="E1862" s="8">
        <v>8501408.4862617739</v>
      </c>
      <c r="F1862">
        <f>VLOOKUP(B1862&amp;C1862,CENSO!A:G,7,0)</f>
        <v>541</v>
      </c>
      <c r="G1862" s="9">
        <f t="shared" si="59"/>
        <v>15714.248588284239</v>
      </c>
      <c r="H1862" s="9">
        <f>G1862*(IPCA!$B$10/VLOOKUP(B1862,IPCA!A:B,2,0))</f>
        <v>16440.433873419741</v>
      </c>
    </row>
    <row r="1863" spans="1:8" x14ac:dyDescent="0.35">
      <c r="A1863" t="str">
        <f t="shared" si="58"/>
        <v>20223110806</v>
      </c>
      <c r="B1863" s="11">
        <v>2022</v>
      </c>
      <c r="C1863" s="11">
        <v>3110806</v>
      </c>
      <c r="D1863" s="11" t="s">
        <v>27</v>
      </c>
      <c r="E1863" s="8">
        <v>3387089.3865915062</v>
      </c>
      <c r="F1863">
        <f>VLOOKUP(B1863&amp;C1863,CENSO!A:G,7,0)</f>
        <v>215</v>
      </c>
      <c r="G1863" s="9">
        <f t="shared" si="59"/>
        <v>15753.904123681425</v>
      </c>
      <c r="H1863" s="9">
        <f>G1863*(IPCA!$B$10/VLOOKUP(B1863,IPCA!A:B,2,0))</f>
        <v>16481.92196645516</v>
      </c>
    </row>
    <row r="1864" spans="1:8" x14ac:dyDescent="0.35">
      <c r="A1864" t="str">
        <f t="shared" si="58"/>
        <v>20223111150</v>
      </c>
      <c r="B1864" s="11">
        <v>2022</v>
      </c>
      <c r="C1864" s="11">
        <v>3111150</v>
      </c>
      <c r="D1864" s="11" t="s">
        <v>28</v>
      </c>
      <c r="E1864" s="8">
        <v>5060529.4607568681</v>
      </c>
      <c r="F1864">
        <f>VLOOKUP(B1864&amp;C1864,CENSO!A:G,7,0)</f>
        <v>291</v>
      </c>
      <c r="G1864" s="9">
        <f t="shared" si="59"/>
        <v>17390.13560397549</v>
      </c>
      <c r="H1864" s="9">
        <f>G1864*(IPCA!$B$10/VLOOKUP(B1864,IPCA!A:B,2,0))</f>
        <v>18193.76681237658</v>
      </c>
    </row>
    <row r="1865" spans="1:8" x14ac:dyDescent="0.35">
      <c r="A1865" t="str">
        <f t="shared" si="58"/>
        <v>20223112059</v>
      </c>
      <c r="B1865" s="11">
        <v>2022</v>
      </c>
      <c r="C1865" s="11">
        <v>3112059</v>
      </c>
      <c r="D1865" s="11" t="s">
        <v>29</v>
      </c>
      <c r="E1865" s="8">
        <v>5055123.6735960012</v>
      </c>
      <c r="F1865">
        <f>VLOOKUP(B1865&amp;C1865,CENSO!A:G,7,0)</f>
        <v>285</v>
      </c>
      <c r="G1865" s="9">
        <f t="shared" si="59"/>
        <v>17737.276047705269</v>
      </c>
      <c r="H1865" s="9">
        <f>G1865*(IPCA!$B$10/VLOOKUP(B1865,IPCA!A:B,2,0))</f>
        <v>18556.949275595594</v>
      </c>
    </row>
    <row r="1866" spans="1:8" x14ac:dyDescent="0.35">
      <c r="A1866" t="str">
        <f t="shared" si="58"/>
        <v>20223112307</v>
      </c>
      <c r="B1866" s="11">
        <v>2022</v>
      </c>
      <c r="C1866" s="11">
        <v>3112307</v>
      </c>
      <c r="D1866" s="11" t="s">
        <v>30</v>
      </c>
      <c r="E1866" s="8">
        <v>18677203.5110678</v>
      </c>
      <c r="F1866">
        <f>VLOOKUP(B1866&amp;C1866,CENSO!A:G,7,0)</f>
        <v>973</v>
      </c>
      <c r="G1866" s="9">
        <f t="shared" si="59"/>
        <v>19195.481511888796</v>
      </c>
      <c r="H1866" s="9">
        <f>G1866*(IPCA!$B$10/VLOOKUP(B1866,IPCA!A:B,2,0))</f>
        <v>20082.54118494353</v>
      </c>
    </row>
    <row r="1867" spans="1:8" x14ac:dyDescent="0.35">
      <c r="A1867" t="str">
        <f t="shared" si="58"/>
        <v>20223112653</v>
      </c>
      <c r="B1867" s="11">
        <v>2022</v>
      </c>
      <c r="C1867" s="11">
        <v>3112653</v>
      </c>
      <c r="D1867" s="11" t="s">
        <v>31</v>
      </c>
      <c r="E1867" s="8">
        <v>3216385.1619958822</v>
      </c>
      <c r="F1867">
        <f>VLOOKUP(B1867&amp;C1867,CENSO!A:G,7,0)</f>
        <v>282</v>
      </c>
      <c r="G1867" s="9">
        <f t="shared" si="59"/>
        <v>11405.62114182937</v>
      </c>
      <c r="H1867" s="9">
        <f>G1867*(IPCA!$B$10/VLOOKUP(B1867,IPCA!A:B,2,0))</f>
        <v>11932.696566053086</v>
      </c>
    </row>
    <row r="1868" spans="1:8" x14ac:dyDescent="0.35">
      <c r="A1868" t="str">
        <f t="shared" si="58"/>
        <v>20223112703</v>
      </c>
      <c r="B1868" s="11">
        <v>2022</v>
      </c>
      <c r="C1868" s="11">
        <v>3112703</v>
      </c>
      <c r="D1868" s="11" t="s">
        <v>32</v>
      </c>
      <c r="E1868" s="8">
        <v>9801284.0620920714</v>
      </c>
      <c r="F1868">
        <f>VLOOKUP(B1868&amp;C1868,CENSO!A:G,7,0)</f>
        <v>688</v>
      </c>
      <c r="G1868" s="9">
        <f t="shared" si="59"/>
        <v>14246.052415831498</v>
      </c>
      <c r="H1868" s="9">
        <f>G1868*(IPCA!$B$10/VLOOKUP(B1868,IPCA!A:B,2,0))</f>
        <v>14904.389566190619</v>
      </c>
    </row>
    <row r="1869" spans="1:8" x14ac:dyDescent="0.35">
      <c r="A1869" t="str">
        <f t="shared" si="58"/>
        <v>20223113008</v>
      </c>
      <c r="B1869" s="11">
        <v>2022</v>
      </c>
      <c r="C1869" s="11">
        <v>3113008</v>
      </c>
      <c r="D1869" s="11" t="s">
        <v>33</v>
      </c>
      <c r="E1869" s="8">
        <v>20473002.986747954</v>
      </c>
      <c r="F1869">
        <f>VLOOKUP(B1869&amp;C1869,CENSO!A:G,7,0)</f>
        <v>1085</v>
      </c>
      <c r="G1869" s="9">
        <f t="shared" si="59"/>
        <v>18869.127176726226</v>
      </c>
      <c r="H1869" s="9">
        <f>G1869*(IPCA!$B$10/VLOOKUP(B1869,IPCA!A:B,2,0))</f>
        <v>19741.105395863273</v>
      </c>
    </row>
    <row r="1870" spans="1:8" x14ac:dyDescent="0.35">
      <c r="A1870" t="str">
        <f t="shared" si="58"/>
        <v>20223113503</v>
      </c>
      <c r="B1870" s="11">
        <v>2022</v>
      </c>
      <c r="C1870" s="11">
        <v>3113503</v>
      </c>
      <c r="D1870" s="11" t="s">
        <v>34</v>
      </c>
      <c r="E1870" s="8">
        <v>4313161.7551235305</v>
      </c>
      <c r="F1870">
        <f>VLOOKUP(B1870&amp;C1870,CENSO!A:G,7,0)</f>
        <v>560</v>
      </c>
      <c r="G1870" s="9">
        <f t="shared" si="59"/>
        <v>7702.0745627205906</v>
      </c>
      <c r="H1870" s="9">
        <f>G1870*(IPCA!$B$10/VLOOKUP(B1870,IPCA!A:B,2,0))</f>
        <v>8058.0020625969828</v>
      </c>
    </row>
    <row r="1871" spans="1:8" x14ac:dyDescent="0.35">
      <c r="A1871" t="str">
        <f t="shared" si="58"/>
        <v>20223113701</v>
      </c>
      <c r="B1871" s="11">
        <v>2022</v>
      </c>
      <c r="C1871" s="11">
        <v>3113701</v>
      </c>
      <c r="D1871" s="11" t="s">
        <v>35</v>
      </c>
      <c r="E1871" s="8">
        <v>16195944.954478864</v>
      </c>
      <c r="F1871">
        <f>VLOOKUP(B1871&amp;C1871,CENSO!A:G,7,0)</f>
        <v>1433</v>
      </c>
      <c r="G1871" s="9">
        <f t="shared" si="59"/>
        <v>11302.124881004092</v>
      </c>
      <c r="H1871" s="9">
        <f>G1871*(IPCA!$B$10/VLOOKUP(B1871,IPCA!A:B,2,0))</f>
        <v>11824.417546366918</v>
      </c>
    </row>
    <row r="1872" spans="1:8" x14ac:dyDescent="0.35">
      <c r="A1872" t="str">
        <f t="shared" si="58"/>
        <v>20223113800</v>
      </c>
      <c r="B1872" s="11">
        <v>2022</v>
      </c>
      <c r="C1872" s="11">
        <v>3113800</v>
      </c>
      <c r="D1872" s="11" t="s">
        <v>36</v>
      </c>
      <c r="E1872" s="8">
        <v>3266249.8969730907</v>
      </c>
      <c r="F1872">
        <f>VLOOKUP(B1872&amp;C1872,CENSO!A:G,7,0)</f>
        <v>297</v>
      </c>
      <c r="G1872" s="9">
        <f t="shared" si="59"/>
        <v>10997.474400582798</v>
      </c>
      <c r="H1872" s="9">
        <f>G1872*(IPCA!$B$10/VLOOKUP(B1872,IPCA!A:B,2,0))</f>
        <v>11505.688588393961</v>
      </c>
    </row>
    <row r="1873" spans="1:8" x14ac:dyDescent="0.35">
      <c r="A1873" t="str">
        <f t="shared" si="58"/>
        <v>20223115458</v>
      </c>
      <c r="B1873" s="11">
        <v>2022</v>
      </c>
      <c r="C1873" s="11">
        <v>3115458</v>
      </c>
      <c r="D1873" s="11" t="s">
        <v>37</v>
      </c>
      <c r="E1873" s="8">
        <v>7715991.4275013674</v>
      </c>
      <c r="F1873">
        <f>VLOOKUP(B1873&amp;C1873,CENSO!A:G,7,0)</f>
        <v>473</v>
      </c>
      <c r="G1873" s="9">
        <f t="shared" si="59"/>
        <v>16312.878282243906</v>
      </c>
      <c r="H1873" s="9">
        <f>G1873*(IPCA!$B$10/VLOOKUP(B1873,IPCA!A:B,2,0))</f>
        <v>17066.727382964124</v>
      </c>
    </row>
    <row r="1874" spans="1:8" x14ac:dyDescent="0.35">
      <c r="A1874" t="str">
        <f t="shared" si="58"/>
        <v>20223115474</v>
      </c>
      <c r="B1874" s="11">
        <v>2022</v>
      </c>
      <c r="C1874" s="11">
        <v>3115474</v>
      </c>
      <c r="D1874" s="11" t="s">
        <v>38</v>
      </c>
      <c r="E1874" s="8">
        <v>5330759.4282389702</v>
      </c>
      <c r="F1874">
        <f>VLOOKUP(B1874&amp;C1874,CENSO!A:G,7,0)</f>
        <v>356</v>
      </c>
      <c r="G1874" s="9">
        <f t="shared" si="59"/>
        <v>14974.043337749916</v>
      </c>
      <c r="H1874" s="9">
        <f>G1874*(IPCA!$B$10/VLOOKUP(B1874,IPCA!A:B,2,0))</f>
        <v>15666.022331830634</v>
      </c>
    </row>
    <row r="1875" spans="1:8" x14ac:dyDescent="0.35">
      <c r="A1875" t="str">
        <f t="shared" si="58"/>
        <v>20223115706</v>
      </c>
      <c r="B1875" s="11">
        <v>2022</v>
      </c>
      <c r="C1875" s="11">
        <v>3115706</v>
      </c>
      <c r="D1875" s="11" t="s">
        <v>39</v>
      </c>
      <c r="E1875" s="8">
        <v>5346547.1106132865</v>
      </c>
      <c r="F1875">
        <f>VLOOKUP(B1875&amp;C1875,CENSO!A:G,7,0)</f>
        <v>253</v>
      </c>
      <c r="G1875" s="9">
        <f t="shared" si="59"/>
        <v>21132.597275151329</v>
      </c>
      <c r="H1875" s="9">
        <f>G1875*(IPCA!$B$10/VLOOKUP(B1875,IPCA!A:B,2,0))</f>
        <v>22109.174748244812</v>
      </c>
    </row>
    <row r="1876" spans="1:8" x14ac:dyDescent="0.35">
      <c r="A1876" t="str">
        <f t="shared" si="58"/>
        <v>20223116100</v>
      </c>
      <c r="B1876" s="11">
        <v>2022</v>
      </c>
      <c r="C1876" s="11">
        <v>3116100</v>
      </c>
      <c r="D1876" s="11" t="s">
        <v>40</v>
      </c>
      <c r="E1876" s="8">
        <v>11135404.082099423</v>
      </c>
      <c r="F1876">
        <f>VLOOKUP(B1876&amp;C1876,CENSO!A:G,7,0)</f>
        <v>351</v>
      </c>
      <c r="G1876" s="9">
        <f t="shared" si="59"/>
        <v>31724.79795469921</v>
      </c>
      <c r="H1876" s="9">
        <f>G1876*(IPCA!$B$10/VLOOKUP(B1876,IPCA!A:B,2,0))</f>
        <v>33190.861146914169</v>
      </c>
    </row>
    <row r="1877" spans="1:8" x14ac:dyDescent="0.35">
      <c r="A1877" t="str">
        <f t="shared" si="58"/>
        <v>20223116159</v>
      </c>
      <c r="B1877" s="11">
        <v>2022</v>
      </c>
      <c r="C1877" s="11">
        <v>3116159</v>
      </c>
      <c r="D1877" s="11" t="s">
        <v>41</v>
      </c>
      <c r="E1877" s="8">
        <v>13989176.426938456</v>
      </c>
      <c r="F1877">
        <f>VLOOKUP(B1877&amp;C1877,CENSO!A:G,7,0)</f>
        <v>1144</v>
      </c>
      <c r="G1877" s="9">
        <f t="shared" si="59"/>
        <v>12228.301072498651</v>
      </c>
      <c r="H1877" s="9">
        <f>G1877*(IPCA!$B$10/VLOOKUP(B1877,IPCA!A:B,2,0))</f>
        <v>12793.394099452271</v>
      </c>
    </row>
    <row r="1878" spans="1:8" x14ac:dyDescent="0.35">
      <c r="A1878" t="str">
        <f t="shared" si="58"/>
        <v>20223116506</v>
      </c>
      <c r="B1878" s="11">
        <v>2022</v>
      </c>
      <c r="C1878" s="11">
        <v>3116506</v>
      </c>
      <c r="D1878" s="11" t="s">
        <v>42</v>
      </c>
      <c r="E1878" s="8">
        <v>6495659.7470359318</v>
      </c>
      <c r="F1878">
        <f>VLOOKUP(B1878&amp;C1878,CENSO!A:G,7,0)</f>
        <v>433</v>
      </c>
      <c r="G1878" s="9">
        <f t="shared" si="59"/>
        <v>15001.523665210005</v>
      </c>
      <c r="H1878" s="9">
        <f>G1878*(IPCA!$B$10/VLOOKUP(B1878,IPCA!A:B,2,0))</f>
        <v>15694.772577436672</v>
      </c>
    </row>
    <row r="1879" spans="1:8" x14ac:dyDescent="0.35">
      <c r="A1879" t="str">
        <f t="shared" si="58"/>
        <v>20223116803</v>
      </c>
      <c r="B1879" s="11">
        <v>2022</v>
      </c>
      <c r="C1879" s="11">
        <v>3116803</v>
      </c>
      <c r="D1879" s="11" t="s">
        <v>43</v>
      </c>
      <c r="E1879" s="8">
        <v>6039585.1756714862</v>
      </c>
      <c r="F1879">
        <f>VLOOKUP(B1879&amp;C1879,CENSO!A:G,7,0)</f>
        <v>319</v>
      </c>
      <c r="G1879" s="9">
        <f t="shared" si="59"/>
        <v>18932.86888925231</v>
      </c>
      <c r="H1879" s="9">
        <f>G1879*(IPCA!$B$10/VLOOKUP(B1879,IPCA!A:B,2,0))</f>
        <v>19807.792734037681</v>
      </c>
    </row>
    <row r="1880" spans="1:8" x14ac:dyDescent="0.35">
      <c r="A1880" t="str">
        <f t="shared" si="58"/>
        <v>20223117009</v>
      </c>
      <c r="B1880" s="11">
        <v>2022</v>
      </c>
      <c r="C1880" s="11">
        <v>3117009</v>
      </c>
      <c r="D1880" s="11" t="s">
        <v>44</v>
      </c>
      <c r="E1880" s="8">
        <v>7153243.9296257328</v>
      </c>
      <c r="F1880">
        <f>VLOOKUP(B1880&amp;C1880,CENSO!A:G,7,0)</f>
        <v>452</v>
      </c>
      <c r="G1880" s="9">
        <f t="shared" si="59"/>
        <v>15825.760906251622</v>
      </c>
      <c r="H1880" s="9">
        <f>G1880*(IPCA!$B$10/VLOOKUP(B1880,IPCA!A:B,2,0))</f>
        <v>16557.099387479466</v>
      </c>
    </row>
    <row r="1881" spans="1:8" x14ac:dyDescent="0.35">
      <c r="A1881" t="str">
        <f t="shared" si="58"/>
        <v>20223117405</v>
      </c>
      <c r="B1881" s="11">
        <v>2022</v>
      </c>
      <c r="C1881" s="11">
        <v>3117405</v>
      </c>
      <c r="D1881" s="11" t="s">
        <v>45</v>
      </c>
      <c r="E1881" s="8">
        <v>4985469.7526729079</v>
      </c>
      <c r="F1881">
        <f>VLOOKUP(B1881&amp;C1881,CENSO!A:G,7,0)</f>
        <v>381</v>
      </c>
      <c r="G1881" s="9">
        <f t="shared" si="59"/>
        <v>13085.222447960388</v>
      </c>
      <c r="H1881" s="9">
        <f>G1881*(IPCA!$B$10/VLOOKUP(B1881,IPCA!A:B,2,0))</f>
        <v>13689.915439868255</v>
      </c>
    </row>
    <row r="1882" spans="1:8" x14ac:dyDescent="0.35">
      <c r="A1882" t="str">
        <f t="shared" si="58"/>
        <v>20223117836</v>
      </c>
      <c r="B1882" s="11">
        <v>2022</v>
      </c>
      <c r="C1882" s="11">
        <v>3117836</v>
      </c>
      <c r="D1882" s="11" t="s">
        <v>46</v>
      </c>
      <c r="E1882" s="8">
        <v>3789550.6375139547</v>
      </c>
      <c r="F1882">
        <f>VLOOKUP(B1882&amp;C1882,CENSO!A:G,7,0)</f>
        <v>256</v>
      </c>
      <c r="G1882" s="9">
        <f t="shared" si="59"/>
        <v>14802.932177788885</v>
      </c>
      <c r="H1882" s="9">
        <f>G1882*(IPCA!$B$10/VLOOKUP(B1882,IPCA!A:B,2,0))</f>
        <v>15487.003800047905</v>
      </c>
    </row>
    <row r="1883" spans="1:8" x14ac:dyDescent="0.35">
      <c r="A1883" t="str">
        <f t="shared" si="58"/>
        <v>20223118403</v>
      </c>
      <c r="B1883" s="11">
        <v>2022</v>
      </c>
      <c r="C1883" s="11">
        <v>3118403</v>
      </c>
      <c r="D1883" s="11" t="s">
        <v>47</v>
      </c>
      <c r="E1883" s="8">
        <v>16735350.291198518</v>
      </c>
      <c r="F1883">
        <f>VLOOKUP(B1883&amp;C1883,CENSO!A:G,7,0)</f>
        <v>1016</v>
      </c>
      <c r="G1883" s="9">
        <f t="shared" si="59"/>
        <v>16471.801467715079</v>
      </c>
      <c r="H1883" s="9">
        <f>G1883*(IPCA!$B$10/VLOOKUP(B1883,IPCA!A:B,2,0))</f>
        <v>17232.994710798048</v>
      </c>
    </row>
    <row r="1884" spans="1:8" x14ac:dyDescent="0.35">
      <c r="A1884" t="str">
        <f t="shared" si="58"/>
        <v>20223118809</v>
      </c>
      <c r="B1884" s="11">
        <v>2022</v>
      </c>
      <c r="C1884" s="11">
        <v>3118809</v>
      </c>
      <c r="D1884" s="11" t="s">
        <v>48</v>
      </c>
      <c r="E1884" s="8">
        <v>13971416.363195468</v>
      </c>
      <c r="F1884">
        <f>VLOOKUP(B1884&amp;C1884,CENSO!A:G,7,0)</f>
        <v>554</v>
      </c>
      <c r="G1884" s="9">
        <f t="shared" si="59"/>
        <v>25219.163110461133</v>
      </c>
      <c r="H1884" s="9">
        <f>G1884*(IPCA!$B$10/VLOOKUP(B1884,IPCA!A:B,2,0))</f>
        <v>26384.588555487044</v>
      </c>
    </row>
    <row r="1885" spans="1:8" x14ac:dyDescent="0.35">
      <c r="A1885" t="str">
        <f t="shared" si="58"/>
        <v>20223119104</v>
      </c>
      <c r="B1885" s="11">
        <v>2022</v>
      </c>
      <c r="C1885" s="11">
        <v>3119104</v>
      </c>
      <c r="D1885" s="11" t="s">
        <v>49</v>
      </c>
      <c r="E1885" s="8">
        <v>20941307.01410095</v>
      </c>
      <c r="F1885">
        <f>VLOOKUP(B1885&amp;C1885,CENSO!A:G,7,0)</f>
        <v>1640</v>
      </c>
      <c r="G1885" s="9">
        <f t="shared" si="59"/>
        <v>12769.089642744482</v>
      </c>
      <c r="H1885" s="9">
        <f>G1885*(IPCA!$B$10/VLOOKUP(B1885,IPCA!A:B,2,0))</f>
        <v>13359.173537054927</v>
      </c>
    </row>
    <row r="1886" spans="1:8" x14ac:dyDescent="0.35">
      <c r="A1886" t="str">
        <f t="shared" si="58"/>
        <v>20223119203</v>
      </c>
      <c r="B1886" s="11">
        <v>2022</v>
      </c>
      <c r="C1886" s="11">
        <v>3119203</v>
      </c>
      <c r="D1886" s="11" t="s">
        <v>50</v>
      </c>
      <c r="E1886" s="8">
        <v>9295072.8692503273</v>
      </c>
      <c r="F1886">
        <f>VLOOKUP(B1886&amp;C1886,CENSO!A:G,7,0)</f>
        <v>638</v>
      </c>
      <c r="G1886" s="9">
        <f t="shared" si="59"/>
        <v>14569.079732367285</v>
      </c>
      <c r="H1886" s="9">
        <f>G1886*(IPCA!$B$10/VLOOKUP(B1886,IPCA!A:B,2,0))</f>
        <v>15242.344588791842</v>
      </c>
    </row>
    <row r="1887" spans="1:8" x14ac:dyDescent="0.35">
      <c r="A1887" t="str">
        <f t="shared" si="58"/>
        <v>20223119500</v>
      </c>
      <c r="B1887" s="11">
        <v>2022</v>
      </c>
      <c r="C1887" s="11">
        <v>3119500</v>
      </c>
      <c r="D1887" s="11" t="s">
        <v>51</v>
      </c>
      <c r="E1887" s="8">
        <v>10201768.925613493</v>
      </c>
      <c r="F1887">
        <f>VLOOKUP(B1887&amp;C1887,CENSO!A:G,7,0)</f>
        <v>817</v>
      </c>
      <c r="G1887" s="9">
        <f t="shared" si="59"/>
        <v>12486.865270028755</v>
      </c>
      <c r="H1887" s="9">
        <f>G1887*(IPCA!$B$10/VLOOKUP(B1887,IPCA!A:B,2,0))</f>
        <v>13063.907039835356</v>
      </c>
    </row>
    <row r="1888" spans="1:8" x14ac:dyDescent="0.35">
      <c r="A1888" t="str">
        <f t="shared" si="58"/>
        <v>20223120102</v>
      </c>
      <c r="B1888" s="11">
        <v>2022</v>
      </c>
      <c r="C1888" s="11">
        <v>3120102</v>
      </c>
      <c r="D1888" s="11" t="s">
        <v>52</v>
      </c>
      <c r="E1888" s="8">
        <v>4977164.6868596254</v>
      </c>
      <c r="F1888">
        <f>VLOOKUP(B1888&amp;C1888,CENSO!A:G,7,0)</f>
        <v>278</v>
      </c>
      <c r="G1888" s="9">
        <f t="shared" si="59"/>
        <v>17903.470096617359</v>
      </c>
      <c r="H1888" s="9">
        <f>G1888*(IPCA!$B$10/VLOOKUP(B1888,IPCA!A:B,2,0))</f>
        <v>18730.823467285052</v>
      </c>
    </row>
    <row r="1889" spans="1:8" x14ac:dyDescent="0.35">
      <c r="A1889" t="str">
        <f t="shared" si="58"/>
        <v>20223120151</v>
      </c>
      <c r="B1889" s="11">
        <v>2022</v>
      </c>
      <c r="C1889" s="11">
        <v>3120151</v>
      </c>
      <c r="D1889" s="11" t="s">
        <v>53</v>
      </c>
      <c r="E1889" s="8">
        <v>6550015.6862169737</v>
      </c>
      <c r="F1889">
        <f>VLOOKUP(B1889&amp;C1889,CENSO!A:G,7,0)</f>
        <v>451</v>
      </c>
      <c r="G1889" s="9">
        <f t="shared" si="59"/>
        <v>14523.316377421228</v>
      </c>
      <c r="H1889" s="9">
        <f>G1889*(IPCA!$B$10/VLOOKUP(B1889,IPCA!A:B,2,0))</f>
        <v>15194.466422261028</v>
      </c>
    </row>
    <row r="1890" spans="1:8" x14ac:dyDescent="0.35">
      <c r="A1890" t="str">
        <f t="shared" si="58"/>
        <v>20223120300</v>
      </c>
      <c r="B1890" s="11">
        <v>2022</v>
      </c>
      <c r="C1890" s="11">
        <v>3120300</v>
      </c>
      <c r="D1890" s="11" t="s">
        <v>54</v>
      </c>
      <c r="E1890" s="8">
        <v>5204981.9114998952</v>
      </c>
      <c r="F1890">
        <f>VLOOKUP(B1890&amp;C1890,CENSO!A:G,7,0)</f>
        <v>368</v>
      </c>
      <c r="G1890" s="9">
        <f t="shared" si="59"/>
        <v>14143.972585597541</v>
      </c>
      <c r="H1890" s="9">
        <f>G1890*(IPCA!$B$10/VLOOKUP(B1890,IPCA!A:B,2,0))</f>
        <v>14797.592433044687</v>
      </c>
    </row>
    <row r="1891" spans="1:8" x14ac:dyDescent="0.35">
      <c r="A1891" t="str">
        <f t="shared" si="58"/>
        <v>20223120839</v>
      </c>
      <c r="B1891" s="11">
        <v>2022</v>
      </c>
      <c r="C1891" s="11">
        <v>3120839</v>
      </c>
      <c r="D1891" s="11" t="s">
        <v>55</v>
      </c>
      <c r="E1891" s="8">
        <v>5305570.151495629</v>
      </c>
      <c r="F1891">
        <f>VLOOKUP(B1891&amp;C1891,CENSO!A:G,7,0)</f>
        <v>263</v>
      </c>
      <c r="G1891" s="9">
        <f t="shared" si="59"/>
        <v>20173.270538006193</v>
      </c>
      <c r="H1891" s="9">
        <f>G1891*(IPCA!$B$10/VLOOKUP(B1891,IPCA!A:B,2,0))</f>
        <v>21105.515699806649</v>
      </c>
    </row>
    <row r="1892" spans="1:8" x14ac:dyDescent="0.35">
      <c r="A1892" t="str">
        <f t="shared" si="58"/>
        <v>20223120870</v>
      </c>
      <c r="B1892" s="11">
        <v>2022</v>
      </c>
      <c r="C1892" s="11">
        <v>3120870</v>
      </c>
      <c r="D1892" s="11" t="s">
        <v>56</v>
      </c>
      <c r="E1892" s="8">
        <v>8175973.9135175534</v>
      </c>
      <c r="F1892">
        <f>VLOOKUP(B1892&amp;C1892,CENSO!A:G,7,0)</f>
        <v>567</v>
      </c>
      <c r="G1892" s="9">
        <f t="shared" si="59"/>
        <v>14419.707078514204</v>
      </c>
      <c r="H1892" s="9">
        <f>G1892*(IPCA!$B$10/VLOOKUP(B1892,IPCA!A:B,2,0))</f>
        <v>15086.069140788577</v>
      </c>
    </row>
    <row r="1893" spans="1:8" x14ac:dyDescent="0.35">
      <c r="A1893" t="str">
        <f t="shared" si="58"/>
        <v>20223120904</v>
      </c>
      <c r="B1893" s="11">
        <v>2022</v>
      </c>
      <c r="C1893" s="11">
        <v>3120904</v>
      </c>
      <c r="D1893" s="11" t="s">
        <v>57</v>
      </c>
      <c r="E1893" s="8">
        <v>59854529.100676812</v>
      </c>
      <c r="F1893">
        <f>VLOOKUP(B1893&amp;C1893,CENSO!A:G,7,0)</f>
        <v>4306</v>
      </c>
      <c r="G1893" s="9">
        <f t="shared" si="59"/>
        <v>13900.262215670416</v>
      </c>
      <c r="H1893" s="9">
        <f>G1893*(IPCA!$B$10/VLOOKUP(B1893,IPCA!A:B,2,0))</f>
        <v>14542.619743861142</v>
      </c>
    </row>
    <row r="1894" spans="1:8" x14ac:dyDescent="0.35">
      <c r="A1894" t="str">
        <f t="shared" si="58"/>
        <v>20223121001</v>
      </c>
      <c r="B1894" s="11">
        <v>2022</v>
      </c>
      <c r="C1894" s="11">
        <v>3121001</v>
      </c>
      <c r="D1894" s="11" t="s">
        <v>58</v>
      </c>
      <c r="E1894" s="8">
        <v>6601784.2280678991</v>
      </c>
      <c r="F1894">
        <f>VLOOKUP(B1894&amp;C1894,CENSO!A:G,7,0)</f>
        <v>412</v>
      </c>
      <c r="G1894" s="9">
        <f t="shared" si="59"/>
        <v>16023.748126378396</v>
      </c>
      <c r="H1894" s="9">
        <f>G1894*(IPCA!$B$10/VLOOKUP(B1894,IPCA!A:B,2,0))</f>
        <v>16764.235973234077</v>
      </c>
    </row>
    <row r="1895" spans="1:8" x14ac:dyDescent="0.35">
      <c r="A1895" t="str">
        <f t="shared" si="58"/>
        <v>20223121605</v>
      </c>
      <c r="B1895" s="11">
        <v>2022</v>
      </c>
      <c r="C1895" s="11">
        <v>3121605</v>
      </c>
      <c r="D1895" s="11" t="s">
        <v>59</v>
      </c>
      <c r="E1895" s="8">
        <v>15711684.719117863</v>
      </c>
      <c r="F1895">
        <f>VLOOKUP(B1895&amp;C1895,CENSO!A:G,7,0)</f>
        <v>1187</v>
      </c>
      <c r="G1895" s="9">
        <f t="shared" si="59"/>
        <v>13236.465643738722</v>
      </c>
      <c r="H1895" s="9">
        <f>G1895*(IPCA!$B$10/VLOOKUP(B1895,IPCA!A:B,2,0))</f>
        <v>13848.147871093264</v>
      </c>
    </row>
    <row r="1896" spans="1:8" x14ac:dyDescent="0.35">
      <c r="A1896" t="str">
        <f t="shared" si="58"/>
        <v>20223122108</v>
      </c>
      <c r="B1896" s="11">
        <v>2022</v>
      </c>
      <c r="C1896" s="11">
        <v>3122108</v>
      </c>
      <c r="D1896" s="11" t="s">
        <v>60</v>
      </c>
      <c r="E1896" s="8">
        <v>2701749.5838365396</v>
      </c>
      <c r="F1896">
        <f>VLOOKUP(B1896&amp;C1896,CENSO!A:G,7,0)</f>
        <v>135</v>
      </c>
      <c r="G1896" s="9">
        <f t="shared" si="59"/>
        <v>20012.959880270664</v>
      </c>
      <c r="H1896" s="9">
        <f>G1896*(IPCA!$B$10/VLOOKUP(B1896,IPCA!A:B,2,0))</f>
        <v>20937.796781978766</v>
      </c>
    </row>
    <row r="1897" spans="1:8" x14ac:dyDescent="0.35">
      <c r="A1897" t="str">
        <f t="shared" si="58"/>
        <v>20223122207</v>
      </c>
      <c r="B1897" s="11">
        <v>2022</v>
      </c>
      <c r="C1897" s="11">
        <v>3122207</v>
      </c>
      <c r="D1897" s="11" t="s">
        <v>61</v>
      </c>
      <c r="E1897" s="8">
        <v>8682461.2197774071</v>
      </c>
      <c r="F1897">
        <f>VLOOKUP(B1897&amp;C1897,CENSO!A:G,7,0)</f>
        <v>482</v>
      </c>
      <c r="G1897" s="9">
        <f t="shared" si="59"/>
        <v>18013.405020285078</v>
      </c>
      <c r="H1897" s="9">
        <f>G1897*(IPCA!$B$10/VLOOKUP(B1897,IPCA!A:B,2,0))</f>
        <v>18845.838692657395</v>
      </c>
    </row>
    <row r="1898" spans="1:8" x14ac:dyDescent="0.35">
      <c r="A1898" t="str">
        <f t="shared" si="58"/>
        <v>20223122355</v>
      </c>
      <c r="B1898" s="11">
        <v>2022</v>
      </c>
      <c r="C1898" s="11">
        <v>3122355</v>
      </c>
      <c r="D1898" s="11" t="s">
        <v>62</v>
      </c>
      <c r="E1898" s="8">
        <v>6898454.6105641909</v>
      </c>
      <c r="F1898">
        <f>VLOOKUP(B1898&amp;C1898,CENSO!A:G,7,0)</f>
        <v>688</v>
      </c>
      <c r="G1898" s="9">
        <f t="shared" si="59"/>
        <v>10026.823561866557</v>
      </c>
      <c r="H1898" s="9">
        <f>G1898*(IPCA!$B$10/VLOOKUP(B1898,IPCA!A:B,2,0))</f>
        <v>10490.182130134723</v>
      </c>
    </row>
    <row r="1899" spans="1:8" x14ac:dyDescent="0.35">
      <c r="A1899" t="str">
        <f t="shared" si="58"/>
        <v>20223122454</v>
      </c>
      <c r="B1899" s="11">
        <v>2022</v>
      </c>
      <c r="C1899" s="11">
        <v>3122454</v>
      </c>
      <c r="D1899" s="11" t="s">
        <v>63</v>
      </c>
      <c r="E1899" s="8">
        <v>9747256.3184934612</v>
      </c>
      <c r="F1899">
        <f>VLOOKUP(B1899&amp;C1899,CENSO!A:G,7,0)</f>
        <v>538</v>
      </c>
      <c r="G1899" s="9">
        <f t="shared" si="59"/>
        <v>18117.57680017372</v>
      </c>
      <c r="H1899" s="9">
        <f>G1899*(IPCA!$B$10/VLOOKUP(B1899,IPCA!A:B,2,0))</f>
        <v>18954.824448426367</v>
      </c>
    </row>
    <row r="1900" spans="1:8" x14ac:dyDescent="0.35">
      <c r="A1900" t="str">
        <f t="shared" si="58"/>
        <v>20223122470</v>
      </c>
      <c r="B1900" s="11">
        <v>2022</v>
      </c>
      <c r="C1900" s="11">
        <v>3122470</v>
      </c>
      <c r="D1900" s="11" t="s">
        <v>64</v>
      </c>
      <c r="E1900" s="8">
        <v>3945901.3720274474</v>
      </c>
      <c r="F1900">
        <f>VLOOKUP(B1900&amp;C1900,CENSO!A:G,7,0)</f>
        <v>164</v>
      </c>
      <c r="G1900" s="9">
        <f t="shared" si="59"/>
        <v>24060.374219679557</v>
      </c>
      <c r="H1900" s="9">
        <f>G1900*(IPCA!$B$10/VLOOKUP(B1900,IPCA!A:B,2,0))</f>
        <v>25172.24982830467</v>
      </c>
    </row>
    <row r="1901" spans="1:8" x14ac:dyDescent="0.35">
      <c r="A1901" t="str">
        <f t="shared" si="58"/>
        <v>20223123106</v>
      </c>
      <c r="B1901" s="11">
        <v>2022</v>
      </c>
      <c r="C1901" s="11">
        <v>3123106</v>
      </c>
      <c r="D1901" s="11" t="s">
        <v>65</v>
      </c>
      <c r="E1901" s="8">
        <v>6863443.4800995551</v>
      </c>
      <c r="F1901">
        <f>VLOOKUP(B1901&amp;C1901,CENSO!A:G,7,0)</f>
        <v>346</v>
      </c>
      <c r="G1901" s="9">
        <f t="shared" si="59"/>
        <v>19836.541849998714</v>
      </c>
      <c r="H1901" s="9">
        <f>G1901*(IPCA!$B$10/VLOOKUP(B1901,IPCA!A:B,2,0))</f>
        <v>20753.226139324724</v>
      </c>
    </row>
    <row r="1902" spans="1:8" x14ac:dyDescent="0.35">
      <c r="A1902" t="str">
        <f t="shared" si="58"/>
        <v>20223123700</v>
      </c>
      <c r="B1902" s="11">
        <v>2022</v>
      </c>
      <c r="C1902" s="11">
        <v>3123700</v>
      </c>
      <c r="D1902" s="11" t="s">
        <v>66</v>
      </c>
      <c r="E1902" s="8">
        <v>10626488.210794738</v>
      </c>
      <c r="F1902">
        <f>VLOOKUP(B1902&amp;C1902,CENSO!A:G,7,0)</f>
        <v>716</v>
      </c>
      <c r="G1902" s="9">
        <f t="shared" si="59"/>
        <v>14841.463981556895</v>
      </c>
      <c r="H1902" s="9">
        <f>G1902*(IPCA!$B$10/VLOOKUP(B1902,IPCA!A:B,2,0))</f>
        <v>15527.316231680419</v>
      </c>
    </row>
    <row r="1903" spans="1:8" x14ac:dyDescent="0.35">
      <c r="A1903" t="str">
        <f t="shared" si="58"/>
        <v>20223123809</v>
      </c>
      <c r="B1903" s="11">
        <v>2022</v>
      </c>
      <c r="C1903" s="11">
        <v>3123809</v>
      </c>
      <c r="D1903" s="11" t="s">
        <v>67</v>
      </c>
      <c r="E1903" s="8">
        <v>7452409.4579001404</v>
      </c>
      <c r="F1903">
        <f>VLOOKUP(B1903&amp;C1903,CENSO!A:G,7,0)</f>
        <v>381</v>
      </c>
      <c r="G1903" s="9">
        <f t="shared" si="59"/>
        <v>19560.129810761522</v>
      </c>
      <c r="H1903" s="9">
        <f>G1903*(IPCA!$B$10/VLOOKUP(B1903,IPCA!A:B,2,0))</f>
        <v>20464.040574557461</v>
      </c>
    </row>
    <row r="1904" spans="1:8" x14ac:dyDescent="0.35">
      <c r="A1904" t="str">
        <f t="shared" si="58"/>
        <v>20223124302</v>
      </c>
      <c r="B1904" s="11">
        <v>2022</v>
      </c>
      <c r="C1904" s="11">
        <v>3124302</v>
      </c>
      <c r="D1904" s="11" t="s">
        <v>68</v>
      </c>
      <c r="E1904" s="8">
        <v>18071891.381689738</v>
      </c>
      <c r="F1904">
        <f>VLOOKUP(B1904&amp;C1904,CENSO!A:G,7,0)</f>
        <v>867</v>
      </c>
      <c r="G1904" s="9">
        <f t="shared" si="59"/>
        <v>20844.165376804773</v>
      </c>
      <c r="H1904" s="9">
        <f>G1904*(IPCA!$B$10/VLOOKUP(B1904,IPCA!A:B,2,0))</f>
        <v>21807.413863840397</v>
      </c>
    </row>
    <row r="1905" spans="1:8" x14ac:dyDescent="0.35">
      <c r="A1905" t="str">
        <f t="shared" si="58"/>
        <v>20223125408</v>
      </c>
      <c r="B1905" s="11">
        <v>2022</v>
      </c>
      <c r="C1905" s="11">
        <v>3125408</v>
      </c>
      <c r="D1905" s="11" t="s">
        <v>69</v>
      </c>
      <c r="E1905" s="8">
        <v>4989928.7938600173</v>
      </c>
      <c r="F1905">
        <f>VLOOKUP(B1905&amp;C1905,CENSO!A:G,7,0)</f>
        <v>338</v>
      </c>
      <c r="G1905" s="9">
        <f t="shared" si="59"/>
        <v>14763.102940414252</v>
      </c>
      <c r="H1905" s="9">
        <f>G1905*(IPCA!$B$10/VLOOKUP(B1905,IPCA!A:B,2,0))</f>
        <v>15445.333977936614</v>
      </c>
    </row>
    <row r="1906" spans="1:8" x14ac:dyDescent="0.35">
      <c r="A1906" t="str">
        <f t="shared" si="58"/>
        <v>20223125606</v>
      </c>
      <c r="B1906" s="11">
        <v>2022</v>
      </c>
      <c r="C1906" s="11">
        <v>3125606</v>
      </c>
      <c r="D1906" s="11" t="s">
        <v>70</v>
      </c>
      <c r="E1906" s="8">
        <v>5077918.6353800455</v>
      </c>
      <c r="F1906">
        <f>VLOOKUP(B1906&amp;C1906,CENSO!A:G,7,0)</f>
        <v>501</v>
      </c>
      <c r="G1906" s="9">
        <f t="shared" si="59"/>
        <v>10135.566138483126</v>
      </c>
      <c r="H1906" s="9">
        <f>G1906*(IPCA!$B$10/VLOOKUP(B1906,IPCA!A:B,2,0))</f>
        <v>10603.949907833165</v>
      </c>
    </row>
    <row r="1907" spans="1:8" x14ac:dyDescent="0.35">
      <c r="A1907" t="str">
        <f t="shared" si="58"/>
        <v>20223125705</v>
      </c>
      <c r="B1907" s="11">
        <v>2022</v>
      </c>
      <c r="C1907" s="11">
        <v>3125705</v>
      </c>
      <c r="D1907" s="11" t="s">
        <v>71</v>
      </c>
      <c r="E1907" s="8">
        <v>15919722.207889892</v>
      </c>
      <c r="F1907">
        <f>VLOOKUP(B1907&amp;C1907,CENSO!A:G,7,0)</f>
        <v>1122</v>
      </c>
      <c r="G1907" s="9">
        <f t="shared" si="59"/>
        <v>14188.700720044468</v>
      </c>
      <c r="H1907" s="9">
        <f>G1907*(IPCA!$B$10/VLOOKUP(B1907,IPCA!A:B,2,0))</f>
        <v>14844.387539570134</v>
      </c>
    </row>
    <row r="1908" spans="1:8" x14ac:dyDescent="0.35">
      <c r="A1908" t="str">
        <f t="shared" si="58"/>
        <v>20223125804</v>
      </c>
      <c r="B1908" s="11">
        <v>2022</v>
      </c>
      <c r="C1908" s="11">
        <v>3125804</v>
      </c>
      <c r="D1908" s="11" t="s">
        <v>72</v>
      </c>
      <c r="E1908" s="8">
        <v>3457756.2336853431</v>
      </c>
      <c r="F1908">
        <f>VLOOKUP(B1908&amp;C1908,CENSO!A:G,7,0)</f>
        <v>139</v>
      </c>
      <c r="G1908" s="9">
        <f t="shared" si="59"/>
        <v>24875.944127232684</v>
      </c>
      <c r="H1908" s="9">
        <f>G1908*(IPCA!$B$10/VLOOKUP(B1908,IPCA!A:B,2,0))</f>
        <v>26025.508770910095</v>
      </c>
    </row>
    <row r="1909" spans="1:8" x14ac:dyDescent="0.35">
      <c r="A1909" t="str">
        <f t="shared" si="58"/>
        <v>20223126208</v>
      </c>
      <c r="B1909" s="11">
        <v>2022</v>
      </c>
      <c r="C1909" s="11">
        <v>3126208</v>
      </c>
      <c r="D1909" s="11" t="s">
        <v>73</v>
      </c>
      <c r="E1909" s="8">
        <v>10013374.85342616</v>
      </c>
      <c r="F1909">
        <f>VLOOKUP(B1909&amp;C1909,CENSO!A:G,7,0)</f>
        <v>618</v>
      </c>
      <c r="G1909" s="9">
        <f t="shared" si="59"/>
        <v>16202.871931110292</v>
      </c>
      <c r="H1909" s="9">
        <f>G1909*(IPCA!$B$10/VLOOKUP(B1909,IPCA!A:B,2,0))</f>
        <v>16951.637429326966</v>
      </c>
    </row>
    <row r="1910" spans="1:8" x14ac:dyDescent="0.35">
      <c r="A1910" t="str">
        <f t="shared" si="58"/>
        <v>20223126505</v>
      </c>
      <c r="B1910" s="11">
        <v>2022</v>
      </c>
      <c r="C1910" s="11">
        <v>3126505</v>
      </c>
      <c r="D1910" s="11" t="s">
        <v>74</v>
      </c>
      <c r="E1910" s="8">
        <v>5340272.5756425094</v>
      </c>
      <c r="F1910">
        <f>VLOOKUP(B1910&amp;C1910,CENSO!A:G,7,0)</f>
        <v>154</v>
      </c>
      <c r="G1910" s="9">
        <f t="shared" si="59"/>
        <v>34677.094647029284</v>
      </c>
      <c r="H1910" s="9">
        <f>G1910*(IPCA!$B$10/VLOOKUP(B1910,IPCA!A:B,2,0))</f>
        <v>36279.589078910562</v>
      </c>
    </row>
    <row r="1911" spans="1:8" x14ac:dyDescent="0.35">
      <c r="A1911" t="str">
        <f t="shared" si="58"/>
        <v>20223126604</v>
      </c>
      <c r="B1911" s="11">
        <v>2022</v>
      </c>
      <c r="C1911" s="11">
        <v>3126604</v>
      </c>
      <c r="D1911" s="11" t="s">
        <v>75</v>
      </c>
      <c r="E1911" s="8">
        <v>8539901.6001695972</v>
      </c>
      <c r="F1911">
        <f>VLOOKUP(B1911&amp;C1911,CENSO!A:G,7,0)</f>
        <v>344</v>
      </c>
      <c r="G1911" s="9">
        <f t="shared" si="59"/>
        <v>24825.295349330223</v>
      </c>
      <c r="H1911" s="9">
        <f>G1911*(IPCA!$B$10/VLOOKUP(B1911,IPCA!A:B,2,0))</f>
        <v>25972.519416745512</v>
      </c>
    </row>
    <row r="1912" spans="1:8" x14ac:dyDescent="0.35">
      <c r="A1912" t="str">
        <f t="shared" si="58"/>
        <v>20223126703</v>
      </c>
      <c r="B1912" s="11">
        <v>2022</v>
      </c>
      <c r="C1912" s="11">
        <v>3126703</v>
      </c>
      <c r="D1912" s="11" t="s">
        <v>76</v>
      </c>
      <c r="E1912" s="8">
        <v>18309840.303211518</v>
      </c>
      <c r="F1912">
        <f>VLOOKUP(B1912&amp;C1912,CENSO!A:G,7,0)</f>
        <v>1135</v>
      </c>
      <c r="G1912" s="9">
        <f t="shared" si="59"/>
        <v>16132.017888292086</v>
      </c>
      <c r="H1912" s="9">
        <f>G1912*(IPCA!$B$10/VLOOKUP(B1912,IPCA!A:B,2,0))</f>
        <v>16877.509086563849</v>
      </c>
    </row>
    <row r="1913" spans="1:8" x14ac:dyDescent="0.35">
      <c r="A1913" t="str">
        <f t="shared" si="58"/>
        <v>20223126752</v>
      </c>
      <c r="B1913" s="11">
        <v>2022</v>
      </c>
      <c r="C1913" s="11">
        <v>3126752</v>
      </c>
      <c r="D1913" s="11" t="s">
        <v>77</v>
      </c>
      <c r="E1913" s="8">
        <v>7980235.7711584009</v>
      </c>
      <c r="F1913">
        <f>VLOOKUP(B1913&amp;C1913,CENSO!A:G,7,0)</f>
        <v>237</v>
      </c>
      <c r="G1913" s="9">
        <f t="shared" si="59"/>
        <v>33671.880890963716</v>
      </c>
      <c r="H1913" s="9">
        <f>G1913*(IPCA!$B$10/VLOOKUP(B1913,IPCA!A:B,2,0))</f>
        <v>35227.922485219984</v>
      </c>
    </row>
    <row r="1914" spans="1:8" x14ac:dyDescent="0.35">
      <c r="A1914" t="str">
        <f t="shared" si="58"/>
        <v>20223126802</v>
      </c>
      <c r="B1914" s="11">
        <v>2022</v>
      </c>
      <c r="C1914" s="11">
        <v>3126802</v>
      </c>
      <c r="D1914" s="11" t="s">
        <v>78</v>
      </c>
      <c r="E1914" s="8">
        <v>8229088.7699999996</v>
      </c>
      <c r="F1914">
        <f>VLOOKUP(B1914&amp;C1914,CENSO!A:G,7,0)</f>
        <v>544</v>
      </c>
      <c r="G1914" s="9">
        <f t="shared" si="59"/>
        <v>15127.001415441177</v>
      </c>
      <c r="H1914" s="9">
        <f>G1914*(IPCA!$B$10/VLOOKUP(B1914,IPCA!A:B,2,0))</f>
        <v>15826.048892920127</v>
      </c>
    </row>
    <row r="1915" spans="1:8" x14ac:dyDescent="0.35">
      <c r="A1915" t="str">
        <f t="shared" si="58"/>
        <v>20223126901</v>
      </c>
      <c r="B1915" s="11">
        <v>2022</v>
      </c>
      <c r="C1915" s="11">
        <v>3126901</v>
      </c>
      <c r="D1915" s="11" t="s">
        <v>79</v>
      </c>
      <c r="E1915" s="8">
        <v>5986492.1967875753</v>
      </c>
      <c r="F1915">
        <f>VLOOKUP(B1915&amp;C1915,CENSO!A:G,7,0)</f>
        <v>509</v>
      </c>
      <c r="G1915" s="9">
        <f t="shared" si="59"/>
        <v>11761.281329641602</v>
      </c>
      <c r="H1915" s="9">
        <f>G1915*(IPCA!$B$10/VLOOKUP(B1915,IPCA!A:B,2,0))</f>
        <v>12304.792486916553</v>
      </c>
    </row>
    <row r="1916" spans="1:8" x14ac:dyDescent="0.35">
      <c r="A1916" t="str">
        <f t="shared" si="58"/>
        <v>20223126950</v>
      </c>
      <c r="B1916" s="11">
        <v>2022</v>
      </c>
      <c r="C1916" s="11">
        <v>3126950</v>
      </c>
      <c r="D1916" s="11" t="s">
        <v>80</v>
      </c>
      <c r="E1916" s="8">
        <v>3295034.61</v>
      </c>
      <c r="F1916">
        <f>VLOOKUP(B1916&amp;C1916,CENSO!A:G,7,0)</f>
        <v>233</v>
      </c>
      <c r="G1916" s="9">
        <f t="shared" si="59"/>
        <v>14141.779442060086</v>
      </c>
      <c r="H1916" s="9">
        <f>G1916*(IPCA!$B$10/VLOOKUP(B1916,IPCA!A:B,2,0))</f>
        <v>14795.297940177281</v>
      </c>
    </row>
    <row r="1917" spans="1:8" x14ac:dyDescent="0.35">
      <c r="A1917" t="str">
        <f t="shared" si="58"/>
        <v>20223127057</v>
      </c>
      <c r="B1917" s="11">
        <v>2022</v>
      </c>
      <c r="C1917" s="11">
        <v>3127057</v>
      </c>
      <c r="D1917" s="11" t="s">
        <v>81</v>
      </c>
      <c r="E1917" s="8">
        <v>4401285.6327722725</v>
      </c>
      <c r="F1917">
        <f>VLOOKUP(B1917&amp;C1917,CENSO!A:G,7,0)</f>
        <v>265</v>
      </c>
      <c r="G1917" s="9">
        <f t="shared" si="59"/>
        <v>16608.625029329331</v>
      </c>
      <c r="H1917" s="9">
        <f>G1917*(IPCA!$B$10/VLOOKUP(B1917,IPCA!A:B,2,0))</f>
        <v>17376.141149166215</v>
      </c>
    </row>
    <row r="1918" spans="1:8" x14ac:dyDescent="0.35">
      <c r="A1918" t="str">
        <f t="shared" si="58"/>
        <v>20223127073</v>
      </c>
      <c r="B1918" s="11">
        <v>2022</v>
      </c>
      <c r="C1918" s="11">
        <v>3127073</v>
      </c>
      <c r="D1918" s="11" t="s">
        <v>82</v>
      </c>
      <c r="E1918" s="8">
        <v>4679815.571347082</v>
      </c>
      <c r="F1918">
        <f>VLOOKUP(B1918&amp;C1918,CENSO!A:G,7,0)</f>
        <v>221</v>
      </c>
      <c r="G1918" s="9">
        <f t="shared" si="59"/>
        <v>21175.636069443812</v>
      </c>
      <c r="H1918" s="9">
        <f>G1918*(IPCA!$B$10/VLOOKUP(B1918,IPCA!A:B,2,0))</f>
        <v>22154.202446997449</v>
      </c>
    </row>
    <row r="1919" spans="1:8" x14ac:dyDescent="0.35">
      <c r="A1919" t="str">
        <f t="shared" si="58"/>
        <v>20223127305</v>
      </c>
      <c r="B1919" s="11">
        <v>2022</v>
      </c>
      <c r="C1919" s="11">
        <v>3127305</v>
      </c>
      <c r="D1919" s="11" t="s">
        <v>83</v>
      </c>
      <c r="E1919" s="8">
        <v>4046681.7039849143</v>
      </c>
      <c r="F1919">
        <f>VLOOKUP(B1919&amp;C1919,CENSO!A:G,7,0)</f>
        <v>409</v>
      </c>
      <c r="G1919" s="9">
        <f t="shared" si="59"/>
        <v>9894.0872958066357</v>
      </c>
      <c r="H1919" s="9">
        <f>G1919*(IPCA!$B$10/VLOOKUP(B1919,IPCA!A:B,2,0))</f>
        <v>10351.31186901452</v>
      </c>
    </row>
    <row r="1920" spans="1:8" x14ac:dyDescent="0.35">
      <c r="A1920" t="str">
        <f t="shared" si="58"/>
        <v>20223127339</v>
      </c>
      <c r="B1920" s="11">
        <v>2022</v>
      </c>
      <c r="C1920" s="11">
        <v>3127339</v>
      </c>
      <c r="D1920" s="11" t="s">
        <v>84</v>
      </c>
      <c r="E1920" s="8">
        <v>5940687.3271255223</v>
      </c>
      <c r="F1920">
        <f>VLOOKUP(B1920&amp;C1920,CENSO!A:G,7,0)</f>
        <v>226</v>
      </c>
      <c r="G1920" s="9">
        <f t="shared" si="59"/>
        <v>26286.227111174878</v>
      </c>
      <c r="H1920" s="9">
        <f>G1920*(IPCA!$B$10/VLOOKUP(B1920,IPCA!A:B,2,0))</f>
        <v>27500.963611149597</v>
      </c>
    </row>
    <row r="1921" spans="1:8" x14ac:dyDescent="0.35">
      <c r="A1921" t="str">
        <f t="shared" si="58"/>
        <v>20223127354</v>
      </c>
      <c r="B1921" s="11">
        <v>2022</v>
      </c>
      <c r="C1921" s="11">
        <v>3127354</v>
      </c>
      <c r="D1921" s="11" t="s">
        <v>85</v>
      </c>
      <c r="E1921" s="8">
        <v>3580596.24</v>
      </c>
      <c r="F1921">
        <f>VLOOKUP(B1921&amp;C1921,CENSO!A:G,7,0)</f>
        <v>171</v>
      </c>
      <c r="G1921" s="9">
        <f t="shared" si="59"/>
        <v>20939.159298245617</v>
      </c>
      <c r="H1921" s="9">
        <f>G1921*(IPCA!$B$10/VLOOKUP(B1921,IPCA!A:B,2,0))</f>
        <v>21906.7976348843</v>
      </c>
    </row>
    <row r="1922" spans="1:8" x14ac:dyDescent="0.35">
      <c r="A1922" t="str">
        <f t="shared" si="58"/>
        <v>20223127370</v>
      </c>
      <c r="B1922" s="11">
        <v>2022</v>
      </c>
      <c r="C1922" s="11">
        <v>3127370</v>
      </c>
      <c r="D1922" s="11" t="s">
        <v>86</v>
      </c>
      <c r="E1922" s="8">
        <v>3682342.1321239891</v>
      </c>
      <c r="F1922">
        <f>VLOOKUP(B1922&amp;C1922,CENSO!A:G,7,0)</f>
        <v>197</v>
      </c>
      <c r="G1922" s="9">
        <f t="shared" si="59"/>
        <v>18692.092041238524</v>
      </c>
      <c r="H1922" s="9">
        <f>G1922*(IPCA!$B$10/VLOOKUP(B1922,IPCA!A:B,2,0))</f>
        <v>19555.889130388932</v>
      </c>
    </row>
    <row r="1923" spans="1:8" x14ac:dyDescent="0.35">
      <c r="A1923" t="str">
        <f t="shared" ref="A1923:A1986" si="60">B1923&amp;C1923</f>
        <v>20223127503</v>
      </c>
      <c r="B1923" s="11">
        <v>2022</v>
      </c>
      <c r="C1923" s="11">
        <v>3127503</v>
      </c>
      <c r="D1923" s="11" t="s">
        <v>87</v>
      </c>
      <c r="E1923" s="8">
        <v>7008494.4841283755</v>
      </c>
      <c r="F1923">
        <f>VLOOKUP(B1923&amp;C1923,CENSO!A:G,7,0)</f>
        <v>362</v>
      </c>
      <c r="G1923" s="9">
        <f t="shared" ref="G1923:G1986" si="61">E1923/F1923</f>
        <v>19360.48200035463</v>
      </c>
      <c r="H1923" s="9">
        <f>G1923*(IPCA!$B$10/VLOOKUP(B1923,IPCA!A:B,2,0))</f>
        <v>20255.166659490682</v>
      </c>
    </row>
    <row r="1924" spans="1:8" x14ac:dyDescent="0.35">
      <c r="A1924" t="str">
        <f t="shared" si="60"/>
        <v>20223127602</v>
      </c>
      <c r="B1924" s="11">
        <v>2022</v>
      </c>
      <c r="C1924" s="11">
        <v>3127602</v>
      </c>
      <c r="D1924" s="11" t="s">
        <v>88</v>
      </c>
      <c r="E1924" s="8">
        <v>7103597.4147538347</v>
      </c>
      <c r="F1924">
        <f>VLOOKUP(B1924&amp;C1924,CENSO!A:G,7,0)</f>
        <v>756</v>
      </c>
      <c r="G1924" s="9">
        <f t="shared" si="61"/>
        <v>9396.2928766585119</v>
      </c>
      <c r="H1924" s="9">
        <f>G1924*(IPCA!$B$10/VLOOKUP(B1924,IPCA!A:B,2,0))</f>
        <v>9830.5134239228682</v>
      </c>
    </row>
    <row r="1925" spans="1:8" x14ac:dyDescent="0.35">
      <c r="A1925" t="str">
        <f t="shared" si="60"/>
        <v>20223127701</v>
      </c>
      <c r="B1925" s="11">
        <v>2022</v>
      </c>
      <c r="C1925" s="11">
        <v>3127701</v>
      </c>
      <c r="D1925" s="11" t="s">
        <v>89</v>
      </c>
      <c r="E1925" s="8">
        <v>96535087.260000005</v>
      </c>
      <c r="F1925">
        <f>VLOOKUP(B1925&amp;C1925,CENSO!A:G,7,0)</f>
        <v>9022</v>
      </c>
      <c r="G1925" s="9">
        <f t="shared" si="61"/>
        <v>10699.965335845711</v>
      </c>
      <c r="H1925" s="9">
        <f>G1925*(IPCA!$B$10/VLOOKUP(B1925,IPCA!A:B,2,0))</f>
        <v>11194.431064493032</v>
      </c>
    </row>
    <row r="1926" spans="1:8" x14ac:dyDescent="0.35">
      <c r="A1926" t="str">
        <f t="shared" si="60"/>
        <v>20223127800</v>
      </c>
      <c r="B1926" s="11">
        <v>2022</v>
      </c>
      <c r="C1926" s="11">
        <v>3127800</v>
      </c>
      <c r="D1926" s="11" t="s">
        <v>90</v>
      </c>
      <c r="E1926" s="8">
        <v>18447861.286817297</v>
      </c>
      <c r="F1926">
        <f>VLOOKUP(B1926&amp;C1926,CENSO!A:G,7,0)</f>
        <v>995</v>
      </c>
      <c r="G1926" s="9">
        <f t="shared" si="61"/>
        <v>18540.564107354068</v>
      </c>
      <c r="H1926" s="9">
        <f>G1926*(IPCA!$B$10/VLOOKUP(B1926,IPCA!A:B,2,0))</f>
        <v>19397.3588027689</v>
      </c>
    </row>
    <row r="1927" spans="1:8" x14ac:dyDescent="0.35">
      <c r="A1927" t="str">
        <f t="shared" si="60"/>
        <v>20223128006</v>
      </c>
      <c r="B1927" s="11">
        <v>2022</v>
      </c>
      <c r="C1927" s="11">
        <v>3128006</v>
      </c>
      <c r="D1927" s="11" t="s">
        <v>91</v>
      </c>
      <c r="E1927" s="8">
        <v>15202967.843785247</v>
      </c>
      <c r="F1927">
        <f>VLOOKUP(B1927&amp;C1927,CENSO!A:G,7,0)</f>
        <v>1320</v>
      </c>
      <c r="G1927" s="9">
        <f t="shared" si="61"/>
        <v>11517.39988165549</v>
      </c>
      <c r="H1927" s="9">
        <f>G1927*(IPCA!$B$10/VLOOKUP(B1927,IPCA!A:B,2,0))</f>
        <v>12049.640813831858</v>
      </c>
    </row>
    <row r="1928" spans="1:8" x14ac:dyDescent="0.35">
      <c r="A1928" t="str">
        <f t="shared" si="60"/>
        <v>20223128253</v>
      </c>
      <c r="B1928" s="11">
        <v>2022</v>
      </c>
      <c r="C1928" s="11">
        <v>3128253</v>
      </c>
      <c r="D1928" s="11" t="s">
        <v>92</v>
      </c>
      <c r="E1928" s="8">
        <v>4305206.9887282895</v>
      </c>
      <c r="F1928">
        <f>VLOOKUP(B1928&amp;C1928,CENSO!A:G,7,0)</f>
        <v>336</v>
      </c>
      <c r="G1928" s="9">
        <f t="shared" si="61"/>
        <v>12813.116037881813</v>
      </c>
      <c r="H1928" s="9">
        <f>G1928*(IPCA!$B$10/VLOOKUP(B1928,IPCA!A:B,2,0))</f>
        <v>13405.234475563942</v>
      </c>
    </row>
    <row r="1929" spans="1:8" x14ac:dyDescent="0.35">
      <c r="A1929" t="str">
        <f t="shared" si="60"/>
        <v>20223129608</v>
      </c>
      <c r="B1929" s="11">
        <v>2022</v>
      </c>
      <c r="C1929" s="11">
        <v>3129608</v>
      </c>
      <c r="D1929" s="11" t="s">
        <v>93</v>
      </c>
      <c r="E1929" s="8">
        <v>7123997.8113563582</v>
      </c>
      <c r="F1929">
        <f>VLOOKUP(B1929&amp;C1929,CENSO!A:G,7,0)</f>
        <v>449</v>
      </c>
      <c r="G1929" s="9">
        <f t="shared" si="61"/>
        <v>15866.36483598298</v>
      </c>
      <c r="H1929" s="9">
        <f>G1929*(IPCA!$B$10/VLOOKUP(B1929,IPCA!A:B,2,0))</f>
        <v>16599.57970195324</v>
      </c>
    </row>
    <row r="1930" spans="1:8" x14ac:dyDescent="0.35">
      <c r="A1930" t="str">
        <f t="shared" si="60"/>
        <v>20223129657</v>
      </c>
      <c r="B1930" s="11">
        <v>2022</v>
      </c>
      <c r="C1930" s="11">
        <v>3129657</v>
      </c>
      <c r="D1930" s="11" t="s">
        <v>94</v>
      </c>
      <c r="E1930" s="8">
        <v>5585964.897216117</v>
      </c>
      <c r="F1930">
        <f>VLOOKUP(B1930&amp;C1930,CENSO!A:G,7,0)</f>
        <v>341</v>
      </c>
      <c r="G1930" s="9">
        <f t="shared" si="61"/>
        <v>16381.128730839053</v>
      </c>
      <c r="H1930" s="9">
        <f>G1930*(IPCA!$B$10/VLOOKUP(B1930,IPCA!A:B,2,0))</f>
        <v>17138.131814468172</v>
      </c>
    </row>
    <row r="1931" spans="1:8" x14ac:dyDescent="0.35">
      <c r="A1931" t="str">
        <f t="shared" si="60"/>
        <v>20223130051</v>
      </c>
      <c r="B1931" s="11">
        <v>2022</v>
      </c>
      <c r="C1931" s="11">
        <v>3130051</v>
      </c>
      <c r="D1931" s="11" t="s">
        <v>95</v>
      </c>
      <c r="E1931" s="8">
        <v>5892628.473162787</v>
      </c>
      <c r="F1931">
        <f>VLOOKUP(B1931&amp;C1931,CENSO!A:G,7,0)</f>
        <v>419</v>
      </c>
      <c r="G1931" s="9">
        <f t="shared" si="61"/>
        <v>14063.552441915959</v>
      </c>
      <c r="H1931" s="9">
        <f>G1931*(IPCA!$B$10/VLOOKUP(B1931,IPCA!A:B,2,0))</f>
        <v>14713.455921721219</v>
      </c>
    </row>
    <row r="1932" spans="1:8" x14ac:dyDescent="0.35">
      <c r="A1932" t="str">
        <f t="shared" si="60"/>
        <v>20223130556</v>
      </c>
      <c r="B1932" s="11">
        <v>2022</v>
      </c>
      <c r="C1932" s="11">
        <v>3130556</v>
      </c>
      <c r="D1932" s="11" t="s">
        <v>96</v>
      </c>
      <c r="E1932" s="8">
        <v>5674946.7699999996</v>
      </c>
      <c r="F1932">
        <f>VLOOKUP(B1932&amp;C1932,CENSO!A:G,7,0)</f>
        <v>402</v>
      </c>
      <c r="G1932" s="9">
        <f t="shared" si="61"/>
        <v>14116.783009950248</v>
      </c>
      <c r="H1932" s="9">
        <f>G1932*(IPCA!$B$10/VLOOKUP(B1932,IPCA!A:B,2,0))</f>
        <v>14769.146375445156</v>
      </c>
    </row>
    <row r="1933" spans="1:8" x14ac:dyDescent="0.35">
      <c r="A1933" t="str">
        <f t="shared" si="60"/>
        <v>20223130655</v>
      </c>
      <c r="B1933" s="11">
        <v>2022</v>
      </c>
      <c r="C1933" s="11">
        <v>3130655</v>
      </c>
      <c r="D1933" s="11" t="s">
        <v>97</v>
      </c>
      <c r="E1933" s="8">
        <v>9257534.314251408</v>
      </c>
      <c r="F1933">
        <f>VLOOKUP(B1933&amp;C1933,CENSO!A:G,7,0)</f>
        <v>453</v>
      </c>
      <c r="G1933" s="9">
        <f t="shared" si="61"/>
        <v>20436.058088855207</v>
      </c>
      <c r="H1933" s="9">
        <f>G1933*(IPCA!$B$10/VLOOKUP(B1933,IPCA!A:B,2,0))</f>
        <v>21380.447162690096</v>
      </c>
    </row>
    <row r="1934" spans="1:8" x14ac:dyDescent="0.35">
      <c r="A1934" t="str">
        <f t="shared" si="60"/>
        <v>20223130903</v>
      </c>
      <c r="B1934" s="11">
        <v>2022</v>
      </c>
      <c r="C1934" s="11">
        <v>3130903</v>
      </c>
      <c r="D1934" s="11" t="s">
        <v>98</v>
      </c>
      <c r="E1934" s="8">
        <v>11444278.657511869</v>
      </c>
      <c r="F1934">
        <f>VLOOKUP(B1934&amp;C1934,CENSO!A:G,7,0)</f>
        <v>1204</v>
      </c>
      <c r="G1934" s="9">
        <f t="shared" si="61"/>
        <v>9505.2148318204891</v>
      </c>
      <c r="H1934" s="9">
        <f>G1934*(IPCA!$B$10/VLOOKUP(B1934,IPCA!A:B,2,0))</f>
        <v>9944.4688695901314</v>
      </c>
    </row>
    <row r="1935" spans="1:8" x14ac:dyDescent="0.35">
      <c r="A1935" t="str">
        <f t="shared" si="60"/>
        <v>20223131109</v>
      </c>
      <c r="B1935" s="11">
        <v>2022</v>
      </c>
      <c r="C1935" s="11">
        <v>3131109</v>
      </c>
      <c r="D1935" s="11" t="s">
        <v>99</v>
      </c>
      <c r="E1935" s="8">
        <v>6899259.1799999997</v>
      </c>
      <c r="F1935">
        <f>VLOOKUP(B1935&amp;C1935,CENSO!A:G,7,0)</f>
        <v>377</v>
      </c>
      <c r="G1935" s="9">
        <f t="shared" si="61"/>
        <v>18300.422228116709</v>
      </c>
      <c r="H1935" s="9">
        <f>G1935*(IPCA!$B$10/VLOOKUP(B1935,IPCA!A:B,2,0))</f>
        <v>19146.119511010209</v>
      </c>
    </row>
    <row r="1936" spans="1:8" x14ac:dyDescent="0.35">
      <c r="A1936" t="str">
        <f t="shared" si="60"/>
        <v>20223131208</v>
      </c>
      <c r="B1936" s="11">
        <v>2022</v>
      </c>
      <c r="C1936" s="11">
        <v>3131208</v>
      </c>
      <c r="D1936" s="11" t="s">
        <v>100</v>
      </c>
      <c r="E1936" s="8">
        <v>16917823.901506592</v>
      </c>
      <c r="F1936">
        <f>VLOOKUP(B1936&amp;C1936,CENSO!A:G,7,0)</f>
        <v>1576</v>
      </c>
      <c r="G1936" s="9">
        <f t="shared" si="61"/>
        <v>10734.65983598134</v>
      </c>
      <c r="H1936" s="9">
        <f>G1936*(IPCA!$B$10/VLOOKUP(B1936,IPCA!A:B,2,0))</f>
        <v>11230.72886340124</v>
      </c>
    </row>
    <row r="1937" spans="1:8" x14ac:dyDescent="0.35">
      <c r="A1937" t="str">
        <f t="shared" si="60"/>
        <v>20223131802</v>
      </c>
      <c r="B1937" s="11">
        <v>2022</v>
      </c>
      <c r="C1937" s="11">
        <v>3131802</v>
      </c>
      <c r="D1937" s="11" t="s">
        <v>101</v>
      </c>
      <c r="E1937" s="8">
        <v>12290316.552243782</v>
      </c>
      <c r="F1937">
        <f>VLOOKUP(B1937&amp;C1937,CENSO!A:G,7,0)</f>
        <v>582</v>
      </c>
      <c r="G1937" s="9">
        <f t="shared" si="61"/>
        <v>21117.382392171447</v>
      </c>
      <c r="H1937" s="9">
        <f>G1937*(IPCA!$B$10/VLOOKUP(B1937,IPCA!A:B,2,0))</f>
        <v>22093.25675661338</v>
      </c>
    </row>
    <row r="1938" spans="1:8" x14ac:dyDescent="0.35">
      <c r="A1938" t="str">
        <f t="shared" si="60"/>
        <v>20223132008</v>
      </c>
      <c r="B1938" s="11">
        <v>2022</v>
      </c>
      <c r="C1938" s="11">
        <v>3132008</v>
      </c>
      <c r="D1938" s="11" t="s">
        <v>102</v>
      </c>
      <c r="E1938" s="8">
        <v>3933394.4413109897</v>
      </c>
      <c r="F1938">
        <f>VLOOKUP(B1938&amp;C1938,CENSO!A:G,7,0)</f>
        <v>197</v>
      </c>
      <c r="G1938" s="9">
        <f t="shared" si="61"/>
        <v>19966.469245233449</v>
      </c>
      <c r="H1938" s="9">
        <f>G1938*(IPCA!$B$10/VLOOKUP(B1938,IPCA!A:B,2,0))</f>
        <v>20889.157726361911</v>
      </c>
    </row>
    <row r="1939" spans="1:8" x14ac:dyDescent="0.35">
      <c r="A1939" t="str">
        <f t="shared" si="60"/>
        <v>20223132107</v>
      </c>
      <c r="B1939" s="11">
        <v>2022</v>
      </c>
      <c r="C1939" s="11">
        <v>3132107</v>
      </c>
      <c r="D1939" s="11" t="s">
        <v>103</v>
      </c>
      <c r="E1939" s="8">
        <v>21921491.680575993</v>
      </c>
      <c r="F1939">
        <f>VLOOKUP(B1939&amp;C1939,CENSO!A:G,7,0)</f>
        <v>1847</v>
      </c>
      <c r="G1939" s="9">
        <f t="shared" si="61"/>
        <v>11868.701505455329</v>
      </c>
      <c r="H1939" s="9">
        <f>G1939*(IPCA!$B$10/VLOOKUP(B1939,IPCA!A:B,2,0))</f>
        <v>12417.176753158425</v>
      </c>
    </row>
    <row r="1940" spans="1:8" x14ac:dyDescent="0.35">
      <c r="A1940" t="str">
        <f t="shared" si="60"/>
        <v>20223132305</v>
      </c>
      <c r="B1940" s="11">
        <v>2022</v>
      </c>
      <c r="C1940" s="11">
        <v>3132305</v>
      </c>
      <c r="D1940" s="11" t="s">
        <v>104</v>
      </c>
      <c r="E1940" s="8">
        <v>15905961.910224359</v>
      </c>
      <c r="F1940">
        <f>VLOOKUP(B1940&amp;C1940,CENSO!A:G,7,0)</f>
        <v>944</v>
      </c>
      <c r="G1940" s="9">
        <f t="shared" si="61"/>
        <v>16849.535921847837</v>
      </c>
      <c r="H1940" s="9">
        <f>G1940*(IPCA!$B$10/VLOOKUP(B1940,IPCA!A:B,2,0))</f>
        <v>17628.184991770937</v>
      </c>
    </row>
    <row r="1941" spans="1:8" x14ac:dyDescent="0.35">
      <c r="A1941" t="str">
        <f t="shared" si="60"/>
        <v>20223132503</v>
      </c>
      <c r="B1941" s="11">
        <v>2022</v>
      </c>
      <c r="C1941" s="11">
        <v>3132503</v>
      </c>
      <c r="D1941" s="11" t="s">
        <v>105</v>
      </c>
      <c r="E1941" s="8">
        <v>26846876.564310756</v>
      </c>
      <c r="F1941">
        <f>VLOOKUP(B1941&amp;C1941,CENSO!A:G,7,0)</f>
        <v>1866</v>
      </c>
      <c r="G1941" s="9">
        <f t="shared" si="61"/>
        <v>14387.3936571869</v>
      </c>
      <c r="H1941" s="9">
        <f>G1941*(IPCA!$B$10/VLOOKUP(B1941,IPCA!A:B,2,0))</f>
        <v>15052.262454864594</v>
      </c>
    </row>
    <row r="1942" spans="1:8" x14ac:dyDescent="0.35">
      <c r="A1942" t="str">
        <f t="shared" si="60"/>
        <v>20223132701</v>
      </c>
      <c r="B1942" s="11">
        <v>2022</v>
      </c>
      <c r="C1942" s="11">
        <v>3132701</v>
      </c>
      <c r="D1942" s="11" t="s">
        <v>106</v>
      </c>
      <c r="E1942" s="8">
        <v>17529478.110855073</v>
      </c>
      <c r="F1942">
        <f>VLOOKUP(B1942&amp;C1942,CENSO!A:G,7,0)</f>
        <v>912</v>
      </c>
      <c r="G1942" s="9">
        <f t="shared" si="61"/>
        <v>19220.918981200739</v>
      </c>
      <c r="H1942" s="9">
        <f>G1942*(IPCA!$B$10/VLOOKUP(B1942,IPCA!A:B,2,0))</f>
        <v>20109.154168044861</v>
      </c>
    </row>
    <row r="1943" spans="1:8" x14ac:dyDescent="0.35">
      <c r="A1943" t="str">
        <f t="shared" si="60"/>
        <v>20223133204</v>
      </c>
      <c r="B1943" s="11">
        <v>2022</v>
      </c>
      <c r="C1943" s="11">
        <v>3133204</v>
      </c>
      <c r="D1943" s="11" t="s">
        <v>107</v>
      </c>
      <c r="E1943" s="8">
        <v>8380041.841655219</v>
      </c>
      <c r="F1943">
        <f>VLOOKUP(B1943&amp;C1943,CENSO!A:G,7,0)</f>
        <v>638</v>
      </c>
      <c r="G1943" s="9">
        <f t="shared" si="61"/>
        <v>13134.861820776205</v>
      </c>
      <c r="H1943" s="9">
        <f>G1943*(IPCA!$B$10/VLOOKUP(B1943,IPCA!A:B,2,0))</f>
        <v>13741.848742419221</v>
      </c>
    </row>
    <row r="1944" spans="1:8" x14ac:dyDescent="0.35">
      <c r="A1944" t="str">
        <f t="shared" si="60"/>
        <v>20223133303</v>
      </c>
      <c r="B1944" s="11">
        <v>2022</v>
      </c>
      <c r="C1944" s="11">
        <v>3133303</v>
      </c>
      <c r="D1944" s="11" t="s">
        <v>108</v>
      </c>
      <c r="E1944" s="8">
        <v>15865476.66</v>
      </c>
      <c r="F1944">
        <f>VLOOKUP(B1944&amp;C1944,CENSO!A:G,7,0)</f>
        <v>1110</v>
      </c>
      <c r="G1944" s="9">
        <f t="shared" si="61"/>
        <v>14293.222216216216</v>
      </c>
      <c r="H1944" s="9">
        <f>G1944*(IPCA!$B$10/VLOOKUP(B1944,IPCA!A:B,2,0))</f>
        <v>14953.739172676133</v>
      </c>
    </row>
    <row r="1945" spans="1:8" x14ac:dyDescent="0.35">
      <c r="A1945" t="str">
        <f t="shared" si="60"/>
        <v>20223134004</v>
      </c>
      <c r="B1945" s="11">
        <v>2022</v>
      </c>
      <c r="C1945" s="11">
        <v>3134004</v>
      </c>
      <c r="D1945" s="11" t="s">
        <v>109</v>
      </c>
      <c r="E1945" s="8">
        <v>11185516.151440486</v>
      </c>
      <c r="F1945">
        <f>VLOOKUP(B1945&amp;C1945,CENSO!A:G,7,0)</f>
        <v>758</v>
      </c>
      <c r="G1945" s="9">
        <f t="shared" si="61"/>
        <v>14756.617614037581</v>
      </c>
      <c r="H1945" s="9">
        <f>G1945*(IPCA!$B$10/VLOOKUP(B1945,IPCA!A:B,2,0))</f>
        <v>15438.548952305628</v>
      </c>
    </row>
    <row r="1946" spans="1:8" x14ac:dyDescent="0.35">
      <c r="A1946" t="str">
        <f t="shared" si="60"/>
        <v>20223134103</v>
      </c>
      <c r="B1946" s="11">
        <v>2022</v>
      </c>
      <c r="C1946" s="11">
        <v>3134103</v>
      </c>
      <c r="D1946" s="11" t="s">
        <v>110</v>
      </c>
      <c r="E1946" s="8">
        <v>7251832.0743468748</v>
      </c>
      <c r="F1946">
        <f>VLOOKUP(B1946&amp;C1946,CENSO!A:G,7,0)</f>
        <v>391</v>
      </c>
      <c r="G1946" s="9">
        <f t="shared" si="61"/>
        <v>18546.885100631393</v>
      </c>
      <c r="H1946" s="9">
        <f>G1946*(IPCA!$B$10/VLOOKUP(B1946,IPCA!A:B,2,0))</f>
        <v>19403.971901155779</v>
      </c>
    </row>
    <row r="1947" spans="1:8" x14ac:dyDescent="0.35">
      <c r="A1947" t="str">
        <f t="shared" si="60"/>
        <v>20223134707</v>
      </c>
      <c r="B1947" s="11">
        <v>2022</v>
      </c>
      <c r="C1947" s="11">
        <v>3134707</v>
      </c>
      <c r="D1947" s="11" t="s">
        <v>111</v>
      </c>
      <c r="E1947" s="8">
        <v>11283653.590267681</v>
      </c>
      <c r="F1947">
        <f>VLOOKUP(B1947&amp;C1947,CENSO!A:G,7,0)</f>
        <v>612</v>
      </c>
      <c r="G1947" s="9">
        <f t="shared" si="61"/>
        <v>18437.342467757648</v>
      </c>
      <c r="H1947" s="9">
        <f>G1947*(IPCA!$B$10/VLOOKUP(B1947,IPCA!A:B,2,0))</f>
        <v>19289.367095080368</v>
      </c>
    </row>
    <row r="1948" spans="1:8" x14ac:dyDescent="0.35">
      <c r="A1948" t="str">
        <f t="shared" si="60"/>
        <v>20223135050</v>
      </c>
      <c r="B1948" s="11">
        <v>2022</v>
      </c>
      <c r="C1948" s="11">
        <v>3135050</v>
      </c>
      <c r="D1948" s="11" t="s">
        <v>112</v>
      </c>
      <c r="E1948" s="8">
        <v>29308790.679840729</v>
      </c>
      <c r="F1948">
        <f>VLOOKUP(B1948&amp;C1948,CENSO!A:G,7,0)</f>
        <v>1159</v>
      </c>
      <c r="G1948" s="9">
        <f t="shared" si="61"/>
        <v>25287.998860949723</v>
      </c>
      <c r="H1948" s="9">
        <f>G1948*(IPCA!$B$10/VLOOKUP(B1948,IPCA!A:B,2,0))</f>
        <v>26456.605336797133</v>
      </c>
    </row>
    <row r="1949" spans="1:8" x14ac:dyDescent="0.35">
      <c r="A1949" t="str">
        <f t="shared" si="60"/>
        <v>20223135076</v>
      </c>
      <c r="B1949" s="11">
        <v>2022</v>
      </c>
      <c r="C1949" s="11">
        <v>3135076</v>
      </c>
      <c r="D1949" s="11" t="s">
        <v>113</v>
      </c>
      <c r="E1949" s="8">
        <v>5537122.758271358</v>
      </c>
      <c r="F1949">
        <f>VLOOKUP(B1949&amp;C1949,CENSO!A:G,7,0)</f>
        <v>244</v>
      </c>
      <c r="G1949" s="9">
        <f t="shared" si="61"/>
        <v>22693.126058489172</v>
      </c>
      <c r="H1949" s="9">
        <f>G1949*(IPCA!$B$10/VLOOKUP(B1949,IPCA!A:B,2,0))</f>
        <v>23741.818531744688</v>
      </c>
    </row>
    <row r="1950" spans="1:8" x14ac:dyDescent="0.35">
      <c r="A1950" t="str">
        <f t="shared" si="60"/>
        <v>20223135100</v>
      </c>
      <c r="B1950" s="11">
        <v>2022</v>
      </c>
      <c r="C1950" s="11">
        <v>3135100</v>
      </c>
      <c r="D1950" s="11" t="s">
        <v>114</v>
      </c>
      <c r="E1950" s="8">
        <v>19614075.737615533</v>
      </c>
      <c r="F1950">
        <f>VLOOKUP(B1950&amp;C1950,CENSO!A:G,7,0)</f>
        <v>2138</v>
      </c>
      <c r="G1950" s="9">
        <f t="shared" si="61"/>
        <v>9174.0298117939819</v>
      </c>
      <c r="H1950" s="9">
        <f>G1950*(IPCA!$B$10/VLOOKUP(B1950,IPCA!A:B,2,0))</f>
        <v>9597.9791605198316</v>
      </c>
    </row>
    <row r="1951" spans="1:8" x14ac:dyDescent="0.35">
      <c r="A1951" t="str">
        <f t="shared" si="60"/>
        <v>20223135209</v>
      </c>
      <c r="B1951" s="11">
        <v>2022</v>
      </c>
      <c r="C1951" s="11">
        <v>3135209</v>
      </c>
      <c r="D1951" s="11" t="s">
        <v>115</v>
      </c>
      <c r="E1951" s="8">
        <v>4905386.4869974842</v>
      </c>
      <c r="F1951">
        <f>VLOOKUP(B1951&amp;C1951,CENSO!A:G,7,0)</f>
        <v>2062</v>
      </c>
      <c r="G1951" s="9">
        <f t="shared" si="61"/>
        <v>2378.9459199793814</v>
      </c>
      <c r="H1951" s="9">
        <f>G1951*(IPCA!$B$10/VLOOKUP(B1951,IPCA!A:B,2,0))</f>
        <v>2488.8815310597702</v>
      </c>
    </row>
    <row r="1952" spans="1:8" x14ac:dyDescent="0.35">
      <c r="A1952" t="str">
        <f t="shared" si="60"/>
        <v>20223135357</v>
      </c>
      <c r="B1952" s="11">
        <v>2022</v>
      </c>
      <c r="C1952" s="11">
        <v>3135357</v>
      </c>
      <c r="D1952" s="11" t="s">
        <v>116</v>
      </c>
      <c r="E1952" s="8">
        <v>8607486.8606562056</v>
      </c>
      <c r="F1952">
        <f>VLOOKUP(B1952&amp;C1952,CENSO!A:G,7,0)</f>
        <v>555</v>
      </c>
      <c r="G1952" s="9">
        <f t="shared" si="61"/>
        <v>15508.985334515686</v>
      </c>
      <c r="H1952" s="9">
        <f>G1952*(IPCA!$B$10/VLOOKUP(B1952,IPCA!A:B,2,0))</f>
        <v>16225.68501468393</v>
      </c>
    </row>
    <row r="1953" spans="1:8" x14ac:dyDescent="0.35">
      <c r="A1953" t="str">
        <f t="shared" si="60"/>
        <v>20223135456</v>
      </c>
      <c r="B1953" s="11">
        <v>2022</v>
      </c>
      <c r="C1953" s="11">
        <v>3135456</v>
      </c>
      <c r="D1953" s="11" t="s">
        <v>117</v>
      </c>
      <c r="E1953" s="8">
        <v>5028367.4987978805</v>
      </c>
      <c r="F1953">
        <f>VLOOKUP(B1953&amp;C1953,CENSO!A:G,7,0)</f>
        <v>142</v>
      </c>
      <c r="G1953" s="9">
        <f t="shared" si="61"/>
        <v>35411.038723928737</v>
      </c>
      <c r="H1953" s="9">
        <f>G1953*(IPCA!$B$10/VLOOKUP(B1953,IPCA!A:B,2,0))</f>
        <v>37047.45010613458</v>
      </c>
    </row>
    <row r="1954" spans="1:8" x14ac:dyDescent="0.35">
      <c r="A1954" t="str">
        <f t="shared" si="60"/>
        <v>20223135605</v>
      </c>
      <c r="B1954" s="11">
        <v>2022</v>
      </c>
      <c r="C1954" s="11">
        <v>3135605</v>
      </c>
      <c r="D1954" s="11" t="s">
        <v>118</v>
      </c>
      <c r="E1954" s="8">
        <v>5551221.0076440126</v>
      </c>
      <c r="F1954">
        <f>VLOOKUP(B1954&amp;C1954,CENSO!A:G,7,0)</f>
        <v>442</v>
      </c>
      <c r="G1954" s="9">
        <f t="shared" si="61"/>
        <v>12559.323546705911</v>
      </c>
      <c r="H1954" s="9">
        <f>G1954*(IPCA!$B$10/VLOOKUP(B1954,IPCA!A:B,2,0))</f>
        <v>13139.713751152171</v>
      </c>
    </row>
    <row r="1955" spans="1:8" x14ac:dyDescent="0.35">
      <c r="A1955" t="str">
        <f t="shared" si="60"/>
        <v>20223135803</v>
      </c>
      <c r="B1955" s="11">
        <v>2022</v>
      </c>
      <c r="C1955" s="11">
        <v>3135803</v>
      </c>
      <c r="D1955" s="11" t="s">
        <v>119</v>
      </c>
      <c r="E1955" s="8">
        <v>10910161.131324016</v>
      </c>
      <c r="F1955">
        <f>VLOOKUP(B1955&amp;C1955,CENSO!A:G,7,0)</f>
        <v>1014</v>
      </c>
      <c r="G1955" s="9">
        <f t="shared" si="61"/>
        <v>10759.527742923092</v>
      </c>
      <c r="H1955" s="9">
        <f>G1955*(IPCA!$B$10/VLOOKUP(B1955,IPCA!A:B,2,0))</f>
        <v>11256.745963573057</v>
      </c>
    </row>
    <row r="1956" spans="1:8" x14ac:dyDescent="0.35">
      <c r="A1956" t="str">
        <f t="shared" si="60"/>
        <v>20223136009</v>
      </c>
      <c r="B1956" s="11">
        <v>2022</v>
      </c>
      <c r="C1956" s="11">
        <v>3136009</v>
      </c>
      <c r="D1956" s="11" t="s">
        <v>120</v>
      </c>
      <c r="E1956" s="8">
        <v>13929951.708810279</v>
      </c>
      <c r="F1956">
        <f>VLOOKUP(B1956&amp;C1956,CENSO!A:G,7,0)</f>
        <v>1249</v>
      </c>
      <c r="G1956" s="9">
        <f t="shared" si="61"/>
        <v>11152.883673987413</v>
      </c>
      <c r="H1956" s="9">
        <f>G1956*(IPCA!$B$10/VLOOKUP(B1956,IPCA!A:B,2,0))</f>
        <v>11668.27961960812</v>
      </c>
    </row>
    <row r="1957" spans="1:8" x14ac:dyDescent="0.35">
      <c r="A1957" t="str">
        <f t="shared" si="60"/>
        <v>20223136405</v>
      </c>
      <c r="B1957" s="11">
        <v>2022</v>
      </c>
      <c r="C1957" s="11">
        <v>3136405</v>
      </c>
      <c r="D1957" s="11" t="s">
        <v>121</v>
      </c>
      <c r="E1957" s="8">
        <v>7917357.851936358</v>
      </c>
      <c r="F1957">
        <f>VLOOKUP(B1957&amp;C1957,CENSO!A:G,7,0)</f>
        <v>467</v>
      </c>
      <c r="G1957" s="9">
        <f t="shared" si="61"/>
        <v>16953.657070527534</v>
      </c>
      <c r="H1957" s="9">
        <f>G1957*(IPCA!$B$10/VLOOKUP(B1957,IPCA!A:B,2,0))</f>
        <v>17737.117776566596</v>
      </c>
    </row>
    <row r="1958" spans="1:8" x14ac:dyDescent="0.35">
      <c r="A1958" t="str">
        <f t="shared" si="60"/>
        <v>20223136504</v>
      </c>
      <c r="B1958" s="11">
        <v>2022</v>
      </c>
      <c r="C1958" s="11">
        <v>3136504</v>
      </c>
      <c r="D1958" s="11" t="s">
        <v>122</v>
      </c>
      <c r="E1958" s="8">
        <v>5406763.2749675065</v>
      </c>
      <c r="F1958">
        <f>VLOOKUP(B1958&amp;C1958,CENSO!A:G,7,0)</f>
        <v>118</v>
      </c>
      <c r="G1958" s="9">
        <f t="shared" si="61"/>
        <v>45820.02775396192</v>
      </c>
      <c r="H1958" s="9">
        <f>G1958*(IPCA!$B$10/VLOOKUP(B1958,IPCA!A:B,2,0))</f>
        <v>47937.458296853722</v>
      </c>
    </row>
    <row r="1959" spans="1:8" x14ac:dyDescent="0.35">
      <c r="A1959" t="str">
        <f t="shared" si="60"/>
        <v>20223136520</v>
      </c>
      <c r="B1959" s="11">
        <v>2022</v>
      </c>
      <c r="C1959" s="11">
        <v>3136520</v>
      </c>
      <c r="D1959" s="11" t="s">
        <v>123</v>
      </c>
      <c r="E1959" s="8">
        <v>6496856.9414352095</v>
      </c>
      <c r="F1959">
        <f>VLOOKUP(B1959&amp;C1959,CENSO!A:G,7,0)</f>
        <v>253</v>
      </c>
      <c r="G1959" s="9">
        <f t="shared" si="61"/>
        <v>25679.276448360513</v>
      </c>
      <c r="H1959" s="9">
        <f>G1959*(IPCA!$B$10/VLOOKUP(B1959,IPCA!A:B,2,0))</f>
        <v>26865.964604969475</v>
      </c>
    </row>
    <row r="1960" spans="1:8" x14ac:dyDescent="0.35">
      <c r="A1960" t="str">
        <f t="shared" si="60"/>
        <v>20223136553</v>
      </c>
      <c r="B1960" s="11">
        <v>2022</v>
      </c>
      <c r="C1960" s="11">
        <v>3136553</v>
      </c>
      <c r="D1960" s="11" t="s">
        <v>124</v>
      </c>
      <c r="E1960" s="8">
        <v>6312663.4409577511</v>
      </c>
      <c r="F1960">
        <f>VLOOKUP(B1960&amp;C1960,CENSO!A:G,7,0)</f>
        <v>293</v>
      </c>
      <c r="G1960" s="9">
        <f t="shared" si="61"/>
        <v>21544.926419651027</v>
      </c>
      <c r="H1960" s="9">
        <f>G1960*(IPCA!$B$10/VLOOKUP(B1960,IPCA!A:B,2,0))</f>
        <v>22540.558405958171</v>
      </c>
    </row>
    <row r="1961" spans="1:8" x14ac:dyDescent="0.35">
      <c r="A1961" t="str">
        <f t="shared" si="60"/>
        <v>20223136579</v>
      </c>
      <c r="B1961" s="11">
        <v>2022</v>
      </c>
      <c r="C1961" s="11">
        <v>3136579</v>
      </c>
      <c r="D1961" s="11" t="s">
        <v>125</v>
      </c>
      <c r="E1961" s="8">
        <v>4700037.6145211691</v>
      </c>
      <c r="F1961">
        <f>VLOOKUP(B1961&amp;C1961,CENSO!A:G,7,0)</f>
        <v>242</v>
      </c>
      <c r="G1961" s="9">
        <f t="shared" si="61"/>
        <v>19421.643035211444</v>
      </c>
      <c r="H1961" s="9">
        <f>G1961*(IPCA!$B$10/VLOOKUP(B1961,IPCA!A:B,2,0))</f>
        <v>20319.154061977304</v>
      </c>
    </row>
    <row r="1962" spans="1:8" x14ac:dyDescent="0.35">
      <c r="A1962" t="str">
        <f t="shared" si="60"/>
        <v>20223136801</v>
      </c>
      <c r="B1962" s="11">
        <v>2022</v>
      </c>
      <c r="C1962" s="11">
        <v>3136801</v>
      </c>
      <c r="D1962" s="11" t="s">
        <v>126</v>
      </c>
      <c r="E1962" s="8">
        <v>4660568.4629642991</v>
      </c>
      <c r="F1962">
        <f>VLOOKUP(B1962&amp;C1962,CENSO!A:G,7,0)</f>
        <v>233</v>
      </c>
      <c r="G1962" s="9">
        <f t="shared" si="61"/>
        <v>20002.439755211584</v>
      </c>
      <c r="H1962" s="9">
        <f>G1962*(IPCA!$B$10/VLOOKUP(B1962,IPCA!A:B,2,0))</f>
        <v>20926.790501951931</v>
      </c>
    </row>
    <row r="1963" spans="1:8" x14ac:dyDescent="0.35">
      <c r="A1963" t="str">
        <f t="shared" si="60"/>
        <v>20223136959</v>
      </c>
      <c r="B1963" s="11">
        <v>2022</v>
      </c>
      <c r="C1963" s="11">
        <v>3136959</v>
      </c>
      <c r="D1963" s="11" t="s">
        <v>127</v>
      </c>
      <c r="E1963" s="8">
        <v>5432376.3349228054</v>
      </c>
      <c r="F1963">
        <f>VLOOKUP(B1963&amp;C1963,CENSO!A:G,7,0)</f>
        <v>394</v>
      </c>
      <c r="G1963" s="9">
        <f t="shared" si="61"/>
        <v>13787.757195235547</v>
      </c>
      <c r="H1963" s="9">
        <f>G1963*(IPCA!$B$10/VLOOKUP(B1963,IPCA!A:B,2,0))</f>
        <v>14424.915652666719</v>
      </c>
    </row>
    <row r="1964" spans="1:8" x14ac:dyDescent="0.35">
      <c r="A1964" t="str">
        <f t="shared" si="60"/>
        <v>20223137007</v>
      </c>
      <c r="B1964" s="11">
        <v>2022</v>
      </c>
      <c r="C1964" s="11">
        <v>3137007</v>
      </c>
      <c r="D1964" s="11" t="s">
        <v>128</v>
      </c>
      <c r="E1964" s="8">
        <v>14566351.722301846</v>
      </c>
      <c r="F1964">
        <f>VLOOKUP(B1964&amp;C1964,CENSO!A:G,7,0)</f>
        <v>566</v>
      </c>
      <c r="G1964" s="9">
        <f t="shared" si="61"/>
        <v>25735.603749649905</v>
      </c>
      <c r="H1964" s="9">
        <f>G1964*(IPCA!$B$10/VLOOKUP(B1964,IPCA!A:B,2,0))</f>
        <v>26924.894897876187</v>
      </c>
    </row>
    <row r="1965" spans="1:8" x14ac:dyDescent="0.35">
      <c r="A1965" t="str">
        <f t="shared" si="60"/>
        <v>20223137304</v>
      </c>
      <c r="B1965" s="11">
        <v>2022</v>
      </c>
      <c r="C1965" s="11">
        <v>3137304</v>
      </c>
      <c r="D1965" s="11" t="s">
        <v>129</v>
      </c>
      <c r="E1965" s="8">
        <v>2861430.4454572117</v>
      </c>
      <c r="F1965">
        <f>VLOOKUP(B1965&amp;C1965,CENSO!A:G,7,0)</f>
        <v>231</v>
      </c>
      <c r="G1965" s="9">
        <f t="shared" si="61"/>
        <v>12387.144785529055</v>
      </c>
      <c r="H1965" s="9">
        <f>G1965*(IPCA!$B$10/VLOOKUP(B1965,IPCA!A:B,2,0))</f>
        <v>12959.578282272936</v>
      </c>
    </row>
    <row r="1966" spans="1:8" x14ac:dyDescent="0.35">
      <c r="A1966" t="str">
        <f t="shared" si="60"/>
        <v>20223138104</v>
      </c>
      <c r="B1966" s="11">
        <v>2022</v>
      </c>
      <c r="C1966" s="11">
        <v>3138104</v>
      </c>
      <c r="D1966" s="11" t="s">
        <v>130</v>
      </c>
      <c r="E1966" s="8">
        <v>10699465.859999999</v>
      </c>
      <c r="F1966">
        <f>VLOOKUP(B1966&amp;C1966,CENSO!A:G,7,0)</f>
        <v>440</v>
      </c>
      <c r="G1966" s="9">
        <f t="shared" si="61"/>
        <v>24316.967863636361</v>
      </c>
      <c r="H1966" s="9">
        <f>G1966*(IPCA!$B$10/VLOOKUP(B1966,IPCA!A:B,2,0))</f>
        <v>25440.701152089681</v>
      </c>
    </row>
    <row r="1967" spans="1:8" x14ac:dyDescent="0.35">
      <c r="A1967" t="str">
        <f t="shared" si="60"/>
        <v>20223138351</v>
      </c>
      <c r="B1967" s="11">
        <v>2022</v>
      </c>
      <c r="C1967" s="11">
        <v>3138351</v>
      </c>
      <c r="D1967" s="11" t="s">
        <v>131</v>
      </c>
      <c r="E1967" s="8">
        <v>4467426.0214020256</v>
      </c>
      <c r="F1967">
        <f>VLOOKUP(B1967&amp;C1967,CENSO!A:G,7,0)</f>
        <v>261</v>
      </c>
      <c r="G1967" s="9">
        <f t="shared" si="61"/>
        <v>17116.574794643777</v>
      </c>
      <c r="H1967" s="9">
        <f>G1967*(IPCA!$B$10/VLOOKUP(B1967,IPCA!A:B,2,0))</f>
        <v>17907.564238266208</v>
      </c>
    </row>
    <row r="1968" spans="1:8" x14ac:dyDescent="0.35">
      <c r="A1968" t="str">
        <f t="shared" si="60"/>
        <v>20223138658</v>
      </c>
      <c r="B1968" s="11">
        <v>2022</v>
      </c>
      <c r="C1968" s="11">
        <v>3138658</v>
      </c>
      <c r="D1968" s="11" t="s">
        <v>132</v>
      </c>
      <c r="E1968" s="8">
        <v>7399561.2689283425</v>
      </c>
      <c r="F1968">
        <f>VLOOKUP(B1968&amp;C1968,CENSO!A:G,7,0)</f>
        <v>866</v>
      </c>
      <c r="G1968" s="9">
        <f t="shared" si="61"/>
        <v>8544.5280241666769</v>
      </c>
      <c r="H1968" s="9">
        <f>G1968*(IPCA!$B$10/VLOOKUP(B1968,IPCA!A:B,2,0))</f>
        <v>8939.3868992008811</v>
      </c>
    </row>
    <row r="1969" spans="1:8" x14ac:dyDescent="0.35">
      <c r="A1969" t="str">
        <f t="shared" si="60"/>
        <v>20223138682</v>
      </c>
      <c r="B1969" s="11">
        <v>2022</v>
      </c>
      <c r="C1969" s="11">
        <v>3138682</v>
      </c>
      <c r="D1969" s="11" t="s">
        <v>133</v>
      </c>
      <c r="E1969" s="8">
        <v>4819206.0339504136</v>
      </c>
      <c r="F1969">
        <f>VLOOKUP(B1969&amp;C1969,CENSO!A:G,7,0)</f>
        <v>265</v>
      </c>
      <c r="G1969" s="9">
        <f t="shared" si="61"/>
        <v>18185.683146982694</v>
      </c>
      <c r="H1969" s="9">
        <f>G1969*(IPCA!$B$10/VLOOKUP(B1969,IPCA!A:B,2,0))</f>
        <v>19026.078118926904</v>
      </c>
    </row>
    <row r="1970" spans="1:8" x14ac:dyDescent="0.35">
      <c r="A1970" t="str">
        <f t="shared" si="60"/>
        <v>20223138906</v>
      </c>
      <c r="B1970" s="11">
        <v>2022</v>
      </c>
      <c r="C1970" s="11">
        <v>3138906</v>
      </c>
      <c r="D1970" s="11" t="s">
        <v>134</v>
      </c>
      <c r="E1970" s="8">
        <v>7328660.9495863849</v>
      </c>
      <c r="F1970">
        <f>VLOOKUP(B1970&amp;C1970,CENSO!A:G,7,0)</f>
        <v>411</v>
      </c>
      <c r="G1970" s="9">
        <f t="shared" si="61"/>
        <v>17831.291848142057</v>
      </c>
      <c r="H1970" s="9">
        <f>G1970*(IPCA!$B$10/VLOOKUP(B1970,IPCA!A:B,2,0))</f>
        <v>18655.309724805364</v>
      </c>
    </row>
    <row r="1971" spans="1:8" x14ac:dyDescent="0.35">
      <c r="A1971" t="str">
        <f t="shared" si="60"/>
        <v>20223139201</v>
      </c>
      <c r="B1971" s="11">
        <v>2022</v>
      </c>
      <c r="C1971" s="11">
        <v>3139201</v>
      </c>
      <c r="D1971" s="11" t="s">
        <v>135</v>
      </c>
      <c r="E1971" s="8">
        <v>8603433.1687006727</v>
      </c>
      <c r="F1971">
        <f>VLOOKUP(B1971&amp;C1971,CENSO!A:G,7,0)</f>
        <v>516</v>
      </c>
      <c r="G1971" s="9">
        <f t="shared" si="61"/>
        <v>16673.32009438115</v>
      </c>
      <c r="H1971" s="9">
        <f>G1971*(IPCA!$B$10/VLOOKUP(B1971,IPCA!A:B,2,0))</f>
        <v>17443.825896097987</v>
      </c>
    </row>
    <row r="1972" spans="1:8" x14ac:dyDescent="0.35">
      <c r="A1972" t="str">
        <f t="shared" si="60"/>
        <v>20223139250</v>
      </c>
      <c r="B1972" s="11">
        <v>2022</v>
      </c>
      <c r="C1972" s="11">
        <v>3139250</v>
      </c>
      <c r="D1972" s="11" t="s">
        <v>136</v>
      </c>
      <c r="E1972" s="8">
        <v>5622869.3446074743</v>
      </c>
      <c r="F1972">
        <f>VLOOKUP(B1972&amp;C1972,CENSO!A:G,7,0)</f>
        <v>298</v>
      </c>
      <c r="G1972" s="9">
        <f t="shared" si="61"/>
        <v>18868.689075864007</v>
      </c>
      <c r="H1972" s="9">
        <f>G1972*(IPCA!$B$10/VLOOKUP(B1972,IPCA!A:B,2,0))</f>
        <v>19740.647049527797</v>
      </c>
    </row>
    <row r="1973" spans="1:8" x14ac:dyDescent="0.35">
      <c r="A1973" t="str">
        <f t="shared" si="60"/>
        <v>20223139300</v>
      </c>
      <c r="B1973" s="11">
        <v>2022</v>
      </c>
      <c r="C1973" s="11">
        <v>3139300</v>
      </c>
      <c r="D1973" s="11" t="s">
        <v>137</v>
      </c>
      <c r="E1973" s="8">
        <v>15264875.271108443</v>
      </c>
      <c r="F1973">
        <f>VLOOKUP(B1973&amp;C1973,CENSO!A:G,7,0)</f>
        <v>1129</v>
      </c>
      <c r="G1973" s="9">
        <f t="shared" si="61"/>
        <v>13520.704403107567</v>
      </c>
      <c r="H1973" s="9">
        <f>G1973*(IPCA!$B$10/VLOOKUP(B1973,IPCA!A:B,2,0))</f>
        <v>14145.521843600631</v>
      </c>
    </row>
    <row r="1974" spans="1:8" x14ac:dyDescent="0.35">
      <c r="A1974" t="str">
        <f t="shared" si="60"/>
        <v>20223139607</v>
      </c>
      <c r="B1974" s="11">
        <v>2022</v>
      </c>
      <c r="C1974" s="11">
        <v>3139607</v>
      </c>
      <c r="D1974" s="11" t="s">
        <v>138</v>
      </c>
      <c r="E1974" s="8">
        <v>18499060.129999999</v>
      </c>
      <c r="F1974">
        <f>VLOOKUP(B1974&amp;C1974,CENSO!A:G,7,0)</f>
        <v>1862</v>
      </c>
      <c r="G1974" s="9">
        <f t="shared" si="61"/>
        <v>9935.0484049409224</v>
      </c>
      <c r="H1974" s="9">
        <f>G1974*(IPCA!$B$10/VLOOKUP(B1974,IPCA!A:B,2,0))</f>
        <v>10394.165868830092</v>
      </c>
    </row>
    <row r="1975" spans="1:8" x14ac:dyDescent="0.35">
      <c r="A1975" t="str">
        <f t="shared" si="60"/>
        <v>20223140100</v>
      </c>
      <c r="B1975" s="11">
        <v>2022</v>
      </c>
      <c r="C1975" s="11">
        <v>3140100</v>
      </c>
      <c r="D1975" s="11" t="s">
        <v>139</v>
      </c>
      <c r="E1975" s="8">
        <v>4742859.3821564708</v>
      </c>
      <c r="F1975">
        <f>VLOOKUP(B1975&amp;C1975,CENSO!A:G,7,0)</f>
        <v>289</v>
      </c>
      <c r="G1975" s="9">
        <f t="shared" si="61"/>
        <v>16411.278138949725</v>
      </c>
      <c r="H1975" s="9">
        <f>G1975*(IPCA!$B$10/VLOOKUP(B1975,IPCA!A:B,2,0))</f>
        <v>17169.674484013045</v>
      </c>
    </row>
    <row r="1976" spans="1:8" x14ac:dyDescent="0.35">
      <c r="A1976" t="str">
        <f t="shared" si="60"/>
        <v>20223140555</v>
      </c>
      <c r="B1976" s="11">
        <v>2022</v>
      </c>
      <c r="C1976" s="11">
        <v>3140555</v>
      </c>
      <c r="D1976" s="11" t="s">
        <v>140</v>
      </c>
      <c r="E1976" s="8">
        <v>6966871.0504522696</v>
      </c>
      <c r="F1976">
        <f>VLOOKUP(B1976&amp;C1976,CENSO!A:G,7,0)</f>
        <v>556</v>
      </c>
      <c r="G1976" s="9">
        <f t="shared" si="61"/>
        <v>12530.343615921349</v>
      </c>
      <c r="H1976" s="9">
        <f>G1976*(IPCA!$B$10/VLOOKUP(B1976,IPCA!A:B,2,0))</f>
        <v>13109.394602702712</v>
      </c>
    </row>
    <row r="1977" spans="1:8" x14ac:dyDescent="0.35">
      <c r="A1977" t="str">
        <f t="shared" si="60"/>
        <v>20223140605</v>
      </c>
      <c r="B1977" s="11">
        <v>2022</v>
      </c>
      <c r="C1977" s="11">
        <v>3140605</v>
      </c>
      <c r="D1977" s="11" t="s">
        <v>141</v>
      </c>
      <c r="E1977" s="8">
        <v>3764115.7070337911</v>
      </c>
      <c r="F1977">
        <f>VLOOKUP(B1977&amp;C1977,CENSO!A:G,7,0)</f>
        <v>302</v>
      </c>
      <c r="G1977" s="9">
        <f t="shared" si="61"/>
        <v>12463.959294813878</v>
      </c>
      <c r="H1977" s="9">
        <f>G1977*(IPCA!$B$10/VLOOKUP(B1977,IPCA!A:B,2,0))</f>
        <v>13039.942535983282</v>
      </c>
    </row>
    <row r="1978" spans="1:8" x14ac:dyDescent="0.35">
      <c r="A1978" t="str">
        <f t="shared" si="60"/>
        <v>20223171501</v>
      </c>
      <c r="B1978" s="11">
        <v>2022</v>
      </c>
      <c r="C1978" s="11">
        <v>3171501</v>
      </c>
      <c r="D1978" s="11" t="s">
        <v>142</v>
      </c>
      <c r="E1978" s="8">
        <v>4018040.6435653022</v>
      </c>
      <c r="F1978">
        <f>VLOOKUP(B1978&amp;C1978,CENSO!A:G,7,0)</f>
        <v>249</v>
      </c>
      <c r="G1978" s="9">
        <f t="shared" si="61"/>
        <v>16136.709411908845</v>
      </c>
      <c r="H1978" s="9">
        <f>G1978*(IPCA!$B$10/VLOOKUP(B1978,IPCA!A:B,2,0))</f>
        <v>16882.417414401072</v>
      </c>
    </row>
    <row r="1979" spans="1:8" x14ac:dyDescent="0.35">
      <c r="A1979" t="str">
        <f t="shared" si="60"/>
        <v>20223140852</v>
      </c>
      <c r="B1979" s="11">
        <v>2022</v>
      </c>
      <c r="C1979" s="11">
        <v>3140852</v>
      </c>
      <c r="D1979" s="11" t="s">
        <v>143</v>
      </c>
      <c r="E1979" s="8">
        <v>11687841.23685246</v>
      </c>
      <c r="F1979">
        <f>VLOOKUP(B1979&amp;C1979,CENSO!A:G,7,0)</f>
        <v>1057</v>
      </c>
      <c r="G1979" s="9">
        <f t="shared" si="61"/>
        <v>11057.560299765808</v>
      </c>
      <c r="H1979" s="9">
        <f>G1979*(IPCA!$B$10/VLOOKUP(B1979,IPCA!A:B,2,0))</f>
        <v>11568.55117114448</v>
      </c>
    </row>
    <row r="1980" spans="1:8" x14ac:dyDescent="0.35">
      <c r="A1980" t="str">
        <f t="shared" si="60"/>
        <v>20223141009</v>
      </c>
      <c r="B1980" s="11">
        <v>2022</v>
      </c>
      <c r="C1980" s="11">
        <v>3141009</v>
      </c>
      <c r="D1980" s="11" t="s">
        <v>144</v>
      </c>
      <c r="E1980" s="8">
        <v>10152819.61368515</v>
      </c>
      <c r="F1980">
        <f>VLOOKUP(B1980&amp;C1980,CENSO!A:G,7,0)</f>
        <v>398</v>
      </c>
      <c r="G1980" s="9">
        <f t="shared" si="61"/>
        <v>25509.597019309422</v>
      </c>
      <c r="H1980" s="9">
        <f>G1980*(IPCA!$B$10/VLOOKUP(B1980,IPCA!A:B,2,0))</f>
        <v>26688.443967102397</v>
      </c>
    </row>
    <row r="1981" spans="1:8" x14ac:dyDescent="0.35">
      <c r="A1981" t="str">
        <f t="shared" si="60"/>
        <v>20223141405</v>
      </c>
      <c r="B1981" s="11">
        <v>2022</v>
      </c>
      <c r="C1981" s="11">
        <v>3141405</v>
      </c>
      <c r="D1981" s="11" t="s">
        <v>145</v>
      </c>
      <c r="E1981" s="8">
        <v>12037296.932017999</v>
      </c>
      <c r="F1981">
        <f>VLOOKUP(B1981&amp;C1981,CENSO!A:G,7,0)</f>
        <v>984</v>
      </c>
      <c r="G1981" s="9">
        <f t="shared" si="61"/>
        <v>12233.025337416666</v>
      </c>
      <c r="H1981" s="9">
        <f>G1981*(IPCA!$B$10/VLOOKUP(B1981,IPCA!A:B,2,0))</f>
        <v>12798.336681628491</v>
      </c>
    </row>
    <row r="1982" spans="1:8" x14ac:dyDescent="0.35">
      <c r="A1982" t="str">
        <f t="shared" si="60"/>
        <v>20223141504</v>
      </c>
      <c r="B1982" s="11">
        <v>2022</v>
      </c>
      <c r="C1982" s="11">
        <v>3141504</v>
      </c>
      <c r="D1982" s="11" t="s">
        <v>146</v>
      </c>
      <c r="E1982" s="8">
        <v>5143054.7377992906</v>
      </c>
      <c r="F1982">
        <f>VLOOKUP(B1982&amp;C1982,CENSO!A:G,7,0)</f>
        <v>293</v>
      </c>
      <c r="G1982" s="9">
        <f t="shared" si="61"/>
        <v>17553.087842318397</v>
      </c>
      <c r="H1982" s="9">
        <f>G1982*(IPCA!$B$10/VLOOKUP(B1982,IPCA!A:B,2,0))</f>
        <v>18364.249383270846</v>
      </c>
    </row>
    <row r="1983" spans="1:8" x14ac:dyDescent="0.35">
      <c r="A1983" t="str">
        <f t="shared" si="60"/>
        <v>20223141801</v>
      </c>
      <c r="B1983" s="11">
        <v>2022</v>
      </c>
      <c r="C1983" s="11">
        <v>3141801</v>
      </c>
      <c r="D1983" s="11" t="s">
        <v>147</v>
      </c>
      <c r="E1983" s="8">
        <v>17501047.859192125</v>
      </c>
      <c r="F1983">
        <f>VLOOKUP(B1983&amp;C1983,CENSO!A:G,7,0)</f>
        <v>872</v>
      </c>
      <c r="G1983" s="9">
        <f t="shared" si="61"/>
        <v>20070.009012835006</v>
      </c>
      <c r="H1983" s="9">
        <f>G1983*(IPCA!$B$10/VLOOKUP(B1983,IPCA!A:B,2,0))</f>
        <v>20997.482263355156</v>
      </c>
    </row>
    <row r="1984" spans="1:8" x14ac:dyDescent="0.35">
      <c r="A1984" t="str">
        <f t="shared" si="60"/>
        <v>20223142007</v>
      </c>
      <c r="B1984" s="11">
        <v>2022</v>
      </c>
      <c r="C1984" s="11">
        <v>3142007</v>
      </c>
      <c r="D1984" s="11" t="s">
        <v>148</v>
      </c>
      <c r="E1984" s="8">
        <v>9195513.8619452845</v>
      </c>
      <c r="F1984">
        <f>VLOOKUP(B1984&amp;C1984,CENSO!A:G,7,0)</f>
        <v>642</v>
      </c>
      <c r="G1984" s="9">
        <f t="shared" si="61"/>
        <v>14323.230314556518</v>
      </c>
      <c r="H1984" s="9">
        <f>G1984*(IPCA!$B$10/VLOOKUP(B1984,IPCA!A:B,2,0))</f>
        <v>14985.134002257651</v>
      </c>
    </row>
    <row r="1985" spans="1:8" x14ac:dyDescent="0.35">
      <c r="A1985" t="str">
        <f t="shared" si="60"/>
        <v>20223142254</v>
      </c>
      <c r="B1985" s="11">
        <v>2022</v>
      </c>
      <c r="C1985" s="11">
        <v>3142254</v>
      </c>
      <c r="D1985" s="11" t="s">
        <v>149</v>
      </c>
      <c r="E1985" s="8">
        <v>4159488.1192212808</v>
      </c>
      <c r="F1985">
        <f>VLOOKUP(B1985&amp;C1985,CENSO!A:G,7,0)</f>
        <v>248</v>
      </c>
      <c r="G1985" s="9">
        <f t="shared" si="61"/>
        <v>16772.129512989035</v>
      </c>
      <c r="H1985" s="9">
        <f>G1985*(IPCA!$B$10/VLOOKUP(B1985,IPCA!A:B,2,0))</f>
        <v>17547.201485682661</v>
      </c>
    </row>
    <row r="1986" spans="1:8" x14ac:dyDescent="0.35">
      <c r="A1986" t="str">
        <f t="shared" si="60"/>
        <v>20223142502</v>
      </c>
      <c r="B1986" s="11">
        <v>2022</v>
      </c>
      <c r="C1986" s="11">
        <v>3142502</v>
      </c>
      <c r="D1986" s="11" t="s">
        <v>150</v>
      </c>
      <c r="E1986" s="8">
        <v>2171596.8098075762</v>
      </c>
      <c r="F1986">
        <f>VLOOKUP(B1986&amp;C1986,CENSO!A:G,7,0)</f>
        <v>77</v>
      </c>
      <c r="G1986" s="9">
        <f t="shared" si="61"/>
        <v>28202.555971526963</v>
      </c>
      <c r="H1986" s="9">
        <f>G1986*(IPCA!$B$10/VLOOKUP(B1986,IPCA!A:B,2,0))</f>
        <v>29505.84966926077</v>
      </c>
    </row>
    <row r="1987" spans="1:8" x14ac:dyDescent="0.35">
      <c r="A1987" t="str">
        <f t="shared" ref="A1987:A2050" si="62">B1987&amp;C1987</f>
        <v>20223142700</v>
      </c>
      <c r="B1987" s="11">
        <v>2022</v>
      </c>
      <c r="C1987" s="11">
        <v>3142700</v>
      </c>
      <c r="D1987" s="11" t="s">
        <v>151</v>
      </c>
      <c r="E1987" s="8">
        <v>11710294.778558899</v>
      </c>
      <c r="F1987">
        <f>VLOOKUP(B1987&amp;C1987,CENSO!A:G,7,0)</f>
        <v>528</v>
      </c>
      <c r="G1987" s="9">
        <f t="shared" ref="G1987:G2050" si="63">E1987/F1987</f>
        <v>22178.588595755489</v>
      </c>
      <c r="H1987" s="9">
        <f>G1987*(IPCA!$B$10/VLOOKUP(B1987,IPCA!A:B,2,0))</f>
        <v>23203.503315210757</v>
      </c>
    </row>
    <row r="1988" spans="1:8" x14ac:dyDescent="0.35">
      <c r="A1988" t="str">
        <f t="shared" si="62"/>
        <v>20223142908</v>
      </c>
      <c r="B1988" s="11">
        <v>2022</v>
      </c>
      <c r="C1988" s="11">
        <v>3142908</v>
      </c>
      <c r="D1988" s="11" t="s">
        <v>152</v>
      </c>
      <c r="E1988" s="8">
        <v>9673759.1061412636</v>
      </c>
      <c r="F1988">
        <f>VLOOKUP(B1988&amp;C1988,CENSO!A:G,7,0)</f>
        <v>446</v>
      </c>
      <c r="G1988" s="9">
        <f t="shared" si="63"/>
        <v>21690.042838881756</v>
      </c>
      <c r="H1988" s="9">
        <f>G1988*(IPCA!$B$10/VLOOKUP(B1988,IPCA!A:B,2,0))</f>
        <v>22692.380930650124</v>
      </c>
    </row>
    <row r="1989" spans="1:8" x14ac:dyDescent="0.35">
      <c r="A1989" t="str">
        <f t="shared" si="62"/>
        <v>20223143153</v>
      </c>
      <c r="B1989" s="11">
        <v>2022</v>
      </c>
      <c r="C1989" s="11">
        <v>3143153</v>
      </c>
      <c r="D1989" s="11" t="s">
        <v>153</v>
      </c>
      <c r="E1989" s="8">
        <v>6476919.9891346572</v>
      </c>
      <c r="F1989">
        <f>VLOOKUP(B1989&amp;C1989,CENSO!A:G,7,0)</f>
        <v>286</v>
      </c>
      <c r="G1989" s="9">
        <f t="shared" si="63"/>
        <v>22646.573388582718</v>
      </c>
      <c r="H1989" s="9">
        <f>G1989*(IPCA!$B$10/VLOOKUP(B1989,IPCA!A:B,2,0))</f>
        <v>23693.114574509418</v>
      </c>
    </row>
    <row r="1990" spans="1:8" x14ac:dyDescent="0.35">
      <c r="A1990" t="str">
        <f t="shared" si="62"/>
        <v>20223143302</v>
      </c>
      <c r="B1990" s="11">
        <v>2022</v>
      </c>
      <c r="C1990" s="11">
        <v>3143302</v>
      </c>
      <c r="D1990" s="11" t="s">
        <v>154</v>
      </c>
      <c r="E1990" s="8">
        <v>160327386.62576893</v>
      </c>
      <c r="F1990">
        <f>VLOOKUP(B1990&amp;C1990,CENSO!A:G,7,0)</f>
        <v>18401</v>
      </c>
      <c r="G1990" s="9">
        <f t="shared" si="63"/>
        <v>8712.9713942594935</v>
      </c>
      <c r="H1990" s="9">
        <f>G1990*(IPCA!$B$10/VLOOKUP(B1990,IPCA!A:B,2,0))</f>
        <v>9115.6143574766502</v>
      </c>
    </row>
    <row r="1991" spans="1:8" x14ac:dyDescent="0.35">
      <c r="A1991" t="str">
        <f t="shared" si="62"/>
        <v>20223143450</v>
      </c>
      <c r="B1991" s="11">
        <v>2022</v>
      </c>
      <c r="C1991" s="11">
        <v>3143450</v>
      </c>
      <c r="D1991" s="11" t="s">
        <v>155</v>
      </c>
      <c r="E1991" s="8">
        <v>6994131.4061772954</v>
      </c>
      <c r="F1991">
        <f>VLOOKUP(B1991&amp;C1991,CENSO!A:G,7,0)</f>
        <v>430</v>
      </c>
      <c r="G1991" s="9">
        <f t="shared" si="63"/>
        <v>16265.421874830919</v>
      </c>
      <c r="H1991" s="9">
        <f>G1991*(IPCA!$B$10/VLOOKUP(B1991,IPCA!A:B,2,0))</f>
        <v>17017.077924794998</v>
      </c>
    </row>
    <row r="1992" spans="1:8" x14ac:dyDescent="0.35">
      <c r="A1992" t="str">
        <f t="shared" si="62"/>
        <v>20223143609</v>
      </c>
      <c r="B1992" s="11">
        <v>2022</v>
      </c>
      <c r="C1992" s="11">
        <v>3143609</v>
      </c>
      <c r="D1992" s="11" t="s">
        <v>156</v>
      </c>
      <c r="E1992" s="8">
        <v>5811067.7776977709</v>
      </c>
      <c r="F1992">
        <f>VLOOKUP(B1992&amp;C1992,CENSO!A:G,7,0)</f>
        <v>305</v>
      </c>
      <c r="G1992" s="9">
        <f t="shared" si="63"/>
        <v>19052.681238353347</v>
      </c>
      <c r="H1992" s="9">
        <f>G1992*(IPCA!$B$10/VLOOKUP(B1992,IPCA!A:B,2,0))</f>
        <v>19933.141839440228</v>
      </c>
    </row>
    <row r="1993" spans="1:8" x14ac:dyDescent="0.35">
      <c r="A1993" t="str">
        <f t="shared" si="62"/>
        <v>20223144003</v>
      </c>
      <c r="B1993" s="11">
        <v>2022</v>
      </c>
      <c r="C1993" s="11">
        <v>3144003</v>
      </c>
      <c r="D1993" s="11" t="s">
        <v>157</v>
      </c>
      <c r="E1993" s="8">
        <v>15733141.122241063</v>
      </c>
      <c r="F1993">
        <f>VLOOKUP(B1993&amp;C1993,CENSO!A:G,7,0)</f>
        <v>888</v>
      </c>
      <c r="G1993" s="9">
        <f t="shared" si="63"/>
        <v>17717.50126378498</v>
      </c>
      <c r="H1993" s="9">
        <f>G1993*(IPCA!$B$10/VLOOKUP(B1993,IPCA!A:B,2,0))</f>
        <v>18536.260661337255</v>
      </c>
    </row>
    <row r="1994" spans="1:8" x14ac:dyDescent="0.35">
      <c r="A1994" t="str">
        <f t="shared" si="62"/>
        <v>20223144201</v>
      </c>
      <c r="B1994" s="11">
        <v>2022</v>
      </c>
      <c r="C1994" s="11">
        <v>3144201</v>
      </c>
      <c r="D1994" s="11" t="s">
        <v>158</v>
      </c>
      <c r="E1994" s="8">
        <v>3179596.3706382141</v>
      </c>
      <c r="F1994">
        <f>VLOOKUP(B1994&amp;C1994,CENSO!A:G,7,0)</f>
        <v>160</v>
      </c>
      <c r="G1994" s="9">
        <f t="shared" si="63"/>
        <v>19872.477316488839</v>
      </c>
      <c r="H1994" s="9">
        <f>G1994*(IPCA!$B$10/VLOOKUP(B1994,IPCA!A:B,2,0))</f>
        <v>20790.822252000573</v>
      </c>
    </row>
    <row r="1995" spans="1:8" x14ac:dyDescent="0.35">
      <c r="A1995" t="str">
        <f t="shared" si="62"/>
        <v>20223144300</v>
      </c>
      <c r="B1995" s="11">
        <v>2022</v>
      </c>
      <c r="C1995" s="11">
        <v>3144300</v>
      </c>
      <c r="D1995" s="11" t="s">
        <v>159</v>
      </c>
      <c r="E1995" s="8">
        <v>12724678.378682286</v>
      </c>
      <c r="F1995">
        <f>VLOOKUP(B1995&amp;C1995,CENSO!A:G,7,0)</f>
        <v>966</v>
      </c>
      <c r="G1995" s="9">
        <f t="shared" si="63"/>
        <v>13172.544905468205</v>
      </c>
      <c r="H1995" s="9">
        <f>G1995*(IPCA!$B$10/VLOOKUP(B1995,IPCA!A:B,2,0))</f>
        <v>13781.273234054615</v>
      </c>
    </row>
    <row r="1996" spans="1:8" x14ac:dyDescent="0.35">
      <c r="A1996" t="str">
        <f t="shared" si="62"/>
        <v>20223144359</v>
      </c>
      <c r="B1996" s="11">
        <v>2022</v>
      </c>
      <c r="C1996" s="11">
        <v>3144359</v>
      </c>
      <c r="D1996" s="11" t="s">
        <v>160</v>
      </c>
      <c r="E1996" s="8">
        <v>5090532.91</v>
      </c>
      <c r="F1996">
        <f>VLOOKUP(B1996&amp;C1996,CENSO!A:G,7,0)</f>
        <v>499</v>
      </c>
      <c r="G1996" s="9">
        <f t="shared" si="63"/>
        <v>10201.468757515031</v>
      </c>
      <c r="H1996" s="9">
        <f>G1996*(IPCA!$B$10/VLOOKUP(B1996,IPCA!A:B,2,0))</f>
        <v>10672.898012108859</v>
      </c>
    </row>
    <row r="1997" spans="1:8" x14ac:dyDescent="0.35">
      <c r="A1997" t="str">
        <f t="shared" si="62"/>
        <v>20223144375</v>
      </c>
      <c r="B1997" s="11">
        <v>2022</v>
      </c>
      <c r="C1997" s="11">
        <v>3144375</v>
      </c>
      <c r="D1997" s="11" t="s">
        <v>161</v>
      </c>
      <c r="E1997" s="8">
        <v>4114576.9424821916</v>
      </c>
      <c r="F1997">
        <f>VLOOKUP(B1997&amp;C1997,CENSO!A:G,7,0)</f>
        <v>261</v>
      </c>
      <c r="G1997" s="9">
        <f t="shared" si="63"/>
        <v>15764.662614874298</v>
      </c>
      <c r="H1997" s="9">
        <f>G1997*(IPCA!$B$10/VLOOKUP(B1997,IPCA!A:B,2,0))</f>
        <v>16493.177627967736</v>
      </c>
    </row>
    <row r="1998" spans="1:8" x14ac:dyDescent="0.35">
      <c r="A1998" t="str">
        <f t="shared" si="62"/>
        <v>20223144656</v>
      </c>
      <c r="B1998" s="11">
        <v>2022</v>
      </c>
      <c r="C1998" s="11">
        <v>3144656</v>
      </c>
      <c r="D1998" s="11" t="s">
        <v>162</v>
      </c>
      <c r="E1998" s="8">
        <v>8054353.5839025928</v>
      </c>
      <c r="F1998">
        <f>VLOOKUP(B1998&amp;C1998,CENSO!A:G,7,0)</f>
        <v>581</v>
      </c>
      <c r="G1998" s="9">
        <f t="shared" si="63"/>
        <v>13862.914946476063</v>
      </c>
      <c r="H1998" s="9">
        <f>G1998*(IPCA!$B$10/VLOOKUP(B1998,IPCA!A:B,2,0))</f>
        <v>14503.546586395607</v>
      </c>
    </row>
    <row r="1999" spans="1:8" x14ac:dyDescent="0.35">
      <c r="A1999" t="str">
        <f t="shared" si="62"/>
        <v>20223144672</v>
      </c>
      <c r="B1999" s="11">
        <v>2022</v>
      </c>
      <c r="C1999" s="11">
        <v>3144672</v>
      </c>
      <c r="D1999" s="11" t="s">
        <v>163</v>
      </c>
      <c r="E1999" s="8">
        <v>5918136.7849707371</v>
      </c>
      <c r="F1999">
        <f>VLOOKUP(B1999&amp;C1999,CENSO!A:G,7,0)</f>
        <v>205</v>
      </c>
      <c r="G1999" s="9">
        <f t="shared" si="63"/>
        <v>28868.959926686523</v>
      </c>
      <c r="H1999" s="9">
        <f>G1999*(IPCA!$B$10/VLOOKUP(B1999,IPCA!A:B,2,0))</f>
        <v>30203.049417389633</v>
      </c>
    </row>
    <row r="2000" spans="1:8" x14ac:dyDescent="0.35">
      <c r="A2000" t="str">
        <f t="shared" si="62"/>
        <v>20223144904</v>
      </c>
      <c r="B2000" s="11">
        <v>2022</v>
      </c>
      <c r="C2000" s="11">
        <v>3144904</v>
      </c>
      <c r="D2000" s="11" t="s">
        <v>164</v>
      </c>
      <c r="E2000" s="8">
        <v>5537122.758271358</v>
      </c>
      <c r="F2000">
        <f>VLOOKUP(B2000&amp;C2000,CENSO!A:G,7,0)</f>
        <v>238</v>
      </c>
      <c r="G2000" s="9">
        <f t="shared" si="63"/>
        <v>23265.221673409069</v>
      </c>
      <c r="H2000" s="9">
        <f>G2000*(IPCA!$B$10/VLOOKUP(B2000,IPCA!A:B,2,0))</f>
        <v>24340.351772040776</v>
      </c>
    </row>
    <row r="2001" spans="1:8" x14ac:dyDescent="0.35">
      <c r="A2001" t="str">
        <f t="shared" si="62"/>
        <v>20223145059</v>
      </c>
      <c r="B2001" s="11">
        <v>2022</v>
      </c>
      <c r="C2001" s="11">
        <v>3145059</v>
      </c>
      <c r="D2001" s="11" t="s">
        <v>165</v>
      </c>
      <c r="E2001" s="8">
        <v>6270006.1347077275</v>
      </c>
      <c r="F2001">
        <f>VLOOKUP(B2001&amp;C2001,CENSO!A:G,7,0)</f>
        <v>414</v>
      </c>
      <c r="G2001" s="9">
        <f t="shared" si="63"/>
        <v>15144.942354366491</v>
      </c>
      <c r="H2001" s="9">
        <f>G2001*(IPCA!$B$10/VLOOKUP(B2001,IPCA!A:B,2,0))</f>
        <v>15844.818916721877</v>
      </c>
    </row>
    <row r="2002" spans="1:8" x14ac:dyDescent="0.35">
      <c r="A2002" t="str">
        <f t="shared" si="62"/>
        <v>20223145307</v>
      </c>
      <c r="B2002" s="11">
        <v>2022</v>
      </c>
      <c r="C2002" s="11">
        <v>3145307</v>
      </c>
      <c r="D2002" s="11" t="s">
        <v>166</v>
      </c>
      <c r="E2002" s="8">
        <v>28727738.175778937</v>
      </c>
      <c r="F2002">
        <f>VLOOKUP(B2002&amp;C2002,CENSO!A:G,7,0)</f>
        <v>1178</v>
      </c>
      <c r="G2002" s="9">
        <f t="shared" si="63"/>
        <v>24386.874512545786</v>
      </c>
      <c r="H2002" s="9">
        <f>G2002*(IPCA!$B$10/VLOOKUP(B2002,IPCA!A:B,2,0))</f>
        <v>25513.838320071394</v>
      </c>
    </row>
    <row r="2003" spans="1:8" x14ac:dyDescent="0.35">
      <c r="A2003" t="str">
        <f t="shared" si="62"/>
        <v>20223145356</v>
      </c>
      <c r="B2003" s="11">
        <v>2022</v>
      </c>
      <c r="C2003" s="11">
        <v>3145356</v>
      </c>
      <c r="D2003" s="11" t="s">
        <v>167</v>
      </c>
      <c r="E2003" s="8">
        <v>8022534.7000000002</v>
      </c>
      <c r="F2003">
        <f>VLOOKUP(B2003&amp;C2003,CENSO!A:G,7,0)</f>
        <v>581</v>
      </c>
      <c r="G2003" s="9">
        <f t="shared" si="63"/>
        <v>13808.149225473322</v>
      </c>
      <c r="H2003" s="9">
        <f>G2003*(IPCA!$B$10/VLOOKUP(B2003,IPCA!A:B,2,0))</f>
        <v>14446.250037367676</v>
      </c>
    </row>
    <row r="2004" spans="1:8" x14ac:dyDescent="0.35">
      <c r="A2004" t="str">
        <f t="shared" si="62"/>
        <v>20223145372</v>
      </c>
      <c r="B2004" s="11">
        <v>2022</v>
      </c>
      <c r="C2004" s="11">
        <v>3145372</v>
      </c>
      <c r="D2004" s="11" t="s">
        <v>168</v>
      </c>
      <c r="E2004" s="8">
        <v>5866784.0277632428</v>
      </c>
      <c r="F2004">
        <f>VLOOKUP(B2004&amp;C2004,CENSO!A:G,7,0)</f>
        <v>356</v>
      </c>
      <c r="G2004" s="9">
        <f t="shared" si="63"/>
        <v>16479.730415065289</v>
      </c>
      <c r="H2004" s="9">
        <f>G2004*(IPCA!$B$10/VLOOKUP(B2004,IPCA!A:B,2,0))</f>
        <v>17241.290069870713</v>
      </c>
    </row>
    <row r="2005" spans="1:8" x14ac:dyDescent="0.35">
      <c r="A2005" t="str">
        <f t="shared" si="62"/>
        <v>20223145455</v>
      </c>
      <c r="B2005" s="11">
        <v>2022</v>
      </c>
      <c r="C2005" s="11">
        <v>3145455</v>
      </c>
      <c r="D2005" s="11" t="s">
        <v>169</v>
      </c>
      <c r="E2005" s="8">
        <v>9421138.2177959271</v>
      </c>
      <c r="F2005">
        <f>VLOOKUP(B2005&amp;C2005,CENSO!A:G,7,0)</f>
        <v>397</v>
      </c>
      <c r="G2005" s="9">
        <f t="shared" si="63"/>
        <v>23730.826745077902</v>
      </c>
      <c r="H2005" s="9">
        <f>G2005*(IPCA!$B$10/VLOOKUP(B2005,IPCA!A:B,2,0))</f>
        <v>24827.473338744723</v>
      </c>
    </row>
    <row r="2006" spans="1:8" x14ac:dyDescent="0.35">
      <c r="A2006" t="str">
        <f t="shared" si="62"/>
        <v>20223146206</v>
      </c>
      <c r="B2006" s="11">
        <v>2022</v>
      </c>
      <c r="C2006" s="11">
        <v>3146206</v>
      </c>
      <c r="D2006" s="11" t="s">
        <v>170</v>
      </c>
      <c r="E2006" s="8">
        <v>8870993.9000167325</v>
      </c>
      <c r="F2006">
        <f>VLOOKUP(B2006&amp;C2006,CENSO!A:G,7,0)</f>
        <v>451</v>
      </c>
      <c r="G2006" s="9">
        <f t="shared" si="63"/>
        <v>19669.609534405172</v>
      </c>
      <c r="H2006" s="9">
        <f>G2006*(IPCA!$B$10/VLOOKUP(B2006,IPCA!A:B,2,0))</f>
        <v>20578.579564247724</v>
      </c>
    </row>
    <row r="2007" spans="1:8" x14ac:dyDescent="0.35">
      <c r="A2007" t="str">
        <f t="shared" si="62"/>
        <v>20223146255</v>
      </c>
      <c r="B2007" s="11">
        <v>2022</v>
      </c>
      <c r="C2007" s="11">
        <v>3146255</v>
      </c>
      <c r="D2007" s="11" t="s">
        <v>171</v>
      </c>
      <c r="E2007" s="8">
        <v>7336039.9030927503</v>
      </c>
      <c r="F2007">
        <f>VLOOKUP(B2007&amp;C2007,CENSO!A:G,7,0)</f>
        <v>328</v>
      </c>
      <c r="G2007" s="9">
        <f t="shared" si="63"/>
        <v>22365.975314307165</v>
      </c>
      <c r="H2007" s="9">
        <f>G2007*(IPCA!$B$10/VLOOKUP(B2007,IPCA!A:B,2,0))</f>
        <v>23399.549530070992</v>
      </c>
    </row>
    <row r="2008" spans="1:8" x14ac:dyDescent="0.35">
      <c r="A2008" t="str">
        <f t="shared" si="62"/>
        <v>20223146305</v>
      </c>
      <c r="B2008" s="11">
        <v>2022</v>
      </c>
      <c r="C2008" s="11">
        <v>3146305</v>
      </c>
      <c r="D2008" s="11" t="s">
        <v>172</v>
      </c>
      <c r="E2008" s="8">
        <v>19562843.350116562</v>
      </c>
      <c r="F2008">
        <f>VLOOKUP(B2008&amp;C2008,CENSO!A:G,7,0)</f>
        <v>1052</v>
      </c>
      <c r="G2008" s="9">
        <f t="shared" si="63"/>
        <v>18595.858697829433</v>
      </c>
      <c r="H2008" s="9">
        <f>G2008*(IPCA!$B$10/VLOOKUP(B2008,IPCA!A:B,2,0))</f>
        <v>19455.208661332665</v>
      </c>
    </row>
    <row r="2009" spans="1:8" x14ac:dyDescent="0.35">
      <c r="A2009" t="str">
        <f t="shared" si="62"/>
        <v>20223146552</v>
      </c>
      <c r="B2009" s="11">
        <v>2022</v>
      </c>
      <c r="C2009" s="11">
        <v>3146552</v>
      </c>
      <c r="D2009" s="11" t="s">
        <v>173</v>
      </c>
      <c r="E2009" s="8">
        <v>7944831.5492842346</v>
      </c>
      <c r="F2009">
        <f>VLOOKUP(B2009&amp;C2009,CENSO!A:G,7,0)</f>
        <v>538</v>
      </c>
      <c r="G2009" s="9">
        <f t="shared" si="63"/>
        <v>14767.344887145418</v>
      </c>
      <c r="H2009" s="9">
        <f>G2009*(IPCA!$B$10/VLOOKUP(B2009,IPCA!A:B,2,0))</f>
        <v>15449.771953086141</v>
      </c>
    </row>
    <row r="2010" spans="1:8" x14ac:dyDescent="0.35">
      <c r="A2010" t="str">
        <f t="shared" si="62"/>
        <v>20223146750</v>
      </c>
      <c r="B2010" s="11">
        <v>2022</v>
      </c>
      <c r="C2010" s="11">
        <v>3146750</v>
      </c>
      <c r="D2010" s="11" t="s">
        <v>174</v>
      </c>
      <c r="E2010" s="8">
        <v>3356729.6756995982</v>
      </c>
      <c r="F2010">
        <f>VLOOKUP(B2010&amp;C2010,CENSO!A:G,7,0)</f>
        <v>325</v>
      </c>
      <c r="G2010" s="9">
        <f t="shared" si="63"/>
        <v>10328.39900215261</v>
      </c>
      <c r="H2010" s="9">
        <f>G2010*(IPCA!$B$10/VLOOKUP(B2010,IPCA!A:B,2,0))</f>
        <v>10805.693944525055</v>
      </c>
    </row>
    <row r="2011" spans="1:8" x14ac:dyDescent="0.35">
      <c r="A2011" t="str">
        <f t="shared" si="62"/>
        <v>20223147956</v>
      </c>
      <c r="B2011" s="11">
        <v>2022</v>
      </c>
      <c r="C2011" s="11">
        <v>3147956</v>
      </c>
      <c r="D2011" s="11" t="s">
        <v>175</v>
      </c>
      <c r="E2011" s="8">
        <v>5617368.6604838613</v>
      </c>
      <c r="F2011">
        <f>VLOOKUP(B2011&amp;C2011,CENSO!A:G,7,0)</f>
        <v>434</v>
      </c>
      <c r="G2011" s="9">
        <f t="shared" si="63"/>
        <v>12943.245761483551</v>
      </c>
      <c r="H2011" s="9">
        <f>G2011*(IPCA!$B$10/VLOOKUP(B2011,IPCA!A:B,2,0))</f>
        <v>13541.377740946404</v>
      </c>
    </row>
    <row r="2012" spans="1:8" x14ac:dyDescent="0.35">
      <c r="A2012" t="str">
        <f t="shared" si="62"/>
        <v>20223148400</v>
      </c>
      <c r="B2012" s="11">
        <v>2022</v>
      </c>
      <c r="C2012" s="11">
        <v>3148400</v>
      </c>
      <c r="D2012" s="11" t="s">
        <v>176</v>
      </c>
      <c r="E2012" s="8">
        <v>7235408.5732470555</v>
      </c>
      <c r="F2012">
        <f>VLOOKUP(B2012&amp;C2012,CENSO!A:G,7,0)</f>
        <v>424</v>
      </c>
      <c r="G2012" s="9">
        <f t="shared" si="63"/>
        <v>17064.642861431734</v>
      </c>
      <c r="H2012" s="9">
        <f>G2012*(IPCA!$B$10/VLOOKUP(B2012,IPCA!A:B,2,0))</f>
        <v>17853.232431747125</v>
      </c>
    </row>
    <row r="2013" spans="1:8" x14ac:dyDescent="0.35">
      <c r="A2013" t="str">
        <f t="shared" si="62"/>
        <v>20223148509</v>
      </c>
      <c r="B2013" s="11">
        <v>2022</v>
      </c>
      <c r="C2013" s="11">
        <v>3148509</v>
      </c>
      <c r="D2013" s="11" t="s">
        <v>177</v>
      </c>
      <c r="E2013" s="8">
        <v>5204452.8488050438</v>
      </c>
      <c r="F2013">
        <f>VLOOKUP(B2013&amp;C2013,CENSO!A:G,7,0)</f>
        <v>259</v>
      </c>
      <c r="G2013" s="9">
        <f t="shared" si="63"/>
        <v>20094.412543648818</v>
      </c>
      <c r="H2013" s="9">
        <f>G2013*(IPCA!$B$10/VLOOKUP(B2013,IPCA!A:B,2,0))</f>
        <v>21023.013527695821</v>
      </c>
    </row>
    <row r="2014" spans="1:8" x14ac:dyDescent="0.35">
      <c r="A2014" t="str">
        <f t="shared" si="62"/>
        <v>20223148608</v>
      </c>
      <c r="B2014" s="11">
        <v>2022</v>
      </c>
      <c r="C2014" s="11">
        <v>3148608</v>
      </c>
      <c r="D2014" s="11" t="s">
        <v>178</v>
      </c>
      <c r="E2014" s="8">
        <v>17247506.100000001</v>
      </c>
      <c r="F2014">
        <f>VLOOKUP(B2014&amp;C2014,CENSO!A:G,7,0)</f>
        <v>576</v>
      </c>
      <c r="G2014" s="9">
        <f t="shared" si="63"/>
        <v>29943.58697916667</v>
      </c>
      <c r="H2014" s="9">
        <f>G2014*(IPCA!$B$10/VLOOKUP(B2014,IPCA!A:B,2,0))</f>
        <v>31327.3370278109</v>
      </c>
    </row>
    <row r="2015" spans="1:8" x14ac:dyDescent="0.35">
      <c r="A2015" t="str">
        <f t="shared" si="62"/>
        <v>20223148707</v>
      </c>
      <c r="B2015" s="11">
        <v>2022</v>
      </c>
      <c r="C2015" s="11">
        <v>3148707</v>
      </c>
      <c r="D2015" s="11" t="s">
        <v>179</v>
      </c>
      <c r="E2015" s="8">
        <v>16618190.428183589</v>
      </c>
      <c r="F2015">
        <f>VLOOKUP(B2015&amp;C2015,CENSO!A:G,7,0)</f>
        <v>1541</v>
      </c>
      <c r="G2015" s="9">
        <f t="shared" si="63"/>
        <v>10784.030128607132</v>
      </c>
      <c r="H2015" s="9">
        <f>G2015*(IPCA!$B$10/VLOOKUP(B2015,IPCA!A:B,2,0))</f>
        <v>11282.380651055335</v>
      </c>
    </row>
    <row r="2016" spans="1:8" x14ac:dyDescent="0.35">
      <c r="A2016" t="str">
        <f t="shared" si="62"/>
        <v>20223149150</v>
      </c>
      <c r="B2016" s="11">
        <v>2022</v>
      </c>
      <c r="C2016" s="11">
        <v>3149150</v>
      </c>
      <c r="D2016" s="11" t="s">
        <v>180</v>
      </c>
      <c r="E2016" s="8">
        <v>7657897.5934333019</v>
      </c>
      <c r="F2016">
        <f>VLOOKUP(B2016&amp;C2016,CENSO!A:G,7,0)</f>
        <v>639</v>
      </c>
      <c r="G2016" s="9">
        <f t="shared" si="63"/>
        <v>11984.190287063071</v>
      </c>
      <c r="H2016" s="9">
        <f>G2016*(IPCA!$B$10/VLOOKUP(B2016,IPCA!A:B,2,0))</f>
        <v>12538.002490798815</v>
      </c>
    </row>
    <row r="2017" spans="1:8" x14ac:dyDescent="0.35">
      <c r="A2017" t="str">
        <f t="shared" si="62"/>
        <v>20223149952</v>
      </c>
      <c r="B2017" s="11">
        <v>2022</v>
      </c>
      <c r="C2017" s="11">
        <v>3149952</v>
      </c>
      <c r="D2017" s="11" t="s">
        <v>181</v>
      </c>
      <c r="E2017" s="8">
        <v>10424639.64419936</v>
      </c>
      <c r="F2017">
        <f>VLOOKUP(B2017&amp;C2017,CENSO!A:G,7,0)</f>
        <v>958</v>
      </c>
      <c r="G2017" s="9">
        <f t="shared" si="63"/>
        <v>10881.669774738371</v>
      </c>
      <c r="H2017" s="9">
        <f>G2017*(IPCA!$B$10/VLOOKUP(B2017,IPCA!A:B,2,0))</f>
        <v>11384.532410754589</v>
      </c>
    </row>
    <row r="2018" spans="1:8" x14ac:dyDescent="0.35">
      <c r="A2018" t="str">
        <f t="shared" si="62"/>
        <v>20223150000</v>
      </c>
      <c r="B2018" s="11">
        <v>2022</v>
      </c>
      <c r="C2018" s="11">
        <v>3150000</v>
      </c>
      <c r="D2018" s="11" t="s">
        <v>182</v>
      </c>
      <c r="E2018" s="8">
        <v>5583595.3031885149</v>
      </c>
      <c r="F2018">
        <f>VLOOKUP(B2018&amp;C2018,CENSO!A:G,7,0)</f>
        <v>238</v>
      </c>
      <c r="G2018" s="9">
        <f t="shared" si="63"/>
        <v>23460.484467178634</v>
      </c>
      <c r="H2018" s="9">
        <f>G2018*(IPCA!$B$10/VLOOKUP(B2018,IPCA!A:B,2,0))</f>
        <v>24544.638030519665</v>
      </c>
    </row>
    <row r="2019" spans="1:8" x14ac:dyDescent="0.35">
      <c r="A2019" t="str">
        <f t="shared" si="62"/>
        <v>20223150158</v>
      </c>
      <c r="B2019" s="11">
        <v>2022</v>
      </c>
      <c r="C2019" s="11">
        <v>3150158</v>
      </c>
      <c r="D2019" s="11" t="s">
        <v>183</v>
      </c>
      <c r="E2019" s="8">
        <v>7061643.5511905504</v>
      </c>
      <c r="F2019">
        <f>VLOOKUP(B2019&amp;C2019,CENSO!A:G,7,0)</f>
        <v>624</v>
      </c>
      <c r="G2019" s="9">
        <f t="shared" si="63"/>
        <v>11316.736460241267</v>
      </c>
      <c r="H2019" s="9">
        <f>G2019*(IPCA!$B$10/VLOOKUP(B2019,IPCA!A:B,2,0))</f>
        <v>11839.704354443385</v>
      </c>
    </row>
    <row r="2020" spans="1:8" x14ac:dyDescent="0.35">
      <c r="A2020" t="str">
        <f t="shared" si="62"/>
        <v>20223150570</v>
      </c>
      <c r="B2020" s="11">
        <v>2022</v>
      </c>
      <c r="C2020" s="11">
        <v>3150570</v>
      </c>
      <c r="D2020" s="11" t="s">
        <v>184</v>
      </c>
      <c r="E2020" s="8">
        <v>10302315.069314167</v>
      </c>
      <c r="F2020">
        <f>VLOOKUP(B2020&amp;C2020,CENSO!A:G,7,0)</f>
        <v>413</v>
      </c>
      <c r="G2020" s="9">
        <f t="shared" si="63"/>
        <v>24945.072807056094</v>
      </c>
      <c r="H2020" s="9">
        <f>G2020*(IPCA!$B$10/VLOOKUP(B2020,IPCA!A:B,2,0))</f>
        <v>26097.83201837615</v>
      </c>
    </row>
    <row r="2021" spans="1:8" x14ac:dyDescent="0.35">
      <c r="A2021" t="str">
        <f t="shared" si="62"/>
        <v>20223151206</v>
      </c>
      <c r="B2021" s="11">
        <v>2022</v>
      </c>
      <c r="C2021" s="11">
        <v>3151206</v>
      </c>
      <c r="D2021" s="11" t="s">
        <v>185</v>
      </c>
      <c r="E2021" s="8">
        <v>26693378.970626235</v>
      </c>
      <c r="F2021">
        <f>VLOOKUP(B2021&amp;C2021,CENSO!A:G,7,0)</f>
        <v>2852</v>
      </c>
      <c r="G2021" s="9">
        <f t="shared" si="63"/>
        <v>9359.5297933472066</v>
      </c>
      <c r="H2021" s="9">
        <f>G2021*(IPCA!$B$10/VLOOKUP(B2021,IPCA!A:B,2,0))</f>
        <v>9792.0514486800221</v>
      </c>
    </row>
    <row r="2022" spans="1:8" x14ac:dyDescent="0.35">
      <c r="A2022" t="str">
        <f t="shared" si="62"/>
        <v>20223151909</v>
      </c>
      <c r="B2022" s="11">
        <v>2022</v>
      </c>
      <c r="C2022" s="11">
        <v>3151909</v>
      </c>
      <c r="D2022" s="11" t="s">
        <v>186</v>
      </c>
      <c r="E2022" s="8">
        <v>5296529.5696312729</v>
      </c>
      <c r="F2022">
        <f>VLOOKUP(B2022&amp;C2022,CENSO!A:G,7,0)</f>
        <v>99</v>
      </c>
      <c r="G2022" s="9">
        <f t="shared" si="63"/>
        <v>53500.298683144174</v>
      </c>
      <c r="H2022" s="9">
        <f>G2022*(IPCA!$B$10/VLOOKUP(B2022,IPCA!A:B,2,0))</f>
        <v>55972.649138578548</v>
      </c>
    </row>
    <row r="2023" spans="1:8" x14ac:dyDescent="0.35">
      <c r="A2023" t="str">
        <f t="shared" si="62"/>
        <v>20223152131</v>
      </c>
      <c r="B2023" s="11">
        <v>2022</v>
      </c>
      <c r="C2023" s="11">
        <v>3152131</v>
      </c>
      <c r="D2023" s="11" t="s">
        <v>187</v>
      </c>
      <c r="E2023" s="8">
        <v>3898776.3550896812</v>
      </c>
      <c r="F2023">
        <f>VLOOKUP(B2023&amp;C2023,CENSO!A:G,7,0)</f>
        <v>289</v>
      </c>
      <c r="G2023" s="9">
        <f t="shared" si="63"/>
        <v>13490.575623147686</v>
      </c>
      <c r="H2023" s="9">
        <f>G2023*(IPCA!$B$10/VLOOKUP(B2023,IPCA!A:B,2,0))</f>
        <v>14114.000755472591</v>
      </c>
    </row>
    <row r="2024" spans="1:8" x14ac:dyDescent="0.35">
      <c r="A2024" t="str">
        <f t="shared" si="62"/>
        <v>20223152170</v>
      </c>
      <c r="B2024" s="11">
        <v>2022</v>
      </c>
      <c r="C2024" s="11">
        <v>3152170</v>
      </c>
      <c r="D2024" s="11" t="s">
        <v>188</v>
      </c>
      <c r="E2024" s="8">
        <v>16460035.720000001</v>
      </c>
      <c r="F2024">
        <f>VLOOKUP(B2024&amp;C2024,CENSO!A:G,7,0)</f>
        <v>1328</v>
      </c>
      <c r="G2024" s="9">
        <f t="shared" si="63"/>
        <v>12394.605210843374</v>
      </c>
      <c r="H2024" s="9">
        <f>G2024*(IPCA!$B$10/VLOOKUP(B2024,IPCA!A:B,2,0))</f>
        <v>12967.383468016218</v>
      </c>
    </row>
    <row r="2025" spans="1:8" x14ac:dyDescent="0.35">
      <c r="A2025" t="str">
        <f t="shared" si="62"/>
        <v>20223152204</v>
      </c>
      <c r="B2025" s="11">
        <v>2022</v>
      </c>
      <c r="C2025" s="11">
        <v>3152204</v>
      </c>
      <c r="D2025" s="11" t="s">
        <v>189</v>
      </c>
      <c r="E2025" s="8">
        <v>20173290.292980228</v>
      </c>
      <c r="F2025">
        <f>VLOOKUP(B2025&amp;C2025,CENSO!A:G,7,0)</f>
        <v>1080</v>
      </c>
      <c r="G2025" s="9">
        <f t="shared" si="63"/>
        <v>18678.972493500212</v>
      </c>
      <c r="H2025" s="9">
        <f>G2025*(IPCA!$B$10/VLOOKUP(B2025,IPCA!A:B,2,0))</f>
        <v>19542.163303421825</v>
      </c>
    </row>
    <row r="2026" spans="1:8" x14ac:dyDescent="0.35">
      <c r="A2026" t="str">
        <f t="shared" si="62"/>
        <v>20223152402</v>
      </c>
      <c r="B2026" s="11">
        <v>2022</v>
      </c>
      <c r="C2026" s="11">
        <v>3152402</v>
      </c>
      <c r="D2026" s="11" t="s">
        <v>190</v>
      </c>
      <c r="E2026" s="8">
        <v>10650943.98</v>
      </c>
      <c r="F2026">
        <f>VLOOKUP(B2026&amp;C2026,CENSO!A:G,7,0)</f>
        <v>821</v>
      </c>
      <c r="G2026" s="9">
        <f t="shared" si="63"/>
        <v>12973.135176613887</v>
      </c>
      <c r="H2026" s="9">
        <f>G2026*(IPCA!$B$10/VLOOKUP(B2026,IPCA!A:B,2,0))</f>
        <v>13572.648402741321</v>
      </c>
    </row>
    <row r="2027" spans="1:8" x14ac:dyDescent="0.35">
      <c r="A2027" t="str">
        <f t="shared" si="62"/>
        <v>20222109205</v>
      </c>
      <c r="B2027" s="11">
        <v>2022</v>
      </c>
      <c r="C2027" s="11">
        <v>2109205</v>
      </c>
      <c r="D2027" s="11" t="s">
        <v>191</v>
      </c>
      <c r="E2027" s="8">
        <v>24328118.663737841</v>
      </c>
      <c r="F2027">
        <f>VLOOKUP(B2027&amp;C2027,CENSO!A:G,7,0)</f>
        <v>1992</v>
      </c>
      <c r="G2027" s="9">
        <f t="shared" si="63"/>
        <v>12212.910975772009</v>
      </c>
      <c r="H2027" s="9">
        <f>G2027*(IPCA!$B$10/VLOOKUP(B2027,IPCA!A:B,2,0))</f>
        <v>12777.292797113925</v>
      </c>
    </row>
    <row r="2028" spans="1:8" x14ac:dyDescent="0.35">
      <c r="A2028" t="str">
        <f t="shared" si="62"/>
        <v>20223153301</v>
      </c>
      <c r="B2028" s="11">
        <v>2022</v>
      </c>
      <c r="C2028" s="11">
        <v>3153301</v>
      </c>
      <c r="D2028" s="11" t="s">
        <v>192</v>
      </c>
      <c r="E2028" s="8">
        <v>5087887.8609855818</v>
      </c>
      <c r="F2028">
        <f>VLOOKUP(B2028&amp;C2028,CENSO!A:G,7,0)</f>
        <v>238</v>
      </c>
      <c r="G2028" s="9">
        <f t="shared" si="63"/>
        <v>21377.680088174715</v>
      </c>
      <c r="H2028" s="9">
        <f>G2028*(IPCA!$B$10/VLOOKUP(B2028,IPCA!A:B,2,0))</f>
        <v>22365.58330372781</v>
      </c>
    </row>
    <row r="2029" spans="1:8" x14ac:dyDescent="0.35">
      <c r="A2029" t="str">
        <f t="shared" si="62"/>
        <v>20223154309</v>
      </c>
      <c r="B2029" s="11">
        <v>2022</v>
      </c>
      <c r="C2029" s="11">
        <v>3154309</v>
      </c>
      <c r="D2029" s="11" t="s">
        <v>193</v>
      </c>
      <c r="E2029" s="8">
        <v>22145937.601646148</v>
      </c>
      <c r="F2029">
        <f>VLOOKUP(B2029&amp;C2029,CENSO!A:G,7,0)</f>
        <v>1323</v>
      </c>
      <c r="G2029" s="9">
        <f t="shared" si="63"/>
        <v>16739.181860654684</v>
      </c>
      <c r="H2029" s="9">
        <f>G2029*(IPCA!$B$10/VLOOKUP(B2029,IPCA!A:B,2,0))</f>
        <v>17512.731259731725</v>
      </c>
    </row>
    <row r="2030" spans="1:8" x14ac:dyDescent="0.35">
      <c r="A2030" t="str">
        <f t="shared" si="62"/>
        <v>20221718550</v>
      </c>
      <c r="B2030" s="11">
        <v>2022</v>
      </c>
      <c r="C2030" s="11">
        <v>1718550</v>
      </c>
      <c r="D2030" s="11" t="s">
        <v>194</v>
      </c>
      <c r="E2030" s="8">
        <v>7943385.6500000004</v>
      </c>
      <c r="F2030">
        <f>VLOOKUP(B2030&amp;C2030,CENSO!A:G,7,0)</f>
        <v>664</v>
      </c>
      <c r="G2030" s="9">
        <f t="shared" si="63"/>
        <v>11962.930195783134</v>
      </c>
      <c r="H2030" s="9">
        <f>G2030*(IPCA!$B$10/VLOOKUP(B2030,IPCA!A:B,2,0))</f>
        <v>12515.759930305578</v>
      </c>
    </row>
    <row r="2031" spans="1:8" x14ac:dyDescent="0.35">
      <c r="A2031" t="str">
        <f t="shared" si="62"/>
        <v>20223154507</v>
      </c>
      <c r="B2031" s="11">
        <v>2022</v>
      </c>
      <c r="C2031" s="11">
        <v>3154507</v>
      </c>
      <c r="D2031" s="11" t="s">
        <v>195</v>
      </c>
      <c r="E2031" s="8">
        <v>16498118.627579998</v>
      </c>
      <c r="F2031">
        <f>VLOOKUP(B2031&amp;C2031,CENSO!A:G,7,0)</f>
        <v>976</v>
      </c>
      <c r="G2031" s="9">
        <f t="shared" si="63"/>
        <v>16903.810069241801</v>
      </c>
      <c r="H2031" s="9">
        <f>G2031*(IPCA!$B$10/VLOOKUP(B2031,IPCA!A:B,2,0))</f>
        <v>17684.967250639616</v>
      </c>
    </row>
    <row r="2032" spans="1:8" x14ac:dyDescent="0.35">
      <c r="A2032" t="str">
        <f t="shared" si="62"/>
        <v>20223155108</v>
      </c>
      <c r="B2032" s="11">
        <v>2022</v>
      </c>
      <c r="C2032" s="11">
        <v>3155108</v>
      </c>
      <c r="D2032" s="11" t="s">
        <v>196</v>
      </c>
      <c r="E2032" s="8">
        <v>4768234.857984025</v>
      </c>
      <c r="F2032">
        <f>VLOOKUP(B2032&amp;C2032,CENSO!A:G,7,0)</f>
        <v>226</v>
      </c>
      <c r="G2032" s="9">
        <f t="shared" si="63"/>
        <v>21098.384327362943</v>
      </c>
      <c r="H2032" s="9">
        <f>G2032*(IPCA!$B$10/VLOOKUP(B2032,IPCA!A:B,2,0))</f>
        <v>22073.380755132785</v>
      </c>
    </row>
    <row r="2033" spans="1:8" x14ac:dyDescent="0.35">
      <c r="A2033" t="str">
        <f t="shared" si="62"/>
        <v>20223155603</v>
      </c>
      <c r="B2033" s="11">
        <v>2022</v>
      </c>
      <c r="C2033" s="11">
        <v>3155603</v>
      </c>
      <c r="D2033" s="11" t="s">
        <v>197</v>
      </c>
      <c r="E2033" s="8">
        <v>27783047.58296654</v>
      </c>
      <c r="F2033">
        <f>VLOOKUP(B2033&amp;C2033,CENSO!A:G,7,0)</f>
        <v>1697</v>
      </c>
      <c r="G2033" s="9">
        <f t="shared" si="63"/>
        <v>16371.860685307331</v>
      </c>
      <c r="H2033" s="9">
        <f>G2033*(IPCA!$B$10/VLOOKUP(B2033,IPCA!A:B,2,0))</f>
        <v>17128.435474942671</v>
      </c>
    </row>
    <row r="2034" spans="1:8" x14ac:dyDescent="0.35">
      <c r="A2034" t="str">
        <f t="shared" si="62"/>
        <v>20223156007</v>
      </c>
      <c r="B2034" s="11">
        <v>2022</v>
      </c>
      <c r="C2034" s="11">
        <v>3156007</v>
      </c>
      <c r="D2034" s="11" t="s">
        <v>198</v>
      </c>
      <c r="E2034" s="8">
        <v>13402853.779999999</v>
      </c>
      <c r="F2034">
        <f>VLOOKUP(B2034&amp;C2034,CENSO!A:G,7,0)</f>
        <v>596</v>
      </c>
      <c r="G2034" s="9">
        <f t="shared" si="63"/>
        <v>22488.009697986578</v>
      </c>
      <c r="H2034" s="9">
        <f>G2034*(IPCA!$B$10/VLOOKUP(B2034,IPCA!A:B,2,0))</f>
        <v>23527.223354491762</v>
      </c>
    </row>
    <row r="2035" spans="1:8" x14ac:dyDescent="0.35">
      <c r="A2035" t="str">
        <f t="shared" si="62"/>
        <v>20223156502</v>
      </c>
      <c r="B2035" s="11">
        <v>2022</v>
      </c>
      <c r="C2035" s="11">
        <v>3156502</v>
      </c>
      <c r="D2035" s="11" t="s">
        <v>199</v>
      </c>
      <c r="E2035" s="8">
        <v>6313710.3068588199</v>
      </c>
      <c r="F2035">
        <f>VLOOKUP(B2035&amp;C2035,CENSO!A:G,7,0)</f>
        <v>336</v>
      </c>
      <c r="G2035" s="9">
        <f t="shared" si="63"/>
        <v>18790.804484698871</v>
      </c>
      <c r="H2035" s="9">
        <f>G2035*(IPCA!$B$10/VLOOKUP(B2035,IPCA!A:B,2,0))</f>
        <v>19659.16326342024</v>
      </c>
    </row>
    <row r="2036" spans="1:8" x14ac:dyDescent="0.35">
      <c r="A2036" t="str">
        <f t="shared" si="62"/>
        <v>20223156601</v>
      </c>
      <c r="B2036" s="11">
        <v>2022</v>
      </c>
      <c r="C2036" s="11">
        <v>3156601</v>
      </c>
      <c r="D2036" s="11" t="s">
        <v>200</v>
      </c>
      <c r="E2036" s="8">
        <v>10140889.916878304</v>
      </c>
      <c r="F2036">
        <f>VLOOKUP(B2036&amp;C2036,CENSO!A:G,7,0)</f>
        <v>920</v>
      </c>
      <c r="G2036" s="9">
        <f t="shared" si="63"/>
        <v>11022.706431389461</v>
      </c>
      <c r="H2036" s="9">
        <f>G2036*(IPCA!$B$10/VLOOKUP(B2036,IPCA!A:B,2,0))</f>
        <v>11532.086639286341</v>
      </c>
    </row>
    <row r="2037" spans="1:8" x14ac:dyDescent="0.35">
      <c r="A2037" t="str">
        <f t="shared" si="62"/>
        <v>20223156809</v>
      </c>
      <c r="B2037" s="11">
        <v>2022</v>
      </c>
      <c r="C2037" s="11">
        <v>3156809</v>
      </c>
      <c r="D2037" s="11" t="s">
        <v>201</v>
      </c>
      <c r="E2037" s="8">
        <v>9779969.7555629127</v>
      </c>
      <c r="F2037">
        <f>VLOOKUP(B2037&amp;C2037,CENSO!A:G,7,0)</f>
        <v>324</v>
      </c>
      <c r="G2037" s="9">
        <f t="shared" si="63"/>
        <v>30185.091838157139</v>
      </c>
      <c r="H2037" s="9">
        <f>G2037*(IPCA!$B$10/VLOOKUP(B2037,IPCA!A:B,2,0))</f>
        <v>31580.002285206821</v>
      </c>
    </row>
    <row r="2038" spans="1:8" x14ac:dyDescent="0.35">
      <c r="A2038" t="str">
        <f t="shared" si="62"/>
        <v>20223157005</v>
      </c>
      <c r="B2038" s="11">
        <v>2022</v>
      </c>
      <c r="C2038" s="11">
        <v>3157005</v>
      </c>
      <c r="D2038" s="11" t="s">
        <v>202</v>
      </c>
      <c r="E2038" s="8">
        <v>20288106.272831459</v>
      </c>
      <c r="F2038">
        <f>VLOOKUP(B2038&amp;C2038,CENSO!A:G,7,0)</f>
        <v>2123</v>
      </c>
      <c r="G2038" s="9">
        <f t="shared" si="63"/>
        <v>9556.3383291716709</v>
      </c>
      <c r="H2038" s="9">
        <f>G2038*(IPCA!$B$10/VLOOKUP(B2038,IPCA!A:B,2,0))</f>
        <v>9997.954880891155</v>
      </c>
    </row>
    <row r="2039" spans="1:8" x14ac:dyDescent="0.35">
      <c r="A2039" t="str">
        <f t="shared" si="62"/>
        <v>20223157104</v>
      </c>
      <c r="B2039" s="11">
        <v>2022</v>
      </c>
      <c r="C2039" s="11">
        <v>3157104</v>
      </c>
      <c r="D2039" s="11" t="s">
        <v>203</v>
      </c>
      <c r="E2039" s="8">
        <v>4592674.3451267611</v>
      </c>
      <c r="F2039">
        <f>VLOOKUP(B2039&amp;C2039,CENSO!A:G,7,0)</f>
        <v>424</v>
      </c>
      <c r="G2039" s="9">
        <f t="shared" si="63"/>
        <v>10831.779115865003</v>
      </c>
      <c r="H2039" s="9">
        <f>G2039*(IPCA!$B$10/VLOOKUP(B2039,IPCA!A:B,2,0))</f>
        <v>11332.336209739895</v>
      </c>
    </row>
    <row r="2040" spans="1:8" x14ac:dyDescent="0.35">
      <c r="A2040" t="str">
        <f t="shared" si="62"/>
        <v>20223157252</v>
      </c>
      <c r="B2040" s="11">
        <v>2022</v>
      </c>
      <c r="C2040" s="11">
        <v>3157252</v>
      </c>
      <c r="D2040" s="11" t="s">
        <v>204</v>
      </c>
      <c r="E2040" s="8">
        <v>9812752.8902835865</v>
      </c>
      <c r="F2040">
        <f>VLOOKUP(B2040&amp;C2040,CENSO!A:G,7,0)</f>
        <v>681</v>
      </c>
      <c r="G2040" s="9">
        <f t="shared" si="63"/>
        <v>14409.328766936251</v>
      </c>
      <c r="H2040" s="9">
        <f>G2040*(IPCA!$B$10/VLOOKUP(B2040,IPCA!A:B,2,0))</f>
        <v>15075.211227713287</v>
      </c>
    </row>
    <row r="2041" spans="1:8" x14ac:dyDescent="0.35">
      <c r="A2041" t="str">
        <f t="shared" si="62"/>
        <v>20223157377</v>
      </c>
      <c r="B2041" s="11">
        <v>2022</v>
      </c>
      <c r="C2041" s="11">
        <v>3157377</v>
      </c>
      <c r="D2041" s="11" t="s">
        <v>205</v>
      </c>
      <c r="E2041" s="8">
        <v>5273636.7510987548</v>
      </c>
      <c r="F2041">
        <f>VLOOKUP(B2041&amp;C2041,CENSO!A:G,7,0)</f>
        <v>280</v>
      </c>
      <c r="G2041" s="9">
        <f t="shared" si="63"/>
        <v>18834.41696820984</v>
      </c>
      <c r="H2041" s="9">
        <f>G2041*(IPCA!$B$10/VLOOKUP(B2041,IPCA!A:B,2,0))</f>
        <v>19704.791162660185</v>
      </c>
    </row>
    <row r="2042" spans="1:8" x14ac:dyDescent="0.35">
      <c r="A2042" t="str">
        <f t="shared" si="62"/>
        <v>20223157500</v>
      </c>
      <c r="B2042" s="11">
        <v>2022</v>
      </c>
      <c r="C2042" s="11">
        <v>3157500</v>
      </c>
      <c r="D2042" s="11" t="s">
        <v>206</v>
      </c>
      <c r="E2042" s="8">
        <v>5211661.0692649549</v>
      </c>
      <c r="F2042">
        <f>VLOOKUP(B2042&amp;C2042,CENSO!A:G,7,0)</f>
        <v>286</v>
      </c>
      <c r="G2042" s="9">
        <f t="shared" si="63"/>
        <v>18222.591151276065</v>
      </c>
      <c r="H2042" s="9">
        <f>G2042*(IPCA!$B$10/VLOOKUP(B2042,IPCA!A:B,2,0))</f>
        <v>19064.691712225758</v>
      </c>
    </row>
    <row r="2043" spans="1:8" x14ac:dyDescent="0.35">
      <c r="A2043" t="str">
        <f t="shared" si="62"/>
        <v>20223157609</v>
      </c>
      <c r="B2043" s="11">
        <v>2022</v>
      </c>
      <c r="C2043" s="11">
        <v>3157609</v>
      </c>
      <c r="D2043" s="11" t="s">
        <v>207</v>
      </c>
      <c r="E2043" s="8">
        <v>4288334.9069972066</v>
      </c>
      <c r="F2043">
        <f>VLOOKUP(B2043&amp;C2043,CENSO!A:G,7,0)</f>
        <v>242</v>
      </c>
      <c r="G2043" s="9">
        <f t="shared" si="63"/>
        <v>17720.392177674406</v>
      </c>
      <c r="H2043" s="9">
        <f>G2043*(IPCA!$B$10/VLOOKUP(B2043,IPCA!A:B,2,0))</f>
        <v>18539.285169850395</v>
      </c>
    </row>
    <row r="2044" spans="1:8" x14ac:dyDescent="0.35">
      <c r="A2044" t="str">
        <f t="shared" si="62"/>
        <v>20223157658</v>
      </c>
      <c r="B2044" s="11">
        <v>2022</v>
      </c>
      <c r="C2044" s="11">
        <v>3157658</v>
      </c>
      <c r="D2044" s="11" t="s">
        <v>208</v>
      </c>
      <c r="E2044" s="8">
        <v>3901912.2799239294</v>
      </c>
      <c r="F2044">
        <f>VLOOKUP(B2044&amp;C2044,CENSO!A:G,7,0)</f>
        <v>245</v>
      </c>
      <c r="G2044" s="9">
        <f t="shared" si="63"/>
        <v>15926.172571118079</v>
      </c>
      <c r="H2044" s="9">
        <f>G2044*(IPCA!$B$10/VLOOKUP(B2044,IPCA!A:B,2,0))</f>
        <v>16662.151266166667</v>
      </c>
    </row>
    <row r="2045" spans="1:8" x14ac:dyDescent="0.35">
      <c r="A2045" t="str">
        <f t="shared" si="62"/>
        <v>20223158102</v>
      </c>
      <c r="B2045" s="11">
        <v>2022</v>
      </c>
      <c r="C2045" s="11">
        <v>3158102</v>
      </c>
      <c r="D2045" s="11" t="s">
        <v>209</v>
      </c>
      <c r="E2045" s="8">
        <v>4489113.2978013037</v>
      </c>
      <c r="F2045">
        <f>VLOOKUP(B2045&amp;C2045,CENSO!A:G,7,0)</f>
        <v>222</v>
      </c>
      <c r="G2045" s="9">
        <f t="shared" si="63"/>
        <v>20221.231071177044</v>
      </c>
      <c r="H2045" s="9">
        <f>G2045*(IPCA!$B$10/VLOOKUP(B2045,IPCA!A:B,2,0))</f>
        <v>21155.692580342777</v>
      </c>
    </row>
    <row r="2046" spans="1:8" x14ac:dyDescent="0.35">
      <c r="A2046" t="str">
        <f t="shared" si="62"/>
        <v>20223159357</v>
      </c>
      <c r="B2046" s="11">
        <v>2022</v>
      </c>
      <c r="C2046" s="11">
        <v>3159357</v>
      </c>
      <c r="D2046" s="11" t="s">
        <v>211</v>
      </c>
      <c r="E2046" s="8">
        <v>5102065.2209735084</v>
      </c>
      <c r="F2046">
        <f>VLOOKUP(B2046&amp;C2046,CENSO!A:G,7,0)</f>
        <v>453</v>
      </c>
      <c r="G2046" s="9">
        <f t="shared" si="63"/>
        <v>11262.837132391851</v>
      </c>
      <c r="H2046" s="9">
        <f>G2046*(IPCA!$B$10/VLOOKUP(B2046,IPCA!A:B,2,0))</f>
        <v>11783.314236242586</v>
      </c>
    </row>
    <row r="2047" spans="1:8" x14ac:dyDescent="0.35">
      <c r="A2047" t="str">
        <f t="shared" si="62"/>
        <v>20223159506</v>
      </c>
      <c r="B2047" s="11">
        <v>2022</v>
      </c>
      <c r="C2047" s="11">
        <v>3159506</v>
      </c>
      <c r="D2047" s="11" t="s">
        <v>212</v>
      </c>
      <c r="E2047" s="8">
        <v>7285088.9530719845</v>
      </c>
      <c r="F2047">
        <f>VLOOKUP(B2047&amp;C2047,CENSO!A:G,7,0)</f>
        <v>397</v>
      </c>
      <c r="G2047" s="9">
        <f t="shared" si="63"/>
        <v>18350.350007737998</v>
      </c>
      <c r="H2047" s="9">
        <f>G2047*(IPCA!$B$10/VLOOKUP(B2047,IPCA!A:B,2,0))</f>
        <v>19198.354548193114</v>
      </c>
    </row>
    <row r="2048" spans="1:8" x14ac:dyDescent="0.35">
      <c r="A2048" t="str">
        <f t="shared" si="62"/>
        <v>20223160207</v>
      </c>
      <c r="B2048" s="11">
        <v>2022</v>
      </c>
      <c r="C2048" s="11">
        <v>3160207</v>
      </c>
      <c r="D2048" s="11" t="s">
        <v>213</v>
      </c>
      <c r="E2048" s="8">
        <v>5492743.9441949297</v>
      </c>
      <c r="F2048">
        <f>VLOOKUP(B2048&amp;C2048,CENSO!A:G,7,0)</f>
        <v>235</v>
      </c>
      <c r="G2048" s="9">
        <f t="shared" si="63"/>
        <v>23373.378485935871</v>
      </c>
      <c r="H2048" s="9">
        <f>G2048*(IPCA!$B$10/VLOOKUP(B2048,IPCA!A:B,2,0))</f>
        <v>24453.50671637788</v>
      </c>
    </row>
    <row r="2049" spans="1:8" x14ac:dyDescent="0.35">
      <c r="A2049" t="str">
        <f t="shared" si="62"/>
        <v>20223160306</v>
      </c>
      <c r="B2049" s="11">
        <v>2022</v>
      </c>
      <c r="C2049" s="11">
        <v>3160306</v>
      </c>
      <c r="D2049" s="11" t="s">
        <v>214</v>
      </c>
      <c r="E2049" s="8">
        <v>10041586.1</v>
      </c>
      <c r="F2049">
        <f>VLOOKUP(B2049&amp;C2049,CENSO!A:G,7,0)</f>
        <v>716</v>
      </c>
      <c r="G2049" s="9">
        <f t="shared" si="63"/>
        <v>14024.56159217877</v>
      </c>
      <c r="H2049" s="9">
        <f>G2049*(IPCA!$B$10/VLOOKUP(B2049,IPCA!A:B,2,0))</f>
        <v>14672.663230733078</v>
      </c>
    </row>
    <row r="2050" spans="1:8" x14ac:dyDescent="0.35">
      <c r="A2050" t="str">
        <f t="shared" si="62"/>
        <v>20223160454</v>
      </c>
      <c r="B2050" s="11">
        <v>2022</v>
      </c>
      <c r="C2050" s="11">
        <v>3160454</v>
      </c>
      <c r="D2050" s="11" t="s">
        <v>215</v>
      </c>
      <c r="E2050" s="8">
        <v>9023867.7150748521</v>
      </c>
      <c r="F2050">
        <f>VLOOKUP(B2050&amp;C2050,CENSO!A:G,7,0)</f>
        <v>780</v>
      </c>
      <c r="G2050" s="9">
        <f t="shared" si="63"/>
        <v>11569.061173172888</v>
      </c>
      <c r="H2050" s="9">
        <f>G2050*(IPCA!$B$10/VLOOKUP(B2050,IPCA!A:B,2,0))</f>
        <v>12103.689471789354</v>
      </c>
    </row>
    <row r="2051" spans="1:8" x14ac:dyDescent="0.35">
      <c r="A2051" t="str">
        <f t="shared" ref="A2051:A2114" si="64">B2051&amp;C2051</f>
        <v>20223160603</v>
      </c>
      <c r="B2051" s="11">
        <v>2022</v>
      </c>
      <c r="C2051" s="11">
        <v>3160603</v>
      </c>
      <c r="D2051" s="11" t="s">
        <v>216</v>
      </c>
      <c r="E2051" s="8">
        <v>3137027.2963531334</v>
      </c>
      <c r="F2051">
        <f>VLOOKUP(B2051&amp;C2051,CENSO!A:G,7,0)</f>
        <v>161</v>
      </c>
      <c r="G2051" s="9">
        <f t="shared" ref="G2051:G2114" si="65">E2051/F2051</f>
        <v>19484.641592255488</v>
      </c>
      <c r="H2051" s="9">
        <f>G2051*(IPCA!$B$10/VLOOKUP(B2051,IPCA!A:B,2,0))</f>
        <v>20385.063902042813</v>
      </c>
    </row>
    <row r="2052" spans="1:8" x14ac:dyDescent="0.35">
      <c r="A2052" t="str">
        <f t="shared" si="64"/>
        <v>20223160959</v>
      </c>
      <c r="B2052" s="11">
        <v>2022</v>
      </c>
      <c r="C2052" s="11">
        <v>3160959</v>
      </c>
      <c r="D2052" s="11" t="s">
        <v>217</v>
      </c>
      <c r="E2052" s="8">
        <v>8366349.7299145693</v>
      </c>
      <c r="F2052">
        <f>VLOOKUP(B2052&amp;C2052,CENSO!A:G,7,0)</f>
        <v>559</v>
      </c>
      <c r="G2052" s="9">
        <f t="shared" si="65"/>
        <v>14966.636368362379</v>
      </c>
      <c r="H2052" s="9">
        <f>G2052*(IPCA!$B$10/VLOOKUP(B2052,IPCA!A:B,2,0))</f>
        <v>15658.273072314079</v>
      </c>
    </row>
    <row r="2053" spans="1:8" x14ac:dyDescent="0.35">
      <c r="A2053" t="str">
        <f t="shared" si="64"/>
        <v>20223161056</v>
      </c>
      <c r="B2053" s="11">
        <v>2022</v>
      </c>
      <c r="C2053" s="11">
        <v>3161056</v>
      </c>
      <c r="D2053" s="11" t="s">
        <v>218</v>
      </c>
      <c r="E2053" s="8">
        <v>3777302.3763938984</v>
      </c>
      <c r="F2053">
        <f>VLOOKUP(B2053&amp;C2053,CENSO!A:G,7,0)</f>
        <v>195</v>
      </c>
      <c r="G2053" s="9">
        <f t="shared" si="65"/>
        <v>19370.781417404607</v>
      </c>
      <c r="H2053" s="9">
        <f>G2053*(IPCA!$B$10/VLOOKUP(B2053,IPCA!A:B,2,0))</f>
        <v>20265.942032171952</v>
      </c>
    </row>
    <row r="2054" spans="1:8" x14ac:dyDescent="0.35">
      <c r="A2054" t="str">
        <f t="shared" si="64"/>
        <v>20222513984</v>
      </c>
      <c r="B2054" s="11">
        <v>2022</v>
      </c>
      <c r="C2054" s="11">
        <v>2513984</v>
      </c>
      <c r="D2054" s="11" t="s">
        <v>219</v>
      </c>
      <c r="E2054" s="8">
        <v>5051628.5599999996</v>
      </c>
      <c r="F2054">
        <f>VLOOKUP(B2054&amp;C2054,CENSO!A:G,7,0)</f>
        <v>447</v>
      </c>
      <c r="G2054" s="9">
        <f t="shared" si="65"/>
        <v>11301.18246085011</v>
      </c>
      <c r="H2054" s="9">
        <f>G2054*(IPCA!$B$10/VLOOKUP(B2054,IPCA!A:B,2,0))</f>
        <v>11823.431575186974</v>
      </c>
    </row>
    <row r="2055" spans="1:8" x14ac:dyDescent="0.35">
      <c r="A2055" t="str">
        <f t="shared" si="64"/>
        <v>20223161601</v>
      </c>
      <c r="B2055" s="11">
        <v>2022</v>
      </c>
      <c r="C2055" s="11">
        <v>3161601</v>
      </c>
      <c r="D2055" s="11" t="s">
        <v>220</v>
      </c>
      <c r="E2055" s="8">
        <v>5101530.743997111</v>
      </c>
      <c r="F2055">
        <f>VLOOKUP(B2055&amp;C2055,CENSO!A:G,7,0)</f>
        <v>261</v>
      </c>
      <c r="G2055" s="9">
        <f t="shared" si="65"/>
        <v>19546.094804586632</v>
      </c>
      <c r="H2055" s="9">
        <f>G2055*(IPCA!$B$10/VLOOKUP(B2055,IPCA!A:B,2,0))</f>
        <v>20449.356984080005</v>
      </c>
    </row>
    <row r="2056" spans="1:8" x14ac:dyDescent="0.35">
      <c r="A2056" t="str">
        <f t="shared" si="64"/>
        <v>20223161650</v>
      </c>
      <c r="B2056" s="11">
        <v>2022</v>
      </c>
      <c r="C2056" s="11">
        <v>3161650</v>
      </c>
      <c r="D2056" s="11" t="s">
        <v>221</v>
      </c>
      <c r="E2056" s="8">
        <v>4000243.975715064</v>
      </c>
      <c r="F2056">
        <f>VLOOKUP(B2056&amp;C2056,CENSO!A:G,7,0)</f>
        <v>192</v>
      </c>
      <c r="G2056" s="9">
        <f t="shared" si="65"/>
        <v>20834.604040182625</v>
      </c>
      <c r="H2056" s="9">
        <f>G2056*(IPCA!$B$10/VLOOKUP(B2056,IPCA!A:B,2,0))</f>
        <v>21797.410679685916</v>
      </c>
    </row>
    <row r="2057" spans="1:8" x14ac:dyDescent="0.35">
      <c r="A2057" t="str">
        <f t="shared" si="64"/>
        <v>20223125507</v>
      </c>
      <c r="B2057" s="11">
        <v>2022</v>
      </c>
      <c r="C2057" s="11">
        <v>3125507</v>
      </c>
      <c r="D2057" s="11" t="s">
        <v>222</v>
      </c>
      <c r="E2057" s="8">
        <v>4971770.1902187783</v>
      </c>
      <c r="F2057">
        <f>VLOOKUP(B2057&amp;C2057,CENSO!A:G,7,0)</f>
        <v>162</v>
      </c>
      <c r="G2057" s="9">
        <f t="shared" si="65"/>
        <v>30689.939445794927</v>
      </c>
      <c r="H2057" s="9">
        <f>G2057*(IPCA!$B$10/VLOOKUP(B2057,IPCA!A:B,2,0))</f>
        <v>32108.179860029664</v>
      </c>
    </row>
    <row r="2058" spans="1:8" x14ac:dyDescent="0.35">
      <c r="A2058" t="str">
        <f t="shared" si="64"/>
        <v>20223162252</v>
      </c>
      <c r="B2058" s="11">
        <v>2022</v>
      </c>
      <c r="C2058" s="11">
        <v>3162252</v>
      </c>
      <c r="D2058" s="11" t="s">
        <v>223</v>
      </c>
      <c r="E2058" s="8">
        <v>5224803.2013738872</v>
      </c>
      <c r="F2058">
        <f>VLOOKUP(B2058&amp;C2058,CENSO!A:G,7,0)</f>
        <v>342</v>
      </c>
      <c r="G2058" s="9">
        <f t="shared" si="65"/>
        <v>15277.2023431985</v>
      </c>
      <c r="H2058" s="9">
        <f>G2058*(IPCA!$B$10/VLOOKUP(B2058,IPCA!A:B,2,0))</f>
        <v>15983.190890938513</v>
      </c>
    </row>
    <row r="2059" spans="1:8" x14ac:dyDescent="0.35">
      <c r="A2059" t="str">
        <f t="shared" si="64"/>
        <v>20223162401</v>
      </c>
      <c r="B2059" s="11">
        <v>2022</v>
      </c>
      <c r="C2059" s="11">
        <v>3162401</v>
      </c>
      <c r="D2059" s="11" t="s">
        <v>224</v>
      </c>
      <c r="E2059" s="8">
        <v>22547714.291058213</v>
      </c>
      <c r="F2059">
        <f>VLOOKUP(B2059&amp;C2059,CENSO!A:G,7,0)</f>
        <v>1860</v>
      </c>
      <c r="G2059" s="9">
        <f t="shared" si="65"/>
        <v>12122.427038203339</v>
      </c>
      <c r="H2059" s="9">
        <f>G2059*(IPCA!$B$10/VLOOKUP(B2059,IPCA!A:B,2,0))</f>
        <v>12682.627424866127</v>
      </c>
    </row>
    <row r="2060" spans="1:8" x14ac:dyDescent="0.35">
      <c r="A2060" t="str">
        <f t="shared" si="64"/>
        <v>20223162450</v>
      </c>
      <c r="B2060" s="11">
        <v>2022</v>
      </c>
      <c r="C2060" s="11">
        <v>3162450</v>
      </c>
      <c r="D2060" s="11" t="s">
        <v>225</v>
      </c>
      <c r="E2060" s="8">
        <v>7922303.4652205575</v>
      </c>
      <c r="F2060">
        <f>VLOOKUP(B2060&amp;C2060,CENSO!A:G,7,0)</f>
        <v>543</v>
      </c>
      <c r="G2060" s="9">
        <f t="shared" si="65"/>
        <v>14589.877468177823</v>
      </c>
      <c r="H2060" s="9">
        <f>G2060*(IPCA!$B$10/VLOOKUP(B2060,IPCA!A:B,2,0))</f>
        <v>15264.10342749094</v>
      </c>
    </row>
    <row r="2061" spans="1:8" x14ac:dyDescent="0.35">
      <c r="A2061" t="str">
        <f t="shared" si="64"/>
        <v>20223162575</v>
      </c>
      <c r="B2061" s="11">
        <v>2022</v>
      </c>
      <c r="C2061" s="11">
        <v>3162575</v>
      </c>
      <c r="D2061" s="11" t="s">
        <v>226</v>
      </c>
      <c r="E2061" s="8">
        <v>5400413.1612404026</v>
      </c>
      <c r="F2061">
        <f>VLOOKUP(B2061&amp;C2061,CENSO!A:G,7,0)</f>
        <v>328</v>
      </c>
      <c r="G2061" s="9">
        <f t="shared" si="65"/>
        <v>16464.674272074397</v>
      </c>
      <c r="H2061" s="9">
        <f>G2061*(IPCA!$B$10/VLOOKUP(B2061,IPCA!A:B,2,0))</f>
        <v>17225.538153904774</v>
      </c>
    </row>
    <row r="2062" spans="1:8" x14ac:dyDescent="0.35">
      <c r="A2062" t="str">
        <f t="shared" si="64"/>
        <v>20223162658</v>
      </c>
      <c r="B2062" s="11">
        <v>2022</v>
      </c>
      <c r="C2062" s="11">
        <v>3162658</v>
      </c>
      <c r="D2062" s="11" t="s">
        <v>227</v>
      </c>
      <c r="E2062" s="8">
        <v>4375530.8842575382</v>
      </c>
      <c r="F2062">
        <f>VLOOKUP(B2062&amp;C2062,CENSO!A:G,7,0)</f>
        <v>229</v>
      </c>
      <c r="G2062" s="9">
        <f t="shared" si="65"/>
        <v>19107.121765316762</v>
      </c>
      <c r="H2062" s="9">
        <f>G2062*(IPCA!$B$10/VLOOKUP(B2062,IPCA!A:B,2,0))</f>
        <v>19990.098166594391</v>
      </c>
    </row>
    <row r="2063" spans="1:8" x14ac:dyDescent="0.35">
      <c r="A2063" t="str">
        <f t="shared" si="64"/>
        <v>20222111052</v>
      </c>
      <c r="B2063" s="11">
        <v>2022</v>
      </c>
      <c r="C2063" s="11">
        <v>2111052</v>
      </c>
      <c r="D2063" s="11" t="s">
        <v>228</v>
      </c>
      <c r="E2063" s="8">
        <v>17973026.309999999</v>
      </c>
      <c r="F2063">
        <f>VLOOKUP(B2063&amp;C2063,CENSO!A:G,7,0)</f>
        <v>1606</v>
      </c>
      <c r="G2063" s="9">
        <f t="shared" si="65"/>
        <v>11191.174539227895</v>
      </c>
      <c r="H2063" s="9">
        <f>G2063*(IPCA!$B$10/VLOOKUP(B2063,IPCA!A:B,2,0))</f>
        <v>11708.339978485956</v>
      </c>
    </row>
    <row r="2064" spans="1:8" x14ac:dyDescent="0.35">
      <c r="A2064" t="str">
        <f t="shared" si="64"/>
        <v>20223162807</v>
      </c>
      <c r="B2064" s="11">
        <v>2022</v>
      </c>
      <c r="C2064" s="11">
        <v>3162807</v>
      </c>
      <c r="D2064" s="11" t="s">
        <v>229</v>
      </c>
      <c r="E2064" s="8">
        <v>19589324.899999999</v>
      </c>
      <c r="F2064">
        <f>VLOOKUP(B2064&amp;C2064,CENSO!A:G,7,0)</f>
        <v>869</v>
      </c>
      <c r="G2064" s="9">
        <f t="shared" si="65"/>
        <v>22542.376179516683</v>
      </c>
      <c r="H2064" s="9">
        <f>G2064*(IPCA!$B$10/VLOOKUP(B2064,IPCA!A:B,2,0))</f>
        <v>23584.102214432449</v>
      </c>
    </row>
    <row r="2065" spans="1:8" x14ac:dyDescent="0.35">
      <c r="A2065" t="str">
        <f t="shared" si="64"/>
        <v>20223163003</v>
      </c>
      <c r="B2065" s="11">
        <v>2022</v>
      </c>
      <c r="C2065" s="11">
        <v>3163003</v>
      </c>
      <c r="D2065" s="11" t="s">
        <v>230</v>
      </c>
      <c r="E2065" s="8">
        <v>5415607.7735094186</v>
      </c>
      <c r="F2065">
        <f>VLOOKUP(B2065&amp;C2065,CENSO!A:G,7,0)</f>
        <v>299</v>
      </c>
      <c r="G2065" s="9">
        <f t="shared" si="65"/>
        <v>18112.400580299058</v>
      </c>
      <c r="H2065" s="9">
        <f>G2065*(IPCA!$B$10/VLOOKUP(B2065,IPCA!A:B,2,0))</f>
        <v>18949.409025596218</v>
      </c>
    </row>
    <row r="2066" spans="1:8" x14ac:dyDescent="0.35">
      <c r="A2066" t="str">
        <f t="shared" si="64"/>
        <v>20222210052</v>
      </c>
      <c r="B2066" s="11">
        <v>2022</v>
      </c>
      <c r="C2066" s="11">
        <v>2210052</v>
      </c>
      <c r="D2066" s="11" t="s">
        <v>231</v>
      </c>
      <c r="E2066" s="8">
        <v>7744506.54</v>
      </c>
      <c r="F2066">
        <f>VLOOKUP(B2066&amp;C2066,CENSO!A:G,7,0)</f>
        <v>683</v>
      </c>
      <c r="G2066" s="9">
        <f t="shared" si="65"/>
        <v>11338.955402635433</v>
      </c>
      <c r="H2066" s="9">
        <f>G2066*(IPCA!$B$10/VLOOKUP(B2066,IPCA!A:B,2,0))</f>
        <v>11862.950076382705</v>
      </c>
    </row>
    <row r="2067" spans="1:8" x14ac:dyDescent="0.35">
      <c r="A2067" t="str">
        <f t="shared" si="64"/>
        <v>20223163508</v>
      </c>
      <c r="B2067" s="11">
        <v>2022</v>
      </c>
      <c r="C2067" s="11">
        <v>3163508</v>
      </c>
      <c r="D2067" s="11" t="s">
        <v>232</v>
      </c>
      <c r="E2067" s="8">
        <v>7498859.4968281649</v>
      </c>
      <c r="F2067">
        <f>VLOOKUP(B2067&amp;C2067,CENSO!A:G,7,0)</f>
        <v>509</v>
      </c>
      <c r="G2067" s="9">
        <f t="shared" si="65"/>
        <v>14732.533392589716</v>
      </c>
      <c r="H2067" s="9">
        <f>G2067*(IPCA!$B$10/VLOOKUP(B2067,IPCA!A:B,2,0))</f>
        <v>15413.351753223411</v>
      </c>
    </row>
    <row r="2068" spans="1:8" x14ac:dyDescent="0.35">
      <c r="A2068" t="str">
        <f t="shared" si="64"/>
        <v>20223164100</v>
      </c>
      <c r="B2068" s="11">
        <v>2022</v>
      </c>
      <c r="C2068" s="11">
        <v>3164100</v>
      </c>
      <c r="D2068" s="11" t="s">
        <v>233</v>
      </c>
      <c r="E2068" s="8">
        <v>5114034.0445064232</v>
      </c>
      <c r="F2068">
        <f>VLOOKUP(B2068&amp;C2068,CENSO!A:G,7,0)</f>
        <v>266</v>
      </c>
      <c r="G2068" s="9">
        <f t="shared" si="65"/>
        <v>19225.691896640688</v>
      </c>
      <c r="H2068" s="9">
        <f>G2068*(IPCA!$B$10/VLOOKUP(B2068,IPCA!A:B,2,0))</f>
        <v>20114.147648976072</v>
      </c>
    </row>
    <row r="2069" spans="1:8" x14ac:dyDescent="0.35">
      <c r="A2069" t="str">
        <f t="shared" si="64"/>
        <v>20223164209</v>
      </c>
      <c r="B2069" s="11">
        <v>2022</v>
      </c>
      <c r="C2069" s="11">
        <v>3164209</v>
      </c>
      <c r="D2069" s="11" t="s">
        <v>234</v>
      </c>
      <c r="E2069" s="8">
        <v>8394655.2300913222</v>
      </c>
      <c r="F2069">
        <f>VLOOKUP(B2069&amp;C2069,CENSO!A:G,7,0)</f>
        <v>558</v>
      </c>
      <c r="G2069" s="9">
        <f t="shared" si="65"/>
        <v>15044.185000163659</v>
      </c>
      <c r="H2069" s="9">
        <f>G2069*(IPCA!$B$10/VLOOKUP(B2069,IPCA!A:B,2,0))</f>
        <v>15739.40537373724</v>
      </c>
    </row>
    <row r="2070" spans="1:8" x14ac:dyDescent="0.35">
      <c r="A2070" t="str">
        <f t="shared" si="64"/>
        <v>20223164472</v>
      </c>
      <c r="B2070" s="11">
        <v>2022</v>
      </c>
      <c r="C2070" s="11">
        <v>3164472</v>
      </c>
      <c r="D2070" s="11" t="s">
        <v>235</v>
      </c>
      <c r="E2070" s="8">
        <v>6955204.838117091</v>
      </c>
      <c r="F2070">
        <f>VLOOKUP(B2070&amp;C2070,CENSO!A:G,7,0)</f>
        <v>692</v>
      </c>
      <c r="G2070" s="9">
        <f t="shared" si="65"/>
        <v>10050.874043521808</v>
      </c>
      <c r="H2070" s="9">
        <f>G2070*(IPCA!$B$10/VLOOKUP(B2070,IPCA!A:B,2,0))</f>
        <v>10515.3440302444</v>
      </c>
    </row>
    <row r="2071" spans="1:8" x14ac:dyDescent="0.35">
      <c r="A2071" t="str">
        <f t="shared" si="64"/>
        <v>20223164506</v>
      </c>
      <c r="B2071" s="11">
        <v>2022</v>
      </c>
      <c r="C2071" s="11">
        <v>3164506</v>
      </c>
      <c r="D2071" s="11" t="s">
        <v>236</v>
      </c>
      <c r="E2071" s="8">
        <v>7772973.0999999996</v>
      </c>
      <c r="F2071">
        <f>VLOOKUP(B2071&amp;C2071,CENSO!A:G,7,0)</f>
        <v>216</v>
      </c>
      <c r="G2071" s="9">
        <f t="shared" si="65"/>
        <v>35985.986574074072</v>
      </c>
      <c r="H2071" s="9">
        <f>G2071*(IPCA!$B$10/VLOOKUP(B2071,IPCA!A:B,2,0))</f>
        <v>37648.967388865261</v>
      </c>
    </row>
    <row r="2072" spans="1:8" x14ac:dyDescent="0.35">
      <c r="A2072" t="str">
        <f t="shared" si="64"/>
        <v>20223165503</v>
      </c>
      <c r="B2072" s="11">
        <v>2022</v>
      </c>
      <c r="C2072" s="11">
        <v>3165503</v>
      </c>
      <c r="D2072" s="11" t="s">
        <v>237</v>
      </c>
      <c r="E2072" s="8">
        <v>5365251.0044020284</v>
      </c>
      <c r="F2072">
        <f>VLOOKUP(B2072&amp;C2072,CENSO!A:G,7,0)</f>
        <v>441</v>
      </c>
      <c r="G2072" s="9">
        <f t="shared" si="65"/>
        <v>12166.10205079825</v>
      </c>
      <c r="H2072" s="9">
        <f>G2072*(IPCA!$B$10/VLOOKUP(B2072,IPCA!A:B,2,0))</f>
        <v>12728.320742777792</v>
      </c>
    </row>
    <row r="2073" spans="1:8" x14ac:dyDescent="0.35">
      <c r="A2073" t="str">
        <f t="shared" si="64"/>
        <v>20223165909</v>
      </c>
      <c r="B2073" s="11">
        <v>2022</v>
      </c>
      <c r="C2073" s="11">
        <v>3165909</v>
      </c>
      <c r="D2073" s="11" t="s">
        <v>238</v>
      </c>
      <c r="E2073" s="8">
        <v>3697275.99</v>
      </c>
      <c r="F2073">
        <f>VLOOKUP(B2073&amp;C2073,CENSO!A:G,7,0)</f>
        <v>240</v>
      </c>
      <c r="G2073" s="9">
        <f t="shared" si="65"/>
        <v>15405.316625000001</v>
      </c>
      <c r="H2073" s="9">
        <f>G2073*(IPCA!$B$10/VLOOKUP(B2073,IPCA!A:B,2,0))</f>
        <v>16117.225577125708</v>
      </c>
    </row>
    <row r="2074" spans="1:8" x14ac:dyDescent="0.35">
      <c r="A2074" t="str">
        <f t="shared" si="64"/>
        <v>20223166105</v>
      </c>
      <c r="B2074" s="11">
        <v>2022</v>
      </c>
      <c r="C2074" s="11">
        <v>3166105</v>
      </c>
      <c r="D2074" s="11" t="s">
        <v>239</v>
      </c>
      <c r="E2074" s="8">
        <v>4721684.7105273129</v>
      </c>
      <c r="F2074">
        <f>VLOOKUP(B2074&amp;C2074,CENSO!A:G,7,0)</f>
        <v>208</v>
      </c>
      <c r="G2074" s="9">
        <f t="shared" si="65"/>
        <v>22700.407262150544</v>
      </c>
      <c r="H2074" s="9">
        <f>G2074*(IPCA!$B$10/VLOOKUP(B2074,IPCA!A:B,2,0))</f>
        <v>23749.436213661909</v>
      </c>
    </row>
    <row r="2075" spans="1:8" x14ac:dyDescent="0.35">
      <c r="A2075" t="str">
        <f t="shared" si="64"/>
        <v>20223166501</v>
      </c>
      <c r="B2075" s="11">
        <v>2022</v>
      </c>
      <c r="C2075" s="11">
        <v>3166501</v>
      </c>
      <c r="D2075" s="11" t="s">
        <v>240</v>
      </c>
      <c r="E2075" s="8">
        <v>5453800.4188129622</v>
      </c>
      <c r="F2075">
        <f>VLOOKUP(B2075&amp;C2075,CENSO!A:G,7,0)</f>
        <v>156</v>
      </c>
      <c r="G2075" s="9">
        <f t="shared" si="65"/>
        <v>34960.259094954883</v>
      </c>
      <c r="H2075" s="9">
        <f>G2075*(IPCA!$B$10/VLOOKUP(B2075,IPCA!A:B,2,0))</f>
        <v>36575.83909400164</v>
      </c>
    </row>
    <row r="2076" spans="1:8" x14ac:dyDescent="0.35">
      <c r="A2076" t="str">
        <f t="shared" si="64"/>
        <v>20223166709</v>
      </c>
      <c r="B2076" s="11">
        <v>2022</v>
      </c>
      <c r="C2076" s="11">
        <v>3166709</v>
      </c>
      <c r="D2076" s="11" t="s">
        <v>241</v>
      </c>
      <c r="E2076" s="8">
        <v>4698612.145339896</v>
      </c>
      <c r="F2076">
        <f>VLOOKUP(B2076&amp;C2076,CENSO!A:G,7,0)</f>
        <v>323</v>
      </c>
      <c r="G2076" s="9">
        <f t="shared" si="65"/>
        <v>14546.786827677697</v>
      </c>
      <c r="H2076" s="9">
        <f>G2076*(IPCA!$B$10/VLOOKUP(B2076,IPCA!A:B,2,0))</f>
        <v>15219.021486618896</v>
      </c>
    </row>
    <row r="2077" spans="1:8" x14ac:dyDescent="0.35">
      <c r="A2077" t="str">
        <f t="shared" si="64"/>
        <v>20223166956</v>
      </c>
      <c r="B2077" s="11">
        <v>2022</v>
      </c>
      <c r="C2077" s="11">
        <v>3166956</v>
      </c>
      <c r="D2077" s="11" t="s">
        <v>242</v>
      </c>
      <c r="E2077" s="8">
        <v>6760231.5281686038</v>
      </c>
      <c r="F2077">
        <f>VLOOKUP(B2077&amp;C2077,CENSO!A:G,7,0)</f>
        <v>341</v>
      </c>
      <c r="G2077" s="9">
        <f t="shared" si="65"/>
        <v>19824.725889057489</v>
      </c>
      <c r="H2077" s="9">
        <f>G2077*(IPCA!$B$10/VLOOKUP(B2077,IPCA!A:B,2,0))</f>
        <v>20740.864140377478</v>
      </c>
    </row>
    <row r="2078" spans="1:8" x14ac:dyDescent="0.35">
      <c r="A2078" t="str">
        <f t="shared" si="64"/>
        <v>20223167103</v>
      </c>
      <c r="B2078" s="11">
        <v>2022</v>
      </c>
      <c r="C2078" s="11">
        <v>3167103</v>
      </c>
      <c r="D2078" s="11" t="s">
        <v>243</v>
      </c>
      <c r="E2078" s="8">
        <v>12340751.430023633</v>
      </c>
      <c r="F2078">
        <f>VLOOKUP(B2078&amp;C2078,CENSO!A:G,7,0)</f>
        <v>299</v>
      </c>
      <c r="G2078" s="9">
        <f t="shared" si="65"/>
        <v>41273.416153925195</v>
      </c>
      <c r="H2078" s="9">
        <f>G2078*(IPCA!$B$10/VLOOKUP(B2078,IPCA!A:B,2,0))</f>
        <v>43180.739135986209</v>
      </c>
    </row>
    <row r="2079" spans="1:8" x14ac:dyDescent="0.35">
      <c r="A2079" t="str">
        <f t="shared" si="64"/>
        <v>20223165552</v>
      </c>
      <c r="B2079" s="11">
        <v>2022</v>
      </c>
      <c r="C2079" s="11">
        <v>3165552</v>
      </c>
      <c r="D2079" s="11" t="s">
        <v>244</v>
      </c>
      <c r="E2079" s="8">
        <v>10723349.564391727</v>
      </c>
      <c r="F2079">
        <f>VLOOKUP(B2079&amp;C2079,CENSO!A:G,7,0)</f>
        <v>236</v>
      </c>
      <c r="G2079" s="9">
        <f t="shared" si="65"/>
        <v>45437.921883015792</v>
      </c>
      <c r="H2079" s="9">
        <f>G2079*(IPCA!$B$10/VLOOKUP(B2079,IPCA!A:B,2,0))</f>
        <v>47537.694587590595</v>
      </c>
    </row>
    <row r="2080" spans="1:8" x14ac:dyDescent="0.35">
      <c r="A2080" t="str">
        <f t="shared" si="64"/>
        <v>20223167707</v>
      </c>
      <c r="B2080" s="11">
        <v>2022</v>
      </c>
      <c r="C2080" s="11">
        <v>3167707</v>
      </c>
      <c r="D2080" s="11" t="s">
        <v>245</v>
      </c>
      <c r="E2080" s="8">
        <v>6761380.2420142815</v>
      </c>
      <c r="F2080">
        <f>VLOOKUP(B2080&amp;C2080,CENSO!A:G,7,0)</f>
        <v>364</v>
      </c>
      <c r="G2080" s="9">
        <f t="shared" si="65"/>
        <v>18575.220445094179</v>
      </c>
      <c r="H2080" s="9">
        <f>G2080*(IPCA!$B$10/VLOOKUP(B2080,IPCA!A:B,2,0))</f>
        <v>19433.616675724785</v>
      </c>
    </row>
    <row r="2081" spans="1:8" x14ac:dyDescent="0.35">
      <c r="A2081" t="str">
        <f t="shared" si="64"/>
        <v>20223168002</v>
      </c>
      <c r="B2081" s="11">
        <v>2022</v>
      </c>
      <c r="C2081" s="11">
        <v>3168002</v>
      </c>
      <c r="D2081" s="11" t="s">
        <v>246</v>
      </c>
      <c r="E2081" s="8">
        <v>20591439.660657071</v>
      </c>
      <c r="F2081">
        <f>VLOOKUP(B2081&amp;C2081,CENSO!A:G,7,0)</f>
        <v>2116</v>
      </c>
      <c r="G2081" s="9">
        <f t="shared" si="65"/>
        <v>9731.3041874560822</v>
      </c>
      <c r="H2081" s="9">
        <f>G2081*(IPCA!$B$10/VLOOKUP(B2081,IPCA!A:B,2,0))</f>
        <v>10181.006243930909</v>
      </c>
    </row>
    <row r="2082" spans="1:8" x14ac:dyDescent="0.35">
      <c r="A2082" t="str">
        <f t="shared" si="64"/>
        <v>20223168051</v>
      </c>
      <c r="B2082" s="11">
        <v>2022</v>
      </c>
      <c r="C2082" s="11">
        <v>3168051</v>
      </c>
      <c r="D2082" s="11" t="s">
        <v>247</v>
      </c>
      <c r="E2082" s="8">
        <v>3429842.918684612</v>
      </c>
      <c r="F2082">
        <f>VLOOKUP(B2082&amp;C2082,CENSO!A:G,7,0)</f>
        <v>275</v>
      </c>
      <c r="G2082" s="9">
        <f t="shared" si="65"/>
        <v>12472.156067944044</v>
      </c>
      <c r="H2082" s="9">
        <f>G2082*(IPCA!$B$10/VLOOKUP(B2082,IPCA!A:B,2,0))</f>
        <v>13048.518097574079</v>
      </c>
    </row>
    <row r="2083" spans="1:8" x14ac:dyDescent="0.35">
      <c r="A2083" t="str">
        <f t="shared" si="64"/>
        <v>20223168408</v>
      </c>
      <c r="B2083" s="11">
        <v>2022</v>
      </c>
      <c r="C2083" s="11">
        <v>3168408</v>
      </c>
      <c r="D2083" s="11" t="s">
        <v>248</v>
      </c>
      <c r="E2083" s="8">
        <v>7144817.5</v>
      </c>
      <c r="F2083">
        <f>VLOOKUP(B2083&amp;C2083,CENSO!A:G,7,0)</f>
        <v>264</v>
      </c>
      <c r="G2083" s="9">
        <f t="shared" si="65"/>
        <v>27063.702651515152</v>
      </c>
      <c r="H2083" s="9">
        <f>G2083*(IPCA!$B$10/VLOOKUP(B2083,IPCA!A:B,2,0))</f>
        <v>28314.367773452032</v>
      </c>
    </row>
    <row r="2084" spans="1:8" x14ac:dyDescent="0.35">
      <c r="A2084" t="str">
        <f t="shared" si="64"/>
        <v>20223168606</v>
      </c>
      <c r="B2084" s="11">
        <v>2022</v>
      </c>
      <c r="C2084" s="11">
        <v>3168606</v>
      </c>
      <c r="D2084" s="11" t="s">
        <v>249</v>
      </c>
      <c r="E2084" s="8">
        <v>68935711.77886869</v>
      </c>
      <c r="F2084">
        <f>VLOOKUP(B2084&amp;C2084,CENSO!A:G,7,0)</f>
        <v>5803</v>
      </c>
      <c r="G2084" s="9">
        <f t="shared" si="65"/>
        <v>11879.323070630482</v>
      </c>
      <c r="H2084" s="9">
        <f>G2084*(IPCA!$B$10/VLOOKUP(B2084,IPCA!A:B,2,0))</f>
        <v>12428.289161041836</v>
      </c>
    </row>
    <row r="2085" spans="1:8" x14ac:dyDescent="0.35">
      <c r="A2085" t="str">
        <f t="shared" si="64"/>
        <v>20223169505</v>
      </c>
      <c r="B2085" s="11">
        <v>2022</v>
      </c>
      <c r="C2085" s="11">
        <v>3169505</v>
      </c>
      <c r="D2085" s="11" t="s">
        <v>250</v>
      </c>
      <c r="E2085" s="8">
        <v>8991726.8186917845</v>
      </c>
      <c r="F2085">
        <f>VLOOKUP(B2085&amp;C2085,CENSO!A:G,7,0)</f>
        <v>387</v>
      </c>
      <c r="G2085" s="9">
        <f t="shared" si="65"/>
        <v>23234.43622400978</v>
      </c>
      <c r="H2085" s="9">
        <f>G2085*(IPCA!$B$10/VLOOKUP(B2085,IPCA!A:B,2,0))</f>
        <v>24308.143668530829</v>
      </c>
    </row>
    <row r="2086" spans="1:8" x14ac:dyDescent="0.35">
      <c r="A2086" t="str">
        <f t="shared" si="64"/>
        <v>20223169703</v>
      </c>
      <c r="B2086" s="11">
        <v>2022</v>
      </c>
      <c r="C2086" s="11">
        <v>3169703</v>
      </c>
      <c r="D2086" s="11" t="s">
        <v>251</v>
      </c>
      <c r="E2086" s="8">
        <v>12882699.162881453</v>
      </c>
      <c r="F2086">
        <f>VLOOKUP(B2086&amp;C2086,CENSO!A:G,7,0)</f>
        <v>650</v>
      </c>
      <c r="G2086" s="9">
        <f t="shared" si="65"/>
        <v>19819.537173663772</v>
      </c>
      <c r="H2086" s="9">
        <f>G2086*(IPCA!$B$10/VLOOKUP(B2086,IPCA!A:B,2,0))</f>
        <v>20735.435644586596</v>
      </c>
    </row>
    <row r="2087" spans="1:8" x14ac:dyDescent="0.35">
      <c r="A2087" t="str">
        <f t="shared" si="64"/>
        <v>20223170008</v>
      </c>
      <c r="B2087" s="11">
        <v>2022</v>
      </c>
      <c r="C2087" s="11">
        <v>3170008</v>
      </c>
      <c r="D2087" s="11" t="s">
        <v>252</v>
      </c>
      <c r="E2087" s="8">
        <v>8017073.9831709629</v>
      </c>
      <c r="F2087">
        <f>VLOOKUP(B2087&amp;C2087,CENSO!A:G,7,0)</f>
        <v>525</v>
      </c>
      <c r="G2087" s="9">
        <f t="shared" si="65"/>
        <v>15270.617110801833</v>
      </c>
      <c r="H2087" s="9">
        <f>G2087*(IPCA!$B$10/VLOOKUP(B2087,IPCA!A:B,2,0))</f>
        <v>15976.30134244052</v>
      </c>
    </row>
    <row r="2088" spans="1:8" x14ac:dyDescent="0.35">
      <c r="A2088" t="str">
        <f t="shared" si="64"/>
        <v>20223170057</v>
      </c>
      <c r="B2088" s="11">
        <v>2022</v>
      </c>
      <c r="C2088" s="11">
        <v>3170057</v>
      </c>
      <c r="D2088" s="11" t="s">
        <v>253</v>
      </c>
      <c r="E2088" s="8">
        <v>9030417.6486476082</v>
      </c>
      <c r="F2088">
        <f>VLOOKUP(B2088&amp;C2088,CENSO!A:G,7,0)</f>
        <v>464</v>
      </c>
      <c r="G2088" s="9">
        <f t="shared" si="65"/>
        <v>19462.107001395707</v>
      </c>
      <c r="H2088" s="9">
        <f>G2088*(IPCA!$B$10/VLOOKUP(B2088,IPCA!A:B,2,0))</f>
        <v>20361.487944922534</v>
      </c>
    </row>
    <row r="2089" spans="1:8" x14ac:dyDescent="0.35">
      <c r="A2089" t="str">
        <f t="shared" si="64"/>
        <v>20223170305</v>
      </c>
      <c r="B2089" s="11">
        <v>2022</v>
      </c>
      <c r="C2089" s="11">
        <v>3170305</v>
      </c>
      <c r="D2089" s="11" t="s">
        <v>254</v>
      </c>
      <c r="E2089" s="8">
        <v>3804589.7110955422</v>
      </c>
      <c r="F2089">
        <f>VLOOKUP(B2089&amp;C2089,CENSO!A:G,7,0)</f>
        <v>250</v>
      </c>
      <c r="G2089" s="9">
        <f t="shared" si="65"/>
        <v>15218.358844382168</v>
      </c>
      <c r="H2089" s="9">
        <f>G2089*(IPCA!$B$10/VLOOKUP(B2089,IPCA!A:B,2,0))</f>
        <v>15921.628122236241</v>
      </c>
    </row>
    <row r="2090" spans="1:8" x14ac:dyDescent="0.35">
      <c r="A2090" t="str">
        <f t="shared" si="64"/>
        <v>20223170479</v>
      </c>
      <c r="B2090" s="11">
        <v>2022</v>
      </c>
      <c r="C2090" s="11">
        <v>3170479</v>
      </c>
      <c r="D2090" s="11" t="s">
        <v>255</v>
      </c>
      <c r="E2090" s="8">
        <v>6939806.3943109978</v>
      </c>
      <c r="F2090">
        <f>VLOOKUP(B2090&amp;C2090,CENSO!A:G,7,0)</f>
        <v>491</v>
      </c>
      <c r="G2090" s="9">
        <f t="shared" si="65"/>
        <v>14134.025242995922</v>
      </c>
      <c r="H2090" s="9">
        <f>G2090*(IPCA!$B$10/VLOOKUP(B2090,IPCA!A:B,2,0))</f>
        <v>14787.18540484099</v>
      </c>
    </row>
    <row r="2091" spans="1:8" x14ac:dyDescent="0.35">
      <c r="A2091" t="str">
        <f t="shared" si="64"/>
        <v>20223170529</v>
      </c>
      <c r="B2091" s="11">
        <v>2022</v>
      </c>
      <c r="C2091" s="11">
        <v>3170529</v>
      </c>
      <c r="D2091" s="11" t="s">
        <v>256</v>
      </c>
      <c r="E2091" s="8">
        <v>18744489.890463926</v>
      </c>
      <c r="F2091">
        <f>VLOOKUP(B2091&amp;C2091,CENSO!A:G,7,0)</f>
        <v>1266</v>
      </c>
      <c r="G2091" s="9">
        <f t="shared" si="65"/>
        <v>14806.074163083669</v>
      </c>
      <c r="H2091" s="9">
        <f>G2091*(IPCA!$B$10/VLOOKUP(B2091,IPCA!A:B,2,0))</f>
        <v>15490.290982453093</v>
      </c>
    </row>
    <row r="2092" spans="1:8" x14ac:dyDescent="0.35">
      <c r="A2092" t="str">
        <f t="shared" si="64"/>
        <v>20223170651</v>
      </c>
      <c r="B2092" s="11">
        <v>2022</v>
      </c>
      <c r="C2092" s="11">
        <v>3170651</v>
      </c>
      <c r="D2092" s="11" t="s">
        <v>257</v>
      </c>
      <c r="E2092" s="8">
        <v>7087836.9917027112</v>
      </c>
      <c r="F2092">
        <f>VLOOKUP(B2092&amp;C2092,CENSO!A:G,7,0)</f>
        <v>275</v>
      </c>
      <c r="G2092" s="9">
        <f t="shared" si="65"/>
        <v>25773.952697100769</v>
      </c>
      <c r="H2092" s="9">
        <f>G2092*(IPCA!$B$10/VLOOKUP(B2092,IPCA!A:B,2,0))</f>
        <v>26965.016023053704</v>
      </c>
    </row>
    <row r="2093" spans="1:8" x14ac:dyDescent="0.35">
      <c r="A2093" t="str">
        <f t="shared" si="64"/>
        <v>20223170800</v>
      </c>
      <c r="B2093" s="11">
        <v>2022</v>
      </c>
      <c r="C2093" s="11">
        <v>3170800</v>
      </c>
      <c r="D2093" s="11" t="s">
        <v>258</v>
      </c>
      <c r="E2093" s="8">
        <v>31177447.161247764</v>
      </c>
      <c r="F2093">
        <f>VLOOKUP(B2093&amp;C2093,CENSO!A:G,7,0)</f>
        <v>2063</v>
      </c>
      <c r="G2093" s="9">
        <f t="shared" si="65"/>
        <v>15112.67433894705</v>
      </c>
      <c r="H2093" s="9">
        <f>G2093*(IPCA!$B$10/VLOOKUP(B2093,IPCA!A:B,2,0))</f>
        <v>15811.059734999035</v>
      </c>
    </row>
    <row r="2094" spans="1:8" x14ac:dyDescent="0.35">
      <c r="A2094" t="str">
        <f t="shared" si="64"/>
        <v>20223170909</v>
      </c>
      <c r="B2094" s="11">
        <v>2022</v>
      </c>
      <c r="C2094" s="11">
        <v>3170909</v>
      </c>
      <c r="D2094" s="11" t="s">
        <v>259</v>
      </c>
      <c r="E2094" s="8">
        <v>11808131.989385199</v>
      </c>
      <c r="F2094">
        <f>VLOOKUP(B2094&amp;C2094,CENSO!A:G,7,0)</f>
        <v>859</v>
      </c>
      <c r="G2094" s="9">
        <f t="shared" si="65"/>
        <v>13746.370185547379</v>
      </c>
      <c r="H2094" s="9">
        <f>G2094*(IPCA!$B$10/VLOOKUP(B2094,IPCA!A:B,2,0))</f>
        <v>14381.61607062344</v>
      </c>
    </row>
    <row r="2095" spans="1:8" x14ac:dyDescent="0.35">
      <c r="A2095" t="str">
        <f t="shared" si="64"/>
        <v>20223171030</v>
      </c>
      <c r="B2095" s="11">
        <v>2022</v>
      </c>
      <c r="C2095" s="11">
        <v>3171030</v>
      </c>
      <c r="D2095" s="11" t="s">
        <v>260</v>
      </c>
      <c r="E2095" s="8">
        <v>6021876.8605004987</v>
      </c>
      <c r="F2095">
        <f>VLOOKUP(B2095&amp;C2095,CENSO!A:G,7,0)</f>
        <v>335</v>
      </c>
      <c r="G2095" s="9">
        <f t="shared" si="65"/>
        <v>17975.751822389549</v>
      </c>
      <c r="H2095" s="9">
        <f>G2095*(IPCA!$B$10/VLOOKUP(B2095,IPCA!A:B,2,0))</f>
        <v>18806.445468944126</v>
      </c>
    </row>
    <row r="2096" spans="1:8" x14ac:dyDescent="0.35">
      <c r="A2096" t="str">
        <f t="shared" si="64"/>
        <v>20223171071</v>
      </c>
      <c r="B2096" s="11">
        <v>2022</v>
      </c>
      <c r="C2096" s="11">
        <v>3171071</v>
      </c>
      <c r="D2096" s="11" t="s">
        <v>261</v>
      </c>
      <c r="E2096" s="8">
        <v>5762594.5303954445</v>
      </c>
      <c r="F2096">
        <f>VLOOKUP(B2096&amp;C2096,CENSO!A:G,7,0)</f>
        <v>309</v>
      </c>
      <c r="G2096" s="9">
        <f t="shared" si="65"/>
        <v>18649.173237525709</v>
      </c>
      <c r="H2096" s="9">
        <f>G2096*(IPCA!$B$10/VLOOKUP(B2096,IPCA!A:B,2,0))</f>
        <v>19510.986967208639</v>
      </c>
    </row>
    <row r="2097" spans="1:8" x14ac:dyDescent="0.35">
      <c r="A2097" t="str">
        <f t="shared" si="64"/>
        <v>20223171600</v>
      </c>
      <c r="B2097" s="11">
        <v>2022</v>
      </c>
      <c r="C2097" s="11">
        <v>3171600</v>
      </c>
      <c r="D2097" s="11" t="s">
        <v>262</v>
      </c>
      <c r="E2097" s="8">
        <v>7927045.171951076</v>
      </c>
      <c r="F2097">
        <f>VLOOKUP(B2097&amp;C2097,CENSO!A:G,7,0)</f>
        <v>440</v>
      </c>
      <c r="G2097" s="9">
        <f t="shared" si="65"/>
        <v>18016.011754434265</v>
      </c>
      <c r="H2097" s="9">
        <f>G2097*(IPCA!$B$10/VLOOKUP(B2097,IPCA!A:B,2,0))</f>
        <v>18848.565888944544</v>
      </c>
    </row>
    <row r="2098" spans="1:8" x14ac:dyDescent="0.35">
      <c r="A2098" t="str">
        <f t="shared" si="64"/>
        <v>20223171808</v>
      </c>
      <c r="B2098" s="11">
        <v>2022</v>
      </c>
      <c r="C2098" s="11">
        <v>3171808</v>
      </c>
      <c r="D2098" s="11" t="s">
        <v>263</v>
      </c>
      <c r="E2098" s="8">
        <v>10314788.639191169</v>
      </c>
      <c r="F2098">
        <f>VLOOKUP(B2098&amp;C2098,CENSO!A:G,7,0)</f>
        <v>649</v>
      </c>
      <c r="G2098" s="9">
        <f t="shared" si="65"/>
        <v>15893.35691708963</v>
      </c>
      <c r="H2098" s="9">
        <f>G2098*(IPCA!$B$10/VLOOKUP(B2098,IPCA!A:B,2,0))</f>
        <v>16627.819138414154</v>
      </c>
    </row>
    <row r="2099" spans="1:8" x14ac:dyDescent="0.35">
      <c r="A2099" t="str">
        <f t="shared" si="64"/>
        <v>20223171907</v>
      </c>
      <c r="B2099" s="11">
        <v>2022</v>
      </c>
      <c r="C2099" s="11">
        <v>3171907</v>
      </c>
      <c r="D2099" s="11" t="s">
        <v>264</v>
      </c>
      <c r="E2099" s="8">
        <v>4999854.5333081894</v>
      </c>
      <c r="F2099">
        <f>VLOOKUP(B2099&amp;C2099,CENSO!A:G,7,0)</f>
        <v>253</v>
      </c>
      <c r="G2099" s="9">
        <f t="shared" si="65"/>
        <v>19762.270882641064</v>
      </c>
      <c r="H2099" s="9">
        <f>G2099*(IPCA!$B$10/VLOOKUP(B2099,IPCA!A:B,2,0))</f>
        <v>20675.522969446865</v>
      </c>
    </row>
    <row r="2100" spans="1:8" x14ac:dyDescent="0.35">
      <c r="A2100" t="str">
        <f t="shared" si="64"/>
        <v>20233100500</v>
      </c>
      <c r="B2100" s="11">
        <v>2023</v>
      </c>
      <c r="C2100" s="11">
        <v>3100500</v>
      </c>
      <c r="D2100" s="11" t="s">
        <v>0</v>
      </c>
      <c r="E2100" s="8">
        <v>9133569.6999999993</v>
      </c>
      <c r="F2100">
        <f>VLOOKUP(B2100&amp;C2100,CENSO!A:G,7,0)</f>
        <v>274</v>
      </c>
      <c r="G2100" s="9">
        <f t="shared" si="65"/>
        <v>33334.195985401457</v>
      </c>
      <c r="H2100" s="9">
        <f>G2100*(IPCA!$B$10/VLOOKUP(B2100,IPCA!A:B,2,0))</f>
        <v>33334.195985401457</v>
      </c>
    </row>
    <row r="2101" spans="1:8" x14ac:dyDescent="0.35">
      <c r="A2101" t="str">
        <f t="shared" si="64"/>
        <v>20233100609</v>
      </c>
      <c r="B2101" s="11">
        <v>2023</v>
      </c>
      <c r="C2101" s="11">
        <v>3100609</v>
      </c>
      <c r="D2101" s="11" t="s">
        <v>1</v>
      </c>
      <c r="E2101" s="8">
        <v>11572728.099597007</v>
      </c>
      <c r="F2101">
        <f>VLOOKUP(B2101&amp;C2101,CENSO!A:G,7,0)</f>
        <v>169</v>
      </c>
      <c r="G2101" s="9">
        <f t="shared" si="65"/>
        <v>68477.681062704185</v>
      </c>
      <c r="H2101" s="9">
        <f>G2101*(IPCA!$B$10/VLOOKUP(B2101,IPCA!A:B,2,0))</f>
        <v>68477.681062704185</v>
      </c>
    </row>
    <row r="2102" spans="1:8" x14ac:dyDescent="0.35">
      <c r="A2102" t="str">
        <f t="shared" si="64"/>
        <v>20233100906</v>
      </c>
      <c r="B2102" s="11">
        <v>2023</v>
      </c>
      <c r="C2102" s="11">
        <v>3100906</v>
      </c>
      <c r="D2102" s="11" t="s">
        <v>2</v>
      </c>
      <c r="E2102" s="8">
        <v>8566396.4718774818</v>
      </c>
      <c r="F2102">
        <f>VLOOKUP(B2102&amp;C2102,CENSO!A:G,7,0)</f>
        <v>237</v>
      </c>
      <c r="G2102" s="9">
        <f t="shared" si="65"/>
        <v>36145.132792731987</v>
      </c>
      <c r="H2102" s="9">
        <f>G2102*(IPCA!$B$10/VLOOKUP(B2102,IPCA!A:B,2,0))</f>
        <v>36145.132792731987</v>
      </c>
    </row>
    <row r="2103" spans="1:8" x14ac:dyDescent="0.35">
      <c r="A2103" t="str">
        <f t="shared" si="64"/>
        <v>20233101003</v>
      </c>
      <c r="B2103" s="11">
        <v>2023</v>
      </c>
      <c r="C2103" s="11">
        <v>3101003</v>
      </c>
      <c r="D2103" s="11" t="s">
        <v>3</v>
      </c>
      <c r="E2103" s="8">
        <v>15632150.847224984</v>
      </c>
      <c r="F2103">
        <f>VLOOKUP(B2103&amp;C2103,CENSO!A:G,7,0)</f>
        <v>792</v>
      </c>
      <c r="G2103" s="9">
        <f t="shared" si="65"/>
        <v>19737.564201041649</v>
      </c>
      <c r="H2103" s="9">
        <f>G2103*(IPCA!$B$10/VLOOKUP(B2103,IPCA!A:B,2,0))</f>
        <v>19737.564201041649</v>
      </c>
    </row>
    <row r="2104" spans="1:8" x14ac:dyDescent="0.35">
      <c r="A2104" t="str">
        <f t="shared" si="64"/>
        <v>20233101102</v>
      </c>
      <c r="B2104" s="11">
        <v>2023</v>
      </c>
      <c r="C2104" s="11">
        <v>3101102</v>
      </c>
      <c r="D2104" s="11" t="s">
        <v>4</v>
      </c>
      <c r="E2104" s="8">
        <v>21170257.987875093</v>
      </c>
      <c r="F2104">
        <f>VLOOKUP(B2104&amp;C2104,CENSO!A:G,7,0)</f>
        <v>1090</v>
      </c>
      <c r="G2104" s="9">
        <f t="shared" si="65"/>
        <v>19422.255034747792</v>
      </c>
      <c r="H2104" s="9">
        <f>G2104*(IPCA!$B$10/VLOOKUP(B2104,IPCA!A:B,2,0))</f>
        <v>19422.255034747792</v>
      </c>
    </row>
    <row r="2105" spans="1:8" x14ac:dyDescent="0.35">
      <c r="A2105" t="str">
        <f t="shared" si="64"/>
        <v>20233101706</v>
      </c>
      <c r="B2105" s="11">
        <v>2023</v>
      </c>
      <c r="C2105" s="11">
        <v>3101706</v>
      </c>
      <c r="D2105" s="11" t="s">
        <v>5</v>
      </c>
      <c r="E2105" s="8">
        <v>27944067.55620832</v>
      </c>
      <c r="F2105">
        <f>VLOOKUP(B2105&amp;C2105,CENSO!A:G,7,0)</f>
        <v>3041</v>
      </c>
      <c r="G2105" s="9">
        <f t="shared" si="65"/>
        <v>9189.1047537679442</v>
      </c>
      <c r="H2105" s="9">
        <f>G2105*(IPCA!$B$10/VLOOKUP(B2105,IPCA!A:B,2,0))</f>
        <v>9189.1047537679442</v>
      </c>
    </row>
    <row r="2106" spans="1:8" x14ac:dyDescent="0.35">
      <c r="A2106" t="str">
        <f t="shared" si="64"/>
        <v>20233101805</v>
      </c>
      <c r="B2106" s="11">
        <v>2023</v>
      </c>
      <c r="C2106" s="11">
        <v>3101805</v>
      </c>
      <c r="D2106" s="11" t="s">
        <v>6</v>
      </c>
      <c r="E2106" s="8">
        <v>8504587.5221125036</v>
      </c>
      <c r="F2106">
        <f>VLOOKUP(B2106&amp;C2106,CENSO!A:G,7,0)</f>
        <v>555</v>
      </c>
      <c r="G2106" s="9">
        <f t="shared" si="65"/>
        <v>15323.581120923431</v>
      </c>
      <c r="H2106" s="9">
        <f>G2106*(IPCA!$B$10/VLOOKUP(B2106,IPCA!A:B,2,0))</f>
        <v>15323.581120923431</v>
      </c>
    </row>
    <row r="2107" spans="1:8" x14ac:dyDescent="0.35">
      <c r="A2107" t="str">
        <f t="shared" si="64"/>
        <v>20233102209</v>
      </c>
      <c r="B2107" s="11">
        <v>2023</v>
      </c>
      <c r="C2107" s="11">
        <v>3102209</v>
      </c>
      <c r="D2107" s="11" t="s">
        <v>7</v>
      </c>
      <c r="E2107" s="8">
        <v>5874593.2653738605</v>
      </c>
      <c r="F2107">
        <f>VLOOKUP(B2107&amp;C2107,CENSO!A:G,7,0)</f>
        <v>175</v>
      </c>
      <c r="G2107" s="9">
        <f t="shared" si="65"/>
        <v>33569.104373564915</v>
      </c>
      <c r="H2107" s="9">
        <f>G2107*(IPCA!$B$10/VLOOKUP(B2107,IPCA!A:B,2,0))</f>
        <v>33569.104373564915</v>
      </c>
    </row>
    <row r="2108" spans="1:8" x14ac:dyDescent="0.35">
      <c r="A2108" t="str">
        <f t="shared" si="64"/>
        <v>20233102852</v>
      </c>
      <c r="B2108" s="11">
        <v>2023</v>
      </c>
      <c r="C2108" s="11">
        <v>3102852</v>
      </c>
      <c r="D2108" s="11" t="s">
        <v>8</v>
      </c>
      <c r="E2108" s="8">
        <v>9105541.3952993751</v>
      </c>
      <c r="F2108">
        <f>VLOOKUP(B2108&amp;C2108,CENSO!A:G,7,0)</f>
        <v>557</v>
      </c>
      <c r="G2108" s="9">
        <f t="shared" si="65"/>
        <v>16347.47108671342</v>
      </c>
      <c r="H2108" s="9">
        <f>G2108*(IPCA!$B$10/VLOOKUP(B2108,IPCA!A:B,2,0))</f>
        <v>16347.47108671342</v>
      </c>
    </row>
    <row r="2109" spans="1:8" x14ac:dyDescent="0.35">
      <c r="A2109" t="str">
        <f t="shared" si="64"/>
        <v>20233103405</v>
      </c>
      <c r="B2109" s="11">
        <v>2023</v>
      </c>
      <c r="C2109" s="11">
        <v>3103405</v>
      </c>
      <c r="D2109" s="11" t="s">
        <v>9</v>
      </c>
      <c r="E2109" s="8">
        <v>16842647.449999999</v>
      </c>
      <c r="F2109">
        <f>VLOOKUP(B2109&amp;C2109,CENSO!A:G,7,0)</f>
        <v>886</v>
      </c>
      <c r="G2109" s="9">
        <f t="shared" si="65"/>
        <v>19009.760101580134</v>
      </c>
      <c r="H2109" s="9">
        <f>G2109*(IPCA!$B$10/VLOOKUP(B2109,IPCA!A:B,2,0))</f>
        <v>19009.760101580134</v>
      </c>
    </row>
    <row r="2110" spans="1:8" x14ac:dyDescent="0.35">
      <c r="A2110" t="str">
        <f t="shared" si="64"/>
        <v>20233104452</v>
      </c>
      <c r="B2110" s="11">
        <v>2023</v>
      </c>
      <c r="C2110" s="11">
        <v>3104452</v>
      </c>
      <c r="D2110" s="11" t="s">
        <v>10</v>
      </c>
      <c r="E2110" s="8">
        <v>6277248.75</v>
      </c>
      <c r="F2110">
        <f>VLOOKUP(B2110&amp;C2110,CENSO!A:G,7,0)</f>
        <v>214</v>
      </c>
      <c r="G2110" s="9">
        <f t="shared" si="65"/>
        <v>29332.938084112149</v>
      </c>
      <c r="H2110" s="9">
        <f>G2110*(IPCA!$B$10/VLOOKUP(B2110,IPCA!A:B,2,0))</f>
        <v>29332.938084112149</v>
      </c>
    </row>
    <row r="2111" spans="1:8" x14ac:dyDescent="0.35">
      <c r="A2111" t="str">
        <f t="shared" si="64"/>
        <v>20233104502</v>
      </c>
      <c r="B2111" s="11">
        <v>2023</v>
      </c>
      <c r="C2111" s="11">
        <v>3104502</v>
      </c>
      <c r="D2111" s="11" t="s">
        <v>11</v>
      </c>
      <c r="E2111" s="8">
        <v>21145742.01635129</v>
      </c>
      <c r="F2111">
        <f>VLOOKUP(B2111&amp;C2111,CENSO!A:G,7,0)</f>
        <v>902</v>
      </c>
      <c r="G2111" s="9">
        <f t="shared" si="65"/>
        <v>23443.172967130035</v>
      </c>
      <c r="H2111" s="9">
        <f>G2111*(IPCA!$B$10/VLOOKUP(B2111,IPCA!A:B,2,0))</f>
        <v>23443.172967130035</v>
      </c>
    </row>
    <row r="2112" spans="1:8" x14ac:dyDescent="0.35">
      <c r="A2112" t="str">
        <f t="shared" si="64"/>
        <v>20233104700</v>
      </c>
      <c r="B2112" s="11">
        <v>2023</v>
      </c>
      <c r="C2112" s="11">
        <v>3104700</v>
      </c>
      <c r="D2112" s="11" t="s">
        <v>12</v>
      </c>
      <c r="E2112" s="8">
        <v>9746339.1401603781</v>
      </c>
      <c r="F2112">
        <f>VLOOKUP(B2112&amp;C2112,CENSO!A:G,7,0)</f>
        <v>550</v>
      </c>
      <c r="G2112" s="9">
        <f t="shared" si="65"/>
        <v>17720.616618473414</v>
      </c>
      <c r="H2112" s="9">
        <f>G2112*(IPCA!$B$10/VLOOKUP(B2112,IPCA!A:B,2,0))</f>
        <v>17720.616618473414</v>
      </c>
    </row>
    <row r="2113" spans="1:8" x14ac:dyDescent="0.35">
      <c r="A2113" t="str">
        <f t="shared" si="64"/>
        <v>20233104809</v>
      </c>
      <c r="B2113" s="11">
        <v>2023</v>
      </c>
      <c r="C2113" s="11">
        <v>3104809</v>
      </c>
      <c r="D2113" s="11" t="s">
        <v>13</v>
      </c>
      <c r="E2113" s="8">
        <v>7408580.0077316901</v>
      </c>
      <c r="F2113">
        <f>VLOOKUP(B2113&amp;C2113,CENSO!A:G,7,0)</f>
        <v>478</v>
      </c>
      <c r="G2113" s="9">
        <f t="shared" si="65"/>
        <v>15499.121355087218</v>
      </c>
      <c r="H2113" s="9">
        <f>G2113*(IPCA!$B$10/VLOOKUP(B2113,IPCA!A:B,2,0))</f>
        <v>15499.121355087218</v>
      </c>
    </row>
    <row r="2114" spans="1:8" x14ac:dyDescent="0.35">
      <c r="A2114" t="str">
        <f t="shared" si="64"/>
        <v>20233105202</v>
      </c>
      <c r="B2114" s="11">
        <v>2023</v>
      </c>
      <c r="C2114" s="11">
        <v>3105202</v>
      </c>
      <c r="D2114" s="11" t="s">
        <v>14</v>
      </c>
      <c r="E2114" s="8">
        <v>5662078.2997595286</v>
      </c>
      <c r="F2114">
        <f>VLOOKUP(B2114&amp;C2114,CENSO!A:G,7,0)</f>
        <v>207</v>
      </c>
      <c r="G2114" s="9">
        <f t="shared" si="65"/>
        <v>27353.035264538787</v>
      </c>
      <c r="H2114" s="9">
        <f>G2114*(IPCA!$B$10/VLOOKUP(B2114,IPCA!A:B,2,0))</f>
        <v>27353.035264538787</v>
      </c>
    </row>
    <row r="2115" spans="1:8" x14ac:dyDescent="0.35">
      <c r="A2115" t="str">
        <f t="shared" ref="A2115:A2178" si="66">B2115&amp;C2115</f>
        <v>20233106507</v>
      </c>
      <c r="B2115" s="11">
        <v>2023</v>
      </c>
      <c r="C2115" s="11">
        <v>3106507</v>
      </c>
      <c r="D2115" s="11" t="s">
        <v>15</v>
      </c>
      <c r="E2115" s="8">
        <v>8263602.5246006614</v>
      </c>
      <c r="F2115">
        <f>VLOOKUP(B2115&amp;C2115,CENSO!A:G,7,0)</f>
        <v>150</v>
      </c>
      <c r="G2115" s="9">
        <f t="shared" ref="G2115:G2178" si="67">E2115/F2115</f>
        <v>55090.683497337741</v>
      </c>
      <c r="H2115" s="9">
        <f>G2115*(IPCA!$B$10/VLOOKUP(B2115,IPCA!A:B,2,0))</f>
        <v>55090.683497337741</v>
      </c>
    </row>
    <row r="2116" spans="1:8" x14ac:dyDescent="0.35">
      <c r="A2116" t="str">
        <f t="shared" si="66"/>
        <v>20233106655</v>
      </c>
      <c r="B2116" s="11">
        <v>2023</v>
      </c>
      <c r="C2116" s="11">
        <v>3106655</v>
      </c>
      <c r="D2116" s="11" t="s">
        <v>16</v>
      </c>
      <c r="E2116" s="8">
        <v>5756059.9253513161</v>
      </c>
      <c r="F2116">
        <f>VLOOKUP(B2116&amp;C2116,CENSO!A:G,7,0)</f>
        <v>261</v>
      </c>
      <c r="G2116" s="9">
        <f t="shared" si="67"/>
        <v>22053.869445790482</v>
      </c>
      <c r="H2116" s="9">
        <f>G2116*(IPCA!$B$10/VLOOKUP(B2116,IPCA!A:B,2,0))</f>
        <v>22053.869445790482</v>
      </c>
    </row>
    <row r="2117" spans="1:8" x14ac:dyDescent="0.35">
      <c r="A2117" t="str">
        <f t="shared" si="66"/>
        <v>20233106606</v>
      </c>
      <c r="B2117" s="11">
        <v>2023</v>
      </c>
      <c r="C2117" s="11">
        <v>3106606</v>
      </c>
      <c r="D2117" s="11" t="s">
        <v>17</v>
      </c>
      <c r="E2117" s="8">
        <v>4992997.6446547788</v>
      </c>
      <c r="F2117">
        <f>VLOOKUP(B2117&amp;C2117,CENSO!A:G,7,0)</f>
        <v>244</v>
      </c>
      <c r="G2117" s="9">
        <f t="shared" si="67"/>
        <v>20463.105101044177</v>
      </c>
      <c r="H2117" s="9">
        <f>G2117*(IPCA!$B$10/VLOOKUP(B2117,IPCA!A:B,2,0))</f>
        <v>20463.105101044177</v>
      </c>
    </row>
    <row r="2118" spans="1:8" x14ac:dyDescent="0.35">
      <c r="A2118" t="str">
        <f t="shared" si="66"/>
        <v>20233107307</v>
      </c>
      <c r="B2118" s="11">
        <v>2023</v>
      </c>
      <c r="C2118" s="11">
        <v>3107307</v>
      </c>
      <c r="D2118" s="11" t="s">
        <v>18</v>
      </c>
      <c r="E2118" s="8">
        <v>23307320.927475132</v>
      </c>
      <c r="F2118">
        <f>VLOOKUP(B2118&amp;C2118,CENSO!A:G,7,0)</f>
        <v>1097</v>
      </c>
      <c r="G2118" s="9">
        <f t="shared" si="67"/>
        <v>21246.418347743966</v>
      </c>
      <c r="H2118" s="9">
        <f>G2118*(IPCA!$B$10/VLOOKUP(B2118,IPCA!A:B,2,0))</f>
        <v>21246.418347743966</v>
      </c>
    </row>
    <row r="2119" spans="1:8" x14ac:dyDescent="0.35">
      <c r="A2119" t="str">
        <f t="shared" si="66"/>
        <v>20233108206</v>
      </c>
      <c r="B2119" s="11">
        <v>2023</v>
      </c>
      <c r="C2119" s="11">
        <v>3108206</v>
      </c>
      <c r="D2119" s="11" t="s">
        <v>19</v>
      </c>
      <c r="E2119" s="8">
        <v>7577125.3261479465</v>
      </c>
      <c r="F2119">
        <f>VLOOKUP(B2119&amp;C2119,CENSO!A:G,7,0)</f>
        <v>437</v>
      </c>
      <c r="G2119" s="9">
        <f t="shared" si="67"/>
        <v>17338.959556402624</v>
      </c>
      <c r="H2119" s="9">
        <f>G2119*(IPCA!$B$10/VLOOKUP(B2119,IPCA!A:B,2,0))</f>
        <v>17338.959556402624</v>
      </c>
    </row>
    <row r="2120" spans="1:8" x14ac:dyDescent="0.35">
      <c r="A2120" t="str">
        <f t="shared" si="66"/>
        <v>20233108255</v>
      </c>
      <c r="B2120" s="11">
        <v>2023</v>
      </c>
      <c r="C2120" s="11">
        <v>3108255</v>
      </c>
      <c r="D2120" s="11" t="s">
        <v>20</v>
      </c>
      <c r="E2120" s="8">
        <v>15698636.531278588</v>
      </c>
      <c r="F2120">
        <f>VLOOKUP(B2120&amp;C2120,CENSO!A:G,7,0)</f>
        <v>577</v>
      </c>
      <c r="G2120" s="9">
        <f t="shared" si="67"/>
        <v>27207.342341903965</v>
      </c>
      <c r="H2120" s="9">
        <f>G2120*(IPCA!$B$10/VLOOKUP(B2120,IPCA!A:B,2,0))</f>
        <v>27207.342341903965</v>
      </c>
    </row>
    <row r="2121" spans="1:8" x14ac:dyDescent="0.35">
      <c r="A2121" t="str">
        <f t="shared" si="66"/>
        <v>20233108503</v>
      </c>
      <c r="B2121" s="11">
        <v>2023</v>
      </c>
      <c r="C2121" s="11">
        <v>3108503</v>
      </c>
      <c r="D2121" s="11" t="s">
        <v>21</v>
      </c>
      <c r="E2121" s="8">
        <v>5439078.8468420887</v>
      </c>
      <c r="F2121">
        <f>VLOOKUP(B2121&amp;C2121,CENSO!A:G,7,0)</f>
        <v>125</v>
      </c>
      <c r="G2121" s="9">
        <f t="shared" si="67"/>
        <v>43512.63077473671</v>
      </c>
      <c r="H2121" s="9">
        <f>G2121*(IPCA!$B$10/VLOOKUP(B2121,IPCA!A:B,2,0))</f>
        <v>43512.63077473671</v>
      </c>
    </row>
    <row r="2122" spans="1:8" x14ac:dyDescent="0.35">
      <c r="A2122" t="str">
        <f t="shared" si="66"/>
        <v>20233108602</v>
      </c>
      <c r="B2122" s="11">
        <v>2023</v>
      </c>
      <c r="C2122" s="11">
        <v>3108602</v>
      </c>
      <c r="D2122" s="11" t="s">
        <v>22</v>
      </c>
      <c r="E2122" s="8">
        <v>12096805.911071712</v>
      </c>
      <c r="F2122">
        <f>VLOOKUP(B2122&amp;C2122,CENSO!A:G,7,0)</f>
        <v>620</v>
      </c>
      <c r="G2122" s="9">
        <f t="shared" si="67"/>
        <v>19510.977275922116</v>
      </c>
      <c r="H2122" s="9">
        <f>G2122*(IPCA!$B$10/VLOOKUP(B2122,IPCA!A:B,2,0))</f>
        <v>19510.977275922116</v>
      </c>
    </row>
    <row r="2123" spans="1:8" x14ac:dyDescent="0.35">
      <c r="A2123" t="str">
        <f t="shared" si="66"/>
        <v>20233108800</v>
      </c>
      <c r="B2123" s="11">
        <v>2023</v>
      </c>
      <c r="C2123" s="11">
        <v>3108800</v>
      </c>
      <c r="D2123" s="11" t="s">
        <v>23</v>
      </c>
      <c r="E2123" s="8">
        <v>6563805.6100000003</v>
      </c>
      <c r="F2123">
        <f>VLOOKUP(B2123&amp;C2123,CENSO!A:G,7,0)</f>
        <v>216</v>
      </c>
      <c r="G2123" s="9">
        <f t="shared" si="67"/>
        <v>30387.988935185185</v>
      </c>
      <c r="H2123" s="9">
        <f>G2123*(IPCA!$B$10/VLOOKUP(B2123,IPCA!A:B,2,0))</f>
        <v>30387.988935185185</v>
      </c>
    </row>
    <row r="2124" spans="1:8" x14ac:dyDescent="0.35">
      <c r="A2124" t="str">
        <f t="shared" si="66"/>
        <v>20233109204</v>
      </c>
      <c r="B2124" s="11">
        <v>2023</v>
      </c>
      <c r="C2124" s="11">
        <v>3109204</v>
      </c>
      <c r="D2124" s="11" t="s">
        <v>24</v>
      </c>
      <c r="E2124" s="8">
        <v>11274435.591903489</v>
      </c>
      <c r="F2124">
        <f>VLOOKUP(B2124&amp;C2124,CENSO!A:G,7,0)</f>
        <v>566</v>
      </c>
      <c r="G2124" s="9">
        <f t="shared" si="67"/>
        <v>19919.497512196976</v>
      </c>
      <c r="H2124" s="9">
        <f>G2124*(IPCA!$B$10/VLOOKUP(B2124,IPCA!A:B,2,0))</f>
        <v>19919.497512196976</v>
      </c>
    </row>
    <row r="2125" spans="1:8" x14ac:dyDescent="0.35">
      <c r="A2125" t="str">
        <f t="shared" si="66"/>
        <v>20233109402</v>
      </c>
      <c r="B2125" s="11">
        <v>2023</v>
      </c>
      <c r="C2125" s="11">
        <v>3109402</v>
      </c>
      <c r="D2125" s="11" t="s">
        <v>25</v>
      </c>
      <c r="E2125" s="8">
        <v>26669187.853303727</v>
      </c>
      <c r="F2125">
        <f>VLOOKUP(B2125&amp;C2125,CENSO!A:G,7,0)</f>
        <v>1620</v>
      </c>
      <c r="G2125" s="9">
        <f t="shared" si="67"/>
        <v>16462.461637841807</v>
      </c>
      <c r="H2125" s="9">
        <f>G2125*(IPCA!$B$10/VLOOKUP(B2125,IPCA!A:B,2,0))</f>
        <v>16462.461637841807</v>
      </c>
    </row>
    <row r="2126" spans="1:8" x14ac:dyDescent="0.35">
      <c r="A2126" t="str">
        <f t="shared" si="66"/>
        <v>20233102704</v>
      </c>
      <c r="B2126" s="11">
        <v>2023</v>
      </c>
      <c r="C2126" s="11">
        <v>3102704</v>
      </c>
      <c r="D2126" s="11" t="s">
        <v>26</v>
      </c>
      <c r="E2126" s="8">
        <v>8127622.5526488191</v>
      </c>
      <c r="F2126">
        <f>VLOOKUP(B2126&amp;C2126,CENSO!A:G,7,0)</f>
        <v>506</v>
      </c>
      <c r="G2126" s="9">
        <f t="shared" si="67"/>
        <v>16062.495163337588</v>
      </c>
      <c r="H2126" s="9">
        <f>G2126*(IPCA!$B$10/VLOOKUP(B2126,IPCA!A:B,2,0))</f>
        <v>16062.495163337588</v>
      </c>
    </row>
    <row r="2127" spans="1:8" x14ac:dyDescent="0.35">
      <c r="A2127" t="str">
        <f t="shared" si="66"/>
        <v>20233110806</v>
      </c>
      <c r="B2127" s="11">
        <v>2023</v>
      </c>
      <c r="C2127" s="11">
        <v>3110806</v>
      </c>
      <c r="D2127" s="11" t="s">
        <v>27</v>
      </c>
      <c r="E2127" s="8">
        <v>3889248.7608351572</v>
      </c>
      <c r="F2127">
        <f>VLOOKUP(B2127&amp;C2127,CENSO!A:G,7,0)</f>
        <v>198</v>
      </c>
      <c r="G2127" s="9">
        <f t="shared" si="67"/>
        <v>19642.670509268472</v>
      </c>
      <c r="H2127" s="9">
        <f>G2127*(IPCA!$B$10/VLOOKUP(B2127,IPCA!A:B,2,0))</f>
        <v>19642.670509268472</v>
      </c>
    </row>
    <row r="2128" spans="1:8" x14ac:dyDescent="0.35">
      <c r="A2128" t="str">
        <f t="shared" si="66"/>
        <v>20233111150</v>
      </c>
      <c r="B2128" s="11">
        <v>2023</v>
      </c>
      <c r="C2128" s="11">
        <v>3111150</v>
      </c>
      <c r="D2128" s="11" t="s">
        <v>28</v>
      </c>
      <c r="E2128" s="8">
        <v>5562939.8086617989</v>
      </c>
      <c r="F2128">
        <f>VLOOKUP(B2128&amp;C2128,CENSO!A:G,7,0)</f>
        <v>262</v>
      </c>
      <c r="G2128" s="9">
        <f t="shared" si="67"/>
        <v>21232.594689548852</v>
      </c>
      <c r="H2128" s="9">
        <f>G2128*(IPCA!$B$10/VLOOKUP(B2128,IPCA!A:B,2,0))</f>
        <v>21232.594689548852</v>
      </c>
    </row>
    <row r="2129" spans="1:8" x14ac:dyDescent="0.35">
      <c r="A2129" t="str">
        <f t="shared" si="66"/>
        <v>20233112059</v>
      </c>
      <c r="B2129" s="11">
        <v>2023</v>
      </c>
      <c r="C2129" s="11">
        <v>3112059</v>
      </c>
      <c r="D2129" s="11" t="s">
        <v>29</v>
      </c>
      <c r="E2129" s="8">
        <v>7770132.380541157</v>
      </c>
      <c r="F2129">
        <f>VLOOKUP(B2129&amp;C2129,CENSO!A:G,7,0)</f>
        <v>272</v>
      </c>
      <c r="G2129" s="9">
        <f t="shared" si="67"/>
        <v>28566.663163754252</v>
      </c>
      <c r="H2129" s="9">
        <f>G2129*(IPCA!$B$10/VLOOKUP(B2129,IPCA!A:B,2,0))</f>
        <v>28566.663163754252</v>
      </c>
    </row>
    <row r="2130" spans="1:8" x14ac:dyDescent="0.35">
      <c r="A2130" t="str">
        <f t="shared" si="66"/>
        <v>20233112307</v>
      </c>
      <c r="B2130" s="11">
        <v>2023</v>
      </c>
      <c r="C2130" s="11">
        <v>3112307</v>
      </c>
      <c r="D2130" s="11" t="s">
        <v>30</v>
      </c>
      <c r="E2130" s="8">
        <v>21895937.19252117</v>
      </c>
      <c r="F2130">
        <f>VLOOKUP(B2130&amp;C2130,CENSO!A:G,7,0)</f>
        <v>1071</v>
      </c>
      <c r="G2130" s="9">
        <f t="shared" si="67"/>
        <v>20444.385800673361</v>
      </c>
      <c r="H2130" s="9">
        <f>G2130*(IPCA!$B$10/VLOOKUP(B2130,IPCA!A:B,2,0))</f>
        <v>20444.385800673361</v>
      </c>
    </row>
    <row r="2131" spans="1:8" x14ac:dyDescent="0.35">
      <c r="A2131" t="str">
        <f t="shared" si="66"/>
        <v>20233112653</v>
      </c>
      <c r="B2131" s="11">
        <v>2023</v>
      </c>
      <c r="C2131" s="11">
        <v>3112653</v>
      </c>
      <c r="D2131" s="11" t="s">
        <v>31</v>
      </c>
      <c r="E2131" s="8">
        <v>3729701.1638655323</v>
      </c>
      <c r="F2131">
        <f>VLOOKUP(B2131&amp;C2131,CENSO!A:G,7,0)</f>
        <v>282</v>
      </c>
      <c r="G2131" s="9">
        <f t="shared" si="67"/>
        <v>13225.890652005433</v>
      </c>
      <c r="H2131" s="9">
        <f>G2131*(IPCA!$B$10/VLOOKUP(B2131,IPCA!A:B,2,0))</f>
        <v>13225.890652005433</v>
      </c>
    </row>
    <row r="2132" spans="1:8" x14ac:dyDescent="0.35">
      <c r="A2132" t="str">
        <f t="shared" si="66"/>
        <v>20233112703</v>
      </c>
      <c r="B2132" s="11">
        <v>2023</v>
      </c>
      <c r="C2132" s="11">
        <v>3112703</v>
      </c>
      <c r="D2132" s="11" t="s">
        <v>32</v>
      </c>
      <c r="E2132" s="8">
        <v>13767909.850203348</v>
      </c>
      <c r="F2132">
        <f>VLOOKUP(B2132&amp;C2132,CENSO!A:G,7,0)</f>
        <v>1122</v>
      </c>
      <c r="G2132" s="9">
        <f t="shared" si="67"/>
        <v>12270.864394120632</v>
      </c>
      <c r="H2132" s="9">
        <f>G2132*(IPCA!$B$10/VLOOKUP(B2132,IPCA!A:B,2,0))</f>
        <v>12270.864394120632</v>
      </c>
    </row>
    <row r="2133" spans="1:8" x14ac:dyDescent="0.35">
      <c r="A2133" t="str">
        <f t="shared" si="66"/>
        <v>20233113008</v>
      </c>
      <c r="B2133" s="11">
        <v>2023</v>
      </c>
      <c r="C2133" s="11">
        <v>3113008</v>
      </c>
      <c r="D2133" s="11" t="s">
        <v>33</v>
      </c>
      <c r="E2133" s="8">
        <v>22374357.600530643</v>
      </c>
      <c r="F2133">
        <f>VLOOKUP(B2133&amp;C2133,CENSO!A:G,7,0)</f>
        <v>958</v>
      </c>
      <c r="G2133" s="9">
        <f t="shared" si="67"/>
        <v>23355.279332495451</v>
      </c>
      <c r="H2133" s="9">
        <f>G2133*(IPCA!$B$10/VLOOKUP(B2133,IPCA!A:B,2,0))</f>
        <v>23355.279332495451</v>
      </c>
    </row>
    <row r="2134" spans="1:8" x14ac:dyDescent="0.35">
      <c r="A2134" t="str">
        <f t="shared" si="66"/>
        <v>20233113503</v>
      </c>
      <c r="B2134" s="11">
        <v>2023</v>
      </c>
      <c r="C2134" s="11">
        <v>3113503</v>
      </c>
      <c r="D2134" s="11" t="s">
        <v>34</v>
      </c>
      <c r="E2134" s="8">
        <v>6310766.3099999996</v>
      </c>
      <c r="F2134">
        <f>VLOOKUP(B2134&amp;C2134,CENSO!A:G,7,0)</f>
        <v>557</v>
      </c>
      <c r="G2134" s="9">
        <f t="shared" si="67"/>
        <v>11329.921561938958</v>
      </c>
      <c r="H2134" s="9">
        <f>G2134*(IPCA!$B$10/VLOOKUP(B2134,IPCA!A:B,2,0))</f>
        <v>11329.921561938958</v>
      </c>
    </row>
    <row r="2135" spans="1:8" x14ac:dyDescent="0.35">
      <c r="A2135" t="str">
        <f t="shared" si="66"/>
        <v>20233113701</v>
      </c>
      <c r="B2135" s="11">
        <v>2023</v>
      </c>
      <c r="C2135" s="11">
        <v>3113701</v>
      </c>
      <c r="D2135" s="11" t="s">
        <v>35</v>
      </c>
      <c r="E2135" s="8">
        <v>22300294.379686698</v>
      </c>
      <c r="F2135">
        <f>VLOOKUP(B2135&amp;C2135,CENSO!A:G,7,0)</f>
        <v>1355</v>
      </c>
      <c r="G2135" s="9">
        <f t="shared" si="67"/>
        <v>16457.781830027085</v>
      </c>
      <c r="H2135" s="9">
        <f>G2135*(IPCA!$B$10/VLOOKUP(B2135,IPCA!A:B,2,0))</f>
        <v>16457.781830027085</v>
      </c>
    </row>
    <row r="2136" spans="1:8" x14ac:dyDescent="0.35">
      <c r="A2136" t="str">
        <f t="shared" si="66"/>
        <v>20233113800</v>
      </c>
      <c r="B2136" s="11">
        <v>2023</v>
      </c>
      <c r="C2136" s="11">
        <v>3113800</v>
      </c>
      <c r="D2136" s="11" t="s">
        <v>36</v>
      </c>
      <c r="E2136" s="8">
        <v>5582951.7284832429</v>
      </c>
      <c r="F2136">
        <f>VLOOKUP(B2136&amp;C2136,CENSO!A:G,7,0)</f>
        <v>272</v>
      </c>
      <c r="G2136" s="9">
        <f t="shared" si="67"/>
        <v>20525.557825306041</v>
      </c>
      <c r="H2136" s="9">
        <f>G2136*(IPCA!$B$10/VLOOKUP(B2136,IPCA!A:B,2,0))</f>
        <v>20525.557825306041</v>
      </c>
    </row>
    <row r="2137" spans="1:8" x14ac:dyDescent="0.35">
      <c r="A2137" t="str">
        <f t="shared" si="66"/>
        <v>20233115458</v>
      </c>
      <c r="B2137" s="11">
        <v>2023</v>
      </c>
      <c r="C2137" s="11">
        <v>3115458</v>
      </c>
      <c r="D2137" s="11" t="s">
        <v>37</v>
      </c>
      <c r="E2137" s="8">
        <v>8989689.0574741997</v>
      </c>
      <c r="F2137">
        <f>VLOOKUP(B2137&amp;C2137,CENSO!A:G,7,0)</f>
        <v>487</v>
      </c>
      <c r="G2137" s="9">
        <f t="shared" si="67"/>
        <v>18459.320446558933</v>
      </c>
      <c r="H2137" s="9">
        <f>G2137*(IPCA!$B$10/VLOOKUP(B2137,IPCA!A:B,2,0))</f>
        <v>18459.320446558933</v>
      </c>
    </row>
    <row r="2138" spans="1:8" x14ac:dyDescent="0.35">
      <c r="A2138" t="str">
        <f t="shared" si="66"/>
        <v>20233115474</v>
      </c>
      <c r="B2138" s="11">
        <v>2023</v>
      </c>
      <c r="C2138" s="11">
        <v>3115474</v>
      </c>
      <c r="D2138" s="11" t="s">
        <v>38</v>
      </c>
      <c r="E2138" s="8">
        <v>4315660.100632905</v>
      </c>
      <c r="F2138">
        <f>VLOOKUP(B2138&amp;C2138,CENSO!A:G,7,0)</f>
        <v>342</v>
      </c>
      <c r="G2138" s="9">
        <f t="shared" si="67"/>
        <v>12618.889183137149</v>
      </c>
      <c r="H2138" s="9">
        <f>G2138*(IPCA!$B$10/VLOOKUP(B2138,IPCA!A:B,2,0))</f>
        <v>12618.889183137149</v>
      </c>
    </row>
    <row r="2139" spans="1:8" x14ac:dyDescent="0.35">
      <c r="A2139" t="str">
        <f t="shared" si="66"/>
        <v>20233115706</v>
      </c>
      <c r="B2139" s="11">
        <v>2023</v>
      </c>
      <c r="C2139" s="11">
        <v>3115706</v>
      </c>
      <c r="D2139" s="11" t="s">
        <v>39</v>
      </c>
      <c r="E2139" s="8">
        <v>5451866.8770721285</v>
      </c>
      <c r="F2139">
        <f>VLOOKUP(B2139&amp;C2139,CENSO!A:G,7,0)</f>
        <v>248</v>
      </c>
      <c r="G2139" s="9">
        <f t="shared" si="67"/>
        <v>21983.334181742455</v>
      </c>
      <c r="H2139" s="9">
        <f>G2139*(IPCA!$B$10/VLOOKUP(B2139,IPCA!A:B,2,0))</f>
        <v>21983.334181742455</v>
      </c>
    </row>
    <row r="2140" spans="1:8" x14ac:dyDescent="0.35">
      <c r="A2140" t="str">
        <f t="shared" si="66"/>
        <v>20233116100</v>
      </c>
      <c r="B2140" s="11">
        <v>2023</v>
      </c>
      <c r="C2140" s="11">
        <v>3116100</v>
      </c>
      <c r="D2140" s="11" t="s">
        <v>40</v>
      </c>
      <c r="E2140" s="8">
        <v>20553772.350523766</v>
      </c>
      <c r="F2140">
        <f>VLOOKUP(B2140&amp;C2140,CENSO!A:G,7,0)</f>
        <v>549</v>
      </c>
      <c r="G2140" s="9">
        <f t="shared" si="67"/>
        <v>37438.565301500486</v>
      </c>
      <c r="H2140" s="9">
        <f>G2140*(IPCA!$B$10/VLOOKUP(B2140,IPCA!A:B,2,0))</f>
        <v>37438.565301500486</v>
      </c>
    </row>
    <row r="2141" spans="1:8" x14ac:dyDescent="0.35">
      <c r="A2141" t="str">
        <f t="shared" si="66"/>
        <v>20233116159</v>
      </c>
      <c r="B2141" s="11">
        <v>2023</v>
      </c>
      <c r="C2141" s="11">
        <v>3116159</v>
      </c>
      <c r="D2141" s="11" t="s">
        <v>41</v>
      </c>
      <c r="E2141" s="8">
        <v>17057020.152344618</v>
      </c>
      <c r="F2141">
        <f>VLOOKUP(B2141&amp;C2141,CENSO!A:G,7,0)</f>
        <v>1216</v>
      </c>
      <c r="G2141" s="9">
        <f t="shared" si="67"/>
        <v>14027.154730546561</v>
      </c>
      <c r="H2141" s="9">
        <f>G2141*(IPCA!$B$10/VLOOKUP(B2141,IPCA!A:B,2,0))</f>
        <v>14027.154730546561</v>
      </c>
    </row>
    <row r="2142" spans="1:8" x14ac:dyDescent="0.35">
      <c r="A2142" t="str">
        <f t="shared" si="66"/>
        <v>20233116506</v>
      </c>
      <c r="B2142" s="11">
        <v>2023</v>
      </c>
      <c r="C2142" s="11">
        <v>3116506</v>
      </c>
      <c r="D2142" s="11" t="s">
        <v>42</v>
      </c>
      <c r="E2142" s="8">
        <v>6158860.391160747</v>
      </c>
      <c r="F2142">
        <f>VLOOKUP(B2142&amp;C2142,CENSO!A:G,7,0)</f>
        <v>408</v>
      </c>
      <c r="G2142" s="9">
        <f t="shared" si="67"/>
        <v>15095.246056766537</v>
      </c>
      <c r="H2142" s="9">
        <f>G2142*(IPCA!$B$10/VLOOKUP(B2142,IPCA!A:B,2,0))</f>
        <v>15095.246056766537</v>
      </c>
    </row>
    <row r="2143" spans="1:8" x14ac:dyDescent="0.35">
      <c r="A2143" t="str">
        <f t="shared" si="66"/>
        <v>20233116803</v>
      </c>
      <c r="B2143" s="11">
        <v>2023</v>
      </c>
      <c r="C2143" s="11">
        <v>3116803</v>
      </c>
      <c r="D2143" s="11" t="s">
        <v>43</v>
      </c>
      <c r="E2143" s="8">
        <v>5299939.5778241325</v>
      </c>
      <c r="F2143">
        <f>VLOOKUP(B2143&amp;C2143,CENSO!A:G,7,0)</f>
        <v>343</v>
      </c>
      <c r="G2143" s="9">
        <f t="shared" si="67"/>
        <v>15451.718885784643</v>
      </c>
      <c r="H2143" s="9">
        <f>G2143*(IPCA!$B$10/VLOOKUP(B2143,IPCA!A:B,2,0))</f>
        <v>15451.718885784643</v>
      </c>
    </row>
    <row r="2144" spans="1:8" x14ac:dyDescent="0.35">
      <c r="A2144" t="str">
        <f t="shared" si="66"/>
        <v>20233117009</v>
      </c>
      <c r="B2144" s="11">
        <v>2023</v>
      </c>
      <c r="C2144" s="11">
        <v>3117009</v>
      </c>
      <c r="D2144" s="11" t="s">
        <v>44</v>
      </c>
      <c r="E2144" s="8">
        <v>6883152.6263354328</v>
      </c>
      <c r="F2144">
        <f>VLOOKUP(B2144&amp;C2144,CENSO!A:G,7,0)</f>
        <v>428</v>
      </c>
      <c r="G2144" s="9">
        <f t="shared" si="67"/>
        <v>16082.13230452204</v>
      </c>
      <c r="H2144" s="9">
        <f>G2144*(IPCA!$B$10/VLOOKUP(B2144,IPCA!A:B,2,0))</f>
        <v>16082.13230452204</v>
      </c>
    </row>
    <row r="2145" spans="1:8" x14ac:dyDescent="0.35">
      <c r="A2145" t="str">
        <f t="shared" si="66"/>
        <v>20233117405</v>
      </c>
      <c r="B2145" s="11">
        <v>2023</v>
      </c>
      <c r="C2145" s="11">
        <v>3117405</v>
      </c>
      <c r="D2145" s="11" t="s">
        <v>45</v>
      </c>
      <c r="E2145" s="8">
        <v>4382788.5452087885</v>
      </c>
      <c r="F2145">
        <f>VLOOKUP(B2145&amp;C2145,CENSO!A:G,7,0)</f>
        <v>361</v>
      </c>
      <c r="G2145" s="9">
        <f t="shared" si="67"/>
        <v>12140.688490883071</v>
      </c>
      <c r="H2145" s="9">
        <f>G2145*(IPCA!$B$10/VLOOKUP(B2145,IPCA!A:B,2,0))</f>
        <v>12140.688490883071</v>
      </c>
    </row>
    <row r="2146" spans="1:8" x14ac:dyDescent="0.35">
      <c r="A2146" t="str">
        <f t="shared" si="66"/>
        <v>20233117836</v>
      </c>
      <c r="B2146" s="11">
        <v>2023</v>
      </c>
      <c r="C2146" s="11">
        <v>3117836</v>
      </c>
      <c r="D2146" s="11" t="s">
        <v>46</v>
      </c>
      <c r="E2146" s="8">
        <v>3962418.6154338755</v>
      </c>
      <c r="F2146">
        <f>VLOOKUP(B2146&amp;C2146,CENSO!A:G,7,0)</f>
        <v>233</v>
      </c>
      <c r="G2146" s="9">
        <f t="shared" si="67"/>
        <v>17006.088478256977</v>
      </c>
      <c r="H2146" s="9">
        <f>G2146*(IPCA!$B$10/VLOOKUP(B2146,IPCA!A:B,2,0))</f>
        <v>17006.088478256977</v>
      </c>
    </row>
    <row r="2147" spans="1:8" x14ac:dyDescent="0.35">
      <c r="A2147" t="str">
        <f t="shared" si="66"/>
        <v>20233118403</v>
      </c>
      <c r="B2147" s="11">
        <v>2023</v>
      </c>
      <c r="C2147" s="11">
        <v>3118403</v>
      </c>
      <c r="D2147" s="11" t="s">
        <v>47</v>
      </c>
      <c r="E2147" s="8">
        <v>17009573.605786398</v>
      </c>
      <c r="F2147">
        <f>VLOOKUP(B2147&amp;C2147,CENSO!A:G,7,0)</f>
        <v>1078</v>
      </c>
      <c r="G2147" s="9">
        <f t="shared" si="67"/>
        <v>15778.825237278663</v>
      </c>
      <c r="H2147" s="9">
        <f>G2147*(IPCA!$B$10/VLOOKUP(B2147,IPCA!A:B,2,0))</f>
        <v>15778.825237278663</v>
      </c>
    </row>
    <row r="2148" spans="1:8" x14ac:dyDescent="0.35">
      <c r="A2148" t="str">
        <f t="shared" si="66"/>
        <v>20233118809</v>
      </c>
      <c r="B2148" s="11">
        <v>2023</v>
      </c>
      <c r="C2148" s="11">
        <v>3118809</v>
      </c>
      <c r="D2148" s="11" t="s">
        <v>48</v>
      </c>
      <c r="E2148" s="8">
        <v>16501352.906406421</v>
      </c>
      <c r="F2148">
        <f>VLOOKUP(B2148&amp;C2148,CENSO!A:G,7,0)</f>
        <v>547</v>
      </c>
      <c r="G2148" s="9">
        <f t="shared" si="67"/>
        <v>30167.007141510825</v>
      </c>
      <c r="H2148" s="9">
        <f>G2148*(IPCA!$B$10/VLOOKUP(B2148,IPCA!A:B,2,0))</f>
        <v>30167.007141510825</v>
      </c>
    </row>
    <row r="2149" spans="1:8" x14ac:dyDescent="0.35">
      <c r="A2149" t="str">
        <f t="shared" si="66"/>
        <v>20233119104</v>
      </c>
      <c r="B2149" s="11">
        <v>2023</v>
      </c>
      <c r="C2149" s="11">
        <v>3119104</v>
      </c>
      <c r="D2149" s="11" t="s">
        <v>49</v>
      </c>
      <c r="E2149" s="8">
        <v>26968005.806971848</v>
      </c>
      <c r="F2149">
        <f>VLOOKUP(B2149&amp;C2149,CENSO!A:G,7,0)</f>
        <v>1573</v>
      </c>
      <c r="G2149" s="9">
        <f t="shared" si="67"/>
        <v>17144.313926873394</v>
      </c>
      <c r="H2149" s="9">
        <f>G2149*(IPCA!$B$10/VLOOKUP(B2149,IPCA!A:B,2,0))</f>
        <v>17144.313926873394</v>
      </c>
    </row>
    <row r="2150" spans="1:8" x14ac:dyDescent="0.35">
      <c r="A2150" t="str">
        <f t="shared" si="66"/>
        <v>20233119203</v>
      </c>
      <c r="B2150" s="11">
        <v>2023</v>
      </c>
      <c r="C2150" s="11">
        <v>3119203</v>
      </c>
      <c r="D2150" s="11" t="s">
        <v>50</v>
      </c>
      <c r="E2150" s="8">
        <v>10444007.431350436</v>
      </c>
      <c r="F2150">
        <f>VLOOKUP(B2150&amp;C2150,CENSO!A:G,7,0)</f>
        <v>578</v>
      </c>
      <c r="G2150" s="9">
        <f t="shared" si="67"/>
        <v>18069.217009256809</v>
      </c>
      <c r="H2150" s="9">
        <f>G2150*(IPCA!$B$10/VLOOKUP(B2150,IPCA!A:B,2,0))</f>
        <v>18069.217009256809</v>
      </c>
    </row>
    <row r="2151" spans="1:8" x14ac:dyDescent="0.35">
      <c r="A2151" t="str">
        <f t="shared" si="66"/>
        <v>20233119500</v>
      </c>
      <c r="B2151" s="11">
        <v>2023</v>
      </c>
      <c r="C2151" s="11">
        <v>3119500</v>
      </c>
      <c r="D2151" s="11" t="s">
        <v>51</v>
      </c>
      <c r="E2151" s="8">
        <v>11158837.792935427</v>
      </c>
      <c r="F2151">
        <f>VLOOKUP(B2151&amp;C2151,CENSO!A:G,7,0)</f>
        <v>773</v>
      </c>
      <c r="G2151" s="9">
        <f t="shared" si="67"/>
        <v>14435.753936527073</v>
      </c>
      <c r="H2151" s="9">
        <f>G2151*(IPCA!$B$10/VLOOKUP(B2151,IPCA!A:B,2,0))</f>
        <v>14435.753936527073</v>
      </c>
    </row>
    <row r="2152" spans="1:8" x14ac:dyDescent="0.35">
      <c r="A2152" t="str">
        <f t="shared" si="66"/>
        <v>20233120102</v>
      </c>
      <c r="B2152" s="11">
        <v>2023</v>
      </c>
      <c r="C2152" s="11">
        <v>3120102</v>
      </c>
      <c r="D2152" s="11" t="s">
        <v>52</v>
      </c>
      <c r="E2152" s="8">
        <v>3977726.1479840432</v>
      </c>
      <c r="F2152">
        <f>VLOOKUP(B2152&amp;C2152,CENSO!A:G,7,0)</f>
        <v>273</v>
      </c>
      <c r="G2152" s="9">
        <f t="shared" si="67"/>
        <v>14570.425450491</v>
      </c>
      <c r="H2152" s="9">
        <f>G2152*(IPCA!$B$10/VLOOKUP(B2152,IPCA!A:B,2,0))</f>
        <v>14570.425450491</v>
      </c>
    </row>
    <row r="2153" spans="1:8" x14ac:dyDescent="0.35">
      <c r="A2153" t="str">
        <f t="shared" si="66"/>
        <v>20233120151</v>
      </c>
      <c r="B2153" s="11">
        <v>2023</v>
      </c>
      <c r="C2153" s="11">
        <v>3120151</v>
      </c>
      <c r="D2153" s="11" t="s">
        <v>53</v>
      </c>
      <c r="E2153" s="8">
        <v>7976042.5200450607</v>
      </c>
      <c r="F2153">
        <f>VLOOKUP(B2153&amp;C2153,CENSO!A:G,7,0)</f>
        <v>456</v>
      </c>
      <c r="G2153" s="9">
        <f t="shared" si="67"/>
        <v>17491.32131588829</v>
      </c>
      <c r="H2153" s="9">
        <f>G2153*(IPCA!$B$10/VLOOKUP(B2153,IPCA!A:B,2,0))</f>
        <v>17491.32131588829</v>
      </c>
    </row>
    <row r="2154" spans="1:8" x14ac:dyDescent="0.35">
      <c r="A2154" t="str">
        <f t="shared" si="66"/>
        <v>20233120300</v>
      </c>
      <c r="B2154" s="11">
        <v>2023</v>
      </c>
      <c r="C2154" s="11">
        <v>3120300</v>
      </c>
      <c r="D2154" s="11" t="s">
        <v>54</v>
      </c>
      <c r="E2154" s="8">
        <v>5718929.5155261159</v>
      </c>
      <c r="F2154">
        <f>VLOOKUP(B2154&amp;C2154,CENSO!A:G,7,0)</f>
        <v>330</v>
      </c>
      <c r="G2154" s="9">
        <f t="shared" si="67"/>
        <v>17330.089440988231</v>
      </c>
      <c r="H2154" s="9">
        <f>G2154*(IPCA!$B$10/VLOOKUP(B2154,IPCA!A:B,2,0))</f>
        <v>17330.089440988231</v>
      </c>
    </row>
    <row r="2155" spans="1:8" x14ac:dyDescent="0.35">
      <c r="A2155" t="str">
        <f t="shared" si="66"/>
        <v>20233120839</v>
      </c>
      <c r="B2155" s="11">
        <v>2023</v>
      </c>
      <c r="C2155" s="11">
        <v>3120839</v>
      </c>
      <c r="D2155" s="11" t="s">
        <v>55</v>
      </c>
      <c r="E2155" s="8">
        <v>4686357.7107533151</v>
      </c>
      <c r="F2155">
        <f>VLOOKUP(B2155&amp;C2155,CENSO!A:G,7,0)</f>
        <v>258</v>
      </c>
      <c r="G2155" s="9">
        <f t="shared" si="67"/>
        <v>18164.177173462464</v>
      </c>
      <c r="H2155" s="9">
        <f>G2155*(IPCA!$B$10/VLOOKUP(B2155,IPCA!A:B,2,0))</f>
        <v>18164.177173462464</v>
      </c>
    </row>
    <row r="2156" spans="1:8" x14ac:dyDescent="0.35">
      <c r="A2156" t="str">
        <f t="shared" si="66"/>
        <v>20233120870</v>
      </c>
      <c r="B2156" s="11">
        <v>2023</v>
      </c>
      <c r="C2156" s="11">
        <v>3120870</v>
      </c>
      <c r="D2156" s="11" t="s">
        <v>56</v>
      </c>
      <c r="E2156" s="8">
        <v>6840398.5677615153</v>
      </c>
      <c r="F2156">
        <f>VLOOKUP(B2156&amp;C2156,CENSO!A:G,7,0)</f>
        <v>553</v>
      </c>
      <c r="G2156" s="9">
        <f t="shared" si="67"/>
        <v>12369.617663221547</v>
      </c>
      <c r="H2156" s="9">
        <f>G2156*(IPCA!$B$10/VLOOKUP(B2156,IPCA!A:B,2,0))</f>
        <v>12369.617663221547</v>
      </c>
    </row>
    <row r="2157" spans="1:8" x14ac:dyDescent="0.35">
      <c r="A2157" t="str">
        <f t="shared" si="66"/>
        <v>20233120904</v>
      </c>
      <c r="B2157" s="11">
        <v>2023</v>
      </c>
      <c r="C2157" s="11">
        <v>3120904</v>
      </c>
      <c r="D2157" s="11" t="s">
        <v>57</v>
      </c>
      <c r="E2157" s="8">
        <v>55806488.825261533</v>
      </c>
      <c r="F2157">
        <f>VLOOKUP(B2157&amp;C2157,CENSO!A:G,7,0)</f>
        <v>4265</v>
      </c>
      <c r="G2157" s="9">
        <f t="shared" si="67"/>
        <v>13084.75705164397</v>
      </c>
      <c r="H2157" s="9">
        <f>G2157*(IPCA!$B$10/VLOOKUP(B2157,IPCA!A:B,2,0))</f>
        <v>13084.75705164397</v>
      </c>
    </row>
    <row r="2158" spans="1:8" x14ac:dyDescent="0.35">
      <c r="A2158" t="str">
        <f t="shared" si="66"/>
        <v>20233121001</v>
      </c>
      <c r="B2158" s="11">
        <v>2023</v>
      </c>
      <c r="C2158" s="11">
        <v>3121001</v>
      </c>
      <c r="D2158" s="11" t="s">
        <v>58</v>
      </c>
      <c r="E2158" s="8">
        <v>5181155.3463674914</v>
      </c>
      <c r="F2158">
        <f>VLOOKUP(B2158&amp;C2158,CENSO!A:G,7,0)</f>
        <v>416</v>
      </c>
      <c r="G2158" s="9">
        <f t="shared" si="67"/>
        <v>12454.700351844931</v>
      </c>
      <c r="H2158" s="9">
        <f>G2158*(IPCA!$B$10/VLOOKUP(B2158,IPCA!A:B,2,0))</f>
        <v>12454.700351844931</v>
      </c>
    </row>
    <row r="2159" spans="1:8" x14ac:dyDescent="0.35">
      <c r="A2159" t="str">
        <f t="shared" si="66"/>
        <v>20233121605</v>
      </c>
      <c r="B2159" s="11">
        <v>2023</v>
      </c>
      <c r="C2159" s="11">
        <v>3121605</v>
      </c>
      <c r="D2159" s="11" t="s">
        <v>59</v>
      </c>
      <c r="E2159" s="8">
        <v>17020392.947029088</v>
      </c>
      <c r="F2159">
        <f>VLOOKUP(B2159&amp;C2159,CENSO!A:G,7,0)</f>
        <v>1192</v>
      </c>
      <c r="G2159" s="9">
        <f t="shared" si="67"/>
        <v>14278.853143480777</v>
      </c>
      <c r="H2159" s="9">
        <f>G2159*(IPCA!$B$10/VLOOKUP(B2159,IPCA!A:B,2,0))</f>
        <v>14278.853143480777</v>
      </c>
    </row>
    <row r="2160" spans="1:8" x14ac:dyDescent="0.35">
      <c r="A2160" t="str">
        <f t="shared" si="66"/>
        <v>20233122108</v>
      </c>
      <c r="B2160" s="11">
        <v>2023</v>
      </c>
      <c r="C2160" s="11">
        <v>3122108</v>
      </c>
      <c r="D2160" s="11" t="s">
        <v>60</v>
      </c>
      <c r="E2160" s="8">
        <v>3628618.803340049</v>
      </c>
      <c r="F2160">
        <f>VLOOKUP(B2160&amp;C2160,CENSO!A:G,7,0)</f>
        <v>144</v>
      </c>
      <c r="G2160" s="9">
        <f t="shared" si="67"/>
        <v>25198.74168986145</v>
      </c>
      <c r="H2160" s="9">
        <f>G2160*(IPCA!$B$10/VLOOKUP(B2160,IPCA!A:B,2,0))</f>
        <v>25198.74168986145</v>
      </c>
    </row>
    <row r="2161" spans="1:8" x14ac:dyDescent="0.35">
      <c r="A2161" t="str">
        <f t="shared" si="66"/>
        <v>20233122207</v>
      </c>
      <c r="B2161" s="11">
        <v>2023</v>
      </c>
      <c r="C2161" s="11">
        <v>3122207</v>
      </c>
      <c r="D2161" s="11" t="s">
        <v>61</v>
      </c>
      <c r="E2161" s="8">
        <v>10711204.253868153</v>
      </c>
      <c r="F2161">
        <f>VLOOKUP(B2161&amp;C2161,CENSO!A:G,7,0)</f>
        <v>474</v>
      </c>
      <c r="G2161" s="9">
        <f t="shared" si="67"/>
        <v>22597.477328835768</v>
      </c>
      <c r="H2161" s="9">
        <f>G2161*(IPCA!$B$10/VLOOKUP(B2161,IPCA!A:B,2,0))</f>
        <v>22597.477328835768</v>
      </c>
    </row>
    <row r="2162" spans="1:8" x14ac:dyDescent="0.35">
      <c r="A2162" t="str">
        <f t="shared" si="66"/>
        <v>20233122355</v>
      </c>
      <c r="B2162" s="11">
        <v>2023</v>
      </c>
      <c r="C2162" s="11">
        <v>3122355</v>
      </c>
      <c r="D2162" s="11" t="s">
        <v>62</v>
      </c>
      <c r="E2162" s="8">
        <v>8064969.9650569577</v>
      </c>
      <c r="F2162">
        <f>VLOOKUP(B2162&amp;C2162,CENSO!A:G,7,0)</f>
        <v>769</v>
      </c>
      <c r="G2162" s="9">
        <f t="shared" si="67"/>
        <v>10487.607236745069</v>
      </c>
      <c r="H2162" s="9">
        <f>G2162*(IPCA!$B$10/VLOOKUP(B2162,IPCA!A:B,2,0))</f>
        <v>10487.607236745069</v>
      </c>
    </row>
    <row r="2163" spans="1:8" x14ac:dyDescent="0.35">
      <c r="A2163" t="str">
        <f t="shared" si="66"/>
        <v>20233122454</v>
      </c>
      <c r="B2163" s="11">
        <v>2023</v>
      </c>
      <c r="C2163" s="11">
        <v>3122454</v>
      </c>
      <c r="D2163" s="11" t="s">
        <v>63</v>
      </c>
      <c r="E2163" s="8">
        <v>9881930.0854833499</v>
      </c>
      <c r="F2163">
        <f>VLOOKUP(B2163&amp;C2163,CENSO!A:G,7,0)</f>
        <v>496</v>
      </c>
      <c r="G2163" s="9">
        <f t="shared" si="67"/>
        <v>19923.246140087398</v>
      </c>
      <c r="H2163" s="9">
        <f>G2163*(IPCA!$B$10/VLOOKUP(B2163,IPCA!A:B,2,0))</f>
        <v>19923.246140087398</v>
      </c>
    </row>
    <row r="2164" spans="1:8" x14ac:dyDescent="0.35">
      <c r="A2164" t="str">
        <f t="shared" si="66"/>
        <v>20233122470</v>
      </c>
      <c r="B2164" s="11">
        <v>2023</v>
      </c>
      <c r="C2164" s="11">
        <v>3122470</v>
      </c>
      <c r="D2164" s="11" t="s">
        <v>64</v>
      </c>
      <c r="E2164" s="8">
        <v>5391038.711745617</v>
      </c>
      <c r="F2164">
        <f>VLOOKUP(B2164&amp;C2164,CENSO!A:G,7,0)</f>
        <v>183</v>
      </c>
      <c r="G2164" s="9">
        <f t="shared" si="67"/>
        <v>29459.22793303616</v>
      </c>
      <c r="H2164" s="9">
        <f>G2164*(IPCA!$B$10/VLOOKUP(B2164,IPCA!A:B,2,0))</f>
        <v>29459.22793303616</v>
      </c>
    </row>
    <row r="2165" spans="1:8" x14ac:dyDescent="0.35">
      <c r="A2165" t="str">
        <f t="shared" si="66"/>
        <v>20233123106</v>
      </c>
      <c r="B2165" s="11">
        <v>2023</v>
      </c>
      <c r="C2165" s="11">
        <v>3123106</v>
      </c>
      <c r="D2165" s="11" t="s">
        <v>65</v>
      </c>
      <c r="E2165" s="8">
        <v>6716093.2464649947</v>
      </c>
      <c r="F2165">
        <f>VLOOKUP(B2165&amp;C2165,CENSO!A:G,7,0)</f>
        <v>335</v>
      </c>
      <c r="G2165" s="9">
        <f t="shared" si="67"/>
        <v>20048.03954168655</v>
      </c>
      <c r="H2165" s="9">
        <f>G2165*(IPCA!$B$10/VLOOKUP(B2165,IPCA!A:B,2,0))</f>
        <v>20048.03954168655</v>
      </c>
    </row>
    <row r="2166" spans="1:8" x14ac:dyDescent="0.35">
      <c r="A2166" t="str">
        <f t="shared" si="66"/>
        <v>20233123700</v>
      </c>
      <c r="B2166" s="11">
        <v>2023</v>
      </c>
      <c r="C2166" s="11">
        <v>3123700</v>
      </c>
      <c r="D2166" s="11" t="s">
        <v>66</v>
      </c>
      <c r="E2166" s="8">
        <v>11421508.621251816</v>
      </c>
      <c r="F2166">
        <f>VLOOKUP(B2166&amp;C2166,CENSO!A:G,7,0)</f>
        <v>694</v>
      </c>
      <c r="G2166" s="9">
        <f t="shared" si="67"/>
        <v>16457.505217942096</v>
      </c>
      <c r="H2166" s="9">
        <f>G2166*(IPCA!$B$10/VLOOKUP(B2166,IPCA!A:B,2,0))</f>
        <v>16457.505217942096</v>
      </c>
    </row>
    <row r="2167" spans="1:8" x14ac:dyDescent="0.35">
      <c r="A2167" t="str">
        <f t="shared" si="66"/>
        <v>20233123809</v>
      </c>
      <c r="B2167" s="11">
        <v>2023</v>
      </c>
      <c r="C2167" s="11">
        <v>3123809</v>
      </c>
      <c r="D2167" s="11" t="s">
        <v>67</v>
      </c>
      <c r="E2167" s="8">
        <v>7822999.0380912451</v>
      </c>
      <c r="F2167">
        <f>VLOOKUP(B2167&amp;C2167,CENSO!A:G,7,0)</f>
        <v>382</v>
      </c>
      <c r="G2167" s="9">
        <f t="shared" si="67"/>
        <v>20479.055073537293</v>
      </c>
      <c r="H2167" s="9">
        <f>G2167*(IPCA!$B$10/VLOOKUP(B2167,IPCA!A:B,2,0))</f>
        <v>20479.055073537293</v>
      </c>
    </row>
    <row r="2168" spans="1:8" x14ac:dyDescent="0.35">
      <c r="A2168" t="str">
        <f t="shared" si="66"/>
        <v>20233124302</v>
      </c>
      <c r="B2168" s="11">
        <v>2023</v>
      </c>
      <c r="C2168" s="11">
        <v>3124302</v>
      </c>
      <c r="D2168" s="11" t="s">
        <v>68</v>
      </c>
      <c r="E2168" s="8">
        <v>19758709.854138579</v>
      </c>
      <c r="F2168">
        <f>VLOOKUP(B2168&amp;C2168,CENSO!A:G,7,0)</f>
        <v>839</v>
      </c>
      <c r="G2168" s="9">
        <f t="shared" si="67"/>
        <v>23550.309718877925</v>
      </c>
      <c r="H2168" s="9">
        <f>G2168*(IPCA!$B$10/VLOOKUP(B2168,IPCA!A:B,2,0))</f>
        <v>23550.309718877925</v>
      </c>
    </row>
    <row r="2169" spans="1:8" x14ac:dyDescent="0.35">
      <c r="A2169" t="str">
        <f t="shared" si="66"/>
        <v>20233125408</v>
      </c>
      <c r="B2169" s="11">
        <v>2023</v>
      </c>
      <c r="C2169" s="11">
        <v>3125408</v>
      </c>
      <c r="D2169" s="11" t="s">
        <v>69</v>
      </c>
      <c r="E2169" s="8">
        <v>4793830.4074648023</v>
      </c>
      <c r="F2169">
        <f>VLOOKUP(B2169&amp;C2169,CENSO!A:G,7,0)</f>
        <v>340</v>
      </c>
      <c r="G2169" s="9">
        <f t="shared" si="67"/>
        <v>14099.501198425889</v>
      </c>
      <c r="H2169" s="9">
        <f>G2169*(IPCA!$B$10/VLOOKUP(B2169,IPCA!A:B,2,0))</f>
        <v>14099.501198425889</v>
      </c>
    </row>
    <row r="2170" spans="1:8" x14ac:dyDescent="0.35">
      <c r="A2170" t="str">
        <f t="shared" si="66"/>
        <v>20233125606</v>
      </c>
      <c r="B2170" s="11">
        <v>2023</v>
      </c>
      <c r="C2170" s="11">
        <v>3125606</v>
      </c>
      <c r="D2170" s="11" t="s">
        <v>70</v>
      </c>
      <c r="E2170" s="8">
        <v>6401636.4347201018</v>
      </c>
      <c r="F2170">
        <f>VLOOKUP(B2170&amp;C2170,CENSO!A:G,7,0)</f>
        <v>517</v>
      </c>
      <c r="G2170" s="9">
        <f t="shared" si="67"/>
        <v>12382.275502359964</v>
      </c>
      <c r="H2170" s="9">
        <f>G2170*(IPCA!$B$10/VLOOKUP(B2170,IPCA!A:B,2,0))</f>
        <v>12382.275502359964</v>
      </c>
    </row>
    <row r="2171" spans="1:8" x14ac:dyDescent="0.35">
      <c r="A2171" t="str">
        <f t="shared" si="66"/>
        <v>20233125705</v>
      </c>
      <c r="B2171" s="11">
        <v>2023</v>
      </c>
      <c r="C2171" s="11">
        <v>3125705</v>
      </c>
      <c r="D2171" s="11" t="s">
        <v>71</v>
      </c>
      <c r="E2171" s="8">
        <v>15194294.409376159</v>
      </c>
      <c r="F2171">
        <f>VLOOKUP(B2171&amp;C2171,CENSO!A:G,7,0)</f>
        <v>1049</v>
      </c>
      <c r="G2171" s="9">
        <f t="shared" si="67"/>
        <v>14484.551391207016</v>
      </c>
      <c r="H2171" s="9">
        <f>G2171*(IPCA!$B$10/VLOOKUP(B2171,IPCA!A:B,2,0))</f>
        <v>14484.551391207016</v>
      </c>
    </row>
    <row r="2172" spans="1:8" x14ac:dyDescent="0.35">
      <c r="A2172" t="str">
        <f t="shared" si="66"/>
        <v>20233125804</v>
      </c>
      <c r="B2172" s="11">
        <v>2023</v>
      </c>
      <c r="C2172" s="11">
        <v>3125804</v>
      </c>
      <c r="D2172" s="11" t="s">
        <v>72</v>
      </c>
      <c r="E2172" s="8">
        <v>2468790.7960151732</v>
      </c>
      <c r="F2172">
        <f>VLOOKUP(B2172&amp;C2172,CENSO!A:G,7,0)</f>
        <v>140</v>
      </c>
      <c r="G2172" s="9">
        <f t="shared" si="67"/>
        <v>17634.21997153695</v>
      </c>
      <c r="H2172" s="9">
        <f>G2172*(IPCA!$B$10/VLOOKUP(B2172,IPCA!A:B,2,0))</f>
        <v>17634.21997153695</v>
      </c>
    </row>
    <row r="2173" spans="1:8" x14ac:dyDescent="0.35">
      <c r="A2173" t="str">
        <f t="shared" si="66"/>
        <v>20233126208</v>
      </c>
      <c r="B2173" s="11">
        <v>2023</v>
      </c>
      <c r="C2173" s="11">
        <v>3126208</v>
      </c>
      <c r="D2173" s="11" t="s">
        <v>73</v>
      </c>
      <c r="E2173" s="8">
        <v>11695704.777583467</v>
      </c>
      <c r="F2173">
        <f>VLOOKUP(B2173&amp;C2173,CENSO!A:G,7,0)</f>
        <v>596</v>
      </c>
      <c r="G2173" s="9">
        <f t="shared" si="67"/>
        <v>19623.665734200447</v>
      </c>
      <c r="H2173" s="9">
        <f>G2173*(IPCA!$B$10/VLOOKUP(B2173,IPCA!A:B,2,0))</f>
        <v>19623.665734200447</v>
      </c>
    </row>
    <row r="2174" spans="1:8" x14ac:dyDescent="0.35">
      <c r="A2174" t="str">
        <f t="shared" si="66"/>
        <v>20233126505</v>
      </c>
      <c r="B2174" s="11">
        <v>2023</v>
      </c>
      <c r="C2174" s="11">
        <v>3126505</v>
      </c>
      <c r="D2174" s="11" t="s">
        <v>74</v>
      </c>
      <c r="E2174" s="8">
        <v>6474441.6425481429</v>
      </c>
      <c r="F2174">
        <f>VLOOKUP(B2174&amp;C2174,CENSO!A:G,7,0)</f>
        <v>140</v>
      </c>
      <c r="G2174" s="9">
        <f t="shared" si="67"/>
        <v>46246.011732486739</v>
      </c>
      <c r="H2174" s="9">
        <f>G2174*(IPCA!$B$10/VLOOKUP(B2174,IPCA!A:B,2,0))</f>
        <v>46246.011732486739</v>
      </c>
    </row>
    <row r="2175" spans="1:8" x14ac:dyDescent="0.35">
      <c r="A2175" t="str">
        <f t="shared" si="66"/>
        <v>20233126604</v>
      </c>
      <c r="B2175" s="11">
        <v>2023</v>
      </c>
      <c r="C2175" s="11">
        <v>3126604</v>
      </c>
      <c r="D2175" s="11" t="s">
        <v>75</v>
      </c>
      <c r="E2175" s="8">
        <v>5891020.2020315491</v>
      </c>
      <c r="F2175">
        <f>VLOOKUP(B2175&amp;C2175,CENSO!A:G,7,0)</f>
        <v>329</v>
      </c>
      <c r="G2175" s="9">
        <f t="shared" si="67"/>
        <v>17905.836480339054</v>
      </c>
      <c r="H2175" s="9">
        <f>G2175*(IPCA!$B$10/VLOOKUP(B2175,IPCA!A:B,2,0))</f>
        <v>17905.836480339054</v>
      </c>
    </row>
    <row r="2176" spans="1:8" x14ac:dyDescent="0.35">
      <c r="A2176" t="str">
        <f t="shared" si="66"/>
        <v>20233126703</v>
      </c>
      <c r="B2176" s="11">
        <v>2023</v>
      </c>
      <c r="C2176" s="11">
        <v>3126703</v>
      </c>
      <c r="D2176" s="11" t="s">
        <v>76</v>
      </c>
      <c r="E2176" s="8">
        <v>20061579.949567664</v>
      </c>
      <c r="F2176">
        <f>VLOOKUP(B2176&amp;C2176,CENSO!A:G,7,0)</f>
        <v>1013</v>
      </c>
      <c r="G2176" s="9">
        <f t="shared" si="67"/>
        <v>19804.126307569262</v>
      </c>
      <c r="H2176" s="9">
        <f>G2176*(IPCA!$B$10/VLOOKUP(B2176,IPCA!A:B,2,0))</f>
        <v>19804.126307569262</v>
      </c>
    </row>
    <row r="2177" spans="1:8" x14ac:dyDescent="0.35">
      <c r="A2177" t="str">
        <f t="shared" si="66"/>
        <v>20233126752</v>
      </c>
      <c r="B2177" s="11">
        <v>2023</v>
      </c>
      <c r="C2177" s="11">
        <v>3126752</v>
      </c>
      <c r="D2177" s="11" t="s">
        <v>77</v>
      </c>
      <c r="E2177" s="8">
        <v>6599246.4639546033</v>
      </c>
      <c r="F2177">
        <f>VLOOKUP(B2177&amp;C2177,CENSO!A:G,7,0)</f>
        <v>206</v>
      </c>
      <c r="G2177" s="9">
        <f t="shared" si="67"/>
        <v>32035.177009488365</v>
      </c>
      <c r="H2177" s="9">
        <f>G2177*(IPCA!$B$10/VLOOKUP(B2177,IPCA!A:B,2,0))</f>
        <v>32035.177009488365</v>
      </c>
    </row>
    <row r="2178" spans="1:8" x14ac:dyDescent="0.35">
      <c r="A2178" t="str">
        <f t="shared" si="66"/>
        <v>20233126802</v>
      </c>
      <c r="B2178" s="11">
        <v>2023</v>
      </c>
      <c r="C2178" s="11">
        <v>3126802</v>
      </c>
      <c r="D2178" s="11" t="s">
        <v>78</v>
      </c>
      <c r="E2178" s="8">
        <v>8941079.8200000003</v>
      </c>
      <c r="F2178">
        <f>VLOOKUP(B2178&amp;C2178,CENSO!A:G,7,0)</f>
        <v>522</v>
      </c>
      <c r="G2178" s="9">
        <f t="shared" si="67"/>
        <v>17128.505402298852</v>
      </c>
      <c r="H2178" s="9">
        <f>G2178*(IPCA!$B$10/VLOOKUP(B2178,IPCA!A:B,2,0))</f>
        <v>17128.505402298852</v>
      </c>
    </row>
    <row r="2179" spans="1:8" x14ac:dyDescent="0.35">
      <c r="A2179" t="str">
        <f t="shared" ref="A2179:A2242" si="68">B2179&amp;C2179</f>
        <v>20233126901</v>
      </c>
      <c r="B2179" s="11">
        <v>2023</v>
      </c>
      <c r="C2179" s="11">
        <v>3126901</v>
      </c>
      <c r="D2179" s="11" t="s">
        <v>79</v>
      </c>
      <c r="E2179" s="8">
        <v>7623128.1288010469</v>
      </c>
      <c r="F2179">
        <f>VLOOKUP(B2179&amp;C2179,CENSO!A:G,7,0)</f>
        <v>498</v>
      </c>
      <c r="G2179" s="9">
        <f t="shared" ref="G2179:G2242" si="69">E2179/F2179</f>
        <v>15307.486202411741</v>
      </c>
      <c r="H2179" s="9">
        <f>G2179*(IPCA!$B$10/VLOOKUP(B2179,IPCA!A:B,2,0))</f>
        <v>15307.486202411741</v>
      </c>
    </row>
    <row r="2180" spans="1:8" x14ac:dyDescent="0.35">
      <c r="A2180" t="str">
        <f t="shared" si="68"/>
        <v>20233126950</v>
      </c>
      <c r="B2180" s="11">
        <v>2023</v>
      </c>
      <c r="C2180" s="11">
        <v>3126950</v>
      </c>
      <c r="D2180" s="11" t="s">
        <v>80</v>
      </c>
      <c r="E2180" s="8">
        <v>3238321.46</v>
      </c>
      <c r="F2180">
        <f>VLOOKUP(B2180&amp;C2180,CENSO!A:G,7,0)</f>
        <v>193</v>
      </c>
      <c r="G2180" s="9">
        <f t="shared" si="69"/>
        <v>16778.867668393781</v>
      </c>
      <c r="H2180" s="9">
        <f>G2180*(IPCA!$B$10/VLOOKUP(B2180,IPCA!A:B,2,0))</f>
        <v>16778.867668393781</v>
      </c>
    </row>
    <row r="2181" spans="1:8" x14ac:dyDescent="0.35">
      <c r="A2181" t="str">
        <f t="shared" si="68"/>
        <v>20233127057</v>
      </c>
      <c r="B2181" s="11">
        <v>2023</v>
      </c>
      <c r="C2181" s="11">
        <v>3127057</v>
      </c>
      <c r="D2181" s="11" t="s">
        <v>81</v>
      </c>
      <c r="E2181" s="8">
        <v>4558620.9152732231</v>
      </c>
      <c r="F2181">
        <f>VLOOKUP(B2181&amp;C2181,CENSO!A:G,7,0)</f>
        <v>244</v>
      </c>
      <c r="G2181" s="9">
        <f t="shared" si="69"/>
        <v>18682.872603578784</v>
      </c>
      <c r="H2181" s="9">
        <f>G2181*(IPCA!$B$10/VLOOKUP(B2181,IPCA!A:B,2,0))</f>
        <v>18682.872603578784</v>
      </c>
    </row>
    <row r="2182" spans="1:8" x14ac:dyDescent="0.35">
      <c r="A2182" t="str">
        <f t="shared" si="68"/>
        <v>20233127073</v>
      </c>
      <c r="B2182" s="11">
        <v>2023</v>
      </c>
      <c r="C2182" s="11">
        <v>3127073</v>
      </c>
      <c r="D2182" s="11" t="s">
        <v>82</v>
      </c>
      <c r="E2182" s="8">
        <v>4351317.7798317214</v>
      </c>
      <c r="F2182">
        <f>VLOOKUP(B2182&amp;C2182,CENSO!A:G,7,0)</f>
        <v>221</v>
      </c>
      <c r="G2182" s="9">
        <f t="shared" si="69"/>
        <v>19689.22072322046</v>
      </c>
      <c r="H2182" s="9">
        <f>G2182*(IPCA!$B$10/VLOOKUP(B2182,IPCA!A:B,2,0))</f>
        <v>19689.22072322046</v>
      </c>
    </row>
    <row r="2183" spans="1:8" x14ac:dyDescent="0.35">
      <c r="A2183" t="str">
        <f t="shared" si="68"/>
        <v>20233127305</v>
      </c>
      <c r="B2183" s="11">
        <v>2023</v>
      </c>
      <c r="C2183" s="11">
        <v>3127305</v>
      </c>
      <c r="D2183" s="11" t="s">
        <v>83</v>
      </c>
      <c r="E2183" s="8">
        <v>3401848.7770471172</v>
      </c>
      <c r="F2183">
        <f>VLOOKUP(B2183&amp;C2183,CENSO!A:G,7,0)</f>
        <v>392</v>
      </c>
      <c r="G2183" s="9">
        <f t="shared" si="69"/>
        <v>8678.1856557324427</v>
      </c>
      <c r="H2183" s="9">
        <f>G2183*(IPCA!$B$10/VLOOKUP(B2183,IPCA!A:B,2,0))</f>
        <v>8678.1856557324427</v>
      </c>
    </row>
    <row r="2184" spans="1:8" x14ac:dyDescent="0.35">
      <c r="A2184" t="str">
        <f t="shared" si="68"/>
        <v>20233127339</v>
      </c>
      <c r="B2184" s="11">
        <v>2023</v>
      </c>
      <c r="C2184" s="11">
        <v>3127339</v>
      </c>
      <c r="D2184" s="11" t="s">
        <v>84</v>
      </c>
      <c r="E2184" s="8">
        <v>4859591.0963650327</v>
      </c>
      <c r="F2184">
        <f>VLOOKUP(B2184&amp;C2184,CENSO!A:G,7,0)</f>
        <v>211</v>
      </c>
      <c r="G2184" s="9">
        <f t="shared" si="69"/>
        <v>23031.237423530962</v>
      </c>
      <c r="H2184" s="9">
        <f>G2184*(IPCA!$B$10/VLOOKUP(B2184,IPCA!A:B,2,0))</f>
        <v>23031.237423530962</v>
      </c>
    </row>
    <row r="2185" spans="1:8" x14ac:dyDescent="0.35">
      <c r="A2185" t="str">
        <f t="shared" si="68"/>
        <v>20233127354</v>
      </c>
      <c r="B2185" s="11">
        <v>2023</v>
      </c>
      <c r="C2185" s="11">
        <v>3127354</v>
      </c>
      <c r="D2185" s="11" t="s">
        <v>85</v>
      </c>
      <c r="E2185" s="8">
        <v>4766469.67</v>
      </c>
      <c r="F2185">
        <f>VLOOKUP(B2185&amp;C2185,CENSO!A:G,7,0)</f>
        <v>162</v>
      </c>
      <c r="G2185" s="9">
        <f t="shared" si="69"/>
        <v>29422.652283950618</v>
      </c>
      <c r="H2185" s="9">
        <f>G2185*(IPCA!$B$10/VLOOKUP(B2185,IPCA!A:B,2,0))</f>
        <v>29422.652283950618</v>
      </c>
    </row>
    <row r="2186" spans="1:8" x14ac:dyDescent="0.35">
      <c r="A2186" t="str">
        <f t="shared" si="68"/>
        <v>20233127370</v>
      </c>
      <c r="B2186" s="11">
        <v>2023</v>
      </c>
      <c r="C2186" s="11">
        <v>3127370</v>
      </c>
      <c r="D2186" s="11" t="s">
        <v>86</v>
      </c>
      <c r="E2186" s="8">
        <v>3505206.3233507853</v>
      </c>
      <c r="F2186">
        <f>VLOOKUP(B2186&amp;C2186,CENSO!A:G,7,0)</f>
        <v>196</v>
      </c>
      <c r="G2186" s="9">
        <f t="shared" si="69"/>
        <v>17883.705731381557</v>
      </c>
      <c r="H2186" s="9">
        <f>G2186*(IPCA!$B$10/VLOOKUP(B2186,IPCA!A:B,2,0))</f>
        <v>17883.705731381557</v>
      </c>
    </row>
    <row r="2187" spans="1:8" x14ac:dyDescent="0.35">
      <c r="A2187" t="str">
        <f t="shared" si="68"/>
        <v>20233127503</v>
      </c>
      <c r="B2187" s="11">
        <v>2023</v>
      </c>
      <c r="C2187" s="11">
        <v>3127503</v>
      </c>
      <c r="D2187" s="11" t="s">
        <v>87</v>
      </c>
      <c r="E2187" s="8">
        <v>6177626.1973373387</v>
      </c>
      <c r="F2187">
        <f>VLOOKUP(B2187&amp;C2187,CENSO!A:G,7,0)</f>
        <v>344</v>
      </c>
      <c r="G2187" s="9">
        <f t="shared" si="69"/>
        <v>17958.215689934124</v>
      </c>
      <c r="H2187" s="9">
        <f>G2187*(IPCA!$B$10/VLOOKUP(B2187,IPCA!A:B,2,0))</f>
        <v>17958.215689934124</v>
      </c>
    </row>
    <row r="2188" spans="1:8" x14ac:dyDescent="0.35">
      <c r="A2188" t="str">
        <f t="shared" si="68"/>
        <v>20233127602</v>
      </c>
      <c r="B2188" s="11">
        <v>2023</v>
      </c>
      <c r="C2188" s="11">
        <v>3127602</v>
      </c>
      <c r="D2188" s="11" t="s">
        <v>88</v>
      </c>
      <c r="E2188" s="8">
        <v>5627115.2891922835</v>
      </c>
      <c r="F2188">
        <f>VLOOKUP(B2188&amp;C2188,CENSO!A:G,7,0)</f>
        <v>742</v>
      </c>
      <c r="G2188" s="9">
        <f t="shared" si="69"/>
        <v>7583.7133277524035</v>
      </c>
      <c r="H2188" s="9">
        <f>G2188*(IPCA!$B$10/VLOOKUP(B2188,IPCA!A:B,2,0))</f>
        <v>7583.7133277524035</v>
      </c>
    </row>
    <row r="2189" spans="1:8" x14ac:dyDescent="0.35">
      <c r="A2189" t="str">
        <f t="shared" si="68"/>
        <v>20233127701</v>
      </c>
      <c r="B2189" s="11">
        <v>2023</v>
      </c>
      <c r="C2189" s="11">
        <v>3127701</v>
      </c>
      <c r="D2189" s="11" t="s">
        <v>89</v>
      </c>
      <c r="E2189" s="8">
        <v>106176255.91</v>
      </c>
      <c r="F2189">
        <f>VLOOKUP(B2189&amp;C2189,CENSO!A:G,7,0)</f>
        <v>8786</v>
      </c>
      <c r="G2189" s="9">
        <f t="shared" si="69"/>
        <v>12084.709300022763</v>
      </c>
      <c r="H2189" s="9">
        <f>G2189*(IPCA!$B$10/VLOOKUP(B2189,IPCA!A:B,2,0))</f>
        <v>12084.709300022763</v>
      </c>
    </row>
    <row r="2190" spans="1:8" x14ac:dyDescent="0.35">
      <c r="A2190" t="str">
        <f t="shared" si="68"/>
        <v>20233127800</v>
      </c>
      <c r="B2190" s="11">
        <v>2023</v>
      </c>
      <c r="C2190" s="11">
        <v>3127800</v>
      </c>
      <c r="D2190" s="11" t="s">
        <v>90</v>
      </c>
      <c r="E2190" s="8">
        <v>20350795.378836375</v>
      </c>
      <c r="F2190">
        <f>VLOOKUP(B2190&amp;C2190,CENSO!A:G,7,0)</f>
        <v>1227</v>
      </c>
      <c r="G2190" s="9">
        <f t="shared" si="69"/>
        <v>16585.815304675121</v>
      </c>
      <c r="H2190" s="9">
        <f>G2190*(IPCA!$B$10/VLOOKUP(B2190,IPCA!A:B,2,0))</f>
        <v>16585.815304675121</v>
      </c>
    </row>
    <row r="2191" spans="1:8" x14ac:dyDescent="0.35">
      <c r="A2191" t="str">
        <f t="shared" si="68"/>
        <v>20233128006</v>
      </c>
      <c r="B2191" s="11">
        <v>2023</v>
      </c>
      <c r="C2191" s="11">
        <v>3128006</v>
      </c>
      <c r="D2191" s="11" t="s">
        <v>91</v>
      </c>
      <c r="E2191" s="8">
        <v>23922997.460000001</v>
      </c>
      <c r="F2191">
        <f>VLOOKUP(B2191&amp;C2191,CENSO!A:G,7,0)</f>
        <v>1268</v>
      </c>
      <c r="G2191" s="9">
        <f t="shared" si="69"/>
        <v>18866.717239747635</v>
      </c>
      <c r="H2191" s="9">
        <f>G2191*(IPCA!$B$10/VLOOKUP(B2191,IPCA!A:B,2,0))</f>
        <v>18866.717239747635</v>
      </c>
    </row>
    <row r="2192" spans="1:8" x14ac:dyDescent="0.35">
      <c r="A2192" t="str">
        <f t="shared" si="68"/>
        <v>20233128253</v>
      </c>
      <c r="B2192" s="11">
        <v>2023</v>
      </c>
      <c r="C2192" s="11">
        <v>3128253</v>
      </c>
      <c r="D2192" s="11" t="s">
        <v>92</v>
      </c>
      <c r="E2192" s="8">
        <v>5765846.4213331342</v>
      </c>
      <c r="F2192">
        <f>VLOOKUP(B2192&amp;C2192,CENSO!A:G,7,0)</f>
        <v>318</v>
      </c>
      <c r="G2192" s="9">
        <f t="shared" si="69"/>
        <v>18131.592519915517</v>
      </c>
      <c r="H2192" s="9">
        <f>G2192*(IPCA!$B$10/VLOOKUP(B2192,IPCA!A:B,2,0))</f>
        <v>18131.592519915517</v>
      </c>
    </row>
    <row r="2193" spans="1:8" x14ac:dyDescent="0.35">
      <c r="A2193" t="str">
        <f t="shared" si="68"/>
        <v>20233129608</v>
      </c>
      <c r="B2193" s="11">
        <v>2023</v>
      </c>
      <c r="C2193" s="11">
        <v>3129608</v>
      </c>
      <c r="D2193" s="11" t="s">
        <v>93</v>
      </c>
      <c r="E2193" s="8">
        <v>7372582.7482079379</v>
      </c>
      <c r="F2193">
        <f>VLOOKUP(B2193&amp;C2193,CENSO!A:G,7,0)</f>
        <v>419</v>
      </c>
      <c r="G2193" s="9">
        <f t="shared" si="69"/>
        <v>17595.662883551166</v>
      </c>
      <c r="H2193" s="9">
        <f>G2193*(IPCA!$B$10/VLOOKUP(B2193,IPCA!A:B,2,0))</f>
        <v>17595.662883551166</v>
      </c>
    </row>
    <row r="2194" spans="1:8" x14ac:dyDescent="0.35">
      <c r="A2194" t="str">
        <f t="shared" si="68"/>
        <v>20233129657</v>
      </c>
      <c r="B2194" s="11">
        <v>2023</v>
      </c>
      <c r="C2194" s="11">
        <v>3129657</v>
      </c>
      <c r="D2194" s="11" t="s">
        <v>94</v>
      </c>
      <c r="E2194" s="8">
        <v>7387373.3994793538</v>
      </c>
      <c r="F2194">
        <f>VLOOKUP(B2194&amp;C2194,CENSO!A:G,7,0)</f>
        <v>332</v>
      </c>
      <c r="G2194" s="9">
        <f t="shared" si="69"/>
        <v>22251.124697226969</v>
      </c>
      <c r="H2194" s="9">
        <f>G2194*(IPCA!$B$10/VLOOKUP(B2194,IPCA!A:B,2,0))</f>
        <v>22251.124697226969</v>
      </c>
    </row>
    <row r="2195" spans="1:8" x14ac:dyDescent="0.35">
      <c r="A2195" t="str">
        <f t="shared" si="68"/>
        <v>20233130051</v>
      </c>
      <c r="B2195" s="11">
        <v>2023</v>
      </c>
      <c r="C2195" s="11">
        <v>3130051</v>
      </c>
      <c r="D2195" s="11" t="s">
        <v>95</v>
      </c>
      <c r="E2195" s="8">
        <v>8914334.3507958744</v>
      </c>
      <c r="F2195">
        <f>VLOOKUP(B2195&amp;C2195,CENSO!A:G,7,0)</f>
        <v>402</v>
      </c>
      <c r="G2195" s="9">
        <f t="shared" si="69"/>
        <v>22174.961071631529</v>
      </c>
      <c r="H2195" s="9">
        <f>G2195*(IPCA!$B$10/VLOOKUP(B2195,IPCA!A:B,2,0))</f>
        <v>22174.961071631529</v>
      </c>
    </row>
    <row r="2196" spans="1:8" x14ac:dyDescent="0.35">
      <c r="A2196" t="str">
        <f t="shared" si="68"/>
        <v>20233130556</v>
      </c>
      <c r="B2196" s="11">
        <v>2023</v>
      </c>
      <c r="C2196" s="11">
        <v>3130556</v>
      </c>
      <c r="D2196" s="11" t="s">
        <v>96</v>
      </c>
      <c r="E2196" s="8">
        <v>6182555.7599999998</v>
      </c>
      <c r="F2196">
        <f>VLOOKUP(B2196&amp;C2196,CENSO!A:G,7,0)</f>
        <v>383</v>
      </c>
      <c r="G2196" s="9">
        <f t="shared" si="69"/>
        <v>16142.44323759791</v>
      </c>
      <c r="H2196" s="9">
        <f>G2196*(IPCA!$B$10/VLOOKUP(B2196,IPCA!A:B,2,0))</f>
        <v>16142.44323759791</v>
      </c>
    </row>
    <row r="2197" spans="1:8" x14ac:dyDescent="0.35">
      <c r="A2197" t="str">
        <f t="shared" si="68"/>
        <v>20233130655</v>
      </c>
      <c r="B2197" s="11">
        <v>2023</v>
      </c>
      <c r="C2197" s="11">
        <v>3130655</v>
      </c>
      <c r="D2197" s="11" t="s">
        <v>97</v>
      </c>
      <c r="E2197" s="8">
        <v>10754158.303759243</v>
      </c>
      <c r="F2197">
        <f>VLOOKUP(B2197&amp;C2197,CENSO!A:G,7,0)</f>
        <v>453</v>
      </c>
      <c r="G2197" s="9">
        <f t="shared" si="69"/>
        <v>23739.863805208042</v>
      </c>
      <c r="H2197" s="9">
        <f>G2197*(IPCA!$B$10/VLOOKUP(B2197,IPCA!A:B,2,0))</f>
        <v>23739.863805208042</v>
      </c>
    </row>
    <row r="2198" spans="1:8" x14ac:dyDescent="0.35">
      <c r="A2198" t="str">
        <f t="shared" si="68"/>
        <v>20233130903</v>
      </c>
      <c r="B2198" s="11">
        <v>2023</v>
      </c>
      <c r="C2198" s="11">
        <v>3130903</v>
      </c>
      <c r="D2198" s="11" t="s">
        <v>98</v>
      </c>
      <c r="E2198" s="8">
        <v>12568942.159478435</v>
      </c>
      <c r="F2198">
        <f>VLOOKUP(B2198&amp;C2198,CENSO!A:G,7,0)</f>
        <v>1126</v>
      </c>
      <c r="G2198" s="9">
        <f t="shared" si="69"/>
        <v>11162.470834350297</v>
      </c>
      <c r="H2198" s="9">
        <f>G2198*(IPCA!$B$10/VLOOKUP(B2198,IPCA!A:B,2,0))</f>
        <v>11162.470834350297</v>
      </c>
    </row>
    <row r="2199" spans="1:8" x14ac:dyDescent="0.35">
      <c r="A2199" t="str">
        <f t="shared" si="68"/>
        <v>20233131109</v>
      </c>
      <c r="B2199" s="11">
        <v>2023</v>
      </c>
      <c r="C2199" s="11">
        <v>3131109</v>
      </c>
      <c r="D2199" s="11" t="s">
        <v>99</v>
      </c>
      <c r="E2199" s="8">
        <v>8018357.5499999998</v>
      </c>
      <c r="F2199">
        <f>VLOOKUP(B2199&amp;C2199,CENSO!A:G,7,0)</f>
        <v>399</v>
      </c>
      <c r="G2199" s="9">
        <f t="shared" si="69"/>
        <v>20096.134210526314</v>
      </c>
      <c r="H2199" s="9">
        <f>G2199*(IPCA!$B$10/VLOOKUP(B2199,IPCA!A:B,2,0))</f>
        <v>20096.134210526314</v>
      </c>
    </row>
    <row r="2200" spans="1:8" x14ac:dyDescent="0.35">
      <c r="A2200" t="str">
        <f t="shared" si="68"/>
        <v>20233131208</v>
      </c>
      <c r="B2200" s="11">
        <v>2023</v>
      </c>
      <c r="C2200" s="11">
        <v>3131208</v>
      </c>
      <c r="D2200" s="11" t="s">
        <v>100</v>
      </c>
      <c r="E2200" s="8">
        <v>17626063.328770839</v>
      </c>
      <c r="F2200">
        <f>VLOOKUP(B2200&amp;C2200,CENSO!A:G,7,0)</f>
        <v>1569</v>
      </c>
      <c r="G2200" s="9">
        <f t="shared" si="69"/>
        <v>11233.947309605379</v>
      </c>
      <c r="H2200" s="9">
        <f>G2200*(IPCA!$B$10/VLOOKUP(B2200,IPCA!A:B,2,0))</f>
        <v>11233.947309605379</v>
      </c>
    </row>
    <row r="2201" spans="1:8" x14ac:dyDescent="0.35">
      <c r="A2201" t="str">
        <f t="shared" si="68"/>
        <v>20233131802</v>
      </c>
      <c r="B2201" s="11">
        <v>2023</v>
      </c>
      <c r="C2201" s="11">
        <v>3131802</v>
      </c>
      <c r="D2201" s="11" t="s">
        <v>101</v>
      </c>
      <c r="E2201" s="8">
        <v>8938601.5139462613</v>
      </c>
      <c r="F2201">
        <f>VLOOKUP(B2201&amp;C2201,CENSO!A:G,7,0)</f>
        <v>563</v>
      </c>
      <c r="G2201" s="9">
        <f t="shared" si="69"/>
        <v>15876.734483030659</v>
      </c>
      <c r="H2201" s="9">
        <f>G2201*(IPCA!$B$10/VLOOKUP(B2201,IPCA!A:B,2,0))</f>
        <v>15876.734483030659</v>
      </c>
    </row>
    <row r="2202" spans="1:8" x14ac:dyDescent="0.35">
      <c r="A2202" t="str">
        <f t="shared" si="68"/>
        <v>20233132008</v>
      </c>
      <c r="B2202" s="11">
        <v>2023</v>
      </c>
      <c r="C2202" s="11">
        <v>3132008</v>
      </c>
      <c r="D2202" s="11" t="s">
        <v>102</v>
      </c>
      <c r="E2202" s="8">
        <v>4978109.4633263275</v>
      </c>
      <c r="F2202">
        <f>VLOOKUP(B2202&amp;C2202,CENSO!A:G,7,0)</f>
        <v>177</v>
      </c>
      <c r="G2202" s="9">
        <f t="shared" si="69"/>
        <v>28124.91222218264</v>
      </c>
      <c r="H2202" s="9">
        <f>G2202*(IPCA!$B$10/VLOOKUP(B2202,IPCA!A:B,2,0))</f>
        <v>28124.91222218264</v>
      </c>
    </row>
    <row r="2203" spans="1:8" x14ac:dyDescent="0.35">
      <c r="A2203" t="str">
        <f t="shared" si="68"/>
        <v>20233132107</v>
      </c>
      <c r="B2203" s="11">
        <v>2023</v>
      </c>
      <c r="C2203" s="11">
        <v>3132107</v>
      </c>
      <c r="D2203" s="11" t="s">
        <v>103</v>
      </c>
      <c r="E2203" s="8">
        <v>26039995.522532769</v>
      </c>
      <c r="F2203">
        <f>VLOOKUP(B2203&amp;C2203,CENSO!A:G,7,0)</f>
        <v>1697</v>
      </c>
      <c r="G2203" s="9">
        <f t="shared" si="69"/>
        <v>15344.723348575586</v>
      </c>
      <c r="H2203" s="9">
        <f>G2203*(IPCA!$B$10/VLOOKUP(B2203,IPCA!A:B,2,0))</f>
        <v>15344.723348575586</v>
      </c>
    </row>
    <row r="2204" spans="1:8" x14ac:dyDescent="0.35">
      <c r="A2204" t="str">
        <f t="shared" si="68"/>
        <v>20233132305</v>
      </c>
      <c r="B2204" s="11">
        <v>2023</v>
      </c>
      <c r="C2204" s="11">
        <v>3132305</v>
      </c>
      <c r="D2204" s="11" t="s">
        <v>104</v>
      </c>
      <c r="E2204" s="8">
        <v>15269367.477922972</v>
      </c>
      <c r="F2204">
        <f>VLOOKUP(B2204&amp;C2204,CENSO!A:G,7,0)</f>
        <v>877</v>
      </c>
      <c r="G2204" s="9">
        <f t="shared" si="69"/>
        <v>17410.909324883662</v>
      </c>
      <c r="H2204" s="9">
        <f>G2204*(IPCA!$B$10/VLOOKUP(B2204,IPCA!A:B,2,0))</f>
        <v>17410.909324883662</v>
      </c>
    </row>
    <row r="2205" spans="1:8" x14ac:dyDescent="0.35">
      <c r="A2205" t="str">
        <f t="shared" si="68"/>
        <v>20233132503</v>
      </c>
      <c r="B2205" s="11">
        <v>2023</v>
      </c>
      <c r="C2205" s="11">
        <v>3132503</v>
      </c>
      <c r="D2205" s="11" t="s">
        <v>105</v>
      </c>
      <c r="E2205" s="8">
        <v>30574289.393420715</v>
      </c>
      <c r="F2205">
        <f>VLOOKUP(B2205&amp;C2205,CENSO!A:G,7,0)</f>
        <v>1810</v>
      </c>
      <c r="G2205" s="9">
        <f t="shared" si="69"/>
        <v>16891.87259305012</v>
      </c>
      <c r="H2205" s="9">
        <f>G2205*(IPCA!$B$10/VLOOKUP(B2205,IPCA!A:B,2,0))</f>
        <v>16891.87259305012</v>
      </c>
    </row>
    <row r="2206" spans="1:8" x14ac:dyDescent="0.35">
      <c r="A2206" t="str">
        <f t="shared" si="68"/>
        <v>20233132701</v>
      </c>
      <c r="B2206" s="11">
        <v>2023</v>
      </c>
      <c r="C2206" s="11">
        <v>3132701</v>
      </c>
      <c r="D2206" s="11" t="s">
        <v>106</v>
      </c>
      <c r="E2206" s="8">
        <v>19468052.321633112</v>
      </c>
      <c r="F2206">
        <f>VLOOKUP(B2206&amp;C2206,CENSO!A:G,7,0)</f>
        <v>933</v>
      </c>
      <c r="G2206" s="9">
        <f t="shared" si="69"/>
        <v>20866.079658770752</v>
      </c>
      <c r="H2206" s="9">
        <f>G2206*(IPCA!$B$10/VLOOKUP(B2206,IPCA!A:B,2,0))</f>
        <v>20866.079658770752</v>
      </c>
    </row>
    <row r="2207" spans="1:8" x14ac:dyDescent="0.35">
      <c r="A2207" t="str">
        <f t="shared" si="68"/>
        <v>20233133204</v>
      </c>
      <c r="B2207" s="11">
        <v>2023</v>
      </c>
      <c r="C2207" s="11">
        <v>3133204</v>
      </c>
      <c r="D2207" s="11" t="s">
        <v>107</v>
      </c>
      <c r="E2207" s="8">
        <v>8521399.5355588254</v>
      </c>
      <c r="F2207">
        <f>VLOOKUP(B2207&amp;C2207,CENSO!A:G,7,0)</f>
        <v>574</v>
      </c>
      <c r="G2207" s="9">
        <f t="shared" si="69"/>
        <v>14845.643790172169</v>
      </c>
      <c r="H2207" s="9">
        <f>G2207*(IPCA!$B$10/VLOOKUP(B2207,IPCA!A:B,2,0))</f>
        <v>14845.643790172169</v>
      </c>
    </row>
    <row r="2208" spans="1:8" x14ac:dyDescent="0.35">
      <c r="A2208" t="str">
        <f t="shared" si="68"/>
        <v>20233133303</v>
      </c>
      <c r="B2208" s="11">
        <v>2023</v>
      </c>
      <c r="C2208" s="11">
        <v>3133303</v>
      </c>
      <c r="D2208" s="11" t="s">
        <v>108</v>
      </c>
      <c r="E2208" s="8">
        <v>17084295.850000001</v>
      </c>
      <c r="F2208">
        <f>VLOOKUP(B2208&amp;C2208,CENSO!A:G,7,0)</f>
        <v>1062</v>
      </c>
      <c r="G2208" s="9">
        <f t="shared" si="69"/>
        <v>16086.907580037667</v>
      </c>
      <c r="H2208" s="9">
        <f>G2208*(IPCA!$B$10/VLOOKUP(B2208,IPCA!A:B,2,0))</f>
        <v>16086.907580037667</v>
      </c>
    </row>
    <row r="2209" spans="1:8" x14ac:dyDescent="0.35">
      <c r="A2209" t="str">
        <f t="shared" si="68"/>
        <v>20233134004</v>
      </c>
      <c r="B2209" s="11">
        <v>2023</v>
      </c>
      <c r="C2209" s="11">
        <v>3134004</v>
      </c>
      <c r="D2209" s="11" t="s">
        <v>109</v>
      </c>
      <c r="E2209" s="8">
        <v>14091956.630004436</v>
      </c>
      <c r="F2209">
        <f>VLOOKUP(B2209&amp;C2209,CENSO!A:G,7,0)</f>
        <v>772</v>
      </c>
      <c r="G2209" s="9">
        <f t="shared" si="69"/>
        <v>18253.829831611962</v>
      </c>
      <c r="H2209" s="9">
        <f>G2209*(IPCA!$B$10/VLOOKUP(B2209,IPCA!A:B,2,0))</f>
        <v>18253.829831611962</v>
      </c>
    </row>
    <row r="2210" spans="1:8" x14ac:dyDescent="0.35">
      <c r="A2210" t="str">
        <f t="shared" si="68"/>
        <v>20233134103</v>
      </c>
      <c r="B2210" s="11">
        <v>2023</v>
      </c>
      <c r="C2210" s="11">
        <v>3134103</v>
      </c>
      <c r="D2210" s="11" t="s">
        <v>110</v>
      </c>
      <c r="E2210" s="8">
        <v>7045133.6498579364</v>
      </c>
      <c r="F2210">
        <f>VLOOKUP(B2210&amp;C2210,CENSO!A:G,7,0)</f>
        <v>395</v>
      </c>
      <c r="G2210" s="9">
        <f t="shared" si="69"/>
        <v>17835.78139204541</v>
      </c>
      <c r="H2210" s="9">
        <f>G2210*(IPCA!$B$10/VLOOKUP(B2210,IPCA!A:B,2,0))</f>
        <v>17835.78139204541</v>
      </c>
    </row>
    <row r="2211" spans="1:8" x14ac:dyDescent="0.35">
      <c r="A2211" t="str">
        <f t="shared" si="68"/>
        <v>20233134707</v>
      </c>
      <c r="B2211" s="11">
        <v>2023</v>
      </c>
      <c r="C2211" s="11">
        <v>3134707</v>
      </c>
      <c r="D2211" s="11" t="s">
        <v>111</v>
      </c>
      <c r="E2211" s="8">
        <v>12065577.806755129</v>
      </c>
      <c r="F2211">
        <f>VLOOKUP(B2211&amp;C2211,CENSO!A:G,7,0)</f>
        <v>683</v>
      </c>
      <c r="G2211" s="9">
        <f t="shared" si="69"/>
        <v>17665.560478411611</v>
      </c>
      <c r="H2211" s="9">
        <f>G2211*(IPCA!$B$10/VLOOKUP(B2211,IPCA!A:B,2,0))</f>
        <v>17665.560478411611</v>
      </c>
    </row>
    <row r="2212" spans="1:8" x14ac:dyDescent="0.35">
      <c r="A2212" t="str">
        <f t="shared" si="68"/>
        <v>20233135050</v>
      </c>
      <c r="B2212" s="11">
        <v>2023</v>
      </c>
      <c r="C2212" s="11">
        <v>3135050</v>
      </c>
      <c r="D2212" s="11" t="s">
        <v>112</v>
      </c>
      <c r="E2212" s="8">
        <v>27460337.536932942</v>
      </c>
      <c r="F2212">
        <f>VLOOKUP(B2212&amp;C2212,CENSO!A:G,7,0)</f>
        <v>1159</v>
      </c>
      <c r="G2212" s="9">
        <f t="shared" si="69"/>
        <v>23693.129885188042</v>
      </c>
      <c r="H2212" s="9">
        <f>G2212*(IPCA!$B$10/VLOOKUP(B2212,IPCA!A:B,2,0))</f>
        <v>23693.129885188042</v>
      </c>
    </row>
    <row r="2213" spans="1:8" x14ac:dyDescent="0.35">
      <c r="A2213" t="str">
        <f t="shared" si="68"/>
        <v>20233135076</v>
      </c>
      <c r="B2213" s="11">
        <v>2023</v>
      </c>
      <c r="C2213" s="11">
        <v>3135076</v>
      </c>
      <c r="D2213" s="11" t="s">
        <v>113</v>
      </c>
      <c r="E2213" s="8">
        <v>4265916.1260600248</v>
      </c>
      <c r="F2213">
        <f>VLOOKUP(B2213&amp;C2213,CENSO!A:G,7,0)</f>
        <v>223</v>
      </c>
      <c r="G2213" s="9">
        <f t="shared" si="69"/>
        <v>19129.66872672657</v>
      </c>
      <c r="H2213" s="9">
        <f>G2213*(IPCA!$B$10/VLOOKUP(B2213,IPCA!A:B,2,0))</f>
        <v>19129.66872672657</v>
      </c>
    </row>
    <row r="2214" spans="1:8" x14ac:dyDescent="0.35">
      <c r="A2214" t="str">
        <f t="shared" si="68"/>
        <v>20233135100</v>
      </c>
      <c r="B2214" s="11">
        <v>2023</v>
      </c>
      <c r="C2214" s="11">
        <v>3135100</v>
      </c>
      <c r="D2214" s="11" t="s">
        <v>114</v>
      </c>
      <c r="E2214" s="8">
        <v>28098031.415413808</v>
      </c>
      <c r="F2214">
        <f>VLOOKUP(B2214&amp;C2214,CENSO!A:G,7,0)</f>
        <v>2117</v>
      </c>
      <c r="G2214" s="9">
        <f t="shared" si="69"/>
        <v>13272.570342661222</v>
      </c>
      <c r="H2214" s="9">
        <f>G2214*(IPCA!$B$10/VLOOKUP(B2214,IPCA!A:B,2,0))</f>
        <v>13272.570342661222</v>
      </c>
    </row>
    <row r="2215" spans="1:8" x14ac:dyDescent="0.35">
      <c r="A2215" t="str">
        <f t="shared" si="68"/>
        <v>20233135209</v>
      </c>
      <c r="B2215" s="11">
        <v>2023</v>
      </c>
      <c r="C2215" s="11">
        <v>3135209</v>
      </c>
      <c r="D2215" s="11" t="s">
        <v>115</v>
      </c>
      <c r="E2215" s="8">
        <v>30926196.420991987</v>
      </c>
      <c r="F2215">
        <f>VLOOKUP(B2215&amp;C2215,CENSO!A:G,7,0)</f>
        <v>1922</v>
      </c>
      <c r="G2215" s="9">
        <f t="shared" si="69"/>
        <v>16090.632893336102</v>
      </c>
      <c r="H2215" s="9">
        <f>G2215*(IPCA!$B$10/VLOOKUP(B2215,IPCA!A:B,2,0))</f>
        <v>16090.632893336102</v>
      </c>
    </row>
    <row r="2216" spans="1:8" x14ac:dyDescent="0.35">
      <c r="A2216" t="str">
        <f t="shared" si="68"/>
        <v>20233135357</v>
      </c>
      <c r="B2216" s="11">
        <v>2023</v>
      </c>
      <c r="C2216" s="11">
        <v>3135357</v>
      </c>
      <c r="D2216" s="11" t="s">
        <v>116</v>
      </c>
      <c r="E2216" s="8">
        <v>8554846.3545567133</v>
      </c>
      <c r="F2216">
        <f>VLOOKUP(B2216&amp;C2216,CENSO!A:G,7,0)</f>
        <v>555</v>
      </c>
      <c r="G2216" s="9">
        <f t="shared" si="69"/>
        <v>15414.137575777862</v>
      </c>
      <c r="H2216" s="9">
        <f>G2216*(IPCA!$B$10/VLOOKUP(B2216,IPCA!A:B,2,0))</f>
        <v>15414.137575777862</v>
      </c>
    </row>
    <row r="2217" spans="1:8" x14ac:dyDescent="0.35">
      <c r="A2217" t="str">
        <f t="shared" si="68"/>
        <v>20233135456</v>
      </c>
      <c r="B2217" s="11">
        <v>2023</v>
      </c>
      <c r="C2217" s="11">
        <v>3135456</v>
      </c>
      <c r="D2217" s="11" t="s">
        <v>117</v>
      </c>
      <c r="E2217" s="8">
        <v>7639415.289238737</v>
      </c>
      <c r="F2217">
        <f>VLOOKUP(B2217&amp;C2217,CENSO!A:G,7,0)</f>
        <v>129</v>
      </c>
      <c r="G2217" s="9">
        <f t="shared" si="69"/>
        <v>59220.273559990208</v>
      </c>
      <c r="H2217" s="9">
        <f>G2217*(IPCA!$B$10/VLOOKUP(B2217,IPCA!A:B,2,0))</f>
        <v>59220.273559990208</v>
      </c>
    </row>
    <row r="2218" spans="1:8" x14ac:dyDescent="0.35">
      <c r="A2218" t="str">
        <f t="shared" si="68"/>
        <v>20233135605</v>
      </c>
      <c r="B2218" s="11">
        <v>2023</v>
      </c>
      <c r="C2218" s="11">
        <v>3135605</v>
      </c>
      <c r="D2218" s="11" t="s">
        <v>118</v>
      </c>
      <c r="E2218" s="8">
        <v>6108011.7176857898</v>
      </c>
      <c r="F2218">
        <f>VLOOKUP(B2218&amp;C2218,CENSO!A:G,7,0)</f>
        <v>415</v>
      </c>
      <c r="G2218" s="9">
        <f t="shared" si="69"/>
        <v>14718.100524544072</v>
      </c>
      <c r="H2218" s="9">
        <f>G2218*(IPCA!$B$10/VLOOKUP(B2218,IPCA!A:B,2,0))</f>
        <v>14718.100524544072</v>
      </c>
    </row>
    <row r="2219" spans="1:8" x14ac:dyDescent="0.35">
      <c r="A2219" t="str">
        <f t="shared" si="68"/>
        <v>20233135803</v>
      </c>
      <c r="B2219" s="11">
        <v>2023</v>
      </c>
      <c r="C2219" s="11">
        <v>3135803</v>
      </c>
      <c r="D2219" s="11" t="s">
        <v>119</v>
      </c>
      <c r="E2219" s="8">
        <v>12445231.219348095</v>
      </c>
      <c r="F2219">
        <f>VLOOKUP(B2219&amp;C2219,CENSO!A:G,7,0)</f>
        <v>931</v>
      </c>
      <c r="G2219" s="9">
        <f t="shared" si="69"/>
        <v>13367.59529468109</v>
      </c>
      <c r="H2219" s="9">
        <f>G2219*(IPCA!$B$10/VLOOKUP(B2219,IPCA!A:B,2,0))</f>
        <v>13367.59529468109</v>
      </c>
    </row>
    <row r="2220" spans="1:8" x14ac:dyDescent="0.35">
      <c r="A2220" t="str">
        <f t="shared" si="68"/>
        <v>20233136009</v>
      </c>
      <c r="B2220" s="11">
        <v>2023</v>
      </c>
      <c r="C2220" s="11">
        <v>3136009</v>
      </c>
      <c r="D2220" s="11" t="s">
        <v>120</v>
      </c>
      <c r="E2220" s="8">
        <v>14423294.008248061</v>
      </c>
      <c r="F2220">
        <f>VLOOKUP(B2220&amp;C2220,CENSO!A:G,7,0)</f>
        <v>1207</v>
      </c>
      <c r="G2220" s="9">
        <f t="shared" si="69"/>
        <v>11949.705060686048</v>
      </c>
      <c r="H2220" s="9">
        <f>G2220*(IPCA!$B$10/VLOOKUP(B2220,IPCA!A:B,2,0))</f>
        <v>11949.705060686048</v>
      </c>
    </row>
    <row r="2221" spans="1:8" x14ac:dyDescent="0.35">
      <c r="A2221" t="str">
        <f t="shared" si="68"/>
        <v>20233136405</v>
      </c>
      <c r="B2221" s="11">
        <v>2023</v>
      </c>
      <c r="C2221" s="11">
        <v>3136405</v>
      </c>
      <c r="D2221" s="11" t="s">
        <v>121</v>
      </c>
      <c r="E2221" s="8">
        <v>5671502.5230876449</v>
      </c>
      <c r="F2221">
        <f>VLOOKUP(B2221&amp;C2221,CENSO!A:G,7,0)</f>
        <v>470</v>
      </c>
      <c r="G2221" s="9">
        <f t="shared" si="69"/>
        <v>12067.02664486733</v>
      </c>
      <c r="H2221" s="9">
        <f>G2221*(IPCA!$B$10/VLOOKUP(B2221,IPCA!A:B,2,0))</f>
        <v>12067.02664486733</v>
      </c>
    </row>
    <row r="2222" spans="1:8" x14ac:dyDescent="0.35">
      <c r="A2222" t="str">
        <f t="shared" si="68"/>
        <v>20233136504</v>
      </c>
      <c r="B2222" s="11">
        <v>2023</v>
      </c>
      <c r="C2222" s="11">
        <v>3136504</v>
      </c>
      <c r="D2222" s="11" t="s">
        <v>122</v>
      </c>
      <c r="E2222" s="8">
        <v>5724537.0542353196</v>
      </c>
      <c r="F2222">
        <f>VLOOKUP(B2222&amp;C2222,CENSO!A:G,7,0)</f>
        <v>110</v>
      </c>
      <c r="G2222" s="9">
        <f t="shared" si="69"/>
        <v>52041.245947593816</v>
      </c>
      <c r="H2222" s="9">
        <f>G2222*(IPCA!$B$10/VLOOKUP(B2222,IPCA!A:B,2,0))</f>
        <v>52041.245947593816</v>
      </c>
    </row>
    <row r="2223" spans="1:8" x14ac:dyDescent="0.35">
      <c r="A2223" t="str">
        <f t="shared" si="68"/>
        <v>20233136520</v>
      </c>
      <c r="B2223" s="11">
        <v>2023</v>
      </c>
      <c r="C2223" s="11">
        <v>3136520</v>
      </c>
      <c r="D2223" s="11" t="s">
        <v>123</v>
      </c>
      <c r="E2223" s="8">
        <v>6349978.6738435756</v>
      </c>
      <c r="F2223">
        <f>VLOOKUP(B2223&amp;C2223,CENSO!A:G,7,0)</f>
        <v>253</v>
      </c>
      <c r="G2223" s="9">
        <f t="shared" si="69"/>
        <v>25098.729936140615</v>
      </c>
      <c r="H2223" s="9">
        <f>G2223*(IPCA!$B$10/VLOOKUP(B2223,IPCA!A:B,2,0))</f>
        <v>25098.729936140615</v>
      </c>
    </row>
    <row r="2224" spans="1:8" x14ac:dyDescent="0.35">
      <c r="A2224" t="str">
        <f t="shared" si="68"/>
        <v>20233136553</v>
      </c>
      <c r="B2224" s="11">
        <v>2023</v>
      </c>
      <c r="C2224" s="11">
        <v>3136553</v>
      </c>
      <c r="D2224" s="11" t="s">
        <v>124</v>
      </c>
      <c r="E2224" s="8">
        <v>6008997.7597409384</v>
      </c>
      <c r="F2224">
        <f>VLOOKUP(B2224&amp;C2224,CENSO!A:G,7,0)</f>
        <v>290</v>
      </c>
      <c r="G2224" s="9">
        <f t="shared" si="69"/>
        <v>20720.681930141167</v>
      </c>
      <c r="H2224" s="9">
        <f>G2224*(IPCA!$B$10/VLOOKUP(B2224,IPCA!A:B,2,0))</f>
        <v>20720.681930141167</v>
      </c>
    </row>
    <row r="2225" spans="1:8" x14ac:dyDescent="0.35">
      <c r="A2225" t="str">
        <f t="shared" si="68"/>
        <v>20233136579</v>
      </c>
      <c r="B2225" s="11">
        <v>2023</v>
      </c>
      <c r="C2225" s="11">
        <v>3136579</v>
      </c>
      <c r="D2225" s="11" t="s">
        <v>125</v>
      </c>
      <c r="E2225" s="8">
        <v>4678432.0164141869</v>
      </c>
      <c r="F2225">
        <f>VLOOKUP(B2225&amp;C2225,CENSO!A:G,7,0)</f>
        <v>220</v>
      </c>
      <c r="G2225" s="9">
        <f t="shared" si="69"/>
        <v>21265.600074609942</v>
      </c>
      <c r="H2225" s="9">
        <f>G2225*(IPCA!$B$10/VLOOKUP(B2225,IPCA!A:B,2,0))</f>
        <v>21265.600074609942</v>
      </c>
    </row>
    <row r="2226" spans="1:8" x14ac:dyDescent="0.35">
      <c r="A2226" t="str">
        <f t="shared" si="68"/>
        <v>20233136801</v>
      </c>
      <c r="B2226" s="11">
        <v>2023</v>
      </c>
      <c r="C2226" s="11">
        <v>3136801</v>
      </c>
      <c r="D2226" s="11" t="s">
        <v>126</v>
      </c>
      <c r="E2226" s="8">
        <v>4751861.2154719969</v>
      </c>
      <c r="F2226">
        <f>VLOOKUP(B2226&amp;C2226,CENSO!A:G,7,0)</f>
        <v>213</v>
      </c>
      <c r="G2226" s="9">
        <f t="shared" si="69"/>
        <v>22309.207584375574</v>
      </c>
      <c r="H2226" s="9">
        <f>G2226*(IPCA!$B$10/VLOOKUP(B2226,IPCA!A:B,2,0))</f>
        <v>22309.207584375574</v>
      </c>
    </row>
    <row r="2227" spans="1:8" x14ac:dyDescent="0.35">
      <c r="A2227" t="str">
        <f t="shared" si="68"/>
        <v>20233136959</v>
      </c>
      <c r="B2227" s="11">
        <v>2023</v>
      </c>
      <c r="C2227" s="11">
        <v>3136959</v>
      </c>
      <c r="D2227" s="11" t="s">
        <v>127</v>
      </c>
      <c r="E2227" s="8">
        <v>5202807.6625004979</v>
      </c>
      <c r="F2227">
        <f>VLOOKUP(B2227&amp;C2227,CENSO!A:G,7,0)</f>
        <v>362</v>
      </c>
      <c r="G2227" s="9">
        <f t="shared" si="69"/>
        <v>14372.396857736181</v>
      </c>
      <c r="H2227" s="9">
        <f>G2227*(IPCA!$B$10/VLOOKUP(B2227,IPCA!A:B,2,0))</f>
        <v>14372.396857736181</v>
      </c>
    </row>
    <row r="2228" spans="1:8" x14ac:dyDescent="0.35">
      <c r="A2228" t="str">
        <f t="shared" si="68"/>
        <v>20233137007</v>
      </c>
      <c r="B2228" s="11">
        <v>2023</v>
      </c>
      <c r="C2228" s="11">
        <v>3137007</v>
      </c>
      <c r="D2228" s="11" t="s">
        <v>128</v>
      </c>
      <c r="E2228" s="8">
        <v>16778797.446850955</v>
      </c>
      <c r="F2228">
        <f>VLOOKUP(B2228&amp;C2228,CENSO!A:G,7,0)</f>
        <v>922</v>
      </c>
      <c r="G2228" s="9">
        <f t="shared" si="69"/>
        <v>18198.2618729403</v>
      </c>
      <c r="H2228" s="9">
        <f>G2228*(IPCA!$B$10/VLOOKUP(B2228,IPCA!A:B,2,0))</f>
        <v>18198.2618729403</v>
      </c>
    </row>
    <row r="2229" spans="1:8" x14ac:dyDescent="0.35">
      <c r="A2229" t="str">
        <f t="shared" si="68"/>
        <v>20233137304</v>
      </c>
      <c r="B2229" s="11">
        <v>2023</v>
      </c>
      <c r="C2229" s="11">
        <v>3137304</v>
      </c>
      <c r="D2229" s="11" t="s">
        <v>129</v>
      </c>
      <c r="E2229" s="8">
        <v>3582603.0346929687</v>
      </c>
      <c r="F2229">
        <f>VLOOKUP(B2229&amp;C2229,CENSO!A:G,7,0)</f>
        <v>218</v>
      </c>
      <c r="G2229" s="9">
        <f t="shared" si="69"/>
        <v>16433.95887473839</v>
      </c>
      <c r="H2229" s="9">
        <f>G2229*(IPCA!$B$10/VLOOKUP(B2229,IPCA!A:B,2,0))</f>
        <v>16433.95887473839</v>
      </c>
    </row>
    <row r="2230" spans="1:8" x14ac:dyDescent="0.35">
      <c r="A2230" t="str">
        <f t="shared" si="68"/>
        <v>20233138104</v>
      </c>
      <c r="B2230" s="11">
        <v>2023</v>
      </c>
      <c r="C2230" s="11">
        <v>3138104</v>
      </c>
      <c r="D2230" s="11" t="s">
        <v>130</v>
      </c>
      <c r="E2230" s="8">
        <v>12659435</v>
      </c>
      <c r="F2230">
        <f>VLOOKUP(B2230&amp;C2230,CENSO!A:G,7,0)</f>
        <v>482</v>
      </c>
      <c r="G2230" s="9">
        <f t="shared" si="69"/>
        <v>26264.387966804978</v>
      </c>
      <c r="H2230" s="9">
        <f>G2230*(IPCA!$B$10/VLOOKUP(B2230,IPCA!A:B,2,0))</f>
        <v>26264.387966804978</v>
      </c>
    </row>
    <row r="2231" spans="1:8" x14ac:dyDescent="0.35">
      <c r="A2231" t="str">
        <f t="shared" si="68"/>
        <v>20233138351</v>
      </c>
      <c r="B2231" s="11">
        <v>2023</v>
      </c>
      <c r="C2231" s="11">
        <v>3138351</v>
      </c>
      <c r="D2231" s="11" t="s">
        <v>131</v>
      </c>
      <c r="E2231" s="8">
        <v>6017745.361928382</v>
      </c>
      <c r="F2231">
        <f>VLOOKUP(B2231&amp;C2231,CENSO!A:G,7,0)</f>
        <v>263</v>
      </c>
      <c r="G2231" s="9">
        <f t="shared" si="69"/>
        <v>22881.161071971033</v>
      </c>
      <c r="H2231" s="9">
        <f>G2231*(IPCA!$B$10/VLOOKUP(B2231,IPCA!A:B,2,0))</f>
        <v>22881.161071971033</v>
      </c>
    </row>
    <row r="2232" spans="1:8" x14ac:dyDescent="0.35">
      <c r="A2232" t="str">
        <f t="shared" si="68"/>
        <v>20233138658</v>
      </c>
      <c r="B2232" s="11">
        <v>2023</v>
      </c>
      <c r="C2232" s="11">
        <v>3138658</v>
      </c>
      <c r="D2232" s="11" t="s">
        <v>132</v>
      </c>
      <c r="E2232" s="8">
        <v>7898607.120104786</v>
      </c>
      <c r="F2232">
        <f>VLOOKUP(B2232&amp;C2232,CENSO!A:G,7,0)</f>
        <v>790</v>
      </c>
      <c r="G2232" s="9">
        <f t="shared" si="69"/>
        <v>9998.2368608921333</v>
      </c>
      <c r="H2232" s="9">
        <f>G2232*(IPCA!$B$10/VLOOKUP(B2232,IPCA!A:B,2,0))</f>
        <v>9998.2368608921333</v>
      </c>
    </row>
    <row r="2233" spans="1:8" x14ac:dyDescent="0.35">
      <c r="A2233" t="str">
        <f t="shared" si="68"/>
        <v>20233138682</v>
      </c>
      <c r="B2233" s="11">
        <v>2023</v>
      </c>
      <c r="C2233" s="11">
        <v>3138682</v>
      </c>
      <c r="D2233" s="11" t="s">
        <v>133</v>
      </c>
      <c r="E2233" s="8">
        <v>6856206.5193581479</v>
      </c>
      <c r="F2233">
        <f>VLOOKUP(B2233&amp;C2233,CENSO!A:G,7,0)</f>
        <v>248</v>
      </c>
      <c r="G2233" s="9">
        <f t="shared" si="69"/>
        <v>27645.99402966995</v>
      </c>
      <c r="H2233" s="9">
        <f>G2233*(IPCA!$B$10/VLOOKUP(B2233,IPCA!A:B,2,0))</f>
        <v>27645.99402966995</v>
      </c>
    </row>
    <row r="2234" spans="1:8" x14ac:dyDescent="0.35">
      <c r="A2234" t="str">
        <f t="shared" si="68"/>
        <v>20233138906</v>
      </c>
      <c r="B2234" s="11">
        <v>2023</v>
      </c>
      <c r="C2234" s="11">
        <v>3138906</v>
      </c>
      <c r="D2234" s="11" t="s">
        <v>134</v>
      </c>
      <c r="E2234" s="8">
        <v>6580609.2911691098</v>
      </c>
      <c r="F2234">
        <f>VLOOKUP(B2234&amp;C2234,CENSO!A:G,7,0)</f>
        <v>420</v>
      </c>
      <c r="G2234" s="9">
        <f t="shared" si="69"/>
        <v>15668.117359926451</v>
      </c>
      <c r="H2234" s="9">
        <f>G2234*(IPCA!$B$10/VLOOKUP(B2234,IPCA!A:B,2,0))</f>
        <v>15668.117359926451</v>
      </c>
    </row>
    <row r="2235" spans="1:8" x14ac:dyDescent="0.35">
      <c r="A2235" t="str">
        <f t="shared" si="68"/>
        <v>20233139201</v>
      </c>
      <c r="B2235" s="11">
        <v>2023</v>
      </c>
      <c r="C2235" s="11">
        <v>3139201</v>
      </c>
      <c r="D2235" s="11" t="s">
        <v>135</v>
      </c>
      <c r="E2235" s="8">
        <v>8995105.5006413795</v>
      </c>
      <c r="F2235">
        <f>VLOOKUP(B2235&amp;C2235,CENSO!A:G,7,0)</f>
        <v>486</v>
      </c>
      <c r="G2235" s="9">
        <f t="shared" si="69"/>
        <v>18508.447532183909</v>
      </c>
      <c r="H2235" s="9">
        <f>G2235*(IPCA!$B$10/VLOOKUP(B2235,IPCA!A:B,2,0))</f>
        <v>18508.447532183909</v>
      </c>
    </row>
    <row r="2236" spans="1:8" x14ac:dyDescent="0.35">
      <c r="A2236" t="str">
        <f t="shared" si="68"/>
        <v>20233139250</v>
      </c>
      <c r="B2236" s="11">
        <v>2023</v>
      </c>
      <c r="C2236" s="11">
        <v>3139250</v>
      </c>
      <c r="D2236" s="11" t="s">
        <v>136</v>
      </c>
      <c r="E2236" s="8">
        <v>6724684.4456478935</v>
      </c>
      <c r="F2236">
        <f>VLOOKUP(B2236&amp;C2236,CENSO!A:G,7,0)</f>
        <v>305</v>
      </c>
      <c r="G2236" s="9">
        <f t="shared" si="69"/>
        <v>22048.145723435715</v>
      </c>
      <c r="H2236" s="9">
        <f>G2236*(IPCA!$B$10/VLOOKUP(B2236,IPCA!A:B,2,0))</f>
        <v>22048.145723435715</v>
      </c>
    </row>
    <row r="2237" spans="1:8" x14ac:dyDescent="0.35">
      <c r="A2237" t="str">
        <f t="shared" si="68"/>
        <v>20233139300</v>
      </c>
      <c r="B2237" s="11">
        <v>2023</v>
      </c>
      <c r="C2237" s="11">
        <v>3139300</v>
      </c>
      <c r="D2237" s="11" t="s">
        <v>137</v>
      </c>
      <c r="E2237" s="8">
        <v>16470305.166651005</v>
      </c>
      <c r="F2237">
        <f>VLOOKUP(B2237&amp;C2237,CENSO!A:G,7,0)</f>
        <v>1035</v>
      </c>
      <c r="G2237" s="9">
        <f t="shared" si="69"/>
        <v>15913.338325266672</v>
      </c>
      <c r="H2237" s="9">
        <f>G2237*(IPCA!$B$10/VLOOKUP(B2237,IPCA!A:B,2,0))</f>
        <v>15913.338325266672</v>
      </c>
    </row>
    <row r="2238" spans="1:8" x14ac:dyDescent="0.35">
      <c r="A2238" t="str">
        <f t="shared" si="68"/>
        <v>20233139607</v>
      </c>
      <c r="B2238" s="11">
        <v>2023</v>
      </c>
      <c r="C2238" s="11">
        <v>3139607</v>
      </c>
      <c r="D2238" s="11" t="s">
        <v>138</v>
      </c>
      <c r="E2238" s="8">
        <v>20086303.794674192</v>
      </c>
      <c r="F2238">
        <f>VLOOKUP(B2238&amp;C2238,CENSO!A:G,7,0)</f>
        <v>1776</v>
      </c>
      <c r="G2238" s="9">
        <f t="shared" si="69"/>
        <v>11309.855740244477</v>
      </c>
      <c r="H2238" s="9">
        <f>G2238*(IPCA!$B$10/VLOOKUP(B2238,IPCA!A:B,2,0))</f>
        <v>11309.855740244477</v>
      </c>
    </row>
    <row r="2239" spans="1:8" x14ac:dyDescent="0.35">
      <c r="A2239" t="str">
        <f t="shared" si="68"/>
        <v>20233140100</v>
      </c>
      <c r="B2239" s="11">
        <v>2023</v>
      </c>
      <c r="C2239" s="11">
        <v>3140100</v>
      </c>
      <c r="D2239" s="11" t="s">
        <v>139</v>
      </c>
      <c r="E2239" s="8">
        <v>8212301.3920721505</v>
      </c>
      <c r="F2239">
        <f>VLOOKUP(B2239&amp;C2239,CENSO!A:G,7,0)</f>
        <v>276</v>
      </c>
      <c r="G2239" s="9">
        <f t="shared" si="69"/>
        <v>29754.715188667211</v>
      </c>
      <c r="H2239" s="9">
        <f>G2239*(IPCA!$B$10/VLOOKUP(B2239,IPCA!A:B,2,0))</f>
        <v>29754.715188667211</v>
      </c>
    </row>
    <row r="2240" spans="1:8" x14ac:dyDescent="0.35">
      <c r="A2240" t="str">
        <f t="shared" si="68"/>
        <v>20233140555</v>
      </c>
      <c r="B2240" s="11">
        <v>2023</v>
      </c>
      <c r="C2240" s="11">
        <v>3140555</v>
      </c>
      <c r="D2240" s="11" t="s">
        <v>140</v>
      </c>
      <c r="E2240" s="8">
        <v>5882713.2584269112</v>
      </c>
      <c r="F2240">
        <f>VLOOKUP(B2240&amp;C2240,CENSO!A:G,7,0)</f>
        <v>528</v>
      </c>
      <c r="G2240" s="9">
        <f t="shared" si="69"/>
        <v>11141.502383384301</v>
      </c>
      <c r="H2240" s="9">
        <f>G2240*(IPCA!$B$10/VLOOKUP(B2240,IPCA!A:B,2,0))</f>
        <v>11141.502383384301</v>
      </c>
    </row>
    <row r="2241" spans="1:8" x14ac:dyDescent="0.35">
      <c r="A2241" t="str">
        <f t="shared" si="68"/>
        <v>20233140605</v>
      </c>
      <c r="B2241" s="11">
        <v>2023</v>
      </c>
      <c r="C2241" s="11">
        <v>3140605</v>
      </c>
      <c r="D2241" s="11" t="s">
        <v>141</v>
      </c>
      <c r="E2241" s="8">
        <v>5301123.7553888373</v>
      </c>
      <c r="F2241">
        <f>VLOOKUP(B2241&amp;C2241,CENSO!A:G,7,0)</f>
        <v>281</v>
      </c>
      <c r="G2241" s="9">
        <f t="shared" si="69"/>
        <v>18865.209093910453</v>
      </c>
      <c r="H2241" s="9">
        <f>G2241*(IPCA!$B$10/VLOOKUP(B2241,IPCA!A:B,2,0))</f>
        <v>18865.209093910453</v>
      </c>
    </row>
    <row r="2242" spans="1:8" x14ac:dyDescent="0.35">
      <c r="A2242" t="str">
        <f t="shared" si="68"/>
        <v>20233171501</v>
      </c>
      <c r="B2242" s="11">
        <v>2023</v>
      </c>
      <c r="C2242" s="11">
        <v>3171501</v>
      </c>
      <c r="D2242" s="11" t="s">
        <v>142</v>
      </c>
      <c r="E2242" s="8">
        <v>4732540.1607452407</v>
      </c>
      <c r="F2242">
        <f>VLOOKUP(B2242&amp;C2242,CENSO!A:G,7,0)</f>
        <v>456</v>
      </c>
      <c r="G2242" s="9">
        <f t="shared" si="69"/>
        <v>10378.37754549395</v>
      </c>
      <c r="H2242" s="9">
        <f>G2242*(IPCA!$B$10/VLOOKUP(B2242,IPCA!A:B,2,0))</f>
        <v>10378.37754549395</v>
      </c>
    </row>
    <row r="2243" spans="1:8" x14ac:dyDescent="0.35">
      <c r="A2243" t="str">
        <f t="shared" ref="A2243:A2306" si="70">B2243&amp;C2243</f>
        <v>20233140852</v>
      </c>
      <c r="B2243" s="11">
        <v>2023</v>
      </c>
      <c r="C2243" s="11">
        <v>3140852</v>
      </c>
      <c r="D2243" s="11" t="s">
        <v>143</v>
      </c>
      <c r="E2243" s="8">
        <v>14631245.546450736</v>
      </c>
      <c r="F2243">
        <f>VLOOKUP(B2243&amp;C2243,CENSO!A:G,7,0)</f>
        <v>1051</v>
      </c>
      <c r="G2243" s="9">
        <f t="shared" ref="G2243:G2306" si="71">E2243/F2243</f>
        <v>13921.261224025438</v>
      </c>
      <c r="H2243" s="9">
        <f>G2243*(IPCA!$B$10/VLOOKUP(B2243,IPCA!A:B,2,0))</f>
        <v>13921.261224025438</v>
      </c>
    </row>
    <row r="2244" spans="1:8" x14ac:dyDescent="0.35">
      <c r="A2244" t="str">
        <f t="shared" si="70"/>
        <v>20233141009</v>
      </c>
      <c r="B2244" s="11">
        <v>2023</v>
      </c>
      <c r="C2244" s="11">
        <v>3141009</v>
      </c>
      <c r="D2244" s="11" t="s">
        <v>144</v>
      </c>
      <c r="E2244" s="8">
        <v>8001617.9159892704</v>
      </c>
      <c r="F2244">
        <f>VLOOKUP(B2244&amp;C2244,CENSO!A:G,7,0)</f>
        <v>369</v>
      </c>
      <c r="G2244" s="9">
        <f t="shared" si="71"/>
        <v>21684.601398344905</v>
      </c>
      <c r="H2244" s="9">
        <f>G2244*(IPCA!$B$10/VLOOKUP(B2244,IPCA!A:B,2,0))</f>
        <v>21684.601398344905</v>
      </c>
    </row>
    <row r="2245" spans="1:8" x14ac:dyDescent="0.35">
      <c r="A2245" t="str">
        <f t="shared" si="70"/>
        <v>20233141405</v>
      </c>
      <c r="B2245" s="11">
        <v>2023</v>
      </c>
      <c r="C2245" s="11">
        <v>3141405</v>
      </c>
      <c r="D2245" s="11" t="s">
        <v>145</v>
      </c>
      <c r="E2245" s="8">
        <v>13809134.827934017</v>
      </c>
      <c r="F2245">
        <f>VLOOKUP(B2245&amp;C2245,CENSO!A:G,7,0)</f>
        <v>972</v>
      </c>
      <c r="G2245" s="9">
        <f t="shared" si="71"/>
        <v>14206.928835323064</v>
      </c>
      <c r="H2245" s="9">
        <f>G2245*(IPCA!$B$10/VLOOKUP(B2245,IPCA!A:B,2,0))</f>
        <v>14206.928835323064</v>
      </c>
    </row>
    <row r="2246" spans="1:8" x14ac:dyDescent="0.35">
      <c r="A2246" t="str">
        <f t="shared" si="70"/>
        <v>20233141504</v>
      </c>
      <c r="B2246" s="11">
        <v>2023</v>
      </c>
      <c r="C2246" s="11">
        <v>3141504</v>
      </c>
      <c r="D2246" s="11" t="s">
        <v>146</v>
      </c>
      <c r="E2246" s="8">
        <v>5026460.042897284</v>
      </c>
      <c r="F2246">
        <f>VLOOKUP(B2246&amp;C2246,CENSO!A:G,7,0)</f>
        <v>276</v>
      </c>
      <c r="G2246" s="9">
        <f t="shared" si="71"/>
        <v>18211.811749627839</v>
      </c>
      <c r="H2246" s="9">
        <f>G2246*(IPCA!$B$10/VLOOKUP(B2246,IPCA!A:B,2,0))</f>
        <v>18211.811749627839</v>
      </c>
    </row>
    <row r="2247" spans="1:8" x14ac:dyDescent="0.35">
      <c r="A2247" t="str">
        <f t="shared" si="70"/>
        <v>20233141801</v>
      </c>
      <c r="B2247" s="11">
        <v>2023</v>
      </c>
      <c r="C2247" s="11">
        <v>3141801</v>
      </c>
      <c r="D2247" s="11" t="s">
        <v>147</v>
      </c>
      <c r="E2247" s="8">
        <v>34471402.347422421</v>
      </c>
      <c r="F2247">
        <f>VLOOKUP(B2247&amp;C2247,CENSO!A:G,7,0)</f>
        <v>1865</v>
      </c>
      <c r="G2247" s="9">
        <f t="shared" si="71"/>
        <v>18483.32565545438</v>
      </c>
      <c r="H2247" s="9">
        <f>G2247*(IPCA!$B$10/VLOOKUP(B2247,IPCA!A:B,2,0))</f>
        <v>18483.32565545438</v>
      </c>
    </row>
    <row r="2248" spans="1:8" x14ac:dyDescent="0.35">
      <c r="A2248" t="str">
        <f t="shared" si="70"/>
        <v>20233142007</v>
      </c>
      <c r="B2248" s="11">
        <v>2023</v>
      </c>
      <c r="C2248" s="11">
        <v>3142007</v>
      </c>
      <c r="D2248" s="11" t="s">
        <v>148</v>
      </c>
      <c r="E2248" s="8">
        <v>10607618.305708062</v>
      </c>
      <c r="F2248">
        <f>VLOOKUP(B2248&amp;C2248,CENSO!A:G,7,0)</f>
        <v>640</v>
      </c>
      <c r="G2248" s="9">
        <f t="shared" si="71"/>
        <v>16574.403602668848</v>
      </c>
      <c r="H2248" s="9">
        <f>G2248*(IPCA!$B$10/VLOOKUP(B2248,IPCA!A:B,2,0))</f>
        <v>16574.403602668848</v>
      </c>
    </row>
    <row r="2249" spans="1:8" x14ac:dyDescent="0.35">
      <c r="A2249" t="str">
        <f t="shared" si="70"/>
        <v>20233142254</v>
      </c>
      <c r="B2249" s="11">
        <v>2023</v>
      </c>
      <c r="C2249" s="11">
        <v>3142254</v>
      </c>
      <c r="D2249" s="11" t="s">
        <v>149</v>
      </c>
      <c r="E2249" s="8">
        <v>4293011.1760035204</v>
      </c>
      <c r="F2249">
        <f>VLOOKUP(B2249&amp;C2249,CENSO!A:G,7,0)</f>
        <v>243</v>
      </c>
      <c r="G2249" s="9">
        <f t="shared" si="71"/>
        <v>17666.712658450702</v>
      </c>
      <c r="H2249" s="9">
        <f>G2249*(IPCA!$B$10/VLOOKUP(B2249,IPCA!A:B,2,0))</f>
        <v>17666.712658450702</v>
      </c>
    </row>
    <row r="2250" spans="1:8" x14ac:dyDescent="0.35">
      <c r="A2250" t="str">
        <f t="shared" si="70"/>
        <v>20233142502</v>
      </c>
      <c r="B2250" s="11">
        <v>2023</v>
      </c>
      <c r="C2250" s="11">
        <v>3142502</v>
      </c>
      <c r="D2250" s="11" t="s">
        <v>150</v>
      </c>
      <c r="E2250" s="8">
        <v>2950804.5570689542</v>
      </c>
      <c r="F2250">
        <f>VLOOKUP(B2250&amp;C2250,CENSO!A:G,7,0)</f>
        <v>72</v>
      </c>
      <c r="G2250" s="9">
        <f t="shared" si="71"/>
        <v>40983.396625957699</v>
      </c>
      <c r="H2250" s="9">
        <f>G2250*(IPCA!$B$10/VLOOKUP(B2250,IPCA!A:B,2,0))</f>
        <v>40983.396625957699</v>
      </c>
    </row>
    <row r="2251" spans="1:8" x14ac:dyDescent="0.35">
      <c r="A2251" t="str">
        <f t="shared" si="70"/>
        <v>20233142700</v>
      </c>
      <c r="B2251" s="11">
        <v>2023</v>
      </c>
      <c r="C2251" s="11">
        <v>3142700</v>
      </c>
      <c r="D2251" s="11" t="s">
        <v>151</v>
      </c>
      <c r="E2251" s="8">
        <v>13839110.769605475</v>
      </c>
      <c r="F2251">
        <f>VLOOKUP(B2251&amp;C2251,CENSO!A:G,7,0)</f>
        <v>548</v>
      </c>
      <c r="G2251" s="9">
        <f t="shared" si="71"/>
        <v>25253.851769353056</v>
      </c>
      <c r="H2251" s="9">
        <f>G2251*(IPCA!$B$10/VLOOKUP(B2251,IPCA!A:B,2,0))</f>
        <v>25253.851769353056</v>
      </c>
    </row>
    <row r="2252" spans="1:8" x14ac:dyDescent="0.35">
      <c r="A2252" t="str">
        <f t="shared" si="70"/>
        <v>20233142908</v>
      </c>
      <c r="B2252" s="11">
        <v>2023</v>
      </c>
      <c r="C2252" s="11">
        <v>3142908</v>
      </c>
      <c r="D2252" s="11" t="s">
        <v>152</v>
      </c>
      <c r="E2252" s="8">
        <v>9261095.8232109435</v>
      </c>
      <c r="F2252">
        <f>VLOOKUP(B2252&amp;C2252,CENSO!A:G,7,0)</f>
        <v>418</v>
      </c>
      <c r="G2252" s="9">
        <f t="shared" si="71"/>
        <v>22155.731634475942</v>
      </c>
      <c r="H2252" s="9">
        <f>G2252*(IPCA!$B$10/VLOOKUP(B2252,IPCA!A:B,2,0))</f>
        <v>22155.731634475942</v>
      </c>
    </row>
    <row r="2253" spans="1:8" x14ac:dyDescent="0.35">
      <c r="A2253" t="str">
        <f t="shared" si="70"/>
        <v>20233143153</v>
      </c>
      <c r="B2253" s="11">
        <v>2023</v>
      </c>
      <c r="C2253" s="11">
        <v>3143153</v>
      </c>
      <c r="D2253" s="11" t="s">
        <v>153</v>
      </c>
      <c r="E2253" s="8">
        <v>7333067.6470007794</v>
      </c>
      <c r="F2253">
        <f>VLOOKUP(B2253&amp;C2253,CENSO!A:G,7,0)</f>
        <v>263</v>
      </c>
      <c r="G2253" s="9">
        <f t="shared" si="71"/>
        <v>27882.386490497262</v>
      </c>
      <c r="H2253" s="9">
        <f>G2253*(IPCA!$B$10/VLOOKUP(B2253,IPCA!A:B,2,0))</f>
        <v>27882.386490497262</v>
      </c>
    </row>
    <row r="2254" spans="1:8" x14ac:dyDescent="0.35">
      <c r="A2254" t="str">
        <f t="shared" si="70"/>
        <v>20233143302</v>
      </c>
      <c r="B2254" s="11">
        <v>2023</v>
      </c>
      <c r="C2254" s="11">
        <v>3143302</v>
      </c>
      <c r="D2254" s="11" t="s">
        <v>154</v>
      </c>
      <c r="E2254" s="8">
        <v>246712838.22188666</v>
      </c>
      <c r="F2254">
        <f>VLOOKUP(B2254&amp;C2254,CENSO!A:G,7,0)</f>
        <v>18363</v>
      </c>
      <c r="G2254" s="9">
        <f t="shared" si="71"/>
        <v>13435.323107438146</v>
      </c>
      <c r="H2254" s="9">
        <f>G2254*(IPCA!$B$10/VLOOKUP(B2254,IPCA!A:B,2,0))</f>
        <v>13435.323107438146</v>
      </c>
    </row>
    <row r="2255" spans="1:8" x14ac:dyDescent="0.35">
      <c r="A2255" t="str">
        <f t="shared" si="70"/>
        <v>20233143450</v>
      </c>
      <c r="B2255" s="11">
        <v>2023</v>
      </c>
      <c r="C2255" s="11">
        <v>3143450</v>
      </c>
      <c r="D2255" s="11" t="s">
        <v>155</v>
      </c>
      <c r="E2255" s="8">
        <v>8011611.2150395289</v>
      </c>
      <c r="F2255">
        <f>VLOOKUP(B2255&amp;C2255,CENSO!A:G,7,0)</f>
        <v>423</v>
      </c>
      <c r="G2255" s="9">
        <f t="shared" si="71"/>
        <v>18939.979231771937</v>
      </c>
      <c r="H2255" s="9">
        <f>G2255*(IPCA!$B$10/VLOOKUP(B2255,IPCA!A:B,2,0))</f>
        <v>18939.979231771937</v>
      </c>
    </row>
    <row r="2256" spans="1:8" x14ac:dyDescent="0.35">
      <c r="A2256" t="str">
        <f t="shared" si="70"/>
        <v>20233143609</v>
      </c>
      <c r="B2256" s="11">
        <v>2023</v>
      </c>
      <c r="C2256" s="11">
        <v>3143609</v>
      </c>
      <c r="D2256" s="11" t="s">
        <v>156</v>
      </c>
      <c r="E2256" s="8">
        <v>9360732.6603069175</v>
      </c>
      <c r="F2256">
        <f>VLOOKUP(B2256&amp;C2256,CENSO!A:G,7,0)</f>
        <v>284</v>
      </c>
      <c r="G2256" s="9">
        <f t="shared" si="71"/>
        <v>32960.326268686331</v>
      </c>
      <c r="H2256" s="9">
        <f>G2256*(IPCA!$B$10/VLOOKUP(B2256,IPCA!A:B,2,0))</f>
        <v>32960.326268686331</v>
      </c>
    </row>
    <row r="2257" spans="1:8" x14ac:dyDescent="0.35">
      <c r="A2257" t="str">
        <f t="shared" si="70"/>
        <v>20233144003</v>
      </c>
      <c r="B2257" s="11">
        <v>2023</v>
      </c>
      <c r="C2257" s="11">
        <v>3144003</v>
      </c>
      <c r="D2257" s="11" t="s">
        <v>157</v>
      </c>
      <c r="E2257" s="8">
        <v>18457303.355439488</v>
      </c>
      <c r="F2257">
        <f>VLOOKUP(B2257&amp;C2257,CENSO!A:G,7,0)</f>
        <v>887</v>
      </c>
      <c r="G2257" s="9">
        <f t="shared" si="71"/>
        <v>20808.684729920504</v>
      </c>
      <c r="H2257" s="9">
        <f>G2257*(IPCA!$B$10/VLOOKUP(B2257,IPCA!A:B,2,0))</f>
        <v>20808.684729920504</v>
      </c>
    </row>
    <row r="2258" spans="1:8" x14ac:dyDescent="0.35">
      <c r="A2258" t="str">
        <f t="shared" si="70"/>
        <v>20233144201</v>
      </c>
      <c r="B2258" s="11">
        <v>2023</v>
      </c>
      <c r="C2258" s="11">
        <v>3144201</v>
      </c>
      <c r="D2258" s="11" t="s">
        <v>158</v>
      </c>
      <c r="E2258" s="8">
        <v>3756827.8779547038</v>
      </c>
      <c r="F2258">
        <f>VLOOKUP(B2258&amp;C2258,CENSO!A:G,7,0)</f>
        <v>140</v>
      </c>
      <c r="G2258" s="9">
        <f t="shared" si="71"/>
        <v>26834.484842533599</v>
      </c>
      <c r="H2258" s="9">
        <f>G2258*(IPCA!$B$10/VLOOKUP(B2258,IPCA!A:B,2,0))</f>
        <v>26834.484842533599</v>
      </c>
    </row>
    <row r="2259" spans="1:8" x14ac:dyDescent="0.35">
      <c r="A2259" t="str">
        <f t="shared" si="70"/>
        <v>20233144300</v>
      </c>
      <c r="B2259" s="11">
        <v>2023</v>
      </c>
      <c r="C2259" s="11">
        <v>3144300</v>
      </c>
      <c r="D2259" s="11" t="s">
        <v>159</v>
      </c>
      <c r="E2259" s="8">
        <v>17528598.037864696</v>
      </c>
      <c r="F2259">
        <f>VLOOKUP(B2259&amp;C2259,CENSO!A:G,7,0)</f>
        <v>901</v>
      </c>
      <c r="G2259" s="9">
        <f t="shared" si="71"/>
        <v>19454.603815610095</v>
      </c>
      <c r="H2259" s="9">
        <f>G2259*(IPCA!$B$10/VLOOKUP(B2259,IPCA!A:B,2,0))</f>
        <v>19454.603815610095</v>
      </c>
    </row>
    <row r="2260" spans="1:8" x14ac:dyDescent="0.35">
      <c r="A2260" t="str">
        <f t="shared" si="70"/>
        <v>20233144359</v>
      </c>
      <c r="B2260" s="11">
        <v>2023</v>
      </c>
      <c r="C2260" s="11">
        <v>3144359</v>
      </c>
      <c r="D2260" s="11" t="s">
        <v>160</v>
      </c>
      <c r="E2260" s="8">
        <v>6339559.4900000002</v>
      </c>
      <c r="F2260">
        <f>VLOOKUP(B2260&amp;C2260,CENSO!A:G,7,0)</f>
        <v>476</v>
      </c>
      <c r="G2260" s="9">
        <f t="shared" si="71"/>
        <v>13318.402289915966</v>
      </c>
      <c r="H2260" s="9">
        <f>G2260*(IPCA!$B$10/VLOOKUP(B2260,IPCA!A:B,2,0))</f>
        <v>13318.402289915966</v>
      </c>
    </row>
    <row r="2261" spans="1:8" x14ac:dyDescent="0.35">
      <c r="A2261" t="str">
        <f t="shared" si="70"/>
        <v>20233144375</v>
      </c>
      <c r="B2261" s="11">
        <v>2023</v>
      </c>
      <c r="C2261" s="11">
        <v>3144375</v>
      </c>
      <c r="D2261" s="11" t="s">
        <v>161</v>
      </c>
      <c r="E2261" s="8">
        <v>4818591.2311698152</v>
      </c>
      <c r="F2261">
        <f>VLOOKUP(B2261&amp;C2261,CENSO!A:G,7,0)</f>
        <v>244</v>
      </c>
      <c r="G2261" s="9">
        <f t="shared" si="71"/>
        <v>19748.324717909079</v>
      </c>
      <c r="H2261" s="9">
        <f>G2261*(IPCA!$B$10/VLOOKUP(B2261,IPCA!A:B,2,0))</f>
        <v>19748.324717909079</v>
      </c>
    </row>
    <row r="2262" spans="1:8" x14ac:dyDescent="0.35">
      <c r="A2262" t="str">
        <f t="shared" si="70"/>
        <v>20233144656</v>
      </c>
      <c r="B2262" s="11">
        <v>2023</v>
      </c>
      <c r="C2262" s="11">
        <v>3144656</v>
      </c>
      <c r="D2262" s="11" t="s">
        <v>162</v>
      </c>
      <c r="E2262" s="8">
        <v>12496168.783750998</v>
      </c>
      <c r="F2262">
        <f>VLOOKUP(B2262&amp;C2262,CENSO!A:G,7,0)</f>
        <v>566</v>
      </c>
      <c r="G2262" s="9">
        <f t="shared" si="71"/>
        <v>22078.036720408123</v>
      </c>
      <c r="H2262" s="9">
        <f>G2262*(IPCA!$B$10/VLOOKUP(B2262,IPCA!A:B,2,0))</f>
        <v>22078.036720408123</v>
      </c>
    </row>
    <row r="2263" spans="1:8" x14ac:dyDescent="0.35">
      <c r="A2263" t="str">
        <f t="shared" si="70"/>
        <v>20233144672</v>
      </c>
      <c r="B2263" s="11">
        <v>2023</v>
      </c>
      <c r="C2263" s="11">
        <v>3144672</v>
      </c>
      <c r="D2263" s="11" t="s">
        <v>163</v>
      </c>
      <c r="E2263" s="8">
        <v>8009891.7293262519</v>
      </c>
      <c r="F2263">
        <f>VLOOKUP(B2263&amp;C2263,CENSO!A:G,7,0)</f>
        <v>194</v>
      </c>
      <c r="G2263" s="9">
        <f t="shared" si="71"/>
        <v>41288.101697557999</v>
      </c>
      <c r="H2263" s="9">
        <f>G2263*(IPCA!$B$10/VLOOKUP(B2263,IPCA!A:B,2,0))</f>
        <v>41288.101697557999</v>
      </c>
    </row>
    <row r="2264" spans="1:8" x14ac:dyDescent="0.35">
      <c r="A2264" t="str">
        <f t="shared" si="70"/>
        <v>20233144904</v>
      </c>
      <c r="B2264" s="11">
        <v>2023</v>
      </c>
      <c r="C2264" s="11">
        <v>3144904</v>
      </c>
      <c r="D2264" s="11" t="s">
        <v>164</v>
      </c>
      <c r="E2264" s="8">
        <v>5765891.4269325985</v>
      </c>
      <c r="F2264">
        <f>VLOOKUP(B2264&amp;C2264,CENSO!A:G,7,0)</f>
        <v>229</v>
      </c>
      <c r="G2264" s="9">
        <f t="shared" si="71"/>
        <v>25178.565183111783</v>
      </c>
      <c r="H2264" s="9">
        <f>G2264*(IPCA!$B$10/VLOOKUP(B2264,IPCA!A:B,2,0))</f>
        <v>25178.565183111783</v>
      </c>
    </row>
    <row r="2265" spans="1:8" x14ac:dyDescent="0.35">
      <c r="A2265" t="str">
        <f t="shared" si="70"/>
        <v>20233145059</v>
      </c>
      <c r="B2265" s="11">
        <v>2023</v>
      </c>
      <c r="C2265" s="11">
        <v>3145059</v>
      </c>
      <c r="D2265" s="11" t="s">
        <v>165</v>
      </c>
      <c r="E2265" s="8">
        <v>7988058.9927229406</v>
      </c>
      <c r="F2265">
        <f>VLOOKUP(B2265&amp;C2265,CENSO!A:G,7,0)</f>
        <v>413</v>
      </c>
      <c r="G2265" s="9">
        <f t="shared" si="71"/>
        <v>19341.547197876371</v>
      </c>
      <c r="H2265" s="9">
        <f>G2265*(IPCA!$B$10/VLOOKUP(B2265,IPCA!A:B,2,0))</f>
        <v>19341.547197876371</v>
      </c>
    </row>
    <row r="2266" spans="1:8" x14ac:dyDescent="0.35">
      <c r="A2266" t="str">
        <f t="shared" si="70"/>
        <v>20233145307</v>
      </c>
      <c r="B2266" s="11">
        <v>2023</v>
      </c>
      <c r="C2266" s="11">
        <v>3145307</v>
      </c>
      <c r="D2266" s="11" t="s">
        <v>166</v>
      </c>
      <c r="E2266" s="8">
        <v>30186388.747338012</v>
      </c>
      <c r="F2266">
        <f>VLOOKUP(B2266&amp;C2266,CENSO!A:G,7,0)</f>
        <v>1135</v>
      </c>
      <c r="G2266" s="9">
        <f t="shared" si="71"/>
        <v>26595.937222324239</v>
      </c>
      <c r="H2266" s="9">
        <f>G2266*(IPCA!$B$10/VLOOKUP(B2266,IPCA!A:B,2,0))</f>
        <v>26595.937222324239</v>
      </c>
    </row>
    <row r="2267" spans="1:8" x14ac:dyDescent="0.35">
      <c r="A2267" t="str">
        <f t="shared" si="70"/>
        <v>20233145356</v>
      </c>
      <c r="B2267" s="11">
        <v>2023</v>
      </c>
      <c r="C2267" s="11">
        <v>3145356</v>
      </c>
      <c r="D2267" s="11" t="s">
        <v>167</v>
      </c>
      <c r="E2267" s="8">
        <v>10942421.33</v>
      </c>
      <c r="F2267">
        <f>VLOOKUP(B2267&amp;C2267,CENSO!A:G,7,0)</f>
        <v>553</v>
      </c>
      <c r="G2267" s="9">
        <f t="shared" si="71"/>
        <v>19787.380343580469</v>
      </c>
      <c r="H2267" s="9">
        <f>G2267*(IPCA!$B$10/VLOOKUP(B2267,IPCA!A:B,2,0))</f>
        <v>19787.380343580469</v>
      </c>
    </row>
    <row r="2268" spans="1:8" x14ac:dyDescent="0.35">
      <c r="A2268" t="str">
        <f t="shared" si="70"/>
        <v>20233145372</v>
      </c>
      <c r="B2268" s="11">
        <v>2023</v>
      </c>
      <c r="C2268" s="11">
        <v>3145372</v>
      </c>
      <c r="D2268" s="11" t="s">
        <v>168</v>
      </c>
      <c r="E2268" s="8">
        <v>5410130.7613348356</v>
      </c>
      <c r="F2268">
        <f>VLOOKUP(B2268&amp;C2268,CENSO!A:G,7,0)</f>
        <v>330</v>
      </c>
      <c r="G2268" s="9">
        <f t="shared" si="71"/>
        <v>16394.335640408593</v>
      </c>
      <c r="H2268" s="9">
        <f>G2268*(IPCA!$B$10/VLOOKUP(B2268,IPCA!A:B,2,0))</f>
        <v>16394.335640408593</v>
      </c>
    </row>
    <row r="2269" spans="1:8" x14ac:dyDescent="0.35">
      <c r="A2269" t="str">
        <f t="shared" si="70"/>
        <v>20233145455</v>
      </c>
      <c r="B2269" s="11">
        <v>2023</v>
      </c>
      <c r="C2269" s="11">
        <v>3145455</v>
      </c>
      <c r="D2269" s="11" t="s">
        <v>169</v>
      </c>
      <c r="E2269" s="8">
        <v>8379660.831241983</v>
      </c>
      <c r="F2269">
        <f>VLOOKUP(B2269&amp;C2269,CENSO!A:G,7,0)</f>
        <v>384</v>
      </c>
      <c r="G2269" s="9">
        <f t="shared" si="71"/>
        <v>21822.033414692665</v>
      </c>
      <c r="H2269" s="9">
        <f>G2269*(IPCA!$B$10/VLOOKUP(B2269,IPCA!A:B,2,0))</f>
        <v>21822.033414692665</v>
      </c>
    </row>
    <row r="2270" spans="1:8" x14ac:dyDescent="0.35">
      <c r="A2270" t="str">
        <f t="shared" si="70"/>
        <v>20233146206</v>
      </c>
      <c r="B2270" s="11">
        <v>2023</v>
      </c>
      <c r="C2270" s="11">
        <v>3146206</v>
      </c>
      <c r="D2270" s="11" t="s">
        <v>170</v>
      </c>
      <c r="E2270" s="8">
        <v>9816407.4963203836</v>
      </c>
      <c r="F2270">
        <f>VLOOKUP(B2270&amp;C2270,CENSO!A:G,7,0)</f>
        <v>458</v>
      </c>
      <c r="G2270" s="9">
        <f t="shared" si="71"/>
        <v>21433.20414043752</v>
      </c>
      <c r="H2270" s="9">
        <f>G2270*(IPCA!$B$10/VLOOKUP(B2270,IPCA!A:B,2,0))</f>
        <v>21433.20414043752</v>
      </c>
    </row>
    <row r="2271" spans="1:8" x14ac:dyDescent="0.35">
      <c r="A2271" t="str">
        <f t="shared" si="70"/>
        <v>20233146255</v>
      </c>
      <c r="B2271" s="11">
        <v>2023</v>
      </c>
      <c r="C2271" s="11">
        <v>3146255</v>
      </c>
      <c r="D2271" s="11" t="s">
        <v>171</v>
      </c>
      <c r="E2271" s="8">
        <v>10288819.909300722</v>
      </c>
      <c r="F2271">
        <f>VLOOKUP(B2271&amp;C2271,CENSO!A:G,7,0)</f>
        <v>295</v>
      </c>
      <c r="G2271" s="9">
        <f t="shared" si="71"/>
        <v>34877.355624748212</v>
      </c>
      <c r="H2271" s="9">
        <f>G2271*(IPCA!$B$10/VLOOKUP(B2271,IPCA!A:B,2,0))</f>
        <v>34877.355624748212</v>
      </c>
    </row>
    <row r="2272" spans="1:8" x14ac:dyDescent="0.35">
      <c r="A2272" t="str">
        <f t="shared" si="70"/>
        <v>20233146305</v>
      </c>
      <c r="B2272" s="11">
        <v>2023</v>
      </c>
      <c r="C2272" s="11">
        <v>3146305</v>
      </c>
      <c r="D2272" s="11" t="s">
        <v>172</v>
      </c>
      <c r="E2272" s="8">
        <v>18075482.308578346</v>
      </c>
      <c r="F2272">
        <f>VLOOKUP(B2272&amp;C2272,CENSO!A:G,7,0)</f>
        <v>954</v>
      </c>
      <c r="G2272" s="9">
        <f t="shared" si="71"/>
        <v>18947.046445050677</v>
      </c>
      <c r="H2272" s="9">
        <f>G2272*(IPCA!$B$10/VLOOKUP(B2272,IPCA!A:B,2,0))</f>
        <v>18947.046445050677</v>
      </c>
    </row>
    <row r="2273" spans="1:8" x14ac:dyDescent="0.35">
      <c r="A2273" t="str">
        <f t="shared" si="70"/>
        <v>20233146552</v>
      </c>
      <c r="B2273" s="11">
        <v>2023</v>
      </c>
      <c r="C2273" s="11">
        <v>3146552</v>
      </c>
      <c r="D2273" s="11" t="s">
        <v>173</v>
      </c>
      <c r="E2273" s="8">
        <v>8988407.4542983994</v>
      </c>
      <c r="F2273">
        <f>VLOOKUP(B2273&amp;C2273,CENSO!A:G,7,0)</f>
        <v>515</v>
      </c>
      <c r="G2273" s="9">
        <f t="shared" si="71"/>
        <v>17453.218357860969</v>
      </c>
      <c r="H2273" s="9">
        <f>G2273*(IPCA!$B$10/VLOOKUP(B2273,IPCA!A:B,2,0))</f>
        <v>17453.218357860969</v>
      </c>
    </row>
    <row r="2274" spans="1:8" x14ac:dyDescent="0.35">
      <c r="A2274" t="str">
        <f t="shared" si="70"/>
        <v>20233146750</v>
      </c>
      <c r="B2274" s="11">
        <v>2023</v>
      </c>
      <c r="C2274" s="11">
        <v>3146750</v>
      </c>
      <c r="D2274" s="11" t="s">
        <v>174</v>
      </c>
      <c r="E2274" s="8">
        <v>3793947.2784630228</v>
      </c>
      <c r="F2274">
        <f>VLOOKUP(B2274&amp;C2274,CENSO!A:G,7,0)</f>
        <v>297</v>
      </c>
      <c r="G2274" s="9">
        <f t="shared" si="71"/>
        <v>12774.233260818259</v>
      </c>
      <c r="H2274" s="9">
        <f>G2274*(IPCA!$B$10/VLOOKUP(B2274,IPCA!A:B,2,0))</f>
        <v>12774.233260818259</v>
      </c>
    </row>
    <row r="2275" spans="1:8" x14ac:dyDescent="0.35">
      <c r="A2275" t="str">
        <f t="shared" si="70"/>
        <v>20233147956</v>
      </c>
      <c r="B2275" s="11">
        <v>2023</v>
      </c>
      <c r="C2275" s="11">
        <v>3147956</v>
      </c>
      <c r="D2275" s="11" t="s">
        <v>175</v>
      </c>
      <c r="E2275" s="8">
        <v>7117402.1670783851</v>
      </c>
      <c r="F2275">
        <f>VLOOKUP(B2275&amp;C2275,CENSO!A:G,7,0)</f>
        <v>418</v>
      </c>
      <c r="G2275" s="9">
        <f t="shared" si="71"/>
        <v>17027.277911670779</v>
      </c>
      <c r="H2275" s="9">
        <f>G2275*(IPCA!$B$10/VLOOKUP(B2275,IPCA!A:B,2,0))</f>
        <v>17027.277911670779</v>
      </c>
    </row>
    <row r="2276" spans="1:8" x14ac:dyDescent="0.35">
      <c r="A2276" t="str">
        <f t="shared" si="70"/>
        <v>20233148400</v>
      </c>
      <c r="B2276" s="11">
        <v>2023</v>
      </c>
      <c r="C2276" s="11">
        <v>3148400</v>
      </c>
      <c r="D2276" s="11" t="s">
        <v>176</v>
      </c>
      <c r="E2276" s="8">
        <v>6090284.3517203601</v>
      </c>
      <c r="F2276">
        <f>VLOOKUP(B2276&amp;C2276,CENSO!A:G,7,0)</f>
        <v>406</v>
      </c>
      <c r="G2276" s="9">
        <f t="shared" si="71"/>
        <v>15000.700373695468</v>
      </c>
      <c r="H2276" s="9">
        <f>G2276*(IPCA!$B$10/VLOOKUP(B2276,IPCA!A:B,2,0))</f>
        <v>15000.700373695468</v>
      </c>
    </row>
    <row r="2277" spans="1:8" x14ac:dyDescent="0.35">
      <c r="A2277" t="str">
        <f t="shared" si="70"/>
        <v>20233148509</v>
      </c>
      <c r="B2277" s="11">
        <v>2023</v>
      </c>
      <c r="C2277" s="11">
        <v>3148509</v>
      </c>
      <c r="D2277" s="11" t="s">
        <v>177</v>
      </c>
      <c r="E2277" s="8">
        <v>5660521.9161839494</v>
      </c>
      <c r="F2277">
        <f>VLOOKUP(B2277&amp;C2277,CENSO!A:G,7,0)</f>
        <v>258</v>
      </c>
      <c r="G2277" s="9">
        <f t="shared" si="71"/>
        <v>21940.007427069573</v>
      </c>
      <c r="H2277" s="9">
        <f>G2277*(IPCA!$B$10/VLOOKUP(B2277,IPCA!A:B,2,0))</f>
        <v>21940.007427069573</v>
      </c>
    </row>
    <row r="2278" spans="1:8" x14ac:dyDescent="0.35">
      <c r="A2278" t="str">
        <f t="shared" si="70"/>
        <v>20233148608</v>
      </c>
      <c r="B2278" s="11">
        <v>2023</v>
      </c>
      <c r="C2278" s="11">
        <v>3148608</v>
      </c>
      <c r="D2278" s="11" t="s">
        <v>178</v>
      </c>
      <c r="E2278" s="8">
        <v>15699148.550000001</v>
      </c>
      <c r="F2278">
        <f>VLOOKUP(B2278&amp;C2278,CENSO!A:G,7,0)</f>
        <v>524</v>
      </c>
      <c r="G2278" s="9">
        <f t="shared" si="71"/>
        <v>29960.207156488552</v>
      </c>
      <c r="H2278" s="9">
        <f>G2278*(IPCA!$B$10/VLOOKUP(B2278,IPCA!A:B,2,0))</f>
        <v>29960.207156488552</v>
      </c>
    </row>
    <row r="2279" spans="1:8" x14ac:dyDescent="0.35">
      <c r="A2279" t="str">
        <f t="shared" si="70"/>
        <v>20233148707</v>
      </c>
      <c r="B2279" s="11">
        <v>2023</v>
      </c>
      <c r="C2279" s="11">
        <v>3148707</v>
      </c>
      <c r="D2279" s="11" t="s">
        <v>179</v>
      </c>
      <c r="E2279" s="8">
        <v>17311918.618940428</v>
      </c>
      <c r="F2279">
        <f>VLOOKUP(B2279&amp;C2279,CENSO!A:G,7,0)</f>
        <v>1426</v>
      </c>
      <c r="G2279" s="9">
        <f t="shared" si="71"/>
        <v>12140.195384951212</v>
      </c>
      <c r="H2279" s="9">
        <f>G2279*(IPCA!$B$10/VLOOKUP(B2279,IPCA!A:B,2,0))</f>
        <v>12140.195384951212</v>
      </c>
    </row>
    <row r="2280" spans="1:8" x14ac:dyDescent="0.35">
      <c r="A2280" t="str">
        <f t="shared" si="70"/>
        <v>20233149150</v>
      </c>
      <c r="B2280" s="11">
        <v>2023</v>
      </c>
      <c r="C2280" s="11">
        <v>3149150</v>
      </c>
      <c r="D2280" s="11" t="s">
        <v>180</v>
      </c>
      <c r="E2280" s="8">
        <v>9219822.4744472913</v>
      </c>
      <c r="F2280">
        <f>VLOOKUP(B2280&amp;C2280,CENSO!A:G,7,0)</f>
        <v>619</v>
      </c>
      <c r="G2280" s="9">
        <f t="shared" si="71"/>
        <v>14894.705128347805</v>
      </c>
      <c r="H2280" s="9">
        <f>G2280*(IPCA!$B$10/VLOOKUP(B2280,IPCA!A:B,2,0))</f>
        <v>14894.705128347805</v>
      </c>
    </row>
    <row r="2281" spans="1:8" x14ac:dyDescent="0.35">
      <c r="A2281" t="str">
        <f t="shared" si="70"/>
        <v>20233149952</v>
      </c>
      <c r="B2281" s="11">
        <v>2023</v>
      </c>
      <c r="C2281" s="11">
        <v>3149952</v>
      </c>
      <c r="D2281" s="11" t="s">
        <v>181</v>
      </c>
      <c r="E2281" s="8">
        <v>10620709.33822133</v>
      </c>
      <c r="F2281">
        <f>VLOOKUP(B2281&amp;C2281,CENSO!A:G,7,0)</f>
        <v>926</v>
      </c>
      <c r="G2281" s="9">
        <f t="shared" si="71"/>
        <v>11469.448529396685</v>
      </c>
      <c r="H2281" s="9">
        <f>G2281*(IPCA!$B$10/VLOOKUP(B2281,IPCA!A:B,2,0))</f>
        <v>11469.448529396685</v>
      </c>
    </row>
    <row r="2282" spans="1:8" x14ac:dyDescent="0.35">
      <c r="A2282" t="str">
        <f t="shared" si="70"/>
        <v>20233150000</v>
      </c>
      <c r="B2282" s="11">
        <v>2023</v>
      </c>
      <c r="C2282" s="11">
        <v>3150000</v>
      </c>
      <c r="D2282" s="11" t="s">
        <v>182</v>
      </c>
      <c r="E2282" s="8">
        <v>3541510.5503463885</v>
      </c>
      <c r="F2282">
        <f>VLOOKUP(B2282&amp;C2282,CENSO!A:G,7,0)</f>
        <v>231</v>
      </c>
      <c r="G2282" s="9">
        <f t="shared" si="71"/>
        <v>15331.21450366402</v>
      </c>
      <c r="H2282" s="9">
        <f>G2282*(IPCA!$B$10/VLOOKUP(B2282,IPCA!A:B,2,0))</f>
        <v>15331.21450366402</v>
      </c>
    </row>
    <row r="2283" spans="1:8" x14ac:dyDescent="0.35">
      <c r="A2283" t="str">
        <f t="shared" si="70"/>
        <v>20233150158</v>
      </c>
      <c r="B2283" s="11">
        <v>2023</v>
      </c>
      <c r="C2283" s="11">
        <v>3150158</v>
      </c>
      <c r="D2283" s="11" t="s">
        <v>183</v>
      </c>
      <c r="E2283" s="8">
        <v>7981937.18950882</v>
      </c>
      <c r="F2283">
        <f>VLOOKUP(B2283&amp;C2283,CENSO!A:G,7,0)</f>
        <v>623</v>
      </c>
      <c r="G2283" s="9">
        <f t="shared" si="71"/>
        <v>12812.098217510144</v>
      </c>
      <c r="H2283" s="9">
        <f>G2283*(IPCA!$B$10/VLOOKUP(B2283,IPCA!A:B,2,0))</f>
        <v>12812.098217510144</v>
      </c>
    </row>
    <row r="2284" spans="1:8" x14ac:dyDescent="0.35">
      <c r="A2284" t="str">
        <f t="shared" si="70"/>
        <v>20233150570</v>
      </c>
      <c r="B2284" s="11">
        <v>2023</v>
      </c>
      <c r="C2284" s="11">
        <v>3150570</v>
      </c>
      <c r="D2284" s="11" t="s">
        <v>184</v>
      </c>
      <c r="E2284" s="8">
        <v>11175660.140966121</v>
      </c>
      <c r="F2284">
        <f>VLOOKUP(B2284&amp;C2284,CENSO!A:G,7,0)</f>
        <v>421</v>
      </c>
      <c r="G2284" s="9">
        <f t="shared" si="71"/>
        <v>26545.511023672498</v>
      </c>
      <c r="H2284" s="9">
        <f>G2284*(IPCA!$B$10/VLOOKUP(B2284,IPCA!A:B,2,0))</f>
        <v>26545.511023672498</v>
      </c>
    </row>
    <row r="2285" spans="1:8" x14ac:dyDescent="0.35">
      <c r="A2285" t="str">
        <f t="shared" si="70"/>
        <v>20233151206</v>
      </c>
      <c r="B2285" s="11">
        <v>2023</v>
      </c>
      <c r="C2285" s="11">
        <v>3151206</v>
      </c>
      <c r="D2285" s="11" t="s">
        <v>185</v>
      </c>
      <c r="E2285" s="8">
        <v>32382242.331216507</v>
      </c>
      <c r="F2285">
        <f>VLOOKUP(B2285&amp;C2285,CENSO!A:G,7,0)</f>
        <v>2874</v>
      </c>
      <c r="G2285" s="9">
        <f t="shared" si="71"/>
        <v>11267.307700492869</v>
      </c>
      <c r="H2285" s="9">
        <f>G2285*(IPCA!$B$10/VLOOKUP(B2285,IPCA!A:B,2,0))</f>
        <v>11267.307700492869</v>
      </c>
    </row>
    <row r="2286" spans="1:8" x14ac:dyDescent="0.35">
      <c r="A2286" t="str">
        <f t="shared" si="70"/>
        <v>20233151909</v>
      </c>
      <c r="B2286" s="11">
        <v>2023</v>
      </c>
      <c r="C2286" s="11">
        <v>3151909</v>
      </c>
      <c r="D2286" s="11" t="s">
        <v>186</v>
      </c>
      <c r="E2286" s="8">
        <v>5819900.0496126544</v>
      </c>
      <c r="F2286">
        <f>VLOOKUP(B2286&amp;C2286,CENSO!A:G,7,0)</f>
        <v>104</v>
      </c>
      <c r="G2286" s="9">
        <f t="shared" si="71"/>
        <v>55960.577400121678</v>
      </c>
      <c r="H2286" s="9">
        <f>G2286*(IPCA!$B$10/VLOOKUP(B2286,IPCA!A:B,2,0))</f>
        <v>55960.577400121678</v>
      </c>
    </row>
    <row r="2287" spans="1:8" x14ac:dyDescent="0.35">
      <c r="A2287" t="str">
        <f t="shared" si="70"/>
        <v>20233152131</v>
      </c>
      <c r="B2287" s="11">
        <v>2023</v>
      </c>
      <c r="C2287" s="11">
        <v>3152131</v>
      </c>
      <c r="D2287" s="11" t="s">
        <v>187</v>
      </c>
      <c r="E2287" s="8">
        <v>4981288.7007772774</v>
      </c>
      <c r="F2287">
        <f>VLOOKUP(B2287&amp;C2287,CENSO!A:G,7,0)</f>
        <v>283</v>
      </c>
      <c r="G2287" s="9">
        <f t="shared" si="71"/>
        <v>17601.726857870239</v>
      </c>
      <c r="H2287" s="9">
        <f>G2287*(IPCA!$B$10/VLOOKUP(B2287,IPCA!A:B,2,0))</f>
        <v>17601.726857870239</v>
      </c>
    </row>
    <row r="2288" spans="1:8" x14ac:dyDescent="0.35">
      <c r="A2288" t="str">
        <f t="shared" si="70"/>
        <v>20233152170</v>
      </c>
      <c r="B2288" s="11">
        <v>2023</v>
      </c>
      <c r="C2288" s="11">
        <v>3152170</v>
      </c>
      <c r="D2288" s="11" t="s">
        <v>188</v>
      </c>
      <c r="E2288" s="8">
        <v>16094522.029999999</v>
      </c>
      <c r="F2288">
        <f>VLOOKUP(B2288&amp;C2288,CENSO!A:G,7,0)</f>
        <v>1273</v>
      </c>
      <c r="G2288" s="9">
        <f t="shared" si="71"/>
        <v>12642.986669285152</v>
      </c>
      <c r="H2288" s="9">
        <f>G2288*(IPCA!$B$10/VLOOKUP(B2288,IPCA!A:B,2,0))</f>
        <v>12642.986669285152</v>
      </c>
    </row>
    <row r="2289" spans="1:8" x14ac:dyDescent="0.35">
      <c r="A2289" t="str">
        <f t="shared" si="70"/>
        <v>20233152204</v>
      </c>
      <c r="B2289" s="11">
        <v>2023</v>
      </c>
      <c r="C2289" s="11">
        <v>3152204</v>
      </c>
      <c r="D2289" s="11" t="s">
        <v>189</v>
      </c>
      <c r="E2289" s="8">
        <v>22742405.178087443</v>
      </c>
      <c r="F2289">
        <f>VLOOKUP(B2289&amp;C2289,CENSO!A:G,7,0)</f>
        <v>1028</v>
      </c>
      <c r="G2289" s="9">
        <f t="shared" si="71"/>
        <v>22122.962235493622</v>
      </c>
      <c r="H2289" s="9">
        <f>G2289*(IPCA!$B$10/VLOOKUP(B2289,IPCA!A:B,2,0))</f>
        <v>22122.962235493622</v>
      </c>
    </row>
    <row r="2290" spans="1:8" x14ac:dyDescent="0.35">
      <c r="A2290" t="str">
        <f t="shared" si="70"/>
        <v>20233152402</v>
      </c>
      <c r="B2290" s="11">
        <v>2023</v>
      </c>
      <c r="C2290" s="11">
        <v>3152402</v>
      </c>
      <c r="D2290" s="11" t="s">
        <v>190</v>
      </c>
      <c r="E2290" s="8">
        <v>11994410.039999999</v>
      </c>
      <c r="F2290">
        <f>VLOOKUP(B2290&amp;C2290,CENSO!A:G,7,0)</f>
        <v>765</v>
      </c>
      <c r="G2290" s="9">
        <f t="shared" si="71"/>
        <v>15678.967372549019</v>
      </c>
      <c r="H2290" s="9">
        <f>G2290*(IPCA!$B$10/VLOOKUP(B2290,IPCA!A:B,2,0))</f>
        <v>15678.967372549019</v>
      </c>
    </row>
    <row r="2291" spans="1:8" x14ac:dyDescent="0.35">
      <c r="A2291" t="str">
        <f t="shared" si="70"/>
        <v>20232109205</v>
      </c>
      <c r="B2291" s="11">
        <v>2023</v>
      </c>
      <c r="C2291" s="11">
        <v>2109205</v>
      </c>
      <c r="D2291" s="11" t="s">
        <v>191</v>
      </c>
      <c r="E2291" s="8">
        <v>25690309.283599257</v>
      </c>
      <c r="F2291">
        <f>VLOOKUP(B2291&amp;C2291,CENSO!A:G,7,0)</f>
        <v>1845</v>
      </c>
      <c r="G2291" s="9">
        <f t="shared" si="71"/>
        <v>13924.286874579544</v>
      </c>
      <c r="H2291" s="9">
        <f>G2291*(IPCA!$B$10/VLOOKUP(B2291,IPCA!A:B,2,0))</f>
        <v>13924.286874579544</v>
      </c>
    </row>
    <row r="2292" spans="1:8" x14ac:dyDescent="0.35">
      <c r="A2292" t="str">
        <f t="shared" si="70"/>
        <v>20233153301</v>
      </c>
      <c r="B2292" s="11">
        <v>2023</v>
      </c>
      <c r="C2292" s="11">
        <v>3153301</v>
      </c>
      <c r="D2292" s="11" t="s">
        <v>192</v>
      </c>
      <c r="E2292" s="8">
        <v>4829421.0090044085</v>
      </c>
      <c r="F2292">
        <f>VLOOKUP(B2292&amp;C2292,CENSO!A:G,7,0)</f>
        <v>231</v>
      </c>
      <c r="G2292" s="9">
        <f t="shared" si="71"/>
        <v>20906.584454564538</v>
      </c>
      <c r="H2292" s="9">
        <f>G2292*(IPCA!$B$10/VLOOKUP(B2292,IPCA!A:B,2,0))</f>
        <v>20906.584454564538</v>
      </c>
    </row>
    <row r="2293" spans="1:8" x14ac:dyDescent="0.35">
      <c r="A2293" t="str">
        <f t="shared" si="70"/>
        <v>20233154309</v>
      </c>
      <c r="B2293" s="11">
        <v>2023</v>
      </c>
      <c r="C2293" s="11">
        <v>3154309</v>
      </c>
      <c r="D2293" s="11" t="s">
        <v>193</v>
      </c>
      <c r="E2293" s="8">
        <v>20525374.28917215</v>
      </c>
      <c r="F2293">
        <f>VLOOKUP(B2293&amp;C2293,CENSO!A:G,7,0)</f>
        <v>1311</v>
      </c>
      <c r="G2293" s="9">
        <f t="shared" si="71"/>
        <v>15656.273294563043</v>
      </c>
      <c r="H2293" s="9">
        <f>G2293*(IPCA!$B$10/VLOOKUP(B2293,IPCA!A:B,2,0))</f>
        <v>15656.273294563043</v>
      </c>
    </row>
    <row r="2294" spans="1:8" x14ac:dyDescent="0.35">
      <c r="A2294" t="str">
        <f t="shared" si="70"/>
        <v>20231718550</v>
      </c>
      <c r="B2294" s="11">
        <v>2023</v>
      </c>
      <c r="C2294" s="11">
        <v>1718550</v>
      </c>
      <c r="D2294" s="11" t="s">
        <v>194</v>
      </c>
      <c r="E2294" s="8">
        <v>8896405.2799999993</v>
      </c>
      <c r="F2294">
        <f>VLOOKUP(B2294&amp;C2294,CENSO!A:G,7,0)</f>
        <v>638</v>
      </c>
      <c r="G2294" s="9">
        <f t="shared" si="71"/>
        <v>13944.208902821316</v>
      </c>
      <c r="H2294" s="9">
        <f>G2294*(IPCA!$B$10/VLOOKUP(B2294,IPCA!A:B,2,0))</f>
        <v>13944.208902821316</v>
      </c>
    </row>
    <row r="2295" spans="1:8" x14ac:dyDescent="0.35">
      <c r="A2295" t="str">
        <f t="shared" si="70"/>
        <v>20233154507</v>
      </c>
      <c r="B2295" s="11">
        <v>2023</v>
      </c>
      <c r="C2295" s="11">
        <v>3154507</v>
      </c>
      <c r="D2295" s="11" t="s">
        <v>195</v>
      </c>
      <c r="E2295" s="8">
        <v>16549683.250571016</v>
      </c>
      <c r="F2295">
        <f>VLOOKUP(B2295&amp;C2295,CENSO!A:G,7,0)</f>
        <v>930</v>
      </c>
      <c r="G2295" s="9">
        <f t="shared" si="71"/>
        <v>17795.35833394733</v>
      </c>
      <c r="H2295" s="9">
        <f>G2295*(IPCA!$B$10/VLOOKUP(B2295,IPCA!A:B,2,0))</f>
        <v>17795.35833394733</v>
      </c>
    </row>
    <row r="2296" spans="1:8" x14ac:dyDescent="0.35">
      <c r="A2296" t="str">
        <f t="shared" si="70"/>
        <v>20233155108</v>
      </c>
      <c r="B2296" s="11">
        <v>2023</v>
      </c>
      <c r="C2296" s="11">
        <v>3155108</v>
      </c>
      <c r="D2296" s="11" t="s">
        <v>196</v>
      </c>
      <c r="E2296" s="8">
        <v>4553025.8179607112</v>
      </c>
      <c r="F2296">
        <f>VLOOKUP(B2296&amp;C2296,CENSO!A:G,7,0)</f>
        <v>234</v>
      </c>
      <c r="G2296" s="9">
        <f t="shared" si="71"/>
        <v>19457.375290430391</v>
      </c>
      <c r="H2296" s="9">
        <f>G2296*(IPCA!$B$10/VLOOKUP(B2296,IPCA!A:B,2,0))</f>
        <v>19457.375290430391</v>
      </c>
    </row>
    <row r="2297" spans="1:8" x14ac:dyDescent="0.35">
      <c r="A2297" t="str">
        <f t="shared" si="70"/>
        <v>20233155603</v>
      </c>
      <c r="B2297" s="11">
        <v>2023</v>
      </c>
      <c r="C2297" s="11">
        <v>3155603</v>
      </c>
      <c r="D2297" s="11" t="s">
        <v>197</v>
      </c>
      <c r="E2297" s="8">
        <v>26692310.637710001</v>
      </c>
      <c r="F2297">
        <f>VLOOKUP(B2297&amp;C2297,CENSO!A:G,7,0)</f>
        <v>1708</v>
      </c>
      <c r="G2297" s="9">
        <f t="shared" si="71"/>
        <v>15627.816532617097</v>
      </c>
      <c r="H2297" s="9">
        <f>G2297*(IPCA!$B$10/VLOOKUP(B2297,IPCA!A:B,2,0))</f>
        <v>15627.816532617097</v>
      </c>
    </row>
    <row r="2298" spans="1:8" x14ac:dyDescent="0.35">
      <c r="A2298" t="str">
        <f t="shared" si="70"/>
        <v>20233156007</v>
      </c>
      <c r="B2298" s="11">
        <v>2023</v>
      </c>
      <c r="C2298" s="11">
        <v>3156007</v>
      </c>
      <c r="D2298" s="11" t="s">
        <v>198</v>
      </c>
      <c r="E2298" s="8">
        <v>10112835.279999999</v>
      </c>
      <c r="F2298">
        <f>VLOOKUP(B2298&amp;C2298,CENSO!A:G,7,0)</f>
        <v>597</v>
      </c>
      <c r="G2298" s="9">
        <f t="shared" si="71"/>
        <v>16939.422579564489</v>
      </c>
      <c r="H2298" s="9">
        <f>G2298*(IPCA!$B$10/VLOOKUP(B2298,IPCA!A:B,2,0))</f>
        <v>16939.422579564489</v>
      </c>
    </row>
    <row r="2299" spans="1:8" x14ac:dyDescent="0.35">
      <c r="A2299" t="str">
        <f t="shared" si="70"/>
        <v>20233156502</v>
      </c>
      <c r="B2299" s="11">
        <v>2023</v>
      </c>
      <c r="C2299" s="11">
        <v>3156502</v>
      </c>
      <c r="D2299" s="11" t="s">
        <v>199</v>
      </c>
      <c r="E2299" s="8">
        <v>9654571.9604357537</v>
      </c>
      <c r="F2299">
        <f>VLOOKUP(B2299&amp;C2299,CENSO!A:G,7,0)</f>
        <v>301</v>
      </c>
      <c r="G2299" s="9">
        <f t="shared" si="71"/>
        <v>32074.989901779914</v>
      </c>
      <c r="H2299" s="9">
        <f>G2299*(IPCA!$B$10/VLOOKUP(B2299,IPCA!A:B,2,0))</f>
        <v>32074.989901779914</v>
      </c>
    </row>
    <row r="2300" spans="1:8" x14ac:dyDescent="0.35">
      <c r="A2300" t="str">
        <f t="shared" si="70"/>
        <v>20233156601</v>
      </c>
      <c r="B2300" s="11">
        <v>2023</v>
      </c>
      <c r="C2300" s="11">
        <v>3156601</v>
      </c>
      <c r="D2300" s="11" t="s">
        <v>200</v>
      </c>
      <c r="E2300" s="8">
        <v>8493338.2151584625</v>
      </c>
      <c r="F2300">
        <f>VLOOKUP(B2300&amp;C2300,CENSO!A:G,7,0)</f>
        <v>853</v>
      </c>
      <c r="G2300" s="9">
        <f t="shared" si="71"/>
        <v>9957.0201818973765</v>
      </c>
      <c r="H2300" s="9">
        <f>G2300*(IPCA!$B$10/VLOOKUP(B2300,IPCA!A:B,2,0))</f>
        <v>9957.0201818973765</v>
      </c>
    </row>
    <row r="2301" spans="1:8" x14ac:dyDescent="0.35">
      <c r="A2301" t="str">
        <f t="shared" si="70"/>
        <v>20233156809</v>
      </c>
      <c r="B2301" s="11">
        <v>2023</v>
      </c>
      <c r="C2301" s="11">
        <v>3156809</v>
      </c>
      <c r="D2301" s="11" t="s">
        <v>201</v>
      </c>
      <c r="E2301" s="8">
        <v>11359257.942839839</v>
      </c>
      <c r="F2301">
        <f>VLOOKUP(B2301&amp;C2301,CENSO!A:G,7,0)</f>
        <v>288</v>
      </c>
      <c r="G2301" s="9">
        <f t="shared" si="71"/>
        <v>39441.867857082776</v>
      </c>
      <c r="H2301" s="9">
        <f>G2301*(IPCA!$B$10/VLOOKUP(B2301,IPCA!A:B,2,0))</f>
        <v>39441.867857082776</v>
      </c>
    </row>
    <row r="2302" spans="1:8" x14ac:dyDescent="0.35">
      <c r="A2302" t="str">
        <f t="shared" si="70"/>
        <v>20233157005</v>
      </c>
      <c r="B2302" s="11">
        <v>2023</v>
      </c>
      <c r="C2302" s="11">
        <v>3157005</v>
      </c>
      <c r="D2302" s="11" t="s">
        <v>202</v>
      </c>
      <c r="E2302" s="8">
        <v>25883506.092571765</v>
      </c>
      <c r="F2302">
        <f>VLOOKUP(B2302&amp;C2302,CENSO!A:G,7,0)</f>
        <v>2099</v>
      </c>
      <c r="G2302" s="9">
        <f t="shared" si="71"/>
        <v>12331.351163683546</v>
      </c>
      <c r="H2302" s="9">
        <f>G2302*(IPCA!$B$10/VLOOKUP(B2302,IPCA!A:B,2,0))</f>
        <v>12331.351163683546</v>
      </c>
    </row>
    <row r="2303" spans="1:8" x14ac:dyDescent="0.35">
      <c r="A2303" t="str">
        <f t="shared" si="70"/>
        <v>20233157104</v>
      </c>
      <c r="B2303" s="11">
        <v>2023</v>
      </c>
      <c r="C2303" s="11">
        <v>3157104</v>
      </c>
      <c r="D2303" s="11" t="s">
        <v>203</v>
      </c>
      <c r="E2303" s="8">
        <v>6020088.9170825267</v>
      </c>
      <c r="F2303">
        <f>VLOOKUP(B2303&amp;C2303,CENSO!A:G,7,0)</f>
        <v>411</v>
      </c>
      <c r="G2303" s="9">
        <f t="shared" si="71"/>
        <v>14647.418289738507</v>
      </c>
      <c r="H2303" s="9">
        <f>G2303*(IPCA!$B$10/VLOOKUP(B2303,IPCA!A:B,2,0))</f>
        <v>14647.418289738507</v>
      </c>
    </row>
    <row r="2304" spans="1:8" x14ac:dyDescent="0.35">
      <c r="A2304" t="str">
        <f t="shared" si="70"/>
        <v>20233157252</v>
      </c>
      <c r="B2304" s="11">
        <v>2023</v>
      </c>
      <c r="C2304" s="11">
        <v>3157252</v>
      </c>
      <c r="D2304" s="11" t="s">
        <v>204</v>
      </c>
      <c r="E2304" s="8">
        <v>9646504.0897307005</v>
      </c>
      <c r="F2304">
        <f>VLOOKUP(B2304&amp;C2304,CENSO!A:G,7,0)</f>
        <v>616</v>
      </c>
      <c r="G2304" s="9">
        <f t="shared" si="71"/>
        <v>15659.909236575813</v>
      </c>
      <c r="H2304" s="9">
        <f>G2304*(IPCA!$B$10/VLOOKUP(B2304,IPCA!A:B,2,0))</f>
        <v>15659.909236575813</v>
      </c>
    </row>
    <row r="2305" spans="1:8" x14ac:dyDescent="0.35">
      <c r="A2305" t="str">
        <f t="shared" si="70"/>
        <v>20233157377</v>
      </c>
      <c r="B2305" s="11">
        <v>2023</v>
      </c>
      <c r="C2305" s="11">
        <v>3157377</v>
      </c>
      <c r="D2305" s="11" t="s">
        <v>205</v>
      </c>
      <c r="E2305" s="8">
        <v>5972066.1846340057</v>
      </c>
      <c r="F2305">
        <f>VLOOKUP(B2305&amp;C2305,CENSO!A:G,7,0)</f>
        <v>243</v>
      </c>
      <c r="G2305" s="9">
        <f t="shared" si="71"/>
        <v>24576.404051991794</v>
      </c>
      <c r="H2305" s="9">
        <f>G2305*(IPCA!$B$10/VLOOKUP(B2305,IPCA!A:B,2,0))</f>
        <v>24576.404051991794</v>
      </c>
    </row>
    <row r="2306" spans="1:8" x14ac:dyDescent="0.35">
      <c r="A2306" t="str">
        <f t="shared" si="70"/>
        <v>20233157500</v>
      </c>
      <c r="B2306" s="11">
        <v>2023</v>
      </c>
      <c r="C2306" s="11">
        <v>3157500</v>
      </c>
      <c r="D2306" s="11" t="s">
        <v>206</v>
      </c>
      <c r="E2306" s="8">
        <v>5964880.554151115</v>
      </c>
      <c r="F2306">
        <f>VLOOKUP(B2306&amp;C2306,CENSO!A:G,7,0)</f>
        <v>282</v>
      </c>
      <c r="G2306" s="9">
        <f t="shared" si="71"/>
        <v>21152.058702663529</v>
      </c>
      <c r="H2306" s="9">
        <f>G2306*(IPCA!$B$10/VLOOKUP(B2306,IPCA!A:B,2,0))</f>
        <v>21152.058702663529</v>
      </c>
    </row>
    <row r="2307" spans="1:8" x14ac:dyDescent="0.35">
      <c r="A2307" t="str">
        <f t="shared" ref="A2307:A2370" si="72">B2307&amp;C2307</f>
        <v>20233157609</v>
      </c>
      <c r="B2307" s="11">
        <v>2023</v>
      </c>
      <c r="C2307" s="11">
        <v>3157609</v>
      </c>
      <c r="D2307" s="11" t="s">
        <v>207</v>
      </c>
      <c r="E2307" s="8">
        <v>6481481.1748492345</v>
      </c>
      <c r="F2307">
        <f>VLOOKUP(B2307&amp;C2307,CENSO!A:G,7,0)</f>
        <v>230</v>
      </c>
      <c r="G2307" s="9">
        <f t="shared" ref="G2307:G2370" si="73">E2307/F2307</f>
        <v>28180.352934127106</v>
      </c>
      <c r="H2307" s="9">
        <f>G2307*(IPCA!$B$10/VLOOKUP(B2307,IPCA!A:B,2,0))</f>
        <v>28180.352934127106</v>
      </c>
    </row>
    <row r="2308" spans="1:8" x14ac:dyDescent="0.35">
      <c r="A2308" t="str">
        <f t="shared" si="72"/>
        <v>20233157658</v>
      </c>
      <c r="B2308" s="11">
        <v>2023</v>
      </c>
      <c r="C2308" s="11">
        <v>3157658</v>
      </c>
      <c r="D2308" s="11" t="s">
        <v>208</v>
      </c>
      <c r="E2308" s="8">
        <v>5860992.3716118112</v>
      </c>
      <c r="F2308">
        <f>VLOOKUP(B2308&amp;C2308,CENSO!A:G,7,0)</f>
        <v>249</v>
      </c>
      <c r="G2308" s="9">
        <f t="shared" si="73"/>
        <v>23538.121974344624</v>
      </c>
      <c r="H2308" s="9">
        <f>G2308*(IPCA!$B$10/VLOOKUP(B2308,IPCA!A:B,2,0))</f>
        <v>23538.121974344624</v>
      </c>
    </row>
    <row r="2309" spans="1:8" x14ac:dyDescent="0.35">
      <c r="A2309" t="str">
        <f t="shared" si="72"/>
        <v>20233158102</v>
      </c>
      <c r="B2309" s="11">
        <v>2023</v>
      </c>
      <c r="C2309" s="11">
        <v>3158102</v>
      </c>
      <c r="D2309" s="11" t="s">
        <v>209</v>
      </c>
      <c r="E2309" s="8">
        <v>4079592.2003741348</v>
      </c>
      <c r="F2309">
        <f>VLOOKUP(B2309&amp;C2309,CENSO!A:G,7,0)</f>
        <v>225</v>
      </c>
      <c r="G2309" s="9">
        <f t="shared" si="73"/>
        <v>18131.52089055171</v>
      </c>
      <c r="H2309" s="9">
        <f>G2309*(IPCA!$B$10/VLOOKUP(B2309,IPCA!A:B,2,0))</f>
        <v>18131.52089055171</v>
      </c>
    </row>
    <row r="2310" spans="1:8" x14ac:dyDescent="0.35">
      <c r="A2310" t="str">
        <f t="shared" si="72"/>
        <v>20233158201</v>
      </c>
      <c r="B2310" s="11">
        <v>2023</v>
      </c>
      <c r="C2310" s="11">
        <v>3158201</v>
      </c>
      <c r="D2310" s="11" t="s">
        <v>210</v>
      </c>
      <c r="E2310" s="8">
        <v>16348447.392992895</v>
      </c>
      <c r="F2310">
        <f>VLOOKUP(B2310&amp;C2310,CENSO!A:G,7,0)</f>
        <v>362</v>
      </c>
      <c r="G2310" s="9">
        <f t="shared" si="73"/>
        <v>45161.456886720705</v>
      </c>
      <c r="H2310" s="9">
        <f>G2310*(IPCA!$B$10/VLOOKUP(B2310,IPCA!A:B,2,0))</f>
        <v>45161.456886720705</v>
      </c>
    </row>
    <row r="2311" spans="1:8" x14ac:dyDescent="0.35">
      <c r="A2311" t="str">
        <f t="shared" si="72"/>
        <v>20233159357</v>
      </c>
      <c r="B2311" s="11">
        <v>2023</v>
      </c>
      <c r="C2311" s="11">
        <v>3159357</v>
      </c>
      <c r="D2311" s="11" t="s">
        <v>211</v>
      </c>
      <c r="E2311" s="8">
        <v>6314934.8138663098</v>
      </c>
      <c r="F2311">
        <f>VLOOKUP(B2311&amp;C2311,CENSO!A:G,7,0)</f>
        <v>446</v>
      </c>
      <c r="G2311" s="9">
        <f t="shared" si="73"/>
        <v>14159.046667861681</v>
      </c>
      <c r="H2311" s="9">
        <f>G2311*(IPCA!$B$10/VLOOKUP(B2311,IPCA!A:B,2,0))</f>
        <v>14159.046667861681</v>
      </c>
    </row>
    <row r="2312" spans="1:8" x14ac:dyDescent="0.35">
      <c r="A2312" t="str">
        <f t="shared" si="72"/>
        <v>20233159506</v>
      </c>
      <c r="B2312" s="11">
        <v>2023</v>
      </c>
      <c r="C2312" s="11">
        <v>3159506</v>
      </c>
      <c r="D2312" s="11" t="s">
        <v>212</v>
      </c>
      <c r="E2312" s="8">
        <v>9266623.5314989313</v>
      </c>
      <c r="F2312">
        <f>VLOOKUP(B2312&amp;C2312,CENSO!A:G,7,0)</f>
        <v>468</v>
      </c>
      <c r="G2312" s="9">
        <f t="shared" si="73"/>
        <v>19800.477631407972</v>
      </c>
      <c r="H2312" s="9">
        <f>G2312*(IPCA!$B$10/VLOOKUP(B2312,IPCA!A:B,2,0))</f>
        <v>19800.477631407972</v>
      </c>
    </row>
    <row r="2313" spans="1:8" x14ac:dyDescent="0.35">
      <c r="A2313" t="str">
        <f t="shared" si="72"/>
        <v>20233160207</v>
      </c>
      <c r="B2313" s="11">
        <v>2023</v>
      </c>
      <c r="C2313" s="11">
        <v>3160207</v>
      </c>
      <c r="D2313" s="11" t="s">
        <v>213</v>
      </c>
      <c r="E2313" s="8">
        <v>5778853.1737574097</v>
      </c>
      <c r="F2313">
        <f>VLOOKUP(B2313&amp;C2313,CENSO!A:G,7,0)</f>
        <v>215</v>
      </c>
      <c r="G2313" s="9">
        <f t="shared" si="73"/>
        <v>26878.386854685625</v>
      </c>
      <c r="H2313" s="9">
        <f>G2313*(IPCA!$B$10/VLOOKUP(B2313,IPCA!A:B,2,0))</f>
        <v>26878.386854685625</v>
      </c>
    </row>
    <row r="2314" spans="1:8" x14ac:dyDescent="0.35">
      <c r="A2314" t="str">
        <f t="shared" si="72"/>
        <v>20233160306</v>
      </c>
      <c r="B2314" s="11">
        <v>2023</v>
      </c>
      <c r="C2314" s="11">
        <v>3160306</v>
      </c>
      <c r="D2314" s="11" t="s">
        <v>214</v>
      </c>
      <c r="E2314" s="8">
        <v>11306694.205815567</v>
      </c>
      <c r="F2314">
        <f>VLOOKUP(B2314&amp;C2314,CENSO!A:G,7,0)</f>
        <v>671</v>
      </c>
      <c r="G2314" s="9">
        <f t="shared" si="73"/>
        <v>16850.512974389818</v>
      </c>
      <c r="H2314" s="9">
        <f>G2314*(IPCA!$B$10/VLOOKUP(B2314,IPCA!A:B,2,0))</f>
        <v>16850.512974389818</v>
      </c>
    </row>
    <row r="2315" spans="1:8" x14ac:dyDescent="0.35">
      <c r="A2315" t="str">
        <f t="shared" si="72"/>
        <v>20233160454</v>
      </c>
      <c r="B2315" s="11">
        <v>2023</v>
      </c>
      <c r="C2315" s="11">
        <v>3160454</v>
      </c>
      <c r="D2315" s="11" t="s">
        <v>215</v>
      </c>
      <c r="E2315" s="8">
        <v>8633564.1859166007</v>
      </c>
      <c r="F2315">
        <f>VLOOKUP(B2315&amp;C2315,CENSO!A:G,7,0)</f>
        <v>709</v>
      </c>
      <c r="G2315" s="9">
        <f t="shared" si="73"/>
        <v>12177.100403267419</v>
      </c>
      <c r="H2315" s="9">
        <f>G2315*(IPCA!$B$10/VLOOKUP(B2315,IPCA!A:B,2,0))</f>
        <v>12177.100403267419</v>
      </c>
    </row>
    <row r="2316" spans="1:8" x14ac:dyDescent="0.35">
      <c r="A2316" t="str">
        <f t="shared" si="72"/>
        <v>20233160603</v>
      </c>
      <c r="B2316" s="11">
        <v>2023</v>
      </c>
      <c r="C2316" s="11">
        <v>3160603</v>
      </c>
      <c r="D2316" s="11" t="s">
        <v>216</v>
      </c>
      <c r="E2316" s="8">
        <v>4791469.0360225067</v>
      </c>
      <c r="F2316">
        <f>VLOOKUP(B2316&amp;C2316,CENSO!A:G,7,0)</f>
        <v>151</v>
      </c>
      <c r="G2316" s="9">
        <f t="shared" si="73"/>
        <v>31731.583020016602</v>
      </c>
      <c r="H2316" s="9">
        <f>G2316*(IPCA!$B$10/VLOOKUP(B2316,IPCA!A:B,2,0))</f>
        <v>31731.583020016602</v>
      </c>
    </row>
    <row r="2317" spans="1:8" x14ac:dyDescent="0.35">
      <c r="A2317" t="str">
        <f t="shared" si="72"/>
        <v>20233160959</v>
      </c>
      <c r="B2317" s="11">
        <v>2023</v>
      </c>
      <c r="C2317" s="11">
        <v>3160959</v>
      </c>
      <c r="D2317" s="11" t="s">
        <v>217</v>
      </c>
      <c r="E2317" s="8">
        <v>7312966.2396327909</v>
      </c>
      <c r="F2317">
        <f>VLOOKUP(B2317&amp;C2317,CENSO!A:G,7,0)</f>
        <v>555</v>
      </c>
      <c r="G2317" s="9">
        <f t="shared" si="73"/>
        <v>13176.51574708611</v>
      </c>
      <c r="H2317" s="9">
        <f>G2317*(IPCA!$B$10/VLOOKUP(B2317,IPCA!A:B,2,0))</f>
        <v>13176.51574708611</v>
      </c>
    </row>
    <row r="2318" spans="1:8" x14ac:dyDescent="0.35">
      <c r="A2318" t="str">
        <f t="shared" si="72"/>
        <v>20233161056</v>
      </c>
      <c r="B2318" s="11">
        <v>2023</v>
      </c>
      <c r="C2318" s="11">
        <v>3161056</v>
      </c>
      <c r="D2318" s="11" t="s">
        <v>218</v>
      </c>
      <c r="E2318" s="8">
        <v>3837500.1160133709</v>
      </c>
      <c r="F2318">
        <f>VLOOKUP(B2318&amp;C2318,CENSO!A:G,7,0)</f>
        <v>203</v>
      </c>
      <c r="G2318" s="9">
        <f t="shared" si="73"/>
        <v>18903.941458193945</v>
      </c>
      <c r="H2318" s="9">
        <f>G2318*(IPCA!$B$10/VLOOKUP(B2318,IPCA!A:B,2,0))</f>
        <v>18903.941458193945</v>
      </c>
    </row>
    <row r="2319" spans="1:8" x14ac:dyDescent="0.35">
      <c r="A2319" t="str">
        <f t="shared" si="72"/>
        <v>20232513984</v>
      </c>
      <c r="B2319" s="11">
        <v>2023</v>
      </c>
      <c r="C2319" s="11">
        <v>2513984</v>
      </c>
      <c r="D2319" s="11" t="s">
        <v>219</v>
      </c>
      <c r="E2319" s="8">
        <v>5269818.54</v>
      </c>
      <c r="F2319">
        <f>VLOOKUP(B2319&amp;C2319,CENSO!A:G,7,0)</f>
        <v>467</v>
      </c>
      <c r="G2319" s="9">
        <f t="shared" si="73"/>
        <v>11284.408008565311</v>
      </c>
      <c r="H2319" s="9">
        <f>G2319*(IPCA!$B$10/VLOOKUP(B2319,IPCA!A:B,2,0))</f>
        <v>11284.408008565311</v>
      </c>
    </row>
    <row r="2320" spans="1:8" x14ac:dyDescent="0.35">
      <c r="A2320" t="str">
        <f t="shared" si="72"/>
        <v>20233161601</v>
      </c>
      <c r="B2320" s="11">
        <v>2023</v>
      </c>
      <c r="C2320" s="11">
        <v>3161601</v>
      </c>
      <c r="D2320" s="11" t="s">
        <v>220</v>
      </c>
      <c r="E2320" s="8">
        <v>5172700.3058936615</v>
      </c>
      <c r="F2320">
        <f>VLOOKUP(B2320&amp;C2320,CENSO!A:G,7,0)</f>
        <v>261</v>
      </c>
      <c r="G2320" s="9">
        <f t="shared" si="73"/>
        <v>19818.77511836652</v>
      </c>
      <c r="H2320" s="9">
        <f>G2320*(IPCA!$B$10/VLOOKUP(B2320,IPCA!A:B,2,0))</f>
        <v>19818.77511836652</v>
      </c>
    </row>
    <row r="2321" spans="1:8" x14ac:dyDescent="0.35">
      <c r="A2321" t="str">
        <f t="shared" si="72"/>
        <v>20233161650</v>
      </c>
      <c r="B2321" s="11">
        <v>2023</v>
      </c>
      <c r="C2321" s="11">
        <v>3161650</v>
      </c>
      <c r="D2321" s="11" t="s">
        <v>221</v>
      </c>
      <c r="E2321" s="8">
        <v>4223829.8335604602</v>
      </c>
      <c r="F2321">
        <f>VLOOKUP(B2321&amp;C2321,CENSO!A:G,7,0)</f>
        <v>192</v>
      </c>
      <c r="G2321" s="9">
        <f t="shared" si="73"/>
        <v>21999.113716460732</v>
      </c>
      <c r="H2321" s="9">
        <f>G2321*(IPCA!$B$10/VLOOKUP(B2321,IPCA!A:B,2,0))</f>
        <v>21999.113716460732</v>
      </c>
    </row>
    <row r="2322" spans="1:8" x14ac:dyDescent="0.35">
      <c r="A2322" t="str">
        <f t="shared" si="72"/>
        <v>20233125507</v>
      </c>
      <c r="B2322" s="11">
        <v>2023</v>
      </c>
      <c r="C2322" s="11">
        <v>3125507</v>
      </c>
      <c r="D2322" s="11" t="s">
        <v>222</v>
      </c>
      <c r="E2322" s="8">
        <v>4515749.6214739531</v>
      </c>
      <c r="F2322">
        <f>VLOOKUP(B2322&amp;C2322,CENSO!A:G,7,0)</f>
        <v>149</v>
      </c>
      <c r="G2322" s="9">
        <f t="shared" si="73"/>
        <v>30307.044439422505</v>
      </c>
      <c r="H2322" s="9">
        <f>G2322*(IPCA!$B$10/VLOOKUP(B2322,IPCA!A:B,2,0))</f>
        <v>30307.044439422505</v>
      </c>
    </row>
    <row r="2323" spans="1:8" x14ac:dyDescent="0.35">
      <c r="A2323" t="str">
        <f t="shared" si="72"/>
        <v>20233162252</v>
      </c>
      <c r="B2323" s="11">
        <v>2023</v>
      </c>
      <c r="C2323" s="11">
        <v>3162252</v>
      </c>
      <c r="D2323" s="11" t="s">
        <v>223</v>
      </c>
      <c r="E2323" s="8">
        <v>6033481.0565827861</v>
      </c>
      <c r="F2323">
        <f>VLOOKUP(B2323&amp;C2323,CENSO!A:G,7,0)</f>
        <v>359</v>
      </c>
      <c r="G2323" s="9">
        <f t="shared" si="73"/>
        <v>16806.353918057899</v>
      </c>
      <c r="H2323" s="9">
        <f>G2323*(IPCA!$B$10/VLOOKUP(B2323,IPCA!A:B,2,0))</f>
        <v>16806.353918057899</v>
      </c>
    </row>
    <row r="2324" spans="1:8" x14ac:dyDescent="0.35">
      <c r="A2324" t="str">
        <f t="shared" si="72"/>
        <v>20233162401</v>
      </c>
      <c r="B2324" s="11">
        <v>2023</v>
      </c>
      <c r="C2324" s="11">
        <v>3162401</v>
      </c>
      <c r="D2324" s="11" t="s">
        <v>224</v>
      </c>
      <c r="E2324" s="8">
        <v>36787173.478949681</v>
      </c>
      <c r="F2324">
        <f>VLOOKUP(B2324&amp;C2324,CENSO!A:G,7,0)</f>
        <v>2748</v>
      </c>
      <c r="G2324" s="9">
        <f t="shared" si="73"/>
        <v>13386.889912281544</v>
      </c>
      <c r="H2324" s="9">
        <f>G2324*(IPCA!$B$10/VLOOKUP(B2324,IPCA!A:B,2,0))</f>
        <v>13386.889912281544</v>
      </c>
    </row>
    <row r="2325" spans="1:8" x14ac:dyDescent="0.35">
      <c r="A2325" t="str">
        <f t="shared" si="72"/>
        <v>20233162450</v>
      </c>
      <c r="B2325" s="11">
        <v>2023</v>
      </c>
      <c r="C2325" s="11">
        <v>3162450</v>
      </c>
      <c r="D2325" s="11" t="s">
        <v>225</v>
      </c>
      <c r="E2325" s="8">
        <v>8590218.0126827229</v>
      </c>
      <c r="F2325">
        <f>VLOOKUP(B2325&amp;C2325,CENSO!A:G,7,0)</f>
        <v>530</v>
      </c>
      <c r="G2325" s="9">
        <f t="shared" si="73"/>
        <v>16207.958514495704</v>
      </c>
      <c r="H2325" s="9">
        <f>G2325*(IPCA!$B$10/VLOOKUP(B2325,IPCA!A:B,2,0))</f>
        <v>16207.958514495704</v>
      </c>
    </row>
    <row r="2326" spans="1:8" x14ac:dyDescent="0.35">
      <c r="A2326" t="str">
        <f t="shared" si="72"/>
        <v>20233162575</v>
      </c>
      <c r="B2326" s="11">
        <v>2023</v>
      </c>
      <c r="C2326" s="11">
        <v>3162575</v>
      </c>
      <c r="D2326" s="11" t="s">
        <v>226</v>
      </c>
      <c r="E2326" s="8">
        <v>4812909.7286477126</v>
      </c>
      <c r="F2326">
        <f>VLOOKUP(B2326&amp;C2326,CENSO!A:G,7,0)</f>
        <v>331</v>
      </c>
      <c r="G2326" s="9">
        <f t="shared" si="73"/>
        <v>14540.512775370733</v>
      </c>
      <c r="H2326" s="9">
        <f>G2326*(IPCA!$B$10/VLOOKUP(B2326,IPCA!A:B,2,0))</f>
        <v>14540.512775370733</v>
      </c>
    </row>
    <row r="2327" spans="1:8" x14ac:dyDescent="0.35">
      <c r="A2327" t="str">
        <f t="shared" si="72"/>
        <v>20233162658</v>
      </c>
      <c r="B2327" s="11">
        <v>2023</v>
      </c>
      <c r="C2327" s="11">
        <v>3162658</v>
      </c>
      <c r="D2327" s="11" t="s">
        <v>227</v>
      </c>
      <c r="E2327" s="8">
        <v>5543321.5948734013</v>
      </c>
      <c r="F2327">
        <f>VLOOKUP(B2327&amp;C2327,CENSO!A:G,7,0)</f>
        <v>212</v>
      </c>
      <c r="G2327" s="9">
        <f t="shared" si="73"/>
        <v>26147.743372044344</v>
      </c>
      <c r="H2327" s="9">
        <f>G2327*(IPCA!$B$10/VLOOKUP(B2327,IPCA!A:B,2,0))</f>
        <v>26147.743372044344</v>
      </c>
    </row>
    <row r="2328" spans="1:8" x14ac:dyDescent="0.35">
      <c r="A2328" t="str">
        <f t="shared" si="72"/>
        <v>20232111052</v>
      </c>
      <c r="B2328" s="11">
        <v>2023</v>
      </c>
      <c r="C2328" s="11">
        <v>2111052</v>
      </c>
      <c r="D2328" s="11" t="s">
        <v>228</v>
      </c>
      <c r="E2328" s="8">
        <v>24754142.34</v>
      </c>
      <c r="F2328">
        <f>VLOOKUP(B2328&amp;C2328,CENSO!A:G,7,0)</f>
        <v>1548</v>
      </c>
      <c r="G2328" s="9">
        <f t="shared" si="73"/>
        <v>15991.048023255813</v>
      </c>
      <c r="H2328" s="9">
        <f>G2328*(IPCA!$B$10/VLOOKUP(B2328,IPCA!A:B,2,0))</f>
        <v>15991.048023255813</v>
      </c>
    </row>
    <row r="2329" spans="1:8" x14ac:dyDescent="0.35">
      <c r="A2329" t="str">
        <f t="shared" si="72"/>
        <v>20233162807</v>
      </c>
      <c r="B2329" s="11">
        <v>2023</v>
      </c>
      <c r="C2329" s="11">
        <v>3162807</v>
      </c>
      <c r="D2329" s="11" t="s">
        <v>229</v>
      </c>
      <c r="E2329" s="8">
        <v>19597271.579999998</v>
      </c>
      <c r="F2329">
        <f>VLOOKUP(B2329&amp;C2329,CENSO!A:G,7,0)</f>
        <v>908</v>
      </c>
      <c r="G2329" s="9">
        <f t="shared" si="73"/>
        <v>21582.89821585903</v>
      </c>
      <c r="H2329" s="9">
        <f>G2329*(IPCA!$B$10/VLOOKUP(B2329,IPCA!A:B,2,0))</f>
        <v>21582.89821585903</v>
      </c>
    </row>
    <row r="2330" spans="1:8" x14ac:dyDescent="0.35">
      <c r="A2330" t="str">
        <f t="shared" si="72"/>
        <v>20233163003</v>
      </c>
      <c r="B2330" s="11">
        <v>2023</v>
      </c>
      <c r="C2330" s="11">
        <v>3163003</v>
      </c>
      <c r="D2330" s="11" t="s">
        <v>230</v>
      </c>
      <c r="E2330" s="8">
        <v>4609008.4890065528</v>
      </c>
      <c r="F2330">
        <f>VLOOKUP(B2330&amp;C2330,CENSO!A:G,7,0)</f>
        <v>284</v>
      </c>
      <c r="G2330" s="9">
        <f t="shared" si="73"/>
        <v>16228.903130304763</v>
      </c>
      <c r="H2330" s="9">
        <f>G2330*(IPCA!$B$10/VLOOKUP(B2330,IPCA!A:B,2,0))</f>
        <v>16228.903130304763</v>
      </c>
    </row>
    <row r="2331" spans="1:8" x14ac:dyDescent="0.35">
      <c r="A2331" t="str">
        <f t="shared" si="72"/>
        <v>20232210052</v>
      </c>
      <c r="B2331" s="11">
        <v>2023</v>
      </c>
      <c r="C2331" s="11">
        <v>2210052</v>
      </c>
      <c r="D2331" s="11" t="s">
        <v>231</v>
      </c>
      <c r="E2331" s="8">
        <v>8030771.04</v>
      </c>
      <c r="F2331">
        <f>VLOOKUP(B2331&amp;C2331,CENSO!A:G,7,0)</f>
        <v>682</v>
      </c>
      <c r="G2331" s="9">
        <f t="shared" si="73"/>
        <v>11775.324105571848</v>
      </c>
      <c r="H2331" s="9">
        <f>G2331*(IPCA!$B$10/VLOOKUP(B2331,IPCA!A:B,2,0))</f>
        <v>11775.324105571848</v>
      </c>
    </row>
    <row r="2332" spans="1:8" x14ac:dyDescent="0.35">
      <c r="A2332" t="str">
        <f t="shared" si="72"/>
        <v>20233163508</v>
      </c>
      <c r="B2332" s="11">
        <v>2023</v>
      </c>
      <c r="C2332" s="11">
        <v>3163508</v>
      </c>
      <c r="D2332" s="11" t="s">
        <v>232</v>
      </c>
      <c r="E2332" s="8">
        <v>10539445.34085419</v>
      </c>
      <c r="F2332">
        <f>VLOOKUP(B2332&amp;C2332,CENSO!A:G,7,0)</f>
        <v>455</v>
      </c>
      <c r="G2332" s="9">
        <f t="shared" si="73"/>
        <v>23163.616133745472</v>
      </c>
      <c r="H2332" s="9">
        <f>G2332*(IPCA!$B$10/VLOOKUP(B2332,IPCA!A:B,2,0))</f>
        <v>23163.616133745472</v>
      </c>
    </row>
    <row r="2333" spans="1:8" x14ac:dyDescent="0.35">
      <c r="A2333" t="str">
        <f t="shared" si="72"/>
        <v>20233164100</v>
      </c>
      <c r="B2333" s="11">
        <v>2023</v>
      </c>
      <c r="C2333" s="11">
        <v>3164100</v>
      </c>
      <c r="D2333" s="11" t="s">
        <v>233</v>
      </c>
      <c r="E2333" s="8">
        <v>3876416.8375093872</v>
      </c>
      <c r="F2333">
        <f>VLOOKUP(B2333&amp;C2333,CENSO!A:G,7,0)</f>
        <v>241</v>
      </c>
      <c r="G2333" s="9">
        <f t="shared" si="73"/>
        <v>16084.717168088744</v>
      </c>
      <c r="H2333" s="9">
        <f>G2333*(IPCA!$B$10/VLOOKUP(B2333,IPCA!A:B,2,0))</f>
        <v>16084.717168088744</v>
      </c>
    </row>
    <row r="2334" spans="1:8" x14ac:dyDescent="0.35">
      <c r="A2334" t="str">
        <f t="shared" si="72"/>
        <v>20233164209</v>
      </c>
      <c r="B2334" s="11">
        <v>2023</v>
      </c>
      <c r="C2334" s="11">
        <v>3164209</v>
      </c>
      <c r="D2334" s="11" t="s">
        <v>234</v>
      </c>
      <c r="E2334" s="8">
        <v>8444492.2935846187</v>
      </c>
      <c r="F2334">
        <f>VLOOKUP(B2334&amp;C2334,CENSO!A:G,7,0)</f>
        <v>527</v>
      </c>
      <c r="G2334" s="9">
        <f t="shared" si="73"/>
        <v>16023.704541906298</v>
      </c>
      <c r="H2334" s="9">
        <f>G2334*(IPCA!$B$10/VLOOKUP(B2334,IPCA!A:B,2,0))</f>
        <v>16023.704541906298</v>
      </c>
    </row>
    <row r="2335" spans="1:8" x14ac:dyDescent="0.35">
      <c r="A2335" t="str">
        <f t="shared" si="72"/>
        <v>20233164472</v>
      </c>
      <c r="B2335" s="11">
        <v>2023</v>
      </c>
      <c r="C2335" s="11">
        <v>3164472</v>
      </c>
      <c r="D2335" s="11" t="s">
        <v>235</v>
      </c>
      <c r="E2335" s="8">
        <v>7243856.367857039</v>
      </c>
      <c r="F2335">
        <f>VLOOKUP(B2335&amp;C2335,CENSO!A:G,7,0)</f>
        <v>707</v>
      </c>
      <c r="G2335" s="9">
        <f t="shared" si="73"/>
        <v>10245.907168114623</v>
      </c>
      <c r="H2335" s="9">
        <f>G2335*(IPCA!$B$10/VLOOKUP(B2335,IPCA!A:B,2,0))</f>
        <v>10245.907168114623</v>
      </c>
    </row>
    <row r="2336" spans="1:8" x14ac:dyDescent="0.35">
      <c r="A2336" t="str">
        <f t="shared" si="72"/>
        <v>20233164506</v>
      </c>
      <c r="B2336" s="11">
        <v>2023</v>
      </c>
      <c r="C2336" s="11">
        <v>3164506</v>
      </c>
      <c r="D2336" s="11" t="s">
        <v>236</v>
      </c>
      <c r="E2336" s="8">
        <v>8142937.79</v>
      </c>
      <c r="F2336">
        <f>VLOOKUP(B2336&amp;C2336,CENSO!A:G,7,0)</f>
        <v>202</v>
      </c>
      <c r="G2336" s="9">
        <f t="shared" si="73"/>
        <v>40311.57321782178</v>
      </c>
      <c r="H2336" s="9">
        <f>G2336*(IPCA!$B$10/VLOOKUP(B2336,IPCA!A:B,2,0))</f>
        <v>40311.57321782178</v>
      </c>
    </row>
    <row r="2337" spans="1:8" x14ac:dyDescent="0.35">
      <c r="A2337" t="str">
        <f t="shared" si="72"/>
        <v>20233165503</v>
      </c>
      <c r="B2337" s="11">
        <v>2023</v>
      </c>
      <c r="C2337" s="11">
        <v>3165503</v>
      </c>
      <c r="D2337" s="11" t="s">
        <v>237</v>
      </c>
      <c r="E2337" s="8">
        <v>7150477.5786356209</v>
      </c>
      <c r="F2337">
        <f>VLOOKUP(B2337&amp;C2337,CENSO!A:G,7,0)</f>
        <v>426</v>
      </c>
      <c r="G2337" s="9">
        <f t="shared" si="73"/>
        <v>16785.158635294883</v>
      </c>
      <c r="H2337" s="9">
        <f>G2337*(IPCA!$B$10/VLOOKUP(B2337,IPCA!A:B,2,0))</f>
        <v>16785.158635294883</v>
      </c>
    </row>
    <row r="2338" spans="1:8" x14ac:dyDescent="0.35">
      <c r="A2338" t="str">
        <f t="shared" si="72"/>
        <v>20233165909</v>
      </c>
      <c r="B2338" s="11">
        <v>2023</v>
      </c>
      <c r="C2338" s="11">
        <v>3165909</v>
      </c>
      <c r="D2338" s="11" t="s">
        <v>238</v>
      </c>
      <c r="E2338" s="8">
        <v>5954862.3200000003</v>
      </c>
      <c r="F2338">
        <f>VLOOKUP(B2338&amp;C2338,CENSO!A:G,7,0)</f>
        <v>215</v>
      </c>
      <c r="G2338" s="9">
        <f t="shared" si="73"/>
        <v>27697.034046511628</v>
      </c>
      <c r="H2338" s="9">
        <f>G2338*(IPCA!$B$10/VLOOKUP(B2338,IPCA!A:B,2,0))</f>
        <v>27697.034046511628</v>
      </c>
    </row>
    <row r="2339" spans="1:8" x14ac:dyDescent="0.35">
      <c r="A2339" t="str">
        <f t="shared" si="72"/>
        <v>20233166105</v>
      </c>
      <c r="B2339" s="11">
        <v>2023</v>
      </c>
      <c r="C2339" s="11">
        <v>3166105</v>
      </c>
      <c r="D2339" s="11" t="s">
        <v>239</v>
      </c>
      <c r="E2339" s="8">
        <v>4705299.4800000004</v>
      </c>
      <c r="F2339">
        <f>VLOOKUP(B2339&amp;C2339,CENSO!A:G,7,0)</f>
        <v>188</v>
      </c>
      <c r="G2339" s="9">
        <f t="shared" si="73"/>
        <v>25028.188723404259</v>
      </c>
      <c r="H2339" s="9">
        <f>G2339*(IPCA!$B$10/VLOOKUP(B2339,IPCA!A:B,2,0))</f>
        <v>25028.188723404259</v>
      </c>
    </row>
    <row r="2340" spans="1:8" x14ac:dyDescent="0.35">
      <c r="A2340" t="str">
        <f t="shared" si="72"/>
        <v>20233166501</v>
      </c>
      <c r="B2340" s="11">
        <v>2023</v>
      </c>
      <c r="C2340" s="11">
        <v>3166501</v>
      </c>
      <c r="D2340" s="11" t="s">
        <v>240</v>
      </c>
      <c r="E2340" s="8">
        <v>6549869.6099445755</v>
      </c>
      <c r="F2340">
        <f>VLOOKUP(B2340&amp;C2340,CENSO!A:G,7,0)</f>
        <v>149</v>
      </c>
      <c r="G2340" s="9">
        <f t="shared" si="73"/>
        <v>43958.85644258104</v>
      </c>
      <c r="H2340" s="9">
        <f>G2340*(IPCA!$B$10/VLOOKUP(B2340,IPCA!A:B,2,0))</f>
        <v>43958.85644258104</v>
      </c>
    </row>
    <row r="2341" spans="1:8" x14ac:dyDescent="0.35">
      <c r="A2341" t="str">
        <f t="shared" si="72"/>
        <v>20233166709</v>
      </c>
      <c r="B2341" s="11">
        <v>2023</v>
      </c>
      <c r="C2341" s="11">
        <v>3166709</v>
      </c>
      <c r="D2341" s="11" t="s">
        <v>241</v>
      </c>
      <c r="E2341" s="8">
        <v>6035132.8023787029</v>
      </c>
      <c r="F2341">
        <f>VLOOKUP(B2341&amp;C2341,CENSO!A:G,7,0)</f>
        <v>338</v>
      </c>
      <c r="G2341" s="9">
        <f t="shared" si="73"/>
        <v>17855.422492244685</v>
      </c>
      <c r="H2341" s="9">
        <f>G2341*(IPCA!$B$10/VLOOKUP(B2341,IPCA!A:B,2,0))</f>
        <v>17855.422492244685</v>
      </c>
    </row>
    <row r="2342" spans="1:8" x14ac:dyDescent="0.35">
      <c r="A2342" t="str">
        <f t="shared" si="72"/>
        <v>20233166956</v>
      </c>
      <c r="B2342" s="11">
        <v>2023</v>
      </c>
      <c r="C2342" s="11">
        <v>3166956</v>
      </c>
      <c r="D2342" s="11" t="s">
        <v>242</v>
      </c>
      <c r="E2342" s="8">
        <v>7473654.4996724417</v>
      </c>
      <c r="F2342">
        <f>VLOOKUP(B2342&amp;C2342,CENSO!A:G,7,0)</f>
        <v>339</v>
      </c>
      <c r="G2342" s="9">
        <f t="shared" si="73"/>
        <v>22046.178465110446</v>
      </c>
      <c r="H2342" s="9">
        <f>G2342*(IPCA!$B$10/VLOOKUP(B2342,IPCA!A:B,2,0))</f>
        <v>22046.178465110446</v>
      </c>
    </row>
    <row r="2343" spans="1:8" x14ac:dyDescent="0.35">
      <c r="A2343" t="str">
        <f t="shared" si="72"/>
        <v>20233167103</v>
      </c>
      <c r="B2343" s="11">
        <v>2023</v>
      </c>
      <c r="C2343" s="11">
        <v>3167103</v>
      </c>
      <c r="D2343" s="11" t="s">
        <v>243</v>
      </c>
      <c r="E2343" s="8">
        <v>13634753.316132285</v>
      </c>
      <c r="F2343">
        <f>VLOOKUP(B2343&amp;C2343,CENSO!A:G,7,0)</f>
        <v>304</v>
      </c>
      <c r="G2343" s="9">
        <f t="shared" si="73"/>
        <v>44851.162224119355</v>
      </c>
      <c r="H2343" s="9">
        <f>G2343*(IPCA!$B$10/VLOOKUP(B2343,IPCA!A:B,2,0))</f>
        <v>44851.162224119355</v>
      </c>
    </row>
    <row r="2344" spans="1:8" x14ac:dyDescent="0.35">
      <c r="A2344" t="str">
        <f t="shared" si="72"/>
        <v>20233165552</v>
      </c>
      <c r="B2344" s="11">
        <v>2023</v>
      </c>
      <c r="C2344" s="11">
        <v>3165552</v>
      </c>
      <c r="D2344" s="11" t="s">
        <v>244</v>
      </c>
      <c r="E2344" s="8">
        <v>10341096.919268012</v>
      </c>
      <c r="F2344">
        <f>VLOOKUP(B2344&amp;C2344,CENSO!A:G,7,0)</f>
        <v>194</v>
      </c>
      <c r="G2344" s="9">
        <f t="shared" si="73"/>
        <v>53304.623295195939</v>
      </c>
      <c r="H2344" s="9">
        <f>G2344*(IPCA!$B$10/VLOOKUP(B2344,IPCA!A:B,2,0))</f>
        <v>53304.623295195939</v>
      </c>
    </row>
    <row r="2345" spans="1:8" x14ac:dyDescent="0.35">
      <c r="A2345" t="str">
        <f t="shared" si="72"/>
        <v>20233167707</v>
      </c>
      <c r="B2345" s="11">
        <v>2023</v>
      </c>
      <c r="C2345" s="11">
        <v>3167707</v>
      </c>
      <c r="D2345" s="11" t="s">
        <v>245</v>
      </c>
      <c r="E2345" s="8">
        <v>6838566.8106498308</v>
      </c>
      <c r="F2345">
        <f>VLOOKUP(B2345&amp;C2345,CENSO!A:G,7,0)</f>
        <v>354</v>
      </c>
      <c r="G2345" s="9">
        <f t="shared" si="73"/>
        <v>19317.98534081873</v>
      </c>
      <c r="H2345" s="9">
        <f>G2345*(IPCA!$B$10/VLOOKUP(B2345,IPCA!A:B,2,0))</f>
        <v>19317.98534081873</v>
      </c>
    </row>
    <row r="2346" spans="1:8" x14ac:dyDescent="0.35">
      <c r="A2346" t="str">
        <f t="shared" si="72"/>
        <v>20233168002</v>
      </c>
      <c r="B2346" s="11">
        <v>2023</v>
      </c>
      <c r="C2346" s="11">
        <v>3168002</v>
      </c>
      <c r="D2346" s="11" t="s">
        <v>246</v>
      </c>
      <c r="E2346" s="8">
        <v>23245070.660468932</v>
      </c>
      <c r="F2346">
        <f>VLOOKUP(B2346&amp;C2346,CENSO!A:G,7,0)</f>
        <v>2088</v>
      </c>
      <c r="G2346" s="9">
        <f t="shared" si="73"/>
        <v>11132.696676469795</v>
      </c>
      <c r="H2346" s="9">
        <f>G2346*(IPCA!$B$10/VLOOKUP(B2346,IPCA!A:B,2,0))</f>
        <v>11132.696676469795</v>
      </c>
    </row>
    <row r="2347" spans="1:8" x14ac:dyDescent="0.35">
      <c r="A2347" t="str">
        <f t="shared" si="72"/>
        <v>20233168051</v>
      </c>
      <c r="B2347" s="11">
        <v>2023</v>
      </c>
      <c r="C2347" s="11">
        <v>3168051</v>
      </c>
      <c r="D2347" s="11" t="s">
        <v>247</v>
      </c>
      <c r="E2347" s="8">
        <v>5608983.5125283906</v>
      </c>
      <c r="F2347">
        <f>VLOOKUP(B2347&amp;C2347,CENSO!A:G,7,0)</f>
        <v>265</v>
      </c>
      <c r="G2347" s="9">
        <f t="shared" si="73"/>
        <v>21165.975518975058</v>
      </c>
      <c r="H2347" s="9">
        <f>G2347*(IPCA!$B$10/VLOOKUP(B2347,IPCA!A:B,2,0))</f>
        <v>21165.975518975058</v>
      </c>
    </row>
    <row r="2348" spans="1:8" x14ac:dyDescent="0.35">
      <c r="A2348" t="str">
        <f t="shared" si="72"/>
        <v>20233168408</v>
      </c>
      <c r="B2348" s="11">
        <v>2023</v>
      </c>
      <c r="C2348" s="11">
        <v>3168408</v>
      </c>
      <c r="D2348" s="11" t="s">
        <v>248</v>
      </c>
      <c r="E2348" s="8">
        <v>10155616.09</v>
      </c>
      <c r="F2348">
        <f>VLOOKUP(B2348&amp;C2348,CENSO!A:G,7,0)</f>
        <v>251</v>
      </c>
      <c r="G2348" s="9">
        <f t="shared" si="73"/>
        <v>40460.621872509961</v>
      </c>
      <c r="H2348" s="9">
        <f>G2348*(IPCA!$B$10/VLOOKUP(B2348,IPCA!A:B,2,0))</f>
        <v>40460.621872509961</v>
      </c>
    </row>
    <row r="2349" spans="1:8" x14ac:dyDescent="0.35">
      <c r="A2349" t="str">
        <f t="shared" si="72"/>
        <v>20233168606</v>
      </c>
      <c r="B2349" s="11">
        <v>2023</v>
      </c>
      <c r="C2349" s="11">
        <v>3168606</v>
      </c>
      <c r="D2349" s="11" t="s">
        <v>249</v>
      </c>
      <c r="E2349" s="8">
        <v>61767243.757176474</v>
      </c>
      <c r="F2349">
        <f>VLOOKUP(B2349&amp;C2349,CENSO!A:G,7,0)</f>
        <v>5601</v>
      </c>
      <c r="G2349" s="9">
        <f t="shared" si="73"/>
        <v>11027.895689551237</v>
      </c>
      <c r="H2349" s="9">
        <f>G2349*(IPCA!$B$10/VLOOKUP(B2349,IPCA!A:B,2,0))</f>
        <v>11027.895689551237</v>
      </c>
    </row>
    <row r="2350" spans="1:8" x14ac:dyDescent="0.35">
      <c r="A2350" t="str">
        <f t="shared" si="72"/>
        <v>20233169505</v>
      </c>
      <c r="B2350" s="11">
        <v>2023</v>
      </c>
      <c r="C2350" s="11">
        <v>3169505</v>
      </c>
      <c r="D2350" s="11" t="s">
        <v>250</v>
      </c>
      <c r="E2350" s="8">
        <v>6522899.6280366872</v>
      </c>
      <c r="F2350">
        <f>VLOOKUP(B2350&amp;C2350,CENSO!A:G,7,0)</f>
        <v>362</v>
      </c>
      <c r="G2350" s="9">
        <f t="shared" si="73"/>
        <v>18019.0597459577</v>
      </c>
      <c r="H2350" s="9">
        <f>G2350*(IPCA!$B$10/VLOOKUP(B2350,IPCA!A:B,2,0))</f>
        <v>18019.0597459577</v>
      </c>
    </row>
    <row r="2351" spans="1:8" x14ac:dyDescent="0.35">
      <c r="A2351" t="str">
        <f t="shared" si="72"/>
        <v>20233169703</v>
      </c>
      <c r="B2351" s="11">
        <v>2023</v>
      </c>
      <c r="C2351" s="11">
        <v>3169703</v>
      </c>
      <c r="D2351" s="11" t="s">
        <v>251</v>
      </c>
      <c r="E2351" s="8">
        <v>13290226.548761547</v>
      </c>
      <c r="F2351">
        <f>VLOOKUP(B2351&amp;C2351,CENSO!A:G,7,0)</f>
        <v>610</v>
      </c>
      <c r="G2351" s="9">
        <f t="shared" si="73"/>
        <v>21787.256637314011</v>
      </c>
      <c r="H2351" s="9">
        <f>G2351*(IPCA!$B$10/VLOOKUP(B2351,IPCA!A:B,2,0))</f>
        <v>21787.256637314011</v>
      </c>
    </row>
    <row r="2352" spans="1:8" x14ac:dyDescent="0.35">
      <c r="A2352" t="str">
        <f t="shared" si="72"/>
        <v>20233170008</v>
      </c>
      <c r="B2352" s="11">
        <v>2023</v>
      </c>
      <c r="C2352" s="11">
        <v>3170008</v>
      </c>
      <c r="D2352" s="11" t="s">
        <v>252</v>
      </c>
      <c r="E2352" s="8">
        <v>8035401.9692092668</v>
      </c>
      <c r="F2352">
        <f>VLOOKUP(B2352&amp;C2352,CENSO!A:G,7,0)</f>
        <v>521</v>
      </c>
      <c r="G2352" s="9">
        <f t="shared" si="73"/>
        <v>15423.036409230839</v>
      </c>
      <c r="H2352" s="9">
        <f>G2352*(IPCA!$B$10/VLOOKUP(B2352,IPCA!A:B,2,0))</f>
        <v>15423.036409230839</v>
      </c>
    </row>
    <row r="2353" spans="1:8" x14ac:dyDescent="0.35">
      <c r="A2353" t="str">
        <f t="shared" si="72"/>
        <v>20233170057</v>
      </c>
      <c r="B2353" s="11">
        <v>2023</v>
      </c>
      <c r="C2353" s="11">
        <v>3170057</v>
      </c>
      <c r="D2353" s="11" t="s">
        <v>253</v>
      </c>
      <c r="E2353" s="8">
        <v>10565604.499281172</v>
      </c>
      <c r="F2353">
        <f>VLOOKUP(B2353&amp;C2353,CENSO!A:G,7,0)</f>
        <v>468</v>
      </c>
      <c r="G2353" s="9">
        <f t="shared" si="73"/>
        <v>22576.077989917034</v>
      </c>
      <c r="H2353" s="9">
        <f>G2353*(IPCA!$B$10/VLOOKUP(B2353,IPCA!A:B,2,0))</f>
        <v>22576.077989917034</v>
      </c>
    </row>
    <row r="2354" spans="1:8" x14ac:dyDescent="0.35">
      <c r="A2354" t="str">
        <f t="shared" si="72"/>
        <v>20233170305</v>
      </c>
      <c r="B2354" s="11">
        <v>2023</v>
      </c>
      <c r="C2354" s="11">
        <v>3170305</v>
      </c>
      <c r="D2354" s="11" t="s">
        <v>254</v>
      </c>
      <c r="E2354" s="8">
        <v>4213893.3168660309</v>
      </c>
      <c r="F2354">
        <f>VLOOKUP(B2354&amp;C2354,CENSO!A:G,7,0)</f>
        <v>242</v>
      </c>
      <c r="G2354" s="9">
        <f t="shared" si="73"/>
        <v>17412.782301099302</v>
      </c>
      <c r="H2354" s="9">
        <f>G2354*(IPCA!$B$10/VLOOKUP(B2354,IPCA!A:B,2,0))</f>
        <v>17412.782301099302</v>
      </c>
    </row>
    <row r="2355" spans="1:8" x14ac:dyDescent="0.35">
      <c r="A2355" t="str">
        <f t="shared" si="72"/>
        <v>20233170479</v>
      </c>
      <c r="B2355" s="11">
        <v>2023</v>
      </c>
      <c r="C2355" s="11">
        <v>3170479</v>
      </c>
      <c r="D2355" s="11" t="s">
        <v>255</v>
      </c>
      <c r="E2355" s="8">
        <v>7246819.4677522918</v>
      </c>
      <c r="F2355">
        <f>VLOOKUP(B2355&amp;C2355,CENSO!A:G,7,0)</f>
        <v>447</v>
      </c>
      <c r="G2355" s="9">
        <f t="shared" si="73"/>
        <v>16212.124088931301</v>
      </c>
      <c r="H2355" s="9">
        <f>G2355*(IPCA!$B$10/VLOOKUP(B2355,IPCA!A:B,2,0))</f>
        <v>16212.124088931301</v>
      </c>
    </row>
    <row r="2356" spans="1:8" x14ac:dyDescent="0.35">
      <c r="A2356" t="str">
        <f t="shared" si="72"/>
        <v>20233170529</v>
      </c>
      <c r="B2356" s="11">
        <v>2023</v>
      </c>
      <c r="C2356" s="11">
        <v>3170529</v>
      </c>
      <c r="D2356" s="11" t="s">
        <v>256</v>
      </c>
      <c r="E2356" s="8">
        <v>22082609.391981725</v>
      </c>
      <c r="F2356">
        <f>VLOOKUP(B2356&amp;C2356,CENSO!A:G,7,0)</f>
        <v>1172</v>
      </c>
      <c r="G2356" s="9">
        <f t="shared" si="73"/>
        <v>18841.816887356421</v>
      </c>
      <c r="H2356" s="9">
        <f>G2356*(IPCA!$B$10/VLOOKUP(B2356,IPCA!A:B,2,0))</f>
        <v>18841.816887356421</v>
      </c>
    </row>
    <row r="2357" spans="1:8" x14ac:dyDescent="0.35">
      <c r="A2357" t="str">
        <f t="shared" si="72"/>
        <v>20233170651</v>
      </c>
      <c r="B2357" s="11">
        <v>2023</v>
      </c>
      <c r="C2357" s="11">
        <v>3170651</v>
      </c>
      <c r="D2357" s="11" t="s">
        <v>257</v>
      </c>
      <c r="E2357" s="8">
        <v>6860010.0672381194</v>
      </c>
      <c r="F2357">
        <f>VLOOKUP(B2357&amp;C2357,CENSO!A:G,7,0)</f>
        <v>269</v>
      </c>
      <c r="G2357" s="9">
        <f t="shared" si="73"/>
        <v>25501.896160736502</v>
      </c>
      <c r="H2357" s="9">
        <f>G2357*(IPCA!$B$10/VLOOKUP(B2357,IPCA!A:B,2,0))</f>
        <v>25501.896160736502</v>
      </c>
    </row>
    <row r="2358" spans="1:8" x14ac:dyDescent="0.35">
      <c r="A2358" t="str">
        <f t="shared" si="72"/>
        <v>20233170800</v>
      </c>
      <c r="B2358" s="11">
        <v>2023</v>
      </c>
      <c r="C2358" s="11">
        <v>3170800</v>
      </c>
      <c r="D2358" s="11" t="s">
        <v>258</v>
      </c>
      <c r="E2358" s="8">
        <v>29630765.39949961</v>
      </c>
      <c r="F2358">
        <f>VLOOKUP(B2358&amp;C2358,CENSO!A:G,7,0)</f>
        <v>1978</v>
      </c>
      <c r="G2358" s="9">
        <f t="shared" si="73"/>
        <v>14980.164509352684</v>
      </c>
      <c r="H2358" s="9">
        <f>G2358*(IPCA!$B$10/VLOOKUP(B2358,IPCA!A:B,2,0))</f>
        <v>14980.164509352684</v>
      </c>
    </row>
    <row r="2359" spans="1:8" x14ac:dyDescent="0.35">
      <c r="A2359" t="str">
        <f t="shared" si="72"/>
        <v>20233170909</v>
      </c>
      <c r="B2359" s="11">
        <v>2023</v>
      </c>
      <c r="C2359" s="11">
        <v>3170909</v>
      </c>
      <c r="D2359" s="11" t="s">
        <v>259</v>
      </c>
      <c r="E2359" s="8">
        <v>15527695.269481523</v>
      </c>
      <c r="F2359">
        <f>VLOOKUP(B2359&amp;C2359,CENSO!A:G,7,0)</f>
        <v>839</v>
      </c>
      <c r="G2359" s="9">
        <f t="shared" si="73"/>
        <v>18507.384111420171</v>
      </c>
      <c r="H2359" s="9">
        <f>G2359*(IPCA!$B$10/VLOOKUP(B2359,IPCA!A:B,2,0))</f>
        <v>18507.384111420171</v>
      </c>
    </row>
    <row r="2360" spans="1:8" x14ac:dyDescent="0.35">
      <c r="A2360" t="str">
        <f t="shared" si="72"/>
        <v>20233171030</v>
      </c>
      <c r="B2360" s="11">
        <v>2023</v>
      </c>
      <c r="C2360" s="11">
        <v>3171030</v>
      </c>
      <c r="D2360" s="11" t="s">
        <v>260</v>
      </c>
      <c r="E2360" s="8">
        <v>6830069.0493644411</v>
      </c>
      <c r="F2360">
        <f>VLOOKUP(B2360&amp;C2360,CENSO!A:G,7,0)</f>
        <v>289</v>
      </c>
      <c r="G2360" s="9">
        <f t="shared" si="73"/>
        <v>23633.456918216059</v>
      </c>
      <c r="H2360" s="9">
        <f>G2360*(IPCA!$B$10/VLOOKUP(B2360,IPCA!A:B,2,0))</f>
        <v>23633.456918216059</v>
      </c>
    </row>
    <row r="2361" spans="1:8" x14ac:dyDescent="0.35">
      <c r="A2361" t="str">
        <f t="shared" si="72"/>
        <v>20233171071</v>
      </c>
      <c r="B2361" s="11">
        <v>2023</v>
      </c>
      <c r="C2361" s="11">
        <v>3171071</v>
      </c>
      <c r="D2361" s="11" t="s">
        <v>261</v>
      </c>
      <c r="E2361" s="8">
        <v>6392629.0492776791</v>
      </c>
      <c r="F2361">
        <f>VLOOKUP(B2361&amp;C2361,CENSO!A:G,7,0)</f>
        <v>318</v>
      </c>
      <c r="G2361" s="9">
        <f t="shared" si="73"/>
        <v>20102.607073200248</v>
      </c>
      <c r="H2361" s="9">
        <f>G2361*(IPCA!$B$10/VLOOKUP(B2361,IPCA!A:B,2,0))</f>
        <v>20102.607073200248</v>
      </c>
    </row>
    <row r="2362" spans="1:8" x14ac:dyDescent="0.35">
      <c r="A2362" t="str">
        <f t="shared" si="72"/>
        <v>20233171600</v>
      </c>
      <c r="B2362" s="11">
        <v>2023</v>
      </c>
      <c r="C2362" s="11">
        <v>3171600</v>
      </c>
      <c r="D2362" s="11" t="s">
        <v>262</v>
      </c>
      <c r="E2362" s="8">
        <v>11259735.565009724</v>
      </c>
      <c r="F2362">
        <f>VLOOKUP(B2362&amp;C2362,CENSO!A:G,7,0)</f>
        <v>987</v>
      </c>
      <c r="G2362" s="9">
        <f t="shared" si="73"/>
        <v>11408.040086129407</v>
      </c>
      <c r="H2362" s="9">
        <f>G2362*(IPCA!$B$10/VLOOKUP(B2362,IPCA!A:B,2,0))</f>
        <v>11408.040086129407</v>
      </c>
    </row>
    <row r="2363" spans="1:8" x14ac:dyDescent="0.35">
      <c r="A2363" t="str">
        <f t="shared" si="72"/>
        <v>20233171808</v>
      </c>
      <c r="B2363" s="11">
        <v>2023</v>
      </c>
      <c r="C2363" s="11">
        <v>3171808</v>
      </c>
      <c r="D2363" s="11" t="s">
        <v>263</v>
      </c>
      <c r="E2363" s="8">
        <v>12291893.199823011</v>
      </c>
      <c r="F2363">
        <f>VLOOKUP(B2363&amp;C2363,CENSO!A:G,7,0)</f>
        <v>646</v>
      </c>
      <c r="G2363" s="9">
        <f t="shared" si="73"/>
        <v>19027.698451738408</v>
      </c>
      <c r="H2363" s="9">
        <f>G2363*(IPCA!$B$10/VLOOKUP(B2363,IPCA!A:B,2,0))</f>
        <v>19027.698451738408</v>
      </c>
    </row>
    <row r="2364" spans="1:8" x14ac:dyDescent="0.35">
      <c r="A2364" t="str">
        <f t="shared" si="72"/>
        <v>20233171907</v>
      </c>
      <c r="B2364" s="11">
        <v>2023</v>
      </c>
      <c r="C2364" s="11">
        <v>3171907</v>
      </c>
      <c r="D2364" s="11" t="s">
        <v>264</v>
      </c>
      <c r="E2364" s="8">
        <v>3699686.2165855784</v>
      </c>
      <c r="F2364">
        <f>VLOOKUP(B2364&amp;C2364,CENSO!A:G,7,0)</f>
        <v>232</v>
      </c>
      <c r="G2364" s="9">
        <f t="shared" si="73"/>
        <v>15946.923347351631</v>
      </c>
      <c r="H2364" s="9">
        <f>G2364*(IPCA!$B$10/VLOOKUP(B2364,IPCA!A:B,2,0))</f>
        <v>15946.923347351631</v>
      </c>
    </row>
    <row r="2365" spans="1:8" x14ac:dyDescent="0.35">
      <c r="A2365" t="str">
        <f t="shared" si="72"/>
        <v>20243100500</v>
      </c>
      <c r="B2365" s="11">
        <v>2024</v>
      </c>
      <c r="C2365" s="11">
        <v>3100500</v>
      </c>
      <c r="D2365" s="11" t="s">
        <v>0</v>
      </c>
      <c r="E2365" s="8">
        <v>6403113.6900000004</v>
      </c>
      <c r="F2365">
        <f>VLOOKUP(B2365&amp;C2365,CENSO!A:G,7,0)</f>
        <v>247</v>
      </c>
      <c r="G2365" s="9">
        <f t="shared" si="73"/>
        <v>25923.537206477733</v>
      </c>
      <c r="H2365" s="9">
        <f>G2365*(IPCA!$B$10/VLOOKUP(B2365,IPCA!A:B,2,0))</f>
        <v>24728.838371173784</v>
      </c>
    </row>
    <row r="2366" spans="1:8" x14ac:dyDescent="0.35">
      <c r="A2366" t="str">
        <f t="shared" si="72"/>
        <v>20243100609</v>
      </c>
      <c r="B2366" s="11">
        <v>2024</v>
      </c>
      <c r="C2366" s="11">
        <v>3100609</v>
      </c>
      <c r="D2366" s="11" t="s">
        <v>1</v>
      </c>
      <c r="E2366" s="8">
        <v>14403542.706698705</v>
      </c>
      <c r="F2366">
        <f>VLOOKUP(B2366&amp;C2366,CENSO!A:G,7,0)</f>
        <v>164</v>
      </c>
      <c r="G2366" s="9">
        <f t="shared" si="73"/>
        <v>87826.479918894533</v>
      </c>
      <c r="H2366" s="9">
        <f>G2366*(IPCA!$B$10/VLOOKUP(B2366,IPCA!A:B,2,0))</f>
        <v>83778.953825822246</v>
      </c>
    </row>
    <row r="2367" spans="1:8" x14ac:dyDescent="0.35">
      <c r="A2367" t="str">
        <f t="shared" si="72"/>
        <v>20243100906</v>
      </c>
      <c r="B2367" s="11">
        <v>2024</v>
      </c>
      <c r="C2367" s="11">
        <v>3100906</v>
      </c>
      <c r="D2367" s="11" t="s">
        <v>2</v>
      </c>
      <c r="E2367" s="8">
        <v>8406826.8024001718</v>
      </c>
      <c r="F2367">
        <f>VLOOKUP(B2367&amp;C2367,CENSO!A:G,7,0)</f>
        <v>237</v>
      </c>
      <c r="G2367" s="9">
        <f t="shared" si="73"/>
        <v>35471.84304810199</v>
      </c>
      <c r="H2367" s="9">
        <f>G2367*(IPCA!$B$10/VLOOKUP(B2367,IPCA!A:B,2,0))</f>
        <v>33837.105888658232</v>
      </c>
    </row>
    <row r="2368" spans="1:8" x14ac:dyDescent="0.35">
      <c r="A2368" t="str">
        <f t="shared" si="72"/>
        <v>20243101003</v>
      </c>
      <c r="B2368" s="11">
        <v>2024</v>
      </c>
      <c r="C2368" s="11">
        <v>3101003</v>
      </c>
      <c r="D2368" s="11" t="s">
        <v>3</v>
      </c>
      <c r="E2368" s="8">
        <v>11161961.238970537</v>
      </c>
      <c r="F2368">
        <f>VLOOKUP(B2368&amp;C2368,CENSO!A:G,7,0)</f>
        <v>803</v>
      </c>
      <c r="G2368" s="9">
        <f t="shared" si="73"/>
        <v>13900.325328730432</v>
      </c>
      <c r="H2368" s="9">
        <f>G2368*(IPCA!$B$10/VLOOKUP(B2368,IPCA!A:B,2,0))</f>
        <v>13259.722067365676</v>
      </c>
    </row>
    <row r="2369" spans="1:8" x14ac:dyDescent="0.35">
      <c r="A2369" t="str">
        <f t="shared" si="72"/>
        <v>20243101102</v>
      </c>
      <c r="B2369" s="11">
        <v>2024</v>
      </c>
      <c r="C2369" s="11">
        <v>3101102</v>
      </c>
      <c r="D2369" s="11" t="s">
        <v>4</v>
      </c>
      <c r="E2369" s="8">
        <v>26461148.977276772</v>
      </c>
      <c r="F2369">
        <f>VLOOKUP(B2369&amp;C2369,CENSO!A:G,7,0)</f>
        <v>1046</v>
      </c>
      <c r="G2369" s="9">
        <f t="shared" si="73"/>
        <v>25297.46556145007</v>
      </c>
      <c r="H2369" s="9">
        <f>G2369*(IPCA!$B$10/VLOOKUP(B2369,IPCA!A:B,2,0))</f>
        <v>24131.619542765005</v>
      </c>
    </row>
    <row r="2370" spans="1:8" x14ac:dyDescent="0.35">
      <c r="A2370" t="str">
        <f t="shared" si="72"/>
        <v>20243101706</v>
      </c>
      <c r="B2370" s="11">
        <v>2024</v>
      </c>
      <c r="C2370" s="11">
        <v>3101706</v>
      </c>
      <c r="D2370" s="11" t="s">
        <v>5</v>
      </c>
      <c r="E2370" s="8">
        <v>35510706.61971233</v>
      </c>
      <c r="F2370">
        <f>VLOOKUP(B2370&amp;C2370,CENSO!A:G,7,0)</f>
        <v>3052</v>
      </c>
      <c r="G2370" s="9">
        <f t="shared" si="73"/>
        <v>11635.224973693425</v>
      </c>
      <c r="H2370" s="9">
        <f>G2370*(IPCA!$B$10/VLOOKUP(B2370,IPCA!A:B,2,0))</f>
        <v>11099.009965152942</v>
      </c>
    </row>
    <row r="2371" spans="1:8" x14ac:dyDescent="0.35">
      <c r="A2371" t="str">
        <f t="shared" ref="A2371:A2434" si="74">B2371&amp;C2371</f>
        <v>20243101805</v>
      </c>
      <c r="B2371" s="11">
        <v>2024</v>
      </c>
      <c r="C2371" s="11">
        <v>3101805</v>
      </c>
      <c r="D2371" s="11" t="s">
        <v>6</v>
      </c>
      <c r="E2371" s="8">
        <v>7505688.0085378662</v>
      </c>
      <c r="F2371">
        <f>VLOOKUP(B2371&amp;C2371,CENSO!A:G,7,0)</f>
        <v>543</v>
      </c>
      <c r="G2371" s="9">
        <f t="shared" ref="G2371:G2434" si="75">E2371/F2371</f>
        <v>13822.629849977655</v>
      </c>
      <c r="H2371" s="9">
        <f>G2371*(IPCA!$B$10/VLOOKUP(B2371,IPCA!A:B,2,0))</f>
        <v>13185.607222584065</v>
      </c>
    </row>
    <row r="2372" spans="1:8" x14ac:dyDescent="0.35">
      <c r="A2372" t="str">
        <f t="shared" si="74"/>
        <v>20243102209</v>
      </c>
      <c r="B2372" s="11">
        <v>2024</v>
      </c>
      <c r="C2372" s="11">
        <v>3102209</v>
      </c>
      <c r="D2372" s="11" t="s">
        <v>7</v>
      </c>
      <c r="E2372" s="8">
        <v>5645998.3590411302</v>
      </c>
      <c r="F2372">
        <f>VLOOKUP(B2372&amp;C2372,CENSO!A:G,7,0)</f>
        <v>174</v>
      </c>
      <c r="G2372" s="9">
        <f t="shared" si="75"/>
        <v>32448.266431270862</v>
      </c>
      <c r="H2372" s="9">
        <f>G2372*(IPCA!$B$10/VLOOKUP(B2372,IPCA!A:B,2,0))</f>
        <v>30952.872272506727</v>
      </c>
    </row>
    <row r="2373" spans="1:8" x14ac:dyDescent="0.35">
      <c r="A2373" t="str">
        <f t="shared" si="74"/>
        <v>20243102852</v>
      </c>
      <c r="B2373" s="11">
        <v>2024</v>
      </c>
      <c r="C2373" s="11">
        <v>3102852</v>
      </c>
      <c r="D2373" s="11" t="s">
        <v>8</v>
      </c>
      <c r="E2373" s="8">
        <v>11870135.508458514</v>
      </c>
      <c r="F2373">
        <f>VLOOKUP(B2373&amp;C2373,CENSO!A:G,7,0)</f>
        <v>558</v>
      </c>
      <c r="G2373" s="9">
        <f t="shared" si="75"/>
        <v>21272.644280391603</v>
      </c>
      <c r="H2373" s="9">
        <f>G2373*(IPCA!$B$10/VLOOKUP(B2373,IPCA!A:B,2,0))</f>
        <v>20292.284110280692</v>
      </c>
    </row>
    <row r="2374" spans="1:8" x14ac:dyDescent="0.35">
      <c r="A2374" t="str">
        <f t="shared" si="74"/>
        <v>20243103405</v>
      </c>
      <c r="B2374" s="11">
        <v>2024</v>
      </c>
      <c r="C2374" s="11">
        <v>3103405</v>
      </c>
      <c r="D2374" s="11" t="s">
        <v>9</v>
      </c>
      <c r="E2374" s="8">
        <v>19324509.776101287</v>
      </c>
      <c r="F2374">
        <f>VLOOKUP(B2374&amp;C2374,CENSO!A:G,7,0)</f>
        <v>851</v>
      </c>
      <c r="G2374" s="9">
        <f t="shared" si="75"/>
        <v>22708.002087075543</v>
      </c>
      <c r="H2374" s="9">
        <f>G2374*(IPCA!$B$10/VLOOKUP(B2374,IPCA!A:B,2,0))</f>
        <v>21661.492753514001</v>
      </c>
    </row>
    <row r="2375" spans="1:8" x14ac:dyDescent="0.35">
      <c r="A2375" t="str">
        <f t="shared" si="74"/>
        <v>20243104452</v>
      </c>
      <c r="B2375" s="11">
        <v>2024</v>
      </c>
      <c r="C2375" s="11">
        <v>3104452</v>
      </c>
      <c r="D2375" s="11" t="s">
        <v>10</v>
      </c>
      <c r="E2375" s="8">
        <v>6308808.3245255696</v>
      </c>
      <c r="F2375">
        <f>VLOOKUP(B2375&amp;C2375,CENSO!A:G,7,0)</f>
        <v>245</v>
      </c>
      <c r="G2375" s="9">
        <f t="shared" si="75"/>
        <v>25750.23805928804</v>
      </c>
      <c r="H2375" s="9">
        <f>G2375*(IPCA!$B$10/VLOOKUP(B2375,IPCA!A:B,2,0))</f>
        <v>24563.525799568186</v>
      </c>
    </row>
    <row r="2376" spans="1:8" x14ac:dyDescent="0.35">
      <c r="A2376" t="str">
        <f t="shared" si="74"/>
        <v>20243104502</v>
      </c>
      <c r="B2376" s="11">
        <v>2024</v>
      </c>
      <c r="C2376" s="11">
        <v>3104502</v>
      </c>
      <c r="D2376" s="11" t="s">
        <v>11</v>
      </c>
      <c r="E2376" s="8">
        <v>21969881.354394197</v>
      </c>
      <c r="F2376">
        <f>VLOOKUP(B2376&amp;C2376,CENSO!A:G,7,0)</f>
        <v>881</v>
      </c>
      <c r="G2376" s="9">
        <f t="shared" si="75"/>
        <v>24937.436270595004</v>
      </c>
      <c r="H2376" s="9">
        <f>G2376*(IPCA!$B$10/VLOOKUP(B2376,IPCA!A:B,2,0))</f>
        <v>23788.182377090772</v>
      </c>
    </row>
    <row r="2377" spans="1:8" x14ac:dyDescent="0.35">
      <c r="A2377" t="str">
        <f t="shared" si="74"/>
        <v>20243104700</v>
      </c>
      <c r="B2377" s="11">
        <v>2024</v>
      </c>
      <c r="C2377" s="11">
        <v>3104700</v>
      </c>
      <c r="D2377" s="11" t="s">
        <v>12</v>
      </c>
      <c r="E2377" s="8">
        <v>11088261.093262903</v>
      </c>
      <c r="F2377">
        <f>VLOOKUP(B2377&amp;C2377,CENSO!A:G,7,0)</f>
        <v>489</v>
      </c>
      <c r="G2377" s="9">
        <f t="shared" si="75"/>
        <v>22675.380558819845</v>
      </c>
      <c r="H2377" s="9">
        <f>G2377*(IPCA!$B$10/VLOOKUP(B2377,IPCA!A:B,2,0))</f>
        <v>21630.374604272616</v>
      </c>
    </row>
    <row r="2378" spans="1:8" x14ac:dyDescent="0.35">
      <c r="A2378" t="str">
        <f t="shared" si="74"/>
        <v>20243104809</v>
      </c>
      <c r="B2378" s="11">
        <v>2024</v>
      </c>
      <c r="C2378" s="11">
        <v>3104809</v>
      </c>
      <c r="D2378" s="11" t="s">
        <v>13</v>
      </c>
      <c r="E2378" s="8">
        <v>9077978.0800941046</v>
      </c>
      <c r="F2378">
        <f>VLOOKUP(B2378&amp;C2378,CENSO!A:G,7,0)</f>
        <v>496</v>
      </c>
      <c r="G2378" s="9">
        <f t="shared" si="75"/>
        <v>18302.375161480049</v>
      </c>
      <c r="H2378" s="9">
        <f>G2378*(IPCA!$B$10/VLOOKUP(B2378,IPCA!A:B,2,0))</f>
        <v>17458.901290049711</v>
      </c>
    </row>
    <row r="2379" spans="1:8" x14ac:dyDescent="0.35">
      <c r="A2379" t="str">
        <f t="shared" si="74"/>
        <v>20243105202</v>
      </c>
      <c r="B2379" s="11">
        <v>2024</v>
      </c>
      <c r="C2379" s="11">
        <v>3105202</v>
      </c>
      <c r="D2379" s="11" t="s">
        <v>14</v>
      </c>
      <c r="E2379" s="8">
        <v>5632064.5700000003</v>
      </c>
      <c r="F2379">
        <f>VLOOKUP(B2379&amp;C2379,CENSO!A:G,7,0)</f>
        <v>220</v>
      </c>
      <c r="G2379" s="9">
        <f t="shared" si="75"/>
        <v>25600.2935</v>
      </c>
      <c r="H2379" s="9">
        <f>G2379*(IPCA!$B$10/VLOOKUP(B2379,IPCA!A:B,2,0))</f>
        <v>24420.491508308573</v>
      </c>
    </row>
    <row r="2380" spans="1:8" x14ac:dyDescent="0.35">
      <c r="A2380" t="str">
        <f t="shared" si="74"/>
        <v>20243106507</v>
      </c>
      <c r="B2380" s="11">
        <v>2024</v>
      </c>
      <c r="C2380" s="11">
        <v>3106507</v>
      </c>
      <c r="D2380" s="11" t="s">
        <v>15</v>
      </c>
      <c r="E2380" s="8">
        <v>8603552.3424929474</v>
      </c>
      <c r="F2380">
        <f>VLOOKUP(B2380&amp;C2380,CENSO!A:G,7,0)</f>
        <v>136</v>
      </c>
      <c r="G2380" s="9">
        <f t="shared" si="75"/>
        <v>63261.414283036378</v>
      </c>
      <c r="H2380" s="9">
        <f>G2380*(IPCA!$B$10/VLOOKUP(B2380,IPCA!A:B,2,0))</f>
        <v>60345.981201445225</v>
      </c>
    </row>
    <row r="2381" spans="1:8" x14ac:dyDescent="0.35">
      <c r="A2381" t="str">
        <f t="shared" si="74"/>
        <v>20243106655</v>
      </c>
      <c r="B2381" s="11">
        <v>2024</v>
      </c>
      <c r="C2381" s="11">
        <v>3106655</v>
      </c>
      <c r="D2381" s="11" t="s">
        <v>16</v>
      </c>
      <c r="E2381" s="8">
        <v>5642929.4338619998</v>
      </c>
      <c r="F2381">
        <f>VLOOKUP(B2381&amp;C2381,CENSO!A:G,7,0)</f>
        <v>222</v>
      </c>
      <c r="G2381" s="9">
        <f t="shared" si="75"/>
        <v>25418.60105343243</v>
      </c>
      <c r="H2381" s="9">
        <f>G2381*(IPCA!$B$10/VLOOKUP(B2381,IPCA!A:B,2,0))</f>
        <v>24247.172446613942</v>
      </c>
    </row>
    <row r="2382" spans="1:8" x14ac:dyDescent="0.35">
      <c r="A2382" t="str">
        <f t="shared" si="74"/>
        <v>20243106606</v>
      </c>
      <c r="B2382" s="11">
        <v>2024</v>
      </c>
      <c r="C2382" s="11">
        <v>3106606</v>
      </c>
      <c r="D2382" s="11" t="s">
        <v>17</v>
      </c>
      <c r="E2382" s="8">
        <v>5967171.0729635116</v>
      </c>
      <c r="F2382">
        <f>VLOOKUP(B2382&amp;C2382,CENSO!A:G,7,0)</f>
        <v>231</v>
      </c>
      <c r="G2382" s="9">
        <f t="shared" si="75"/>
        <v>25831.909406768449</v>
      </c>
      <c r="H2382" s="9">
        <f>G2382*(IPCA!$B$10/VLOOKUP(B2382,IPCA!A:B,2,0))</f>
        <v>24641.433283231116</v>
      </c>
    </row>
    <row r="2383" spans="1:8" x14ac:dyDescent="0.35">
      <c r="A2383" t="str">
        <f t="shared" si="74"/>
        <v>20243107307</v>
      </c>
      <c r="B2383" s="11">
        <v>2024</v>
      </c>
      <c r="C2383" s="11">
        <v>3107307</v>
      </c>
      <c r="D2383" s="11" t="s">
        <v>18</v>
      </c>
      <c r="E2383" s="8">
        <v>26642335.313521404</v>
      </c>
      <c r="F2383">
        <f>VLOOKUP(B2383&amp;C2383,CENSO!A:G,7,0)</f>
        <v>1013</v>
      </c>
      <c r="G2383" s="9">
        <f t="shared" si="75"/>
        <v>26300.429727069499</v>
      </c>
      <c r="H2383" s="9">
        <f>G2383*(IPCA!$B$10/VLOOKUP(B2383,IPCA!A:B,2,0))</f>
        <v>25088.361616430961</v>
      </c>
    </row>
    <row r="2384" spans="1:8" x14ac:dyDescent="0.35">
      <c r="A2384" t="str">
        <f t="shared" si="74"/>
        <v>20243108206</v>
      </c>
      <c r="B2384" s="11">
        <v>2024</v>
      </c>
      <c r="C2384" s="11">
        <v>3108206</v>
      </c>
      <c r="D2384" s="11" t="s">
        <v>19</v>
      </c>
      <c r="E2384" s="8">
        <v>7918819.6118803862</v>
      </c>
      <c r="F2384">
        <f>VLOOKUP(B2384&amp;C2384,CENSO!A:G,7,0)</f>
        <v>408</v>
      </c>
      <c r="G2384" s="9">
        <f t="shared" si="75"/>
        <v>19408.871597746045</v>
      </c>
      <c r="H2384" s="9">
        <f>G2384*(IPCA!$B$10/VLOOKUP(B2384,IPCA!A:B,2,0))</f>
        <v>18514.404299255737</v>
      </c>
    </row>
    <row r="2385" spans="1:8" x14ac:dyDescent="0.35">
      <c r="A2385" t="str">
        <f t="shared" si="74"/>
        <v>20243108255</v>
      </c>
      <c r="B2385" s="11">
        <v>2024</v>
      </c>
      <c r="C2385" s="11">
        <v>3108255</v>
      </c>
      <c r="D2385" s="11" t="s">
        <v>20</v>
      </c>
      <c r="E2385" s="8">
        <v>17966128.164958056</v>
      </c>
      <c r="F2385">
        <f>VLOOKUP(B2385&amp;C2385,CENSO!A:G,7,0)</f>
        <v>577</v>
      </c>
      <c r="G2385" s="9">
        <f t="shared" si="75"/>
        <v>31137.137200967169</v>
      </c>
      <c r="H2385" s="9">
        <f>G2385*(IPCA!$B$10/VLOOKUP(B2385,IPCA!A:B,2,0))</f>
        <v>29702.167071219621</v>
      </c>
    </row>
    <row r="2386" spans="1:8" x14ac:dyDescent="0.35">
      <c r="A2386" t="str">
        <f t="shared" si="74"/>
        <v>20243108503</v>
      </c>
      <c r="B2386" s="11">
        <v>2024</v>
      </c>
      <c r="C2386" s="11">
        <v>3108503</v>
      </c>
      <c r="D2386" s="11" t="s">
        <v>21</v>
      </c>
      <c r="E2386" s="8">
        <v>5851307.185987452</v>
      </c>
      <c r="F2386">
        <f>VLOOKUP(B2386&amp;C2386,CENSO!A:G,7,0)</f>
        <v>122</v>
      </c>
      <c r="G2386" s="9">
        <f t="shared" si="75"/>
        <v>47961.534311372561</v>
      </c>
      <c r="H2386" s="9">
        <f>G2386*(IPCA!$B$10/VLOOKUP(B2386,IPCA!A:B,2,0))</f>
        <v>45751.203648361443</v>
      </c>
    </row>
    <row r="2387" spans="1:8" x14ac:dyDescent="0.35">
      <c r="A2387" t="str">
        <f t="shared" si="74"/>
        <v>20243108602</v>
      </c>
      <c r="B2387" s="11">
        <v>2024</v>
      </c>
      <c r="C2387" s="11">
        <v>3108602</v>
      </c>
      <c r="D2387" s="11" t="s">
        <v>22</v>
      </c>
      <c r="E2387" s="8">
        <v>15045202.460462471</v>
      </c>
      <c r="F2387">
        <f>VLOOKUP(B2387&amp;C2387,CENSO!A:G,7,0)</f>
        <v>604</v>
      </c>
      <c r="G2387" s="9">
        <f t="shared" si="75"/>
        <v>24909.275596792173</v>
      </c>
      <c r="H2387" s="9">
        <f>G2387*(IPCA!$B$10/VLOOKUP(B2387,IPCA!A:B,2,0))</f>
        <v>23761.319501652633</v>
      </c>
    </row>
    <row r="2388" spans="1:8" x14ac:dyDescent="0.35">
      <c r="A2388" t="str">
        <f t="shared" si="74"/>
        <v>20243108800</v>
      </c>
      <c r="B2388" s="11">
        <v>2024</v>
      </c>
      <c r="C2388" s="11">
        <v>3108800</v>
      </c>
      <c r="D2388" s="11" t="s">
        <v>23</v>
      </c>
      <c r="E2388" s="8">
        <v>6977297.9699999997</v>
      </c>
      <c r="F2388">
        <f>VLOOKUP(B2388&amp;C2388,CENSO!A:G,7,0)</f>
        <v>205</v>
      </c>
      <c r="G2388" s="9">
        <f t="shared" si="75"/>
        <v>34035.599853658532</v>
      </c>
      <c r="H2388" s="9">
        <f>G2388*(IPCA!$B$10/VLOOKUP(B2388,IPCA!A:B,2,0))</f>
        <v>32467.052661191428</v>
      </c>
    </row>
    <row r="2389" spans="1:8" x14ac:dyDescent="0.35">
      <c r="A2389" t="str">
        <f t="shared" si="74"/>
        <v>20243109204</v>
      </c>
      <c r="B2389" s="11">
        <v>2024</v>
      </c>
      <c r="C2389" s="11">
        <v>3109204</v>
      </c>
      <c r="D2389" s="11" t="s">
        <v>24</v>
      </c>
      <c r="E2389" s="8">
        <v>8828785.6063408982</v>
      </c>
      <c r="F2389">
        <f>VLOOKUP(B2389&amp;C2389,CENSO!A:G,7,0)</f>
        <v>552</v>
      </c>
      <c r="G2389" s="9">
        <f t="shared" si="75"/>
        <v>15994.176823081338</v>
      </c>
      <c r="H2389" s="9">
        <f>G2389*(IPCA!$B$10/VLOOKUP(B2389,IPCA!A:B,2,0))</f>
        <v>15257.077396024524</v>
      </c>
    </row>
    <row r="2390" spans="1:8" x14ac:dyDescent="0.35">
      <c r="A2390" t="str">
        <f t="shared" si="74"/>
        <v>20243109402</v>
      </c>
      <c r="B2390" s="11">
        <v>2024</v>
      </c>
      <c r="C2390" s="11">
        <v>3109402</v>
      </c>
      <c r="D2390" s="11" t="s">
        <v>25</v>
      </c>
      <c r="E2390" s="8">
        <v>27870913.042939171</v>
      </c>
      <c r="F2390">
        <f>VLOOKUP(B2390&amp;C2390,CENSO!A:G,7,0)</f>
        <v>1641</v>
      </c>
      <c r="G2390" s="9">
        <f t="shared" si="75"/>
        <v>16984.103012150623</v>
      </c>
      <c r="H2390" s="9">
        <f>G2390*(IPCA!$B$10/VLOOKUP(B2390,IPCA!A:B,2,0))</f>
        <v>16201.382354638328</v>
      </c>
    </row>
    <row r="2391" spans="1:8" x14ac:dyDescent="0.35">
      <c r="A2391" t="str">
        <f t="shared" si="74"/>
        <v>20243102704</v>
      </c>
      <c r="B2391" s="11">
        <v>2024</v>
      </c>
      <c r="C2391" s="11">
        <v>3102704</v>
      </c>
      <c r="D2391" s="11" t="s">
        <v>26</v>
      </c>
      <c r="E2391" s="8">
        <v>8405130.5232848339</v>
      </c>
      <c r="F2391">
        <f>VLOOKUP(B2391&amp;C2391,CENSO!A:G,7,0)</f>
        <v>498</v>
      </c>
      <c r="G2391" s="9">
        <f t="shared" si="75"/>
        <v>16877.77213511011</v>
      </c>
      <c r="H2391" s="9">
        <f>G2391*(IPCA!$B$10/VLOOKUP(B2391,IPCA!A:B,2,0))</f>
        <v>16099.951787842723</v>
      </c>
    </row>
    <row r="2392" spans="1:8" x14ac:dyDescent="0.35">
      <c r="A2392" t="str">
        <f t="shared" si="74"/>
        <v>20243110806</v>
      </c>
      <c r="B2392" s="11">
        <v>2024</v>
      </c>
      <c r="C2392" s="11">
        <v>3110806</v>
      </c>
      <c r="D2392" s="11" t="s">
        <v>27</v>
      </c>
      <c r="E2392" s="8">
        <v>4204193.7914954415</v>
      </c>
      <c r="F2392">
        <f>VLOOKUP(B2392&amp;C2392,CENSO!A:G,7,0)</f>
        <v>197</v>
      </c>
      <c r="G2392" s="9">
        <f t="shared" si="75"/>
        <v>21341.085236017469</v>
      </c>
      <c r="H2392" s="9">
        <f>G2392*(IPCA!$B$10/VLOOKUP(B2392,IPCA!A:B,2,0))</f>
        <v>20357.570931140068</v>
      </c>
    </row>
    <row r="2393" spans="1:8" x14ac:dyDescent="0.35">
      <c r="A2393" t="str">
        <f t="shared" si="74"/>
        <v>20243111150</v>
      </c>
      <c r="B2393" s="11">
        <v>2024</v>
      </c>
      <c r="C2393" s="11">
        <v>3111150</v>
      </c>
      <c r="D2393" s="11" t="s">
        <v>28</v>
      </c>
      <c r="E2393" s="8">
        <v>7899184.4564709859</v>
      </c>
      <c r="F2393">
        <f>VLOOKUP(B2393&amp;C2393,CENSO!A:G,7,0)</f>
        <v>277</v>
      </c>
      <c r="G2393" s="9">
        <f t="shared" si="75"/>
        <v>28516.911395202114</v>
      </c>
      <c r="H2393" s="9">
        <f>G2393*(IPCA!$B$10/VLOOKUP(B2393,IPCA!A:B,2,0))</f>
        <v>27202.695647599554</v>
      </c>
    </row>
    <row r="2394" spans="1:8" x14ac:dyDescent="0.35">
      <c r="A2394" t="str">
        <f t="shared" si="74"/>
        <v>20243112059</v>
      </c>
      <c r="B2394" s="11">
        <v>2024</v>
      </c>
      <c r="C2394" s="11">
        <v>3112059</v>
      </c>
      <c r="D2394" s="11" t="s">
        <v>29</v>
      </c>
      <c r="E2394" s="8">
        <v>7770132.380541157</v>
      </c>
      <c r="F2394">
        <f>VLOOKUP(B2394&amp;C2394,CENSO!A:G,7,0)</f>
        <v>267</v>
      </c>
      <c r="G2394" s="9">
        <f t="shared" si="75"/>
        <v>29101.619402775868</v>
      </c>
      <c r="H2394" s="9">
        <f>G2394*(IPCA!$B$10/VLOOKUP(B2394,IPCA!A:B,2,0))</f>
        <v>27760.457101927994</v>
      </c>
    </row>
    <row r="2395" spans="1:8" x14ac:dyDescent="0.35">
      <c r="A2395" t="str">
        <f t="shared" si="74"/>
        <v>20243112307</v>
      </c>
      <c r="B2395" s="11">
        <v>2024</v>
      </c>
      <c r="C2395" s="11">
        <v>3112307</v>
      </c>
      <c r="D2395" s="11" t="s">
        <v>30</v>
      </c>
      <c r="E2395" s="8">
        <v>24319281.531835843</v>
      </c>
      <c r="F2395">
        <f>VLOOKUP(B2395&amp;C2395,CENSO!A:G,7,0)</f>
        <v>1263</v>
      </c>
      <c r="G2395" s="9">
        <f t="shared" si="75"/>
        <v>19255.171442467017</v>
      </c>
      <c r="H2395" s="9">
        <f>G2395*(IPCA!$B$10/VLOOKUP(B2395,IPCA!A:B,2,0))</f>
        <v>18367.787490475119</v>
      </c>
    </row>
    <row r="2396" spans="1:8" x14ac:dyDescent="0.35">
      <c r="A2396" t="str">
        <f t="shared" si="74"/>
        <v>20243112653</v>
      </c>
      <c r="B2396" s="11">
        <v>2024</v>
      </c>
      <c r="C2396" s="11">
        <v>3112653</v>
      </c>
      <c r="D2396" s="11" t="s">
        <v>31</v>
      </c>
      <c r="E2396" s="8">
        <v>7080967.2966304272</v>
      </c>
      <c r="F2396">
        <f>VLOOKUP(B2396&amp;C2396,CENSO!A:G,7,0)</f>
        <v>276</v>
      </c>
      <c r="G2396" s="9">
        <f t="shared" si="75"/>
        <v>25655.678610979809</v>
      </c>
      <c r="H2396" s="9">
        <f>G2396*(IPCA!$B$10/VLOOKUP(B2396,IPCA!A:B,2,0))</f>
        <v>24473.324169479787</v>
      </c>
    </row>
    <row r="2397" spans="1:8" x14ac:dyDescent="0.35">
      <c r="A2397" t="str">
        <f t="shared" si="74"/>
        <v>20243112703</v>
      </c>
      <c r="B2397" s="11">
        <v>2024</v>
      </c>
      <c r="C2397" s="11">
        <v>3112703</v>
      </c>
      <c r="D2397" s="11" t="s">
        <v>32</v>
      </c>
      <c r="E2397" s="8">
        <v>14133140.632110413</v>
      </c>
      <c r="F2397">
        <f>VLOOKUP(B2397&amp;C2397,CENSO!A:G,7,0)</f>
        <v>1127</v>
      </c>
      <c r="G2397" s="9">
        <f t="shared" si="75"/>
        <v>12540.497455288743</v>
      </c>
      <c r="H2397" s="9">
        <f>G2397*(IPCA!$B$10/VLOOKUP(B2397,IPCA!A:B,2,0))</f>
        <v>11962.562523622786</v>
      </c>
    </row>
    <row r="2398" spans="1:8" x14ac:dyDescent="0.35">
      <c r="A2398" t="str">
        <f t="shared" si="74"/>
        <v>20243113008</v>
      </c>
      <c r="B2398" s="11">
        <v>2024</v>
      </c>
      <c r="C2398" s="11">
        <v>3113008</v>
      </c>
      <c r="D2398" s="11" t="s">
        <v>33</v>
      </c>
      <c r="E2398" s="8">
        <v>25537401.194758028</v>
      </c>
      <c r="F2398">
        <f>VLOOKUP(B2398&amp;C2398,CENSO!A:G,7,0)</f>
        <v>861</v>
      </c>
      <c r="G2398" s="9">
        <f t="shared" si="75"/>
        <v>29660.163989266002</v>
      </c>
      <c r="H2398" s="9">
        <f>G2398*(IPCA!$B$10/VLOOKUP(B2398,IPCA!A:B,2,0))</f>
        <v>28293.260889173402</v>
      </c>
    </row>
    <row r="2399" spans="1:8" x14ac:dyDescent="0.35">
      <c r="A2399" t="str">
        <f t="shared" si="74"/>
        <v>20243113503</v>
      </c>
      <c r="B2399" s="11">
        <v>2024</v>
      </c>
      <c r="C2399" s="11">
        <v>3113503</v>
      </c>
      <c r="D2399" s="11" t="s">
        <v>34</v>
      </c>
      <c r="E2399" s="8">
        <v>6410470.5518123144</v>
      </c>
      <c r="F2399">
        <f>VLOOKUP(B2399&amp;C2399,CENSO!A:G,7,0)</f>
        <v>535</v>
      </c>
      <c r="G2399" s="9">
        <f t="shared" si="75"/>
        <v>11982.187947312737</v>
      </c>
      <c r="H2399" s="9">
        <f>G2399*(IPCA!$B$10/VLOOKUP(B2399,IPCA!A:B,2,0))</f>
        <v>11429.982981183712</v>
      </c>
    </row>
    <row r="2400" spans="1:8" x14ac:dyDescent="0.35">
      <c r="A2400" t="str">
        <f t="shared" si="74"/>
        <v>20243113701</v>
      </c>
      <c r="B2400" s="11">
        <v>2024</v>
      </c>
      <c r="C2400" s="11">
        <v>3113701</v>
      </c>
      <c r="D2400" s="11" t="s">
        <v>35</v>
      </c>
      <c r="E2400" s="8">
        <v>20991042.322651483</v>
      </c>
      <c r="F2400">
        <f>VLOOKUP(B2400&amp;C2400,CENSO!A:G,7,0)</f>
        <v>1306</v>
      </c>
      <c r="G2400" s="9">
        <f t="shared" si="75"/>
        <v>16072.773600805118</v>
      </c>
      <c r="H2400" s="9">
        <f>G2400*(IPCA!$B$10/VLOOKUP(B2400,IPCA!A:B,2,0))</f>
        <v>15332.052002975182</v>
      </c>
    </row>
    <row r="2401" spans="1:8" x14ac:dyDescent="0.35">
      <c r="A2401" t="str">
        <f t="shared" si="74"/>
        <v>20243113800</v>
      </c>
      <c r="B2401" s="11">
        <v>2024</v>
      </c>
      <c r="C2401" s="11">
        <v>3113800</v>
      </c>
      <c r="D2401" s="11" t="s">
        <v>36</v>
      </c>
      <c r="E2401" s="8">
        <v>4233822.3943800516</v>
      </c>
      <c r="F2401">
        <f>VLOOKUP(B2401&amp;C2401,CENSO!A:G,7,0)</f>
        <v>281</v>
      </c>
      <c r="G2401" s="9">
        <f t="shared" si="75"/>
        <v>15066.983609893423</v>
      </c>
      <c r="H2401" s="9">
        <f>G2401*(IPCA!$B$10/VLOOKUP(B2401,IPCA!A:B,2,0))</f>
        <v>14372.614333551557</v>
      </c>
    </row>
    <row r="2402" spans="1:8" x14ac:dyDescent="0.35">
      <c r="A2402" t="str">
        <f t="shared" si="74"/>
        <v>20243115458</v>
      </c>
      <c r="B2402" s="11">
        <v>2024</v>
      </c>
      <c r="C2402" s="11">
        <v>3115458</v>
      </c>
      <c r="D2402" s="11" t="s">
        <v>37</v>
      </c>
      <c r="E2402" s="8">
        <v>8960953.7713384461</v>
      </c>
      <c r="F2402">
        <f>VLOOKUP(B2402&amp;C2402,CENSO!A:G,7,0)</f>
        <v>508</v>
      </c>
      <c r="G2402" s="9">
        <f t="shared" si="75"/>
        <v>17639.672778225289</v>
      </c>
      <c r="H2402" s="9">
        <f>G2402*(IPCA!$B$10/VLOOKUP(B2402,IPCA!A:B,2,0))</f>
        <v>16826.739868821915</v>
      </c>
    </row>
    <row r="2403" spans="1:8" x14ac:dyDescent="0.35">
      <c r="A2403" t="str">
        <f t="shared" si="74"/>
        <v>20243115474</v>
      </c>
      <c r="B2403" s="11">
        <v>2024</v>
      </c>
      <c r="C2403" s="11">
        <v>3115474</v>
      </c>
      <c r="D2403" s="11" t="s">
        <v>38</v>
      </c>
      <c r="E2403" s="8">
        <v>4008680.1051461338</v>
      </c>
      <c r="F2403">
        <f>VLOOKUP(B2403&amp;C2403,CENSO!A:G,7,0)</f>
        <v>343</v>
      </c>
      <c r="G2403" s="9">
        <f t="shared" si="75"/>
        <v>11687.114009172401</v>
      </c>
      <c r="H2403" s="9">
        <f>G2403*(IPCA!$B$10/VLOOKUP(B2403,IPCA!A:B,2,0))</f>
        <v>11148.50766916515</v>
      </c>
    </row>
    <row r="2404" spans="1:8" x14ac:dyDescent="0.35">
      <c r="A2404" t="str">
        <f t="shared" si="74"/>
        <v>20243115706</v>
      </c>
      <c r="B2404" s="11">
        <v>2024</v>
      </c>
      <c r="C2404" s="11">
        <v>3115706</v>
      </c>
      <c r="D2404" s="11" t="s">
        <v>39</v>
      </c>
      <c r="E2404" s="8">
        <v>4930438.2022902835</v>
      </c>
      <c r="F2404">
        <f>VLOOKUP(B2404&amp;C2404,CENSO!A:G,7,0)</f>
        <v>329</v>
      </c>
      <c r="G2404" s="9">
        <f t="shared" si="75"/>
        <v>14986.134353465908</v>
      </c>
      <c r="H2404" s="9">
        <f>G2404*(IPCA!$B$10/VLOOKUP(B2404,IPCA!A:B,2,0))</f>
        <v>14295.491054475042</v>
      </c>
    </row>
    <row r="2405" spans="1:8" x14ac:dyDescent="0.35">
      <c r="A2405" t="str">
        <f t="shared" si="74"/>
        <v>20243116100</v>
      </c>
      <c r="B2405" s="11">
        <v>2024</v>
      </c>
      <c r="C2405" s="11">
        <v>3116100</v>
      </c>
      <c r="D2405" s="11" t="s">
        <v>40</v>
      </c>
      <c r="E2405" s="8">
        <v>23128637.59518604</v>
      </c>
      <c r="F2405">
        <f>VLOOKUP(B2405&amp;C2405,CENSO!A:G,7,0)</f>
        <v>529</v>
      </c>
      <c r="G2405" s="9">
        <f t="shared" si="75"/>
        <v>43721.432127005748</v>
      </c>
      <c r="H2405" s="9">
        <f>G2405*(IPCA!$B$10/VLOOKUP(B2405,IPCA!A:B,2,0))</f>
        <v>41706.508637826104</v>
      </c>
    </row>
    <row r="2406" spans="1:8" x14ac:dyDescent="0.35">
      <c r="A2406" t="str">
        <f t="shared" si="74"/>
        <v>20243116159</v>
      </c>
      <c r="B2406" s="11">
        <v>2024</v>
      </c>
      <c r="C2406" s="11">
        <v>3116159</v>
      </c>
      <c r="D2406" s="11" t="s">
        <v>41</v>
      </c>
      <c r="E2406" s="8">
        <v>18959744.133604169</v>
      </c>
      <c r="F2406">
        <f>VLOOKUP(B2406&amp;C2406,CENSO!A:G,7,0)</f>
        <v>1392</v>
      </c>
      <c r="G2406" s="9">
        <f t="shared" si="75"/>
        <v>13620.505843106443</v>
      </c>
      <c r="H2406" s="9">
        <f>G2406*(IPCA!$B$10/VLOOKUP(B2406,IPCA!A:B,2,0))</f>
        <v>12992.798198991279</v>
      </c>
    </row>
    <row r="2407" spans="1:8" x14ac:dyDescent="0.35">
      <c r="A2407" t="str">
        <f t="shared" si="74"/>
        <v>20243116506</v>
      </c>
      <c r="B2407" s="11">
        <v>2024</v>
      </c>
      <c r="C2407" s="11">
        <v>3116506</v>
      </c>
      <c r="D2407" s="11" t="s">
        <v>42</v>
      </c>
      <c r="E2407" s="8">
        <v>6840257.8488652529</v>
      </c>
      <c r="F2407">
        <f>VLOOKUP(B2407&amp;C2407,CENSO!A:G,7,0)</f>
        <v>402</v>
      </c>
      <c r="G2407" s="9">
        <f t="shared" si="75"/>
        <v>17015.566788222022</v>
      </c>
      <c r="H2407" s="9">
        <f>G2407*(IPCA!$B$10/VLOOKUP(B2407,IPCA!A:B,2,0))</f>
        <v>16231.396107268585</v>
      </c>
    </row>
    <row r="2408" spans="1:8" x14ac:dyDescent="0.35">
      <c r="A2408" t="str">
        <f t="shared" si="74"/>
        <v>20243116803</v>
      </c>
      <c r="B2408" s="11">
        <v>2024</v>
      </c>
      <c r="C2408" s="11">
        <v>3116803</v>
      </c>
      <c r="D2408" s="11" t="s">
        <v>43</v>
      </c>
      <c r="E2408" s="8">
        <v>7803008.0205918886</v>
      </c>
      <c r="F2408">
        <f>VLOOKUP(B2408&amp;C2408,CENSO!A:G,7,0)</f>
        <v>378</v>
      </c>
      <c r="G2408" s="9">
        <f t="shared" si="75"/>
        <v>20642.878361354204</v>
      </c>
      <c r="H2408" s="9">
        <f>G2408*(IPCA!$B$10/VLOOKUP(B2408,IPCA!A:B,2,0))</f>
        <v>19691.541260278798</v>
      </c>
    </row>
    <row r="2409" spans="1:8" x14ac:dyDescent="0.35">
      <c r="A2409" t="str">
        <f t="shared" si="74"/>
        <v>20243117009</v>
      </c>
      <c r="B2409" s="11">
        <v>2024</v>
      </c>
      <c r="C2409" s="11">
        <v>3117009</v>
      </c>
      <c r="D2409" s="11" t="s">
        <v>44</v>
      </c>
      <c r="E2409" s="8">
        <v>7670507.4165488472</v>
      </c>
      <c r="F2409">
        <f>VLOOKUP(B2409&amp;C2409,CENSO!A:G,7,0)</f>
        <v>419</v>
      </c>
      <c r="G2409" s="9">
        <f t="shared" si="75"/>
        <v>18306.70027815954</v>
      </c>
      <c r="H2409" s="9">
        <f>G2409*(IPCA!$B$10/VLOOKUP(B2409,IPCA!A:B,2,0))</f>
        <v>17463.027081620967</v>
      </c>
    </row>
    <row r="2410" spans="1:8" x14ac:dyDescent="0.35">
      <c r="A2410" t="str">
        <f t="shared" si="74"/>
        <v>20243117405</v>
      </c>
      <c r="B2410" s="11">
        <v>2024</v>
      </c>
      <c r="C2410" s="11">
        <v>3117405</v>
      </c>
      <c r="D2410" s="11" t="s">
        <v>45</v>
      </c>
      <c r="E2410" s="8">
        <v>8010757.0420011384</v>
      </c>
      <c r="F2410">
        <f>VLOOKUP(B2410&amp;C2410,CENSO!A:G,7,0)</f>
        <v>361</v>
      </c>
      <c r="G2410" s="9">
        <f t="shared" si="75"/>
        <v>22190.462720224761</v>
      </c>
      <c r="H2410" s="9">
        <f>G2410*(IPCA!$B$10/VLOOKUP(B2410,IPCA!A:B,2,0))</f>
        <v>21167.804440393884</v>
      </c>
    </row>
    <row r="2411" spans="1:8" x14ac:dyDescent="0.35">
      <c r="A2411" t="str">
        <f t="shared" si="74"/>
        <v>20243117836</v>
      </c>
      <c r="B2411" s="11">
        <v>2024</v>
      </c>
      <c r="C2411" s="11">
        <v>3117836</v>
      </c>
      <c r="D2411" s="11" t="s">
        <v>46</v>
      </c>
      <c r="E2411" s="8">
        <v>3792306.1110646464</v>
      </c>
      <c r="F2411">
        <f>VLOOKUP(B2411&amp;C2411,CENSO!A:G,7,0)</f>
        <v>216</v>
      </c>
      <c r="G2411" s="9">
        <f t="shared" si="75"/>
        <v>17556.9727364104</v>
      </c>
      <c r="H2411" s="9">
        <f>G2411*(IPCA!$B$10/VLOOKUP(B2411,IPCA!A:B,2,0))</f>
        <v>16747.851098703821</v>
      </c>
    </row>
    <row r="2412" spans="1:8" x14ac:dyDescent="0.35">
      <c r="A2412" t="str">
        <f t="shared" si="74"/>
        <v>20243118403</v>
      </c>
      <c r="B2412" s="11">
        <v>2024</v>
      </c>
      <c r="C2412" s="11">
        <v>3118403</v>
      </c>
      <c r="D2412" s="11" t="s">
        <v>47</v>
      </c>
      <c r="E2412" s="8">
        <v>16936402.529392116</v>
      </c>
      <c r="F2412">
        <f>VLOOKUP(B2412&amp;C2412,CENSO!A:G,7,0)</f>
        <v>1079</v>
      </c>
      <c r="G2412" s="9">
        <f t="shared" si="75"/>
        <v>15696.387886368968</v>
      </c>
      <c r="H2412" s="9">
        <f>G2412*(IPCA!$B$10/VLOOKUP(B2412,IPCA!A:B,2,0))</f>
        <v>14973.012207465157</v>
      </c>
    </row>
    <row r="2413" spans="1:8" x14ac:dyDescent="0.35">
      <c r="A2413" t="str">
        <f t="shared" si="74"/>
        <v>20243118809</v>
      </c>
      <c r="B2413" s="11">
        <v>2024</v>
      </c>
      <c r="C2413" s="11">
        <v>3118809</v>
      </c>
      <c r="D2413" s="11" t="s">
        <v>48</v>
      </c>
      <c r="E2413" s="8">
        <v>19146479.586742245</v>
      </c>
      <c r="F2413">
        <f>VLOOKUP(B2413&amp;C2413,CENSO!A:G,7,0)</f>
        <v>535</v>
      </c>
      <c r="G2413" s="9">
        <f t="shared" si="75"/>
        <v>35787.812311667745</v>
      </c>
      <c r="H2413" s="9">
        <f>G2413*(IPCA!$B$10/VLOOKUP(B2413,IPCA!A:B,2,0))</f>
        <v>34138.513554855264</v>
      </c>
    </row>
    <row r="2414" spans="1:8" x14ac:dyDescent="0.35">
      <c r="A2414" t="str">
        <f t="shared" si="74"/>
        <v>20243119104</v>
      </c>
      <c r="B2414" s="11">
        <v>2024</v>
      </c>
      <c r="C2414" s="11">
        <v>3119104</v>
      </c>
      <c r="D2414" s="11" t="s">
        <v>49</v>
      </c>
      <c r="E2414" s="8">
        <v>25537097.593468439</v>
      </c>
      <c r="F2414">
        <f>VLOOKUP(B2414&amp;C2414,CENSO!A:G,7,0)</f>
        <v>1573</v>
      </c>
      <c r="G2414" s="9">
        <f t="shared" si="75"/>
        <v>16234.64564111153</v>
      </c>
      <c r="H2414" s="9">
        <f>G2414*(IPCA!$B$10/VLOOKUP(B2414,IPCA!A:B,2,0))</f>
        <v>15486.464091482501</v>
      </c>
    </row>
    <row r="2415" spans="1:8" x14ac:dyDescent="0.35">
      <c r="A2415" t="str">
        <f t="shared" si="74"/>
        <v>20243119203</v>
      </c>
      <c r="B2415" s="11">
        <v>2024</v>
      </c>
      <c r="C2415" s="11">
        <v>3119203</v>
      </c>
      <c r="D2415" s="11" t="s">
        <v>50</v>
      </c>
      <c r="E2415" s="8">
        <v>9906344.7661223114</v>
      </c>
      <c r="F2415">
        <f>VLOOKUP(B2415&amp;C2415,CENSO!A:G,7,0)</f>
        <v>572</v>
      </c>
      <c r="G2415" s="9">
        <f t="shared" si="75"/>
        <v>17318.784556157887</v>
      </c>
      <c r="H2415" s="9">
        <f>G2415*(IPCA!$B$10/VLOOKUP(B2415,IPCA!A:B,2,0))</f>
        <v>16520.639936721011</v>
      </c>
    </row>
    <row r="2416" spans="1:8" x14ac:dyDescent="0.35">
      <c r="A2416" t="str">
        <f t="shared" si="74"/>
        <v>20243119500</v>
      </c>
      <c r="B2416" s="11">
        <v>2024</v>
      </c>
      <c r="C2416" s="11">
        <v>3119500</v>
      </c>
      <c r="D2416" s="11" t="s">
        <v>51</v>
      </c>
      <c r="E2416" s="8">
        <v>12511482.422277287</v>
      </c>
      <c r="F2416">
        <f>VLOOKUP(B2416&amp;C2416,CENSO!A:G,7,0)</f>
        <v>764</v>
      </c>
      <c r="G2416" s="9">
        <f t="shared" si="75"/>
        <v>16376.285893033099</v>
      </c>
      <c r="H2416" s="9">
        <f>G2416*(IPCA!$B$10/VLOOKUP(B2416,IPCA!A:B,2,0))</f>
        <v>15621.576783424309</v>
      </c>
    </row>
    <row r="2417" spans="1:8" x14ac:dyDescent="0.35">
      <c r="A2417" t="str">
        <f t="shared" si="74"/>
        <v>20243120102</v>
      </c>
      <c r="B2417" s="11">
        <v>2024</v>
      </c>
      <c r="C2417" s="11">
        <v>3120102</v>
      </c>
      <c r="D2417" s="11" t="s">
        <v>52</v>
      </c>
      <c r="E2417" s="8">
        <v>4387914.6566491108</v>
      </c>
      <c r="F2417">
        <f>VLOOKUP(B2417&amp;C2417,CENSO!A:G,7,0)</f>
        <v>265</v>
      </c>
      <c r="G2417" s="9">
        <f t="shared" si="75"/>
        <v>16558.168515657024</v>
      </c>
      <c r="H2417" s="9">
        <f>G2417*(IPCA!$B$10/VLOOKUP(B2417,IPCA!A:B,2,0))</f>
        <v>15795.077256819133</v>
      </c>
    </row>
    <row r="2418" spans="1:8" x14ac:dyDescent="0.35">
      <c r="A2418" t="str">
        <f t="shared" si="74"/>
        <v>20243120151</v>
      </c>
      <c r="B2418" s="11">
        <v>2024</v>
      </c>
      <c r="C2418" s="11">
        <v>3120151</v>
      </c>
      <c r="D2418" s="11" t="s">
        <v>53</v>
      </c>
      <c r="E2418" s="8">
        <v>7301118.1164278947</v>
      </c>
      <c r="F2418">
        <f>VLOOKUP(B2418&amp;C2418,CENSO!A:G,7,0)</f>
        <v>431</v>
      </c>
      <c r="G2418" s="9">
        <f t="shared" si="75"/>
        <v>16939.949226050801</v>
      </c>
      <c r="H2418" s="9">
        <f>G2418*(IPCA!$B$10/VLOOKUP(B2418,IPCA!A:B,2,0))</f>
        <v>16159.263417271053</v>
      </c>
    </row>
    <row r="2419" spans="1:8" x14ac:dyDescent="0.35">
      <c r="A2419" t="str">
        <f t="shared" si="74"/>
        <v>20243120300</v>
      </c>
      <c r="B2419" s="11">
        <v>2024</v>
      </c>
      <c r="C2419" s="11">
        <v>3120300</v>
      </c>
      <c r="D2419" s="11" t="s">
        <v>54</v>
      </c>
      <c r="E2419" s="8">
        <v>9932170.2714153565</v>
      </c>
      <c r="F2419">
        <f>VLOOKUP(B2419&amp;C2419,CENSO!A:G,7,0)</f>
        <v>330</v>
      </c>
      <c r="G2419" s="9">
        <f t="shared" si="75"/>
        <v>30097.485670955626</v>
      </c>
      <c r="H2419" s="9">
        <f>G2419*(IPCA!$B$10/VLOOKUP(B2419,IPCA!A:B,2,0))</f>
        <v>28710.428388214015</v>
      </c>
    </row>
    <row r="2420" spans="1:8" x14ac:dyDescent="0.35">
      <c r="A2420" t="str">
        <f t="shared" si="74"/>
        <v>20243120839</v>
      </c>
      <c r="B2420" s="11">
        <v>2024</v>
      </c>
      <c r="C2420" s="11">
        <v>3120839</v>
      </c>
      <c r="D2420" s="11" t="s">
        <v>55</v>
      </c>
      <c r="E2420" s="8">
        <v>3470643.2953033396</v>
      </c>
      <c r="F2420">
        <f>VLOOKUP(B2420&amp;C2420,CENSO!A:G,7,0)</f>
        <v>262</v>
      </c>
      <c r="G2420" s="9">
        <f t="shared" si="75"/>
        <v>13246.73013474557</v>
      </c>
      <c r="H2420" s="9">
        <f>G2420*(IPCA!$B$10/VLOOKUP(B2420,IPCA!A:B,2,0))</f>
        <v>12636.248126155642</v>
      </c>
    </row>
    <row r="2421" spans="1:8" x14ac:dyDescent="0.35">
      <c r="A2421" t="str">
        <f t="shared" si="74"/>
        <v>20243120870</v>
      </c>
      <c r="B2421" s="11">
        <v>2024</v>
      </c>
      <c r="C2421" s="11">
        <v>3120870</v>
      </c>
      <c r="D2421" s="11" t="s">
        <v>56</v>
      </c>
      <c r="E2421" s="8">
        <v>7021438.0364658888</v>
      </c>
      <c r="F2421">
        <f>VLOOKUP(B2421&amp;C2421,CENSO!A:G,7,0)</f>
        <v>530</v>
      </c>
      <c r="G2421" s="9">
        <f t="shared" si="75"/>
        <v>13247.996295218658</v>
      </c>
      <c r="H2421" s="9">
        <f>G2421*(IPCA!$B$10/VLOOKUP(B2421,IPCA!A:B,2,0))</f>
        <v>12637.455935006787</v>
      </c>
    </row>
    <row r="2422" spans="1:8" x14ac:dyDescent="0.35">
      <c r="A2422" t="str">
        <f t="shared" si="74"/>
        <v>20243120904</v>
      </c>
      <c r="B2422" s="11">
        <v>2024</v>
      </c>
      <c r="C2422" s="11">
        <v>3120904</v>
      </c>
      <c r="D2422" s="11" t="s">
        <v>57</v>
      </c>
      <c r="E2422" s="8">
        <v>50474112.69144778</v>
      </c>
      <c r="F2422">
        <f>VLOOKUP(B2422&amp;C2422,CENSO!A:G,7,0)</f>
        <v>4038</v>
      </c>
      <c r="G2422" s="9">
        <f t="shared" si="75"/>
        <v>12499.780260388256</v>
      </c>
      <c r="H2422" s="9">
        <f>G2422*(IPCA!$B$10/VLOOKUP(B2422,IPCA!A:B,2,0))</f>
        <v>11923.721800476018</v>
      </c>
    </row>
    <row r="2423" spans="1:8" x14ac:dyDescent="0.35">
      <c r="A2423" t="str">
        <f t="shared" si="74"/>
        <v>20243121001</v>
      </c>
      <c r="B2423" s="11">
        <v>2024</v>
      </c>
      <c r="C2423" s="11">
        <v>3121001</v>
      </c>
      <c r="D2423" s="11" t="s">
        <v>58</v>
      </c>
      <c r="E2423" s="8">
        <v>7033874.2759940168</v>
      </c>
      <c r="F2423">
        <f>VLOOKUP(B2423&amp;C2423,CENSO!A:G,7,0)</f>
        <v>434</v>
      </c>
      <c r="G2423" s="9">
        <f t="shared" si="75"/>
        <v>16207.08358523967</v>
      </c>
      <c r="H2423" s="9">
        <f>G2423*(IPCA!$B$10/VLOOKUP(B2423,IPCA!A:B,2,0))</f>
        <v>15460.172246376496</v>
      </c>
    </row>
    <row r="2424" spans="1:8" x14ac:dyDescent="0.35">
      <c r="A2424" t="str">
        <f t="shared" si="74"/>
        <v>20243121605</v>
      </c>
      <c r="B2424" s="11">
        <v>2024</v>
      </c>
      <c r="C2424" s="11">
        <v>3121605</v>
      </c>
      <c r="D2424" s="11" t="s">
        <v>59</v>
      </c>
      <c r="E2424" s="8">
        <v>20912997.329648741</v>
      </c>
      <c r="F2424">
        <f>VLOOKUP(B2424&amp;C2424,CENSO!A:G,7,0)</f>
        <v>1119</v>
      </c>
      <c r="G2424" s="9">
        <f t="shared" si="75"/>
        <v>18689.005656522557</v>
      </c>
      <c r="H2424" s="9">
        <f>G2424*(IPCA!$B$10/VLOOKUP(B2424,IPCA!A:B,2,0))</f>
        <v>17827.713730463285</v>
      </c>
    </row>
    <row r="2425" spans="1:8" x14ac:dyDescent="0.35">
      <c r="A2425" t="str">
        <f t="shared" si="74"/>
        <v>20243122108</v>
      </c>
      <c r="B2425" s="11">
        <v>2024</v>
      </c>
      <c r="C2425" s="11">
        <v>3122108</v>
      </c>
      <c r="D2425" s="11" t="s">
        <v>60</v>
      </c>
      <c r="E2425" s="8">
        <v>3345277.5608390924</v>
      </c>
      <c r="F2425">
        <f>VLOOKUP(B2425&amp;C2425,CENSO!A:G,7,0)</f>
        <v>135</v>
      </c>
      <c r="G2425" s="9">
        <f t="shared" si="75"/>
        <v>24779.833783993276</v>
      </c>
      <c r="H2425" s="9">
        <f>G2425*(IPCA!$B$10/VLOOKUP(B2425,IPCA!A:B,2,0))</f>
        <v>23637.843077826652</v>
      </c>
    </row>
    <row r="2426" spans="1:8" x14ac:dyDescent="0.35">
      <c r="A2426" t="str">
        <f t="shared" si="74"/>
        <v>20243122207</v>
      </c>
      <c r="B2426" s="11">
        <v>2024</v>
      </c>
      <c r="C2426" s="11">
        <v>3122207</v>
      </c>
      <c r="D2426" s="11" t="s">
        <v>61</v>
      </c>
      <c r="E2426" s="8">
        <v>8597727.4270288777</v>
      </c>
      <c r="F2426">
        <f>VLOOKUP(B2426&amp;C2426,CENSO!A:G,7,0)</f>
        <v>490</v>
      </c>
      <c r="G2426" s="9">
        <f t="shared" si="75"/>
        <v>17546.382504140565</v>
      </c>
      <c r="H2426" s="9">
        <f>G2426*(IPCA!$B$10/VLOOKUP(B2426,IPCA!A:B,2,0))</f>
        <v>16737.748922444924</v>
      </c>
    </row>
    <row r="2427" spans="1:8" x14ac:dyDescent="0.35">
      <c r="A2427" t="str">
        <f t="shared" si="74"/>
        <v>20243122355</v>
      </c>
      <c r="B2427" s="11">
        <v>2024</v>
      </c>
      <c r="C2427" s="11">
        <v>3122355</v>
      </c>
      <c r="D2427" s="11" t="s">
        <v>62</v>
      </c>
      <c r="E2427" s="8">
        <v>8080759.3627141435</v>
      </c>
      <c r="F2427">
        <f>VLOOKUP(B2427&amp;C2427,CENSO!A:G,7,0)</f>
        <v>758</v>
      </c>
      <c r="G2427" s="9">
        <f t="shared" si="75"/>
        <v>10660.632404636073</v>
      </c>
      <c r="H2427" s="9">
        <f>G2427*(IPCA!$B$10/VLOOKUP(B2427,IPCA!A:B,2,0))</f>
        <v>10169.331969206307</v>
      </c>
    </row>
    <row r="2428" spans="1:8" x14ac:dyDescent="0.35">
      <c r="A2428" t="str">
        <f t="shared" si="74"/>
        <v>20243122454</v>
      </c>
      <c r="B2428" s="11">
        <v>2024</v>
      </c>
      <c r="C2428" s="11">
        <v>3122454</v>
      </c>
      <c r="D2428" s="11" t="s">
        <v>63</v>
      </c>
      <c r="E2428" s="8">
        <v>8748201.0490039159</v>
      </c>
      <c r="F2428">
        <f>VLOOKUP(B2428&amp;C2428,CENSO!A:G,7,0)</f>
        <v>511</v>
      </c>
      <c r="G2428" s="9">
        <f t="shared" si="75"/>
        <v>17119.767219185745</v>
      </c>
      <c r="H2428" s="9">
        <f>G2428*(IPCA!$B$10/VLOOKUP(B2428,IPCA!A:B,2,0))</f>
        <v>16330.794410632243</v>
      </c>
    </row>
    <row r="2429" spans="1:8" x14ac:dyDescent="0.35">
      <c r="A2429" t="str">
        <f t="shared" si="74"/>
        <v>20243122470</v>
      </c>
      <c r="B2429" s="11">
        <v>2024</v>
      </c>
      <c r="C2429" s="11">
        <v>3122470</v>
      </c>
      <c r="D2429" s="11" t="s">
        <v>64</v>
      </c>
      <c r="E2429" s="8">
        <v>6762057.8319093324</v>
      </c>
      <c r="F2429">
        <f>VLOOKUP(B2429&amp;C2429,CENSO!A:G,7,0)</f>
        <v>186</v>
      </c>
      <c r="G2429" s="9">
        <f t="shared" si="75"/>
        <v>36355.149633921144</v>
      </c>
      <c r="H2429" s="9">
        <f>G2429*(IPCA!$B$10/VLOOKUP(B2429,IPCA!A:B,2,0))</f>
        <v>34679.704860354774</v>
      </c>
    </row>
    <row r="2430" spans="1:8" x14ac:dyDescent="0.35">
      <c r="A2430" t="str">
        <f t="shared" si="74"/>
        <v>20243123106</v>
      </c>
      <c r="B2430" s="11">
        <v>2024</v>
      </c>
      <c r="C2430" s="11">
        <v>3123106</v>
      </c>
      <c r="D2430" s="11" t="s">
        <v>65</v>
      </c>
      <c r="E2430" s="8">
        <v>7239420.6596925808</v>
      </c>
      <c r="F2430">
        <f>VLOOKUP(B2430&amp;C2430,CENSO!A:G,7,0)</f>
        <v>314</v>
      </c>
      <c r="G2430" s="9">
        <f t="shared" si="75"/>
        <v>23055.479807938154</v>
      </c>
      <c r="H2430" s="9">
        <f>G2430*(IPCA!$B$10/VLOOKUP(B2430,IPCA!A:B,2,0))</f>
        <v>21992.956794410715</v>
      </c>
    </row>
    <row r="2431" spans="1:8" x14ac:dyDescent="0.35">
      <c r="A2431" t="str">
        <f t="shared" si="74"/>
        <v>20243123700</v>
      </c>
      <c r="B2431" s="11">
        <v>2024</v>
      </c>
      <c r="C2431" s="11">
        <v>3123700</v>
      </c>
      <c r="D2431" s="11" t="s">
        <v>66</v>
      </c>
      <c r="E2431" s="8">
        <v>10096556.561969239</v>
      </c>
      <c r="F2431">
        <f>VLOOKUP(B2431&amp;C2431,CENSO!A:G,7,0)</f>
        <v>641</v>
      </c>
      <c r="G2431" s="9">
        <f t="shared" si="75"/>
        <v>15751.258287003493</v>
      </c>
      <c r="H2431" s="9">
        <f>G2431*(IPCA!$B$10/VLOOKUP(B2431,IPCA!A:B,2,0))</f>
        <v>15025.353878967982</v>
      </c>
    </row>
    <row r="2432" spans="1:8" x14ac:dyDescent="0.35">
      <c r="A2432" t="str">
        <f t="shared" si="74"/>
        <v>20243123809</v>
      </c>
      <c r="B2432" s="11">
        <v>2024</v>
      </c>
      <c r="C2432" s="11">
        <v>3123809</v>
      </c>
      <c r="D2432" s="11" t="s">
        <v>67</v>
      </c>
      <c r="E2432" s="8">
        <v>8587493.0776110105</v>
      </c>
      <c r="F2432">
        <f>VLOOKUP(B2432&amp;C2432,CENSO!A:G,7,0)</f>
        <v>372</v>
      </c>
      <c r="G2432" s="9">
        <f t="shared" si="75"/>
        <v>23084.658810782286</v>
      </c>
      <c r="H2432" s="9">
        <f>G2432*(IPCA!$B$10/VLOOKUP(B2432,IPCA!A:B,2,0))</f>
        <v>22020.791068700422</v>
      </c>
    </row>
    <row r="2433" spans="1:8" x14ac:dyDescent="0.35">
      <c r="A2433" t="str">
        <f t="shared" si="74"/>
        <v>20243124302</v>
      </c>
      <c r="B2433" s="11">
        <v>2024</v>
      </c>
      <c r="C2433" s="11">
        <v>3124302</v>
      </c>
      <c r="D2433" s="11" t="s">
        <v>68</v>
      </c>
      <c r="E2433" s="8">
        <v>24558016.891073704</v>
      </c>
      <c r="F2433">
        <f>VLOOKUP(B2433&amp;C2433,CENSO!A:G,7,0)</f>
        <v>827</v>
      </c>
      <c r="G2433" s="9">
        <f t="shared" si="75"/>
        <v>29695.304584127814</v>
      </c>
      <c r="H2433" s="9">
        <f>G2433*(IPCA!$B$10/VLOOKUP(B2433,IPCA!A:B,2,0))</f>
        <v>28326.782012609732</v>
      </c>
    </row>
    <row r="2434" spans="1:8" x14ac:dyDescent="0.35">
      <c r="A2434" t="str">
        <f t="shared" si="74"/>
        <v>20243125408</v>
      </c>
      <c r="B2434" s="11">
        <v>2024</v>
      </c>
      <c r="C2434" s="11">
        <v>3125408</v>
      </c>
      <c r="D2434" s="11" t="s">
        <v>69</v>
      </c>
      <c r="E2434" s="8">
        <v>6320294.5021641385</v>
      </c>
      <c r="F2434">
        <f>VLOOKUP(B2434&amp;C2434,CENSO!A:G,7,0)</f>
        <v>340</v>
      </c>
      <c r="G2434" s="9">
        <f t="shared" si="75"/>
        <v>18589.101476953347</v>
      </c>
      <c r="H2434" s="9">
        <f>G2434*(IPCA!$B$10/VLOOKUP(B2434,IPCA!A:B,2,0))</f>
        <v>17732.413683656618</v>
      </c>
    </row>
    <row r="2435" spans="1:8" x14ac:dyDescent="0.35">
      <c r="A2435" t="str">
        <f t="shared" ref="A2435:A2498" si="76">B2435&amp;C2435</f>
        <v>20243125606</v>
      </c>
      <c r="B2435" s="11">
        <v>2024</v>
      </c>
      <c r="C2435" s="11">
        <v>3125606</v>
      </c>
      <c r="D2435" s="11" t="s">
        <v>70</v>
      </c>
      <c r="E2435" s="8">
        <v>7601408.3266031798</v>
      </c>
      <c r="F2435">
        <f>VLOOKUP(B2435&amp;C2435,CENSO!A:G,7,0)</f>
        <v>500</v>
      </c>
      <c r="G2435" s="9">
        <f t="shared" ref="G2435:G2498" si="77">E2435/F2435</f>
        <v>15202.816653206359</v>
      </c>
      <c r="H2435" s="9">
        <f>G2435*(IPCA!$B$10/VLOOKUP(B2435,IPCA!A:B,2,0))</f>
        <v>14502.187444921208</v>
      </c>
    </row>
    <row r="2436" spans="1:8" x14ac:dyDescent="0.35">
      <c r="A2436" t="str">
        <f t="shared" si="76"/>
        <v>20243125705</v>
      </c>
      <c r="B2436" s="11">
        <v>2024</v>
      </c>
      <c r="C2436" s="11">
        <v>3125705</v>
      </c>
      <c r="D2436" s="11" t="s">
        <v>71</v>
      </c>
      <c r="E2436" s="8">
        <v>16676205.438466027</v>
      </c>
      <c r="F2436">
        <f>VLOOKUP(B2436&amp;C2436,CENSO!A:G,7,0)</f>
        <v>996</v>
      </c>
      <c r="G2436" s="9">
        <f t="shared" si="77"/>
        <v>16743.178151070308</v>
      </c>
      <c r="H2436" s="9">
        <f>G2436*(IPCA!$B$10/VLOOKUP(B2436,IPCA!A:B,2,0))</f>
        <v>15971.56063309626</v>
      </c>
    </row>
    <row r="2437" spans="1:8" x14ac:dyDescent="0.35">
      <c r="A2437" t="str">
        <f t="shared" si="76"/>
        <v>20243125804</v>
      </c>
      <c r="B2437" s="11">
        <v>2024</v>
      </c>
      <c r="C2437" s="11">
        <v>3125804</v>
      </c>
      <c r="D2437" s="11" t="s">
        <v>72</v>
      </c>
      <c r="E2437" s="8">
        <v>2964709.015121873</v>
      </c>
      <c r="F2437">
        <f>VLOOKUP(B2437&amp;C2437,CENSO!A:G,7,0)</f>
        <v>143</v>
      </c>
      <c r="G2437" s="9">
        <f t="shared" si="77"/>
        <v>20732.230874978133</v>
      </c>
      <c r="H2437" s="9">
        <f>G2437*(IPCA!$B$10/VLOOKUP(B2437,IPCA!A:B,2,0))</f>
        <v>19776.775919803273</v>
      </c>
    </row>
    <row r="2438" spans="1:8" x14ac:dyDescent="0.35">
      <c r="A2438" t="str">
        <f t="shared" si="76"/>
        <v>20243126208</v>
      </c>
      <c r="B2438" s="11">
        <v>2024</v>
      </c>
      <c r="C2438" s="11">
        <v>3126208</v>
      </c>
      <c r="D2438" s="11" t="s">
        <v>73</v>
      </c>
      <c r="E2438" s="8">
        <v>12819277.543509379</v>
      </c>
      <c r="F2438">
        <f>VLOOKUP(B2438&amp;C2438,CENSO!A:G,7,0)</f>
        <v>604</v>
      </c>
      <c r="G2438" s="9">
        <f t="shared" si="77"/>
        <v>21223.969442896323</v>
      </c>
      <c r="H2438" s="9">
        <f>G2438*(IPCA!$B$10/VLOOKUP(B2438,IPCA!A:B,2,0))</f>
        <v>20245.852476372987</v>
      </c>
    </row>
    <row r="2439" spans="1:8" x14ac:dyDescent="0.35">
      <c r="A2439" t="str">
        <f t="shared" si="76"/>
        <v>20243126505</v>
      </c>
      <c r="B2439" s="11">
        <v>2024</v>
      </c>
      <c r="C2439" s="11">
        <v>3126505</v>
      </c>
      <c r="D2439" s="11" t="s">
        <v>74</v>
      </c>
      <c r="E2439" s="8">
        <v>6116745.5840799063</v>
      </c>
      <c r="F2439">
        <f>VLOOKUP(B2439&amp;C2439,CENSO!A:G,7,0)</f>
        <v>143</v>
      </c>
      <c r="G2439" s="9">
        <f t="shared" si="77"/>
        <v>42774.444643915427</v>
      </c>
      <c r="H2439" s="9">
        <f>G2439*(IPCA!$B$10/VLOOKUP(B2439,IPCA!A:B,2,0))</f>
        <v>40803.163534017753</v>
      </c>
    </row>
    <row r="2440" spans="1:8" x14ac:dyDescent="0.35">
      <c r="A2440" t="str">
        <f t="shared" si="76"/>
        <v>20243126604</v>
      </c>
      <c r="B2440" s="11">
        <v>2024</v>
      </c>
      <c r="C2440" s="11">
        <v>3126604</v>
      </c>
      <c r="D2440" s="11" t="s">
        <v>75</v>
      </c>
      <c r="E2440" s="8">
        <v>6970764.7535840916</v>
      </c>
      <c r="F2440">
        <f>VLOOKUP(B2440&amp;C2440,CENSO!A:G,7,0)</f>
        <v>330</v>
      </c>
      <c r="G2440" s="9">
        <f t="shared" si="77"/>
        <v>21123.529556315429</v>
      </c>
      <c r="H2440" s="9">
        <f>G2440*(IPCA!$B$10/VLOOKUP(B2440,IPCA!A:B,2,0))</f>
        <v>20150.041410873124</v>
      </c>
    </row>
    <row r="2441" spans="1:8" x14ac:dyDescent="0.35">
      <c r="A2441" t="str">
        <f t="shared" si="76"/>
        <v>20243126703</v>
      </c>
      <c r="B2441" s="11">
        <v>2024</v>
      </c>
      <c r="C2441" s="11">
        <v>3126703</v>
      </c>
      <c r="D2441" s="11" t="s">
        <v>76</v>
      </c>
      <c r="E2441" s="8">
        <v>23542117.844474114</v>
      </c>
      <c r="F2441">
        <f>VLOOKUP(B2441&amp;C2441,CENSO!A:G,7,0)</f>
        <v>972</v>
      </c>
      <c r="G2441" s="9">
        <f t="shared" si="77"/>
        <v>24220.285848224397</v>
      </c>
      <c r="H2441" s="9">
        <f>G2441*(IPCA!$B$10/VLOOKUP(B2441,IPCA!A:B,2,0))</f>
        <v>23104.082181142578</v>
      </c>
    </row>
    <row r="2442" spans="1:8" x14ac:dyDescent="0.35">
      <c r="A2442" t="str">
        <f t="shared" si="76"/>
        <v>20243126752</v>
      </c>
      <c r="B2442" s="11">
        <v>2024</v>
      </c>
      <c r="C2442" s="11">
        <v>3126752</v>
      </c>
      <c r="D2442" s="11" t="s">
        <v>77</v>
      </c>
      <c r="E2442" s="8">
        <v>7583862.1194861438</v>
      </c>
      <c r="F2442">
        <f>VLOOKUP(B2442&amp;C2442,CENSO!A:G,7,0)</f>
        <v>216</v>
      </c>
      <c r="G2442" s="9">
        <f t="shared" si="77"/>
        <v>35110.472775398812</v>
      </c>
      <c r="H2442" s="9">
        <f>G2442*(IPCA!$B$10/VLOOKUP(B2442,IPCA!A:B,2,0))</f>
        <v>33492.389540937329</v>
      </c>
    </row>
    <row r="2443" spans="1:8" x14ac:dyDescent="0.35">
      <c r="A2443" t="str">
        <f t="shared" si="76"/>
        <v>20243126802</v>
      </c>
      <c r="B2443" s="11">
        <v>2024</v>
      </c>
      <c r="C2443" s="11">
        <v>3126802</v>
      </c>
      <c r="D2443" s="11" t="s">
        <v>78</v>
      </c>
      <c r="E2443" s="8">
        <v>9356755.1640122477</v>
      </c>
      <c r="F2443">
        <f>VLOOKUP(B2443&amp;C2443,CENSO!A:G,7,0)</f>
        <v>512</v>
      </c>
      <c r="G2443" s="9">
        <f t="shared" si="77"/>
        <v>18274.912429711421</v>
      </c>
      <c r="H2443" s="9">
        <f>G2443*(IPCA!$B$10/VLOOKUP(B2443,IPCA!A:B,2,0))</f>
        <v>17432.704191647277</v>
      </c>
    </row>
    <row r="2444" spans="1:8" x14ac:dyDescent="0.35">
      <c r="A2444" t="str">
        <f t="shared" si="76"/>
        <v>20243126901</v>
      </c>
      <c r="B2444" s="11">
        <v>2024</v>
      </c>
      <c r="C2444" s="11">
        <v>3126901</v>
      </c>
      <c r="D2444" s="11" t="s">
        <v>79</v>
      </c>
      <c r="E2444" s="8">
        <v>8491131.9398817923</v>
      </c>
      <c r="F2444">
        <f>VLOOKUP(B2444&amp;C2444,CENSO!A:G,7,0)</f>
        <v>505</v>
      </c>
      <c r="G2444" s="9">
        <f t="shared" si="77"/>
        <v>16814.122653231272</v>
      </c>
      <c r="H2444" s="9">
        <f>G2444*(IPCA!$B$10/VLOOKUP(B2444,IPCA!A:B,2,0))</f>
        <v>16039.235623329594</v>
      </c>
    </row>
    <row r="2445" spans="1:8" x14ac:dyDescent="0.35">
      <c r="A2445" t="str">
        <f t="shared" si="76"/>
        <v>20243126950</v>
      </c>
      <c r="B2445" s="11">
        <v>2024</v>
      </c>
      <c r="C2445" s="11">
        <v>3126950</v>
      </c>
      <c r="D2445" s="11" t="s">
        <v>80</v>
      </c>
      <c r="E2445" s="8">
        <v>5916341.3068557605</v>
      </c>
      <c r="F2445">
        <f>VLOOKUP(B2445&amp;C2445,CENSO!A:G,7,0)</f>
        <v>189</v>
      </c>
      <c r="G2445" s="9">
        <f t="shared" si="77"/>
        <v>31303.393157966988</v>
      </c>
      <c r="H2445" s="9">
        <f>G2445*(IPCA!$B$10/VLOOKUP(B2445,IPCA!A:B,2,0))</f>
        <v>29860.761041484835</v>
      </c>
    </row>
    <row r="2446" spans="1:8" x14ac:dyDescent="0.35">
      <c r="A2446" t="str">
        <f t="shared" si="76"/>
        <v>20243127057</v>
      </c>
      <c r="B2446" s="11">
        <v>2024</v>
      </c>
      <c r="C2446" s="11">
        <v>3127057</v>
      </c>
      <c r="D2446" s="11" t="s">
        <v>81</v>
      </c>
      <c r="E2446" s="8">
        <v>4207766.2483220911</v>
      </c>
      <c r="F2446">
        <f>VLOOKUP(B2446&amp;C2446,CENSO!A:G,7,0)</f>
        <v>241</v>
      </c>
      <c r="G2446" s="9">
        <f t="shared" si="77"/>
        <v>17459.610988888344</v>
      </c>
      <c r="H2446" s="9">
        <f>G2446*(IPCA!$B$10/VLOOKUP(B2446,IPCA!A:B,2,0))</f>
        <v>16654.976314725409</v>
      </c>
    </row>
    <row r="2447" spans="1:8" x14ac:dyDescent="0.35">
      <c r="A2447" t="str">
        <f t="shared" si="76"/>
        <v>20243127073</v>
      </c>
      <c r="B2447" s="11">
        <v>2024</v>
      </c>
      <c r="C2447" s="11">
        <v>3127073</v>
      </c>
      <c r="D2447" s="11" t="s">
        <v>82</v>
      </c>
      <c r="E2447" s="8">
        <v>5657951.6347824931</v>
      </c>
      <c r="F2447">
        <f>VLOOKUP(B2447&amp;C2447,CENSO!A:G,7,0)</f>
        <v>240</v>
      </c>
      <c r="G2447" s="9">
        <f t="shared" si="77"/>
        <v>23574.798478260389</v>
      </c>
      <c r="H2447" s="9">
        <f>G2447*(IPCA!$B$10/VLOOKUP(B2447,IPCA!A:B,2,0))</f>
        <v>22488.342410935391</v>
      </c>
    </row>
    <row r="2448" spans="1:8" x14ac:dyDescent="0.35">
      <c r="A2448" t="str">
        <f t="shared" si="76"/>
        <v>20243127305</v>
      </c>
      <c r="B2448" s="11">
        <v>2024</v>
      </c>
      <c r="C2448" s="11">
        <v>3127305</v>
      </c>
      <c r="D2448" s="11" t="s">
        <v>83</v>
      </c>
      <c r="E2448" s="8">
        <v>5147436.1966014281</v>
      </c>
      <c r="F2448">
        <f>VLOOKUP(B2448&amp;C2448,CENSO!A:G,7,0)</f>
        <v>382</v>
      </c>
      <c r="G2448" s="9">
        <f t="shared" si="77"/>
        <v>13474.963865448764</v>
      </c>
      <c r="H2448" s="9">
        <f>G2448*(IPCA!$B$10/VLOOKUP(B2448,IPCA!A:B,2,0))</f>
        <v>12853.963594243807</v>
      </c>
    </row>
    <row r="2449" spans="1:8" x14ac:dyDescent="0.35">
      <c r="A2449" t="str">
        <f t="shared" si="76"/>
        <v>20243127339</v>
      </c>
      <c r="B2449" s="11">
        <v>2024</v>
      </c>
      <c r="C2449" s="11">
        <v>3127339</v>
      </c>
      <c r="D2449" s="11" t="s">
        <v>84</v>
      </c>
      <c r="E2449" s="8">
        <v>5344790.8550034137</v>
      </c>
      <c r="F2449">
        <f>VLOOKUP(B2449&amp;C2449,CENSO!A:G,7,0)</f>
        <v>219</v>
      </c>
      <c r="G2449" s="9">
        <f t="shared" si="77"/>
        <v>24405.437694079515</v>
      </c>
      <c r="H2449" s="9">
        <f>G2449*(IPCA!$B$10/VLOOKUP(B2449,IPCA!A:B,2,0))</f>
        <v>23280.701214024077</v>
      </c>
    </row>
    <row r="2450" spans="1:8" x14ac:dyDescent="0.35">
      <c r="A2450" t="str">
        <f t="shared" si="76"/>
        <v>20243127354</v>
      </c>
      <c r="B2450" s="11">
        <v>2024</v>
      </c>
      <c r="C2450" s="11">
        <v>3127354</v>
      </c>
      <c r="D2450" s="11" t="s">
        <v>85</v>
      </c>
      <c r="E2450" s="8">
        <v>5028178.2</v>
      </c>
      <c r="F2450">
        <f>VLOOKUP(B2450&amp;C2450,CENSO!A:G,7,0)</f>
        <v>147</v>
      </c>
      <c r="G2450" s="9">
        <f t="shared" si="77"/>
        <v>34205.293877551019</v>
      </c>
      <c r="H2450" s="9">
        <f>G2450*(IPCA!$B$10/VLOOKUP(B2450,IPCA!A:B,2,0))</f>
        <v>32628.926253362439</v>
      </c>
    </row>
    <row r="2451" spans="1:8" x14ac:dyDescent="0.35">
      <c r="A2451" t="str">
        <f t="shared" si="76"/>
        <v>20243127370</v>
      </c>
      <c r="B2451" s="11">
        <v>2024</v>
      </c>
      <c r="C2451" s="11">
        <v>3127370</v>
      </c>
      <c r="D2451" s="11" t="s">
        <v>86</v>
      </c>
      <c r="E2451" s="8">
        <v>3822412.6855774438</v>
      </c>
      <c r="F2451">
        <f>VLOOKUP(B2451&amp;C2451,CENSO!A:G,7,0)</f>
        <v>188</v>
      </c>
      <c r="G2451" s="9">
        <f t="shared" si="77"/>
        <v>20331.982370092785</v>
      </c>
      <c r="H2451" s="9">
        <f>G2451*(IPCA!$B$10/VLOOKUP(B2451,IPCA!A:B,2,0))</f>
        <v>19394.973062161589</v>
      </c>
    </row>
    <row r="2452" spans="1:8" x14ac:dyDescent="0.35">
      <c r="A2452" t="str">
        <f t="shared" si="76"/>
        <v>20243127503</v>
      </c>
      <c r="B2452" s="11">
        <v>2024</v>
      </c>
      <c r="C2452" s="11">
        <v>3127503</v>
      </c>
      <c r="D2452" s="11" t="s">
        <v>87</v>
      </c>
      <c r="E2452" s="8">
        <v>6667000.7552224444</v>
      </c>
      <c r="F2452">
        <f>VLOOKUP(B2452&amp;C2452,CENSO!A:G,7,0)</f>
        <v>337</v>
      </c>
      <c r="G2452" s="9">
        <f t="shared" si="77"/>
        <v>19783.385030333662</v>
      </c>
      <c r="H2452" s="9">
        <f>G2452*(IPCA!$B$10/VLOOKUP(B2452,IPCA!A:B,2,0))</f>
        <v>18871.658097937903</v>
      </c>
    </row>
    <row r="2453" spans="1:8" x14ac:dyDescent="0.35">
      <c r="A2453" t="str">
        <f t="shared" si="76"/>
        <v>20243127602</v>
      </c>
      <c r="B2453" s="11">
        <v>2024</v>
      </c>
      <c r="C2453" s="11">
        <v>3127602</v>
      </c>
      <c r="D2453" s="11" t="s">
        <v>88</v>
      </c>
      <c r="E2453" s="8">
        <v>6648365.9236146184</v>
      </c>
      <c r="F2453">
        <f>VLOOKUP(B2453&amp;C2453,CENSO!A:G,7,0)</f>
        <v>727</v>
      </c>
      <c r="G2453" s="9">
        <f t="shared" si="77"/>
        <v>9144.9324946555953</v>
      </c>
      <c r="H2453" s="9">
        <f>G2453*(IPCA!$B$10/VLOOKUP(B2453,IPCA!A:B,2,0))</f>
        <v>8723.4838276284645</v>
      </c>
    </row>
    <row r="2454" spans="1:8" x14ac:dyDescent="0.35">
      <c r="A2454" t="str">
        <f t="shared" si="76"/>
        <v>20243127701</v>
      </c>
      <c r="B2454" s="11">
        <v>2024</v>
      </c>
      <c r="C2454" s="11">
        <v>3127701</v>
      </c>
      <c r="D2454" s="11" t="s">
        <v>89</v>
      </c>
      <c r="E2454" s="8">
        <v>127593159.78</v>
      </c>
      <c r="F2454">
        <f>VLOOKUP(B2454&amp;C2454,CENSO!A:G,7,0)</f>
        <v>8645</v>
      </c>
      <c r="G2454" s="9">
        <f t="shared" si="77"/>
        <v>14759.185631000579</v>
      </c>
      <c r="H2454" s="9">
        <f>G2454*(IPCA!$B$10/VLOOKUP(B2454,IPCA!A:B,2,0))</f>
        <v>14079.00137439438</v>
      </c>
    </row>
    <row r="2455" spans="1:8" x14ac:dyDescent="0.35">
      <c r="A2455" t="str">
        <f t="shared" si="76"/>
        <v>20243127800</v>
      </c>
      <c r="B2455" s="11">
        <v>2024</v>
      </c>
      <c r="C2455" s="11">
        <v>3127800</v>
      </c>
      <c r="D2455" s="11" t="s">
        <v>90</v>
      </c>
      <c r="E2455" s="8">
        <v>29212606.34992769</v>
      </c>
      <c r="F2455">
        <f>VLOOKUP(B2455&amp;C2455,CENSO!A:G,7,0)</f>
        <v>1181</v>
      </c>
      <c r="G2455" s="9">
        <f t="shared" si="77"/>
        <v>24735.483784866799</v>
      </c>
      <c r="H2455" s="9">
        <f>G2455*(IPCA!$B$10/VLOOKUP(B2455,IPCA!A:B,2,0))</f>
        <v>23595.5369700056</v>
      </c>
    </row>
    <row r="2456" spans="1:8" x14ac:dyDescent="0.35">
      <c r="A2456" t="str">
        <f t="shared" si="76"/>
        <v>20243128006</v>
      </c>
      <c r="B2456" s="11">
        <v>2024</v>
      </c>
      <c r="C2456" s="11">
        <v>3128006</v>
      </c>
      <c r="D2456" s="11" t="s">
        <v>91</v>
      </c>
      <c r="E2456" s="8">
        <v>32068203.071224421</v>
      </c>
      <c r="F2456">
        <f>VLOOKUP(B2456&amp;C2456,CENSO!A:G,7,0)</f>
        <v>1257</v>
      </c>
      <c r="G2456" s="9">
        <f t="shared" si="77"/>
        <v>25511.696954036932</v>
      </c>
      <c r="H2456" s="9">
        <f>G2456*(IPCA!$B$10/VLOOKUP(B2456,IPCA!A:B,2,0))</f>
        <v>24335.977977307197</v>
      </c>
    </row>
    <row r="2457" spans="1:8" x14ac:dyDescent="0.35">
      <c r="A2457" t="str">
        <f t="shared" si="76"/>
        <v>20243128253</v>
      </c>
      <c r="B2457" s="11">
        <v>2024</v>
      </c>
      <c r="C2457" s="11">
        <v>3128253</v>
      </c>
      <c r="D2457" s="11" t="s">
        <v>92</v>
      </c>
      <c r="E2457" s="8">
        <v>5500547.4644073015</v>
      </c>
      <c r="F2457">
        <f>VLOOKUP(B2457&amp;C2457,CENSO!A:G,7,0)</f>
        <v>322</v>
      </c>
      <c r="G2457" s="9">
        <f t="shared" si="77"/>
        <v>17082.445541637582</v>
      </c>
      <c r="H2457" s="9">
        <f>G2457*(IPCA!$B$10/VLOOKUP(B2457,IPCA!A:B,2,0))</f>
        <v>16295.192720767212</v>
      </c>
    </row>
    <row r="2458" spans="1:8" x14ac:dyDescent="0.35">
      <c r="A2458" t="str">
        <f t="shared" si="76"/>
        <v>20243129608</v>
      </c>
      <c r="B2458" s="11">
        <v>2024</v>
      </c>
      <c r="C2458" s="11">
        <v>3129608</v>
      </c>
      <c r="D2458" s="11" t="s">
        <v>93</v>
      </c>
      <c r="E2458" s="8">
        <v>7154018.2314046649</v>
      </c>
      <c r="F2458">
        <f>VLOOKUP(B2458&amp;C2458,CENSO!A:G,7,0)</f>
        <v>440</v>
      </c>
      <c r="G2458" s="9">
        <f t="shared" si="77"/>
        <v>16259.132344101512</v>
      </c>
      <c r="H2458" s="9">
        <f>G2458*(IPCA!$B$10/VLOOKUP(B2458,IPCA!A:B,2,0))</f>
        <v>15509.822312841696</v>
      </c>
    </row>
    <row r="2459" spans="1:8" x14ac:dyDescent="0.35">
      <c r="A2459" t="str">
        <f t="shared" si="76"/>
        <v>20243129657</v>
      </c>
      <c r="B2459" s="11">
        <v>2024</v>
      </c>
      <c r="C2459" s="11">
        <v>3129657</v>
      </c>
      <c r="D2459" s="11" t="s">
        <v>94</v>
      </c>
      <c r="E2459" s="8">
        <v>7057581.1597136678</v>
      </c>
      <c r="F2459">
        <f>VLOOKUP(B2459&amp;C2459,CENSO!A:G,7,0)</f>
        <v>336</v>
      </c>
      <c r="G2459" s="9">
        <f t="shared" si="77"/>
        <v>21004.705832481155</v>
      </c>
      <c r="H2459" s="9">
        <f>G2459*(IPCA!$B$10/VLOOKUP(B2459,IPCA!A:B,2,0))</f>
        <v>20036.693736211484</v>
      </c>
    </row>
    <row r="2460" spans="1:8" x14ac:dyDescent="0.35">
      <c r="A2460" t="str">
        <f t="shared" si="76"/>
        <v>20243130051</v>
      </c>
      <c r="B2460" s="11">
        <v>2024</v>
      </c>
      <c r="C2460" s="11">
        <v>3130051</v>
      </c>
      <c r="D2460" s="11" t="s">
        <v>95</v>
      </c>
      <c r="E2460" s="8">
        <v>8997585.8111305274</v>
      </c>
      <c r="F2460">
        <f>VLOOKUP(B2460&amp;C2460,CENSO!A:G,7,0)</f>
        <v>382</v>
      </c>
      <c r="G2460" s="9">
        <f t="shared" si="77"/>
        <v>23553.889557933318</v>
      </c>
      <c r="H2460" s="9">
        <f>G2460*(IPCA!$B$10/VLOOKUP(B2460,IPCA!A:B,2,0))</f>
        <v>22468.397088382932</v>
      </c>
    </row>
    <row r="2461" spans="1:8" x14ac:dyDescent="0.35">
      <c r="A2461" t="str">
        <f t="shared" si="76"/>
        <v>20243130556</v>
      </c>
      <c r="B2461" s="11">
        <v>2024</v>
      </c>
      <c r="C2461" s="11">
        <v>3130556</v>
      </c>
      <c r="D2461" s="11" t="s">
        <v>96</v>
      </c>
      <c r="E2461" s="8">
        <v>6067456.5700000003</v>
      </c>
      <c r="F2461">
        <f>VLOOKUP(B2461&amp;C2461,CENSO!A:G,7,0)</f>
        <v>406</v>
      </c>
      <c r="G2461" s="9">
        <f t="shared" si="77"/>
        <v>14944.474310344829</v>
      </c>
      <c r="H2461" s="9">
        <f>G2461*(IPCA!$B$10/VLOOKUP(B2461,IPCA!A:B,2,0))</f>
        <v>14255.750934727037</v>
      </c>
    </row>
    <row r="2462" spans="1:8" x14ac:dyDescent="0.35">
      <c r="A2462" t="str">
        <f t="shared" si="76"/>
        <v>20243130655</v>
      </c>
      <c r="B2462" s="11">
        <v>2024</v>
      </c>
      <c r="C2462" s="11">
        <v>3130655</v>
      </c>
      <c r="D2462" s="11" t="s">
        <v>97</v>
      </c>
      <c r="E2462" s="8">
        <v>10587960.641228536</v>
      </c>
      <c r="F2462">
        <f>VLOOKUP(B2462&amp;C2462,CENSO!A:G,7,0)</f>
        <v>446</v>
      </c>
      <c r="G2462" s="9">
        <f t="shared" si="77"/>
        <v>23739.822065534834</v>
      </c>
      <c r="H2462" s="9">
        <f>G2462*(IPCA!$B$10/VLOOKUP(B2462,IPCA!A:B,2,0))</f>
        <v>22645.760805834114</v>
      </c>
    </row>
    <row r="2463" spans="1:8" x14ac:dyDescent="0.35">
      <c r="A2463" t="str">
        <f t="shared" si="76"/>
        <v>20243130903</v>
      </c>
      <c r="B2463" s="11">
        <v>2024</v>
      </c>
      <c r="C2463" s="11">
        <v>3130903</v>
      </c>
      <c r="D2463" s="11" t="s">
        <v>98</v>
      </c>
      <c r="E2463" s="8">
        <v>20062760.990771834</v>
      </c>
      <c r="F2463">
        <f>VLOOKUP(B2463&amp;C2463,CENSO!A:G,7,0)</f>
        <v>1143</v>
      </c>
      <c r="G2463" s="9">
        <f t="shared" si="77"/>
        <v>17552.721776703267</v>
      </c>
      <c r="H2463" s="9">
        <f>G2463*(IPCA!$B$10/VLOOKUP(B2463,IPCA!A:B,2,0))</f>
        <v>16743.796046544743</v>
      </c>
    </row>
    <row r="2464" spans="1:8" x14ac:dyDescent="0.35">
      <c r="A2464" t="str">
        <f t="shared" si="76"/>
        <v>20243131109</v>
      </c>
      <c r="B2464" s="11">
        <v>2024</v>
      </c>
      <c r="C2464" s="11">
        <v>3131109</v>
      </c>
      <c r="D2464" s="11" t="s">
        <v>99</v>
      </c>
      <c r="E2464" s="8">
        <v>8187844.5599999996</v>
      </c>
      <c r="F2464">
        <f>VLOOKUP(B2464&amp;C2464,CENSO!A:G,7,0)</f>
        <v>421</v>
      </c>
      <c r="G2464" s="9">
        <f t="shared" si="77"/>
        <v>19448.561900237528</v>
      </c>
      <c r="H2464" s="9">
        <f>G2464*(IPCA!$B$10/VLOOKUP(B2464,IPCA!A:B,2,0))</f>
        <v>18552.265454830202</v>
      </c>
    </row>
    <row r="2465" spans="1:8" x14ac:dyDescent="0.35">
      <c r="A2465" t="str">
        <f t="shared" si="76"/>
        <v>20243131208</v>
      </c>
      <c r="B2465" s="11">
        <v>2024</v>
      </c>
      <c r="C2465" s="11">
        <v>3131208</v>
      </c>
      <c r="D2465" s="11" t="s">
        <v>100</v>
      </c>
      <c r="E2465" s="8">
        <v>29039231.259262547</v>
      </c>
      <c r="F2465">
        <f>VLOOKUP(B2465&amp;C2465,CENSO!A:G,7,0)</f>
        <v>2043</v>
      </c>
      <c r="G2465" s="9">
        <f t="shared" si="77"/>
        <v>14214.014321714414</v>
      </c>
      <c r="H2465" s="9">
        <f>G2465*(IPCA!$B$10/VLOOKUP(B2465,IPCA!A:B,2,0))</f>
        <v>13558.954550361044</v>
      </c>
    </row>
    <row r="2466" spans="1:8" x14ac:dyDescent="0.35">
      <c r="A2466" t="str">
        <f t="shared" si="76"/>
        <v>20243131802</v>
      </c>
      <c r="B2466" s="11">
        <v>2024</v>
      </c>
      <c r="C2466" s="11">
        <v>3131802</v>
      </c>
      <c r="D2466" s="11" t="s">
        <v>101</v>
      </c>
      <c r="E2466" s="8">
        <v>11239188.103506627</v>
      </c>
      <c r="F2466">
        <f>VLOOKUP(B2466&amp;C2466,CENSO!A:G,7,0)</f>
        <v>619</v>
      </c>
      <c r="G2466" s="9">
        <f t="shared" si="77"/>
        <v>18157.008244760302</v>
      </c>
      <c r="H2466" s="9">
        <f>G2466*(IPCA!$B$10/VLOOKUP(B2466,IPCA!A:B,2,0))</f>
        <v>17320.233678471603</v>
      </c>
    </row>
    <row r="2467" spans="1:8" x14ac:dyDescent="0.35">
      <c r="A2467" t="str">
        <f t="shared" si="76"/>
        <v>20243132008</v>
      </c>
      <c r="B2467" s="11">
        <v>2024</v>
      </c>
      <c r="C2467" s="11">
        <v>3132008</v>
      </c>
      <c r="D2467" s="11" t="s">
        <v>102</v>
      </c>
      <c r="E2467" s="8">
        <v>5366973.9380287705</v>
      </c>
      <c r="F2467">
        <f>VLOOKUP(B2467&amp;C2467,CENSO!A:G,7,0)</f>
        <v>165</v>
      </c>
      <c r="G2467" s="9">
        <f t="shared" si="77"/>
        <v>32527.114775931943</v>
      </c>
      <c r="H2467" s="9">
        <f>G2467*(IPCA!$B$10/VLOOKUP(B2467,IPCA!A:B,2,0))</f>
        <v>31028.08685280988</v>
      </c>
    </row>
    <row r="2468" spans="1:8" x14ac:dyDescent="0.35">
      <c r="A2468" t="str">
        <f t="shared" si="76"/>
        <v>20243132107</v>
      </c>
      <c r="B2468" s="11">
        <v>2024</v>
      </c>
      <c r="C2468" s="11">
        <v>3132107</v>
      </c>
      <c r="D2468" s="11" t="s">
        <v>103</v>
      </c>
      <c r="E2468" s="8">
        <v>24505168.839282416</v>
      </c>
      <c r="F2468">
        <f>VLOOKUP(B2468&amp;C2468,CENSO!A:G,7,0)</f>
        <v>1640</v>
      </c>
      <c r="G2468" s="9">
        <f t="shared" si="77"/>
        <v>14942.176121513668</v>
      </c>
      <c r="H2468" s="9">
        <f>G2468*(IPCA!$B$10/VLOOKUP(B2468,IPCA!A:B,2,0))</f>
        <v>14253.558659047234</v>
      </c>
    </row>
    <row r="2469" spans="1:8" x14ac:dyDescent="0.35">
      <c r="A2469" t="str">
        <f t="shared" si="76"/>
        <v>20243132305</v>
      </c>
      <c r="B2469" s="11">
        <v>2024</v>
      </c>
      <c r="C2469" s="11">
        <v>3132305</v>
      </c>
      <c r="D2469" s="11" t="s">
        <v>104</v>
      </c>
      <c r="E2469" s="8">
        <v>19623087.555993505</v>
      </c>
      <c r="F2469">
        <f>VLOOKUP(B2469&amp;C2469,CENSO!A:G,7,0)</f>
        <v>815</v>
      </c>
      <c r="G2469" s="9">
        <f t="shared" si="77"/>
        <v>24077.408044163811</v>
      </c>
      <c r="H2469" s="9">
        <f>G2469*(IPCA!$B$10/VLOOKUP(B2469,IPCA!A:B,2,0))</f>
        <v>22967.788970254689</v>
      </c>
    </row>
    <row r="2470" spans="1:8" x14ac:dyDescent="0.35">
      <c r="A2470" t="str">
        <f t="shared" si="76"/>
        <v>20243132503</v>
      </c>
      <c r="B2470" s="11">
        <v>2024</v>
      </c>
      <c r="C2470" s="11">
        <v>3132503</v>
      </c>
      <c r="D2470" s="11" t="s">
        <v>105</v>
      </c>
      <c r="E2470" s="8">
        <v>31019519.268897835</v>
      </c>
      <c r="F2470">
        <f>VLOOKUP(B2470&amp;C2470,CENSO!A:G,7,0)</f>
        <v>1823</v>
      </c>
      <c r="G2470" s="9">
        <f t="shared" si="77"/>
        <v>17015.644140920369</v>
      </c>
      <c r="H2470" s="9">
        <f>G2470*(IPCA!$B$10/VLOOKUP(B2470,IPCA!A:B,2,0))</f>
        <v>16231.469895130162</v>
      </c>
    </row>
    <row r="2471" spans="1:8" x14ac:dyDescent="0.35">
      <c r="A2471" t="str">
        <f t="shared" si="76"/>
        <v>20243132701</v>
      </c>
      <c r="B2471" s="11">
        <v>2024</v>
      </c>
      <c r="C2471" s="11">
        <v>3132701</v>
      </c>
      <c r="D2471" s="11" t="s">
        <v>106</v>
      </c>
      <c r="E2471" s="8">
        <v>21591254.733431756</v>
      </c>
      <c r="F2471">
        <f>VLOOKUP(B2471&amp;C2471,CENSO!A:G,7,0)</f>
        <v>924</v>
      </c>
      <c r="G2471" s="9">
        <f t="shared" si="77"/>
        <v>23367.158802415321</v>
      </c>
      <c r="H2471" s="9">
        <f>G2471*(IPCA!$B$10/VLOOKUP(B2471,IPCA!A:B,2,0))</f>
        <v>22290.271910659198</v>
      </c>
    </row>
    <row r="2472" spans="1:8" x14ac:dyDescent="0.35">
      <c r="A2472" t="str">
        <f t="shared" si="76"/>
        <v>20243133204</v>
      </c>
      <c r="B2472" s="11">
        <v>2024</v>
      </c>
      <c r="C2472" s="11">
        <v>3133204</v>
      </c>
      <c r="D2472" s="11" t="s">
        <v>107</v>
      </c>
      <c r="E2472" s="8">
        <v>9788667.8601432946</v>
      </c>
      <c r="F2472">
        <f>VLOOKUP(B2472&amp;C2472,CENSO!A:G,7,0)</f>
        <v>608</v>
      </c>
      <c r="G2472" s="9">
        <f t="shared" si="77"/>
        <v>16099.782664709366</v>
      </c>
      <c r="H2472" s="9">
        <f>G2472*(IPCA!$B$10/VLOOKUP(B2472,IPCA!A:B,2,0))</f>
        <v>15357.816341017677</v>
      </c>
    </row>
    <row r="2473" spans="1:8" x14ac:dyDescent="0.35">
      <c r="A2473" t="str">
        <f t="shared" si="76"/>
        <v>20243133303</v>
      </c>
      <c r="B2473" s="11">
        <v>2024</v>
      </c>
      <c r="C2473" s="11">
        <v>3133303</v>
      </c>
      <c r="D2473" s="11" t="s">
        <v>108</v>
      </c>
      <c r="E2473" s="8">
        <v>19316894.915216707</v>
      </c>
      <c r="F2473">
        <f>VLOOKUP(B2473&amp;C2473,CENSO!A:G,7,0)</f>
        <v>1130</v>
      </c>
      <c r="G2473" s="9">
        <f t="shared" si="77"/>
        <v>17094.597270103281</v>
      </c>
      <c r="H2473" s="9">
        <f>G2473*(IPCA!$B$10/VLOOKUP(B2473,IPCA!A:B,2,0))</f>
        <v>16306.784430909436</v>
      </c>
    </row>
    <row r="2474" spans="1:8" x14ac:dyDescent="0.35">
      <c r="A2474" t="str">
        <f t="shared" si="76"/>
        <v>20243134004</v>
      </c>
      <c r="B2474" s="11">
        <v>2024</v>
      </c>
      <c r="C2474" s="11">
        <v>3134004</v>
      </c>
      <c r="D2474" s="11" t="s">
        <v>109</v>
      </c>
      <c r="E2474" s="8">
        <v>19520068.258059788</v>
      </c>
      <c r="F2474">
        <f>VLOOKUP(B2474&amp;C2474,CENSO!A:G,7,0)</f>
        <v>834</v>
      </c>
      <c r="G2474" s="9">
        <f t="shared" si="77"/>
        <v>23405.357623572887</v>
      </c>
      <c r="H2474" s="9">
        <f>G2474*(IPCA!$B$10/VLOOKUP(B2474,IPCA!A:B,2,0))</f>
        <v>22326.710320543276</v>
      </c>
    </row>
    <row r="2475" spans="1:8" x14ac:dyDescent="0.35">
      <c r="A2475" t="str">
        <f t="shared" si="76"/>
        <v>20243134103</v>
      </c>
      <c r="B2475" s="11">
        <v>2024</v>
      </c>
      <c r="C2475" s="11">
        <v>3134103</v>
      </c>
      <c r="D2475" s="11" t="s">
        <v>110</v>
      </c>
      <c r="E2475" s="8">
        <v>7753341.3261299115</v>
      </c>
      <c r="F2475">
        <f>VLOOKUP(B2475&amp;C2475,CENSO!A:G,7,0)</f>
        <v>397</v>
      </c>
      <c r="G2475" s="9">
        <f t="shared" si="77"/>
        <v>19529.827017959477</v>
      </c>
      <c r="H2475" s="9">
        <f>G2475*(IPCA!$B$10/VLOOKUP(B2475,IPCA!A:B,2,0))</f>
        <v>18629.785430030897</v>
      </c>
    </row>
    <row r="2476" spans="1:8" x14ac:dyDescent="0.35">
      <c r="A2476" t="str">
        <f t="shared" si="76"/>
        <v>20243134707</v>
      </c>
      <c r="B2476" s="11">
        <v>2024</v>
      </c>
      <c r="C2476" s="11">
        <v>3134707</v>
      </c>
      <c r="D2476" s="11" t="s">
        <v>111</v>
      </c>
      <c r="E2476" s="8">
        <v>13548293.414474517</v>
      </c>
      <c r="F2476">
        <f>VLOOKUP(B2476&amp;C2476,CENSO!A:G,7,0)</f>
        <v>590</v>
      </c>
      <c r="G2476" s="9">
        <f t="shared" si="77"/>
        <v>22963.209177075452</v>
      </c>
      <c r="H2476" s="9">
        <f>G2476*(IPCA!$B$10/VLOOKUP(B2476,IPCA!A:B,2,0))</f>
        <v>21904.938500501354</v>
      </c>
    </row>
    <row r="2477" spans="1:8" x14ac:dyDescent="0.35">
      <c r="A2477" t="str">
        <f t="shared" si="76"/>
        <v>20243135050</v>
      </c>
      <c r="B2477" s="11">
        <v>2024</v>
      </c>
      <c r="C2477" s="11">
        <v>3135050</v>
      </c>
      <c r="D2477" s="11" t="s">
        <v>112</v>
      </c>
      <c r="E2477" s="8">
        <v>34318722.980578817</v>
      </c>
      <c r="F2477">
        <f>VLOOKUP(B2477&amp;C2477,CENSO!A:G,7,0)</f>
        <v>1173</v>
      </c>
      <c r="G2477" s="9">
        <f t="shared" si="77"/>
        <v>29257.223342351932</v>
      </c>
      <c r="H2477" s="9">
        <f>G2477*(IPCA!$B$10/VLOOKUP(B2477,IPCA!A:B,2,0))</f>
        <v>27908.889958179294</v>
      </c>
    </row>
    <row r="2478" spans="1:8" x14ac:dyDescent="0.35">
      <c r="A2478" t="str">
        <f t="shared" si="76"/>
        <v>20243135076</v>
      </c>
      <c r="B2478" s="11">
        <v>2024</v>
      </c>
      <c r="C2478" s="11">
        <v>3135076</v>
      </c>
      <c r="D2478" s="11" t="s">
        <v>113</v>
      </c>
      <c r="E2478" s="8">
        <v>9906344.7661223114</v>
      </c>
      <c r="F2478">
        <f>VLOOKUP(B2478&amp;C2478,CENSO!A:G,7,0)</f>
        <v>223</v>
      </c>
      <c r="G2478" s="9">
        <f t="shared" si="77"/>
        <v>44423.070700100048</v>
      </c>
      <c r="H2478" s="9">
        <f>G2478*(IPCA!$B$10/VLOOKUP(B2478,IPCA!A:B,2,0))</f>
        <v>42375.811855625194</v>
      </c>
    </row>
    <row r="2479" spans="1:8" x14ac:dyDescent="0.35">
      <c r="A2479" t="str">
        <f t="shared" si="76"/>
        <v>20243135100</v>
      </c>
      <c r="B2479" s="11">
        <v>2024</v>
      </c>
      <c r="C2479" s="11">
        <v>3135100</v>
      </c>
      <c r="D2479" s="11" t="s">
        <v>114</v>
      </c>
      <c r="E2479" s="8">
        <v>31098980.460281331</v>
      </c>
      <c r="F2479">
        <f>VLOOKUP(B2479&amp;C2479,CENSO!A:G,7,0)</f>
        <v>2116</v>
      </c>
      <c r="G2479" s="9">
        <f t="shared" si="77"/>
        <v>14697.060709017642</v>
      </c>
      <c r="H2479" s="9">
        <f>G2479*(IPCA!$B$10/VLOOKUP(B2479,IPCA!A:B,2,0))</f>
        <v>14019.739509691983</v>
      </c>
    </row>
    <row r="2480" spans="1:8" x14ac:dyDescent="0.35">
      <c r="A2480" t="str">
        <f t="shared" si="76"/>
        <v>20243135209</v>
      </c>
      <c r="B2480" s="11">
        <v>2024</v>
      </c>
      <c r="C2480" s="11">
        <v>3135209</v>
      </c>
      <c r="D2480" s="11" t="s">
        <v>115</v>
      </c>
      <c r="E2480" s="8">
        <v>28534019.171295337</v>
      </c>
      <c r="F2480">
        <f>VLOOKUP(B2480&amp;C2480,CENSO!A:G,7,0)</f>
        <v>1667</v>
      </c>
      <c r="G2480" s="9">
        <f t="shared" si="77"/>
        <v>17116.988105156172</v>
      </c>
      <c r="H2480" s="9">
        <f>G2480*(IPCA!$B$10/VLOOKUP(B2480,IPCA!A:B,2,0))</f>
        <v>16328.143373425977</v>
      </c>
    </row>
    <row r="2481" spans="1:8" x14ac:dyDescent="0.35">
      <c r="A2481" t="str">
        <f t="shared" si="76"/>
        <v>20243135357</v>
      </c>
      <c r="B2481" s="11">
        <v>2024</v>
      </c>
      <c r="C2481" s="11">
        <v>3135357</v>
      </c>
      <c r="D2481" s="11" t="s">
        <v>116</v>
      </c>
      <c r="E2481" s="8">
        <v>9249035.2180579156</v>
      </c>
      <c r="F2481">
        <f>VLOOKUP(B2481&amp;C2481,CENSO!A:G,7,0)</f>
        <v>559</v>
      </c>
      <c r="G2481" s="9">
        <f t="shared" si="77"/>
        <v>16545.680175416666</v>
      </c>
      <c r="H2481" s="9">
        <f>G2481*(IPCA!$B$10/VLOOKUP(B2481,IPCA!A:B,2,0))</f>
        <v>15783.164447819794</v>
      </c>
    </row>
    <row r="2482" spans="1:8" x14ac:dyDescent="0.35">
      <c r="A2482" t="str">
        <f t="shared" si="76"/>
        <v>20243135456</v>
      </c>
      <c r="B2482" s="11">
        <v>2024</v>
      </c>
      <c r="C2482" s="11">
        <v>3135456</v>
      </c>
      <c r="D2482" s="11" t="s">
        <v>117</v>
      </c>
      <c r="E2482" s="8">
        <v>6977494.5686608143</v>
      </c>
      <c r="F2482">
        <f>VLOOKUP(B2482&amp;C2482,CENSO!A:G,7,0)</f>
        <v>121</v>
      </c>
      <c r="G2482" s="9">
        <f t="shared" si="77"/>
        <v>57665.244369097636</v>
      </c>
      <c r="H2482" s="9">
        <f>G2482*(IPCA!$B$10/VLOOKUP(B2482,IPCA!A:B,2,0))</f>
        <v>55007.713502975559</v>
      </c>
    </row>
    <row r="2483" spans="1:8" x14ac:dyDescent="0.35">
      <c r="A2483" t="str">
        <f t="shared" si="76"/>
        <v>20243135605</v>
      </c>
      <c r="B2483" s="11">
        <v>2024</v>
      </c>
      <c r="C2483" s="11">
        <v>3135605</v>
      </c>
      <c r="D2483" s="11" t="s">
        <v>118</v>
      </c>
      <c r="E2483" s="8">
        <v>6758134.5323875751</v>
      </c>
      <c r="F2483">
        <f>VLOOKUP(B2483&amp;C2483,CENSO!A:G,7,0)</f>
        <v>409</v>
      </c>
      <c r="G2483" s="9">
        <f t="shared" si="77"/>
        <v>16523.55631390605</v>
      </c>
      <c r="H2483" s="9">
        <f>G2483*(IPCA!$B$10/VLOOKUP(B2483,IPCA!A:B,2,0))</f>
        <v>15762.060175239834</v>
      </c>
    </row>
    <row r="2484" spans="1:8" x14ac:dyDescent="0.35">
      <c r="A2484" t="str">
        <f t="shared" si="76"/>
        <v>20243135803</v>
      </c>
      <c r="B2484" s="11">
        <v>2024</v>
      </c>
      <c r="C2484" s="11">
        <v>3135803</v>
      </c>
      <c r="D2484" s="11" t="s">
        <v>119</v>
      </c>
      <c r="E2484" s="8">
        <v>15840188.545293814</v>
      </c>
      <c r="F2484">
        <f>VLOOKUP(B2484&amp;C2484,CENSO!A:G,7,0)</f>
        <v>861</v>
      </c>
      <c r="G2484" s="9">
        <f t="shared" si="77"/>
        <v>18397.43152763509</v>
      </c>
      <c r="H2484" s="9">
        <f>G2484*(IPCA!$B$10/VLOOKUP(B2484,IPCA!A:B,2,0))</f>
        <v>17549.576937283986</v>
      </c>
    </row>
    <row r="2485" spans="1:8" x14ac:dyDescent="0.35">
      <c r="A2485" t="str">
        <f t="shared" si="76"/>
        <v>20243136009</v>
      </c>
      <c r="B2485" s="11">
        <v>2024</v>
      </c>
      <c r="C2485" s="11">
        <v>3136009</v>
      </c>
      <c r="D2485" s="11" t="s">
        <v>120</v>
      </c>
      <c r="E2485" s="8">
        <v>16224706.375198998</v>
      </c>
      <c r="F2485">
        <f>VLOOKUP(B2485&amp;C2485,CENSO!A:G,7,0)</f>
        <v>1189</v>
      </c>
      <c r="G2485" s="9">
        <f t="shared" si="77"/>
        <v>13645.673990915893</v>
      </c>
      <c r="H2485" s="9">
        <f>G2485*(IPCA!$B$10/VLOOKUP(B2485,IPCA!A:B,2,0))</f>
        <v>13016.806460453616</v>
      </c>
    </row>
    <row r="2486" spans="1:8" x14ac:dyDescent="0.35">
      <c r="A2486" t="str">
        <f t="shared" si="76"/>
        <v>20243136405</v>
      </c>
      <c r="B2486" s="11">
        <v>2024</v>
      </c>
      <c r="C2486" s="11">
        <v>3136405</v>
      </c>
      <c r="D2486" s="11" t="s">
        <v>121</v>
      </c>
      <c r="E2486" s="8">
        <v>6916718.2971642585</v>
      </c>
      <c r="F2486">
        <f>VLOOKUP(B2486&amp;C2486,CENSO!A:G,7,0)</f>
        <v>443</v>
      </c>
      <c r="G2486" s="9">
        <f t="shared" si="77"/>
        <v>15613.359587278235</v>
      </c>
      <c r="H2486" s="9">
        <f>G2486*(IPCA!$B$10/VLOOKUP(B2486,IPCA!A:B,2,0))</f>
        <v>14893.810307967617</v>
      </c>
    </row>
    <row r="2487" spans="1:8" x14ac:dyDescent="0.35">
      <c r="A2487" t="str">
        <f t="shared" si="76"/>
        <v>20243136504</v>
      </c>
      <c r="B2487" s="11">
        <v>2024</v>
      </c>
      <c r="C2487" s="11">
        <v>3136504</v>
      </c>
      <c r="D2487" s="11" t="s">
        <v>122</v>
      </c>
      <c r="E2487" s="8">
        <v>6355108.7196992356</v>
      </c>
      <c r="F2487">
        <f>VLOOKUP(B2487&amp;C2487,CENSO!A:G,7,0)</f>
        <v>102</v>
      </c>
      <c r="G2487" s="9">
        <f t="shared" si="77"/>
        <v>62304.987448031723</v>
      </c>
      <c r="H2487" s="9">
        <f>G2487*(IPCA!$B$10/VLOOKUP(B2487,IPCA!A:B,2,0))</f>
        <v>59433.631762851888</v>
      </c>
    </row>
    <row r="2488" spans="1:8" x14ac:dyDescent="0.35">
      <c r="A2488" t="str">
        <f t="shared" si="76"/>
        <v>20243136520</v>
      </c>
      <c r="B2488" s="11">
        <v>2024</v>
      </c>
      <c r="C2488" s="11">
        <v>3136520</v>
      </c>
      <c r="D2488" s="11" t="s">
        <v>123</v>
      </c>
      <c r="E2488" s="8">
        <v>6179637.3412850471</v>
      </c>
      <c r="F2488">
        <f>VLOOKUP(B2488&amp;C2488,CENSO!A:G,7,0)</f>
        <v>239</v>
      </c>
      <c r="G2488" s="9">
        <f t="shared" si="77"/>
        <v>25856.223185293085</v>
      </c>
      <c r="H2488" s="9">
        <f>G2488*(IPCA!$B$10/VLOOKUP(B2488,IPCA!A:B,2,0))</f>
        <v>24664.626549433153</v>
      </c>
    </row>
    <row r="2489" spans="1:8" x14ac:dyDescent="0.35">
      <c r="A2489" t="str">
        <f t="shared" si="76"/>
        <v>20243136553</v>
      </c>
      <c r="B2489" s="11">
        <v>2024</v>
      </c>
      <c r="C2489" s="11">
        <v>3136553</v>
      </c>
      <c r="D2489" s="11" t="s">
        <v>124</v>
      </c>
      <c r="E2489" s="8">
        <v>6303679.081545894</v>
      </c>
      <c r="F2489">
        <f>VLOOKUP(B2489&amp;C2489,CENSO!A:G,7,0)</f>
        <v>261</v>
      </c>
      <c r="G2489" s="9">
        <f t="shared" si="77"/>
        <v>24152.027132359748</v>
      </c>
      <c r="H2489" s="9">
        <f>G2489*(IPCA!$B$10/VLOOKUP(B2489,IPCA!A:B,2,0))</f>
        <v>23038.969201436281</v>
      </c>
    </row>
    <row r="2490" spans="1:8" x14ac:dyDescent="0.35">
      <c r="A2490" t="str">
        <f t="shared" si="76"/>
        <v>20243136579</v>
      </c>
      <c r="B2490" s="11">
        <v>2024</v>
      </c>
      <c r="C2490" s="11">
        <v>3136579</v>
      </c>
      <c r="D2490" s="11" t="s">
        <v>125</v>
      </c>
      <c r="E2490" s="8">
        <v>4896866.5281375404</v>
      </c>
      <c r="F2490">
        <f>VLOOKUP(B2490&amp;C2490,CENSO!A:G,7,0)</f>
        <v>196</v>
      </c>
      <c r="G2490" s="9">
        <f t="shared" si="77"/>
        <v>24984.01289866092</v>
      </c>
      <c r="H2490" s="9">
        <f>G2490*(IPCA!$B$10/VLOOKUP(B2490,IPCA!A:B,2,0))</f>
        <v>23832.612498572362</v>
      </c>
    </row>
    <row r="2491" spans="1:8" x14ac:dyDescent="0.35">
      <c r="A2491" t="str">
        <f t="shared" si="76"/>
        <v>20243136801</v>
      </c>
      <c r="B2491" s="11">
        <v>2024</v>
      </c>
      <c r="C2491" s="11">
        <v>3136801</v>
      </c>
      <c r="D2491" s="11" t="s">
        <v>126</v>
      </c>
      <c r="E2491" s="8">
        <v>3990162.9156619888</v>
      </c>
      <c r="F2491">
        <f>VLOOKUP(B2491&amp;C2491,CENSO!A:G,7,0)</f>
        <v>195</v>
      </c>
      <c r="G2491" s="9">
        <f t="shared" si="77"/>
        <v>20462.373926471737</v>
      </c>
      <c r="H2491" s="9">
        <f>G2491*(IPCA!$B$10/VLOOKUP(B2491,IPCA!A:B,2,0))</f>
        <v>19519.355460172275</v>
      </c>
    </row>
    <row r="2492" spans="1:8" x14ac:dyDescent="0.35">
      <c r="A2492" t="str">
        <f t="shared" si="76"/>
        <v>20243136959</v>
      </c>
      <c r="B2492" s="11">
        <v>2024</v>
      </c>
      <c r="C2492" s="11">
        <v>3136959</v>
      </c>
      <c r="D2492" s="11" t="s">
        <v>127</v>
      </c>
      <c r="E2492" s="8">
        <v>4100712.4892961951</v>
      </c>
      <c r="F2492">
        <f>VLOOKUP(B2492&amp;C2492,CENSO!A:G,7,0)</f>
        <v>346</v>
      </c>
      <c r="G2492" s="9">
        <f t="shared" si="77"/>
        <v>11851.770200278021</v>
      </c>
      <c r="H2492" s="9">
        <f>G2492*(IPCA!$B$10/VLOOKUP(B2492,IPCA!A:B,2,0))</f>
        <v>11305.575599526388</v>
      </c>
    </row>
    <row r="2493" spans="1:8" x14ac:dyDescent="0.35">
      <c r="A2493" t="str">
        <f t="shared" si="76"/>
        <v>20243137007</v>
      </c>
      <c r="B2493" s="11">
        <v>2024</v>
      </c>
      <c r="C2493" s="11">
        <v>3137007</v>
      </c>
      <c r="D2493" s="11" t="s">
        <v>128</v>
      </c>
      <c r="E2493" s="8">
        <v>20704429.602133725</v>
      </c>
      <c r="F2493">
        <f>VLOOKUP(B2493&amp;C2493,CENSO!A:G,7,0)</f>
        <v>894</v>
      </c>
      <c r="G2493" s="9">
        <f t="shared" si="77"/>
        <v>23159.317228337499</v>
      </c>
      <c r="H2493" s="9">
        <f>G2493*(IPCA!$B$10/VLOOKUP(B2493,IPCA!A:B,2,0))</f>
        <v>22092.008816728616</v>
      </c>
    </row>
    <row r="2494" spans="1:8" x14ac:dyDescent="0.35">
      <c r="A2494" t="str">
        <f t="shared" si="76"/>
        <v>20243137304</v>
      </c>
      <c r="B2494" s="11">
        <v>2024</v>
      </c>
      <c r="C2494" s="11">
        <v>3137304</v>
      </c>
      <c r="D2494" s="11" t="s">
        <v>129</v>
      </c>
      <c r="E2494" s="8">
        <v>4638795.5363760991</v>
      </c>
      <c r="F2494">
        <f>VLOOKUP(B2494&amp;C2494,CENSO!A:G,7,0)</f>
        <v>212</v>
      </c>
      <c r="G2494" s="9">
        <f t="shared" si="77"/>
        <v>21881.111020641976</v>
      </c>
      <c r="H2494" s="9">
        <f>G2494*(IPCA!$B$10/VLOOKUP(B2494,IPCA!A:B,2,0))</f>
        <v>20872.709364521328</v>
      </c>
    </row>
    <row r="2495" spans="1:8" x14ac:dyDescent="0.35">
      <c r="A2495" t="str">
        <f t="shared" si="76"/>
        <v>20243138104</v>
      </c>
      <c r="B2495" s="11">
        <v>2024</v>
      </c>
      <c r="C2495" s="11">
        <v>3138104</v>
      </c>
      <c r="D2495" s="11" t="s">
        <v>130</v>
      </c>
      <c r="E2495" s="8">
        <v>14819537.57</v>
      </c>
      <c r="F2495">
        <f>VLOOKUP(B2495&amp;C2495,CENSO!A:G,7,0)</f>
        <v>493</v>
      </c>
      <c r="G2495" s="9">
        <f t="shared" si="77"/>
        <v>30059.913935091277</v>
      </c>
      <c r="H2495" s="9">
        <f>G2495*(IPCA!$B$10/VLOOKUP(B2495,IPCA!A:B,2,0))</f>
        <v>28674.588164092063</v>
      </c>
    </row>
    <row r="2496" spans="1:8" x14ac:dyDescent="0.35">
      <c r="A2496" t="str">
        <f t="shared" si="76"/>
        <v>20243138351</v>
      </c>
      <c r="B2496" s="11">
        <v>2024</v>
      </c>
      <c r="C2496" s="11">
        <v>3138351</v>
      </c>
      <c r="D2496" s="11" t="s">
        <v>131</v>
      </c>
      <c r="E2496" s="8">
        <v>6799536.0303318184</v>
      </c>
      <c r="F2496">
        <f>VLOOKUP(B2496&amp;C2496,CENSO!A:G,7,0)</f>
        <v>275</v>
      </c>
      <c r="G2496" s="9">
        <f t="shared" si="77"/>
        <v>24725.585564842975</v>
      </c>
      <c r="H2496" s="9">
        <f>G2496*(IPCA!$B$10/VLOOKUP(B2496,IPCA!A:B,2,0))</f>
        <v>23586.094914271387</v>
      </c>
    </row>
    <row r="2497" spans="1:8" x14ac:dyDescent="0.35">
      <c r="A2497" t="str">
        <f t="shared" si="76"/>
        <v>20243138658</v>
      </c>
      <c r="B2497" s="11">
        <v>2024</v>
      </c>
      <c r="C2497" s="11">
        <v>3138658</v>
      </c>
      <c r="D2497" s="11" t="s">
        <v>132</v>
      </c>
      <c r="E2497" s="8">
        <v>7617092.1740018334</v>
      </c>
      <c r="F2497">
        <f>VLOOKUP(B2497&amp;C2497,CENSO!A:G,7,0)</f>
        <v>772</v>
      </c>
      <c r="G2497" s="9">
        <f t="shared" si="77"/>
        <v>9866.6997072562608</v>
      </c>
      <c r="H2497" s="9">
        <f>G2497*(IPCA!$B$10/VLOOKUP(B2497,IPCA!A:B,2,0))</f>
        <v>9411.9880467808762</v>
      </c>
    </row>
    <row r="2498" spans="1:8" x14ac:dyDescent="0.35">
      <c r="A2498" t="str">
        <f t="shared" si="76"/>
        <v>20243138682</v>
      </c>
      <c r="B2498" s="11">
        <v>2024</v>
      </c>
      <c r="C2498" s="11">
        <v>3138682</v>
      </c>
      <c r="D2498" s="11" t="s">
        <v>133</v>
      </c>
      <c r="E2498" s="8">
        <v>6089133.4053031793</v>
      </c>
      <c r="F2498">
        <f>VLOOKUP(B2498&amp;C2498,CENSO!A:G,7,0)</f>
        <v>232</v>
      </c>
      <c r="G2498" s="9">
        <f t="shared" si="77"/>
        <v>26246.264678030944</v>
      </c>
      <c r="H2498" s="9">
        <f>G2498*(IPCA!$B$10/VLOOKUP(B2498,IPCA!A:B,2,0))</f>
        <v>25036.692790052344</v>
      </c>
    </row>
    <row r="2499" spans="1:8" x14ac:dyDescent="0.35">
      <c r="A2499" t="str">
        <f t="shared" ref="A2499:A2562" si="78">B2499&amp;C2499</f>
        <v>20243138906</v>
      </c>
      <c r="B2499" s="11">
        <v>2024</v>
      </c>
      <c r="C2499" s="11">
        <v>3138906</v>
      </c>
      <c r="D2499" s="11" t="s">
        <v>134</v>
      </c>
      <c r="E2499" s="8">
        <v>6966793.3915942851</v>
      </c>
      <c r="F2499">
        <f>VLOOKUP(B2499&amp;C2499,CENSO!A:G,7,0)</f>
        <v>420</v>
      </c>
      <c r="G2499" s="9">
        <f t="shared" ref="G2499:G2562" si="79">E2499/F2499</f>
        <v>16587.603313319727</v>
      </c>
      <c r="H2499" s="9">
        <f>G2499*(IPCA!$B$10/VLOOKUP(B2499,IPCA!A:B,2,0))</f>
        <v>15823.155537498644</v>
      </c>
    </row>
    <row r="2500" spans="1:8" x14ac:dyDescent="0.35">
      <c r="A2500" t="str">
        <f t="shared" si="78"/>
        <v>20243139201</v>
      </c>
      <c r="B2500" s="11">
        <v>2024</v>
      </c>
      <c r="C2500" s="11">
        <v>3139201</v>
      </c>
      <c r="D2500" s="11" t="s">
        <v>135</v>
      </c>
      <c r="E2500" s="8">
        <v>9779793.6752688326</v>
      </c>
      <c r="F2500">
        <f>VLOOKUP(B2500&amp;C2500,CENSO!A:G,7,0)</f>
        <v>451</v>
      </c>
      <c r="G2500" s="9">
        <f t="shared" si="79"/>
        <v>21684.686641394306</v>
      </c>
      <c r="H2500" s="9">
        <f>G2500*(IPCA!$B$10/VLOOKUP(B2500,IPCA!A:B,2,0))</f>
        <v>20685.337298437691</v>
      </c>
    </row>
    <row r="2501" spans="1:8" x14ac:dyDescent="0.35">
      <c r="A2501" t="str">
        <f t="shared" si="78"/>
        <v>20243139250</v>
      </c>
      <c r="B2501" s="11">
        <v>2024</v>
      </c>
      <c r="C2501" s="11">
        <v>3139250</v>
      </c>
      <c r="D2501" s="11" t="s">
        <v>136</v>
      </c>
      <c r="E2501" s="8">
        <v>8314279.2071064766</v>
      </c>
      <c r="F2501">
        <f>VLOOKUP(B2501&amp;C2501,CENSO!A:G,7,0)</f>
        <v>314</v>
      </c>
      <c r="G2501" s="9">
        <f t="shared" si="79"/>
        <v>26478.596200976041</v>
      </c>
      <c r="H2501" s="9">
        <f>G2501*(IPCA!$B$10/VLOOKUP(B2501,IPCA!A:B,2,0))</f>
        <v>25258.317201631573</v>
      </c>
    </row>
    <row r="2502" spans="1:8" x14ac:dyDescent="0.35">
      <c r="A2502" t="str">
        <f t="shared" si="78"/>
        <v>20243139300</v>
      </c>
      <c r="B2502" s="11">
        <v>2024</v>
      </c>
      <c r="C2502" s="11">
        <v>3139300</v>
      </c>
      <c r="D2502" s="11" t="s">
        <v>137</v>
      </c>
      <c r="E2502" s="8">
        <v>15744091.492552552</v>
      </c>
      <c r="F2502">
        <f>VLOOKUP(B2502&amp;C2502,CENSO!A:G,7,0)</f>
        <v>973</v>
      </c>
      <c r="G2502" s="9">
        <f t="shared" si="79"/>
        <v>16180.977895737464</v>
      </c>
      <c r="H2502" s="9">
        <f>G2502*(IPCA!$B$10/VLOOKUP(B2502,IPCA!A:B,2,0))</f>
        <v>15435.269650286838</v>
      </c>
    </row>
    <row r="2503" spans="1:8" x14ac:dyDescent="0.35">
      <c r="A2503" t="str">
        <f t="shared" si="78"/>
        <v>20243139607</v>
      </c>
      <c r="B2503" s="11">
        <v>2024</v>
      </c>
      <c r="C2503" s="11">
        <v>3139607</v>
      </c>
      <c r="D2503" s="11" t="s">
        <v>138</v>
      </c>
      <c r="E2503" s="8">
        <v>20959526.032384563</v>
      </c>
      <c r="F2503">
        <f>VLOOKUP(B2503&amp;C2503,CENSO!A:G,7,0)</f>
        <v>1804</v>
      </c>
      <c r="G2503" s="9">
        <f t="shared" si="79"/>
        <v>11618.362545667718</v>
      </c>
      <c r="H2503" s="9">
        <f>G2503*(IPCA!$B$10/VLOOKUP(B2503,IPCA!A:B,2,0))</f>
        <v>11082.924650333749</v>
      </c>
    </row>
    <row r="2504" spans="1:8" x14ac:dyDescent="0.35">
      <c r="A2504" t="str">
        <f t="shared" si="78"/>
        <v>20243140100</v>
      </c>
      <c r="B2504" s="11">
        <v>2024</v>
      </c>
      <c r="C2504" s="11">
        <v>3140100</v>
      </c>
      <c r="D2504" s="11" t="s">
        <v>139</v>
      </c>
      <c r="E2504" s="8">
        <v>7895055.4472379712</v>
      </c>
      <c r="F2504">
        <f>VLOOKUP(B2504&amp;C2504,CENSO!A:G,7,0)</f>
        <v>275</v>
      </c>
      <c r="G2504" s="9">
        <f t="shared" si="79"/>
        <v>28709.292535410805</v>
      </c>
      <c r="H2504" s="9">
        <f>G2504*(IPCA!$B$10/VLOOKUP(B2504,IPCA!A:B,2,0))</f>
        <v>27386.21080928413</v>
      </c>
    </row>
    <row r="2505" spans="1:8" x14ac:dyDescent="0.35">
      <c r="A2505" t="str">
        <f t="shared" si="78"/>
        <v>20243140555</v>
      </c>
      <c r="B2505" s="11">
        <v>2024</v>
      </c>
      <c r="C2505" s="11">
        <v>3140555</v>
      </c>
      <c r="D2505" s="11" t="s">
        <v>140</v>
      </c>
      <c r="E2505" s="8">
        <v>7181939.7487117136</v>
      </c>
      <c r="F2505">
        <f>VLOOKUP(B2505&amp;C2505,CENSO!A:G,7,0)</f>
        <v>580</v>
      </c>
      <c r="G2505" s="9">
        <f t="shared" si="79"/>
        <v>12382.654739158126</v>
      </c>
      <c r="H2505" s="9">
        <f>G2505*(IPCA!$B$10/VLOOKUP(B2505,IPCA!A:B,2,0))</f>
        <v>11811.994065924591</v>
      </c>
    </row>
    <row r="2506" spans="1:8" x14ac:dyDescent="0.35">
      <c r="A2506" t="str">
        <f t="shared" si="78"/>
        <v>20243140605</v>
      </c>
      <c r="B2506" s="11">
        <v>2024</v>
      </c>
      <c r="C2506" s="11">
        <v>3140605</v>
      </c>
      <c r="D2506" s="11" t="s">
        <v>141</v>
      </c>
      <c r="E2506" s="8">
        <v>5559402.4310892979</v>
      </c>
      <c r="F2506">
        <f>VLOOKUP(B2506&amp;C2506,CENSO!A:G,7,0)</f>
        <v>295</v>
      </c>
      <c r="G2506" s="9">
        <f t="shared" si="79"/>
        <v>18845.43196979423</v>
      </c>
      <c r="H2506" s="9">
        <f>G2506*(IPCA!$B$10/VLOOKUP(B2506,IPCA!A:B,2,0))</f>
        <v>17976.931060917988</v>
      </c>
    </row>
    <row r="2507" spans="1:8" x14ac:dyDescent="0.35">
      <c r="A2507" t="str">
        <f t="shared" si="78"/>
        <v>20243171501</v>
      </c>
      <c r="B2507" s="11">
        <v>2024</v>
      </c>
      <c r="C2507" s="11">
        <v>3171501</v>
      </c>
      <c r="D2507" s="11" t="s">
        <v>142</v>
      </c>
      <c r="E2507" s="8">
        <v>6468054.2075936859</v>
      </c>
      <c r="F2507">
        <f>VLOOKUP(B2507&amp;C2507,CENSO!A:G,7,0)</f>
        <v>420</v>
      </c>
      <c r="G2507" s="9">
        <f t="shared" si="79"/>
        <v>15400.129065699251</v>
      </c>
      <c r="H2507" s="9">
        <f>G2507*(IPCA!$B$10/VLOOKUP(B2507,IPCA!A:B,2,0))</f>
        <v>14690.406618805546</v>
      </c>
    </row>
    <row r="2508" spans="1:8" x14ac:dyDescent="0.35">
      <c r="A2508" t="str">
        <f t="shared" si="78"/>
        <v>20243140852</v>
      </c>
      <c r="B2508" s="11">
        <v>2024</v>
      </c>
      <c r="C2508" s="11">
        <v>3140852</v>
      </c>
      <c r="D2508" s="11" t="s">
        <v>143</v>
      </c>
      <c r="E2508" s="8">
        <v>17342652.123841472</v>
      </c>
      <c r="F2508">
        <f>VLOOKUP(B2508&amp;C2508,CENSO!A:G,7,0)</f>
        <v>1008</v>
      </c>
      <c r="G2508" s="9">
        <f t="shared" si="79"/>
        <v>17205.012027620509</v>
      </c>
      <c r="H2508" s="9">
        <f>G2508*(IPCA!$B$10/VLOOKUP(B2508,IPCA!A:B,2,0))</f>
        <v>16412.110670561393</v>
      </c>
    </row>
    <row r="2509" spans="1:8" x14ac:dyDescent="0.35">
      <c r="A2509" t="str">
        <f t="shared" si="78"/>
        <v>20243141009</v>
      </c>
      <c r="B2509" s="11">
        <v>2024</v>
      </c>
      <c r="C2509" s="11">
        <v>3141009</v>
      </c>
      <c r="D2509" s="11" t="s">
        <v>144</v>
      </c>
      <c r="E2509" s="8">
        <v>8012539.2744739968</v>
      </c>
      <c r="F2509">
        <f>VLOOKUP(B2509&amp;C2509,CENSO!A:G,7,0)</f>
        <v>357</v>
      </c>
      <c r="G2509" s="9">
        <f t="shared" si="79"/>
        <v>22444.08760356862</v>
      </c>
      <c r="H2509" s="9">
        <f>G2509*(IPCA!$B$10/VLOOKUP(B2509,IPCA!A:B,2,0))</f>
        <v>21409.740897489366</v>
      </c>
    </row>
    <row r="2510" spans="1:8" x14ac:dyDescent="0.35">
      <c r="A2510" t="str">
        <f t="shared" si="78"/>
        <v>20243141405</v>
      </c>
      <c r="B2510" s="11">
        <v>2024</v>
      </c>
      <c r="C2510" s="11">
        <v>3141405</v>
      </c>
      <c r="D2510" s="11" t="s">
        <v>145</v>
      </c>
      <c r="E2510" s="8">
        <v>16482308.143891696</v>
      </c>
      <c r="F2510">
        <f>VLOOKUP(B2510&amp;C2510,CENSO!A:G,7,0)</f>
        <v>997</v>
      </c>
      <c r="G2510" s="9">
        <f t="shared" si="79"/>
        <v>16531.903855458069</v>
      </c>
      <c r="H2510" s="9">
        <f>G2510*(IPCA!$B$10/VLOOKUP(B2510,IPCA!A:B,2,0))</f>
        <v>15770.023016274698</v>
      </c>
    </row>
    <row r="2511" spans="1:8" x14ac:dyDescent="0.35">
      <c r="A2511" t="str">
        <f t="shared" si="78"/>
        <v>20243141504</v>
      </c>
      <c r="B2511" s="11">
        <v>2024</v>
      </c>
      <c r="C2511" s="11">
        <v>3141504</v>
      </c>
      <c r="D2511" s="11" t="s">
        <v>146</v>
      </c>
      <c r="E2511" s="8">
        <v>5762597.7784492243</v>
      </c>
      <c r="F2511">
        <f>VLOOKUP(B2511&amp;C2511,CENSO!A:G,7,0)</f>
        <v>279</v>
      </c>
      <c r="G2511" s="9">
        <f t="shared" si="79"/>
        <v>20654.472324190767</v>
      </c>
      <c r="H2511" s="9">
        <f>G2511*(IPCA!$B$10/VLOOKUP(B2511,IPCA!A:B,2,0))</f>
        <v>19702.600909692501</v>
      </c>
    </row>
    <row r="2512" spans="1:8" x14ac:dyDescent="0.35">
      <c r="A2512" t="str">
        <f t="shared" si="78"/>
        <v>20243141801</v>
      </c>
      <c r="B2512" s="11">
        <v>2024</v>
      </c>
      <c r="C2512" s="11">
        <v>3141801</v>
      </c>
      <c r="D2512" s="11" t="s">
        <v>147</v>
      </c>
      <c r="E2512" s="8">
        <v>39080139.879716195</v>
      </c>
      <c r="F2512">
        <f>VLOOKUP(B2512&amp;C2512,CENSO!A:G,7,0)</f>
        <v>1881</v>
      </c>
      <c r="G2512" s="9">
        <f t="shared" si="79"/>
        <v>20776.257245994788</v>
      </c>
      <c r="H2512" s="9">
        <f>G2512*(IPCA!$B$10/VLOOKUP(B2512,IPCA!A:B,2,0))</f>
        <v>19818.773314073533</v>
      </c>
    </row>
    <row r="2513" spans="1:8" x14ac:dyDescent="0.35">
      <c r="A2513" t="str">
        <f t="shared" si="78"/>
        <v>20243142007</v>
      </c>
      <c r="B2513" s="11">
        <v>2024</v>
      </c>
      <c r="C2513" s="11">
        <v>3142007</v>
      </c>
      <c r="D2513" s="11" t="s">
        <v>148</v>
      </c>
      <c r="E2513" s="8">
        <v>11012306.601643266</v>
      </c>
      <c r="F2513">
        <f>VLOOKUP(B2513&amp;C2513,CENSO!A:G,7,0)</f>
        <v>637</v>
      </c>
      <c r="G2513" s="9">
        <f t="shared" si="79"/>
        <v>17287.765465688015</v>
      </c>
      <c r="H2513" s="9">
        <f>G2513*(IPCA!$B$10/VLOOKUP(B2513,IPCA!A:B,2,0))</f>
        <v>16491.050376139803</v>
      </c>
    </row>
    <row r="2514" spans="1:8" x14ac:dyDescent="0.35">
      <c r="A2514" t="str">
        <f t="shared" si="78"/>
        <v>20243142254</v>
      </c>
      <c r="B2514" s="11">
        <v>2024</v>
      </c>
      <c r="C2514" s="11">
        <v>3142254</v>
      </c>
      <c r="D2514" s="11" t="s">
        <v>149</v>
      </c>
      <c r="E2514" s="8">
        <v>6817884.8035440715</v>
      </c>
      <c r="F2514">
        <f>VLOOKUP(B2514&amp;C2514,CENSO!A:G,7,0)</f>
        <v>216</v>
      </c>
      <c r="G2514" s="9">
        <f t="shared" si="79"/>
        <v>31564.28149788922</v>
      </c>
      <c r="H2514" s="9">
        <f>G2514*(IPCA!$B$10/VLOOKUP(B2514,IPCA!A:B,2,0))</f>
        <v>30109.626215225424</v>
      </c>
    </row>
    <row r="2515" spans="1:8" x14ac:dyDescent="0.35">
      <c r="A2515" t="str">
        <f t="shared" si="78"/>
        <v>20243142502</v>
      </c>
      <c r="B2515" s="11">
        <v>2024</v>
      </c>
      <c r="C2515" s="11">
        <v>3142502</v>
      </c>
      <c r="D2515" s="11" t="s">
        <v>150</v>
      </c>
      <c r="E2515" s="8">
        <v>3488825.2035916671</v>
      </c>
      <c r="F2515">
        <f>VLOOKUP(B2515&amp;C2515,CENSO!A:G,7,0)</f>
        <v>79</v>
      </c>
      <c r="G2515" s="9">
        <f t="shared" si="79"/>
        <v>44162.344349261606</v>
      </c>
      <c r="H2515" s="9">
        <f>G2515*(IPCA!$B$10/VLOOKUP(B2515,IPCA!A:B,2,0))</f>
        <v>42127.101205622588</v>
      </c>
    </row>
    <row r="2516" spans="1:8" x14ac:dyDescent="0.35">
      <c r="A2516" t="str">
        <f t="shared" si="78"/>
        <v>20243142700</v>
      </c>
      <c r="B2516" s="11">
        <v>2024</v>
      </c>
      <c r="C2516" s="11">
        <v>3142700</v>
      </c>
      <c r="D2516" s="11" t="s">
        <v>151</v>
      </c>
      <c r="E2516" s="8">
        <v>16182760.615822814</v>
      </c>
      <c r="F2516">
        <f>VLOOKUP(B2516&amp;C2516,CENSO!A:G,7,0)</f>
        <v>581</v>
      </c>
      <c r="G2516" s="9">
        <f t="shared" si="79"/>
        <v>27853.288495392106</v>
      </c>
      <c r="H2516" s="9">
        <f>G2516*(IPCA!$B$10/VLOOKUP(B2516,IPCA!A:B,2,0))</f>
        <v>26569.656132270193</v>
      </c>
    </row>
    <row r="2517" spans="1:8" x14ac:dyDescent="0.35">
      <c r="A2517" t="str">
        <f t="shared" si="78"/>
        <v>20243142908</v>
      </c>
      <c r="B2517" s="11">
        <v>2024</v>
      </c>
      <c r="C2517" s="11">
        <v>3142908</v>
      </c>
      <c r="D2517" s="11" t="s">
        <v>152</v>
      </c>
      <c r="E2517" s="8">
        <v>11314950.416647941</v>
      </c>
      <c r="F2517">
        <f>VLOOKUP(B2517&amp;C2517,CENSO!A:G,7,0)</f>
        <v>423</v>
      </c>
      <c r="G2517" s="9">
        <f t="shared" si="79"/>
        <v>26749.291765125156</v>
      </c>
      <c r="H2517" s="9">
        <f>G2517*(IPCA!$B$10/VLOOKUP(B2517,IPCA!A:B,2,0))</f>
        <v>25516.537628895047</v>
      </c>
    </row>
    <row r="2518" spans="1:8" x14ac:dyDescent="0.35">
      <c r="A2518" t="str">
        <f t="shared" si="78"/>
        <v>20243143153</v>
      </c>
      <c r="B2518" s="11">
        <v>2024</v>
      </c>
      <c r="C2518" s="11">
        <v>3143153</v>
      </c>
      <c r="D2518" s="11" t="s">
        <v>153</v>
      </c>
      <c r="E2518" s="8">
        <v>8501639.2813306861</v>
      </c>
      <c r="F2518">
        <f>VLOOKUP(B2518&amp;C2518,CENSO!A:G,7,0)</f>
        <v>259</v>
      </c>
      <c r="G2518" s="9">
        <f t="shared" si="79"/>
        <v>32824.862090079871</v>
      </c>
      <c r="H2518" s="9">
        <f>G2518*(IPCA!$B$10/VLOOKUP(B2518,IPCA!A:B,2,0))</f>
        <v>31312.112337000959</v>
      </c>
    </row>
    <row r="2519" spans="1:8" x14ac:dyDescent="0.35">
      <c r="A2519" t="str">
        <f t="shared" si="78"/>
        <v>20243143302</v>
      </c>
      <c r="B2519" s="11">
        <v>2024</v>
      </c>
      <c r="C2519" s="11">
        <v>3143302</v>
      </c>
      <c r="D2519" s="11" t="s">
        <v>154</v>
      </c>
      <c r="E2519" s="8">
        <v>205706000.5763284</v>
      </c>
      <c r="F2519">
        <f>VLOOKUP(B2519&amp;C2519,CENSO!A:G,7,0)</f>
        <v>18668</v>
      </c>
      <c r="G2519" s="9">
        <f t="shared" si="79"/>
        <v>11019.177232500986</v>
      </c>
      <c r="H2519" s="9">
        <f>G2519*(IPCA!$B$10/VLOOKUP(B2519,IPCA!A:B,2,0))</f>
        <v>10511.353084090129</v>
      </c>
    </row>
    <row r="2520" spans="1:8" x14ac:dyDescent="0.35">
      <c r="A2520" t="str">
        <f t="shared" si="78"/>
        <v>20243143450</v>
      </c>
      <c r="B2520" s="11">
        <v>2024</v>
      </c>
      <c r="C2520" s="11">
        <v>3143450</v>
      </c>
      <c r="D2520" s="11" t="s">
        <v>155</v>
      </c>
      <c r="E2520" s="8">
        <v>8034635.9713336639</v>
      </c>
      <c r="F2520">
        <f>VLOOKUP(B2520&amp;C2520,CENSO!A:G,7,0)</f>
        <v>412</v>
      </c>
      <c r="G2520" s="9">
        <f t="shared" si="79"/>
        <v>19501.543619741904</v>
      </c>
      <c r="H2520" s="9">
        <f>G2520*(IPCA!$B$10/VLOOKUP(B2520,IPCA!A:B,2,0))</f>
        <v>18602.80548599243</v>
      </c>
    </row>
    <row r="2521" spans="1:8" x14ac:dyDescent="0.35">
      <c r="A2521" t="str">
        <f t="shared" si="78"/>
        <v>20243143609</v>
      </c>
      <c r="B2521" s="11">
        <v>2024</v>
      </c>
      <c r="C2521" s="11">
        <v>3143609</v>
      </c>
      <c r="D2521" s="11" t="s">
        <v>156</v>
      </c>
      <c r="E2521" s="8">
        <v>4390100.2786818258</v>
      </c>
      <c r="F2521">
        <f>VLOOKUP(B2521&amp;C2521,CENSO!A:G,7,0)</f>
        <v>279</v>
      </c>
      <c r="G2521" s="9">
        <f t="shared" si="79"/>
        <v>15735.126446888265</v>
      </c>
      <c r="H2521" s="9">
        <f>G2521*(IPCA!$B$10/VLOOKUP(B2521,IPCA!A:B,2,0))</f>
        <v>15009.965482559663</v>
      </c>
    </row>
    <row r="2522" spans="1:8" x14ac:dyDescent="0.35">
      <c r="A2522" t="str">
        <f t="shared" si="78"/>
        <v>20243144003</v>
      </c>
      <c r="B2522" s="11">
        <v>2024</v>
      </c>
      <c r="C2522" s="11">
        <v>3144003</v>
      </c>
      <c r="D2522" s="11" t="s">
        <v>157</v>
      </c>
      <c r="E2522" s="8">
        <v>23752562.076158341</v>
      </c>
      <c r="F2522">
        <f>VLOOKUP(B2522&amp;C2522,CENSO!A:G,7,0)</f>
        <v>913</v>
      </c>
      <c r="G2522" s="9">
        <f t="shared" si="79"/>
        <v>26015.949700063902</v>
      </c>
      <c r="H2522" s="9">
        <f>G2522*(IPCA!$B$10/VLOOKUP(B2522,IPCA!A:B,2,0))</f>
        <v>24816.99198999392</v>
      </c>
    </row>
    <row r="2523" spans="1:8" x14ac:dyDescent="0.35">
      <c r="A2523" t="str">
        <f t="shared" si="78"/>
        <v>20243144201</v>
      </c>
      <c r="B2523" s="11">
        <v>2024</v>
      </c>
      <c r="C2523" s="11">
        <v>3144201</v>
      </c>
      <c r="D2523" s="11" t="s">
        <v>158</v>
      </c>
      <c r="E2523" s="8">
        <v>5244359.2349059414</v>
      </c>
      <c r="F2523">
        <f>VLOOKUP(B2523&amp;C2523,CENSO!A:G,7,0)</f>
        <v>145</v>
      </c>
      <c r="G2523" s="9">
        <f t="shared" si="79"/>
        <v>36167.994723489253</v>
      </c>
      <c r="H2523" s="9">
        <f>G2523*(IPCA!$B$10/VLOOKUP(B2523,IPCA!A:B,2,0))</f>
        <v>34501.175075102889</v>
      </c>
    </row>
    <row r="2524" spans="1:8" x14ac:dyDescent="0.35">
      <c r="A2524" t="str">
        <f t="shared" si="78"/>
        <v>20243144300</v>
      </c>
      <c r="B2524" s="11">
        <v>2024</v>
      </c>
      <c r="C2524" s="11">
        <v>3144300</v>
      </c>
      <c r="D2524" s="11" t="s">
        <v>159</v>
      </c>
      <c r="E2524" s="8">
        <v>15766362.598787598</v>
      </c>
      <c r="F2524">
        <f>VLOOKUP(B2524&amp;C2524,CENSO!A:G,7,0)</f>
        <v>901</v>
      </c>
      <c r="G2524" s="9">
        <f t="shared" si="79"/>
        <v>17498.737623515648</v>
      </c>
      <c r="H2524" s="9">
        <f>G2524*(IPCA!$B$10/VLOOKUP(B2524,IPCA!A:B,2,0))</f>
        <v>16692.299779343684</v>
      </c>
    </row>
    <row r="2525" spans="1:8" x14ac:dyDescent="0.35">
      <c r="A2525" t="str">
        <f t="shared" si="78"/>
        <v>20243144359</v>
      </c>
      <c r="B2525" s="11">
        <v>2024</v>
      </c>
      <c r="C2525" s="11">
        <v>3144359</v>
      </c>
      <c r="D2525" s="11" t="s">
        <v>160</v>
      </c>
      <c r="E2525" s="8">
        <v>7090968.7699999996</v>
      </c>
      <c r="F2525">
        <f>VLOOKUP(B2525&amp;C2525,CENSO!A:G,7,0)</f>
        <v>454</v>
      </c>
      <c r="G2525" s="9">
        <f t="shared" si="79"/>
        <v>15618.873942731276</v>
      </c>
      <c r="H2525" s="9">
        <f>G2525*(IPCA!$B$10/VLOOKUP(B2525,IPCA!A:B,2,0))</f>
        <v>14899.070531664456</v>
      </c>
    </row>
    <row r="2526" spans="1:8" x14ac:dyDescent="0.35">
      <c r="A2526" t="str">
        <f t="shared" si="78"/>
        <v>20243144375</v>
      </c>
      <c r="B2526" s="11">
        <v>2024</v>
      </c>
      <c r="C2526" s="11">
        <v>3144375</v>
      </c>
      <c r="D2526" s="11" t="s">
        <v>161</v>
      </c>
      <c r="E2526" s="8">
        <v>4028205.0533832228</v>
      </c>
      <c r="F2526">
        <f>VLOOKUP(B2526&amp;C2526,CENSO!A:G,7,0)</f>
        <v>255</v>
      </c>
      <c r="G2526" s="9">
        <f t="shared" si="79"/>
        <v>15796.882562287148</v>
      </c>
      <c r="H2526" s="9">
        <f>G2526*(IPCA!$B$10/VLOOKUP(B2526,IPCA!A:B,2,0))</f>
        <v>15068.875537309017</v>
      </c>
    </row>
    <row r="2527" spans="1:8" x14ac:dyDescent="0.35">
      <c r="A2527" t="str">
        <f t="shared" si="78"/>
        <v>20243144656</v>
      </c>
      <c r="B2527" s="11">
        <v>2024</v>
      </c>
      <c r="C2527" s="11">
        <v>3144656</v>
      </c>
      <c r="D2527" s="11" t="s">
        <v>162</v>
      </c>
      <c r="E2527" s="8">
        <v>6814727.156471923</v>
      </c>
      <c r="F2527">
        <f>VLOOKUP(B2527&amp;C2527,CENSO!A:G,7,0)</f>
        <v>543</v>
      </c>
      <c r="G2527" s="9">
        <f t="shared" si="79"/>
        <v>12550.142092950135</v>
      </c>
      <c r="H2527" s="9">
        <f>G2527*(IPCA!$B$10/VLOOKUP(B2527,IPCA!A:B,2,0))</f>
        <v>11971.762683461217</v>
      </c>
    </row>
    <row r="2528" spans="1:8" x14ac:dyDescent="0.35">
      <c r="A2528" t="str">
        <f t="shared" si="78"/>
        <v>20243144672</v>
      </c>
      <c r="B2528" s="11">
        <v>2024</v>
      </c>
      <c r="C2528" s="11">
        <v>3144672</v>
      </c>
      <c r="D2528" s="11" t="s">
        <v>163</v>
      </c>
      <c r="E2528" s="8">
        <v>7801293.6662738128</v>
      </c>
      <c r="F2528">
        <f>VLOOKUP(B2528&amp;C2528,CENSO!A:G,7,0)</f>
        <v>210</v>
      </c>
      <c r="G2528" s="9">
        <f t="shared" si="79"/>
        <v>37149.017458446724</v>
      </c>
      <c r="H2528" s="9">
        <f>G2528*(IPCA!$B$10/VLOOKUP(B2528,IPCA!A:B,2,0))</f>
        <v>35436.986899623051</v>
      </c>
    </row>
    <row r="2529" spans="1:8" x14ac:dyDescent="0.35">
      <c r="A2529" t="str">
        <f t="shared" si="78"/>
        <v>20243144904</v>
      </c>
      <c r="B2529" s="11">
        <v>2024</v>
      </c>
      <c r="C2529" s="11">
        <v>3144904</v>
      </c>
      <c r="D2529" s="11" t="s">
        <v>164</v>
      </c>
      <c r="E2529" s="8">
        <v>7018974.2473716037</v>
      </c>
      <c r="F2529">
        <f>VLOOKUP(B2529&amp;C2529,CENSO!A:G,7,0)</f>
        <v>221</v>
      </c>
      <c r="G2529" s="9">
        <f t="shared" si="79"/>
        <v>31760.064467744814</v>
      </c>
      <c r="H2529" s="9">
        <f>G2529*(IPCA!$B$10/VLOOKUP(B2529,IPCA!A:B,2,0))</f>
        <v>30296.386431581148</v>
      </c>
    </row>
    <row r="2530" spans="1:8" x14ac:dyDescent="0.35">
      <c r="A2530" t="str">
        <f t="shared" si="78"/>
        <v>20243145059</v>
      </c>
      <c r="B2530" s="11">
        <v>2024</v>
      </c>
      <c r="C2530" s="11">
        <v>3145059</v>
      </c>
      <c r="D2530" s="11" t="s">
        <v>165</v>
      </c>
      <c r="E2530" s="8">
        <v>7687813.1978746643</v>
      </c>
      <c r="F2530">
        <f>VLOOKUP(B2530&amp;C2530,CENSO!A:G,7,0)</f>
        <v>409</v>
      </c>
      <c r="G2530" s="9">
        <f t="shared" si="79"/>
        <v>18796.609285757124</v>
      </c>
      <c r="H2530" s="9">
        <f>G2530*(IPCA!$B$10/VLOOKUP(B2530,IPCA!A:B,2,0))</f>
        <v>17930.35839404833</v>
      </c>
    </row>
    <row r="2531" spans="1:8" x14ac:dyDescent="0.35">
      <c r="A2531" t="str">
        <f t="shared" si="78"/>
        <v>20243145307</v>
      </c>
      <c r="B2531" s="11">
        <v>2024</v>
      </c>
      <c r="C2531" s="11">
        <v>3145307</v>
      </c>
      <c r="D2531" s="11" t="s">
        <v>166</v>
      </c>
      <c r="E2531" s="8">
        <v>32963907.473300952</v>
      </c>
      <c r="F2531">
        <f>VLOOKUP(B2531&amp;C2531,CENSO!A:G,7,0)</f>
        <v>1165</v>
      </c>
      <c r="G2531" s="9">
        <f t="shared" si="79"/>
        <v>28295.199547897813</v>
      </c>
      <c r="H2531" s="9">
        <f>G2531*(IPCA!$B$10/VLOOKUP(B2531,IPCA!A:B,2,0))</f>
        <v>26991.201498738094</v>
      </c>
    </row>
    <row r="2532" spans="1:8" x14ac:dyDescent="0.35">
      <c r="A2532" t="str">
        <f t="shared" si="78"/>
        <v>20243145356</v>
      </c>
      <c r="B2532" s="11">
        <v>2024</v>
      </c>
      <c r="C2532" s="11">
        <v>3145356</v>
      </c>
      <c r="D2532" s="11" t="s">
        <v>167</v>
      </c>
      <c r="E2532" s="8">
        <v>13346908.494649041</v>
      </c>
      <c r="F2532">
        <f>VLOOKUP(B2532&amp;C2532,CENSO!A:G,7,0)</f>
        <v>486</v>
      </c>
      <c r="G2532" s="9">
        <f t="shared" si="79"/>
        <v>27462.774680347822</v>
      </c>
      <c r="H2532" s="9">
        <f>G2532*(IPCA!$B$10/VLOOKUP(B2532,IPCA!A:B,2,0))</f>
        <v>26197.139336548062</v>
      </c>
    </row>
    <row r="2533" spans="1:8" x14ac:dyDescent="0.35">
      <c r="A2533" t="str">
        <f t="shared" si="78"/>
        <v>20243145372</v>
      </c>
      <c r="B2533" s="11">
        <v>2024</v>
      </c>
      <c r="C2533" s="11">
        <v>3145372</v>
      </c>
      <c r="D2533" s="11" t="s">
        <v>168</v>
      </c>
      <c r="E2533" s="8">
        <v>4215295.5145164737</v>
      </c>
      <c r="F2533">
        <f>VLOOKUP(B2533&amp;C2533,CENSO!A:G,7,0)</f>
        <v>353</v>
      </c>
      <c r="G2533" s="9">
        <f t="shared" si="79"/>
        <v>11941.347066618906</v>
      </c>
      <c r="H2533" s="9">
        <f>G2533*(IPCA!$B$10/VLOOKUP(B2533,IPCA!A:B,2,0))</f>
        <v>11391.024272363615</v>
      </c>
    </row>
    <row r="2534" spans="1:8" x14ac:dyDescent="0.35">
      <c r="A2534" t="str">
        <f t="shared" si="78"/>
        <v>20243145455</v>
      </c>
      <c r="B2534" s="11">
        <v>2024</v>
      </c>
      <c r="C2534" s="11">
        <v>3145455</v>
      </c>
      <c r="D2534" s="11" t="s">
        <v>169</v>
      </c>
      <c r="E2534" s="8">
        <v>8494523.7748330683</v>
      </c>
      <c r="F2534">
        <f>VLOOKUP(B2534&amp;C2534,CENSO!A:G,7,0)</f>
        <v>380</v>
      </c>
      <c r="G2534" s="9">
        <f t="shared" si="79"/>
        <v>22354.009933771231</v>
      </c>
      <c r="H2534" s="9">
        <f>G2534*(IPCA!$B$10/VLOOKUP(B2534,IPCA!A:B,2,0))</f>
        <v>21323.814500966786</v>
      </c>
    </row>
    <row r="2535" spans="1:8" x14ac:dyDescent="0.35">
      <c r="A2535" t="str">
        <f t="shared" si="78"/>
        <v>20243146206</v>
      </c>
      <c r="B2535" s="11">
        <v>2024</v>
      </c>
      <c r="C2535" s="11">
        <v>3146206</v>
      </c>
      <c r="D2535" s="11" t="s">
        <v>170</v>
      </c>
      <c r="E2535" s="8">
        <v>10784506.193194654</v>
      </c>
      <c r="F2535">
        <f>VLOOKUP(B2535&amp;C2535,CENSO!A:G,7,0)</f>
        <v>479</v>
      </c>
      <c r="G2535" s="9">
        <f t="shared" si="79"/>
        <v>22514.6267081308</v>
      </c>
      <c r="H2535" s="9">
        <f>G2535*(IPCA!$B$10/VLOOKUP(B2535,IPCA!A:B,2,0))</f>
        <v>21477.029173069659</v>
      </c>
    </row>
    <row r="2536" spans="1:8" x14ac:dyDescent="0.35">
      <c r="A2536" t="str">
        <f t="shared" si="78"/>
        <v>20243146255</v>
      </c>
      <c r="B2536" s="11">
        <v>2024</v>
      </c>
      <c r="C2536" s="11">
        <v>3146255</v>
      </c>
      <c r="D2536" s="11" t="s">
        <v>171</v>
      </c>
      <c r="E2536" s="8">
        <v>7796687.0658193845</v>
      </c>
      <c r="F2536">
        <f>VLOOKUP(B2536&amp;C2536,CENSO!A:G,7,0)</f>
        <v>274</v>
      </c>
      <c r="G2536" s="9">
        <f t="shared" si="79"/>
        <v>28455.062284012351</v>
      </c>
      <c r="H2536" s="9">
        <f>G2536*(IPCA!$B$10/VLOOKUP(B2536,IPCA!A:B,2,0))</f>
        <v>27143.696882815624</v>
      </c>
    </row>
    <row r="2537" spans="1:8" x14ac:dyDescent="0.35">
      <c r="A2537" t="str">
        <f t="shared" si="78"/>
        <v>20243146305</v>
      </c>
      <c r="B2537" s="11">
        <v>2024</v>
      </c>
      <c r="C2537" s="11">
        <v>3146305</v>
      </c>
      <c r="D2537" s="11" t="s">
        <v>172</v>
      </c>
      <c r="E2537" s="8">
        <v>19151821.442334071</v>
      </c>
      <c r="F2537">
        <f>VLOOKUP(B2537&amp;C2537,CENSO!A:G,7,0)</f>
        <v>901</v>
      </c>
      <c r="G2537" s="9">
        <f t="shared" si="79"/>
        <v>21256.18362079253</v>
      </c>
      <c r="H2537" s="9">
        <f>G2537*(IPCA!$B$10/VLOOKUP(B2537,IPCA!A:B,2,0))</f>
        <v>20276.582048194552</v>
      </c>
    </row>
    <row r="2538" spans="1:8" x14ac:dyDescent="0.35">
      <c r="A2538" t="str">
        <f t="shared" si="78"/>
        <v>20243146552</v>
      </c>
      <c r="B2538" s="11">
        <v>2024</v>
      </c>
      <c r="C2538" s="11">
        <v>3146552</v>
      </c>
      <c r="D2538" s="11" t="s">
        <v>173</v>
      </c>
      <c r="E2538" s="8">
        <v>8623605.748953741</v>
      </c>
      <c r="F2538">
        <f>VLOOKUP(B2538&amp;C2538,CENSO!A:G,7,0)</f>
        <v>490</v>
      </c>
      <c r="G2538" s="9">
        <f t="shared" si="79"/>
        <v>17599.195406028044</v>
      </c>
      <c r="H2538" s="9">
        <f>G2538*(IPCA!$B$10/VLOOKUP(B2538,IPCA!A:B,2,0))</f>
        <v>16788.127916032332</v>
      </c>
    </row>
    <row r="2539" spans="1:8" x14ac:dyDescent="0.35">
      <c r="A2539" t="str">
        <f t="shared" si="78"/>
        <v>20243146750</v>
      </c>
      <c r="B2539" s="11">
        <v>2024</v>
      </c>
      <c r="C2539" s="11">
        <v>3146750</v>
      </c>
      <c r="D2539" s="11" t="s">
        <v>174</v>
      </c>
      <c r="E2539" s="8">
        <v>4991623.6626840569</v>
      </c>
      <c r="F2539">
        <f>VLOOKUP(B2539&amp;C2539,CENSO!A:G,7,0)</f>
        <v>324</v>
      </c>
      <c r="G2539" s="9">
        <f t="shared" si="79"/>
        <v>15406.245872481657</v>
      </c>
      <c r="H2539" s="9">
        <f>G2539*(IPCA!$B$10/VLOOKUP(B2539,IPCA!A:B,2,0))</f>
        <v>14696.241529568881</v>
      </c>
    </row>
    <row r="2540" spans="1:8" x14ac:dyDescent="0.35">
      <c r="A2540" t="str">
        <f t="shared" si="78"/>
        <v>20243147956</v>
      </c>
      <c r="B2540" s="11">
        <v>2024</v>
      </c>
      <c r="C2540" s="11">
        <v>3147956</v>
      </c>
      <c r="D2540" s="11" t="s">
        <v>175</v>
      </c>
      <c r="E2540" s="8">
        <v>7913852.4198193382</v>
      </c>
      <c r="F2540">
        <f>VLOOKUP(B2540&amp;C2540,CENSO!A:G,7,0)</f>
        <v>389</v>
      </c>
      <c r="G2540" s="9">
        <f t="shared" si="79"/>
        <v>20344.093624214238</v>
      </c>
      <c r="H2540" s="9">
        <f>G2540*(IPCA!$B$10/VLOOKUP(B2540,IPCA!A:B,2,0))</f>
        <v>19406.526163239432</v>
      </c>
    </row>
    <row r="2541" spans="1:8" x14ac:dyDescent="0.35">
      <c r="A2541" t="str">
        <f t="shared" si="78"/>
        <v>20243148400</v>
      </c>
      <c r="B2541" s="11">
        <v>2024</v>
      </c>
      <c r="C2541" s="11">
        <v>3148400</v>
      </c>
      <c r="D2541" s="11" t="s">
        <v>176</v>
      </c>
      <c r="E2541" s="8">
        <v>6588012.2675834009</v>
      </c>
      <c r="F2541">
        <f>VLOOKUP(B2541&amp;C2541,CENSO!A:G,7,0)</f>
        <v>376</v>
      </c>
      <c r="G2541" s="9">
        <f t="shared" si="79"/>
        <v>17521.30922229628</v>
      </c>
      <c r="H2541" s="9">
        <f>G2541*(IPCA!$B$10/VLOOKUP(B2541,IPCA!A:B,2,0))</f>
        <v>16713.831155003554</v>
      </c>
    </row>
    <row r="2542" spans="1:8" x14ac:dyDescent="0.35">
      <c r="A2542" t="str">
        <f t="shared" si="78"/>
        <v>20243148509</v>
      </c>
      <c r="B2542" s="11">
        <v>2024</v>
      </c>
      <c r="C2542" s="11">
        <v>3148509</v>
      </c>
      <c r="D2542" s="11" t="s">
        <v>177</v>
      </c>
      <c r="E2542" s="8">
        <v>7691900.526514913</v>
      </c>
      <c r="F2542">
        <f>VLOOKUP(B2542&amp;C2542,CENSO!A:G,7,0)</f>
        <v>262</v>
      </c>
      <c r="G2542" s="9">
        <f t="shared" si="79"/>
        <v>29358.39895616379</v>
      </c>
      <c r="H2542" s="9">
        <f>G2542*(IPCA!$B$10/VLOOKUP(B2542,IPCA!A:B,2,0))</f>
        <v>28005.402844562428</v>
      </c>
    </row>
    <row r="2543" spans="1:8" x14ac:dyDescent="0.35">
      <c r="A2543" t="str">
        <f t="shared" si="78"/>
        <v>20243148608</v>
      </c>
      <c r="B2543" s="11">
        <v>2024</v>
      </c>
      <c r="C2543" s="11">
        <v>3148608</v>
      </c>
      <c r="D2543" s="11" t="s">
        <v>178</v>
      </c>
      <c r="E2543" s="8">
        <v>15464695.75</v>
      </c>
      <c r="F2543">
        <f>VLOOKUP(B2543&amp;C2543,CENSO!A:G,7,0)</f>
        <v>519</v>
      </c>
      <c r="G2543" s="9">
        <f t="shared" si="79"/>
        <v>29797.101637764932</v>
      </c>
      <c r="H2543" s="9">
        <f>G2543*(IPCA!$B$10/VLOOKUP(B2543,IPCA!A:B,2,0))</f>
        <v>28423.887699461178</v>
      </c>
    </row>
    <row r="2544" spans="1:8" x14ac:dyDescent="0.35">
      <c r="A2544" t="str">
        <f t="shared" si="78"/>
        <v>20243148707</v>
      </c>
      <c r="B2544" s="11">
        <v>2024</v>
      </c>
      <c r="C2544" s="11">
        <v>3148707</v>
      </c>
      <c r="D2544" s="11" t="s">
        <v>179</v>
      </c>
      <c r="E2544" s="8">
        <v>18372279.44627966</v>
      </c>
      <c r="F2544">
        <f>VLOOKUP(B2544&amp;C2544,CENSO!A:G,7,0)</f>
        <v>1396</v>
      </c>
      <c r="G2544" s="9">
        <f t="shared" si="79"/>
        <v>13160.658629140158</v>
      </c>
      <c r="H2544" s="9">
        <f>G2544*(IPCA!$B$10/VLOOKUP(B2544,IPCA!A:B,2,0))</f>
        <v>12554.143267797503</v>
      </c>
    </row>
    <row r="2545" spans="1:8" x14ac:dyDescent="0.35">
      <c r="A2545" t="str">
        <f t="shared" si="78"/>
        <v>20243149150</v>
      </c>
      <c r="B2545" s="11">
        <v>2024</v>
      </c>
      <c r="C2545" s="11">
        <v>3149150</v>
      </c>
      <c r="D2545" s="11" t="s">
        <v>180</v>
      </c>
      <c r="E2545" s="8">
        <v>7471674.5627374267</v>
      </c>
      <c r="F2545">
        <f>VLOOKUP(B2545&amp;C2545,CENSO!A:G,7,0)</f>
        <v>681</v>
      </c>
      <c r="G2545" s="9">
        <f t="shared" si="79"/>
        <v>10971.621971714283</v>
      </c>
      <c r="H2545" s="9">
        <f>G2545*(IPCA!$B$10/VLOOKUP(B2545,IPCA!A:B,2,0))</f>
        <v>10465.989430653222</v>
      </c>
    </row>
    <row r="2546" spans="1:8" x14ac:dyDescent="0.35">
      <c r="A2546" t="str">
        <f t="shared" si="78"/>
        <v>20243149952</v>
      </c>
      <c r="B2546" s="11">
        <v>2024</v>
      </c>
      <c r="C2546" s="11">
        <v>3149952</v>
      </c>
      <c r="D2546" s="11" t="s">
        <v>181</v>
      </c>
      <c r="E2546" s="8">
        <v>16285052.224682722</v>
      </c>
      <c r="F2546">
        <f>VLOOKUP(B2546&amp;C2546,CENSO!A:G,7,0)</f>
        <v>862</v>
      </c>
      <c r="G2546" s="9">
        <f t="shared" si="79"/>
        <v>18892.171954388308</v>
      </c>
      <c r="H2546" s="9">
        <f>G2546*(IPCA!$B$10/VLOOKUP(B2546,IPCA!A:B,2,0))</f>
        <v>18021.517010562595</v>
      </c>
    </row>
    <row r="2547" spans="1:8" x14ac:dyDescent="0.35">
      <c r="A2547" t="str">
        <f t="shared" si="78"/>
        <v>20243150000</v>
      </c>
      <c r="B2547" s="11">
        <v>2024</v>
      </c>
      <c r="C2547" s="11">
        <v>3150000</v>
      </c>
      <c r="D2547" s="11" t="s">
        <v>182</v>
      </c>
      <c r="E2547" s="8">
        <v>4425242.5023068171</v>
      </c>
      <c r="F2547">
        <f>VLOOKUP(B2547&amp;C2547,CENSO!A:G,7,0)</f>
        <v>221</v>
      </c>
      <c r="G2547" s="9">
        <f t="shared" si="79"/>
        <v>20023.7217298951</v>
      </c>
      <c r="H2547" s="9">
        <f>G2547*(IPCA!$B$10/VLOOKUP(B2547,IPCA!A:B,2,0))</f>
        <v>19100.918763671092</v>
      </c>
    </row>
    <row r="2548" spans="1:8" x14ac:dyDescent="0.35">
      <c r="A2548" t="str">
        <f t="shared" si="78"/>
        <v>20243150158</v>
      </c>
      <c r="B2548" s="11">
        <v>2024</v>
      </c>
      <c r="C2548" s="11">
        <v>3150158</v>
      </c>
      <c r="D2548" s="11" t="s">
        <v>183</v>
      </c>
      <c r="E2548" s="8">
        <v>9115512.2784263082</v>
      </c>
      <c r="F2548">
        <f>VLOOKUP(B2548&amp;C2548,CENSO!A:G,7,0)</f>
        <v>629</v>
      </c>
      <c r="G2548" s="9">
        <f t="shared" si="79"/>
        <v>14492.070394954386</v>
      </c>
      <c r="H2548" s="9">
        <f>G2548*(IPCA!$B$10/VLOOKUP(B2548,IPCA!A:B,2,0))</f>
        <v>13824.196274069811</v>
      </c>
    </row>
    <row r="2549" spans="1:8" x14ac:dyDescent="0.35">
      <c r="A2549" t="str">
        <f t="shared" si="78"/>
        <v>20243150570</v>
      </c>
      <c r="B2549" s="11">
        <v>2024</v>
      </c>
      <c r="C2549" s="11">
        <v>3150570</v>
      </c>
      <c r="D2549" s="11" t="s">
        <v>184</v>
      </c>
      <c r="E2549" s="8">
        <v>12521009.055183211</v>
      </c>
      <c r="F2549">
        <f>VLOOKUP(B2549&amp;C2549,CENSO!A:G,7,0)</f>
        <v>542</v>
      </c>
      <c r="G2549" s="9">
        <f t="shared" si="79"/>
        <v>23101.492721740244</v>
      </c>
      <c r="H2549" s="9">
        <f>G2549*(IPCA!$B$10/VLOOKUP(B2549,IPCA!A:B,2,0))</f>
        <v>22036.849180674817</v>
      </c>
    </row>
    <row r="2550" spans="1:8" x14ac:dyDescent="0.35">
      <c r="A2550" t="str">
        <f t="shared" si="78"/>
        <v>20243151206</v>
      </c>
      <c r="B2550" s="11">
        <v>2024</v>
      </c>
      <c r="C2550" s="11">
        <v>3151206</v>
      </c>
      <c r="D2550" s="11" t="s">
        <v>185</v>
      </c>
      <c r="E2550" s="8">
        <v>27869173.109133191</v>
      </c>
      <c r="F2550">
        <f>VLOOKUP(B2550&amp;C2550,CENSO!A:G,7,0)</f>
        <v>2863</v>
      </c>
      <c r="G2550" s="9">
        <f t="shared" si="79"/>
        <v>9734.2553646989836</v>
      </c>
      <c r="H2550" s="9">
        <f>G2550*(IPCA!$B$10/VLOOKUP(B2550,IPCA!A:B,2,0))</f>
        <v>9285.6474662424735</v>
      </c>
    </row>
    <row r="2551" spans="1:8" x14ac:dyDescent="0.35">
      <c r="A2551" t="str">
        <f t="shared" si="78"/>
        <v>20243151909</v>
      </c>
      <c r="B2551" s="11">
        <v>2024</v>
      </c>
      <c r="C2551" s="11">
        <v>3151909</v>
      </c>
      <c r="D2551" s="11" t="s">
        <v>186</v>
      </c>
      <c r="E2551" s="8">
        <v>9069200.4201397821</v>
      </c>
      <c r="F2551">
        <f>VLOOKUP(B2551&amp;C2551,CENSO!A:G,7,0)</f>
        <v>109</v>
      </c>
      <c r="G2551" s="9">
        <f t="shared" si="79"/>
        <v>83203.673579264054</v>
      </c>
      <c r="H2551" s="9">
        <f>G2551*(IPCA!$B$10/VLOOKUP(B2551,IPCA!A:B,2,0))</f>
        <v>79369.19176737158</v>
      </c>
    </row>
    <row r="2552" spans="1:8" x14ac:dyDescent="0.35">
      <c r="A2552" t="str">
        <f t="shared" si="78"/>
        <v>20243152131</v>
      </c>
      <c r="B2552" s="11">
        <v>2024</v>
      </c>
      <c r="C2552" s="11">
        <v>3152131</v>
      </c>
      <c r="D2552" s="11" t="s">
        <v>187</v>
      </c>
      <c r="E2552" s="8">
        <v>5904310.4678974245</v>
      </c>
      <c r="F2552">
        <f>VLOOKUP(B2552&amp;C2552,CENSO!A:G,7,0)</f>
        <v>276</v>
      </c>
      <c r="G2552" s="9">
        <f t="shared" si="79"/>
        <v>21392.429231512408</v>
      </c>
      <c r="H2552" s="9">
        <f>G2552*(IPCA!$B$10/VLOOKUP(B2552,IPCA!A:B,2,0))</f>
        <v>20406.548713601303</v>
      </c>
    </row>
    <row r="2553" spans="1:8" x14ac:dyDescent="0.35">
      <c r="A2553" t="str">
        <f t="shared" si="78"/>
        <v>20243152170</v>
      </c>
      <c r="B2553" s="11">
        <v>2024</v>
      </c>
      <c r="C2553" s="11">
        <v>3152170</v>
      </c>
      <c r="D2553" s="11" t="s">
        <v>188</v>
      </c>
      <c r="E2553" s="8">
        <v>17661548.561475992</v>
      </c>
      <c r="F2553">
        <f>VLOOKUP(B2553&amp;C2553,CENSO!A:G,7,0)</f>
        <v>1187</v>
      </c>
      <c r="G2553" s="9">
        <f t="shared" si="79"/>
        <v>14879.147903518106</v>
      </c>
      <c r="H2553" s="9">
        <f>G2553*(IPCA!$B$10/VLOOKUP(B2553,IPCA!A:B,2,0))</f>
        <v>14193.435127168803</v>
      </c>
    </row>
    <row r="2554" spans="1:8" x14ac:dyDescent="0.35">
      <c r="A2554" t="str">
        <f t="shared" si="78"/>
        <v>20243152204</v>
      </c>
      <c r="B2554" s="11">
        <v>2024</v>
      </c>
      <c r="C2554" s="11">
        <v>3152204</v>
      </c>
      <c r="D2554" s="11" t="s">
        <v>189</v>
      </c>
      <c r="E2554" s="8">
        <v>26778800.558647938</v>
      </c>
      <c r="F2554">
        <f>VLOOKUP(B2554&amp;C2554,CENSO!A:G,7,0)</f>
        <v>984</v>
      </c>
      <c r="G2554" s="9">
        <f t="shared" si="79"/>
        <v>27214.228210008067</v>
      </c>
      <c r="H2554" s="9">
        <f>G2554*(IPCA!$B$10/VLOOKUP(B2554,IPCA!A:B,2,0))</f>
        <v>25960.04725132052</v>
      </c>
    </row>
    <row r="2555" spans="1:8" x14ac:dyDescent="0.35">
      <c r="A2555" t="str">
        <f t="shared" si="78"/>
        <v>20243152402</v>
      </c>
      <c r="B2555" s="11">
        <v>2024</v>
      </c>
      <c r="C2555" s="11">
        <v>3152402</v>
      </c>
      <c r="D2555" s="11" t="s">
        <v>190</v>
      </c>
      <c r="E2555" s="8">
        <v>16028342.047324797</v>
      </c>
      <c r="F2555">
        <f>VLOOKUP(B2555&amp;C2555,CENSO!A:G,7,0)</f>
        <v>742</v>
      </c>
      <c r="G2555" s="9">
        <f t="shared" si="79"/>
        <v>21601.539147338</v>
      </c>
      <c r="H2555" s="9">
        <f>G2555*(IPCA!$B$10/VLOOKUP(B2555,IPCA!A:B,2,0))</f>
        <v>20606.021697132604</v>
      </c>
    </row>
    <row r="2556" spans="1:8" x14ac:dyDescent="0.35">
      <c r="A2556" t="str">
        <f t="shared" si="78"/>
        <v>20242109205</v>
      </c>
      <c r="B2556" s="11">
        <v>2024</v>
      </c>
      <c r="C2556" s="11">
        <v>2109205</v>
      </c>
      <c r="D2556" s="11" t="s">
        <v>191</v>
      </c>
      <c r="E2556" s="8">
        <v>30225523.981878951</v>
      </c>
      <c r="F2556">
        <f>VLOOKUP(B2556&amp;C2556,CENSO!A:G,7,0)</f>
        <v>1730</v>
      </c>
      <c r="G2556" s="9">
        <f t="shared" si="79"/>
        <v>17471.401145594769</v>
      </c>
      <c r="H2556" s="9">
        <f>G2556*(IPCA!$B$10/VLOOKUP(B2556,IPCA!A:B,2,0))</f>
        <v>16666.223116318946</v>
      </c>
    </row>
    <row r="2557" spans="1:8" x14ac:dyDescent="0.35">
      <c r="A2557" t="str">
        <f t="shared" si="78"/>
        <v>20243153301</v>
      </c>
      <c r="B2557" s="11">
        <v>2024</v>
      </c>
      <c r="C2557" s="11">
        <v>3153301</v>
      </c>
      <c r="D2557" s="11" t="s">
        <v>192</v>
      </c>
      <c r="E2557" s="8">
        <v>5968734.0557305086</v>
      </c>
      <c r="F2557">
        <f>VLOOKUP(B2557&amp;C2557,CENSO!A:G,7,0)</f>
        <v>224</v>
      </c>
      <c r="G2557" s="9">
        <f t="shared" si="79"/>
        <v>26646.134177368342</v>
      </c>
      <c r="H2557" s="9">
        <f>G2557*(IPCA!$B$10/VLOOKUP(B2557,IPCA!A:B,2,0))</f>
        <v>25418.134108801307</v>
      </c>
    </row>
    <row r="2558" spans="1:8" x14ac:dyDescent="0.35">
      <c r="A2558" t="str">
        <f t="shared" si="78"/>
        <v>20243154309</v>
      </c>
      <c r="B2558" s="11">
        <v>2024</v>
      </c>
      <c r="C2558" s="11">
        <v>3154309</v>
      </c>
      <c r="D2558" s="11" t="s">
        <v>193</v>
      </c>
      <c r="E2558" s="8">
        <v>22926386.488500234</v>
      </c>
      <c r="F2558">
        <f>VLOOKUP(B2558&amp;C2558,CENSO!A:G,7,0)</f>
        <v>1349</v>
      </c>
      <c r="G2558" s="9">
        <f t="shared" si="79"/>
        <v>16995.09747108987</v>
      </c>
      <c r="H2558" s="9">
        <f>G2558*(IPCA!$B$10/VLOOKUP(B2558,IPCA!A:B,2,0))</f>
        <v>16211.870128583747</v>
      </c>
    </row>
    <row r="2559" spans="1:8" x14ac:dyDescent="0.35">
      <c r="A2559" t="str">
        <f t="shared" si="78"/>
        <v>20241718550</v>
      </c>
      <c r="B2559" s="11">
        <v>2024</v>
      </c>
      <c r="C2559" s="11">
        <v>1718550</v>
      </c>
      <c r="D2559" s="11" t="s">
        <v>194</v>
      </c>
      <c r="E2559" s="8">
        <v>9616771.4199999999</v>
      </c>
      <c r="F2559">
        <f>VLOOKUP(B2559&amp;C2559,CENSO!A:G,7,0)</f>
        <v>569</v>
      </c>
      <c r="G2559" s="9">
        <f t="shared" si="79"/>
        <v>16901.18</v>
      </c>
      <c r="H2559" s="9">
        <f>G2559*(IPCA!$B$10/VLOOKUP(B2559,IPCA!A:B,2,0))</f>
        <v>16122.280889880996</v>
      </c>
    </row>
    <row r="2560" spans="1:8" x14ac:dyDescent="0.35">
      <c r="A2560" t="str">
        <f t="shared" si="78"/>
        <v>20243154507</v>
      </c>
      <c r="B2560" s="11">
        <v>2024</v>
      </c>
      <c r="C2560" s="11">
        <v>3154507</v>
      </c>
      <c r="D2560" s="11" t="s">
        <v>195</v>
      </c>
      <c r="E2560" s="8">
        <v>14924709.689229369</v>
      </c>
      <c r="F2560">
        <f>VLOOKUP(B2560&amp;C2560,CENSO!A:G,7,0)</f>
        <v>894</v>
      </c>
      <c r="G2560" s="9">
        <f t="shared" si="79"/>
        <v>16694.306140077595</v>
      </c>
      <c r="H2560" s="9">
        <f>G2560*(IPCA!$B$10/VLOOKUP(B2560,IPCA!A:B,2,0))</f>
        <v>15924.940912527763</v>
      </c>
    </row>
    <row r="2561" spans="1:8" x14ac:dyDescent="0.35">
      <c r="A2561" t="str">
        <f t="shared" si="78"/>
        <v>20243155108</v>
      </c>
      <c r="B2561" s="11">
        <v>2024</v>
      </c>
      <c r="C2561" s="11">
        <v>3155108</v>
      </c>
      <c r="D2561" s="11" t="s">
        <v>196</v>
      </c>
      <c r="E2561" s="8">
        <v>8711536.1667128224</v>
      </c>
      <c r="F2561">
        <f>VLOOKUP(B2561&amp;C2561,CENSO!A:G,7,0)</f>
        <v>378</v>
      </c>
      <c r="G2561" s="9">
        <f t="shared" si="79"/>
        <v>23046.391975430746</v>
      </c>
      <c r="H2561" s="9">
        <f>G2561*(IPCA!$B$10/VLOOKUP(B2561,IPCA!A:B,2,0))</f>
        <v>21984.287779089616</v>
      </c>
    </row>
    <row r="2562" spans="1:8" x14ac:dyDescent="0.35">
      <c r="A2562" t="str">
        <f t="shared" si="78"/>
        <v>20243155603</v>
      </c>
      <c r="B2562" s="11">
        <v>2024</v>
      </c>
      <c r="C2562" s="11">
        <v>3155603</v>
      </c>
      <c r="D2562" s="11" t="s">
        <v>197</v>
      </c>
      <c r="E2562" s="8">
        <v>29481395.746893343</v>
      </c>
      <c r="F2562">
        <f>VLOOKUP(B2562&amp;C2562,CENSO!A:G,7,0)</f>
        <v>1731</v>
      </c>
      <c r="G2562" s="9">
        <f t="shared" si="79"/>
        <v>17031.424463832089</v>
      </c>
      <c r="H2562" s="9">
        <f>G2562*(IPCA!$B$10/VLOOKUP(B2562,IPCA!A:B,2,0))</f>
        <v>16246.522974176463</v>
      </c>
    </row>
    <row r="2563" spans="1:8" x14ac:dyDescent="0.35">
      <c r="A2563" t="str">
        <f t="shared" ref="A2563:A2626" si="80">B2563&amp;C2563</f>
        <v>20243156007</v>
      </c>
      <c r="B2563" s="11">
        <v>2024</v>
      </c>
      <c r="C2563" s="11">
        <v>3156007</v>
      </c>
      <c r="D2563" s="11" t="s">
        <v>198</v>
      </c>
      <c r="E2563" s="8">
        <v>11933147.233991377</v>
      </c>
      <c r="F2563">
        <f>VLOOKUP(B2563&amp;C2563,CENSO!A:G,7,0)</f>
        <v>581</v>
      </c>
      <c r="G2563" s="9">
        <f t="shared" ref="G2563:G2626" si="81">E2563/F2563</f>
        <v>20538.979748694281</v>
      </c>
      <c r="H2563" s="9">
        <f>G2563*(IPCA!$B$10/VLOOKUP(B2563,IPCA!A:B,2,0))</f>
        <v>19592.430865775441</v>
      </c>
    </row>
    <row r="2564" spans="1:8" x14ac:dyDescent="0.35">
      <c r="A2564" t="str">
        <f t="shared" si="80"/>
        <v>20243156502</v>
      </c>
      <c r="B2564" s="11">
        <v>2024</v>
      </c>
      <c r="C2564" s="11">
        <v>3156502</v>
      </c>
      <c r="D2564" s="11" t="s">
        <v>199</v>
      </c>
      <c r="E2564" s="8">
        <v>7356209.1411351487</v>
      </c>
      <c r="F2564">
        <f>VLOOKUP(B2564&amp;C2564,CENSO!A:G,7,0)</f>
        <v>267</v>
      </c>
      <c r="G2564" s="9">
        <f t="shared" si="81"/>
        <v>27551.345097884452</v>
      </c>
      <c r="H2564" s="9">
        <f>G2564*(IPCA!$B$10/VLOOKUP(B2564,IPCA!A:B,2,0))</f>
        <v>26281.627943264255</v>
      </c>
    </row>
    <row r="2565" spans="1:8" x14ac:dyDescent="0.35">
      <c r="A2565" t="str">
        <f t="shared" si="80"/>
        <v>20243156601</v>
      </c>
      <c r="B2565" s="11">
        <v>2024</v>
      </c>
      <c r="C2565" s="11">
        <v>3156601</v>
      </c>
      <c r="D2565" s="11" t="s">
        <v>200</v>
      </c>
      <c r="E2565" s="8">
        <v>10013053.754373223</v>
      </c>
      <c r="F2565">
        <f>VLOOKUP(B2565&amp;C2565,CENSO!A:G,7,0)</f>
        <v>832</v>
      </c>
      <c r="G2565" s="9">
        <f t="shared" si="81"/>
        <v>12034.920377852432</v>
      </c>
      <c r="H2565" s="9">
        <f>G2565*(IPCA!$B$10/VLOOKUP(B2565,IPCA!A:B,2,0))</f>
        <v>11480.285211984585</v>
      </c>
    </row>
    <row r="2566" spans="1:8" x14ac:dyDescent="0.35">
      <c r="A2566" t="str">
        <f t="shared" si="80"/>
        <v>20243156809</v>
      </c>
      <c r="B2566" s="11">
        <v>2024</v>
      </c>
      <c r="C2566" s="11">
        <v>3156809</v>
      </c>
      <c r="D2566" s="11" t="s">
        <v>201</v>
      </c>
      <c r="E2566" s="8">
        <v>12060813.744740389</v>
      </c>
      <c r="F2566">
        <f>VLOOKUP(B2566&amp;C2566,CENSO!A:G,7,0)</f>
        <v>243</v>
      </c>
      <c r="G2566" s="9">
        <f t="shared" si="81"/>
        <v>49632.978373417238</v>
      </c>
      <c r="H2566" s="9">
        <f>G2566*(IPCA!$B$10/VLOOKUP(B2566,IPCA!A:B,2,0))</f>
        <v>47345.618396917933</v>
      </c>
    </row>
    <row r="2567" spans="1:8" x14ac:dyDescent="0.35">
      <c r="A2567" t="str">
        <f t="shared" si="80"/>
        <v>20243157005</v>
      </c>
      <c r="B2567" s="11">
        <v>2024</v>
      </c>
      <c r="C2567" s="11">
        <v>3157005</v>
      </c>
      <c r="D2567" s="11" t="s">
        <v>202</v>
      </c>
      <c r="E2567" s="8">
        <v>29092588.16507861</v>
      </c>
      <c r="F2567">
        <f>VLOOKUP(B2567&amp;C2567,CENSO!A:G,7,0)</f>
        <v>2090</v>
      </c>
      <c r="G2567" s="9">
        <f t="shared" si="81"/>
        <v>13919.898643578283</v>
      </c>
      <c r="H2567" s="9">
        <f>G2567*(IPCA!$B$10/VLOOKUP(B2567,IPCA!A:B,2,0))</f>
        <v>13278.393336467781</v>
      </c>
    </row>
    <row r="2568" spans="1:8" x14ac:dyDescent="0.35">
      <c r="A2568" t="str">
        <f t="shared" si="80"/>
        <v>20243157104</v>
      </c>
      <c r="B2568" s="11">
        <v>2024</v>
      </c>
      <c r="C2568" s="11">
        <v>3157104</v>
      </c>
      <c r="D2568" s="11" t="s">
        <v>203</v>
      </c>
      <c r="E2568" s="8">
        <v>6164390.9201375609</v>
      </c>
      <c r="F2568">
        <f>VLOOKUP(B2568&amp;C2568,CENSO!A:G,7,0)</f>
        <v>406</v>
      </c>
      <c r="G2568" s="9">
        <f t="shared" si="81"/>
        <v>15183.228867333894</v>
      </c>
      <c r="H2568" s="9">
        <f>G2568*(IPCA!$B$10/VLOOKUP(B2568,IPCA!A:B,2,0))</f>
        <v>14483.502371698703</v>
      </c>
    </row>
    <row r="2569" spans="1:8" x14ac:dyDescent="0.35">
      <c r="A2569" t="str">
        <f t="shared" si="80"/>
        <v>20243157252</v>
      </c>
      <c r="B2569" s="11">
        <v>2024</v>
      </c>
      <c r="C2569" s="11">
        <v>3157252</v>
      </c>
      <c r="D2569" s="11" t="s">
        <v>204</v>
      </c>
      <c r="E2569" s="8">
        <v>10329687.517900346</v>
      </c>
      <c r="F2569">
        <f>VLOOKUP(B2569&amp;C2569,CENSO!A:G,7,0)</f>
        <v>634</v>
      </c>
      <c r="G2569" s="9">
        <f t="shared" si="81"/>
        <v>16292.882520347548</v>
      </c>
      <c r="H2569" s="9">
        <f>G2569*(IPCA!$B$10/VLOOKUP(B2569,IPCA!A:B,2,0))</f>
        <v>15542.017095781204</v>
      </c>
    </row>
    <row r="2570" spans="1:8" x14ac:dyDescent="0.35">
      <c r="A2570" t="str">
        <f t="shared" si="80"/>
        <v>20243157377</v>
      </c>
      <c r="B2570" s="11">
        <v>2024</v>
      </c>
      <c r="C2570" s="11">
        <v>3157377</v>
      </c>
      <c r="D2570" s="11" t="s">
        <v>205</v>
      </c>
      <c r="E2570" s="8">
        <v>6141590.1383267082</v>
      </c>
      <c r="F2570">
        <f>VLOOKUP(B2570&amp;C2570,CENSO!A:G,7,0)</f>
        <v>233</v>
      </c>
      <c r="G2570" s="9">
        <f t="shared" si="81"/>
        <v>26358.755958483725</v>
      </c>
      <c r="H2570" s="9">
        <f>G2570*(IPCA!$B$10/VLOOKUP(B2570,IPCA!A:B,2,0))</f>
        <v>25143.999855069233</v>
      </c>
    </row>
    <row r="2571" spans="1:8" x14ac:dyDescent="0.35">
      <c r="A2571" t="str">
        <f t="shared" si="80"/>
        <v>20243157500</v>
      </c>
      <c r="B2571" s="11">
        <v>2024</v>
      </c>
      <c r="C2571" s="11">
        <v>3157500</v>
      </c>
      <c r="D2571" s="11" t="s">
        <v>206</v>
      </c>
      <c r="E2571" s="8">
        <v>5615555.0351673281</v>
      </c>
      <c r="F2571">
        <f>VLOOKUP(B2571&amp;C2571,CENSO!A:G,7,0)</f>
        <v>285</v>
      </c>
      <c r="G2571" s="9">
        <f t="shared" si="81"/>
        <v>19703.701877780099</v>
      </c>
      <c r="H2571" s="9">
        <f>G2571*(IPCA!$B$10/VLOOKUP(B2571,IPCA!A:B,2,0))</f>
        <v>18795.647182270492</v>
      </c>
    </row>
    <row r="2572" spans="1:8" x14ac:dyDescent="0.35">
      <c r="A2572" t="str">
        <f t="shared" si="80"/>
        <v>20243157609</v>
      </c>
      <c r="B2572" s="11">
        <v>2024</v>
      </c>
      <c r="C2572" s="11">
        <v>3157609</v>
      </c>
      <c r="D2572" s="11" t="s">
        <v>207</v>
      </c>
      <c r="E2572" s="8">
        <v>8542329.9585157987</v>
      </c>
      <c r="F2572">
        <f>VLOOKUP(B2572&amp;C2572,CENSO!A:G,7,0)</f>
        <v>237</v>
      </c>
      <c r="G2572" s="9">
        <f t="shared" si="81"/>
        <v>36043.586322851472</v>
      </c>
      <c r="H2572" s="9">
        <f>G2572*(IPCA!$B$10/VLOOKUP(B2572,IPCA!A:B,2,0))</f>
        <v>34382.500096187621</v>
      </c>
    </row>
    <row r="2573" spans="1:8" x14ac:dyDescent="0.35">
      <c r="A2573" t="str">
        <f t="shared" si="80"/>
        <v>20243157658</v>
      </c>
      <c r="B2573" s="11">
        <v>2024</v>
      </c>
      <c r="C2573" s="11">
        <v>3157658</v>
      </c>
      <c r="D2573" s="11" t="s">
        <v>208</v>
      </c>
      <c r="E2573" s="8">
        <v>5621837.923255723</v>
      </c>
      <c r="F2573">
        <f>VLOOKUP(B2573&amp;C2573,CENSO!A:G,7,0)</f>
        <v>263</v>
      </c>
      <c r="G2573" s="9">
        <f t="shared" si="81"/>
        <v>21375.809594128223</v>
      </c>
      <c r="H2573" s="9">
        <f>G2573*(IPCA!$B$10/VLOOKUP(B2573,IPCA!A:B,2,0))</f>
        <v>20390.695000298692</v>
      </c>
    </row>
    <row r="2574" spans="1:8" x14ac:dyDescent="0.35">
      <c r="A2574" t="str">
        <f t="shared" si="80"/>
        <v>20243158102</v>
      </c>
      <c r="B2574" s="11">
        <v>2024</v>
      </c>
      <c r="C2574" s="11">
        <v>3158102</v>
      </c>
      <c r="D2574" s="11" t="s">
        <v>209</v>
      </c>
      <c r="E2574" s="8">
        <v>5213636.0775440047</v>
      </c>
      <c r="F2574">
        <f>VLOOKUP(B2574&amp;C2574,CENSO!A:G,7,0)</f>
        <v>235</v>
      </c>
      <c r="G2574" s="9">
        <f t="shared" si="81"/>
        <v>22185.685436357468</v>
      </c>
      <c r="H2574" s="9">
        <f>G2574*(IPCA!$B$10/VLOOKUP(B2574,IPCA!A:B,2,0))</f>
        <v>21163.247319979855</v>
      </c>
    </row>
    <row r="2575" spans="1:8" x14ac:dyDescent="0.35">
      <c r="A2575" t="str">
        <f t="shared" si="80"/>
        <v>20243158201</v>
      </c>
      <c r="B2575" s="11">
        <v>2024</v>
      </c>
      <c r="C2575" s="11">
        <v>3158201</v>
      </c>
      <c r="D2575" s="11" t="s">
        <v>210</v>
      </c>
      <c r="E2575" s="8">
        <v>16348447.392992895</v>
      </c>
      <c r="F2575">
        <f>VLOOKUP(B2575&amp;C2575,CENSO!A:G,7,0)</f>
        <v>351</v>
      </c>
      <c r="G2575" s="9">
        <f t="shared" si="81"/>
        <v>46576.773199409959</v>
      </c>
      <c r="H2575" s="9">
        <f>G2575*(IPCA!$B$10/VLOOKUP(B2575,IPCA!A:B,2,0))</f>
        <v>44430.259926535808</v>
      </c>
    </row>
    <row r="2576" spans="1:8" x14ac:dyDescent="0.35">
      <c r="A2576" t="str">
        <f t="shared" si="80"/>
        <v>20243159357</v>
      </c>
      <c r="B2576" s="11">
        <v>2024</v>
      </c>
      <c r="C2576" s="11">
        <v>3159357</v>
      </c>
      <c r="D2576" s="11" t="s">
        <v>211</v>
      </c>
      <c r="E2576" s="8">
        <v>7114677.2822925784</v>
      </c>
      <c r="F2576">
        <f>VLOOKUP(B2576&amp;C2576,CENSO!A:G,7,0)</f>
        <v>430</v>
      </c>
      <c r="G2576" s="9">
        <f t="shared" si="81"/>
        <v>16545.761121610649</v>
      </c>
      <c r="H2576" s="9">
        <f>G2576*(IPCA!$B$10/VLOOKUP(B2576,IPCA!A:B,2,0))</f>
        <v>15783.241663569012</v>
      </c>
    </row>
    <row r="2577" spans="1:8" x14ac:dyDescent="0.35">
      <c r="A2577" t="str">
        <f t="shared" si="80"/>
        <v>20243159506</v>
      </c>
      <c r="B2577" s="11">
        <v>2024</v>
      </c>
      <c r="C2577" s="11">
        <v>3159506</v>
      </c>
      <c r="D2577" s="11" t="s">
        <v>212</v>
      </c>
      <c r="E2577" s="8">
        <v>9237287.2495570425</v>
      </c>
      <c r="F2577">
        <f>VLOOKUP(B2577&amp;C2577,CENSO!A:G,7,0)</f>
        <v>476</v>
      </c>
      <c r="G2577" s="9">
        <f t="shared" si="81"/>
        <v>19406.065650329921</v>
      </c>
      <c r="H2577" s="9">
        <f>G2577*(IPCA!$B$10/VLOOKUP(B2577,IPCA!A:B,2,0))</f>
        <v>18511.727665292608</v>
      </c>
    </row>
    <row r="2578" spans="1:8" x14ac:dyDescent="0.35">
      <c r="A2578" t="str">
        <f t="shared" si="80"/>
        <v>20243160207</v>
      </c>
      <c r="B2578" s="11">
        <v>2024</v>
      </c>
      <c r="C2578" s="11">
        <v>3160207</v>
      </c>
      <c r="D2578" s="11" t="s">
        <v>213</v>
      </c>
      <c r="E2578" s="8">
        <v>6314972.9805024378</v>
      </c>
      <c r="F2578">
        <f>VLOOKUP(B2578&amp;C2578,CENSO!A:G,7,0)</f>
        <v>217</v>
      </c>
      <c r="G2578" s="9">
        <f t="shared" si="81"/>
        <v>29101.257974665612</v>
      </c>
      <c r="H2578" s="9">
        <f>G2578*(IPCA!$B$10/VLOOKUP(B2578,IPCA!A:B,2,0))</f>
        <v>27760.112330408192</v>
      </c>
    </row>
    <row r="2579" spans="1:8" x14ac:dyDescent="0.35">
      <c r="A2579" t="str">
        <f t="shared" si="80"/>
        <v>20243160306</v>
      </c>
      <c r="B2579" s="11">
        <v>2024</v>
      </c>
      <c r="C2579" s="11">
        <v>3160306</v>
      </c>
      <c r="D2579" s="11" t="s">
        <v>214</v>
      </c>
      <c r="E2579" s="8">
        <v>12283818.534490192</v>
      </c>
      <c r="F2579">
        <f>VLOOKUP(B2579&amp;C2579,CENSO!A:G,7,0)</f>
        <v>645</v>
      </c>
      <c r="G2579" s="9">
        <f t="shared" si="81"/>
        <v>19044.679898434406</v>
      </c>
      <c r="H2579" s="9">
        <f>G2579*(IPCA!$B$10/VLOOKUP(B2579,IPCA!A:B,2,0))</f>
        <v>18166.996551745484</v>
      </c>
    </row>
    <row r="2580" spans="1:8" x14ac:dyDescent="0.35">
      <c r="A2580" t="str">
        <f t="shared" si="80"/>
        <v>20243160454</v>
      </c>
      <c r="B2580" s="11">
        <v>2024</v>
      </c>
      <c r="C2580" s="11">
        <v>3160454</v>
      </c>
      <c r="D2580" s="11" t="s">
        <v>215</v>
      </c>
      <c r="E2580" s="8">
        <v>8182101.3640210042</v>
      </c>
      <c r="F2580">
        <f>VLOOKUP(B2580&amp;C2580,CENSO!A:G,7,0)</f>
        <v>688</v>
      </c>
      <c r="G2580" s="9">
        <f t="shared" si="81"/>
        <v>11892.589191890995</v>
      </c>
      <c r="H2580" s="9">
        <f>G2580*(IPCA!$B$10/VLOOKUP(B2580,IPCA!A:B,2,0))</f>
        <v>11344.513428034577</v>
      </c>
    </row>
    <row r="2581" spans="1:8" x14ac:dyDescent="0.35">
      <c r="A2581" t="str">
        <f t="shared" si="80"/>
        <v>20243160603</v>
      </c>
      <c r="B2581" s="11">
        <v>2024</v>
      </c>
      <c r="C2581" s="11">
        <v>3160603</v>
      </c>
      <c r="D2581" s="11" t="s">
        <v>216</v>
      </c>
      <c r="E2581" s="8">
        <v>2991385.3720436017</v>
      </c>
      <c r="F2581">
        <f>VLOOKUP(B2581&amp;C2581,CENSO!A:G,7,0)</f>
        <v>144</v>
      </c>
      <c r="G2581" s="9">
        <f t="shared" si="81"/>
        <v>20773.509528080569</v>
      </c>
      <c r="H2581" s="9">
        <f>G2581*(IPCA!$B$10/VLOOKUP(B2581,IPCA!A:B,2,0))</f>
        <v>19816.15222607736</v>
      </c>
    </row>
    <row r="2582" spans="1:8" x14ac:dyDescent="0.35">
      <c r="A2582" t="str">
        <f t="shared" si="80"/>
        <v>20243160959</v>
      </c>
      <c r="B2582" s="11">
        <v>2024</v>
      </c>
      <c r="C2582" s="11">
        <v>3160959</v>
      </c>
      <c r="D2582" s="11" t="s">
        <v>217</v>
      </c>
      <c r="E2582" s="8">
        <v>7855658.8457936747</v>
      </c>
      <c r="F2582">
        <f>VLOOKUP(B2582&amp;C2582,CENSO!A:G,7,0)</f>
        <v>552</v>
      </c>
      <c r="G2582" s="9">
        <f t="shared" si="81"/>
        <v>14231.266024988541</v>
      </c>
      <c r="H2582" s="9">
        <f>G2582*(IPCA!$B$10/VLOOKUP(B2582,IPCA!A:B,2,0))</f>
        <v>13575.411200489281</v>
      </c>
    </row>
    <row r="2583" spans="1:8" x14ac:dyDescent="0.35">
      <c r="A2583" t="str">
        <f t="shared" si="80"/>
        <v>20243161056</v>
      </c>
      <c r="B2583" s="11">
        <v>2024</v>
      </c>
      <c r="C2583" s="11">
        <v>3161056</v>
      </c>
      <c r="D2583" s="11" t="s">
        <v>218</v>
      </c>
      <c r="E2583" s="8">
        <v>4737376.542750854</v>
      </c>
      <c r="F2583">
        <f>VLOOKUP(B2583&amp;C2583,CENSO!A:G,7,0)</f>
        <v>188</v>
      </c>
      <c r="G2583" s="9">
        <f t="shared" si="81"/>
        <v>25198.811397610927</v>
      </c>
      <c r="H2583" s="9">
        <f>G2583*(IPCA!$B$10/VLOOKUP(B2583,IPCA!A:B,2,0))</f>
        <v>24037.511904104806</v>
      </c>
    </row>
    <row r="2584" spans="1:8" x14ac:dyDescent="0.35">
      <c r="A2584" t="str">
        <f t="shared" si="80"/>
        <v>20242513984</v>
      </c>
      <c r="B2584" s="11">
        <v>2024</v>
      </c>
      <c r="C2584" s="11">
        <v>2513984</v>
      </c>
      <c r="D2584" s="11" t="s">
        <v>219</v>
      </c>
      <c r="E2584" s="8">
        <v>6893592.8499999996</v>
      </c>
      <c r="F2584">
        <f>VLOOKUP(B2584&amp;C2584,CENSO!A:G,7,0)</f>
        <v>443</v>
      </c>
      <c r="G2584" s="9">
        <f t="shared" si="81"/>
        <v>15561.157674943566</v>
      </c>
      <c r="H2584" s="9">
        <f>G2584*(IPCA!$B$10/VLOOKUP(B2584,IPCA!A:B,2,0))</f>
        <v>14844.01414618196</v>
      </c>
    </row>
    <row r="2585" spans="1:8" x14ac:dyDescent="0.35">
      <c r="A2585" t="str">
        <f t="shared" si="80"/>
        <v>20243161601</v>
      </c>
      <c r="B2585" s="11">
        <v>2024</v>
      </c>
      <c r="C2585" s="11">
        <v>3161601</v>
      </c>
      <c r="D2585" s="11" t="s">
        <v>220</v>
      </c>
      <c r="E2585" s="8">
        <v>6346753.38916671</v>
      </c>
      <c r="F2585">
        <f>VLOOKUP(B2585&amp;C2585,CENSO!A:G,7,0)</f>
        <v>248</v>
      </c>
      <c r="G2585" s="9">
        <f t="shared" si="81"/>
        <v>25591.747536962539</v>
      </c>
      <c r="H2585" s="9">
        <f>G2585*(IPCA!$B$10/VLOOKUP(B2585,IPCA!A:B,2,0))</f>
        <v>24412.339390139041</v>
      </c>
    </row>
    <row r="2586" spans="1:8" x14ac:dyDescent="0.35">
      <c r="A2586" t="str">
        <f t="shared" si="80"/>
        <v>20243161650</v>
      </c>
      <c r="B2586" s="11">
        <v>2024</v>
      </c>
      <c r="C2586" s="11">
        <v>3161650</v>
      </c>
      <c r="D2586" s="11" t="s">
        <v>221</v>
      </c>
      <c r="E2586" s="8">
        <v>4221938.5322816828</v>
      </c>
      <c r="F2586">
        <f>VLOOKUP(B2586&amp;C2586,CENSO!A:G,7,0)</f>
        <v>195</v>
      </c>
      <c r="G2586" s="9">
        <f t="shared" si="81"/>
        <v>21650.966832213759</v>
      </c>
      <c r="H2586" s="9">
        <f>G2586*(IPCA!$B$10/VLOOKUP(B2586,IPCA!A:B,2,0))</f>
        <v>20653.171483082668</v>
      </c>
    </row>
    <row r="2587" spans="1:8" x14ac:dyDescent="0.35">
      <c r="A2587" t="str">
        <f t="shared" si="80"/>
        <v>20243125507</v>
      </c>
      <c r="B2587" s="11">
        <v>2024</v>
      </c>
      <c r="C2587" s="11">
        <v>3125507</v>
      </c>
      <c r="D2587" s="11" t="s">
        <v>222</v>
      </c>
      <c r="E2587" s="8">
        <v>5628116.4249522947</v>
      </c>
      <c r="F2587">
        <f>VLOOKUP(B2587&amp;C2587,CENSO!A:G,7,0)</f>
        <v>145</v>
      </c>
      <c r="G2587" s="9">
        <f t="shared" si="81"/>
        <v>38814.596034153758</v>
      </c>
      <c r="H2587" s="9">
        <f>G2587*(IPCA!$B$10/VLOOKUP(B2587,IPCA!A:B,2,0))</f>
        <v>37025.806475635887</v>
      </c>
    </row>
    <row r="2588" spans="1:8" x14ac:dyDescent="0.35">
      <c r="A2588" t="str">
        <f t="shared" si="80"/>
        <v>20243162252</v>
      </c>
      <c r="B2588" s="11">
        <v>2024</v>
      </c>
      <c r="C2588" s="11">
        <v>3162252</v>
      </c>
      <c r="D2588" s="11" t="s">
        <v>223</v>
      </c>
      <c r="E2588" s="8">
        <v>7439087.8150498634</v>
      </c>
      <c r="F2588">
        <f>VLOOKUP(B2588&amp;C2588,CENSO!A:G,7,0)</f>
        <v>331</v>
      </c>
      <c r="G2588" s="9">
        <f t="shared" si="81"/>
        <v>22474.585543957292</v>
      </c>
      <c r="H2588" s="9">
        <f>G2588*(IPCA!$B$10/VLOOKUP(B2588,IPCA!A:B,2,0))</f>
        <v>21438.833325444633</v>
      </c>
    </row>
    <row r="2589" spans="1:8" x14ac:dyDescent="0.35">
      <c r="A2589" t="str">
        <f t="shared" si="80"/>
        <v>20243162401</v>
      </c>
      <c r="B2589" s="11">
        <v>2024</v>
      </c>
      <c r="C2589" s="11">
        <v>3162401</v>
      </c>
      <c r="D2589" s="11" t="s">
        <v>224</v>
      </c>
      <c r="E2589" s="8">
        <v>47979444.092333607</v>
      </c>
      <c r="F2589">
        <f>VLOOKUP(B2589&amp;C2589,CENSO!A:G,7,0)</f>
        <v>2709</v>
      </c>
      <c r="G2589" s="9">
        <f t="shared" si="81"/>
        <v>17711.127387350905</v>
      </c>
      <c r="H2589" s="9">
        <f>G2589*(IPCA!$B$10/VLOOKUP(B2589,IPCA!A:B,2,0))</f>
        <v>16894.901457492047</v>
      </c>
    </row>
    <row r="2590" spans="1:8" x14ac:dyDescent="0.35">
      <c r="A2590" t="str">
        <f t="shared" si="80"/>
        <v>20243162450</v>
      </c>
      <c r="B2590" s="11">
        <v>2024</v>
      </c>
      <c r="C2590" s="11">
        <v>3162450</v>
      </c>
      <c r="D2590" s="11" t="s">
        <v>225</v>
      </c>
      <c r="E2590" s="8">
        <v>9027238.8126661703</v>
      </c>
      <c r="F2590">
        <f>VLOOKUP(B2590&amp;C2590,CENSO!A:G,7,0)</f>
        <v>548</v>
      </c>
      <c r="G2590" s="9">
        <f t="shared" si="81"/>
        <v>16473.063526763086</v>
      </c>
      <c r="H2590" s="9">
        <f>G2590*(IPCA!$B$10/VLOOKUP(B2590,IPCA!A:B,2,0))</f>
        <v>15713.894372779187</v>
      </c>
    </row>
    <row r="2591" spans="1:8" x14ac:dyDescent="0.35">
      <c r="A2591" s="16" t="str">
        <f t="shared" si="80"/>
        <v>20183162575</v>
      </c>
      <c r="B2591" s="17">
        <v>2018</v>
      </c>
      <c r="C2591" s="17">
        <v>3162575</v>
      </c>
      <c r="D2591" s="17" t="s">
        <v>226</v>
      </c>
      <c r="E2591" s="18">
        <v>2820297.228676043</v>
      </c>
      <c r="F2591" s="16">
        <f>VLOOKUP(B2591&amp;C2591,CENSO!A:G,7,0)</f>
        <v>415</v>
      </c>
      <c r="G2591" s="19">
        <f t="shared" si="81"/>
        <v>6795.8969365687781</v>
      </c>
      <c r="H2591" s="9">
        <f>G2591*(IPCA!$B$10/VLOOKUP(B2591,IPCA!A:B,2,0))</f>
        <v>9024.4980195610351</v>
      </c>
    </row>
    <row r="2592" spans="1:8" x14ac:dyDescent="0.35">
      <c r="A2592" t="str">
        <f t="shared" si="80"/>
        <v>20243162658</v>
      </c>
      <c r="B2592" s="11">
        <v>2024</v>
      </c>
      <c r="C2592" s="11">
        <v>3162658</v>
      </c>
      <c r="D2592" s="11" t="s">
        <v>227</v>
      </c>
      <c r="E2592" s="8">
        <v>6786322.3299397975</v>
      </c>
      <c r="F2592">
        <f>VLOOKUP(B2592&amp;C2592,CENSO!A:G,7,0)</f>
        <v>208</v>
      </c>
      <c r="G2592" s="9">
        <f t="shared" si="81"/>
        <v>32626.549663172103</v>
      </c>
      <c r="H2592" s="9">
        <f>G2592*(IPCA!$B$10/VLOOKUP(B2592,IPCA!A:B,2,0))</f>
        <v>31122.939234852998</v>
      </c>
    </row>
    <row r="2593" spans="1:8" x14ac:dyDescent="0.35">
      <c r="A2593" t="str">
        <f t="shared" si="80"/>
        <v>20242111052</v>
      </c>
      <c r="B2593" s="11">
        <v>2024</v>
      </c>
      <c r="C2593" s="11">
        <v>2111052</v>
      </c>
      <c r="D2593" s="11" t="s">
        <v>228</v>
      </c>
      <c r="E2593" s="8">
        <v>24137956.969999999</v>
      </c>
      <c r="F2593">
        <f>VLOOKUP(B2593&amp;C2593,CENSO!A:G,7,0)</f>
        <v>1486</v>
      </c>
      <c r="G2593" s="9">
        <f t="shared" si="81"/>
        <v>16243.578041722745</v>
      </c>
      <c r="H2593" s="9">
        <f>G2593*(IPCA!$B$10/VLOOKUP(B2593,IPCA!A:B,2,0))</f>
        <v>15494.984838062028</v>
      </c>
    </row>
    <row r="2594" spans="1:8" x14ac:dyDescent="0.35">
      <c r="A2594" t="str">
        <f t="shared" si="80"/>
        <v>20243162807</v>
      </c>
      <c r="B2594" s="11">
        <v>2024</v>
      </c>
      <c r="C2594" s="11">
        <v>3162807</v>
      </c>
      <c r="D2594" s="11" t="s">
        <v>229</v>
      </c>
      <c r="E2594" s="8">
        <v>21186136.289999999</v>
      </c>
      <c r="F2594">
        <f>VLOOKUP(B2594&amp;C2594,CENSO!A:G,7,0)</f>
        <v>929</v>
      </c>
      <c r="G2594" s="9">
        <f t="shared" si="81"/>
        <v>22805.313552206673</v>
      </c>
      <c r="H2594" s="9">
        <f>G2594*(IPCA!$B$10/VLOOKUP(B2594,IPCA!A:B,2,0))</f>
        <v>21754.319572389959</v>
      </c>
    </row>
    <row r="2595" spans="1:8" x14ac:dyDescent="0.35">
      <c r="A2595" t="str">
        <f t="shared" si="80"/>
        <v>20243163003</v>
      </c>
      <c r="B2595" s="11">
        <v>2024</v>
      </c>
      <c r="C2595" s="11">
        <v>3163003</v>
      </c>
      <c r="D2595" s="11" t="s">
        <v>230</v>
      </c>
      <c r="E2595" s="8">
        <v>5369877.3089414127</v>
      </c>
      <c r="F2595">
        <f>VLOOKUP(B2595&amp;C2595,CENSO!A:G,7,0)</f>
        <v>295</v>
      </c>
      <c r="G2595" s="9">
        <f t="shared" si="81"/>
        <v>18202.97392861496</v>
      </c>
      <c r="H2595" s="9">
        <f>G2595*(IPCA!$B$10/VLOOKUP(B2595,IPCA!A:B,2,0))</f>
        <v>17364.081011403403</v>
      </c>
    </row>
    <row r="2596" spans="1:8" x14ac:dyDescent="0.35">
      <c r="A2596" t="str">
        <f t="shared" si="80"/>
        <v>20242210052</v>
      </c>
      <c r="B2596" s="11">
        <v>2024</v>
      </c>
      <c r="C2596" s="11">
        <v>2210052</v>
      </c>
      <c r="D2596" s="11" t="s">
        <v>231</v>
      </c>
      <c r="E2596" s="8">
        <v>9677633.9499999993</v>
      </c>
      <c r="F2596">
        <f>VLOOKUP(B2596&amp;C2596,CENSO!A:G,7,0)</f>
        <v>666</v>
      </c>
      <c r="G2596" s="9">
        <f t="shared" si="81"/>
        <v>14530.981906906905</v>
      </c>
      <c r="H2596" s="9">
        <f>G2596*(IPCA!$B$10/VLOOKUP(B2596,IPCA!A:B,2,0))</f>
        <v>13861.314530046524</v>
      </c>
    </row>
    <row r="2597" spans="1:8" x14ac:dyDescent="0.35">
      <c r="A2597" t="str">
        <f t="shared" si="80"/>
        <v>20243163508</v>
      </c>
      <c r="B2597" s="11">
        <v>2024</v>
      </c>
      <c r="C2597" s="11">
        <v>3163508</v>
      </c>
      <c r="D2597" s="11" t="s">
        <v>232</v>
      </c>
      <c r="E2597" s="8">
        <v>9570825.0585167725</v>
      </c>
      <c r="F2597">
        <f>VLOOKUP(B2597&amp;C2597,CENSO!A:G,7,0)</f>
        <v>451</v>
      </c>
      <c r="G2597" s="9">
        <f t="shared" si="81"/>
        <v>21221.341593163575</v>
      </c>
      <c r="H2597" s="9">
        <f>G2597*(IPCA!$B$10/VLOOKUP(B2597,IPCA!A:B,2,0))</f>
        <v>20243.345732374772</v>
      </c>
    </row>
    <row r="2598" spans="1:8" x14ac:dyDescent="0.35">
      <c r="A2598" t="str">
        <f t="shared" si="80"/>
        <v>20243164100</v>
      </c>
      <c r="B2598" s="11">
        <v>2024</v>
      </c>
      <c r="C2598" s="11">
        <v>3164100</v>
      </c>
      <c r="D2598" s="11" t="s">
        <v>233</v>
      </c>
      <c r="E2598" s="8">
        <v>4318984.2220296199</v>
      </c>
      <c r="F2598">
        <f>VLOOKUP(B2598&amp;C2598,CENSO!A:G,7,0)</f>
        <v>227</v>
      </c>
      <c r="G2598" s="9">
        <f t="shared" si="81"/>
        <v>19026.36221158423</v>
      </c>
      <c r="H2598" s="9">
        <f>G2598*(IPCA!$B$10/VLOOKUP(B2598,IPCA!A:B,2,0))</f>
        <v>18149.52304441337</v>
      </c>
    </row>
    <row r="2599" spans="1:8" x14ac:dyDescent="0.35">
      <c r="A2599" t="str">
        <f t="shared" si="80"/>
        <v>20243164209</v>
      </c>
      <c r="B2599" s="11">
        <v>2024</v>
      </c>
      <c r="C2599" s="11">
        <v>3164209</v>
      </c>
      <c r="D2599" s="11" t="s">
        <v>234</v>
      </c>
      <c r="E2599" s="8">
        <v>10730816.871370146</v>
      </c>
      <c r="F2599">
        <f>VLOOKUP(B2599&amp;C2599,CENSO!A:G,7,0)</f>
        <v>545</v>
      </c>
      <c r="G2599" s="9">
        <f t="shared" si="81"/>
        <v>19689.572241046139</v>
      </c>
      <c r="H2599" s="9">
        <f>G2599*(IPCA!$B$10/VLOOKUP(B2599,IPCA!A:B,2,0))</f>
        <v>18782.168716725664</v>
      </c>
    </row>
    <row r="2600" spans="1:8" x14ac:dyDescent="0.35">
      <c r="A2600" t="str">
        <f t="shared" si="80"/>
        <v>20243164472</v>
      </c>
      <c r="B2600" s="11">
        <v>2024</v>
      </c>
      <c r="C2600" s="11">
        <v>3164472</v>
      </c>
      <c r="D2600" s="11" t="s">
        <v>235</v>
      </c>
      <c r="E2600" s="8">
        <v>7335467.4618112557</v>
      </c>
      <c r="F2600">
        <f>VLOOKUP(B2600&amp;C2600,CENSO!A:G,7,0)</f>
        <v>714</v>
      </c>
      <c r="G2600" s="9">
        <f t="shared" si="81"/>
        <v>10273.763952116604</v>
      </c>
      <c r="H2600" s="9">
        <f>G2600*(IPCA!$B$10/VLOOKUP(B2600,IPCA!A:B,2,0))</f>
        <v>9800.2925377019692</v>
      </c>
    </row>
    <row r="2601" spans="1:8" x14ac:dyDescent="0.35">
      <c r="A2601" t="str">
        <f t="shared" si="80"/>
        <v>20243164506</v>
      </c>
      <c r="B2601" s="11">
        <v>2024</v>
      </c>
      <c r="C2601" s="11">
        <v>3164506</v>
      </c>
      <c r="D2601" s="11" t="s">
        <v>236</v>
      </c>
      <c r="E2601" s="8">
        <v>9583183.6663813535</v>
      </c>
      <c r="F2601">
        <f>VLOOKUP(B2601&amp;C2601,CENSO!A:G,7,0)</f>
        <v>194</v>
      </c>
      <c r="G2601" s="9">
        <f t="shared" si="81"/>
        <v>49397.853950419347</v>
      </c>
      <c r="H2601" s="9">
        <f>G2601*(IPCA!$B$10/VLOOKUP(B2601,IPCA!A:B,2,0))</f>
        <v>47121.329797444807</v>
      </c>
    </row>
    <row r="2602" spans="1:8" x14ac:dyDescent="0.35">
      <c r="A2602" t="str">
        <f t="shared" si="80"/>
        <v>20243165503</v>
      </c>
      <c r="B2602" s="11">
        <v>2024</v>
      </c>
      <c r="C2602" s="11">
        <v>3165503</v>
      </c>
      <c r="D2602" s="11" t="s">
        <v>237</v>
      </c>
      <c r="E2602" s="8">
        <v>9906344.7661223114</v>
      </c>
      <c r="F2602">
        <f>VLOOKUP(B2602&amp;C2602,CENSO!A:G,7,0)</f>
        <v>441</v>
      </c>
      <c r="G2602" s="9">
        <f t="shared" si="81"/>
        <v>22463.366816603881</v>
      </c>
      <c r="H2602" s="9">
        <f>G2602*(IPCA!$B$10/VLOOKUP(B2602,IPCA!A:B,2,0))</f>
        <v>21428.131618604122</v>
      </c>
    </row>
    <row r="2603" spans="1:8" x14ac:dyDescent="0.35">
      <c r="A2603" t="str">
        <f t="shared" si="80"/>
        <v>20243165909</v>
      </c>
      <c r="B2603" s="11">
        <v>2024</v>
      </c>
      <c r="C2603" s="11">
        <v>3165909</v>
      </c>
      <c r="D2603" s="11" t="s">
        <v>238</v>
      </c>
      <c r="E2603" s="8">
        <v>6539898.7532509957</v>
      </c>
      <c r="F2603">
        <f>VLOOKUP(B2603&amp;C2603,CENSO!A:G,7,0)</f>
        <v>199</v>
      </c>
      <c r="G2603" s="9">
        <f t="shared" si="81"/>
        <v>32863.812830407012</v>
      </c>
      <c r="H2603" s="9">
        <f>G2603*(IPCA!$B$10/VLOOKUP(B2603,IPCA!A:B,2,0))</f>
        <v>31349.268013493544</v>
      </c>
    </row>
    <row r="2604" spans="1:8" x14ac:dyDescent="0.35">
      <c r="A2604" t="str">
        <f t="shared" si="80"/>
        <v>20243166105</v>
      </c>
      <c r="B2604" s="11">
        <v>2024</v>
      </c>
      <c r="C2604" s="11">
        <v>3166105</v>
      </c>
      <c r="D2604" s="11" t="s">
        <v>239</v>
      </c>
      <c r="E2604" s="8">
        <v>4843040.9803361231</v>
      </c>
      <c r="F2604">
        <f>VLOOKUP(B2604&amp;C2604,CENSO!A:G,7,0)</f>
        <v>175</v>
      </c>
      <c r="G2604" s="9">
        <f t="shared" si="81"/>
        <v>27674.51988763499</v>
      </c>
      <c r="H2604" s="9">
        <f>G2604*(IPCA!$B$10/VLOOKUP(B2604,IPCA!A:B,2,0))</f>
        <v>26399.126162850709</v>
      </c>
    </row>
    <row r="2605" spans="1:8" x14ac:dyDescent="0.35">
      <c r="A2605" t="str">
        <f t="shared" si="80"/>
        <v>20243166501</v>
      </c>
      <c r="B2605" s="11">
        <v>2024</v>
      </c>
      <c r="C2605" s="11">
        <v>3166501</v>
      </c>
      <c r="D2605" s="11" t="s">
        <v>240</v>
      </c>
      <c r="E2605" s="8">
        <v>5852721.722209963</v>
      </c>
      <c r="F2605">
        <f>VLOOKUP(B2605&amp;C2605,CENSO!A:G,7,0)</f>
        <v>138</v>
      </c>
      <c r="G2605" s="9">
        <f t="shared" si="81"/>
        <v>42411.026972535961</v>
      </c>
      <c r="H2605" s="9">
        <f>G2605*(IPCA!$B$10/VLOOKUP(B2605,IPCA!A:B,2,0))</f>
        <v>40456.494142985517</v>
      </c>
    </row>
    <row r="2606" spans="1:8" x14ac:dyDescent="0.35">
      <c r="A2606" t="str">
        <f t="shared" si="80"/>
        <v>20243166709</v>
      </c>
      <c r="B2606" s="11">
        <v>2024</v>
      </c>
      <c r="C2606" s="11">
        <v>3166709</v>
      </c>
      <c r="D2606" s="11" t="s">
        <v>241</v>
      </c>
      <c r="E2606" s="8">
        <v>8633340.7290799581</v>
      </c>
      <c r="F2606">
        <f>VLOOKUP(B2606&amp;C2606,CENSO!A:G,7,0)</f>
        <v>422</v>
      </c>
      <c r="G2606" s="9">
        <f t="shared" si="81"/>
        <v>20458.1533864454</v>
      </c>
      <c r="H2606" s="9">
        <f>G2606*(IPCA!$B$10/VLOOKUP(B2606,IPCA!A:B,2,0))</f>
        <v>19515.32942578819</v>
      </c>
    </row>
    <row r="2607" spans="1:8" x14ac:dyDescent="0.35">
      <c r="A2607" t="str">
        <f t="shared" si="80"/>
        <v>20243166956</v>
      </c>
      <c r="B2607" s="11">
        <v>2024</v>
      </c>
      <c r="C2607" s="11">
        <v>3166956</v>
      </c>
      <c r="D2607" s="11" t="s">
        <v>242</v>
      </c>
      <c r="E2607" s="8">
        <v>8323698.5763457371</v>
      </c>
      <c r="F2607">
        <f>VLOOKUP(B2607&amp;C2607,CENSO!A:G,7,0)</f>
        <v>335</v>
      </c>
      <c r="G2607" s="9">
        <f t="shared" si="81"/>
        <v>24846.861421927573</v>
      </c>
      <c r="H2607" s="9">
        <f>G2607*(IPCA!$B$10/VLOOKUP(B2607,IPCA!A:B,2,0))</f>
        <v>23701.781714428475</v>
      </c>
    </row>
    <row r="2608" spans="1:8" x14ac:dyDescent="0.35">
      <c r="A2608" t="str">
        <f t="shared" si="80"/>
        <v>20243167103</v>
      </c>
      <c r="B2608" s="11">
        <v>2024</v>
      </c>
      <c r="C2608" s="11">
        <v>3167103</v>
      </c>
      <c r="D2608" s="11" t="s">
        <v>243</v>
      </c>
      <c r="E2608" s="8">
        <v>13129107.090006674</v>
      </c>
      <c r="F2608">
        <f>VLOOKUP(B2608&amp;C2608,CENSO!A:G,7,0)</f>
        <v>283</v>
      </c>
      <c r="G2608" s="9">
        <f t="shared" si="81"/>
        <v>46392.604558327468</v>
      </c>
      <c r="H2608" s="9">
        <f>G2608*(IPCA!$B$10/VLOOKUP(B2608,IPCA!A:B,2,0))</f>
        <v>44254.578786956226</v>
      </c>
    </row>
    <row r="2609" spans="1:8" x14ac:dyDescent="0.35">
      <c r="A2609" t="str">
        <f t="shared" si="80"/>
        <v>20243165552</v>
      </c>
      <c r="B2609" s="11">
        <v>2024</v>
      </c>
      <c r="C2609" s="11">
        <v>3165552</v>
      </c>
      <c r="D2609" s="11" t="s">
        <v>244</v>
      </c>
      <c r="E2609" s="8">
        <v>10624897.089265907</v>
      </c>
      <c r="F2609">
        <f>VLOOKUP(B2609&amp;C2609,CENSO!A:G,7,0)</f>
        <v>189</v>
      </c>
      <c r="G2609" s="9">
        <f t="shared" si="81"/>
        <v>56216.386715692628</v>
      </c>
      <c r="H2609" s="9">
        <f>G2609*(IPCA!$B$10/VLOOKUP(B2609,IPCA!A:B,2,0))</f>
        <v>53625.627160030905</v>
      </c>
    </row>
    <row r="2610" spans="1:8" x14ac:dyDescent="0.35">
      <c r="A2610" t="str">
        <f t="shared" si="80"/>
        <v>20243167707</v>
      </c>
      <c r="B2610" s="11">
        <v>2024</v>
      </c>
      <c r="C2610" s="11">
        <v>3167707</v>
      </c>
      <c r="D2610" s="11" t="s">
        <v>245</v>
      </c>
      <c r="E2610" s="8">
        <v>9608897.7727843449</v>
      </c>
      <c r="F2610">
        <f>VLOOKUP(B2610&amp;C2610,CENSO!A:G,7,0)</f>
        <v>376</v>
      </c>
      <c r="G2610" s="9">
        <f t="shared" si="81"/>
        <v>25555.579182937086</v>
      </c>
      <c r="H2610" s="9">
        <f>G2610*(IPCA!$B$10/VLOOKUP(B2610,IPCA!A:B,2,0))</f>
        <v>24377.837872320582</v>
      </c>
    </row>
    <row r="2611" spans="1:8" x14ac:dyDescent="0.35">
      <c r="A2611" t="str">
        <f t="shared" si="80"/>
        <v>20243168002</v>
      </c>
      <c r="B2611" s="11">
        <v>2024</v>
      </c>
      <c r="C2611" s="11">
        <v>3168002</v>
      </c>
      <c r="D2611" s="11" t="s">
        <v>246</v>
      </c>
      <c r="E2611" s="8">
        <v>28038570.214573301</v>
      </c>
      <c r="F2611">
        <f>VLOOKUP(B2611&amp;C2611,CENSO!A:G,7,0)</f>
        <v>2122</v>
      </c>
      <c r="G2611" s="9">
        <f t="shared" si="81"/>
        <v>13213.275313182517</v>
      </c>
      <c r="H2611" s="9">
        <f>G2611*(IPCA!$B$10/VLOOKUP(B2611,IPCA!A:B,2,0))</f>
        <v>12604.335086334731</v>
      </c>
    </row>
    <row r="2612" spans="1:8" x14ac:dyDescent="0.35">
      <c r="A2612" t="str">
        <f t="shared" si="80"/>
        <v>20243168051</v>
      </c>
      <c r="B2612" s="11">
        <v>2024</v>
      </c>
      <c r="C2612" s="11">
        <v>3168051</v>
      </c>
      <c r="D2612" s="11" t="s">
        <v>247</v>
      </c>
      <c r="E2612" s="8">
        <v>4593667.4018696267</v>
      </c>
      <c r="F2612">
        <f>VLOOKUP(B2612&amp;C2612,CENSO!A:G,7,0)</f>
        <v>216</v>
      </c>
      <c r="G2612" s="9">
        <f t="shared" si="81"/>
        <v>21266.978712359381</v>
      </c>
      <c r="H2612" s="9">
        <f>G2612*(IPCA!$B$10/VLOOKUP(B2612,IPCA!A:B,2,0))</f>
        <v>20286.87964271001</v>
      </c>
    </row>
    <row r="2613" spans="1:8" x14ac:dyDescent="0.35">
      <c r="A2613" t="str">
        <f t="shared" si="80"/>
        <v>20243168408</v>
      </c>
      <c r="B2613" s="11">
        <v>2024</v>
      </c>
      <c r="C2613" s="11">
        <v>3168408</v>
      </c>
      <c r="D2613" s="11" t="s">
        <v>248</v>
      </c>
      <c r="E2613" s="8">
        <v>10253371.51</v>
      </c>
      <c r="F2613">
        <f>VLOOKUP(B2613&amp;C2613,CENSO!A:G,7,0)</f>
        <v>259</v>
      </c>
      <c r="G2613" s="9">
        <f t="shared" si="81"/>
        <v>39588.306988416989</v>
      </c>
      <c r="H2613" s="9">
        <f>G2613*(IPCA!$B$10/VLOOKUP(B2613,IPCA!A:B,2,0))</f>
        <v>37763.860583822992</v>
      </c>
    </row>
    <row r="2614" spans="1:8" x14ac:dyDescent="0.35">
      <c r="A2614" t="str">
        <f t="shared" si="80"/>
        <v>20243168606</v>
      </c>
      <c r="B2614" s="11">
        <v>2024</v>
      </c>
      <c r="C2614" s="11">
        <v>3168606</v>
      </c>
      <c r="D2614" s="11" t="s">
        <v>249</v>
      </c>
      <c r="E2614" s="8">
        <v>70570756.41251342</v>
      </c>
      <c r="F2614">
        <f>VLOOKUP(B2614&amp;C2614,CENSO!A:G,7,0)</f>
        <v>5448</v>
      </c>
      <c r="G2614" s="9">
        <f t="shared" si="81"/>
        <v>12953.516228434915</v>
      </c>
      <c r="H2614" s="9">
        <f>G2614*(IPCA!$B$10/VLOOKUP(B2614,IPCA!A:B,2,0))</f>
        <v>12356.547125494171</v>
      </c>
    </row>
    <row r="2615" spans="1:8" x14ac:dyDescent="0.35">
      <c r="A2615" t="str">
        <f t="shared" si="80"/>
        <v>20243169505</v>
      </c>
      <c r="B2615" s="11">
        <v>2024</v>
      </c>
      <c r="C2615" s="11">
        <v>3169505</v>
      </c>
      <c r="D2615" s="11" t="s">
        <v>250</v>
      </c>
      <c r="E2615" s="8">
        <v>6378437.7545095207</v>
      </c>
      <c r="F2615">
        <f>VLOOKUP(B2615&amp;C2615,CENSO!A:G,7,0)</f>
        <v>343</v>
      </c>
      <c r="G2615" s="9">
        <f t="shared" si="81"/>
        <v>18596.028438803267</v>
      </c>
      <c r="H2615" s="9">
        <f>G2615*(IPCA!$B$10/VLOOKUP(B2615,IPCA!A:B,2,0))</f>
        <v>17739.021413096685</v>
      </c>
    </row>
    <row r="2616" spans="1:8" x14ac:dyDescent="0.35">
      <c r="A2616" t="str">
        <f t="shared" si="80"/>
        <v>20243169703</v>
      </c>
      <c r="B2616" s="11">
        <v>2024</v>
      </c>
      <c r="C2616" s="11">
        <v>3169703</v>
      </c>
      <c r="D2616" s="11" t="s">
        <v>251</v>
      </c>
      <c r="E2616" s="8">
        <v>15499745.616817387</v>
      </c>
      <c r="F2616">
        <f>VLOOKUP(B2616&amp;C2616,CENSO!A:G,7,0)</f>
        <v>616</v>
      </c>
      <c r="G2616" s="9">
        <f t="shared" si="81"/>
        <v>25161.924702625627</v>
      </c>
      <c r="H2616" s="9">
        <f>G2616*(IPCA!$B$10/VLOOKUP(B2616,IPCA!A:B,2,0))</f>
        <v>24002.32515041942</v>
      </c>
    </row>
    <row r="2617" spans="1:8" x14ac:dyDescent="0.35">
      <c r="A2617" t="str">
        <f t="shared" si="80"/>
        <v>20243170008</v>
      </c>
      <c r="B2617" s="11">
        <v>2024</v>
      </c>
      <c r="C2617" s="11">
        <v>3170008</v>
      </c>
      <c r="D2617" s="11" t="s">
        <v>252</v>
      </c>
      <c r="E2617" s="8">
        <v>10663827.926054792</v>
      </c>
      <c r="F2617">
        <f>VLOOKUP(B2617&amp;C2617,CENSO!A:G,7,0)</f>
        <v>503</v>
      </c>
      <c r="G2617" s="9">
        <f t="shared" si="81"/>
        <v>21200.453133309726</v>
      </c>
      <c r="H2617" s="9">
        <f>G2617*(IPCA!$B$10/VLOOKUP(B2617,IPCA!A:B,2,0))</f>
        <v>20223.419927364659</v>
      </c>
    </row>
    <row r="2618" spans="1:8" x14ac:dyDescent="0.35">
      <c r="A2618" t="str">
        <f t="shared" si="80"/>
        <v>20243170057</v>
      </c>
      <c r="B2618" s="11">
        <v>2024</v>
      </c>
      <c r="C2618" s="11">
        <v>3170057</v>
      </c>
      <c r="D2618" s="11" t="s">
        <v>253</v>
      </c>
      <c r="E2618" s="8">
        <v>9881694.6798108537</v>
      </c>
      <c r="F2618">
        <f>VLOOKUP(B2618&amp;C2618,CENSO!A:G,7,0)</f>
        <v>441</v>
      </c>
      <c r="G2618" s="9">
        <f t="shared" si="81"/>
        <v>22407.470929276311</v>
      </c>
      <c r="H2618" s="9">
        <f>G2618*(IPCA!$B$10/VLOOKUP(B2618,IPCA!A:B,2,0))</f>
        <v>21374.81172046185</v>
      </c>
    </row>
    <row r="2619" spans="1:8" x14ac:dyDescent="0.35">
      <c r="A2619" t="str">
        <f t="shared" si="80"/>
        <v>20243170305</v>
      </c>
      <c r="B2619" s="11">
        <v>2024</v>
      </c>
      <c r="C2619" s="11">
        <v>3170305</v>
      </c>
      <c r="D2619" s="11" t="s">
        <v>254</v>
      </c>
      <c r="E2619" s="8">
        <v>5150064.5052429661</v>
      </c>
      <c r="F2619">
        <f>VLOOKUP(B2619&amp;C2619,CENSO!A:G,7,0)</f>
        <v>234</v>
      </c>
      <c r="G2619" s="9">
        <f t="shared" si="81"/>
        <v>22008.822671978487</v>
      </c>
      <c r="H2619" s="9">
        <f>G2619*(IPCA!$B$10/VLOOKUP(B2619,IPCA!A:B,2,0))</f>
        <v>20994.535362218397</v>
      </c>
    </row>
    <row r="2620" spans="1:8" x14ac:dyDescent="0.35">
      <c r="A2620" t="str">
        <f t="shared" si="80"/>
        <v>20243170479</v>
      </c>
      <c r="B2620" s="11">
        <v>2024</v>
      </c>
      <c r="C2620" s="11">
        <v>3170479</v>
      </c>
      <c r="D2620" s="11" t="s">
        <v>255</v>
      </c>
      <c r="E2620" s="8">
        <v>7848413.1984493723</v>
      </c>
      <c r="F2620">
        <f>VLOOKUP(B2620&amp;C2620,CENSO!A:G,7,0)</f>
        <v>443</v>
      </c>
      <c r="G2620" s="9">
        <f t="shared" si="81"/>
        <v>17716.50834864418</v>
      </c>
      <c r="H2620" s="9">
        <f>G2620*(IPCA!$B$10/VLOOKUP(B2620,IPCA!A:B,2,0))</f>
        <v>16900.034434563928</v>
      </c>
    </row>
    <row r="2621" spans="1:8" x14ac:dyDescent="0.35">
      <c r="A2621" t="str">
        <f t="shared" si="80"/>
        <v>20243170529</v>
      </c>
      <c r="B2621" s="11">
        <v>2024</v>
      </c>
      <c r="C2621" s="11">
        <v>3170529</v>
      </c>
      <c r="D2621" s="11" t="s">
        <v>256</v>
      </c>
      <c r="E2621" s="8">
        <v>19645241.564410929</v>
      </c>
      <c r="F2621">
        <f>VLOOKUP(B2621&amp;C2621,CENSO!A:G,7,0)</f>
        <v>1135</v>
      </c>
      <c r="G2621" s="9">
        <f t="shared" si="81"/>
        <v>17308.582876132976</v>
      </c>
      <c r="H2621" s="9">
        <f>G2621*(IPCA!$B$10/VLOOKUP(B2621,IPCA!A:B,2,0))</f>
        <v>16510.90840608763</v>
      </c>
    </row>
    <row r="2622" spans="1:8" x14ac:dyDescent="0.35">
      <c r="A2622" t="str">
        <f t="shared" si="80"/>
        <v>20243170651</v>
      </c>
      <c r="B2622" s="11">
        <v>2024</v>
      </c>
      <c r="C2622" s="11">
        <v>3170651</v>
      </c>
      <c r="D2622" s="11" t="s">
        <v>257</v>
      </c>
      <c r="E2622" s="8">
        <v>5387026.2076815236</v>
      </c>
      <c r="F2622">
        <f>VLOOKUP(B2622&amp;C2622,CENSO!A:G,7,0)</f>
        <v>306</v>
      </c>
      <c r="G2622" s="9">
        <f t="shared" si="81"/>
        <v>17604.660809416742</v>
      </c>
      <c r="H2622" s="9">
        <f>G2622*(IPCA!$B$10/VLOOKUP(B2622,IPCA!A:B,2,0))</f>
        <v>16793.341443644553</v>
      </c>
    </row>
    <row r="2623" spans="1:8" x14ac:dyDescent="0.35">
      <c r="A2623" t="str">
        <f t="shared" si="80"/>
        <v>20243170800</v>
      </c>
      <c r="B2623" s="11">
        <v>2024</v>
      </c>
      <c r="C2623" s="11">
        <v>3170800</v>
      </c>
      <c r="D2623" s="11" t="s">
        <v>258</v>
      </c>
      <c r="E2623" s="8">
        <v>27875481.93792145</v>
      </c>
      <c r="F2623">
        <f>VLOOKUP(B2623&amp;C2623,CENSO!A:G,7,0)</f>
        <v>1954</v>
      </c>
      <c r="G2623" s="9">
        <f t="shared" si="81"/>
        <v>14265.855648885081</v>
      </c>
      <c r="H2623" s="9">
        <f>G2623*(IPCA!$B$10/VLOOKUP(B2623,IPCA!A:B,2,0))</f>
        <v>13608.406744725562</v>
      </c>
    </row>
    <row r="2624" spans="1:8" x14ac:dyDescent="0.35">
      <c r="A2624" t="str">
        <f t="shared" si="80"/>
        <v>20243170909</v>
      </c>
      <c r="B2624" s="11">
        <v>2024</v>
      </c>
      <c r="C2624" s="11">
        <v>3170909</v>
      </c>
      <c r="D2624" s="11" t="s">
        <v>259</v>
      </c>
      <c r="E2624" s="8">
        <v>16434967.248499518</v>
      </c>
      <c r="F2624">
        <f>VLOOKUP(B2624&amp;C2624,CENSO!A:G,7,0)</f>
        <v>753</v>
      </c>
      <c r="G2624" s="9">
        <f t="shared" si="81"/>
        <v>21825.98572177891</v>
      </c>
      <c r="H2624" s="9">
        <f>G2624*(IPCA!$B$10/VLOOKUP(B2624,IPCA!A:B,2,0))</f>
        <v>20820.124541898942</v>
      </c>
    </row>
    <row r="2625" spans="1:8" x14ac:dyDescent="0.35">
      <c r="A2625" t="str">
        <f t="shared" si="80"/>
        <v>20243171030</v>
      </c>
      <c r="B2625" s="11">
        <v>2024</v>
      </c>
      <c r="C2625" s="11">
        <v>3171030</v>
      </c>
      <c r="D2625" s="11" t="s">
        <v>260</v>
      </c>
      <c r="E2625" s="8">
        <v>8879630.5270876288</v>
      </c>
      <c r="F2625">
        <f>VLOOKUP(B2625&amp;C2625,CENSO!A:G,7,0)</f>
        <v>281</v>
      </c>
      <c r="G2625" s="9">
        <f t="shared" si="81"/>
        <v>31600.108637322523</v>
      </c>
      <c r="H2625" s="9">
        <f>G2625*(IPCA!$B$10/VLOOKUP(B2625,IPCA!A:B,2,0))</f>
        <v>30143.802243492366</v>
      </c>
    </row>
    <row r="2626" spans="1:8" x14ac:dyDescent="0.35">
      <c r="A2626" t="str">
        <f t="shared" si="80"/>
        <v>20243171071</v>
      </c>
      <c r="B2626" s="11">
        <v>2024</v>
      </c>
      <c r="C2626" s="11">
        <v>3171071</v>
      </c>
      <c r="D2626" s="11" t="s">
        <v>261</v>
      </c>
      <c r="E2626" s="8">
        <v>8945065.7193650063</v>
      </c>
      <c r="F2626">
        <f>VLOOKUP(B2626&amp;C2626,CENSO!A:G,7,0)</f>
        <v>313</v>
      </c>
      <c r="G2626" s="9">
        <f t="shared" si="81"/>
        <v>28578.484726405772</v>
      </c>
      <c r="H2626" s="9">
        <f>G2626*(IPCA!$B$10/VLOOKUP(B2626,IPCA!A:B,2,0))</f>
        <v>27261.431341852323</v>
      </c>
    </row>
    <row r="2627" spans="1:8" x14ac:dyDescent="0.35">
      <c r="A2627" t="str">
        <f t="shared" ref="A2627:A2643" si="82">B2627&amp;C2627</f>
        <v>20243171600</v>
      </c>
      <c r="B2627" s="11">
        <v>2024</v>
      </c>
      <c r="C2627" s="11">
        <v>3171600</v>
      </c>
      <c r="D2627" s="11" t="s">
        <v>262</v>
      </c>
      <c r="E2627" s="8">
        <v>21685933.816970594</v>
      </c>
      <c r="F2627">
        <f>VLOOKUP(B2627&amp;C2627,CENSO!A:G,7,0)</f>
        <v>971</v>
      </c>
      <c r="G2627" s="9">
        <f t="shared" ref="G2627:G2643" si="83">E2627/F2627</f>
        <v>22333.608462379601</v>
      </c>
      <c r="H2627" s="9">
        <f>G2627*(IPCA!$B$10/VLOOKUP(B2627,IPCA!A:B,2,0))</f>
        <v>21304.353241318484</v>
      </c>
    </row>
    <row r="2628" spans="1:8" x14ac:dyDescent="0.35">
      <c r="A2628" t="str">
        <f t="shared" si="82"/>
        <v>20243171808</v>
      </c>
      <c r="B2628" s="11">
        <v>2024</v>
      </c>
      <c r="C2628" s="11">
        <v>3171808</v>
      </c>
      <c r="D2628" s="11" t="s">
        <v>263</v>
      </c>
      <c r="E2628" s="8">
        <v>10867179.474534635</v>
      </c>
      <c r="F2628">
        <f>VLOOKUP(B2628&amp;C2628,CENSO!A:G,7,0)</f>
        <v>636</v>
      </c>
      <c r="G2628" s="9">
        <f t="shared" si="83"/>
        <v>17086.760180085905</v>
      </c>
      <c r="H2628" s="9">
        <f>G2628*(IPCA!$B$10/VLOOKUP(B2628,IPCA!A:B,2,0))</f>
        <v>16299.308517001684</v>
      </c>
    </row>
    <row r="2629" spans="1:8" x14ac:dyDescent="0.35">
      <c r="A2629" t="str">
        <f t="shared" si="82"/>
        <v>20243171907</v>
      </c>
      <c r="B2629" s="11">
        <v>2024</v>
      </c>
      <c r="C2629" s="11">
        <v>3171907</v>
      </c>
      <c r="D2629" s="11" t="s">
        <v>264</v>
      </c>
      <c r="E2629" s="8">
        <v>4564404.4356061369</v>
      </c>
      <c r="F2629">
        <f>VLOOKUP(B2629&amp;C2629,CENSO!A:G,7,0)</f>
        <v>216</v>
      </c>
      <c r="G2629" s="9">
        <f t="shared" si="83"/>
        <v>21131.502016695078</v>
      </c>
      <c r="H2629" s="9">
        <f>G2629*(IPCA!$B$10/VLOOKUP(B2629,IPCA!A:B,2,0))</f>
        <v>20157.646456534087</v>
      </c>
    </row>
    <row r="2630" spans="1:8" x14ac:dyDescent="0.35">
      <c r="A2630" s="16" t="str">
        <f t="shared" si="82"/>
        <v>20173132701</v>
      </c>
      <c r="B2630" s="17">
        <v>2017</v>
      </c>
      <c r="C2630" s="17">
        <v>3132701</v>
      </c>
      <c r="D2630" s="17" t="s">
        <v>106</v>
      </c>
      <c r="E2630" s="18">
        <v>9657455.6394723635</v>
      </c>
      <c r="F2630" s="16">
        <f>VLOOKUP(B2630&amp;C2630,CENSO!A:G,7,0)</f>
        <v>1219</v>
      </c>
      <c r="G2630" s="19">
        <f t="shared" si="83"/>
        <v>7922.4410496081737</v>
      </c>
      <c r="H2630" s="9">
        <f>G2630*(IPCA!$B$10/VLOOKUP(B2630,IPCA!A:B,2,0))</f>
        <v>10914.526364107418</v>
      </c>
    </row>
    <row r="2631" spans="1:8" x14ac:dyDescent="0.35">
      <c r="A2631" s="16" t="str">
        <f t="shared" si="82"/>
        <v>20223104502</v>
      </c>
      <c r="B2631" s="17">
        <v>2022</v>
      </c>
      <c r="C2631" s="17">
        <v>3104502</v>
      </c>
      <c r="D2631" s="17" t="s">
        <v>11</v>
      </c>
      <c r="E2631" s="18">
        <v>16921290.350240447</v>
      </c>
      <c r="F2631" s="16">
        <f>VLOOKUP(B2631&amp;C2631,CENSO!A:G,7,0)</f>
        <v>926</v>
      </c>
      <c r="G2631" s="19">
        <f t="shared" si="83"/>
        <v>18273.531695724025</v>
      </c>
      <c r="H2631" s="9">
        <f>G2631*(IPCA!$B$10/VLOOKUP(B2631,IPCA!A:B,2,0))</f>
        <v>19117.986316022281</v>
      </c>
    </row>
    <row r="2632" spans="1:8" x14ac:dyDescent="0.35">
      <c r="A2632" s="16" t="str">
        <f t="shared" si="82"/>
        <v>20173109402</v>
      </c>
      <c r="B2632" s="17">
        <v>2017</v>
      </c>
      <c r="C2632" s="17">
        <v>3109402</v>
      </c>
      <c r="D2632" s="17" t="s">
        <v>25</v>
      </c>
      <c r="E2632" s="18">
        <v>8112718.5511540556</v>
      </c>
      <c r="F2632" s="16">
        <f>VLOOKUP(B2632&amp;C2632,CENSO!A:G,7,0)</f>
        <v>1112</v>
      </c>
      <c r="G2632" s="19">
        <f t="shared" si="83"/>
        <v>7295.6102078723525</v>
      </c>
      <c r="H2632" s="9">
        <f>G2632*(IPCA!$B$10/VLOOKUP(B2632,IPCA!A:B,2,0))</f>
        <v>10050.95897305695</v>
      </c>
    </row>
    <row r="2633" spans="1:8" x14ac:dyDescent="0.35">
      <c r="A2633" s="16" t="str">
        <f t="shared" si="82"/>
        <v>20153116506</v>
      </c>
      <c r="B2633" s="17">
        <v>2015</v>
      </c>
      <c r="C2633" s="17">
        <v>3116506</v>
      </c>
      <c r="D2633" s="17" t="s">
        <v>42</v>
      </c>
      <c r="E2633" s="18">
        <v>2711259.2946889703</v>
      </c>
      <c r="F2633" s="16">
        <f>VLOOKUP(B2633&amp;C2633,CENSO!A:G,7,0)</f>
        <v>415</v>
      </c>
      <c r="G2633" s="19">
        <f t="shared" si="83"/>
        <v>6533.1549269613743</v>
      </c>
      <c r="H2633" s="9">
        <f>G2633*(IPCA!$B$10/VLOOKUP(B2633,IPCA!A:B,2,0))</f>
        <v>9848.4638400371387</v>
      </c>
    </row>
    <row r="2634" spans="1:8" x14ac:dyDescent="0.35">
      <c r="A2634" s="16" t="str">
        <f t="shared" si="82"/>
        <v>20193120151</v>
      </c>
      <c r="B2634" s="17">
        <v>2019</v>
      </c>
      <c r="C2634" s="17">
        <v>3120151</v>
      </c>
      <c r="D2634" s="17" t="s">
        <v>53</v>
      </c>
      <c r="E2634" s="18">
        <v>3461988.42</v>
      </c>
      <c r="F2634" s="16">
        <f>VLOOKUP(B2634&amp;C2634,CENSO!A:G,7,0)</f>
        <v>509</v>
      </c>
      <c r="G2634" s="19">
        <f t="shared" si="83"/>
        <v>6801.5489587426327</v>
      </c>
      <c r="H2634" s="9">
        <f>G2634*(IPCA!$B$10/VLOOKUP(B2634,IPCA!A:B,2,0))</f>
        <v>8659.1283334021355</v>
      </c>
    </row>
    <row r="2635" spans="1:8" x14ac:dyDescent="0.35">
      <c r="A2635" s="16" t="str">
        <f t="shared" si="82"/>
        <v>20183131802</v>
      </c>
      <c r="B2635" s="17">
        <v>2018</v>
      </c>
      <c r="C2635" s="17">
        <v>3131802</v>
      </c>
      <c r="D2635" s="17" t="s">
        <v>101</v>
      </c>
      <c r="E2635" s="18">
        <v>4358369.7747051436</v>
      </c>
      <c r="F2635" s="16">
        <f>VLOOKUP(B2635&amp;C2635,CENSO!A:G,7,0)</f>
        <v>679</v>
      </c>
      <c r="G2635" s="19">
        <f t="shared" si="83"/>
        <v>6418.806737415528</v>
      </c>
      <c r="H2635" s="9">
        <f>G2635*(IPCA!$B$10/VLOOKUP(B2635,IPCA!A:B,2,0))</f>
        <v>8523.7473773400598</v>
      </c>
    </row>
    <row r="2636" spans="1:8" x14ac:dyDescent="0.35">
      <c r="A2636" t="str">
        <f t="shared" si="82"/>
        <v>20183137007</v>
      </c>
      <c r="B2636" s="11">
        <v>2018</v>
      </c>
      <c r="C2636" s="11">
        <v>3137007</v>
      </c>
      <c r="D2636" s="11" t="s">
        <v>128</v>
      </c>
      <c r="E2636" s="8">
        <v>8097049.6931458665</v>
      </c>
      <c r="F2636">
        <f>VLOOKUP(B2636&amp;C2636,CENSO!A:G,7,0)</f>
        <v>843</v>
      </c>
      <c r="G2636" s="9">
        <f t="shared" si="83"/>
        <v>9605.0411543841838</v>
      </c>
      <c r="H2636" s="9">
        <f>G2636*(IPCA!$B$10/VLOOKUP(B2636,IPCA!A:B,2,0))</f>
        <v>12754.854242876003</v>
      </c>
    </row>
    <row r="2637" spans="1:8" x14ac:dyDescent="0.35">
      <c r="A2637" s="16" t="str">
        <f t="shared" si="82"/>
        <v>20153138906</v>
      </c>
      <c r="B2637" s="17">
        <v>2015</v>
      </c>
      <c r="C2637" s="17">
        <v>3138906</v>
      </c>
      <c r="D2637" s="17" t="s">
        <v>134</v>
      </c>
      <c r="E2637" s="18">
        <v>2861202.4276216072</v>
      </c>
      <c r="F2637" s="16">
        <f>VLOOKUP(B2637&amp;C2637,CENSO!A:G,7,0)</f>
        <v>468</v>
      </c>
      <c r="G2637" s="19">
        <f t="shared" si="83"/>
        <v>6113.6804009008702</v>
      </c>
      <c r="H2637" s="9">
        <f>G2637*(IPCA!$B$10/VLOOKUP(B2637,IPCA!A:B,2,0))</f>
        <v>9216.1231489148722</v>
      </c>
    </row>
    <row r="2638" spans="1:8" x14ac:dyDescent="0.35">
      <c r="A2638" s="16" t="str">
        <f t="shared" si="82"/>
        <v>20153140100</v>
      </c>
      <c r="B2638" s="17">
        <v>2015</v>
      </c>
      <c r="C2638" s="17">
        <v>3140100</v>
      </c>
      <c r="D2638" s="17" t="s">
        <v>139</v>
      </c>
      <c r="E2638" s="18">
        <v>1943602.36</v>
      </c>
      <c r="F2638" s="16">
        <f>VLOOKUP(B2638&amp;C2638,CENSO!A:G,7,0)</f>
        <v>336</v>
      </c>
      <c r="G2638" s="19">
        <f t="shared" si="83"/>
        <v>5784.5308333333332</v>
      </c>
      <c r="H2638" s="9">
        <f>G2638*(IPCA!$B$10/VLOOKUP(B2638,IPCA!A:B,2,0))</f>
        <v>8719.9436383425655</v>
      </c>
    </row>
    <row r="2639" spans="1:8" x14ac:dyDescent="0.35">
      <c r="A2639" s="16" t="str">
        <f t="shared" si="82"/>
        <v>20153144201</v>
      </c>
      <c r="B2639" s="17">
        <v>2015</v>
      </c>
      <c r="C2639" s="17">
        <v>3144201</v>
      </c>
      <c r="D2639" s="17" t="s">
        <v>158</v>
      </c>
      <c r="E2639" s="18">
        <v>1943602.36</v>
      </c>
      <c r="F2639" s="16">
        <f>VLOOKUP(B2639&amp;C2639,CENSO!A:G,7,0)</f>
        <v>198</v>
      </c>
      <c r="G2639" s="19">
        <f t="shared" si="83"/>
        <v>9816.173535353535</v>
      </c>
      <c r="H2639" s="9">
        <f>G2639*(IPCA!$B$10/VLOOKUP(B2639,IPCA!A:B,2,0))</f>
        <v>14797.480113551021</v>
      </c>
    </row>
    <row r="2640" spans="1:8" x14ac:dyDescent="0.35">
      <c r="A2640" s="16" t="str">
        <f t="shared" si="82"/>
        <v>20223158201</v>
      </c>
      <c r="B2640" s="17">
        <v>2022</v>
      </c>
      <c r="C2640" s="17">
        <v>3158201</v>
      </c>
      <c r="D2640" s="17" t="s">
        <v>210</v>
      </c>
      <c r="E2640" s="18">
        <v>6640933.307004815</v>
      </c>
      <c r="F2640" s="16">
        <f>VLOOKUP(B2640&amp;C2640,CENSO!A:G,7,0)</f>
        <v>370</v>
      </c>
      <c r="G2640" s="19">
        <f t="shared" si="83"/>
        <v>17948.468397310309</v>
      </c>
      <c r="H2640" s="9">
        <f>G2640*(IPCA!$B$10/VLOOKUP(B2640,IPCA!A:B,2,0))</f>
        <v>18777.901224952082</v>
      </c>
    </row>
    <row r="2641" spans="1:8" x14ac:dyDescent="0.35">
      <c r="A2641" s="16" t="str">
        <f t="shared" si="82"/>
        <v>20183161601</v>
      </c>
      <c r="B2641" s="17">
        <v>2018</v>
      </c>
      <c r="C2641" s="17">
        <v>3161601</v>
      </c>
      <c r="D2641" s="17" t="s">
        <v>220</v>
      </c>
      <c r="E2641" s="18">
        <v>2789220.3176175198</v>
      </c>
      <c r="F2641" s="16">
        <f>VLOOKUP(B2641&amp;C2641,CENSO!A:G,7,0)</f>
        <v>393</v>
      </c>
      <c r="G2641" s="19">
        <f t="shared" si="83"/>
        <v>7097.2527165840202</v>
      </c>
      <c r="H2641" s="9">
        <f>G2641*(IPCA!$B$10/VLOOKUP(B2641,IPCA!A:B,2,0))</f>
        <v>9424.6784027120393</v>
      </c>
    </row>
    <row r="2642" spans="1:8" x14ac:dyDescent="0.35">
      <c r="A2642" s="16" t="str">
        <f t="shared" si="82"/>
        <v>20153166709</v>
      </c>
      <c r="B2642" s="17">
        <v>2015</v>
      </c>
      <c r="C2642" s="17">
        <v>3166709</v>
      </c>
      <c r="D2642" s="17" t="s">
        <v>241</v>
      </c>
      <c r="E2642" s="18">
        <v>2652012.0091027836</v>
      </c>
      <c r="F2642" s="16">
        <f>VLOOKUP(B2642&amp;C2642,CENSO!A:G,7,0)</f>
        <v>476</v>
      </c>
      <c r="G2642" s="19">
        <f t="shared" si="83"/>
        <v>5571.4538006360999</v>
      </c>
      <c r="H2642" s="9">
        <f>G2642*(IPCA!$B$10/VLOOKUP(B2642,IPCA!A:B,2,0))</f>
        <v>8398.7387266082696</v>
      </c>
    </row>
    <row r="2643" spans="1:8" x14ac:dyDescent="0.35">
      <c r="A2643" s="16" t="str">
        <f t="shared" si="82"/>
        <v>20213166709</v>
      </c>
      <c r="B2643" s="17">
        <v>2021</v>
      </c>
      <c r="C2643" s="17">
        <v>3166709</v>
      </c>
      <c r="D2643" s="17" t="s">
        <v>241</v>
      </c>
      <c r="E2643" s="18">
        <v>3912631.42</v>
      </c>
      <c r="F2643" s="16">
        <f>VLOOKUP(B2643&amp;C2643,CENSO!A:G,7,0)</f>
        <v>327</v>
      </c>
      <c r="G2643" s="19">
        <f t="shared" si="83"/>
        <v>11965.233700305811</v>
      </c>
      <c r="H2643" s="9">
        <f>G2643*(IPCA!$B$10/VLOOKUP(B2643,IPCA!A:B,2,0))</f>
        <v>13242.357642314486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0396-4511-426D-90D0-2E76E4526EEB}">
  <sheetPr filterMode="1"/>
  <dimension ref="A1:M13447"/>
  <sheetViews>
    <sheetView topLeftCell="A8034" zoomScale="90" zoomScaleNormal="90" workbookViewId="0">
      <selection activeCell="F8036" sqref="B8036:F8036"/>
    </sheetView>
  </sheetViews>
  <sheetFormatPr defaultRowHeight="14.5" x14ac:dyDescent="0.35"/>
  <cols>
    <col min="2" max="2" width="9.36328125" customWidth="1"/>
    <col min="4" max="4" width="18.08984375" bestFit="1" customWidth="1"/>
    <col min="5" max="5" width="32.54296875" bestFit="1" customWidth="1"/>
    <col min="6" max="6" width="14.81640625" bestFit="1" customWidth="1"/>
    <col min="7" max="7" width="14.81640625" style="8" customWidth="1"/>
    <col min="8" max="8" width="12.7265625" customWidth="1"/>
    <col min="9" max="9" width="13.81640625" style="8" customWidth="1"/>
    <col min="10" max="10" width="14.81640625" style="8" bestFit="1" customWidth="1"/>
    <col min="11" max="11" width="13.81640625" bestFit="1" customWidth="1"/>
    <col min="12" max="13" width="12.7265625" bestFit="1" customWidth="1"/>
  </cols>
  <sheetData>
    <row r="1" spans="1:10" x14ac:dyDescent="0.35">
      <c r="A1" t="s">
        <v>294</v>
      </c>
      <c r="B1" t="s">
        <v>295</v>
      </c>
      <c r="C1" t="s">
        <v>313</v>
      </c>
      <c r="D1" t="s">
        <v>296</v>
      </c>
      <c r="E1" t="s">
        <v>297</v>
      </c>
      <c r="F1" t="s">
        <v>298</v>
      </c>
      <c r="G1" s="8" t="s">
        <v>311</v>
      </c>
      <c r="H1" t="s">
        <v>312</v>
      </c>
      <c r="I1" s="8" t="s">
        <v>314</v>
      </c>
      <c r="J1" s="8" t="s">
        <v>315</v>
      </c>
    </row>
    <row r="2" spans="1:10" hidden="1" x14ac:dyDescent="0.35">
      <c r="A2">
        <v>2015</v>
      </c>
      <c r="B2">
        <v>3100500</v>
      </c>
      <c r="C2" t="s">
        <v>0</v>
      </c>
      <c r="D2" t="s">
        <v>303</v>
      </c>
      <c r="E2" t="s">
        <v>299</v>
      </c>
      <c r="F2" s="8">
        <v>5403110.8300000001</v>
      </c>
      <c r="G2" s="10">
        <v>4840932.96</v>
      </c>
      <c r="H2">
        <v>0.95268567404412074</v>
      </c>
      <c r="I2" s="8">
        <v>0</v>
      </c>
      <c r="J2" s="8">
        <v>0</v>
      </c>
    </row>
    <row r="3" spans="1:10" hidden="1" x14ac:dyDescent="0.35">
      <c r="A3">
        <v>2015</v>
      </c>
      <c r="B3">
        <v>3100500</v>
      </c>
      <c r="C3" t="s">
        <v>0</v>
      </c>
      <c r="D3" t="s">
        <v>303</v>
      </c>
      <c r="E3" t="s">
        <v>300</v>
      </c>
      <c r="F3" s="8">
        <v>4611887.4800000004</v>
      </c>
      <c r="G3" s="10"/>
      <c r="I3" s="8">
        <v>0</v>
      </c>
      <c r="J3" s="8">
        <v>4611887.4800000004</v>
      </c>
    </row>
    <row r="4" spans="1:10" hidden="1" x14ac:dyDescent="0.35">
      <c r="A4">
        <v>2015</v>
      </c>
      <c r="B4">
        <v>3100500</v>
      </c>
      <c r="C4" t="s">
        <v>0</v>
      </c>
      <c r="D4" t="s">
        <v>303</v>
      </c>
      <c r="E4" t="s">
        <v>301</v>
      </c>
      <c r="F4" s="8">
        <v>229045.48</v>
      </c>
      <c r="G4" s="10"/>
      <c r="I4" s="8">
        <v>0</v>
      </c>
      <c r="J4" s="8">
        <v>0</v>
      </c>
    </row>
    <row r="5" spans="1:10" hidden="1" x14ac:dyDescent="0.35">
      <c r="A5">
        <v>2015</v>
      </c>
      <c r="B5">
        <v>3100500</v>
      </c>
      <c r="C5" t="s">
        <v>0</v>
      </c>
      <c r="D5" t="s">
        <v>303</v>
      </c>
      <c r="E5" t="s">
        <v>302</v>
      </c>
      <c r="F5" s="8">
        <v>562177.87</v>
      </c>
      <c r="G5" s="10"/>
      <c r="I5" s="8">
        <v>0</v>
      </c>
      <c r="J5" s="8">
        <v>0</v>
      </c>
    </row>
    <row r="6" spans="1:10" x14ac:dyDescent="0.35">
      <c r="A6">
        <v>2015</v>
      </c>
      <c r="B6">
        <v>3100609</v>
      </c>
      <c r="C6" t="s">
        <v>1</v>
      </c>
      <c r="D6" t="s">
        <v>303</v>
      </c>
      <c r="E6" t="s">
        <v>299</v>
      </c>
      <c r="F6" s="8">
        <v>6748007.25</v>
      </c>
      <c r="G6" s="10">
        <v>6107425.5999999996</v>
      </c>
      <c r="H6">
        <v>0.77434082045960584</v>
      </c>
      <c r="I6" s="8">
        <v>0</v>
      </c>
      <c r="J6" s="8">
        <v>0</v>
      </c>
    </row>
    <row r="7" spans="1:10" x14ac:dyDescent="0.35">
      <c r="A7">
        <v>2015</v>
      </c>
      <c r="B7">
        <v>3100609</v>
      </c>
      <c r="C7" t="s">
        <v>1</v>
      </c>
      <c r="D7" t="s">
        <v>303</v>
      </c>
      <c r="E7" t="s">
        <v>300</v>
      </c>
      <c r="F7" s="8">
        <v>4729228.95</v>
      </c>
      <c r="G7" s="10"/>
      <c r="I7" s="8">
        <v>0</v>
      </c>
      <c r="J7" s="8">
        <v>4729228.95</v>
      </c>
    </row>
    <row r="8" spans="1:10" x14ac:dyDescent="0.35">
      <c r="A8">
        <v>2015</v>
      </c>
      <c r="B8">
        <v>3100609</v>
      </c>
      <c r="C8" t="s">
        <v>1</v>
      </c>
      <c r="D8" t="s">
        <v>303</v>
      </c>
      <c r="E8" t="s">
        <v>301</v>
      </c>
      <c r="F8" s="8">
        <v>1341622.57</v>
      </c>
      <c r="G8" s="10"/>
      <c r="I8" s="8">
        <v>0</v>
      </c>
      <c r="J8" s="8">
        <v>0</v>
      </c>
    </row>
    <row r="9" spans="1:10" x14ac:dyDescent="0.35">
      <c r="A9">
        <v>2015</v>
      </c>
      <c r="B9">
        <v>3100609</v>
      </c>
      <c r="C9" t="s">
        <v>1</v>
      </c>
      <c r="D9" t="s">
        <v>303</v>
      </c>
      <c r="E9" t="s">
        <v>304</v>
      </c>
      <c r="F9" s="8">
        <v>17666.810000000001</v>
      </c>
      <c r="G9" s="10"/>
      <c r="I9" s="8">
        <v>0</v>
      </c>
      <c r="J9" s="8">
        <v>0</v>
      </c>
    </row>
    <row r="10" spans="1:10" x14ac:dyDescent="0.35">
      <c r="A10">
        <v>2015</v>
      </c>
      <c r="B10">
        <v>3100609</v>
      </c>
      <c r="C10" t="s">
        <v>1</v>
      </c>
      <c r="D10" t="s">
        <v>303</v>
      </c>
      <c r="E10" t="s">
        <v>305</v>
      </c>
      <c r="F10" s="8">
        <v>18907.27</v>
      </c>
      <c r="G10" s="10"/>
      <c r="I10" s="8">
        <v>0</v>
      </c>
      <c r="J10" s="8">
        <v>0</v>
      </c>
    </row>
    <row r="11" spans="1:10" x14ac:dyDescent="0.35">
      <c r="A11">
        <v>2015</v>
      </c>
      <c r="B11">
        <v>3100609</v>
      </c>
      <c r="C11" t="s">
        <v>1</v>
      </c>
      <c r="D11" t="s">
        <v>303</v>
      </c>
      <c r="E11" t="s">
        <v>302</v>
      </c>
      <c r="F11" s="8">
        <v>640581.65</v>
      </c>
      <c r="G11" s="10"/>
      <c r="I11" s="8">
        <v>0</v>
      </c>
      <c r="J11" s="8">
        <v>0</v>
      </c>
    </row>
    <row r="12" spans="1:10" hidden="1" x14ac:dyDescent="0.35">
      <c r="A12">
        <v>2015</v>
      </c>
      <c r="B12">
        <v>3100906</v>
      </c>
      <c r="C12" t="s">
        <v>2</v>
      </c>
      <c r="D12" t="s">
        <v>303</v>
      </c>
      <c r="E12" t="s">
        <v>299</v>
      </c>
      <c r="F12" s="8">
        <v>7753781.6299999999</v>
      </c>
      <c r="G12" s="10">
        <v>6700546.5899999999</v>
      </c>
      <c r="H12">
        <v>0.64880258820795689</v>
      </c>
      <c r="I12" s="8">
        <v>0</v>
      </c>
      <c r="J12" s="8">
        <v>0</v>
      </c>
    </row>
    <row r="13" spans="1:10" hidden="1" x14ac:dyDescent="0.35">
      <c r="A13">
        <v>2015</v>
      </c>
      <c r="B13">
        <v>3100906</v>
      </c>
      <c r="C13" t="s">
        <v>2</v>
      </c>
      <c r="D13" t="s">
        <v>303</v>
      </c>
      <c r="E13" t="s">
        <v>300</v>
      </c>
      <c r="F13" s="8">
        <v>4347331.97</v>
      </c>
      <c r="G13" s="10"/>
      <c r="I13" s="8">
        <v>0</v>
      </c>
      <c r="J13" s="8">
        <v>4347331.97</v>
      </c>
    </row>
    <row r="14" spans="1:10" hidden="1" x14ac:dyDescent="0.35">
      <c r="A14">
        <v>2015</v>
      </c>
      <c r="B14">
        <v>3100906</v>
      </c>
      <c r="C14" t="s">
        <v>2</v>
      </c>
      <c r="D14" t="s">
        <v>303</v>
      </c>
      <c r="E14" t="s">
        <v>306</v>
      </c>
      <c r="F14" s="8">
        <v>30751.05</v>
      </c>
      <c r="G14" s="10"/>
      <c r="I14" s="8">
        <v>0</v>
      </c>
      <c r="J14" s="8">
        <v>0</v>
      </c>
    </row>
    <row r="15" spans="1:10" hidden="1" x14ac:dyDescent="0.35">
      <c r="A15">
        <v>2015</v>
      </c>
      <c r="B15">
        <v>3100906</v>
      </c>
      <c r="C15" t="s">
        <v>2</v>
      </c>
      <c r="D15" t="s">
        <v>303</v>
      </c>
      <c r="E15" t="s">
        <v>301</v>
      </c>
      <c r="F15" s="8">
        <v>2292463.5699999998</v>
      </c>
      <c r="G15" s="10"/>
      <c r="I15" s="8">
        <v>0</v>
      </c>
      <c r="J15" s="8">
        <v>0</v>
      </c>
    </row>
    <row r="16" spans="1:10" hidden="1" x14ac:dyDescent="0.35">
      <c r="A16">
        <v>2015</v>
      </c>
      <c r="B16">
        <v>3100906</v>
      </c>
      <c r="C16" t="s">
        <v>2</v>
      </c>
      <c r="D16" t="s">
        <v>303</v>
      </c>
      <c r="E16" t="s">
        <v>305</v>
      </c>
      <c r="F16" s="8">
        <v>30000</v>
      </c>
      <c r="G16" s="10"/>
      <c r="I16" s="8">
        <v>0</v>
      </c>
      <c r="J16" s="8">
        <v>0</v>
      </c>
    </row>
    <row r="17" spans="1:10" hidden="1" x14ac:dyDescent="0.35">
      <c r="A17">
        <v>2015</v>
      </c>
      <c r="B17">
        <v>3100906</v>
      </c>
      <c r="C17" t="s">
        <v>2</v>
      </c>
      <c r="D17" t="s">
        <v>303</v>
      </c>
      <c r="E17" t="s">
        <v>302</v>
      </c>
      <c r="F17" s="8">
        <v>1053235.04</v>
      </c>
      <c r="G17" s="10"/>
      <c r="I17" s="8">
        <v>0</v>
      </c>
      <c r="J17" s="8">
        <v>0</v>
      </c>
    </row>
    <row r="18" spans="1:10" hidden="1" x14ac:dyDescent="0.35">
      <c r="A18">
        <v>2015</v>
      </c>
      <c r="B18">
        <v>3101003</v>
      </c>
      <c r="C18" t="s">
        <v>3</v>
      </c>
      <c r="D18" t="s">
        <v>303</v>
      </c>
      <c r="E18" t="s">
        <v>299</v>
      </c>
      <c r="F18" s="8">
        <v>4554690.33</v>
      </c>
      <c r="G18" s="10">
        <v>3428667.39</v>
      </c>
      <c r="H18">
        <v>0.80607532479258659</v>
      </c>
      <c r="I18" s="8">
        <v>0</v>
      </c>
      <c r="J18" s="8">
        <v>0</v>
      </c>
    </row>
    <row r="19" spans="1:10" hidden="1" x14ac:dyDescent="0.35">
      <c r="A19">
        <v>2015</v>
      </c>
      <c r="B19">
        <v>3101003</v>
      </c>
      <c r="C19" t="s">
        <v>3</v>
      </c>
      <c r="D19" t="s">
        <v>303</v>
      </c>
      <c r="E19" t="s">
        <v>300</v>
      </c>
      <c r="F19" s="8">
        <v>2763764.18</v>
      </c>
      <c r="G19" s="10"/>
      <c r="I19" s="8">
        <v>0</v>
      </c>
      <c r="J19" s="8">
        <v>2763764.18</v>
      </c>
    </row>
    <row r="20" spans="1:10" hidden="1" x14ac:dyDescent="0.35">
      <c r="A20">
        <v>2015</v>
      </c>
      <c r="B20">
        <v>3101003</v>
      </c>
      <c r="C20" t="s">
        <v>3</v>
      </c>
      <c r="D20" t="s">
        <v>303</v>
      </c>
      <c r="E20" t="s">
        <v>306</v>
      </c>
      <c r="F20" s="8">
        <v>9000</v>
      </c>
      <c r="G20" s="10"/>
      <c r="I20" s="8">
        <v>0</v>
      </c>
      <c r="J20" s="8">
        <v>0</v>
      </c>
    </row>
    <row r="21" spans="1:10" hidden="1" x14ac:dyDescent="0.35">
      <c r="A21">
        <v>2015</v>
      </c>
      <c r="B21">
        <v>3101003</v>
      </c>
      <c r="C21" t="s">
        <v>3</v>
      </c>
      <c r="D21" t="s">
        <v>303</v>
      </c>
      <c r="E21" t="s">
        <v>301</v>
      </c>
      <c r="F21" s="8">
        <v>654811.71</v>
      </c>
      <c r="G21" s="10"/>
      <c r="I21" s="8">
        <v>0</v>
      </c>
      <c r="J21" s="8">
        <v>0</v>
      </c>
    </row>
    <row r="22" spans="1:10" hidden="1" x14ac:dyDescent="0.35">
      <c r="A22">
        <v>2015</v>
      </c>
      <c r="B22">
        <v>3101003</v>
      </c>
      <c r="C22" t="s">
        <v>3</v>
      </c>
      <c r="D22" t="s">
        <v>303</v>
      </c>
      <c r="E22" t="s">
        <v>304</v>
      </c>
      <c r="F22" s="8">
        <v>1091.5</v>
      </c>
      <c r="G22" s="10"/>
      <c r="I22" s="8">
        <v>0</v>
      </c>
      <c r="J22" s="8">
        <v>0</v>
      </c>
    </row>
    <row r="23" spans="1:10" hidden="1" x14ac:dyDescent="0.35">
      <c r="A23">
        <v>2015</v>
      </c>
      <c r="B23">
        <v>3101003</v>
      </c>
      <c r="C23" t="s">
        <v>3</v>
      </c>
      <c r="D23" t="s">
        <v>303</v>
      </c>
      <c r="E23" t="s">
        <v>302</v>
      </c>
      <c r="F23" s="8">
        <v>1126022.94</v>
      </c>
      <c r="G23" s="10"/>
      <c r="I23" s="8">
        <v>0</v>
      </c>
      <c r="J23" s="8">
        <v>0</v>
      </c>
    </row>
    <row r="24" spans="1:10" hidden="1" x14ac:dyDescent="0.35">
      <c r="A24">
        <v>2015</v>
      </c>
      <c r="B24">
        <v>3101102</v>
      </c>
      <c r="C24" t="s">
        <v>4</v>
      </c>
      <c r="D24" t="s">
        <v>303</v>
      </c>
      <c r="E24" t="s">
        <v>299</v>
      </c>
      <c r="F24" s="8">
        <v>10212591.210000001</v>
      </c>
      <c r="G24" s="10">
        <v>6991141.9100000011</v>
      </c>
      <c r="H24">
        <v>0.94782602689293693</v>
      </c>
      <c r="I24" s="8">
        <v>0</v>
      </c>
      <c r="J24" s="8">
        <v>0</v>
      </c>
    </row>
    <row r="25" spans="1:10" hidden="1" x14ac:dyDescent="0.35">
      <c r="A25">
        <v>2015</v>
      </c>
      <c r="B25">
        <v>3101102</v>
      </c>
      <c r="C25" t="s">
        <v>4</v>
      </c>
      <c r="D25" t="s">
        <v>303</v>
      </c>
      <c r="E25" t="s">
        <v>300</v>
      </c>
      <c r="F25" s="8">
        <v>6626386.2599999998</v>
      </c>
      <c r="G25" s="10"/>
      <c r="I25" s="8">
        <v>0</v>
      </c>
      <c r="J25" s="8">
        <v>6626386.2599999998</v>
      </c>
    </row>
    <row r="26" spans="1:10" hidden="1" x14ac:dyDescent="0.35">
      <c r="A26">
        <v>2015</v>
      </c>
      <c r="B26">
        <v>3101102</v>
      </c>
      <c r="C26" t="s">
        <v>4</v>
      </c>
      <c r="D26" t="s">
        <v>303</v>
      </c>
      <c r="E26" t="s">
        <v>306</v>
      </c>
      <c r="F26" s="8">
        <v>158502.01</v>
      </c>
      <c r="G26" s="10"/>
      <c r="I26" s="8">
        <v>0</v>
      </c>
      <c r="J26" s="8">
        <v>0</v>
      </c>
    </row>
    <row r="27" spans="1:10" hidden="1" x14ac:dyDescent="0.35">
      <c r="A27">
        <v>2015</v>
      </c>
      <c r="B27">
        <v>3101102</v>
      </c>
      <c r="C27" t="s">
        <v>4</v>
      </c>
      <c r="D27" t="s">
        <v>303</v>
      </c>
      <c r="E27" t="s">
        <v>301</v>
      </c>
      <c r="F27" s="8">
        <v>203493.84</v>
      </c>
      <c r="G27" s="10"/>
      <c r="I27" s="8">
        <v>0</v>
      </c>
      <c r="J27" s="8">
        <v>0</v>
      </c>
    </row>
    <row r="28" spans="1:10" hidden="1" x14ac:dyDescent="0.35">
      <c r="A28">
        <v>2015</v>
      </c>
      <c r="B28">
        <v>3101102</v>
      </c>
      <c r="C28" t="s">
        <v>4</v>
      </c>
      <c r="D28" t="s">
        <v>303</v>
      </c>
      <c r="E28" t="s">
        <v>305</v>
      </c>
      <c r="F28" s="8">
        <v>2759.8</v>
      </c>
      <c r="G28" s="10"/>
      <c r="I28" s="8">
        <v>0</v>
      </c>
      <c r="J28" s="8">
        <v>0</v>
      </c>
    </row>
    <row r="29" spans="1:10" hidden="1" x14ac:dyDescent="0.35">
      <c r="A29">
        <v>2015</v>
      </c>
      <c r="B29">
        <v>3101102</v>
      </c>
      <c r="C29" t="s">
        <v>4</v>
      </c>
      <c r="D29" t="s">
        <v>303</v>
      </c>
      <c r="E29" t="s">
        <v>302</v>
      </c>
      <c r="F29" s="8">
        <v>3221449.3</v>
      </c>
      <c r="G29" s="10"/>
      <c r="I29" s="8">
        <v>0</v>
      </c>
      <c r="J29" s="8">
        <v>0</v>
      </c>
    </row>
    <row r="30" spans="1:10" hidden="1" x14ac:dyDescent="0.35">
      <c r="A30">
        <v>2015</v>
      </c>
      <c r="B30">
        <v>3101706</v>
      </c>
      <c r="C30" t="s">
        <v>5</v>
      </c>
      <c r="D30" t="s">
        <v>303</v>
      </c>
      <c r="E30" t="s">
        <v>299</v>
      </c>
      <c r="F30" s="8">
        <v>23065391.559999999</v>
      </c>
      <c r="G30" s="10">
        <v>17486902.669999998</v>
      </c>
      <c r="H30">
        <v>0.83752456088897542</v>
      </c>
      <c r="I30" s="8">
        <v>0</v>
      </c>
      <c r="J30" s="8">
        <v>0</v>
      </c>
    </row>
    <row r="31" spans="1:10" hidden="1" x14ac:dyDescent="0.35">
      <c r="A31">
        <v>2015</v>
      </c>
      <c r="B31">
        <v>3101706</v>
      </c>
      <c r="C31" t="s">
        <v>5</v>
      </c>
      <c r="D31" t="s">
        <v>303</v>
      </c>
      <c r="E31" t="s">
        <v>300</v>
      </c>
      <c r="F31" s="8">
        <v>14645710.48</v>
      </c>
      <c r="G31" s="10"/>
      <c r="I31" s="8">
        <v>0</v>
      </c>
      <c r="J31" s="8">
        <v>14645710.48</v>
      </c>
    </row>
    <row r="32" spans="1:10" hidden="1" x14ac:dyDescent="0.35">
      <c r="A32">
        <v>2015</v>
      </c>
      <c r="B32">
        <v>3101706</v>
      </c>
      <c r="C32" t="s">
        <v>5</v>
      </c>
      <c r="D32" t="s">
        <v>303</v>
      </c>
      <c r="E32" t="s">
        <v>306</v>
      </c>
      <c r="F32" s="8">
        <v>67098.44</v>
      </c>
      <c r="G32" s="10"/>
      <c r="I32" s="8">
        <v>0</v>
      </c>
      <c r="J32" s="8">
        <v>0</v>
      </c>
    </row>
    <row r="33" spans="1:10" hidden="1" x14ac:dyDescent="0.35">
      <c r="A33">
        <v>2015</v>
      </c>
      <c r="B33">
        <v>3101706</v>
      </c>
      <c r="C33" t="s">
        <v>5</v>
      </c>
      <c r="D33" t="s">
        <v>303</v>
      </c>
      <c r="E33" t="s">
        <v>301</v>
      </c>
      <c r="F33" s="8">
        <v>2774093.75</v>
      </c>
      <c r="G33" s="10"/>
      <c r="I33" s="8">
        <v>0</v>
      </c>
      <c r="J33" s="8">
        <v>0</v>
      </c>
    </row>
    <row r="34" spans="1:10" hidden="1" x14ac:dyDescent="0.35">
      <c r="A34">
        <v>2015</v>
      </c>
      <c r="B34">
        <v>3101706</v>
      </c>
      <c r="C34" t="s">
        <v>5</v>
      </c>
      <c r="D34" t="s">
        <v>303</v>
      </c>
      <c r="E34" t="s">
        <v>302</v>
      </c>
      <c r="F34" s="8">
        <v>5578488.8899999997</v>
      </c>
      <c r="G34" s="10"/>
      <c r="I34" s="8">
        <v>0</v>
      </c>
      <c r="J34" s="8">
        <v>0</v>
      </c>
    </row>
    <row r="35" spans="1:10" hidden="1" x14ac:dyDescent="0.35">
      <c r="A35">
        <v>2015</v>
      </c>
      <c r="B35">
        <v>3101805</v>
      </c>
      <c r="C35" t="s">
        <v>6</v>
      </c>
      <c r="D35" t="s">
        <v>303</v>
      </c>
      <c r="E35" t="s">
        <v>299</v>
      </c>
      <c r="F35" s="8">
        <v>5636362.7400000002</v>
      </c>
      <c r="G35" s="10">
        <v>4459946.6100000003</v>
      </c>
      <c r="H35">
        <v>0.91532467022065989</v>
      </c>
      <c r="I35" s="8">
        <v>0</v>
      </c>
      <c r="J35" s="8">
        <v>0</v>
      </c>
    </row>
    <row r="36" spans="1:10" hidden="1" x14ac:dyDescent="0.35">
      <c r="A36">
        <v>2015</v>
      </c>
      <c r="B36">
        <v>3101805</v>
      </c>
      <c r="C36" t="s">
        <v>6</v>
      </c>
      <c r="D36" t="s">
        <v>303</v>
      </c>
      <c r="E36" t="s">
        <v>300</v>
      </c>
      <c r="F36" s="8">
        <v>4082299.16</v>
      </c>
      <c r="G36" s="10"/>
      <c r="I36" s="8">
        <v>0</v>
      </c>
      <c r="J36" s="8">
        <v>4082299.16</v>
      </c>
    </row>
    <row r="37" spans="1:10" hidden="1" x14ac:dyDescent="0.35">
      <c r="A37">
        <v>2015</v>
      </c>
      <c r="B37">
        <v>3101805</v>
      </c>
      <c r="C37" t="s">
        <v>6</v>
      </c>
      <c r="D37" t="s">
        <v>303</v>
      </c>
      <c r="E37" t="s">
        <v>301</v>
      </c>
      <c r="F37" s="8">
        <v>377647.45</v>
      </c>
      <c r="G37" s="10"/>
      <c r="I37" s="8">
        <v>0</v>
      </c>
      <c r="J37" s="8">
        <v>0</v>
      </c>
    </row>
    <row r="38" spans="1:10" hidden="1" x14ac:dyDescent="0.35">
      <c r="A38">
        <v>2015</v>
      </c>
      <c r="B38">
        <v>3101805</v>
      </c>
      <c r="C38" t="s">
        <v>6</v>
      </c>
      <c r="D38" t="s">
        <v>303</v>
      </c>
      <c r="E38" t="s">
        <v>302</v>
      </c>
      <c r="F38" s="8">
        <v>1176416.1299999999</v>
      </c>
      <c r="G38" s="10"/>
      <c r="I38" s="8">
        <v>0</v>
      </c>
      <c r="J38" s="8">
        <v>0</v>
      </c>
    </row>
    <row r="39" spans="1:10" hidden="1" x14ac:dyDescent="0.35">
      <c r="A39">
        <v>2015</v>
      </c>
      <c r="B39">
        <v>3102209</v>
      </c>
      <c r="C39" t="s">
        <v>7</v>
      </c>
      <c r="D39" t="s">
        <v>303</v>
      </c>
      <c r="E39" t="s">
        <v>299</v>
      </c>
      <c r="F39" s="8">
        <v>2056646.81</v>
      </c>
      <c r="G39" s="10">
        <v>1432953.6800000002</v>
      </c>
      <c r="H39">
        <v>0.98087407124004167</v>
      </c>
      <c r="I39" s="8">
        <v>0</v>
      </c>
      <c r="J39" s="8">
        <v>0</v>
      </c>
    </row>
    <row r="40" spans="1:10" hidden="1" x14ac:dyDescent="0.35">
      <c r="A40">
        <v>2015</v>
      </c>
      <c r="B40">
        <v>3102209</v>
      </c>
      <c r="C40" t="s">
        <v>7</v>
      </c>
      <c r="D40" t="s">
        <v>303</v>
      </c>
      <c r="E40" t="s">
        <v>300</v>
      </c>
      <c r="F40" s="8">
        <v>1405547.11</v>
      </c>
      <c r="G40" s="10"/>
      <c r="I40" s="8">
        <v>0</v>
      </c>
      <c r="J40" s="8">
        <v>1405547.11</v>
      </c>
    </row>
    <row r="41" spans="1:10" hidden="1" x14ac:dyDescent="0.35">
      <c r="A41">
        <v>2015</v>
      </c>
      <c r="B41">
        <v>3102209</v>
      </c>
      <c r="C41" t="s">
        <v>7</v>
      </c>
      <c r="D41" t="s">
        <v>303</v>
      </c>
      <c r="E41" t="s">
        <v>301</v>
      </c>
      <c r="F41" s="8">
        <v>27406.57</v>
      </c>
      <c r="G41" s="10"/>
      <c r="I41" s="8">
        <v>0</v>
      </c>
      <c r="J41" s="8">
        <v>0</v>
      </c>
    </row>
    <row r="42" spans="1:10" hidden="1" x14ac:dyDescent="0.35">
      <c r="A42">
        <v>2015</v>
      </c>
      <c r="B42">
        <v>3102209</v>
      </c>
      <c r="C42" t="s">
        <v>7</v>
      </c>
      <c r="D42" t="s">
        <v>303</v>
      </c>
      <c r="E42" t="s">
        <v>302</v>
      </c>
      <c r="F42" s="8">
        <v>623693.13</v>
      </c>
      <c r="G42" s="10"/>
      <c r="I42" s="8">
        <v>0</v>
      </c>
      <c r="J42" s="8">
        <v>0</v>
      </c>
    </row>
    <row r="43" spans="1:10" hidden="1" x14ac:dyDescent="0.35">
      <c r="A43">
        <v>2015</v>
      </c>
      <c r="B43">
        <v>3102852</v>
      </c>
      <c r="C43" t="s">
        <v>8</v>
      </c>
      <c r="D43" t="s">
        <v>303</v>
      </c>
      <c r="E43" t="s">
        <v>299</v>
      </c>
      <c r="F43" s="8">
        <v>5859682.6500000004</v>
      </c>
      <c r="G43" s="10">
        <v>5411471.1699999999</v>
      </c>
      <c r="H43">
        <v>0.80489606858609586</v>
      </c>
      <c r="I43" s="8">
        <v>0</v>
      </c>
      <c r="J43" s="8">
        <v>0</v>
      </c>
    </row>
    <row r="44" spans="1:10" hidden="1" x14ac:dyDescent="0.35">
      <c r="A44">
        <v>2015</v>
      </c>
      <c r="B44">
        <v>3102852</v>
      </c>
      <c r="C44" t="s">
        <v>8</v>
      </c>
      <c r="D44" t="s">
        <v>303</v>
      </c>
      <c r="E44" t="s">
        <v>300</v>
      </c>
      <c r="F44" s="8">
        <v>4355671.87</v>
      </c>
      <c r="G44" s="10"/>
      <c r="I44" s="8">
        <v>0</v>
      </c>
      <c r="J44" s="8">
        <v>4355671.87</v>
      </c>
    </row>
    <row r="45" spans="1:10" hidden="1" x14ac:dyDescent="0.35">
      <c r="A45">
        <v>2015</v>
      </c>
      <c r="B45">
        <v>3102852</v>
      </c>
      <c r="C45" t="s">
        <v>8</v>
      </c>
      <c r="D45" t="s">
        <v>303</v>
      </c>
      <c r="E45" t="s">
        <v>301</v>
      </c>
      <c r="F45" s="8">
        <v>860525.51</v>
      </c>
      <c r="G45" s="10"/>
      <c r="I45" s="8">
        <v>0</v>
      </c>
      <c r="J45" s="8">
        <v>0</v>
      </c>
    </row>
    <row r="46" spans="1:10" hidden="1" x14ac:dyDescent="0.35">
      <c r="A46">
        <v>2015</v>
      </c>
      <c r="B46">
        <v>3102852</v>
      </c>
      <c r="C46" t="s">
        <v>8</v>
      </c>
      <c r="D46" t="s">
        <v>303</v>
      </c>
      <c r="E46" t="s">
        <v>304</v>
      </c>
      <c r="F46" s="8">
        <v>195273.79</v>
      </c>
      <c r="G46" s="10"/>
      <c r="I46" s="8">
        <v>0</v>
      </c>
      <c r="J46" s="8">
        <v>0</v>
      </c>
    </row>
    <row r="47" spans="1:10" hidden="1" x14ac:dyDescent="0.35">
      <c r="A47">
        <v>2015</v>
      </c>
      <c r="B47">
        <v>3102852</v>
      </c>
      <c r="C47" t="s">
        <v>8</v>
      </c>
      <c r="D47" t="s">
        <v>303</v>
      </c>
      <c r="E47" t="s">
        <v>302</v>
      </c>
      <c r="F47" s="8">
        <v>448211.48</v>
      </c>
      <c r="G47" s="10"/>
      <c r="I47" s="8">
        <v>0</v>
      </c>
      <c r="J47" s="8">
        <v>0</v>
      </c>
    </row>
    <row r="48" spans="1:10" hidden="1" x14ac:dyDescent="0.35">
      <c r="A48">
        <v>2015</v>
      </c>
      <c r="B48">
        <v>3103405</v>
      </c>
      <c r="C48" t="s">
        <v>9</v>
      </c>
      <c r="D48" t="s">
        <v>303</v>
      </c>
      <c r="E48" t="s">
        <v>299</v>
      </c>
      <c r="F48" s="8">
        <v>12246876.15</v>
      </c>
      <c r="G48" s="10">
        <v>10932175.460000001</v>
      </c>
      <c r="H48">
        <v>0.55304480449676197</v>
      </c>
      <c r="I48" s="8">
        <v>0</v>
      </c>
      <c r="J48" s="8">
        <v>0</v>
      </c>
    </row>
    <row r="49" spans="1:11" hidden="1" x14ac:dyDescent="0.35">
      <c r="A49">
        <v>2015</v>
      </c>
      <c r="B49">
        <v>3103405</v>
      </c>
      <c r="C49" t="s">
        <v>9</v>
      </c>
      <c r="D49" t="s">
        <v>303</v>
      </c>
      <c r="E49" t="s">
        <v>300</v>
      </c>
      <c r="F49" s="8">
        <v>6045982.8399999999</v>
      </c>
      <c r="G49" s="10"/>
      <c r="I49" s="8">
        <v>0</v>
      </c>
      <c r="J49" s="8">
        <v>6045982.8399999999</v>
      </c>
    </row>
    <row r="50" spans="1:11" hidden="1" x14ac:dyDescent="0.35">
      <c r="A50">
        <v>2015</v>
      </c>
      <c r="B50">
        <v>3103405</v>
      </c>
      <c r="C50" t="s">
        <v>9</v>
      </c>
      <c r="D50" t="s">
        <v>303</v>
      </c>
      <c r="E50" t="s">
        <v>307</v>
      </c>
      <c r="F50" s="8">
        <v>185809.6</v>
      </c>
      <c r="G50" s="10"/>
      <c r="I50" s="8">
        <v>0</v>
      </c>
      <c r="J50" s="8">
        <v>0</v>
      </c>
    </row>
    <row r="51" spans="1:11" hidden="1" x14ac:dyDescent="0.35">
      <c r="A51">
        <v>2015</v>
      </c>
      <c r="B51">
        <v>3103405</v>
      </c>
      <c r="C51" t="s">
        <v>9</v>
      </c>
      <c r="D51" t="s">
        <v>303</v>
      </c>
      <c r="E51" t="s">
        <v>308</v>
      </c>
      <c r="F51" s="8">
        <v>120000</v>
      </c>
      <c r="G51" s="10"/>
      <c r="I51" s="8">
        <v>0</v>
      </c>
      <c r="J51" s="8">
        <v>0</v>
      </c>
    </row>
    <row r="52" spans="1:11" hidden="1" x14ac:dyDescent="0.35">
      <c r="A52">
        <v>2015</v>
      </c>
      <c r="B52">
        <v>3103405</v>
      </c>
      <c r="C52" t="s">
        <v>9</v>
      </c>
      <c r="D52" t="s">
        <v>303</v>
      </c>
      <c r="E52" t="s">
        <v>306</v>
      </c>
      <c r="F52" s="8">
        <v>15732.79</v>
      </c>
      <c r="G52" s="10"/>
      <c r="I52" s="8">
        <v>0</v>
      </c>
      <c r="J52" s="8">
        <v>0</v>
      </c>
    </row>
    <row r="53" spans="1:11" hidden="1" x14ac:dyDescent="0.35">
      <c r="A53">
        <v>2015</v>
      </c>
      <c r="B53">
        <v>3103405</v>
      </c>
      <c r="C53" t="s">
        <v>9</v>
      </c>
      <c r="D53" t="s">
        <v>303</v>
      </c>
      <c r="E53" t="s">
        <v>301</v>
      </c>
      <c r="F53" s="8">
        <v>4364742.54</v>
      </c>
      <c r="G53" s="10"/>
      <c r="I53" s="8">
        <v>0</v>
      </c>
      <c r="J53" s="8">
        <v>0</v>
      </c>
    </row>
    <row r="54" spans="1:11" hidden="1" x14ac:dyDescent="0.35">
      <c r="A54">
        <v>2015</v>
      </c>
      <c r="B54">
        <v>3103405</v>
      </c>
      <c r="C54" t="s">
        <v>9</v>
      </c>
      <c r="D54" t="s">
        <v>303</v>
      </c>
      <c r="E54" t="s">
        <v>304</v>
      </c>
      <c r="F54" s="8">
        <v>79907.69</v>
      </c>
      <c r="G54" s="10"/>
      <c r="I54" s="8">
        <v>0</v>
      </c>
      <c r="J54" s="8">
        <v>0</v>
      </c>
    </row>
    <row r="55" spans="1:11" hidden="1" x14ac:dyDescent="0.35">
      <c r="A55">
        <v>2015</v>
      </c>
      <c r="B55">
        <v>3103405</v>
      </c>
      <c r="C55" t="s">
        <v>9</v>
      </c>
      <c r="D55" t="s">
        <v>303</v>
      </c>
      <c r="E55" t="s">
        <v>305</v>
      </c>
      <c r="F55" s="8">
        <v>120000</v>
      </c>
      <c r="G55" s="10"/>
      <c r="I55" s="8">
        <v>0</v>
      </c>
      <c r="J55" s="8">
        <v>0</v>
      </c>
    </row>
    <row r="56" spans="1:11" hidden="1" x14ac:dyDescent="0.35">
      <c r="A56">
        <v>2015</v>
      </c>
      <c r="B56">
        <v>3103405</v>
      </c>
      <c r="C56" t="s">
        <v>9</v>
      </c>
      <c r="D56" t="s">
        <v>303</v>
      </c>
      <c r="E56" t="s">
        <v>302</v>
      </c>
      <c r="F56" s="8">
        <v>1314700.69</v>
      </c>
      <c r="G56" s="10"/>
      <c r="I56" s="8">
        <v>0</v>
      </c>
      <c r="J56" s="8">
        <v>0</v>
      </c>
    </row>
    <row r="57" spans="1:11" hidden="1" x14ac:dyDescent="0.35">
      <c r="A57">
        <v>2015</v>
      </c>
      <c r="B57">
        <v>3104452</v>
      </c>
      <c r="C57" t="s">
        <v>10</v>
      </c>
      <c r="D57" t="s">
        <v>303</v>
      </c>
      <c r="E57" t="s">
        <v>299</v>
      </c>
      <c r="F57" s="8">
        <v>3212541.04</v>
      </c>
      <c r="G57" s="10">
        <v>2901015.3</v>
      </c>
      <c r="H57">
        <v>0.85171623879405256</v>
      </c>
      <c r="I57" s="8">
        <v>0</v>
      </c>
      <c r="J57" s="8">
        <v>0</v>
      </c>
    </row>
    <row r="58" spans="1:11" hidden="1" x14ac:dyDescent="0.35">
      <c r="A58">
        <v>2015</v>
      </c>
      <c r="B58">
        <v>3104452</v>
      </c>
      <c r="C58" t="s">
        <v>10</v>
      </c>
      <c r="D58" t="s">
        <v>303</v>
      </c>
      <c r="E58" t="s">
        <v>300</v>
      </c>
      <c r="F58" s="8">
        <v>2470841.84</v>
      </c>
      <c r="G58" s="10"/>
      <c r="I58" s="8">
        <v>0</v>
      </c>
      <c r="J58" s="8">
        <v>2470841.84</v>
      </c>
    </row>
    <row r="59" spans="1:11" hidden="1" x14ac:dyDescent="0.35">
      <c r="A59">
        <v>2015</v>
      </c>
      <c r="B59">
        <v>3104452</v>
      </c>
      <c r="C59" t="s">
        <v>10</v>
      </c>
      <c r="D59" t="s">
        <v>303</v>
      </c>
      <c r="E59" t="s">
        <v>301</v>
      </c>
      <c r="F59" s="8">
        <v>397188.99</v>
      </c>
      <c r="G59" s="10"/>
      <c r="I59" s="8">
        <v>0</v>
      </c>
      <c r="J59" s="8">
        <v>0</v>
      </c>
    </row>
    <row r="60" spans="1:11" hidden="1" x14ac:dyDescent="0.35">
      <c r="A60">
        <v>2015</v>
      </c>
      <c r="B60">
        <v>3104452</v>
      </c>
      <c r="C60" t="s">
        <v>10</v>
      </c>
      <c r="D60" t="s">
        <v>303</v>
      </c>
      <c r="E60" t="s">
        <v>304</v>
      </c>
      <c r="F60" s="8">
        <v>16868.080000000002</v>
      </c>
      <c r="G60" s="10"/>
      <c r="I60" s="8">
        <v>0</v>
      </c>
      <c r="J60" s="8">
        <v>0</v>
      </c>
    </row>
    <row r="61" spans="1:11" hidden="1" x14ac:dyDescent="0.35">
      <c r="A61">
        <v>2015</v>
      </c>
      <c r="B61">
        <v>3104452</v>
      </c>
      <c r="C61" t="s">
        <v>10</v>
      </c>
      <c r="D61" t="s">
        <v>303</v>
      </c>
      <c r="E61" t="s">
        <v>305</v>
      </c>
      <c r="F61" s="8">
        <v>16116.39</v>
      </c>
      <c r="G61" s="10"/>
      <c r="I61" s="8">
        <v>0</v>
      </c>
      <c r="J61" s="8">
        <v>0</v>
      </c>
    </row>
    <row r="62" spans="1:11" hidden="1" x14ac:dyDescent="0.35">
      <c r="A62">
        <v>2015</v>
      </c>
      <c r="B62">
        <v>3104452</v>
      </c>
      <c r="C62" t="s">
        <v>10</v>
      </c>
      <c r="D62" t="s">
        <v>303</v>
      </c>
      <c r="E62" t="s">
        <v>302</v>
      </c>
      <c r="F62" s="8">
        <v>311525.74</v>
      </c>
      <c r="G62" s="10"/>
      <c r="I62" s="8">
        <v>0</v>
      </c>
      <c r="J62" s="8">
        <v>0</v>
      </c>
    </row>
    <row r="63" spans="1:11" hidden="1" x14ac:dyDescent="0.35">
      <c r="A63">
        <v>2015</v>
      </c>
      <c r="B63">
        <v>3104502</v>
      </c>
      <c r="C63" t="s">
        <v>11</v>
      </c>
      <c r="D63" t="s">
        <v>303</v>
      </c>
      <c r="E63" t="s">
        <v>299</v>
      </c>
      <c r="F63" s="8">
        <v>12321264.119999999</v>
      </c>
      <c r="G63" s="10">
        <v>10854127.619999999</v>
      </c>
      <c r="H63">
        <v>0.99326761370804673</v>
      </c>
      <c r="I63" s="8">
        <v>0</v>
      </c>
      <c r="J63" s="8">
        <v>0</v>
      </c>
    </row>
    <row r="64" spans="1:11" hidden="1" x14ac:dyDescent="0.35">
      <c r="A64">
        <v>2015</v>
      </c>
      <c r="B64">
        <v>3104502</v>
      </c>
      <c r="C64" t="s">
        <v>11</v>
      </c>
      <c r="D64" t="s">
        <v>303</v>
      </c>
      <c r="E64" t="s">
        <v>300</v>
      </c>
      <c r="F64" s="8">
        <v>10781053.439999999</v>
      </c>
      <c r="G64" s="10"/>
      <c r="I64" s="8">
        <v>0</v>
      </c>
      <c r="J64" s="8">
        <v>10781053.439999999</v>
      </c>
      <c r="K64">
        <f>J64/F63</f>
        <v>0.87499572568208206</v>
      </c>
    </row>
    <row r="65" spans="1:10" hidden="1" x14ac:dyDescent="0.35">
      <c r="A65">
        <v>2015</v>
      </c>
      <c r="B65">
        <v>3104502</v>
      </c>
      <c r="C65" t="s">
        <v>11</v>
      </c>
      <c r="D65" t="s">
        <v>303</v>
      </c>
      <c r="E65" t="s">
        <v>307</v>
      </c>
      <c r="F65" s="8">
        <v>33268.28</v>
      </c>
      <c r="G65" s="10"/>
      <c r="I65" s="8">
        <v>0</v>
      </c>
      <c r="J65" s="8">
        <v>0</v>
      </c>
    </row>
    <row r="66" spans="1:10" hidden="1" x14ac:dyDescent="0.35">
      <c r="A66">
        <v>2015</v>
      </c>
      <c r="B66">
        <v>3104502</v>
      </c>
      <c r="C66" t="s">
        <v>11</v>
      </c>
      <c r="D66" t="s">
        <v>303</v>
      </c>
      <c r="E66" t="s">
        <v>301</v>
      </c>
      <c r="F66" s="8">
        <v>37088.71</v>
      </c>
      <c r="G66" s="10"/>
      <c r="I66" s="8">
        <v>0</v>
      </c>
      <c r="J66" s="8">
        <v>0</v>
      </c>
    </row>
    <row r="67" spans="1:10" hidden="1" x14ac:dyDescent="0.35">
      <c r="A67">
        <v>2015</v>
      </c>
      <c r="B67">
        <v>3104502</v>
      </c>
      <c r="C67" t="s">
        <v>11</v>
      </c>
      <c r="D67" t="s">
        <v>303</v>
      </c>
      <c r="E67" t="s">
        <v>304</v>
      </c>
      <c r="F67" s="8">
        <v>2717.19</v>
      </c>
      <c r="G67" s="10"/>
      <c r="I67" s="8">
        <v>0</v>
      </c>
      <c r="J67" s="8">
        <v>0</v>
      </c>
    </row>
    <row r="68" spans="1:10" hidden="1" x14ac:dyDescent="0.35">
      <c r="A68">
        <v>2015</v>
      </c>
      <c r="B68">
        <v>3104502</v>
      </c>
      <c r="C68" t="s">
        <v>11</v>
      </c>
      <c r="D68" t="s">
        <v>303</v>
      </c>
      <c r="E68" t="s">
        <v>302</v>
      </c>
      <c r="F68" s="8">
        <v>1467136.5</v>
      </c>
      <c r="G68" s="10"/>
      <c r="I68" s="8">
        <v>0</v>
      </c>
      <c r="J68" s="8">
        <v>0</v>
      </c>
    </row>
    <row r="69" spans="1:10" hidden="1" x14ac:dyDescent="0.35">
      <c r="A69">
        <v>2015</v>
      </c>
      <c r="B69">
        <v>3104700</v>
      </c>
      <c r="C69" t="s">
        <v>12</v>
      </c>
      <c r="D69" t="s">
        <v>303</v>
      </c>
      <c r="E69" t="s">
        <v>299</v>
      </c>
      <c r="F69" s="8">
        <v>7295924.1500000004</v>
      </c>
      <c r="G69" s="10">
        <v>5529283.7100000009</v>
      </c>
      <c r="H69">
        <v>0.87541670564775542</v>
      </c>
      <c r="I69" s="8">
        <v>0</v>
      </c>
      <c r="J69" s="8">
        <v>0</v>
      </c>
    </row>
    <row r="70" spans="1:10" hidden="1" x14ac:dyDescent="0.35">
      <c r="A70">
        <v>2015</v>
      </c>
      <c r="B70">
        <v>3104700</v>
      </c>
      <c r="C70" t="s">
        <v>12</v>
      </c>
      <c r="D70" t="s">
        <v>303</v>
      </c>
      <c r="E70" t="s">
        <v>300</v>
      </c>
      <c r="F70" s="8">
        <v>4840427.33</v>
      </c>
      <c r="G70" s="10"/>
      <c r="I70" s="8">
        <v>0</v>
      </c>
      <c r="J70" s="8">
        <v>4840427.33</v>
      </c>
    </row>
    <row r="71" spans="1:10" hidden="1" x14ac:dyDescent="0.35">
      <c r="A71">
        <v>2015</v>
      </c>
      <c r="B71">
        <v>3104700</v>
      </c>
      <c r="C71" t="s">
        <v>12</v>
      </c>
      <c r="D71" t="s">
        <v>303</v>
      </c>
      <c r="E71" t="s">
        <v>306</v>
      </c>
      <c r="F71" s="8">
        <v>13500</v>
      </c>
      <c r="G71" s="10"/>
      <c r="I71" s="8">
        <v>0</v>
      </c>
      <c r="J71" s="8">
        <v>0</v>
      </c>
    </row>
    <row r="72" spans="1:10" hidden="1" x14ac:dyDescent="0.35">
      <c r="A72">
        <v>2015</v>
      </c>
      <c r="B72">
        <v>3104700</v>
      </c>
      <c r="C72" t="s">
        <v>12</v>
      </c>
      <c r="D72" t="s">
        <v>303</v>
      </c>
      <c r="E72" t="s">
        <v>301</v>
      </c>
      <c r="F72" s="8">
        <v>675356.38</v>
      </c>
      <c r="G72" s="10"/>
      <c r="I72" s="8">
        <v>0</v>
      </c>
      <c r="J72" s="8">
        <v>0</v>
      </c>
    </row>
    <row r="73" spans="1:10" hidden="1" x14ac:dyDescent="0.35">
      <c r="A73">
        <v>2015</v>
      </c>
      <c r="B73">
        <v>3104700</v>
      </c>
      <c r="C73" t="s">
        <v>12</v>
      </c>
      <c r="D73" t="s">
        <v>303</v>
      </c>
      <c r="E73" t="s">
        <v>302</v>
      </c>
      <c r="F73" s="8">
        <v>1766640.44</v>
      </c>
      <c r="G73" s="10"/>
      <c r="I73" s="8">
        <v>0</v>
      </c>
      <c r="J73" s="8">
        <v>0</v>
      </c>
    </row>
    <row r="74" spans="1:10" hidden="1" x14ac:dyDescent="0.35">
      <c r="A74">
        <v>2015</v>
      </c>
      <c r="B74">
        <v>3104809</v>
      </c>
      <c r="C74" t="s">
        <v>13</v>
      </c>
      <c r="D74" t="s">
        <v>303</v>
      </c>
      <c r="E74" t="s">
        <v>299</v>
      </c>
      <c r="F74" s="8">
        <v>3350876.07</v>
      </c>
      <c r="G74" s="10">
        <v>3137865.3099999996</v>
      </c>
      <c r="H74">
        <v>0.78024618271457946</v>
      </c>
      <c r="I74" s="8">
        <v>0</v>
      </c>
      <c r="J74" s="8">
        <v>0</v>
      </c>
    </row>
    <row r="75" spans="1:10" hidden="1" x14ac:dyDescent="0.35">
      <c r="A75">
        <v>2015</v>
      </c>
      <c r="B75">
        <v>3104809</v>
      </c>
      <c r="C75" t="s">
        <v>13</v>
      </c>
      <c r="D75" t="s">
        <v>303</v>
      </c>
      <c r="E75" t="s">
        <v>300</v>
      </c>
      <c r="F75" s="8">
        <v>2448307.4300000002</v>
      </c>
      <c r="G75" s="10"/>
      <c r="I75" s="8">
        <v>0</v>
      </c>
      <c r="J75" s="8">
        <v>2448307.4300000002</v>
      </c>
    </row>
    <row r="76" spans="1:10" hidden="1" x14ac:dyDescent="0.35">
      <c r="A76">
        <v>2015</v>
      </c>
      <c r="B76">
        <v>3104809</v>
      </c>
      <c r="C76" t="s">
        <v>13</v>
      </c>
      <c r="D76" t="s">
        <v>303</v>
      </c>
      <c r="E76" t="s">
        <v>306</v>
      </c>
      <c r="F76" s="8">
        <v>47591.4</v>
      </c>
      <c r="G76" s="10"/>
      <c r="I76" s="8">
        <v>0</v>
      </c>
      <c r="J76" s="8">
        <v>0</v>
      </c>
    </row>
    <row r="77" spans="1:10" hidden="1" x14ac:dyDescent="0.35">
      <c r="A77">
        <v>2015</v>
      </c>
      <c r="B77">
        <v>3104809</v>
      </c>
      <c r="C77" t="s">
        <v>13</v>
      </c>
      <c r="D77" t="s">
        <v>303</v>
      </c>
      <c r="E77" t="s">
        <v>301</v>
      </c>
      <c r="F77" s="8">
        <v>641966.48</v>
      </c>
      <c r="G77" s="10"/>
      <c r="I77" s="8">
        <v>0</v>
      </c>
      <c r="J77" s="8">
        <v>0</v>
      </c>
    </row>
    <row r="78" spans="1:10" hidden="1" x14ac:dyDescent="0.35">
      <c r="A78">
        <v>2015</v>
      </c>
      <c r="B78">
        <v>3104809</v>
      </c>
      <c r="C78" t="s">
        <v>13</v>
      </c>
      <c r="D78" t="s">
        <v>303</v>
      </c>
      <c r="E78" t="s">
        <v>302</v>
      </c>
      <c r="F78" s="8">
        <v>213010.76</v>
      </c>
      <c r="G78" s="10"/>
      <c r="I78" s="8">
        <v>0</v>
      </c>
      <c r="J78" s="8">
        <v>0</v>
      </c>
    </row>
    <row r="79" spans="1:10" hidden="1" x14ac:dyDescent="0.35">
      <c r="A79">
        <v>2015</v>
      </c>
      <c r="B79">
        <v>3105202</v>
      </c>
      <c r="C79" t="s">
        <v>14</v>
      </c>
      <c r="D79" t="s">
        <v>303</v>
      </c>
      <c r="E79" t="s">
        <v>299</v>
      </c>
      <c r="F79" s="8">
        <v>3226193.78</v>
      </c>
      <c r="G79" s="10">
        <v>2854398.3699999996</v>
      </c>
      <c r="H79">
        <v>0.91795368773280239</v>
      </c>
      <c r="I79" s="8">
        <v>0</v>
      </c>
      <c r="J79" s="8">
        <v>0</v>
      </c>
    </row>
    <row r="80" spans="1:10" hidden="1" x14ac:dyDescent="0.35">
      <c r="A80">
        <v>2015</v>
      </c>
      <c r="B80">
        <v>3105202</v>
      </c>
      <c r="C80" t="s">
        <v>14</v>
      </c>
      <c r="D80" t="s">
        <v>303</v>
      </c>
      <c r="E80" t="s">
        <v>300</v>
      </c>
      <c r="F80" s="8">
        <v>2620205.5099999998</v>
      </c>
      <c r="G80" s="10"/>
      <c r="I80" s="8">
        <v>0</v>
      </c>
      <c r="J80" s="8">
        <v>2620205.5099999998</v>
      </c>
    </row>
    <row r="81" spans="1:10" hidden="1" x14ac:dyDescent="0.35">
      <c r="A81">
        <v>2015</v>
      </c>
      <c r="B81">
        <v>3105202</v>
      </c>
      <c r="C81" t="s">
        <v>14</v>
      </c>
      <c r="D81" t="s">
        <v>303</v>
      </c>
      <c r="E81" t="s">
        <v>301</v>
      </c>
      <c r="F81" s="8">
        <v>171294.41</v>
      </c>
      <c r="G81" s="10"/>
      <c r="I81" s="8">
        <v>0</v>
      </c>
      <c r="J81" s="8">
        <v>0</v>
      </c>
    </row>
    <row r="82" spans="1:10" hidden="1" x14ac:dyDescent="0.35">
      <c r="A82">
        <v>2015</v>
      </c>
      <c r="B82">
        <v>3105202</v>
      </c>
      <c r="C82" t="s">
        <v>14</v>
      </c>
      <c r="D82" t="s">
        <v>303</v>
      </c>
      <c r="E82" t="s">
        <v>304</v>
      </c>
      <c r="F82" s="8">
        <v>62898.45</v>
      </c>
      <c r="G82" s="10"/>
      <c r="I82" s="8">
        <v>0</v>
      </c>
      <c r="J82" s="8">
        <v>0</v>
      </c>
    </row>
    <row r="83" spans="1:10" hidden="1" x14ac:dyDescent="0.35">
      <c r="A83">
        <v>2015</v>
      </c>
      <c r="B83">
        <v>3105202</v>
      </c>
      <c r="C83" t="s">
        <v>14</v>
      </c>
      <c r="D83" t="s">
        <v>303</v>
      </c>
      <c r="E83" t="s">
        <v>302</v>
      </c>
      <c r="F83" s="8">
        <v>371795.41</v>
      </c>
      <c r="G83" s="10"/>
      <c r="I83" s="8">
        <v>0</v>
      </c>
      <c r="J83" s="8">
        <v>0</v>
      </c>
    </row>
    <row r="84" spans="1:10" hidden="1" x14ac:dyDescent="0.35">
      <c r="A84">
        <v>2015</v>
      </c>
      <c r="B84">
        <v>3106507</v>
      </c>
      <c r="C84" t="s">
        <v>15</v>
      </c>
      <c r="D84" t="s">
        <v>303</v>
      </c>
      <c r="E84" t="s">
        <v>299</v>
      </c>
      <c r="F84" s="8">
        <v>5981943.25</v>
      </c>
      <c r="G84" s="10">
        <v>5608701.2599999998</v>
      </c>
      <c r="H84">
        <v>0.86777620778468778</v>
      </c>
      <c r="I84" s="8">
        <v>0</v>
      </c>
      <c r="J84" s="8">
        <v>0</v>
      </c>
    </row>
    <row r="85" spans="1:10" hidden="1" x14ac:dyDescent="0.35">
      <c r="A85">
        <v>2015</v>
      </c>
      <c r="B85">
        <v>3106507</v>
      </c>
      <c r="C85" t="s">
        <v>15</v>
      </c>
      <c r="D85" t="s">
        <v>303</v>
      </c>
      <c r="E85" t="s">
        <v>300</v>
      </c>
      <c r="F85" s="8">
        <v>4867097.51</v>
      </c>
      <c r="G85" s="10"/>
      <c r="I85" s="8">
        <v>0</v>
      </c>
      <c r="J85" s="8">
        <v>4867097.51</v>
      </c>
    </row>
    <row r="86" spans="1:10" hidden="1" x14ac:dyDescent="0.35">
      <c r="A86">
        <v>2015</v>
      </c>
      <c r="B86">
        <v>3106507</v>
      </c>
      <c r="C86" t="s">
        <v>15</v>
      </c>
      <c r="D86" t="s">
        <v>303</v>
      </c>
      <c r="E86" t="s">
        <v>301</v>
      </c>
      <c r="F86" s="8">
        <v>741603.75</v>
      </c>
      <c r="G86" s="10"/>
      <c r="I86" s="8">
        <v>0</v>
      </c>
      <c r="J86" s="8">
        <v>0</v>
      </c>
    </row>
    <row r="87" spans="1:10" hidden="1" x14ac:dyDescent="0.35">
      <c r="A87">
        <v>2015</v>
      </c>
      <c r="B87">
        <v>3106507</v>
      </c>
      <c r="C87" t="s">
        <v>15</v>
      </c>
      <c r="D87" t="s">
        <v>303</v>
      </c>
      <c r="E87" t="s">
        <v>302</v>
      </c>
      <c r="F87" s="8">
        <v>373241.99</v>
      </c>
      <c r="G87" s="10"/>
      <c r="I87" s="8">
        <v>0</v>
      </c>
      <c r="J87" s="8">
        <v>0</v>
      </c>
    </row>
    <row r="88" spans="1:10" hidden="1" x14ac:dyDescent="0.35">
      <c r="A88">
        <v>2015</v>
      </c>
      <c r="B88">
        <v>3106655</v>
      </c>
      <c r="C88" t="s">
        <v>16</v>
      </c>
      <c r="D88" t="s">
        <v>303</v>
      </c>
      <c r="E88" t="s">
        <v>299</v>
      </c>
      <c r="F88" s="8">
        <v>2884333.39</v>
      </c>
      <c r="G88" s="10">
        <v>2637577.5300000003</v>
      </c>
      <c r="H88">
        <v>0.86458553504586444</v>
      </c>
      <c r="I88" s="8">
        <v>0</v>
      </c>
      <c r="J88" s="8">
        <v>0</v>
      </c>
    </row>
    <row r="89" spans="1:10" hidden="1" x14ac:dyDescent="0.35">
      <c r="A89">
        <v>2015</v>
      </c>
      <c r="B89">
        <v>3106655</v>
      </c>
      <c r="C89" t="s">
        <v>16</v>
      </c>
      <c r="D89" t="s">
        <v>303</v>
      </c>
      <c r="E89" t="s">
        <v>300</v>
      </c>
      <c r="F89" s="8">
        <v>2280411.38</v>
      </c>
      <c r="G89" s="10"/>
      <c r="I89" s="8">
        <v>0</v>
      </c>
      <c r="J89" s="8">
        <v>2280411.38</v>
      </c>
    </row>
    <row r="90" spans="1:10" hidden="1" x14ac:dyDescent="0.35">
      <c r="A90">
        <v>2015</v>
      </c>
      <c r="B90">
        <v>3106655</v>
      </c>
      <c r="C90" t="s">
        <v>16</v>
      </c>
      <c r="D90" t="s">
        <v>303</v>
      </c>
      <c r="E90" t="s">
        <v>301</v>
      </c>
      <c r="F90" s="8">
        <v>357166.15</v>
      </c>
      <c r="G90" s="10"/>
      <c r="I90" s="8">
        <v>0</v>
      </c>
      <c r="J90" s="8">
        <v>0</v>
      </c>
    </row>
    <row r="91" spans="1:10" hidden="1" x14ac:dyDescent="0.35">
      <c r="A91">
        <v>2015</v>
      </c>
      <c r="B91">
        <v>3106655</v>
      </c>
      <c r="C91" t="s">
        <v>16</v>
      </c>
      <c r="D91" t="s">
        <v>303</v>
      </c>
      <c r="E91" t="s">
        <v>302</v>
      </c>
      <c r="F91" s="8">
        <v>246755.86</v>
      </c>
      <c r="G91" s="10"/>
      <c r="I91" s="8">
        <v>0</v>
      </c>
      <c r="J91" s="8">
        <v>0</v>
      </c>
    </row>
    <row r="92" spans="1:10" hidden="1" x14ac:dyDescent="0.35">
      <c r="A92">
        <v>2015</v>
      </c>
      <c r="B92">
        <v>3106606</v>
      </c>
      <c r="C92" t="s">
        <v>17</v>
      </c>
      <c r="D92" t="s">
        <v>303</v>
      </c>
      <c r="E92" t="s">
        <v>299</v>
      </c>
      <c r="F92" s="8">
        <v>2191619.5099999998</v>
      </c>
      <c r="G92" s="10">
        <v>2001247.63</v>
      </c>
      <c r="H92">
        <v>0.85993462488197925</v>
      </c>
      <c r="I92" s="8">
        <v>0</v>
      </c>
      <c r="J92" s="8">
        <v>0</v>
      </c>
    </row>
    <row r="93" spans="1:10" hidden="1" x14ac:dyDescent="0.35">
      <c r="A93">
        <v>2015</v>
      </c>
      <c r="B93">
        <v>3106606</v>
      </c>
      <c r="C93" t="s">
        <v>17</v>
      </c>
      <c r="D93" t="s">
        <v>303</v>
      </c>
      <c r="E93" t="s">
        <v>300</v>
      </c>
      <c r="F93" s="8">
        <v>1720942.13</v>
      </c>
      <c r="G93" s="10"/>
      <c r="I93" s="8">
        <v>0</v>
      </c>
      <c r="J93" s="8">
        <v>1720942.13</v>
      </c>
    </row>
    <row r="94" spans="1:10" hidden="1" x14ac:dyDescent="0.35">
      <c r="A94">
        <v>2015</v>
      </c>
      <c r="B94">
        <v>3106606</v>
      </c>
      <c r="C94" t="s">
        <v>17</v>
      </c>
      <c r="D94" t="s">
        <v>303</v>
      </c>
      <c r="E94" t="s">
        <v>301</v>
      </c>
      <c r="F94" s="8">
        <v>280265.5</v>
      </c>
      <c r="G94" s="10"/>
      <c r="I94" s="8">
        <v>0</v>
      </c>
      <c r="J94" s="8">
        <v>0</v>
      </c>
    </row>
    <row r="95" spans="1:10" hidden="1" x14ac:dyDescent="0.35">
      <c r="A95">
        <v>2015</v>
      </c>
      <c r="B95">
        <v>3106606</v>
      </c>
      <c r="C95" t="s">
        <v>17</v>
      </c>
      <c r="D95" t="s">
        <v>303</v>
      </c>
      <c r="E95" t="s">
        <v>304</v>
      </c>
      <c r="F95" s="8">
        <v>40</v>
      </c>
      <c r="G95" s="10"/>
      <c r="I95" s="8">
        <v>0</v>
      </c>
      <c r="J95" s="8">
        <v>0</v>
      </c>
    </row>
    <row r="96" spans="1:10" hidden="1" x14ac:dyDescent="0.35">
      <c r="A96">
        <v>2015</v>
      </c>
      <c r="B96">
        <v>3106606</v>
      </c>
      <c r="C96" t="s">
        <v>17</v>
      </c>
      <c r="D96" t="s">
        <v>303</v>
      </c>
      <c r="E96" t="s">
        <v>302</v>
      </c>
      <c r="F96" s="8">
        <v>190371.88</v>
      </c>
      <c r="G96" s="10"/>
      <c r="I96" s="8">
        <v>0</v>
      </c>
      <c r="J96" s="8">
        <v>0</v>
      </c>
    </row>
    <row r="97" spans="1:10" hidden="1" x14ac:dyDescent="0.35">
      <c r="A97">
        <v>2015</v>
      </c>
      <c r="B97">
        <v>3107307</v>
      </c>
      <c r="C97" t="s">
        <v>18</v>
      </c>
      <c r="D97" t="s">
        <v>303</v>
      </c>
      <c r="E97" t="s">
        <v>299</v>
      </c>
      <c r="F97" s="8">
        <v>19263957.539999999</v>
      </c>
      <c r="G97" s="10">
        <v>14938328.189999999</v>
      </c>
      <c r="H97">
        <v>0.8172025667619236</v>
      </c>
      <c r="I97" s="8">
        <v>0</v>
      </c>
      <c r="J97" s="8">
        <v>0</v>
      </c>
    </row>
    <row r="98" spans="1:10" hidden="1" x14ac:dyDescent="0.35">
      <c r="A98">
        <v>2015</v>
      </c>
      <c r="B98">
        <v>3107307</v>
      </c>
      <c r="C98" t="s">
        <v>18</v>
      </c>
      <c r="D98" t="s">
        <v>303</v>
      </c>
      <c r="E98" t="s">
        <v>300</v>
      </c>
      <c r="F98" s="8">
        <v>12207640.140000001</v>
      </c>
      <c r="G98" s="10"/>
      <c r="I98" s="8">
        <v>0</v>
      </c>
      <c r="J98" s="8">
        <v>12207640.140000001</v>
      </c>
    </row>
    <row r="99" spans="1:10" hidden="1" x14ac:dyDescent="0.35">
      <c r="A99">
        <v>2015</v>
      </c>
      <c r="B99">
        <v>3107307</v>
      </c>
      <c r="C99" t="s">
        <v>18</v>
      </c>
      <c r="D99" t="s">
        <v>303</v>
      </c>
      <c r="E99" t="s">
        <v>306</v>
      </c>
      <c r="F99" s="8">
        <v>7339.71</v>
      </c>
      <c r="G99" s="10"/>
      <c r="I99" s="8">
        <v>0</v>
      </c>
      <c r="J99" s="8">
        <v>0</v>
      </c>
    </row>
    <row r="100" spans="1:10" hidden="1" x14ac:dyDescent="0.35">
      <c r="A100">
        <v>2015</v>
      </c>
      <c r="B100">
        <v>3107307</v>
      </c>
      <c r="C100" t="s">
        <v>18</v>
      </c>
      <c r="D100" t="s">
        <v>303</v>
      </c>
      <c r="E100" t="s">
        <v>301</v>
      </c>
      <c r="F100" s="8">
        <v>2696967.38</v>
      </c>
      <c r="G100" s="10"/>
      <c r="I100" s="8">
        <v>0</v>
      </c>
      <c r="J100" s="8">
        <v>0</v>
      </c>
    </row>
    <row r="101" spans="1:10" hidden="1" x14ac:dyDescent="0.35">
      <c r="A101">
        <v>2015</v>
      </c>
      <c r="B101">
        <v>3107307</v>
      </c>
      <c r="C101" t="s">
        <v>18</v>
      </c>
      <c r="D101" t="s">
        <v>303</v>
      </c>
      <c r="E101" t="s">
        <v>305</v>
      </c>
      <c r="F101" s="8">
        <v>26380.959999999999</v>
      </c>
      <c r="G101" s="10"/>
      <c r="I101" s="8">
        <v>0</v>
      </c>
      <c r="J101" s="8">
        <v>0</v>
      </c>
    </row>
    <row r="102" spans="1:10" hidden="1" x14ac:dyDescent="0.35">
      <c r="A102">
        <v>2015</v>
      </c>
      <c r="B102">
        <v>3107307</v>
      </c>
      <c r="C102" t="s">
        <v>18</v>
      </c>
      <c r="D102" t="s">
        <v>303</v>
      </c>
      <c r="E102" t="s">
        <v>302</v>
      </c>
      <c r="F102" s="8">
        <v>4325629.3499999996</v>
      </c>
      <c r="G102" s="10"/>
      <c r="I102" s="8">
        <v>0</v>
      </c>
      <c r="J102" s="8">
        <v>0</v>
      </c>
    </row>
    <row r="103" spans="1:10" hidden="1" x14ac:dyDescent="0.35">
      <c r="A103">
        <v>2015</v>
      </c>
      <c r="B103">
        <v>3108206</v>
      </c>
      <c r="C103" t="s">
        <v>19</v>
      </c>
      <c r="D103" t="s">
        <v>303</v>
      </c>
      <c r="E103" t="s">
        <v>299</v>
      </c>
      <c r="F103" s="8">
        <v>4568856.91</v>
      </c>
      <c r="G103" s="10">
        <v>3955532.99</v>
      </c>
      <c r="H103">
        <v>0.76186404654407902</v>
      </c>
      <c r="I103" s="8">
        <v>0</v>
      </c>
      <c r="J103" s="8">
        <v>0</v>
      </c>
    </row>
    <row r="104" spans="1:10" hidden="1" x14ac:dyDescent="0.35">
      <c r="A104">
        <v>2015</v>
      </c>
      <c r="B104">
        <v>3108206</v>
      </c>
      <c r="C104" t="s">
        <v>19</v>
      </c>
      <c r="D104" t="s">
        <v>303</v>
      </c>
      <c r="E104" t="s">
        <v>300</v>
      </c>
      <c r="F104" s="8">
        <v>3013578.37</v>
      </c>
      <c r="G104" s="10"/>
      <c r="I104" s="8">
        <v>0</v>
      </c>
      <c r="J104" s="8">
        <v>3013578.37</v>
      </c>
    </row>
    <row r="105" spans="1:10" hidden="1" x14ac:dyDescent="0.35">
      <c r="A105">
        <v>2015</v>
      </c>
      <c r="B105">
        <v>3108206</v>
      </c>
      <c r="C105" t="s">
        <v>19</v>
      </c>
      <c r="D105" t="s">
        <v>303</v>
      </c>
      <c r="E105" t="s">
        <v>307</v>
      </c>
      <c r="F105" s="8">
        <v>4146.3</v>
      </c>
      <c r="G105" s="10"/>
      <c r="I105" s="8">
        <v>0</v>
      </c>
      <c r="J105" s="8">
        <v>0</v>
      </c>
    </row>
    <row r="106" spans="1:10" hidden="1" x14ac:dyDescent="0.35">
      <c r="A106">
        <v>2015</v>
      </c>
      <c r="B106">
        <v>3108206</v>
      </c>
      <c r="C106" t="s">
        <v>19</v>
      </c>
      <c r="D106" t="s">
        <v>303</v>
      </c>
      <c r="E106" t="s">
        <v>306</v>
      </c>
      <c r="F106" s="8">
        <v>101902.89</v>
      </c>
      <c r="G106" s="10"/>
      <c r="I106" s="8">
        <v>0</v>
      </c>
      <c r="J106" s="8">
        <v>0</v>
      </c>
    </row>
    <row r="107" spans="1:10" hidden="1" x14ac:dyDescent="0.35">
      <c r="A107">
        <v>2015</v>
      </c>
      <c r="B107">
        <v>3108206</v>
      </c>
      <c r="C107" t="s">
        <v>19</v>
      </c>
      <c r="D107" t="s">
        <v>303</v>
      </c>
      <c r="E107" t="s">
        <v>301</v>
      </c>
      <c r="F107" s="8">
        <v>832001.48</v>
      </c>
      <c r="G107" s="10"/>
      <c r="I107" s="8">
        <v>0</v>
      </c>
      <c r="J107" s="8">
        <v>0</v>
      </c>
    </row>
    <row r="108" spans="1:10" hidden="1" x14ac:dyDescent="0.35">
      <c r="A108">
        <v>2015</v>
      </c>
      <c r="B108">
        <v>3108206</v>
      </c>
      <c r="C108" t="s">
        <v>19</v>
      </c>
      <c r="D108" t="s">
        <v>303</v>
      </c>
      <c r="E108" t="s">
        <v>305</v>
      </c>
      <c r="F108" s="8">
        <v>3903.95</v>
      </c>
      <c r="G108" s="10"/>
      <c r="I108" s="8">
        <v>0</v>
      </c>
      <c r="J108" s="8">
        <v>0</v>
      </c>
    </row>
    <row r="109" spans="1:10" hidden="1" x14ac:dyDescent="0.35">
      <c r="A109">
        <v>2015</v>
      </c>
      <c r="B109">
        <v>3108206</v>
      </c>
      <c r="C109" t="s">
        <v>19</v>
      </c>
      <c r="D109" t="s">
        <v>303</v>
      </c>
      <c r="E109" t="s">
        <v>302</v>
      </c>
      <c r="F109" s="8">
        <v>613323.92000000004</v>
      </c>
      <c r="G109" s="10"/>
      <c r="I109" s="8">
        <v>0</v>
      </c>
      <c r="J109" s="8">
        <v>0</v>
      </c>
    </row>
    <row r="110" spans="1:10" hidden="1" x14ac:dyDescent="0.35">
      <c r="A110">
        <v>2015</v>
      </c>
      <c r="B110">
        <v>3108255</v>
      </c>
      <c r="C110" t="s">
        <v>20</v>
      </c>
      <c r="D110" t="s">
        <v>303</v>
      </c>
      <c r="E110" t="s">
        <v>299</v>
      </c>
      <c r="F110" s="8">
        <v>7573285.7999999998</v>
      </c>
      <c r="G110" s="10">
        <v>7167353.5899999999</v>
      </c>
      <c r="H110">
        <v>0.90189152646507009</v>
      </c>
      <c r="I110" s="8">
        <v>0</v>
      </c>
      <c r="J110" s="8">
        <v>0</v>
      </c>
    </row>
    <row r="111" spans="1:10" hidden="1" x14ac:dyDescent="0.35">
      <c r="A111">
        <v>2015</v>
      </c>
      <c r="B111">
        <v>3108255</v>
      </c>
      <c r="C111" t="s">
        <v>20</v>
      </c>
      <c r="D111" t="s">
        <v>303</v>
      </c>
      <c r="E111" t="s">
        <v>300</v>
      </c>
      <c r="F111" s="8">
        <v>6464175.4699999997</v>
      </c>
      <c r="G111" s="10"/>
      <c r="I111" s="8">
        <v>0</v>
      </c>
      <c r="J111" s="8">
        <v>6464175.4699999997</v>
      </c>
    </row>
    <row r="112" spans="1:10" hidden="1" x14ac:dyDescent="0.35">
      <c r="A112">
        <v>2015</v>
      </c>
      <c r="B112">
        <v>3108255</v>
      </c>
      <c r="C112" t="s">
        <v>20</v>
      </c>
      <c r="D112" t="s">
        <v>303</v>
      </c>
      <c r="E112" t="s">
        <v>301</v>
      </c>
      <c r="F112" s="8">
        <v>695978.12</v>
      </c>
      <c r="G112" s="10"/>
      <c r="I112" s="8">
        <v>0</v>
      </c>
      <c r="J112" s="8">
        <v>0</v>
      </c>
    </row>
    <row r="113" spans="1:10" hidden="1" x14ac:dyDescent="0.35">
      <c r="A113">
        <v>2015</v>
      </c>
      <c r="B113">
        <v>3108255</v>
      </c>
      <c r="C113" t="s">
        <v>20</v>
      </c>
      <c r="D113" t="s">
        <v>303</v>
      </c>
      <c r="E113" t="s">
        <v>304</v>
      </c>
      <c r="F113" s="8">
        <v>7200</v>
      </c>
      <c r="G113" s="10"/>
      <c r="I113" s="8">
        <v>0</v>
      </c>
      <c r="J113" s="8">
        <v>0</v>
      </c>
    </row>
    <row r="114" spans="1:10" hidden="1" x14ac:dyDescent="0.35">
      <c r="A114">
        <v>2015</v>
      </c>
      <c r="B114">
        <v>3108255</v>
      </c>
      <c r="C114" t="s">
        <v>20</v>
      </c>
      <c r="D114" t="s">
        <v>303</v>
      </c>
      <c r="E114" t="s">
        <v>302</v>
      </c>
      <c r="F114" s="8">
        <v>405932.21</v>
      </c>
      <c r="G114" s="10"/>
      <c r="I114" s="8">
        <v>0</v>
      </c>
      <c r="J114" s="8">
        <v>0</v>
      </c>
    </row>
    <row r="115" spans="1:10" hidden="1" x14ac:dyDescent="0.35">
      <c r="A115">
        <v>2015</v>
      </c>
      <c r="B115">
        <v>3108503</v>
      </c>
      <c r="C115" t="s">
        <v>21</v>
      </c>
      <c r="D115" t="s">
        <v>303</v>
      </c>
      <c r="E115" t="s">
        <v>299</v>
      </c>
      <c r="F115" s="8">
        <v>3759208.41</v>
      </c>
      <c r="G115" s="10">
        <v>3252499.27</v>
      </c>
      <c r="H115">
        <v>0.84176893912108386</v>
      </c>
      <c r="I115" s="8">
        <v>0</v>
      </c>
      <c r="J115" s="8">
        <v>0</v>
      </c>
    </row>
    <row r="116" spans="1:10" hidden="1" x14ac:dyDescent="0.35">
      <c r="A116">
        <v>2015</v>
      </c>
      <c r="B116">
        <v>3108503</v>
      </c>
      <c r="C116" t="s">
        <v>21</v>
      </c>
      <c r="D116" t="s">
        <v>303</v>
      </c>
      <c r="E116" t="s">
        <v>300</v>
      </c>
      <c r="F116" s="8">
        <v>2737852.86</v>
      </c>
      <c r="G116" s="10"/>
      <c r="I116" s="8">
        <v>0</v>
      </c>
      <c r="J116" s="8">
        <v>2737852.86</v>
      </c>
    </row>
    <row r="117" spans="1:10" hidden="1" x14ac:dyDescent="0.35">
      <c r="A117">
        <v>2015</v>
      </c>
      <c r="B117">
        <v>3108503</v>
      </c>
      <c r="C117" t="s">
        <v>21</v>
      </c>
      <c r="D117" t="s">
        <v>303</v>
      </c>
      <c r="E117" t="s">
        <v>301</v>
      </c>
      <c r="F117" s="8">
        <v>480269.81</v>
      </c>
      <c r="G117" s="10"/>
      <c r="I117" s="8">
        <v>0</v>
      </c>
      <c r="J117" s="8">
        <v>0</v>
      </c>
    </row>
    <row r="118" spans="1:10" hidden="1" x14ac:dyDescent="0.35">
      <c r="A118">
        <v>2015</v>
      </c>
      <c r="B118">
        <v>3108503</v>
      </c>
      <c r="C118" t="s">
        <v>21</v>
      </c>
      <c r="D118" t="s">
        <v>303</v>
      </c>
      <c r="E118" t="s">
        <v>304</v>
      </c>
      <c r="F118" s="8">
        <v>34376.6</v>
      </c>
      <c r="G118" s="10"/>
      <c r="I118" s="8">
        <v>0</v>
      </c>
      <c r="J118" s="8">
        <v>0</v>
      </c>
    </row>
    <row r="119" spans="1:10" hidden="1" x14ac:dyDescent="0.35">
      <c r="A119">
        <v>2015</v>
      </c>
      <c r="B119">
        <v>3108503</v>
      </c>
      <c r="C119" t="s">
        <v>21</v>
      </c>
      <c r="D119" t="s">
        <v>303</v>
      </c>
      <c r="E119" t="s">
        <v>302</v>
      </c>
      <c r="F119" s="8">
        <v>506709.14</v>
      </c>
      <c r="G119" s="10"/>
      <c r="I119" s="8">
        <v>0</v>
      </c>
      <c r="J119" s="8">
        <v>0</v>
      </c>
    </row>
    <row r="120" spans="1:10" hidden="1" x14ac:dyDescent="0.35">
      <c r="A120">
        <v>2015</v>
      </c>
      <c r="B120">
        <v>3108602</v>
      </c>
      <c r="C120" t="s">
        <v>22</v>
      </c>
      <c r="D120" t="s">
        <v>303</v>
      </c>
      <c r="E120" t="s">
        <v>299</v>
      </c>
      <c r="F120" s="8">
        <v>11378559.380000001</v>
      </c>
      <c r="G120" s="10">
        <v>9772304.4400000013</v>
      </c>
      <c r="H120">
        <v>0.66780938212358831</v>
      </c>
      <c r="I120" s="8">
        <v>0</v>
      </c>
      <c r="J120" s="8">
        <v>0</v>
      </c>
    </row>
    <row r="121" spans="1:10" hidden="1" x14ac:dyDescent="0.35">
      <c r="A121">
        <v>2015</v>
      </c>
      <c r="B121">
        <v>3108602</v>
      </c>
      <c r="C121" t="s">
        <v>22</v>
      </c>
      <c r="D121" t="s">
        <v>303</v>
      </c>
      <c r="E121" t="s">
        <v>300</v>
      </c>
      <c r="F121" s="8">
        <v>6526036.5899999999</v>
      </c>
      <c r="G121" s="10"/>
      <c r="I121" s="8">
        <v>0</v>
      </c>
      <c r="J121" s="8">
        <v>6526036.5899999999</v>
      </c>
    </row>
    <row r="122" spans="1:10" hidden="1" x14ac:dyDescent="0.35">
      <c r="A122">
        <v>2015</v>
      </c>
      <c r="B122">
        <v>3108602</v>
      </c>
      <c r="C122" t="s">
        <v>22</v>
      </c>
      <c r="D122" t="s">
        <v>303</v>
      </c>
      <c r="E122" t="s">
        <v>307</v>
      </c>
      <c r="F122" s="8">
        <v>27555.97</v>
      </c>
      <c r="G122" s="10"/>
      <c r="I122" s="8">
        <v>0</v>
      </c>
      <c r="J122" s="8">
        <v>0</v>
      </c>
    </row>
    <row r="123" spans="1:10" hidden="1" x14ac:dyDescent="0.35">
      <c r="A123">
        <v>2015</v>
      </c>
      <c r="B123">
        <v>3108602</v>
      </c>
      <c r="C123" t="s">
        <v>22</v>
      </c>
      <c r="D123" t="s">
        <v>303</v>
      </c>
      <c r="E123" t="s">
        <v>306</v>
      </c>
      <c r="F123" s="8">
        <v>131323.46</v>
      </c>
      <c r="G123" s="10"/>
      <c r="I123" s="8">
        <v>0</v>
      </c>
      <c r="J123" s="8">
        <v>0</v>
      </c>
    </row>
    <row r="124" spans="1:10" hidden="1" x14ac:dyDescent="0.35">
      <c r="A124">
        <v>2015</v>
      </c>
      <c r="B124">
        <v>3108602</v>
      </c>
      <c r="C124" t="s">
        <v>22</v>
      </c>
      <c r="D124" t="s">
        <v>303</v>
      </c>
      <c r="E124" t="s">
        <v>301</v>
      </c>
      <c r="F124" s="8">
        <v>2966136.46</v>
      </c>
      <c r="G124" s="10"/>
      <c r="I124" s="8">
        <v>0</v>
      </c>
      <c r="J124" s="8">
        <v>0</v>
      </c>
    </row>
    <row r="125" spans="1:10" hidden="1" x14ac:dyDescent="0.35">
      <c r="A125">
        <v>2015</v>
      </c>
      <c r="B125">
        <v>3108602</v>
      </c>
      <c r="C125" t="s">
        <v>22</v>
      </c>
      <c r="D125" t="s">
        <v>303</v>
      </c>
      <c r="E125" t="s">
        <v>305</v>
      </c>
      <c r="F125" s="8">
        <v>121251.96</v>
      </c>
      <c r="G125" s="10"/>
      <c r="I125" s="8">
        <v>0</v>
      </c>
      <c r="J125" s="8">
        <v>0</v>
      </c>
    </row>
    <row r="126" spans="1:10" hidden="1" x14ac:dyDescent="0.35">
      <c r="A126">
        <v>2015</v>
      </c>
      <c r="B126">
        <v>3108602</v>
      </c>
      <c r="C126" t="s">
        <v>22</v>
      </c>
      <c r="D126" t="s">
        <v>303</v>
      </c>
      <c r="E126" t="s">
        <v>302</v>
      </c>
      <c r="F126" s="8">
        <v>1606254.94</v>
      </c>
      <c r="G126" s="10"/>
      <c r="I126" s="8">
        <v>0</v>
      </c>
      <c r="J126" s="8">
        <v>0</v>
      </c>
    </row>
    <row r="127" spans="1:10" hidden="1" x14ac:dyDescent="0.35">
      <c r="A127">
        <v>2015</v>
      </c>
      <c r="B127">
        <v>3108800</v>
      </c>
      <c r="C127" t="s">
        <v>23</v>
      </c>
      <c r="D127" t="s">
        <v>303</v>
      </c>
      <c r="E127" t="s">
        <v>299</v>
      </c>
      <c r="F127" s="8">
        <v>3124722.32</v>
      </c>
      <c r="G127" s="10">
        <v>3124722.32</v>
      </c>
      <c r="H127">
        <v>0.97919815799824417</v>
      </c>
      <c r="I127" s="8">
        <v>0</v>
      </c>
      <c r="J127" s="8">
        <v>0</v>
      </c>
    </row>
    <row r="128" spans="1:10" hidden="1" x14ac:dyDescent="0.35">
      <c r="A128">
        <v>2015</v>
      </c>
      <c r="B128">
        <v>3108800</v>
      </c>
      <c r="C128" t="s">
        <v>23</v>
      </c>
      <c r="D128" t="s">
        <v>303</v>
      </c>
      <c r="E128" t="s">
        <v>300</v>
      </c>
      <c r="F128" s="8">
        <v>3059722.34</v>
      </c>
      <c r="G128" s="10"/>
      <c r="I128" s="8">
        <v>0</v>
      </c>
      <c r="J128" s="8">
        <v>3059722.34</v>
      </c>
    </row>
    <row r="129" spans="1:11" hidden="1" x14ac:dyDescent="0.35">
      <c r="A129">
        <v>2015</v>
      </c>
      <c r="B129">
        <v>3108800</v>
      </c>
      <c r="C129" t="s">
        <v>23</v>
      </c>
      <c r="D129" t="s">
        <v>303</v>
      </c>
      <c r="E129" t="s">
        <v>306</v>
      </c>
      <c r="F129" s="8">
        <v>64999.98</v>
      </c>
      <c r="G129" s="10"/>
      <c r="I129" s="8">
        <v>0</v>
      </c>
      <c r="J129" s="8">
        <v>0</v>
      </c>
    </row>
    <row r="130" spans="1:11" hidden="1" x14ac:dyDescent="0.35">
      <c r="A130">
        <v>2015</v>
      </c>
      <c r="B130">
        <v>3109204</v>
      </c>
      <c r="C130" t="s">
        <v>24</v>
      </c>
      <c r="D130" t="s">
        <v>303</v>
      </c>
      <c r="E130" t="s">
        <v>299</v>
      </c>
      <c r="F130" s="8">
        <v>5041476.26</v>
      </c>
      <c r="G130" s="10">
        <v>4731638.8099999996</v>
      </c>
      <c r="H130">
        <v>0.74135461958475235</v>
      </c>
      <c r="I130" s="8">
        <v>0</v>
      </c>
      <c r="J130" s="8">
        <v>0</v>
      </c>
    </row>
    <row r="131" spans="1:11" hidden="1" x14ac:dyDescent="0.35">
      <c r="A131">
        <v>2015</v>
      </c>
      <c r="B131">
        <v>3109204</v>
      </c>
      <c r="C131" t="s">
        <v>24</v>
      </c>
      <c r="D131" t="s">
        <v>303</v>
      </c>
      <c r="E131" t="s">
        <v>300</v>
      </c>
      <c r="F131" s="8">
        <v>3507822.29</v>
      </c>
      <c r="G131" s="10"/>
      <c r="I131" s="8">
        <v>0</v>
      </c>
      <c r="J131" s="8">
        <v>3507822.29</v>
      </c>
    </row>
    <row r="132" spans="1:11" hidden="1" x14ac:dyDescent="0.35">
      <c r="A132">
        <v>2015</v>
      </c>
      <c r="B132">
        <v>3109204</v>
      </c>
      <c r="C132" t="s">
        <v>24</v>
      </c>
      <c r="D132" t="s">
        <v>303</v>
      </c>
      <c r="E132" t="s">
        <v>306</v>
      </c>
      <c r="F132" s="8">
        <v>144210</v>
      </c>
      <c r="G132" s="10"/>
      <c r="I132" s="8">
        <v>0</v>
      </c>
      <c r="J132" s="8">
        <v>0</v>
      </c>
    </row>
    <row r="133" spans="1:11" hidden="1" x14ac:dyDescent="0.35">
      <c r="A133">
        <v>2015</v>
      </c>
      <c r="B133">
        <v>3109204</v>
      </c>
      <c r="C133" t="s">
        <v>24</v>
      </c>
      <c r="D133" t="s">
        <v>303</v>
      </c>
      <c r="E133" t="s">
        <v>301</v>
      </c>
      <c r="F133" s="8">
        <v>954165.43</v>
      </c>
      <c r="G133" s="10"/>
      <c r="I133" s="8">
        <v>0</v>
      </c>
      <c r="J133" s="8">
        <v>0</v>
      </c>
    </row>
    <row r="134" spans="1:11" hidden="1" x14ac:dyDescent="0.35">
      <c r="A134">
        <v>2015</v>
      </c>
      <c r="B134">
        <v>3109204</v>
      </c>
      <c r="C134" t="s">
        <v>24</v>
      </c>
      <c r="D134" t="s">
        <v>303</v>
      </c>
      <c r="E134" t="s">
        <v>304</v>
      </c>
      <c r="F134" s="8">
        <v>125441.09</v>
      </c>
      <c r="G134" s="10"/>
      <c r="I134" s="8">
        <v>0</v>
      </c>
      <c r="J134" s="8">
        <v>0</v>
      </c>
    </row>
    <row r="135" spans="1:11" hidden="1" x14ac:dyDescent="0.35">
      <c r="A135">
        <v>2015</v>
      </c>
      <c r="B135">
        <v>3109204</v>
      </c>
      <c r="C135" t="s">
        <v>24</v>
      </c>
      <c r="D135" t="s">
        <v>303</v>
      </c>
      <c r="E135" t="s">
        <v>302</v>
      </c>
      <c r="F135" s="8">
        <v>309837.45</v>
      </c>
      <c r="G135" s="10"/>
      <c r="I135" s="8">
        <v>0</v>
      </c>
      <c r="J135" s="8">
        <v>0</v>
      </c>
    </row>
    <row r="136" spans="1:11" hidden="1" x14ac:dyDescent="0.35">
      <c r="A136">
        <v>2015</v>
      </c>
      <c r="B136">
        <v>3109402</v>
      </c>
      <c r="C136" t="s">
        <v>25</v>
      </c>
      <c r="D136" t="s">
        <v>303</v>
      </c>
      <c r="E136" t="s">
        <v>299</v>
      </c>
      <c r="F136" s="8">
        <v>10650995.68</v>
      </c>
      <c r="G136" s="10">
        <v>10650995.68</v>
      </c>
      <c r="H136">
        <v>0.75208574772419778</v>
      </c>
      <c r="I136" s="8">
        <v>0</v>
      </c>
      <c r="J136" s="8">
        <v>0</v>
      </c>
      <c r="K136">
        <f>J137/F136</f>
        <v>0.75208574772419778</v>
      </c>
    </row>
    <row r="137" spans="1:11" hidden="1" x14ac:dyDescent="0.35">
      <c r="A137">
        <v>2015</v>
      </c>
      <c r="B137">
        <v>3109402</v>
      </c>
      <c r="C137" t="s">
        <v>25</v>
      </c>
      <c r="D137" t="s">
        <v>303</v>
      </c>
      <c r="E137" t="s">
        <v>300</v>
      </c>
      <c r="F137" s="8">
        <v>8010462.0499999998</v>
      </c>
      <c r="G137" s="10"/>
      <c r="I137" s="8">
        <v>0</v>
      </c>
      <c r="J137" s="8">
        <v>8010462.0499999998</v>
      </c>
    </row>
    <row r="138" spans="1:11" hidden="1" x14ac:dyDescent="0.35">
      <c r="A138">
        <v>2015</v>
      </c>
      <c r="B138">
        <v>3109402</v>
      </c>
      <c r="C138" t="s">
        <v>25</v>
      </c>
      <c r="D138" t="s">
        <v>303</v>
      </c>
      <c r="E138" t="s">
        <v>306</v>
      </c>
      <c r="F138" s="8">
        <v>50000</v>
      </c>
      <c r="G138" s="10"/>
      <c r="I138" s="8">
        <v>0</v>
      </c>
      <c r="J138" s="8">
        <v>0</v>
      </c>
    </row>
    <row r="139" spans="1:11" hidden="1" x14ac:dyDescent="0.35">
      <c r="A139">
        <v>2015</v>
      </c>
      <c r="B139">
        <v>3109402</v>
      </c>
      <c r="C139" t="s">
        <v>25</v>
      </c>
      <c r="D139" t="s">
        <v>303</v>
      </c>
      <c r="E139" t="s">
        <v>301</v>
      </c>
      <c r="F139" s="8">
        <v>2340562.88</v>
      </c>
      <c r="G139" s="10"/>
      <c r="I139" s="8">
        <v>0</v>
      </c>
      <c r="J139" s="8">
        <v>0</v>
      </c>
    </row>
    <row r="140" spans="1:11" hidden="1" x14ac:dyDescent="0.35">
      <c r="A140">
        <v>2015</v>
      </c>
      <c r="B140">
        <v>3109402</v>
      </c>
      <c r="C140" t="s">
        <v>25</v>
      </c>
      <c r="D140" t="s">
        <v>303</v>
      </c>
      <c r="E140" t="s">
        <v>304</v>
      </c>
      <c r="F140" s="8">
        <v>249970.75</v>
      </c>
      <c r="G140" s="10"/>
      <c r="I140" s="8">
        <v>0</v>
      </c>
      <c r="J140" s="8">
        <v>0</v>
      </c>
    </row>
    <row r="141" spans="1:11" hidden="1" x14ac:dyDescent="0.35">
      <c r="A141">
        <v>2015</v>
      </c>
      <c r="B141">
        <v>3102704</v>
      </c>
      <c r="C141" t="s">
        <v>26</v>
      </c>
      <c r="D141" t="s">
        <v>303</v>
      </c>
      <c r="E141" t="s">
        <v>299</v>
      </c>
      <c r="F141" s="8">
        <v>5314982.5199999996</v>
      </c>
      <c r="G141" s="10">
        <v>5037418.0399999991</v>
      </c>
      <c r="H141">
        <v>0.90394476571970206</v>
      </c>
      <c r="I141" s="8">
        <v>0</v>
      </c>
      <c r="J141" s="8">
        <v>0</v>
      </c>
    </row>
    <row r="142" spans="1:11" hidden="1" x14ac:dyDescent="0.35">
      <c r="A142">
        <v>2015</v>
      </c>
      <c r="B142">
        <v>3102704</v>
      </c>
      <c r="C142" t="s">
        <v>26</v>
      </c>
      <c r="D142" t="s">
        <v>303</v>
      </c>
      <c r="E142" t="s">
        <v>300</v>
      </c>
      <c r="F142" s="8">
        <v>4553547.67</v>
      </c>
      <c r="G142" s="10"/>
      <c r="I142" s="8">
        <v>0</v>
      </c>
      <c r="J142" s="8">
        <v>4553547.67</v>
      </c>
    </row>
    <row r="143" spans="1:11" hidden="1" x14ac:dyDescent="0.35">
      <c r="A143">
        <v>2015</v>
      </c>
      <c r="B143">
        <v>3102704</v>
      </c>
      <c r="C143" t="s">
        <v>26</v>
      </c>
      <c r="D143" t="s">
        <v>303</v>
      </c>
      <c r="E143" t="s">
        <v>301</v>
      </c>
      <c r="F143" s="8">
        <v>483870.37</v>
      </c>
      <c r="G143" s="10"/>
      <c r="I143" s="8">
        <v>0</v>
      </c>
      <c r="J143" s="8">
        <v>0</v>
      </c>
    </row>
    <row r="144" spans="1:11" hidden="1" x14ac:dyDescent="0.35">
      <c r="A144">
        <v>2015</v>
      </c>
      <c r="B144">
        <v>3102704</v>
      </c>
      <c r="C144" t="s">
        <v>26</v>
      </c>
      <c r="D144" t="s">
        <v>303</v>
      </c>
      <c r="E144" t="s">
        <v>302</v>
      </c>
      <c r="F144" s="8">
        <v>277564.48</v>
      </c>
      <c r="G144" s="10"/>
      <c r="I144" s="8">
        <v>0</v>
      </c>
      <c r="J144" s="8">
        <v>0</v>
      </c>
    </row>
    <row r="145" spans="1:10" hidden="1" x14ac:dyDescent="0.35">
      <c r="A145">
        <v>2015</v>
      </c>
      <c r="B145">
        <v>3110806</v>
      </c>
      <c r="C145" t="s">
        <v>27</v>
      </c>
      <c r="D145" t="s">
        <v>303</v>
      </c>
      <c r="E145" t="s">
        <v>299</v>
      </c>
      <c r="F145" s="8">
        <v>3230970.88</v>
      </c>
      <c r="G145" s="10">
        <v>2669759.9</v>
      </c>
      <c r="H145">
        <v>0.87273825260466309</v>
      </c>
      <c r="I145" s="8">
        <v>0</v>
      </c>
      <c r="J145" s="8">
        <v>0</v>
      </c>
    </row>
    <row r="146" spans="1:10" hidden="1" x14ac:dyDescent="0.35">
      <c r="A146">
        <v>2015</v>
      </c>
      <c r="B146">
        <v>3110806</v>
      </c>
      <c r="C146" t="s">
        <v>27</v>
      </c>
      <c r="D146" t="s">
        <v>303</v>
      </c>
      <c r="E146" t="s">
        <v>300</v>
      </c>
      <c r="F146" s="8">
        <v>2330001.59</v>
      </c>
      <c r="G146" s="10"/>
      <c r="I146" s="8">
        <v>0</v>
      </c>
      <c r="J146" s="8">
        <v>2330001.59</v>
      </c>
    </row>
    <row r="147" spans="1:10" hidden="1" x14ac:dyDescent="0.35">
      <c r="A147">
        <v>2015</v>
      </c>
      <c r="B147">
        <v>3110806</v>
      </c>
      <c r="C147" t="s">
        <v>27</v>
      </c>
      <c r="D147" t="s">
        <v>303</v>
      </c>
      <c r="E147" t="s">
        <v>301</v>
      </c>
      <c r="F147" s="8">
        <v>337269.99</v>
      </c>
      <c r="G147" s="10"/>
      <c r="I147" s="8">
        <v>0</v>
      </c>
      <c r="J147" s="8">
        <v>0</v>
      </c>
    </row>
    <row r="148" spans="1:10" hidden="1" x14ac:dyDescent="0.35">
      <c r="A148">
        <v>2015</v>
      </c>
      <c r="B148">
        <v>3110806</v>
      </c>
      <c r="C148" t="s">
        <v>27</v>
      </c>
      <c r="D148" t="s">
        <v>303</v>
      </c>
      <c r="E148" t="s">
        <v>304</v>
      </c>
      <c r="F148" s="8">
        <v>2488.3200000000002</v>
      </c>
      <c r="G148" s="10"/>
      <c r="I148" s="8">
        <v>0</v>
      </c>
      <c r="J148" s="8">
        <v>0</v>
      </c>
    </row>
    <row r="149" spans="1:10" hidden="1" x14ac:dyDescent="0.35">
      <c r="A149">
        <v>2015</v>
      </c>
      <c r="B149">
        <v>3110806</v>
      </c>
      <c r="C149" t="s">
        <v>27</v>
      </c>
      <c r="D149" t="s">
        <v>303</v>
      </c>
      <c r="E149" t="s">
        <v>302</v>
      </c>
      <c r="F149" s="8">
        <v>561210.98</v>
      </c>
      <c r="G149" s="10"/>
      <c r="I149" s="8">
        <v>0</v>
      </c>
      <c r="J149" s="8">
        <v>0</v>
      </c>
    </row>
    <row r="150" spans="1:10" hidden="1" x14ac:dyDescent="0.35">
      <c r="A150">
        <v>2015</v>
      </c>
      <c r="B150">
        <v>3111150</v>
      </c>
      <c r="C150" t="s">
        <v>28</v>
      </c>
      <c r="D150" t="s">
        <v>303</v>
      </c>
      <c r="E150" t="s">
        <v>299</v>
      </c>
      <c r="F150" s="8">
        <v>3369851.13</v>
      </c>
      <c r="G150" s="10">
        <v>2899913.83</v>
      </c>
      <c r="H150">
        <v>0.81355325996014161</v>
      </c>
      <c r="I150" s="8">
        <v>0</v>
      </c>
      <c r="J150" s="8">
        <v>0</v>
      </c>
    </row>
    <row r="151" spans="1:10" hidden="1" x14ac:dyDescent="0.35">
      <c r="A151">
        <v>2015</v>
      </c>
      <c r="B151">
        <v>3111150</v>
      </c>
      <c r="C151" t="s">
        <v>28</v>
      </c>
      <c r="D151" t="s">
        <v>303</v>
      </c>
      <c r="E151" t="s">
        <v>300</v>
      </c>
      <c r="F151" s="8">
        <v>2359234.35</v>
      </c>
      <c r="G151" s="10"/>
      <c r="I151" s="8">
        <v>0</v>
      </c>
      <c r="J151" s="8">
        <v>2359234.35</v>
      </c>
    </row>
    <row r="152" spans="1:10" hidden="1" x14ac:dyDescent="0.35">
      <c r="A152">
        <v>2015</v>
      </c>
      <c r="B152">
        <v>3111150</v>
      </c>
      <c r="C152" t="s">
        <v>28</v>
      </c>
      <c r="D152" t="s">
        <v>303</v>
      </c>
      <c r="E152" t="s">
        <v>301</v>
      </c>
      <c r="F152" s="8">
        <v>540679.48</v>
      </c>
      <c r="G152" s="10"/>
      <c r="I152" s="8">
        <v>0</v>
      </c>
      <c r="J152" s="8">
        <v>0</v>
      </c>
    </row>
    <row r="153" spans="1:10" hidden="1" x14ac:dyDescent="0.35">
      <c r="A153">
        <v>2015</v>
      </c>
      <c r="B153">
        <v>3111150</v>
      </c>
      <c r="C153" t="s">
        <v>28</v>
      </c>
      <c r="D153" t="s">
        <v>303</v>
      </c>
      <c r="E153" t="s">
        <v>302</v>
      </c>
      <c r="F153" s="8">
        <v>469937.3</v>
      </c>
      <c r="G153" s="10"/>
      <c r="I153" s="8">
        <v>0</v>
      </c>
      <c r="J153" s="8">
        <v>0</v>
      </c>
    </row>
    <row r="154" spans="1:10" hidden="1" x14ac:dyDescent="0.35">
      <c r="A154">
        <v>2015</v>
      </c>
      <c r="B154">
        <v>3112059</v>
      </c>
      <c r="C154" t="s">
        <v>29</v>
      </c>
      <c r="D154" t="s">
        <v>303</v>
      </c>
      <c r="E154" t="s">
        <v>299</v>
      </c>
      <c r="F154" s="8">
        <v>2464976.89</v>
      </c>
      <c r="G154" s="10">
        <v>1826414.34</v>
      </c>
      <c r="H154">
        <v>1</v>
      </c>
      <c r="I154" s="8">
        <v>0</v>
      </c>
      <c r="J154" s="8">
        <v>0</v>
      </c>
    </row>
    <row r="155" spans="1:10" hidden="1" x14ac:dyDescent="0.35">
      <c r="A155">
        <v>2015</v>
      </c>
      <c r="B155">
        <v>3112059</v>
      </c>
      <c r="C155" t="s">
        <v>29</v>
      </c>
      <c r="D155" t="s">
        <v>303</v>
      </c>
      <c r="E155" t="s">
        <v>300</v>
      </c>
      <c r="F155" s="8">
        <v>1826414.34</v>
      </c>
      <c r="G155" s="10"/>
      <c r="I155" s="8">
        <v>0</v>
      </c>
      <c r="J155" s="8">
        <v>1826414.34</v>
      </c>
    </row>
    <row r="156" spans="1:10" hidden="1" x14ac:dyDescent="0.35">
      <c r="A156">
        <v>2015</v>
      </c>
      <c r="B156">
        <v>3112059</v>
      </c>
      <c r="C156" t="s">
        <v>29</v>
      </c>
      <c r="D156" t="s">
        <v>303</v>
      </c>
      <c r="E156" t="s">
        <v>302</v>
      </c>
      <c r="F156" s="8">
        <v>638562.55000000005</v>
      </c>
      <c r="G156" s="10"/>
      <c r="I156" s="8">
        <v>0</v>
      </c>
      <c r="J156" s="8">
        <v>0</v>
      </c>
    </row>
    <row r="157" spans="1:10" hidden="1" x14ac:dyDescent="0.35">
      <c r="A157">
        <v>2015</v>
      </c>
      <c r="B157">
        <v>3112307</v>
      </c>
      <c r="C157" t="s">
        <v>30</v>
      </c>
      <c r="D157" t="s">
        <v>303</v>
      </c>
      <c r="E157" t="s">
        <v>299</v>
      </c>
      <c r="F157" s="8">
        <v>12956708.4</v>
      </c>
      <c r="G157" s="10">
        <v>11829433.780000001</v>
      </c>
      <c r="H157">
        <v>0.74331497631495247</v>
      </c>
      <c r="I157" s="8">
        <v>0</v>
      </c>
      <c r="J157" s="8">
        <v>0</v>
      </c>
    </row>
    <row r="158" spans="1:10" hidden="1" x14ac:dyDescent="0.35">
      <c r="A158">
        <v>2015</v>
      </c>
      <c r="B158">
        <v>3112307</v>
      </c>
      <c r="C158" t="s">
        <v>30</v>
      </c>
      <c r="D158" t="s">
        <v>303</v>
      </c>
      <c r="E158" t="s">
        <v>300</v>
      </c>
      <c r="F158" s="8">
        <v>8792995.2899999991</v>
      </c>
      <c r="G158" s="10"/>
      <c r="I158" s="8">
        <v>0</v>
      </c>
      <c r="J158" s="8">
        <v>8792995.2899999991</v>
      </c>
    </row>
    <row r="159" spans="1:10" hidden="1" x14ac:dyDescent="0.35">
      <c r="A159">
        <v>2015</v>
      </c>
      <c r="B159">
        <v>3112307</v>
      </c>
      <c r="C159" t="s">
        <v>30</v>
      </c>
      <c r="D159" t="s">
        <v>303</v>
      </c>
      <c r="E159" t="s">
        <v>301</v>
      </c>
      <c r="F159" s="8">
        <v>2896250.51</v>
      </c>
      <c r="G159" s="10"/>
      <c r="I159" s="8">
        <v>0</v>
      </c>
      <c r="J159" s="8">
        <v>0</v>
      </c>
    </row>
    <row r="160" spans="1:10" hidden="1" x14ac:dyDescent="0.35">
      <c r="A160">
        <v>2015</v>
      </c>
      <c r="B160">
        <v>3112307</v>
      </c>
      <c r="C160" t="s">
        <v>30</v>
      </c>
      <c r="D160" t="s">
        <v>303</v>
      </c>
      <c r="E160" t="s">
        <v>304</v>
      </c>
      <c r="F160" s="8">
        <v>140187.98000000001</v>
      </c>
      <c r="G160" s="10"/>
      <c r="I160" s="8">
        <v>0</v>
      </c>
      <c r="J160" s="8">
        <v>0</v>
      </c>
    </row>
    <row r="161" spans="1:10" hidden="1" x14ac:dyDescent="0.35">
      <c r="A161">
        <v>2015</v>
      </c>
      <c r="B161">
        <v>3112307</v>
      </c>
      <c r="C161" t="s">
        <v>30</v>
      </c>
      <c r="D161" t="s">
        <v>303</v>
      </c>
      <c r="E161" t="s">
        <v>302</v>
      </c>
      <c r="F161" s="8">
        <v>1127274.6200000001</v>
      </c>
      <c r="G161" s="10"/>
      <c r="I161" s="8">
        <v>0</v>
      </c>
      <c r="J161" s="8">
        <v>0</v>
      </c>
    </row>
    <row r="162" spans="1:10" hidden="1" x14ac:dyDescent="0.35">
      <c r="A162">
        <v>2015</v>
      </c>
      <c r="B162">
        <v>3112653</v>
      </c>
      <c r="C162" t="s">
        <v>31</v>
      </c>
      <c r="D162" t="s">
        <v>303</v>
      </c>
      <c r="E162" t="s">
        <v>299</v>
      </c>
      <c r="F162" s="8">
        <v>3591477.98</v>
      </c>
      <c r="G162" s="10">
        <v>3116484.21</v>
      </c>
      <c r="H162">
        <v>0.74461437428556709</v>
      </c>
      <c r="I162" s="8">
        <v>0</v>
      </c>
      <c r="J162" s="8">
        <v>0</v>
      </c>
    </row>
    <row r="163" spans="1:10" hidden="1" x14ac:dyDescent="0.35">
      <c r="A163">
        <v>2015</v>
      </c>
      <c r="B163">
        <v>3112653</v>
      </c>
      <c r="C163" t="s">
        <v>31</v>
      </c>
      <c r="D163" t="s">
        <v>303</v>
      </c>
      <c r="E163" t="s">
        <v>300</v>
      </c>
      <c r="F163" s="8">
        <v>2320578.94</v>
      </c>
      <c r="G163" s="10"/>
      <c r="I163" s="8">
        <v>0</v>
      </c>
      <c r="J163" s="8">
        <v>2320578.94</v>
      </c>
    </row>
    <row r="164" spans="1:10" hidden="1" x14ac:dyDescent="0.35">
      <c r="A164">
        <v>2015</v>
      </c>
      <c r="B164">
        <v>3112653</v>
      </c>
      <c r="C164" t="s">
        <v>31</v>
      </c>
      <c r="D164" t="s">
        <v>303</v>
      </c>
      <c r="E164" t="s">
        <v>301</v>
      </c>
      <c r="F164" s="8">
        <v>795905.27</v>
      </c>
      <c r="G164" s="10"/>
      <c r="I164" s="8">
        <v>0</v>
      </c>
      <c r="J164" s="8">
        <v>0</v>
      </c>
    </row>
    <row r="165" spans="1:10" hidden="1" x14ac:dyDescent="0.35">
      <c r="A165">
        <v>2015</v>
      </c>
      <c r="B165">
        <v>3112653</v>
      </c>
      <c r="C165" t="s">
        <v>31</v>
      </c>
      <c r="D165" t="s">
        <v>303</v>
      </c>
      <c r="E165" t="s">
        <v>302</v>
      </c>
      <c r="F165" s="8">
        <v>474993.77</v>
      </c>
      <c r="G165" s="10"/>
      <c r="I165" s="8">
        <v>0</v>
      </c>
      <c r="J165" s="8">
        <v>0</v>
      </c>
    </row>
    <row r="166" spans="1:10" hidden="1" x14ac:dyDescent="0.35">
      <c r="A166">
        <v>2015</v>
      </c>
      <c r="B166">
        <v>3112703</v>
      </c>
      <c r="C166" t="s">
        <v>32</v>
      </c>
      <c r="D166" t="s">
        <v>303</v>
      </c>
      <c r="E166" t="s">
        <v>299</v>
      </c>
      <c r="F166" s="8">
        <v>7415293.5599999996</v>
      </c>
      <c r="G166" s="10">
        <v>6773577.3799999999</v>
      </c>
      <c r="H166">
        <v>0.82422837398810378</v>
      </c>
      <c r="I166" s="8">
        <v>0</v>
      </c>
      <c r="J166" s="8">
        <v>0</v>
      </c>
    </row>
    <row r="167" spans="1:10" hidden="1" x14ac:dyDescent="0.35">
      <c r="A167">
        <v>2015</v>
      </c>
      <c r="B167">
        <v>3112703</v>
      </c>
      <c r="C167" t="s">
        <v>32</v>
      </c>
      <c r="D167" t="s">
        <v>303</v>
      </c>
      <c r="E167" t="s">
        <v>300</v>
      </c>
      <c r="F167" s="8">
        <v>5582974.6699999999</v>
      </c>
      <c r="G167" s="10"/>
      <c r="I167" s="8">
        <v>0</v>
      </c>
      <c r="J167" s="8">
        <v>5582974.6699999999</v>
      </c>
    </row>
    <row r="168" spans="1:10" hidden="1" x14ac:dyDescent="0.35">
      <c r="A168">
        <v>2015</v>
      </c>
      <c r="B168">
        <v>3112703</v>
      </c>
      <c r="C168" t="s">
        <v>32</v>
      </c>
      <c r="D168" t="s">
        <v>303</v>
      </c>
      <c r="E168" t="s">
        <v>306</v>
      </c>
      <c r="F168" s="8">
        <v>43600</v>
      </c>
      <c r="G168" s="10"/>
      <c r="I168" s="8">
        <v>0</v>
      </c>
      <c r="J168" s="8">
        <v>0</v>
      </c>
    </row>
    <row r="169" spans="1:10" hidden="1" x14ac:dyDescent="0.35">
      <c r="A169">
        <v>2015</v>
      </c>
      <c r="B169">
        <v>3112703</v>
      </c>
      <c r="C169" t="s">
        <v>32</v>
      </c>
      <c r="D169" t="s">
        <v>303</v>
      </c>
      <c r="E169" t="s">
        <v>301</v>
      </c>
      <c r="F169" s="8">
        <v>917199.57</v>
      </c>
      <c r="G169" s="10"/>
      <c r="I169" s="8">
        <v>0</v>
      </c>
      <c r="J169" s="8">
        <v>0</v>
      </c>
    </row>
    <row r="170" spans="1:10" hidden="1" x14ac:dyDescent="0.35">
      <c r="A170">
        <v>2015</v>
      </c>
      <c r="B170">
        <v>3112703</v>
      </c>
      <c r="C170" t="s">
        <v>32</v>
      </c>
      <c r="D170" t="s">
        <v>303</v>
      </c>
      <c r="E170" t="s">
        <v>304</v>
      </c>
      <c r="F170" s="8">
        <v>229803.14</v>
      </c>
      <c r="G170" s="10"/>
      <c r="I170" s="8">
        <v>0</v>
      </c>
      <c r="J170" s="8">
        <v>0</v>
      </c>
    </row>
    <row r="171" spans="1:10" hidden="1" x14ac:dyDescent="0.35">
      <c r="A171">
        <v>2015</v>
      </c>
      <c r="B171">
        <v>3112703</v>
      </c>
      <c r="C171" t="s">
        <v>32</v>
      </c>
      <c r="D171" t="s">
        <v>303</v>
      </c>
      <c r="E171" t="s">
        <v>302</v>
      </c>
      <c r="F171" s="8">
        <v>641716.18000000005</v>
      </c>
      <c r="G171" s="10"/>
      <c r="I171" s="8">
        <v>0</v>
      </c>
      <c r="J171" s="8">
        <v>0</v>
      </c>
    </row>
    <row r="172" spans="1:10" hidden="1" x14ac:dyDescent="0.35">
      <c r="A172">
        <v>2015</v>
      </c>
      <c r="B172">
        <v>3113008</v>
      </c>
      <c r="C172" t="s">
        <v>33</v>
      </c>
      <c r="D172" t="s">
        <v>303</v>
      </c>
      <c r="E172" t="s">
        <v>299</v>
      </c>
      <c r="F172" s="8">
        <v>13348871.43</v>
      </c>
      <c r="G172" s="10">
        <v>10684901.16</v>
      </c>
      <c r="H172">
        <v>0.94534038160442835</v>
      </c>
      <c r="I172" s="8">
        <v>0</v>
      </c>
      <c r="J172" s="8">
        <v>0</v>
      </c>
    </row>
    <row r="173" spans="1:10" hidden="1" x14ac:dyDescent="0.35">
      <c r="A173">
        <v>2015</v>
      </c>
      <c r="B173">
        <v>3113008</v>
      </c>
      <c r="C173" t="s">
        <v>33</v>
      </c>
      <c r="D173" t="s">
        <v>303</v>
      </c>
      <c r="E173" t="s">
        <v>300</v>
      </c>
      <c r="F173" s="8">
        <v>10100868.539999999</v>
      </c>
      <c r="G173" s="10"/>
      <c r="I173" s="8">
        <v>0</v>
      </c>
      <c r="J173" s="8">
        <v>10100868.539999999</v>
      </c>
    </row>
    <row r="174" spans="1:10" hidden="1" x14ac:dyDescent="0.35">
      <c r="A174">
        <v>2015</v>
      </c>
      <c r="B174">
        <v>3113008</v>
      </c>
      <c r="C174" t="s">
        <v>33</v>
      </c>
      <c r="D174" t="s">
        <v>303</v>
      </c>
      <c r="E174" t="s">
        <v>301</v>
      </c>
      <c r="F174" s="8">
        <v>584032.62</v>
      </c>
      <c r="G174" s="10"/>
      <c r="I174" s="8">
        <v>0</v>
      </c>
      <c r="J174" s="8">
        <v>0</v>
      </c>
    </row>
    <row r="175" spans="1:10" hidden="1" x14ac:dyDescent="0.35">
      <c r="A175">
        <v>2015</v>
      </c>
      <c r="B175">
        <v>3113008</v>
      </c>
      <c r="C175" t="s">
        <v>33</v>
      </c>
      <c r="D175" t="s">
        <v>303</v>
      </c>
      <c r="E175" t="s">
        <v>302</v>
      </c>
      <c r="F175" s="8">
        <v>2663970.27</v>
      </c>
      <c r="G175" s="10"/>
      <c r="I175" s="8">
        <v>0</v>
      </c>
      <c r="J175" s="8">
        <v>0</v>
      </c>
    </row>
    <row r="176" spans="1:10" hidden="1" x14ac:dyDescent="0.35">
      <c r="A176">
        <v>2015</v>
      </c>
      <c r="B176">
        <v>3113503</v>
      </c>
      <c r="C176" t="s">
        <v>34</v>
      </c>
      <c r="D176" t="s">
        <v>303</v>
      </c>
      <c r="E176" t="s">
        <v>299</v>
      </c>
      <c r="F176" s="8">
        <v>5193124.2699999996</v>
      </c>
      <c r="G176" s="10">
        <v>4670779.71</v>
      </c>
      <c r="H176">
        <v>0.74343857248621981</v>
      </c>
      <c r="I176" s="8">
        <v>0</v>
      </c>
      <c r="J176" s="8">
        <v>0</v>
      </c>
    </row>
    <row r="177" spans="1:10" hidden="1" x14ac:dyDescent="0.35">
      <c r="A177">
        <v>2015</v>
      </c>
      <c r="B177">
        <v>3113503</v>
      </c>
      <c r="C177" t="s">
        <v>34</v>
      </c>
      <c r="D177" t="s">
        <v>303</v>
      </c>
      <c r="E177" t="s">
        <v>300</v>
      </c>
      <c r="F177" s="8">
        <v>3472437.8</v>
      </c>
      <c r="G177" s="10"/>
      <c r="I177" s="8">
        <v>0</v>
      </c>
      <c r="J177" s="8">
        <v>3472437.8</v>
      </c>
    </row>
    <row r="178" spans="1:10" hidden="1" x14ac:dyDescent="0.35">
      <c r="A178">
        <v>2015</v>
      </c>
      <c r="B178">
        <v>3113503</v>
      </c>
      <c r="C178" t="s">
        <v>34</v>
      </c>
      <c r="D178" t="s">
        <v>303</v>
      </c>
      <c r="E178" t="s">
        <v>301</v>
      </c>
      <c r="F178" s="8">
        <v>1183992</v>
      </c>
      <c r="G178" s="10"/>
      <c r="I178" s="8">
        <v>0</v>
      </c>
      <c r="J178" s="8">
        <v>0</v>
      </c>
    </row>
    <row r="179" spans="1:10" hidden="1" x14ac:dyDescent="0.35">
      <c r="A179">
        <v>2015</v>
      </c>
      <c r="B179">
        <v>3113503</v>
      </c>
      <c r="C179" t="s">
        <v>34</v>
      </c>
      <c r="D179" t="s">
        <v>303</v>
      </c>
      <c r="E179" t="s">
        <v>305</v>
      </c>
      <c r="F179" s="8">
        <v>14349.91</v>
      </c>
      <c r="G179" s="10"/>
      <c r="I179" s="8">
        <v>0</v>
      </c>
      <c r="J179" s="8">
        <v>0</v>
      </c>
    </row>
    <row r="180" spans="1:10" hidden="1" x14ac:dyDescent="0.35">
      <c r="A180">
        <v>2015</v>
      </c>
      <c r="B180">
        <v>3113503</v>
      </c>
      <c r="C180" t="s">
        <v>34</v>
      </c>
      <c r="D180" t="s">
        <v>303</v>
      </c>
      <c r="E180" t="s">
        <v>302</v>
      </c>
      <c r="F180" s="8">
        <v>522344.56</v>
      </c>
      <c r="G180" s="10"/>
      <c r="I180" s="8">
        <v>0</v>
      </c>
      <c r="J180" s="8">
        <v>0</v>
      </c>
    </row>
    <row r="181" spans="1:10" hidden="1" x14ac:dyDescent="0.35">
      <c r="A181">
        <v>2015</v>
      </c>
      <c r="B181">
        <v>3113701</v>
      </c>
      <c r="C181" t="s">
        <v>35</v>
      </c>
      <c r="D181" t="s">
        <v>303</v>
      </c>
      <c r="E181" t="s">
        <v>299</v>
      </c>
      <c r="F181" s="8">
        <v>11082160.529999999</v>
      </c>
      <c r="G181" s="10">
        <v>9348838.5599999987</v>
      </c>
      <c r="H181">
        <v>0.97500577012851963</v>
      </c>
      <c r="I181" s="8">
        <v>0</v>
      </c>
      <c r="J181" s="8">
        <v>0</v>
      </c>
    </row>
    <row r="182" spans="1:10" hidden="1" x14ac:dyDescent="0.35">
      <c r="A182">
        <v>2015</v>
      </c>
      <c r="B182">
        <v>3113701</v>
      </c>
      <c r="C182" t="s">
        <v>35</v>
      </c>
      <c r="D182" t="s">
        <v>303</v>
      </c>
      <c r="E182" t="s">
        <v>300</v>
      </c>
      <c r="F182" s="8">
        <v>9115171.5399999991</v>
      </c>
      <c r="G182" s="10"/>
      <c r="I182" s="8">
        <v>0</v>
      </c>
      <c r="J182" s="8">
        <v>9115171.5399999991</v>
      </c>
    </row>
    <row r="183" spans="1:10" hidden="1" x14ac:dyDescent="0.35">
      <c r="A183">
        <v>2015</v>
      </c>
      <c r="B183">
        <v>3113701</v>
      </c>
      <c r="C183" t="s">
        <v>35</v>
      </c>
      <c r="D183" t="s">
        <v>303</v>
      </c>
      <c r="E183" t="s">
        <v>301</v>
      </c>
      <c r="F183" s="8">
        <v>197441.75</v>
      </c>
      <c r="G183" s="10"/>
      <c r="I183" s="8">
        <v>0</v>
      </c>
      <c r="J183" s="8">
        <v>0</v>
      </c>
    </row>
    <row r="184" spans="1:10" hidden="1" x14ac:dyDescent="0.35">
      <c r="A184">
        <v>2015</v>
      </c>
      <c r="B184">
        <v>3113701</v>
      </c>
      <c r="C184" t="s">
        <v>35</v>
      </c>
      <c r="D184" t="s">
        <v>303</v>
      </c>
      <c r="E184" t="s">
        <v>305</v>
      </c>
      <c r="F184" s="8">
        <v>36225.269999999997</v>
      </c>
      <c r="G184" s="10"/>
      <c r="I184" s="8">
        <v>0</v>
      </c>
      <c r="J184" s="8">
        <v>0</v>
      </c>
    </row>
    <row r="185" spans="1:10" hidden="1" x14ac:dyDescent="0.35">
      <c r="A185">
        <v>2015</v>
      </c>
      <c r="B185">
        <v>3113701</v>
      </c>
      <c r="C185" t="s">
        <v>35</v>
      </c>
      <c r="D185" t="s">
        <v>303</v>
      </c>
      <c r="E185" t="s">
        <v>302</v>
      </c>
      <c r="F185" s="8">
        <v>1733321.97</v>
      </c>
      <c r="G185" s="10"/>
      <c r="I185" s="8">
        <v>0</v>
      </c>
      <c r="J185" s="8">
        <v>0</v>
      </c>
    </row>
    <row r="186" spans="1:10" hidden="1" x14ac:dyDescent="0.35">
      <c r="A186">
        <v>2015</v>
      </c>
      <c r="B186">
        <v>3113800</v>
      </c>
      <c r="C186" t="s">
        <v>36</v>
      </c>
      <c r="D186" t="s">
        <v>303</v>
      </c>
      <c r="E186" t="s">
        <v>299</v>
      </c>
      <c r="F186" s="8">
        <v>2446787.2200000002</v>
      </c>
      <c r="G186" s="10">
        <v>2165005.66</v>
      </c>
      <c r="H186">
        <v>0.75483615594797104</v>
      </c>
      <c r="I186" s="8">
        <v>0</v>
      </c>
      <c r="J186" s="8">
        <v>0</v>
      </c>
    </row>
    <row r="187" spans="1:10" hidden="1" x14ac:dyDescent="0.35">
      <c r="A187">
        <v>2015</v>
      </c>
      <c r="B187">
        <v>3113800</v>
      </c>
      <c r="C187" t="s">
        <v>36</v>
      </c>
      <c r="D187" t="s">
        <v>303</v>
      </c>
      <c r="E187" t="s">
        <v>300</v>
      </c>
      <c r="F187" s="8">
        <v>1634224.55</v>
      </c>
      <c r="G187" s="10"/>
      <c r="I187" s="8">
        <v>0</v>
      </c>
      <c r="J187" s="8">
        <v>1634224.55</v>
      </c>
    </row>
    <row r="188" spans="1:10" hidden="1" x14ac:dyDescent="0.35">
      <c r="A188">
        <v>2015</v>
      </c>
      <c r="B188">
        <v>3113800</v>
      </c>
      <c r="C188" t="s">
        <v>36</v>
      </c>
      <c r="D188" t="s">
        <v>303</v>
      </c>
      <c r="E188" t="s">
        <v>307</v>
      </c>
      <c r="F188" s="8">
        <v>1627.26</v>
      </c>
      <c r="G188" s="10"/>
      <c r="I188" s="8">
        <v>0</v>
      </c>
      <c r="J188" s="8">
        <v>0</v>
      </c>
    </row>
    <row r="189" spans="1:10" hidden="1" x14ac:dyDescent="0.35">
      <c r="A189">
        <v>2015</v>
      </c>
      <c r="B189">
        <v>3113800</v>
      </c>
      <c r="C189" t="s">
        <v>36</v>
      </c>
      <c r="D189" t="s">
        <v>303</v>
      </c>
      <c r="E189" t="s">
        <v>306</v>
      </c>
      <c r="F189" s="8">
        <v>26584.86</v>
      </c>
      <c r="G189" s="10"/>
      <c r="I189" s="8">
        <v>0</v>
      </c>
      <c r="J189" s="8">
        <v>0</v>
      </c>
    </row>
    <row r="190" spans="1:10" hidden="1" x14ac:dyDescent="0.35">
      <c r="A190">
        <v>2015</v>
      </c>
      <c r="B190">
        <v>3113800</v>
      </c>
      <c r="C190" t="s">
        <v>36</v>
      </c>
      <c r="D190" t="s">
        <v>303</v>
      </c>
      <c r="E190" t="s">
        <v>301</v>
      </c>
      <c r="F190" s="8">
        <v>502568.99</v>
      </c>
      <c r="G190" s="10"/>
      <c r="I190" s="8">
        <v>0</v>
      </c>
      <c r="J190" s="8">
        <v>0</v>
      </c>
    </row>
    <row r="191" spans="1:10" hidden="1" x14ac:dyDescent="0.35">
      <c r="A191">
        <v>2015</v>
      </c>
      <c r="B191">
        <v>3113800</v>
      </c>
      <c r="C191" t="s">
        <v>36</v>
      </c>
      <c r="D191" t="s">
        <v>303</v>
      </c>
      <c r="E191" t="s">
        <v>302</v>
      </c>
      <c r="F191" s="8">
        <v>281781.56</v>
      </c>
      <c r="G191" s="10"/>
      <c r="I191" s="8">
        <v>0</v>
      </c>
      <c r="J191" s="8">
        <v>0</v>
      </c>
    </row>
    <row r="192" spans="1:10" hidden="1" x14ac:dyDescent="0.35">
      <c r="A192">
        <v>2015</v>
      </c>
      <c r="B192">
        <v>3115458</v>
      </c>
      <c r="C192" t="s">
        <v>37</v>
      </c>
      <c r="D192" t="s">
        <v>303</v>
      </c>
      <c r="E192" t="s">
        <v>299</v>
      </c>
      <c r="F192" s="8">
        <v>5629971.2599999998</v>
      </c>
      <c r="G192" s="10">
        <v>4562547.58</v>
      </c>
      <c r="H192">
        <v>0.98627253329377884</v>
      </c>
      <c r="I192" s="8">
        <v>0</v>
      </c>
      <c r="J192" s="8">
        <v>0</v>
      </c>
    </row>
    <row r="193" spans="1:10" hidden="1" x14ac:dyDescent="0.35">
      <c r="A193">
        <v>2015</v>
      </c>
      <c r="B193">
        <v>3115458</v>
      </c>
      <c r="C193" t="s">
        <v>37</v>
      </c>
      <c r="D193" t="s">
        <v>303</v>
      </c>
      <c r="E193" t="s">
        <v>300</v>
      </c>
      <c r="F193" s="8">
        <v>4499915.3600000003</v>
      </c>
      <c r="G193" s="10"/>
      <c r="I193" s="8">
        <v>0</v>
      </c>
      <c r="J193" s="8">
        <v>4499915.3600000003</v>
      </c>
    </row>
    <row r="194" spans="1:10" hidden="1" x14ac:dyDescent="0.35">
      <c r="A194">
        <v>2015</v>
      </c>
      <c r="B194">
        <v>3115458</v>
      </c>
      <c r="C194" t="s">
        <v>37</v>
      </c>
      <c r="D194" t="s">
        <v>303</v>
      </c>
      <c r="E194" t="s">
        <v>301</v>
      </c>
      <c r="F194" s="8">
        <v>59531.96</v>
      </c>
      <c r="G194" s="10"/>
      <c r="I194" s="8">
        <v>0</v>
      </c>
      <c r="J194" s="8">
        <v>0</v>
      </c>
    </row>
    <row r="195" spans="1:10" hidden="1" x14ac:dyDescent="0.35">
      <c r="A195">
        <v>2015</v>
      </c>
      <c r="B195">
        <v>3115458</v>
      </c>
      <c r="C195" t="s">
        <v>37</v>
      </c>
      <c r="D195" t="s">
        <v>303</v>
      </c>
      <c r="E195" t="s">
        <v>304</v>
      </c>
      <c r="F195" s="8">
        <v>3100.26</v>
      </c>
      <c r="G195" s="10"/>
      <c r="I195" s="8">
        <v>0</v>
      </c>
      <c r="J195" s="8">
        <v>0</v>
      </c>
    </row>
    <row r="196" spans="1:10" hidden="1" x14ac:dyDescent="0.35">
      <c r="A196">
        <v>2015</v>
      </c>
      <c r="B196">
        <v>3115458</v>
      </c>
      <c r="C196" t="s">
        <v>37</v>
      </c>
      <c r="D196" t="s">
        <v>303</v>
      </c>
      <c r="E196" t="s">
        <v>302</v>
      </c>
      <c r="F196" s="8">
        <v>1067423.68</v>
      </c>
      <c r="G196" s="10"/>
      <c r="I196" s="8">
        <v>0</v>
      </c>
      <c r="J196" s="8">
        <v>0</v>
      </c>
    </row>
    <row r="197" spans="1:10" hidden="1" x14ac:dyDescent="0.35">
      <c r="A197">
        <v>2015</v>
      </c>
      <c r="B197">
        <v>3115474</v>
      </c>
      <c r="C197" t="s">
        <v>38</v>
      </c>
      <c r="D197" t="s">
        <v>303</v>
      </c>
      <c r="E197" t="s">
        <v>299</v>
      </c>
      <c r="F197" s="8">
        <v>3296827.49</v>
      </c>
      <c r="G197" s="10">
        <v>3096190.8800000004</v>
      </c>
      <c r="H197">
        <v>0.76320816499530542</v>
      </c>
      <c r="I197" s="8">
        <v>0</v>
      </c>
      <c r="J197" s="8">
        <v>0</v>
      </c>
    </row>
    <row r="198" spans="1:10" hidden="1" x14ac:dyDescent="0.35">
      <c r="A198">
        <v>2015</v>
      </c>
      <c r="B198">
        <v>3115474</v>
      </c>
      <c r="C198" t="s">
        <v>38</v>
      </c>
      <c r="D198" t="s">
        <v>303</v>
      </c>
      <c r="E198" t="s">
        <v>300</v>
      </c>
      <c r="F198" s="8">
        <v>2363038.16</v>
      </c>
      <c r="G198" s="10"/>
      <c r="I198" s="8">
        <v>0</v>
      </c>
      <c r="J198" s="8">
        <v>2363038.16</v>
      </c>
    </row>
    <row r="199" spans="1:10" hidden="1" x14ac:dyDescent="0.35">
      <c r="A199">
        <v>2015</v>
      </c>
      <c r="B199">
        <v>3115474</v>
      </c>
      <c r="C199" t="s">
        <v>38</v>
      </c>
      <c r="D199" t="s">
        <v>303</v>
      </c>
      <c r="E199" t="s">
        <v>306</v>
      </c>
      <c r="F199" s="8">
        <v>66618.600000000006</v>
      </c>
      <c r="G199" s="10"/>
      <c r="I199" s="8">
        <v>0</v>
      </c>
      <c r="J199" s="8">
        <v>0</v>
      </c>
    </row>
    <row r="200" spans="1:10" hidden="1" x14ac:dyDescent="0.35">
      <c r="A200">
        <v>2015</v>
      </c>
      <c r="B200">
        <v>3115474</v>
      </c>
      <c r="C200" t="s">
        <v>38</v>
      </c>
      <c r="D200" t="s">
        <v>303</v>
      </c>
      <c r="E200" t="s">
        <v>301</v>
      </c>
      <c r="F200" s="8">
        <v>647561.41</v>
      </c>
      <c r="G200" s="10"/>
      <c r="I200" s="8">
        <v>0</v>
      </c>
      <c r="J200" s="8">
        <v>0</v>
      </c>
    </row>
    <row r="201" spans="1:10" hidden="1" x14ac:dyDescent="0.35">
      <c r="A201">
        <v>2015</v>
      </c>
      <c r="B201">
        <v>3115474</v>
      </c>
      <c r="C201" t="s">
        <v>38</v>
      </c>
      <c r="D201" t="s">
        <v>303</v>
      </c>
      <c r="E201" t="s">
        <v>304</v>
      </c>
      <c r="F201" s="8">
        <v>18972.71</v>
      </c>
      <c r="G201" s="10"/>
      <c r="I201" s="8">
        <v>0</v>
      </c>
      <c r="J201" s="8">
        <v>0</v>
      </c>
    </row>
    <row r="202" spans="1:10" hidden="1" x14ac:dyDescent="0.35">
      <c r="A202">
        <v>2015</v>
      </c>
      <c r="B202">
        <v>3115474</v>
      </c>
      <c r="C202" t="s">
        <v>38</v>
      </c>
      <c r="D202" t="s">
        <v>303</v>
      </c>
      <c r="E202" t="s">
        <v>302</v>
      </c>
      <c r="F202" s="8">
        <v>200636.61</v>
      </c>
      <c r="G202" s="10"/>
      <c r="I202" s="8">
        <v>0</v>
      </c>
      <c r="J202" s="8">
        <v>0</v>
      </c>
    </row>
    <row r="203" spans="1:10" hidden="1" x14ac:dyDescent="0.35">
      <c r="A203">
        <v>2015</v>
      </c>
      <c r="B203">
        <v>3115706</v>
      </c>
      <c r="C203" t="s">
        <v>39</v>
      </c>
      <c r="D203" t="s">
        <v>303</v>
      </c>
      <c r="E203" t="s">
        <v>299</v>
      </c>
      <c r="F203" s="8">
        <v>4635067.99</v>
      </c>
      <c r="G203" s="10">
        <v>3690326.54</v>
      </c>
      <c r="H203">
        <v>0.99984518985141091</v>
      </c>
      <c r="I203" s="8">
        <v>0</v>
      </c>
      <c r="J203" s="8">
        <v>0</v>
      </c>
    </row>
    <row r="204" spans="1:10" hidden="1" x14ac:dyDescent="0.35">
      <c r="A204">
        <v>2015</v>
      </c>
      <c r="B204">
        <v>3115706</v>
      </c>
      <c r="C204" t="s">
        <v>39</v>
      </c>
      <c r="D204" t="s">
        <v>303</v>
      </c>
      <c r="E204" t="s">
        <v>300</v>
      </c>
      <c r="F204" s="8">
        <v>3689755.24</v>
      </c>
      <c r="G204" s="10"/>
      <c r="I204" s="8">
        <v>0</v>
      </c>
      <c r="J204" s="8">
        <v>3689755.24</v>
      </c>
    </row>
    <row r="205" spans="1:10" hidden="1" x14ac:dyDescent="0.35">
      <c r="A205">
        <v>2015</v>
      </c>
      <c r="B205">
        <v>3115706</v>
      </c>
      <c r="C205" t="s">
        <v>39</v>
      </c>
      <c r="D205" t="s">
        <v>303</v>
      </c>
      <c r="E205" t="s">
        <v>301</v>
      </c>
      <c r="F205" s="8">
        <v>571.29999999999995</v>
      </c>
      <c r="G205" s="10"/>
      <c r="I205" s="8">
        <v>0</v>
      </c>
      <c r="J205" s="8">
        <v>0</v>
      </c>
    </row>
    <row r="206" spans="1:10" hidden="1" x14ac:dyDescent="0.35">
      <c r="A206">
        <v>2015</v>
      </c>
      <c r="B206">
        <v>3115706</v>
      </c>
      <c r="C206" t="s">
        <v>39</v>
      </c>
      <c r="D206" t="s">
        <v>303</v>
      </c>
      <c r="E206" t="s">
        <v>302</v>
      </c>
      <c r="F206" s="8">
        <v>944741.45</v>
      </c>
      <c r="G206" s="10"/>
      <c r="I206" s="8">
        <v>0</v>
      </c>
      <c r="J206" s="8">
        <v>0</v>
      </c>
    </row>
    <row r="207" spans="1:10" hidden="1" x14ac:dyDescent="0.35">
      <c r="A207">
        <v>2015</v>
      </c>
      <c r="B207">
        <v>3116100</v>
      </c>
      <c r="C207" t="s">
        <v>40</v>
      </c>
      <c r="D207" t="s">
        <v>303</v>
      </c>
      <c r="E207" t="s">
        <v>299</v>
      </c>
      <c r="F207" s="8">
        <v>10141675.23</v>
      </c>
      <c r="G207" s="10">
        <v>9750223.3600000013</v>
      </c>
      <c r="H207">
        <v>0.96592737030385301</v>
      </c>
      <c r="I207" s="8">
        <v>0</v>
      </c>
      <c r="J207" s="8">
        <v>0</v>
      </c>
    </row>
    <row r="208" spans="1:10" hidden="1" x14ac:dyDescent="0.35">
      <c r="A208">
        <v>2015</v>
      </c>
      <c r="B208">
        <v>3116100</v>
      </c>
      <c r="C208" t="s">
        <v>40</v>
      </c>
      <c r="D208" t="s">
        <v>303</v>
      </c>
      <c r="E208" t="s">
        <v>300</v>
      </c>
      <c r="F208" s="8">
        <v>9418007.6099999994</v>
      </c>
      <c r="G208" s="10"/>
      <c r="I208" s="8">
        <v>0</v>
      </c>
      <c r="J208" s="8">
        <v>9418007.6099999994</v>
      </c>
    </row>
    <row r="209" spans="1:11" hidden="1" x14ac:dyDescent="0.35">
      <c r="A209">
        <v>2015</v>
      </c>
      <c r="B209">
        <v>3116100</v>
      </c>
      <c r="C209" t="s">
        <v>40</v>
      </c>
      <c r="D209" t="s">
        <v>303</v>
      </c>
      <c r="E209" t="s">
        <v>301</v>
      </c>
      <c r="F209" s="8">
        <v>277645.89</v>
      </c>
      <c r="G209" s="10"/>
      <c r="I209" s="8">
        <v>0</v>
      </c>
      <c r="J209" s="8">
        <v>0</v>
      </c>
    </row>
    <row r="210" spans="1:11" hidden="1" x14ac:dyDescent="0.35">
      <c r="A210">
        <v>2015</v>
      </c>
      <c r="B210">
        <v>3116100</v>
      </c>
      <c r="C210" t="s">
        <v>40</v>
      </c>
      <c r="D210" t="s">
        <v>303</v>
      </c>
      <c r="E210" t="s">
        <v>304</v>
      </c>
      <c r="F210" s="8">
        <v>54569.86</v>
      </c>
      <c r="G210" s="10"/>
      <c r="I210" s="8">
        <v>0</v>
      </c>
      <c r="J210" s="8">
        <v>0</v>
      </c>
    </row>
    <row r="211" spans="1:11" hidden="1" x14ac:dyDescent="0.35">
      <c r="A211">
        <v>2015</v>
      </c>
      <c r="B211">
        <v>3116100</v>
      </c>
      <c r="C211" t="s">
        <v>40</v>
      </c>
      <c r="D211" t="s">
        <v>303</v>
      </c>
      <c r="E211" t="s">
        <v>302</v>
      </c>
      <c r="F211" s="8">
        <v>391451.87</v>
      </c>
      <c r="G211" s="10"/>
      <c r="I211" s="8">
        <v>0</v>
      </c>
      <c r="J211" s="8">
        <v>0</v>
      </c>
    </row>
    <row r="212" spans="1:11" hidden="1" x14ac:dyDescent="0.35">
      <c r="A212">
        <v>2015</v>
      </c>
      <c r="B212">
        <v>3116159</v>
      </c>
      <c r="C212" t="s">
        <v>41</v>
      </c>
      <c r="D212" t="s">
        <v>303</v>
      </c>
      <c r="E212" t="s">
        <v>299</v>
      </c>
      <c r="F212" s="8">
        <v>7543309.2699999996</v>
      </c>
      <c r="G212" s="10">
        <v>7284685.4199999999</v>
      </c>
      <c r="H212">
        <v>0.89032662030860898</v>
      </c>
      <c r="I212" s="8">
        <v>0</v>
      </c>
      <c r="J212" s="8">
        <v>0</v>
      </c>
    </row>
    <row r="213" spans="1:11" hidden="1" x14ac:dyDescent="0.35">
      <c r="A213">
        <v>2015</v>
      </c>
      <c r="B213">
        <v>3116159</v>
      </c>
      <c r="C213" t="s">
        <v>41</v>
      </c>
      <c r="D213" t="s">
        <v>303</v>
      </c>
      <c r="E213" t="s">
        <v>300</v>
      </c>
      <c r="F213" s="8">
        <v>6485749.3499999996</v>
      </c>
      <c r="G213" s="10"/>
      <c r="I213" s="8">
        <v>0</v>
      </c>
      <c r="J213" s="8">
        <v>6485749.3499999996</v>
      </c>
    </row>
    <row r="214" spans="1:11" hidden="1" x14ac:dyDescent="0.35">
      <c r="A214">
        <v>2015</v>
      </c>
      <c r="B214">
        <v>3116159</v>
      </c>
      <c r="C214" t="s">
        <v>41</v>
      </c>
      <c r="D214" t="s">
        <v>303</v>
      </c>
      <c r="E214" t="s">
        <v>306</v>
      </c>
      <c r="F214" s="8">
        <v>49500</v>
      </c>
      <c r="G214" s="10"/>
      <c r="I214" s="8">
        <v>0</v>
      </c>
      <c r="J214" s="8">
        <v>0</v>
      </c>
    </row>
    <row r="215" spans="1:11" hidden="1" x14ac:dyDescent="0.35">
      <c r="A215">
        <v>2015</v>
      </c>
      <c r="B215">
        <v>3116159</v>
      </c>
      <c r="C215" t="s">
        <v>41</v>
      </c>
      <c r="D215" t="s">
        <v>303</v>
      </c>
      <c r="E215" t="s">
        <v>301</v>
      </c>
      <c r="F215" s="8">
        <v>749436.07</v>
      </c>
      <c r="G215" s="10"/>
      <c r="I215" s="8">
        <v>0</v>
      </c>
      <c r="J215" s="8">
        <v>0</v>
      </c>
    </row>
    <row r="216" spans="1:11" hidden="1" x14ac:dyDescent="0.35">
      <c r="A216">
        <v>2015</v>
      </c>
      <c r="B216">
        <v>3116159</v>
      </c>
      <c r="C216" t="s">
        <v>41</v>
      </c>
      <c r="D216" t="s">
        <v>303</v>
      </c>
      <c r="E216" t="s">
        <v>302</v>
      </c>
      <c r="F216" s="8">
        <v>258623.85</v>
      </c>
      <c r="G216" s="10"/>
      <c r="I216" s="8">
        <v>0</v>
      </c>
      <c r="J216" s="8">
        <v>0</v>
      </c>
    </row>
    <row r="217" spans="1:11" hidden="1" x14ac:dyDescent="0.35">
      <c r="A217">
        <v>2015</v>
      </c>
      <c r="B217">
        <v>3116506</v>
      </c>
      <c r="C217" t="s">
        <v>42</v>
      </c>
      <c r="D217" t="s">
        <v>303</v>
      </c>
      <c r="E217" t="s">
        <v>299</v>
      </c>
      <c r="F217" s="8">
        <v>3551114.27</v>
      </c>
      <c r="G217" s="10">
        <v>3257090.19</v>
      </c>
      <c r="H217">
        <v>0</v>
      </c>
      <c r="I217" s="8">
        <v>0</v>
      </c>
      <c r="J217" s="8">
        <v>0</v>
      </c>
      <c r="K217" s="9">
        <f>F217*(AVERAGE(K1570,K3023,K4304,K5613))</f>
        <v>2711259.2946889703</v>
      </c>
    </row>
    <row r="218" spans="1:11" hidden="1" x14ac:dyDescent="0.35">
      <c r="A218">
        <v>2015</v>
      </c>
      <c r="B218">
        <v>3116506</v>
      </c>
      <c r="C218" t="s">
        <v>42</v>
      </c>
      <c r="D218" t="s">
        <v>303</v>
      </c>
      <c r="E218" t="s">
        <v>308</v>
      </c>
      <c r="F218" s="8">
        <v>3115678.75</v>
      </c>
      <c r="G218" s="10"/>
      <c r="I218" s="8">
        <v>0</v>
      </c>
      <c r="J218" s="8">
        <v>0</v>
      </c>
    </row>
    <row r="219" spans="1:11" hidden="1" x14ac:dyDescent="0.35">
      <c r="A219">
        <v>2015</v>
      </c>
      <c r="B219">
        <v>3116506</v>
      </c>
      <c r="C219" t="s">
        <v>42</v>
      </c>
      <c r="D219" t="s">
        <v>303</v>
      </c>
      <c r="E219" t="s">
        <v>301</v>
      </c>
      <c r="F219" s="8">
        <v>141411.44</v>
      </c>
      <c r="G219" s="10"/>
      <c r="I219" s="8">
        <v>0</v>
      </c>
      <c r="J219" s="8">
        <v>0</v>
      </c>
    </row>
    <row r="220" spans="1:11" hidden="1" x14ac:dyDescent="0.35">
      <c r="A220">
        <v>2015</v>
      </c>
      <c r="B220">
        <v>3116506</v>
      </c>
      <c r="C220" t="s">
        <v>42</v>
      </c>
      <c r="D220" t="s">
        <v>303</v>
      </c>
      <c r="E220" t="s">
        <v>302</v>
      </c>
      <c r="F220" s="8">
        <v>294024.08</v>
      </c>
      <c r="G220" s="10"/>
      <c r="I220" s="8">
        <v>0</v>
      </c>
      <c r="J220" s="8">
        <v>0</v>
      </c>
    </row>
    <row r="221" spans="1:11" hidden="1" x14ac:dyDescent="0.35">
      <c r="A221">
        <v>2015</v>
      </c>
      <c r="B221">
        <v>3116803</v>
      </c>
      <c r="C221" t="s">
        <v>43</v>
      </c>
      <c r="D221" t="s">
        <v>303</v>
      </c>
      <c r="E221" t="s">
        <v>299</v>
      </c>
      <c r="F221" s="8">
        <v>4072116.29</v>
      </c>
      <c r="G221" s="10">
        <v>3580135.45</v>
      </c>
      <c r="H221">
        <v>0.90401172112077488</v>
      </c>
      <c r="I221" s="8">
        <v>0</v>
      </c>
      <c r="J221" s="8">
        <v>0</v>
      </c>
    </row>
    <row r="222" spans="1:11" hidden="1" x14ac:dyDescent="0.35">
      <c r="A222">
        <v>2015</v>
      </c>
      <c r="B222">
        <v>3116803</v>
      </c>
      <c r="C222" t="s">
        <v>43</v>
      </c>
      <c r="D222" t="s">
        <v>303</v>
      </c>
      <c r="E222" t="s">
        <v>300</v>
      </c>
      <c r="F222" s="8">
        <v>3236484.41</v>
      </c>
      <c r="G222" s="10"/>
      <c r="I222" s="8">
        <v>0</v>
      </c>
      <c r="J222" s="8">
        <v>3236484.41</v>
      </c>
    </row>
    <row r="223" spans="1:11" hidden="1" x14ac:dyDescent="0.35">
      <c r="A223">
        <v>2015</v>
      </c>
      <c r="B223">
        <v>3116803</v>
      </c>
      <c r="C223" t="s">
        <v>43</v>
      </c>
      <c r="D223" t="s">
        <v>303</v>
      </c>
      <c r="E223" t="s">
        <v>301</v>
      </c>
      <c r="F223" s="8">
        <v>315745.40999999997</v>
      </c>
      <c r="G223" s="10"/>
      <c r="I223" s="8">
        <v>0</v>
      </c>
      <c r="J223" s="8">
        <v>0</v>
      </c>
    </row>
    <row r="224" spans="1:11" hidden="1" x14ac:dyDescent="0.35">
      <c r="A224">
        <v>2015</v>
      </c>
      <c r="B224">
        <v>3116803</v>
      </c>
      <c r="C224" t="s">
        <v>43</v>
      </c>
      <c r="D224" t="s">
        <v>303</v>
      </c>
      <c r="E224" t="s">
        <v>304</v>
      </c>
      <c r="F224" s="8">
        <v>24778.55</v>
      </c>
      <c r="G224" s="10"/>
      <c r="I224" s="8">
        <v>0</v>
      </c>
      <c r="J224" s="8">
        <v>0</v>
      </c>
    </row>
    <row r="225" spans="1:10" hidden="1" x14ac:dyDescent="0.35">
      <c r="A225">
        <v>2015</v>
      </c>
      <c r="B225">
        <v>3116803</v>
      </c>
      <c r="C225" t="s">
        <v>43</v>
      </c>
      <c r="D225" t="s">
        <v>303</v>
      </c>
      <c r="E225" t="s">
        <v>305</v>
      </c>
      <c r="F225" s="8">
        <v>3127.08</v>
      </c>
      <c r="G225" s="10"/>
      <c r="I225" s="8">
        <v>0</v>
      </c>
      <c r="J225" s="8">
        <v>0</v>
      </c>
    </row>
    <row r="226" spans="1:10" hidden="1" x14ac:dyDescent="0.35">
      <c r="A226">
        <v>2015</v>
      </c>
      <c r="B226">
        <v>3116803</v>
      </c>
      <c r="C226" t="s">
        <v>43</v>
      </c>
      <c r="D226" t="s">
        <v>303</v>
      </c>
      <c r="E226" t="s">
        <v>302</v>
      </c>
      <c r="F226" s="8">
        <v>491980.84</v>
      </c>
      <c r="G226" s="10"/>
      <c r="I226" s="8">
        <v>0</v>
      </c>
      <c r="J226" s="8">
        <v>0</v>
      </c>
    </row>
    <row r="227" spans="1:10" hidden="1" x14ac:dyDescent="0.35">
      <c r="A227">
        <v>2015</v>
      </c>
      <c r="B227">
        <v>3117009</v>
      </c>
      <c r="C227" t="s">
        <v>44</v>
      </c>
      <c r="D227" t="s">
        <v>303</v>
      </c>
      <c r="E227" t="s">
        <v>299</v>
      </c>
      <c r="F227" s="8">
        <v>5465595.3399999999</v>
      </c>
      <c r="G227" s="10">
        <v>4983239.93</v>
      </c>
      <c r="H227">
        <v>0.82673113634325857</v>
      </c>
      <c r="I227" s="8">
        <v>0</v>
      </c>
      <c r="J227" s="8">
        <v>0</v>
      </c>
    </row>
    <row r="228" spans="1:10" hidden="1" x14ac:dyDescent="0.35">
      <c r="A228">
        <v>2015</v>
      </c>
      <c r="B228">
        <v>3117009</v>
      </c>
      <c r="C228" t="s">
        <v>44</v>
      </c>
      <c r="D228" t="s">
        <v>303</v>
      </c>
      <c r="E228" t="s">
        <v>300</v>
      </c>
      <c r="F228" s="8">
        <v>4119799.61</v>
      </c>
      <c r="G228" s="10"/>
      <c r="I228" s="8">
        <v>0</v>
      </c>
      <c r="J228" s="8">
        <v>4119799.61</v>
      </c>
    </row>
    <row r="229" spans="1:10" hidden="1" x14ac:dyDescent="0.35">
      <c r="A229">
        <v>2015</v>
      </c>
      <c r="B229">
        <v>3117009</v>
      </c>
      <c r="C229" t="s">
        <v>44</v>
      </c>
      <c r="D229" t="s">
        <v>303</v>
      </c>
      <c r="E229" t="s">
        <v>307</v>
      </c>
      <c r="F229" s="8">
        <v>3767.05</v>
      </c>
      <c r="G229" s="10"/>
      <c r="I229" s="8">
        <v>0</v>
      </c>
      <c r="J229" s="8">
        <v>0</v>
      </c>
    </row>
    <row r="230" spans="1:10" hidden="1" x14ac:dyDescent="0.35">
      <c r="A230">
        <v>2015</v>
      </c>
      <c r="B230">
        <v>3117009</v>
      </c>
      <c r="C230" t="s">
        <v>44</v>
      </c>
      <c r="D230" t="s">
        <v>303</v>
      </c>
      <c r="E230" t="s">
        <v>301</v>
      </c>
      <c r="F230" s="8">
        <v>859673.27</v>
      </c>
      <c r="G230" s="10"/>
      <c r="I230" s="8">
        <v>0</v>
      </c>
      <c r="J230" s="8">
        <v>0</v>
      </c>
    </row>
    <row r="231" spans="1:10" hidden="1" x14ac:dyDescent="0.35">
      <c r="A231">
        <v>2015</v>
      </c>
      <c r="B231">
        <v>3117009</v>
      </c>
      <c r="C231" t="s">
        <v>44</v>
      </c>
      <c r="D231" t="s">
        <v>303</v>
      </c>
      <c r="E231" t="s">
        <v>302</v>
      </c>
      <c r="F231" s="8">
        <v>482355.41</v>
      </c>
      <c r="G231" s="10"/>
      <c r="I231" s="8">
        <v>0</v>
      </c>
      <c r="J231" s="8">
        <v>0</v>
      </c>
    </row>
    <row r="232" spans="1:10" hidden="1" x14ac:dyDescent="0.35">
      <c r="A232">
        <v>2015</v>
      </c>
      <c r="B232">
        <v>3117405</v>
      </c>
      <c r="C232" t="s">
        <v>45</v>
      </c>
      <c r="D232" t="s">
        <v>303</v>
      </c>
      <c r="E232" t="s">
        <v>299</v>
      </c>
      <c r="F232" s="8">
        <v>2859960.21</v>
      </c>
      <c r="G232" s="10">
        <v>2243272.39</v>
      </c>
      <c r="H232">
        <v>0.98699779387914621</v>
      </c>
      <c r="I232" s="8">
        <v>0</v>
      </c>
      <c r="J232" s="8">
        <v>0</v>
      </c>
    </row>
    <row r="233" spans="1:10" hidden="1" x14ac:dyDescent="0.35">
      <c r="A233">
        <v>2015</v>
      </c>
      <c r="B233">
        <v>3117405</v>
      </c>
      <c r="C233" t="s">
        <v>45</v>
      </c>
      <c r="D233" t="s">
        <v>303</v>
      </c>
      <c r="E233" t="s">
        <v>300</v>
      </c>
      <c r="F233" s="8">
        <v>2214104.9</v>
      </c>
      <c r="G233" s="10"/>
      <c r="I233" s="8">
        <v>0</v>
      </c>
      <c r="J233" s="8">
        <v>2214104.9</v>
      </c>
    </row>
    <row r="234" spans="1:10" hidden="1" x14ac:dyDescent="0.35">
      <c r="A234">
        <v>2015</v>
      </c>
      <c r="B234">
        <v>3117405</v>
      </c>
      <c r="C234" t="s">
        <v>45</v>
      </c>
      <c r="D234" t="s">
        <v>303</v>
      </c>
      <c r="E234" t="s">
        <v>301</v>
      </c>
      <c r="F234" s="8">
        <v>29167.49</v>
      </c>
      <c r="G234" s="10"/>
      <c r="I234" s="8">
        <v>0</v>
      </c>
      <c r="J234" s="8">
        <v>0</v>
      </c>
    </row>
    <row r="235" spans="1:10" hidden="1" x14ac:dyDescent="0.35">
      <c r="A235">
        <v>2015</v>
      </c>
      <c r="B235">
        <v>3117405</v>
      </c>
      <c r="C235" t="s">
        <v>45</v>
      </c>
      <c r="D235" t="s">
        <v>303</v>
      </c>
      <c r="E235" t="s">
        <v>302</v>
      </c>
      <c r="F235" s="8">
        <v>616687.81999999995</v>
      </c>
      <c r="G235" s="10"/>
      <c r="I235" s="8">
        <v>0</v>
      </c>
      <c r="J235" s="8">
        <v>0</v>
      </c>
    </row>
    <row r="236" spans="1:10" hidden="1" x14ac:dyDescent="0.35">
      <c r="A236">
        <v>2015</v>
      </c>
      <c r="B236">
        <v>3117836</v>
      </c>
      <c r="C236" t="s">
        <v>46</v>
      </c>
      <c r="D236" t="s">
        <v>303</v>
      </c>
      <c r="E236" t="s">
        <v>299</v>
      </c>
      <c r="F236" s="8">
        <v>4533223.3600000003</v>
      </c>
      <c r="G236" s="10">
        <v>4014314.2600000002</v>
      </c>
      <c r="H236">
        <v>0.72260740742305507</v>
      </c>
      <c r="I236" s="8">
        <v>0</v>
      </c>
      <c r="J236" s="8">
        <v>0</v>
      </c>
    </row>
    <row r="237" spans="1:10" hidden="1" x14ac:dyDescent="0.35">
      <c r="A237">
        <v>2015</v>
      </c>
      <c r="B237">
        <v>3117836</v>
      </c>
      <c r="C237" t="s">
        <v>46</v>
      </c>
      <c r="D237" t="s">
        <v>303</v>
      </c>
      <c r="E237" t="s">
        <v>300</v>
      </c>
      <c r="F237" s="8">
        <v>2900773.22</v>
      </c>
      <c r="G237" s="10"/>
      <c r="I237" s="8">
        <v>0</v>
      </c>
      <c r="J237" s="8">
        <v>2900773.22</v>
      </c>
    </row>
    <row r="238" spans="1:10" hidden="1" x14ac:dyDescent="0.35">
      <c r="A238">
        <v>2015</v>
      </c>
      <c r="B238">
        <v>3117836</v>
      </c>
      <c r="C238" t="s">
        <v>46</v>
      </c>
      <c r="D238" t="s">
        <v>303</v>
      </c>
      <c r="E238" t="s">
        <v>301</v>
      </c>
      <c r="F238" s="8">
        <v>1110648.3400000001</v>
      </c>
      <c r="G238" s="10"/>
      <c r="I238" s="8">
        <v>0</v>
      </c>
      <c r="J238" s="8">
        <v>0</v>
      </c>
    </row>
    <row r="239" spans="1:10" hidden="1" x14ac:dyDescent="0.35">
      <c r="A239">
        <v>2015</v>
      </c>
      <c r="B239">
        <v>3117836</v>
      </c>
      <c r="C239" t="s">
        <v>46</v>
      </c>
      <c r="D239" t="s">
        <v>303</v>
      </c>
      <c r="E239" t="s">
        <v>304</v>
      </c>
      <c r="F239" s="8">
        <v>2892.7</v>
      </c>
      <c r="G239" s="10"/>
      <c r="I239" s="8">
        <v>0</v>
      </c>
      <c r="J239" s="8">
        <v>0</v>
      </c>
    </row>
    <row r="240" spans="1:10" hidden="1" x14ac:dyDescent="0.35">
      <c r="A240">
        <v>2015</v>
      </c>
      <c r="B240">
        <v>3117836</v>
      </c>
      <c r="C240" t="s">
        <v>46</v>
      </c>
      <c r="D240" t="s">
        <v>303</v>
      </c>
      <c r="E240" t="s">
        <v>302</v>
      </c>
      <c r="F240" s="8">
        <v>518909.1</v>
      </c>
      <c r="G240" s="10"/>
      <c r="I240" s="8">
        <v>0</v>
      </c>
      <c r="J240" s="8">
        <v>0</v>
      </c>
    </row>
    <row r="241" spans="1:10" hidden="1" x14ac:dyDescent="0.35">
      <c r="A241">
        <v>2015</v>
      </c>
      <c r="B241">
        <v>3118403</v>
      </c>
      <c r="C241" t="s">
        <v>47</v>
      </c>
      <c r="D241" t="s">
        <v>303</v>
      </c>
      <c r="E241" t="s">
        <v>299</v>
      </c>
      <c r="F241" s="8">
        <v>9774388.4900000002</v>
      </c>
      <c r="G241" s="10">
        <v>9226784.1899999995</v>
      </c>
      <c r="H241">
        <v>0.8392196360669405</v>
      </c>
      <c r="I241" s="8">
        <v>0</v>
      </c>
      <c r="J241" s="8">
        <v>0</v>
      </c>
    </row>
    <row r="242" spans="1:10" hidden="1" x14ac:dyDescent="0.35">
      <c r="A242">
        <v>2015</v>
      </c>
      <c r="B242">
        <v>3118403</v>
      </c>
      <c r="C242" t="s">
        <v>47</v>
      </c>
      <c r="D242" t="s">
        <v>303</v>
      </c>
      <c r="E242" t="s">
        <v>300</v>
      </c>
      <c r="F242" s="8">
        <v>7743298.4699999997</v>
      </c>
      <c r="G242" s="10"/>
      <c r="I242" s="8">
        <v>0</v>
      </c>
      <c r="J242" s="8">
        <v>7743298.4699999997</v>
      </c>
    </row>
    <row r="243" spans="1:10" hidden="1" x14ac:dyDescent="0.35">
      <c r="A243">
        <v>2015</v>
      </c>
      <c r="B243">
        <v>3118403</v>
      </c>
      <c r="C243" t="s">
        <v>47</v>
      </c>
      <c r="D243" t="s">
        <v>303</v>
      </c>
      <c r="E243" t="s">
        <v>301</v>
      </c>
      <c r="F243" s="8">
        <v>1465988.4</v>
      </c>
      <c r="G243" s="10"/>
      <c r="I243" s="8">
        <v>0</v>
      </c>
      <c r="J243" s="8">
        <v>0</v>
      </c>
    </row>
    <row r="244" spans="1:10" hidden="1" x14ac:dyDescent="0.35">
      <c r="A244">
        <v>2015</v>
      </c>
      <c r="B244">
        <v>3118403</v>
      </c>
      <c r="C244" t="s">
        <v>47</v>
      </c>
      <c r="D244" t="s">
        <v>303</v>
      </c>
      <c r="E244" t="s">
        <v>304</v>
      </c>
      <c r="F244" s="8">
        <v>17497.32</v>
      </c>
      <c r="G244" s="10"/>
      <c r="I244" s="8">
        <v>0</v>
      </c>
      <c r="J244" s="8">
        <v>0</v>
      </c>
    </row>
    <row r="245" spans="1:10" hidden="1" x14ac:dyDescent="0.35">
      <c r="A245">
        <v>2015</v>
      </c>
      <c r="B245">
        <v>3118403</v>
      </c>
      <c r="C245" t="s">
        <v>47</v>
      </c>
      <c r="D245" t="s">
        <v>303</v>
      </c>
      <c r="E245" t="s">
        <v>302</v>
      </c>
      <c r="F245" s="8">
        <v>547604.30000000005</v>
      </c>
      <c r="G245" s="10"/>
      <c r="I245" s="8">
        <v>0</v>
      </c>
      <c r="J245" s="8">
        <v>0</v>
      </c>
    </row>
    <row r="246" spans="1:10" hidden="1" x14ac:dyDescent="0.35">
      <c r="A246">
        <v>2015</v>
      </c>
      <c r="B246">
        <v>3118809</v>
      </c>
      <c r="C246" t="s">
        <v>48</v>
      </c>
      <c r="D246" t="s">
        <v>303</v>
      </c>
      <c r="E246" t="s">
        <v>299</v>
      </c>
      <c r="F246" s="8">
        <v>8940594.9700000007</v>
      </c>
      <c r="G246" s="10">
        <v>8050737.2200000007</v>
      </c>
      <c r="H246">
        <v>0.70487398419892777</v>
      </c>
      <c r="I246" s="8">
        <v>0</v>
      </c>
      <c r="J246" s="8">
        <v>0</v>
      </c>
    </row>
    <row r="247" spans="1:10" hidden="1" x14ac:dyDescent="0.35">
      <c r="A247">
        <v>2015</v>
      </c>
      <c r="B247">
        <v>3118809</v>
      </c>
      <c r="C247" t="s">
        <v>48</v>
      </c>
      <c r="D247" t="s">
        <v>303</v>
      </c>
      <c r="E247" t="s">
        <v>300</v>
      </c>
      <c r="F247" s="8">
        <v>5674755.2199999997</v>
      </c>
      <c r="G247" s="10"/>
      <c r="I247" s="8">
        <v>0</v>
      </c>
      <c r="J247" s="8">
        <v>5674755.2199999997</v>
      </c>
    </row>
    <row r="248" spans="1:10" hidden="1" x14ac:dyDescent="0.35">
      <c r="A248">
        <v>2015</v>
      </c>
      <c r="B248">
        <v>3118809</v>
      </c>
      <c r="C248" t="s">
        <v>48</v>
      </c>
      <c r="D248" t="s">
        <v>303</v>
      </c>
      <c r="E248" t="s">
        <v>301</v>
      </c>
      <c r="F248" s="8">
        <v>1882502.23</v>
      </c>
      <c r="G248" s="10"/>
      <c r="I248" s="8">
        <v>0</v>
      </c>
      <c r="J248" s="8">
        <v>0</v>
      </c>
    </row>
    <row r="249" spans="1:10" hidden="1" x14ac:dyDescent="0.35">
      <c r="A249">
        <v>2015</v>
      </c>
      <c r="B249">
        <v>3118809</v>
      </c>
      <c r="C249" t="s">
        <v>48</v>
      </c>
      <c r="D249" t="s">
        <v>303</v>
      </c>
      <c r="E249" t="s">
        <v>304</v>
      </c>
      <c r="F249" s="8">
        <v>3688.16</v>
      </c>
      <c r="G249" s="10"/>
      <c r="I249" s="8">
        <v>0</v>
      </c>
      <c r="J249" s="8">
        <v>0</v>
      </c>
    </row>
    <row r="250" spans="1:10" hidden="1" x14ac:dyDescent="0.35">
      <c r="A250">
        <v>2015</v>
      </c>
      <c r="B250">
        <v>3118809</v>
      </c>
      <c r="C250" t="s">
        <v>48</v>
      </c>
      <c r="D250" t="s">
        <v>303</v>
      </c>
      <c r="E250" t="s">
        <v>305</v>
      </c>
      <c r="F250" s="8">
        <v>489791.61</v>
      </c>
      <c r="G250" s="10"/>
      <c r="I250" s="8">
        <v>0</v>
      </c>
      <c r="J250" s="8">
        <v>0</v>
      </c>
    </row>
    <row r="251" spans="1:10" hidden="1" x14ac:dyDescent="0.35">
      <c r="A251">
        <v>2015</v>
      </c>
      <c r="B251">
        <v>3118809</v>
      </c>
      <c r="C251" t="s">
        <v>48</v>
      </c>
      <c r="D251" t="s">
        <v>303</v>
      </c>
      <c r="E251" t="s">
        <v>302</v>
      </c>
      <c r="F251" s="8">
        <v>889857.75</v>
      </c>
      <c r="G251" s="10"/>
      <c r="I251" s="8">
        <v>0</v>
      </c>
      <c r="J251" s="8">
        <v>0</v>
      </c>
    </row>
    <row r="252" spans="1:10" hidden="1" x14ac:dyDescent="0.35">
      <c r="A252">
        <v>2015</v>
      </c>
      <c r="B252">
        <v>3119104</v>
      </c>
      <c r="C252" t="s">
        <v>49</v>
      </c>
      <c r="D252" t="s">
        <v>303</v>
      </c>
      <c r="E252" t="s">
        <v>299</v>
      </c>
      <c r="F252" s="8">
        <v>12604145.310000001</v>
      </c>
      <c r="G252" s="10">
        <v>12366386.15</v>
      </c>
      <c r="H252">
        <v>0.70737829256609452</v>
      </c>
      <c r="I252" s="8">
        <v>0</v>
      </c>
      <c r="J252" s="8">
        <v>0</v>
      </c>
    </row>
    <row r="253" spans="1:10" hidden="1" x14ac:dyDescent="0.35">
      <c r="A253">
        <v>2015</v>
      </c>
      <c r="B253">
        <v>3119104</v>
      </c>
      <c r="C253" t="s">
        <v>49</v>
      </c>
      <c r="D253" t="s">
        <v>303</v>
      </c>
      <c r="E253" t="s">
        <v>300</v>
      </c>
      <c r="F253" s="8">
        <v>8747713.1199999992</v>
      </c>
      <c r="G253" s="10"/>
      <c r="I253" s="8">
        <v>0</v>
      </c>
      <c r="J253" s="8">
        <v>8747713.1199999992</v>
      </c>
    </row>
    <row r="254" spans="1:10" hidden="1" x14ac:dyDescent="0.35">
      <c r="A254">
        <v>2015</v>
      </c>
      <c r="B254">
        <v>3119104</v>
      </c>
      <c r="C254" t="s">
        <v>49</v>
      </c>
      <c r="D254" t="s">
        <v>303</v>
      </c>
      <c r="E254" t="s">
        <v>307</v>
      </c>
      <c r="F254" s="8">
        <v>3045.44</v>
      </c>
      <c r="G254" s="10"/>
      <c r="I254" s="8">
        <v>0</v>
      </c>
      <c r="J254" s="8">
        <v>0</v>
      </c>
    </row>
    <row r="255" spans="1:10" hidden="1" x14ac:dyDescent="0.35">
      <c r="A255">
        <v>2015</v>
      </c>
      <c r="B255">
        <v>3119104</v>
      </c>
      <c r="C255" t="s">
        <v>49</v>
      </c>
      <c r="D255" t="s">
        <v>303</v>
      </c>
      <c r="E255" t="s">
        <v>306</v>
      </c>
      <c r="F255" s="8">
        <v>221574.44</v>
      </c>
      <c r="G255" s="10"/>
      <c r="I255" s="8">
        <v>0</v>
      </c>
      <c r="J255" s="8">
        <v>0</v>
      </c>
    </row>
    <row r="256" spans="1:10" hidden="1" x14ac:dyDescent="0.35">
      <c r="A256">
        <v>2015</v>
      </c>
      <c r="B256">
        <v>3119104</v>
      </c>
      <c r="C256" t="s">
        <v>49</v>
      </c>
      <c r="D256" t="s">
        <v>303</v>
      </c>
      <c r="E256" t="s">
        <v>301</v>
      </c>
      <c r="F256" s="8">
        <v>2928282.69</v>
      </c>
      <c r="G256" s="10"/>
      <c r="I256" s="8">
        <v>0</v>
      </c>
      <c r="J256" s="8">
        <v>0</v>
      </c>
    </row>
    <row r="257" spans="1:10" hidden="1" x14ac:dyDescent="0.35">
      <c r="A257">
        <v>2015</v>
      </c>
      <c r="B257">
        <v>3119104</v>
      </c>
      <c r="C257" t="s">
        <v>49</v>
      </c>
      <c r="D257" t="s">
        <v>303</v>
      </c>
      <c r="E257" t="s">
        <v>304</v>
      </c>
      <c r="F257" s="8">
        <v>227832.62</v>
      </c>
      <c r="G257" s="10"/>
      <c r="I257" s="8">
        <v>0</v>
      </c>
      <c r="J257" s="8">
        <v>0</v>
      </c>
    </row>
    <row r="258" spans="1:10" hidden="1" x14ac:dyDescent="0.35">
      <c r="A258">
        <v>2015</v>
      </c>
      <c r="B258">
        <v>3119104</v>
      </c>
      <c r="C258" t="s">
        <v>49</v>
      </c>
      <c r="D258" t="s">
        <v>303</v>
      </c>
      <c r="E258" t="s">
        <v>305</v>
      </c>
      <c r="F258" s="8">
        <v>237937.84</v>
      </c>
      <c r="G258" s="10"/>
      <c r="I258" s="8">
        <v>0</v>
      </c>
      <c r="J258" s="8">
        <v>0</v>
      </c>
    </row>
    <row r="259" spans="1:10" hidden="1" x14ac:dyDescent="0.35">
      <c r="A259">
        <v>2015</v>
      </c>
      <c r="B259">
        <v>3119104</v>
      </c>
      <c r="C259" t="s">
        <v>49</v>
      </c>
      <c r="D259" t="s">
        <v>303</v>
      </c>
      <c r="E259" t="s">
        <v>302</v>
      </c>
      <c r="F259" s="8">
        <v>237759.16</v>
      </c>
      <c r="G259" s="10"/>
      <c r="I259" s="8">
        <v>0</v>
      </c>
      <c r="J259" s="8">
        <v>0</v>
      </c>
    </row>
    <row r="260" spans="1:10" hidden="1" x14ac:dyDescent="0.35">
      <c r="A260">
        <v>2015</v>
      </c>
      <c r="B260">
        <v>3119203</v>
      </c>
      <c r="C260" t="s">
        <v>50</v>
      </c>
      <c r="D260" t="s">
        <v>303</v>
      </c>
      <c r="E260" t="s">
        <v>299</v>
      </c>
      <c r="F260" s="8">
        <v>6015306.8600000003</v>
      </c>
      <c r="G260" s="10">
        <v>4949066.74</v>
      </c>
      <c r="H260">
        <v>0.91410918010776299</v>
      </c>
      <c r="I260" s="8">
        <v>0</v>
      </c>
      <c r="J260" s="8">
        <v>0</v>
      </c>
    </row>
    <row r="261" spans="1:10" hidden="1" x14ac:dyDescent="0.35">
      <c r="A261">
        <v>2015</v>
      </c>
      <c r="B261">
        <v>3119203</v>
      </c>
      <c r="C261" t="s">
        <v>50</v>
      </c>
      <c r="D261" t="s">
        <v>303</v>
      </c>
      <c r="E261" t="s">
        <v>300</v>
      </c>
      <c r="F261" s="8">
        <v>4523987.34</v>
      </c>
      <c r="G261" s="10"/>
      <c r="I261" s="8">
        <v>0</v>
      </c>
      <c r="J261" s="8">
        <v>4523987.34</v>
      </c>
    </row>
    <row r="262" spans="1:10" hidden="1" x14ac:dyDescent="0.35">
      <c r="A262">
        <v>2015</v>
      </c>
      <c r="B262">
        <v>3119203</v>
      </c>
      <c r="C262" t="s">
        <v>50</v>
      </c>
      <c r="D262" t="s">
        <v>303</v>
      </c>
      <c r="E262" t="s">
        <v>301</v>
      </c>
      <c r="F262" s="8">
        <v>425079.4</v>
      </c>
      <c r="G262" s="10"/>
      <c r="I262" s="8">
        <v>0</v>
      </c>
      <c r="J262" s="8">
        <v>0</v>
      </c>
    </row>
    <row r="263" spans="1:10" hidden="1" x14ac:dyDescent="0.35">
      <c r="A263">
        <v>2015</v>
      </c>
      <c r="B263">
        <v>3119203</v>
      </c>
      <c r="C263" t="s">
        <v>50</v>
      </c>
      <c r="D263" t="s">
        <v>303</v>
      </c>
      <c r="E263" t="s">
        <v>302</v>
      </c>
      <c r="F263" s="8">
        <v>1066240.1200000001</v>
      </c>
      <c r="G263" s="10"/>
      <c r="I263" s="8">
        <v>0</v>
      </c>
      <c r="J263" s="8">
        <v>0</v>
      </c>
    </row>
    <row r="264" spans="1:10" hidden="1" x14ac:dyDescent="0.35">
      <c r="A264">
        <v>2015</v>
      </c>
      <c r="B264">
        <v>3119500</v>
      </c>
      <c r="C264" t="s">
        <v>51</v>
      </c>
      <c r="D264" t="s">
        <v>303</v>
      </c>
      <c r="E264" t="s">
        <v>299</v>
      </c>
      <c r="F264" s="8">
        <v>5377267.7800000003</v>
      </c>
      <c r="G264" s="10">
        <v>4849014.0600000005</v>
      </c>
      <c r="H264">
        <v>0.98350595832258714</v>
      </c>
      <c r="I264" s="8">
        <v>0</v>
      </c>
      <c r="J264" s="8">
        <v>0</v>
      </c>
    </row>
    <row r="265" spans="1:10" hidden="1" x14ac:dyDescent="0.35">
      <c r="A265">
        <v>2015</v>
      </c>
      <c r="B265">
        <v>3119500</v>
      </c>
      <c r="C265" t="s">
        <v>51</v>
      </c>
      <c r="D265" t="s">
        <v>303</v>
      </c>
      <c r="E265" t="s">
        <v>300</v>
      </c>
      <c r="F265" s="8">
        <v>4769034.22</v>
      </c>
      <c r="G265" s="10"/>
      <c r="I265" s="8">
        <v>0</v>
      </c>
      <c r="J265" s="8">
        <v>4769034.22</v>
      </c>
    </row>
    <row r="266" spans="1:10" hidden="1" x14ac:dyDescent="0.35">
      <c r="A266">
        <v>2015</v>
      </c>
      <c r="B266">
        <v>3119500</v>
      </c>
      <c r="C266" t="s">
        <v>51</v>
      </c>
      <c r="D266" t="s">
        <v>303</v>
      </c>
      <c r="E266" t="s">
        <v>301</v>
      </c>
      <c r="F266" s="8">
        <v>79979.839999999997</v>
      </c>
      <c r="G266" s="10"/>
      <c r="I266" s="8">
        <v>0</v>
      </c>
      <c r="J266" s="8">
        <v>0</v>
      </c>
    </row>
    <row r="267" spans="1:10" hidden="1" x14ac:dyDescent="0.35">
      <c r="A267">
        <v>2015</v>
      </c>
      <c r="B267">
        <v>3119500</v>
      </c>
      <c r="C267" t="s">
        <v>51</v>
      </c>
      <c r="D267" t="s">
        <v>303</v>
      </c>
      <c r="E267" t="s">
        <v>302</v>
      </c>
      <c r="F267" s="8">
        <v>528253.72</v>
      </c>
      <c r="G267" s="10"/>
      <c r="I267" s="8">
        <v>0</v>
      </c>
      <c r="J267" s="8">
        <v>0</v>
      </c>
    </row>
    <row r="268" spans="1:10" hidden="1" x14ac:dyDescent="0.35">
      <c r="A268">
        <v>2015</v>
      </c>
      <c r="B268">
        <v>3120102</v>
      </c>
      <c r="C268" t="s">
        <v>52</v>
      </c>
      <c r="D268" t="s">
        <v>303</v>
      </c>
      <c r="E268" t="s">
        <v>299</v>
      </c>
      <c r="F268" s="8">
        <v>3487742.06</v>
      </c>
      <c r="G268" s="10">
        <v>3238065.1</v>
      </c>
      <c r="H268">
        <v>0.69408317331235869</v>
      </c>
      <c r="I268" s="8">
        <v>0</v>
      </c>
      <c r="J268" s="8">
        <v>0</v>
      </c>
    </row>
    <row r="269" spans="1:10" hidden="1" x14ac:dyDescent="0.35">
      <c r="A269">
        <v>2015</v>
      </c>
      <c r="B269">
        <v>3120102</v>
      </c>
      <c r="C269" t="s">
        <v>52</v>
      </c>
      <c r="D269" t="s">
        <v>303</v>
      </c>
      <c r="E269" t="s">
        <v>300</v>
      </c>
      <c r="F269" s="8">
        <v>2247486.5</v>
      </c>
      <c r="G269" s="10"/>
      <c r="I269" s="8">
        <v>0</v>
      </c>
      <c r="J269" s="8">
        <v>2247486.5</v>
      </c>
    </row>
    <row r="270" spans="1:10" hidden="1" x14ac:dyDescent="0.35">
      <c r="A270">
        <v>2015</v>
      </c>
      <c r="B270">
        <v>3120102</v>
      </c>
      <c r="C270" t="s">
        <v>52</v>
      </c>
      <c r="D270" t="s">
        <v>303</v>
      </c>
      <c r="E270" t="s">
        <v>301</v>
      </c>
      <c r="F270" s="8">
        <v>981478.8</v>
      </c>
      <c r="G270" s="10"/>
      <c r="I270" s="8">
        <v>0</v>
      </c>
      <c r="J270" s="8">
        <v>0</v>
      </c>
    </row>
    <row r="271" spans="1:10" hidden="1" x14ac:dyDescent="0.35">
      <c r="A271">
        <v>2015</v>
      </c>
      <c r="B271">
        <v>3120102</v>
      </c>
      <c r="C271" t="s">
        <v>52</v>
      </c>
      <c r="D271" t="s">
        <v>303</v>
      </c>
      <c r="E271" t="s">
        <v>304</v>
      </c>
      <c r="F271" s="8">
        <v>4919.8</v>
      </c>
      <c r="G271" s="10"/>
      <c r="I271" s="8">
        <v>0</v>
      </c>
      <c r="J271" s="8">
        <v>0</v>
      </c>
    </row>
    <row r="272" spans="1:10" hidden="1" x14ac:dyDescent="0.35">
      <c r="A272">
        <v>2015</v>
      </c>
      <c r="B272">
        <v>3120102</v>
      </c>
      <c r="C272" t="s">
        <v>52</v>
      </c>
      <c r="D272" t="s">
        <v>303</v>
      </c>
      <c r="E272" t="s">
        <v>305</v>
      </c>
      <c r="F272" s="8">
        <v>4180</v>
      </c>
      <c r="G272" s="10"/>
      <c r="I272" s="8">
        <v>0</v>
      </c>
      <c r="J272" s="8">
        <v>0</v>
      </c>
    </row>
    <row r="273" spans="1:11" hidden="1" x14ac:dyDescent="0.35">
      <c r="A273">
        <v>2015</v>
      </c>
      <c r="B273">
        <v>3120102</v>
      </c>
      <c r="C273" t="s">
        <v>52</v>
      </c>
      <c r="D273" t="s">
        <v>303</v>
      </c>
      <c r="E273" t="s">
        <v>302</v>
      </c>
      <c r="F273" s="8">
        <v>249676.96</v>
      </c>
      <c r="G273" s="10"/>
      <c r="I273" s="8">
        <v>0</v>
      </c>
      <c r="J273" s="8">
        <v>0</v>
      </c>
    </row>
    <row r="274" spans="1:11" hidden="1" x14ac:dyDescent="0.35">
      <c r="A274">
        <v>2015</v>
      </c>
      <c r="B274">
        <v>3120151</v>
      </c>
      <c r="C274" t="s">
        <v>53</v>
      </c>
      <c r="D274" t="s">
        <v>303</v>
      </c>
      <c r="E274" t="s">
        <v>299</v>
      </c>
      <c r="F274" s="8">
        <v>4353412.17</v>
      </c>
      <c r="G274" s="10">
        <v>3677317.13</v>
      </c>
      <c r="H274">
        <v>0.87169732625154361</v>
      </c>
      <c r="I274" s="8">
        <v>0</v>
      </c>
      <c r="J274" s="8">
        <v>0</v>
      </c>
      <c r="K274">
        <f>J275/F274</f>
        <v>0.73632070312331577</v>
      </c>
    </row>
    <row r="275" spans="1:11" hidden="1" x14ac:dyDescent="0.35">
      <c r="A275">
        <v>2015</v>
      </c>
      <c r="B275">
        <v>3120151</v>
      </c>
      <c r="C275" t="s">
        <v>53</v>
      </c>
      <c r="D275" t="s">
        <v>303</v>
      </c>
      <c r="E275" t="s">
        <v>300</v>
      </c>
      <c r="F275" s="8">
        <v>3205507.51</v>
      </c>
      <c r="G275" s="10"/>
      <c r="I275" s="8">
        <v>0</v>
      </c>
      <c r="J275" s="8">
        <v>3205507.51</v>
      </c>
    </row>
    <row r="276" spans="1:11" hidden="1" x14ac:dyDescent="0.35">
      <c r="A276">
        <v>2015</v>
      </c>
      <c r="B276">
        <v>3120151</v>
      </c>
      <c r="C276" t="s">
        <v>53</v>
      </c>
      <c r="D276" t="s">
        <v>303</v>
      </c>
      <c r="E276" t="s">
        <v>301</v>
      </c>
      <c r="F276" s="8">
        <v>471809.62</v>
      </c>
      <c r="G276" s="10"/>
      <c r="I276" s="8">
        <v>0</v>
      </c>
      <c r="J276" s="8">
        <v>0</v>
      </c>
    </row>
    <row r="277" spans="1:11" hidden="1" x14ac:dyDescent="0.35">
      <c r="A277">
        <v>2015</v>
      </c>
      <c r="B277">
        <v>3120151</v>
      </c>
      <c r="C277" t="s">
        <v>53</v>
      </c>
      <c r="D277" t="s">
        <v>303</v>
      </c>
      <c r="E277" t="s">
        <v>302</v>
      </c>
      <c r="F277" s="8">
        <v>676095.04</v>
      </c>
      <c r="G277" s="10"/>
      <c r="I277" s="8">
        <v>0</v>
      </c>
      <c r="J277" s="8">
        <v>0</v>
      </c>
    </row>
    <row r="278" spans="1:11" hidden="1" x14ac:dyDescent="0.35">
      <c r="A278">
        <v>2015</v>
      </c>
      <c r="B278">
        <v>3120300</v>
      </c>
      <c r="C278" t="s">
        <v>54</v>
      </c>
      <c r="D278" t="s">
        <v>303</v>
      </c>
      <c r="E278" t="s">
        <v>299</v>
      </c>
      <c r="F278" s="8">
        <v>4109210.86</v>
      </c>
      <c r="G278" s="10">
        <v>3539015.11</v>
      </c>
      <c r="H278">
        <v>0.9431423506976776</v>
      </c>
      <c r="I278" s="8">
        <v>0</v>
      </c>
      <c r="J278" s="8">
        <v>0</v>
      </c>
    </row>
    <row r="279" spans="1:11" hidden="1" x14ac:dyDescent="0.35">
      <c r="A279">
        <v>2015</v>
      </c>
      <c r="B279">
        <v>3120300</v>
      </c>
      <c r="C279" t="s">
        <v>54</v>
      </c>
      <c r="D279" t="s">
        <v>303</v>
      </c>
      <c r="E279" t="s">
        <v>300</v>
      </c>
      <c r="F279" s="8">
        <v>3337795.03</v>
      </c>
      <c r="G279" s="10"/>
      <c r="I279" s="8">
        <v>0</v>
      </c>
      <c r="J279" s="8">
        <v>3337795.03</v>
      </c>
    </row>
    <row r="280" spans="1:11" hidden="1" x14ac:dyDescent="0.35">
      <c r="A280">
        <v>2015</v>
      </c>
      <c r="B280">
        <v>3120300</v>
      </c>
      <c r="C280" t="s">
        <v>54</v>
      </c>
      <c r="D280" t="s">
        <v>303</v>
      </c>
      <c r="E280" t="s">
        <v>306</v>
      </c>
      <c r="F280" s="8">
        <v>1010</v>
      </c>
      <c r="G280" s="10"/>
      <c r="I280" s="8">
        <v>0</v>
      </c>
      <c r="J280" s="8">
        <v>0</v>
      </c>
    </row>
    <row r="281" spans="1:11" hidden="1" x14ac:dyDescent="0.35">
      <c r="A281">
        <v>2015</v>
      </c>
      <c r="B281">
        <v>3120300</v>
      </c>
      <c r="C281" t="s">
        <v>54</v>
      </c>
      <c r="D281" t="s">
        <v>303</v>
      </c>
      <c r="E281" t="s">
        <v>301</v>
      </c>
      <c r="F281" s="8">
        <v>200210.08</v>
      </c>
      <c r="G281" s="10"/>
      <c r="I281" s="8">
        <v>0</v>
      </c>
      <c r="J281" s="8">
        <v>0</v>
      </c>
    </row>
    <row r="282" spans="1:11" hidden="1" x14ac:dyDescent="0.35">
      <c r="A282">
        <v>2015</v>
      </c>
      <c r="B282">
        <v>3120300</v>
      </c>
      <c r="C282" t="s">
        <v>54</v>
      </c>
      <c r="D282" t="s">
        <v>303</v>
      </c>
      <c r="E282" t="s">
        <v>302</v>
      </c>
      <c r="F282" s="8">
        <v>570195.75</v>
      </c>
      <c r="G282" s="10"/>
      <c r="I282" s="8">
        <v>0</v>
      </c>
      <c r="J282" s="8">
        <v>0</v>
      </c>
    </row>
    <row r="283" spans="1:11" hidden="1" x14ac:dyDescent="0.35">
      <c r="A283">
        <v>2015</v>
      </c>
      <c r="B283">
        <v>3120839</v>
      </c>
      <c r="C283" t="s">
        <v>55</v>
      </c>
      <c r="D283" t="s">
        <v>303</v>
      </c>
      <c r="E283" t="s">
        <v>299</v>
      </c>
      <c r="F283" s="8">
        <v>2909522.44</v>
      </c>
      <c r="G283" s="10">
        <v>2847106.68</v>
      </c>
      <c r="H283">
        <v>0.80012659378116446</v>
      </c>
      <c r="I283" s="8">
        <v>0</v>
      </c>
      <c r="J283" s="8">
        <v>0</v>
      </c>
    </row>
    <row r="284" spans="1:11" hidden="1" x14ac:dyDescent="0.35">
      <c r="A284">
        <v>2015</v>
      </c>
      <c r="B284">
        <v>3120839</v>
      </c>
      <c r="C284" t="s">
        <v>55</v>
      </c>
      <c r="D284" t="s">
        <v>303</v>
      </c>
      <c r="E284" t="s">
        <v>300</v>
      </c>
      <c r="F284" s="8">
        <v>2278045.77</v>
      </c>
      <c r="G284" s="10"/>
      <c r="I284" s="8">
        <v>0</v>
      </c>
      <c r="J284" s="8">
        <v>2278045.77</v>
      </c>
    </row>
    <row r="285" spans="1:11" hidden="1" x14ac:dyDescent="0.35">
      <c r="A285">
        <v>2015</v>
      </c>
      <c r="B285">
        <v>3120839</v>
      </c>
      <c r="C285" t="s">
        <v>55</v>
      </c>
      <c r="D285" t="s">
        <v>303</v>
      </c>
      <c r="E285" t="s">
        <v>306</v>
      </c>
      <c r="F285" s="8">
        <v>144780</v>
      </c>
      <c r="G285" s="10"/>
      <c r="I285" s="8">
        <v>0</v>
      </c>
      <c r="J285" s="8">
        <v>0</v>
      </c>
    </row>
    <row r="286" spans="1:11" hidden="1" x14ac:dyDescent="0.35">
      <c r="A286">
        <v>2015</v>
      </c>
      <c r="B286">
        <v>3120839</v>
      </c>
      <c r="C286" t="s">
        <v>55</v>
      </c>
      <c r="D286" t="s">
        <v>303</v>
      </c>
      <c r="E286" t="s">
        <v>301</v>
      </c>
      <c r="F286" s="8">
        <v>424280.91</v>
      </c>
      <c r="G286" s="10"/>
      <c r="I286" s="8">
        <v>0</v>
      </c>
      <c r="J286" s="8">
        <v>0</v>
      </c>
    </row>
    <row r="287" spans="1:11" hidden="1" x14ac:dyDescent="0.35">
      <c r="A287">
        <v>2015</v>
      </c>
      <c r="B287">
        <v>3120839</v>
      </c>
      <c r="C287" t="s">
        <v>55</v>
      </c>
      <c r="D287" t="s">
        <v>303</v>
      </c>
      <c r="E287" t="s">
        <v>302</v>
      </c>
      <c r="F287" s="8">
        <v>62415.76</v>
      </c>
      <c r="G287" s="10"/>
      <c r="I287" s="8">
        <v>0</v>
      </c>
      <c r="J287" s="8">
        <v>0</v>
      </c>
    </row>
    <row r="288" spans="1:11" hidden="1" x14ac:dyDescent="0.35">
      <c r="A288">
        <v>2015</v>
      </c>
      <c r="B288">
        <v>3120870</v>
      </c>
      <c r="C288" t="s">
        <v>56</v>
      </c>
      <c r="D288" t="s">
        <v>303</v>
      </c>
      <c r="E288" t="s">
        <v>299</v>
      </c>
      <c r="F288" s="8">
        <v>4718389.2300000004</v>
      </c>
      <c r="G288" s="10">
        <v>4582288.1900000004</v>
      </c>
      <c r="H288">
        <v>0.97062887482858207</v>
      </c>
      <c r="I288" s="8">
        <v>0</v>
      </c>
      <c r="J288" s="8">
        <v>0</v>
      </c>
    </row>
    <row r="289" spans="1:10" hidden="1" x14ac:dyDescent="0.35">
      <c r="A289">
        <v>2015</v>
      </c>
      <c r="B289">
        <v>3120870</v>
      </c>
      <c r="C289" t="s">
        <v>56</v>
      </c>
      <c r="D289" t="s">
        <v>303</v>
      </c>
      <c r="E289" t="s">
        <v>300</v>
      </c>
      <c r="F289" s="8">
        <v>4447701.2300000004</v>
      </c>
      <c r="G289" s="10"/>
      <c r="I289" s="8">
        <v>0</v>
      </c>
      <c r="J289" s="8">
        <v>4447701.2300000004</v>
      </c>
    </row>
    <row r="290" spans="1:10" hidden="1" x14ac:dyDescent="0.35">
      <c r="A290">
        <v>2015</v>
      </c>
      <c r="B290">
        <v>3120870</v>
      </c>
      <c r="C290" t="s">
        <v>56</v>
      </c>
      <c r="D290" t="s">
        <v>303</v>
      </c>
      <c r="E290" t="s">
        <v>301</v>
      </c>
      <c r="F290" s="8">
        <v>134586.96</v>
      </c>
      <c r="G290" s="10"/>
      <c r="I290" s="8">
        <v>0</v>
      </c>
      <c r="J290" s="8">
        <v>0</v>
      </c>
    </row>
    <row r="291" spans="1:10" hidden="1" x14ac:dyDescent="0.35">
      <c r="A291">
        <v>2015</v>
      </c>
      <c r="B291">
        <v>3120870</v>
      </c>
      <c r="C291" t="s">
        <v>56</v>
      </c>
      <c r="D291" t="s">
        <v>303</v>
      </c>
      <c r="E291" t="s">
        <v>302</v>
      </c>
      <c r="F291" s="8">
        <v>136101.04</v>
      </c>
      <c r="G291" s="10"/>
      <c r="I291" s="8">
        <v>0</v>
      </c>
      <c r="J291" s="8">
        <v>0</v>
      </c>
    </row>
    <row r="292" spans="1:10" hidden="1" x14ac:dyDescent="0.35">
      <c r="A292">
        <v>2015</v>
      </c>
      <c r="B292">
        <v>3120904</v>
      </c>
      <c r="C292" t="s">
        <v>57</v>
      </c>
      <c r="D292" t="s">
        <v>303</v>
      </c>
      <c r="E292" t="s">
        <v>299</v>
      </c>
      <c r="F292" s="8">
        <v>31709246.969999999</v>
      </c>
      <c r="G292" s="10">
        <v>28096521.059999999</v>
      </c>
      <c r="H292">
        <v>0.7899003980815269</v>
      </c>
      <c r="I292" s="8">
        <v>0</v>
      </c>
      <c r="J292" s="8">
        <v>0</v>
      </c>
    </row>
    <row r="293" spans="1:10" hidden="1" x14ac:dyDescent="0.35">
      <c r="A293">
        <v>2015</v>
      </c>
      <c r="B293">
        <v>3120904</v>
      </c>
      <c r="C293" t="s">
        <v>57</v>
      </c>
      <c r="D293" t="s">
        <v>303</v>
      </c>
      <c r="E293" t="s">
        <v>300</v>
      </c>
      <c r="F293" s="8">
        <v>22193453.170000002</v>
      </c>
      <c r="G293" s="10"/>
      <c r="I293" s="8">
        <v>0</v>
      </c>
      <c r="J293" s="8">
        <v>22193453.170000002</v>
      </c>
    </row>
    <row r="294" spans="1:10" hidden="1" x14ac:dyDescent="0.35">
      <c r="A294">
        <v>2015</v>
      </c>
      <c r="B294">
        <v>3120904</v>
      </c>
      <c r="C294" t="s">
        <v>57</v>
      </c>
      <c r="D294" t="s">
        <v>303</v>
      </c>
      <c r="E294" t="s">
        <v>301</v>
      </c>
      <c r="F294" s="8">
        <v>5050636.47</v>
      </c>
      <c r="G294" s="10"/>
      <c r="I294" s="8">
        <v>0</v>
      </c>
      <c r="J294" s="8">
        <v>0</v>
      </c>
    </row>
    <row r="295" spans="1:10" hidden="1" x14ac:dyDescent="0.35">
      <c r="A295">
        <v>2015</v>
      </c>
      <c r="B295">
        <v>3120904</v>
      </c>
      <c r="C295" t="s">
        <v>57</v>
      </c>
      <c r="D295" t="s">
        <v>303</v>
      </c>
      <c r="E295" t="s">
        <v>304</v>
      </c>
      <c r="F295" s="8">
        <v>159755.37</v>
      </c>
      <c r="G295" s="10"/>
      <c r="I295" s="8">
        <v>0</v>
      </c>
      <c r="J295" s="8">
        <v>0</v>
      </c>
    </row>
    <row r="296" spans="1:10" hidden="1" x14ac:dyDescent="0.35">
      <c r="A296">
        <v>2015</v>
      </c>
      <c r="B296">
        <v>3120904</v>
      </c>
      <c r="C296" t="s">
        <v>57</v>
      </c>
      <c r="D296" t="s">
        <v>303</v>
      </c>
      <c r="E296" t="s">
        <v>305</v>
      </c>
      <c r="F296" s="8">
        <v>692676.05</v>
      </c>
      <c r="G296" s="10"/>
      <c r="I296" s="8">
        <v>0</v>
      </c>
      <c r="J296" s="8">
        <v>0</v>
      </c>
    </row>
    <row r="297" spans="1:10" hidden="1" x14ac:dyDescent="0.35">
      <c r="A297">
        <v>2015</v>
      </c>
      <c r="B297">
        <v>3120904</v>
      </c>
      <c r="C297" t="s">
        <v>57</v>
      </c>
      <c r="D297" t="s">
        <v>303</v>
      </c>
      <c r="E297" t="s">
        <v>302</v>
      </c>
      <c r="F297" s="8">
        <v>3612725.91</v>
      </c>
      <c r="G297" s="10"/>
      <c r="I297" s="8">
        <v>0</v>
      </c>
      <c r="J297" s="8">
        <v>0</v>
      </c>
    </row>
    <row r="298" spans="1:10" hidden="1" x14ac:dyDescent="0.35">
      <c r="A298">
        <v>2015</v>
      </c>
      <c r="B298">
        <v>3121001</v>
      </c>
      <c r="C298" t="s">
        <v>58</v>
      </c>
      <c r="D298" t="s">
        <v>303</v>
      </c>
      <c r="E298" t="s">
        <v>299</v>
      </c>
      <c r="F298" s="8">
        <v>3195444.1</v>
      </c>
      <c r="G298" s="10">
        <v>2897696.13</v>
      </c>
      <c r="H298">
        <v>0.80430659235480295</v>
      </c>
      <c r="I298" s="8">
        <v>0</v>
      </c>
      <c r="J298" s="8">
        <v>0</v>
      </c>
    </row>
    <row r="299" spans="1:10" hidden="1" x14ac:dyDescent="0.35">
      <c r="A299">
        <v>2015</v>
      </c>
      <c r="B299">
        <v>3121001</v>
      </c>
      <c r="C299" t="s">
        <v>58</v>
      </c>
      <c r="D299" t="s">
        <v>303</v>
      </c>
      <c r="E299" t="s">
        <v>300</v>
      </c>
      <c r="F299" s="8">
        <v>2330636.1</v>
      </c>
      <c r="G299" s="10"/>
      <c r="I299" s="8">
        <v>0</v>
      </c>
      <c r="J299" s="8">
        <v>2330636.1</v>
      </c>
    </row>
    <row r="300" spans="1:10" hidden="1" x14ac:dyDescent="0.35">
      <c r="A300">
        <v>2015</v>
      </c>
      <c r="B300">
        <v>3121001</v>
      </c>
      <c r="C300" t="s">
        <v>58</v>
      </c>
      <c r="D300" t="s">
        <v>303</v>
      </c>
      <c r="E300" t="s">
        <v>308</v>
      </c>
      <c r="F300" s="8">
        <v>200</v>
      </c>
      <c r="G300" s="10"/>
      <c r="I300" s="8">
        <v>0</v>
      </c>
      <c r="J300" s="8">
        <v>0</v>
      </c>
    </row>
    <row r="301" spans="1:10" hidden="1" x14ac:dyDescent="0.35">
      <c r="A301">
        <v>2015</v>
      </c>
      <c r="B301">
        <v>3121001</v>
      </c>
      <c r="C301" t="s">
        <v>58</v>
      </c>
      <c r="D301" t="s">
        <v>303</v>
      </c>
      <c r="E301" t="s">
        <v>301</v>
      </c>
      <c r="F301" s="8">
        <v>566860.03</v>
      </c>
      <c r="G301" s="10"/>
      <c r="I301" s="8">
        <v>0</v>
      </c>
      <c r="J301" s="8">
        <v>0</v>
      </c>
    </row>
    <row r="302" spans="1:10" hidden="1" x14ac:dyDescent="0.35">
      <c r="A302">
        <v>2015</v>
      </c>
      <c r="B302">
        <v>3121001</v>
      </c>
      <c r="C302" t="s">
        <v>58</v>
      </c>
      <c r="D302" t="s">
        <v>303</v>
      </c>
      <c r="E302" t="s">
        <v>302</v>
      </c>
      <c r="F302" s="8">
        <v>297747.96999999997</v>
      </c>
      <c r="G302" s="10"/>
      <c r="I302" s="8">
        <v>0</v>
      </c>
      <c r="J302" s="8">
        <v>0</v>
      </c>
    </row>
    <row r="303" spans="1:10" hidden="1" x14ac:dyDescent="0.35">
      <c r="A303">
        <v>2015</v>
      </c>
      <c r="B303">
        <v>3121605</v>
      </c>
      <c r="C303" t="s">
        <v>59</v>
      </c>
      <c r="D303" t="s">
        <v>303</v>
      </c>
      <c r="E303" t="s">
        <v>299</v>
      </c>
      <c r="F303" s="8">
        <v>16979919.399999999</v>
      </c>
      <c r="G303" s="10">
        <v>12666208.379999999</v>
      </c>
      <c r="H303">
        <v>0.99275587790385</v>
      </c>
      <c r="I303" s="8">
        <v>0</v>
      </c>
      <c r="J303" s="8">
        <v>0</v>
      </c>
    </row>
    <row r="304" spans="1:10" hidden="1" x14ac:dyDescent="0.35">
      <c r="A304">
        <v>2015</v>
      </c>
      <c r="B304">
        <v>3121605</v>
      </c>
      <c r="C304" t="s">
        <v>59</v>
      </c>
      <c r="D304" t="s">
        <v>303</v>
      </c>
      <c r="E304" t="s">
        <v>300</v>
      </c>
      <c r="F304" s="8">
        <v>12574452.82</v>
      </c>
      <c r="G304" s="10"/>
      <c r="I304" s="8">
        <v>0</v>
      </c>
      <c r="J304" s="8">
        <v>12574452.82</v>
      </c>
    </row>
    <row r="305" spans="1:10" hidden="1" x14ac:dyDescent="0.35">
      <c r="A305">
        <v>2015</v>
      </c>
      <c r="B305">
        <v>3121605</v>
      </c>
      <c r="C305" t="s">
        <v>59</v>
      </c>
      <c r="D305" t="s">
        <v>303</v>
      </c>
      <c r="E305" t="s">
        <v>301</v>
      </c>
      <c r="F305" s="8">
        <v>91732.94</v>
      </c>
      <c r="G305" s="10"/>
      <c r="I305" s="8">
        <v>0</v>
      </c>
      <c r="J305" s="8">
        <v>0</v>
      </c>
    </row>
    <row r="306" spans="1:10" hidden="1" x14ac:dyDescent="0.35">
      <c r="A306">
        <v>2015</v>
      </c>
      <c r="B306">
        <v>3121605</v>
      </c>
      <c r="C306" t="s">
        <v>59</v>
      </c>
      <c r="D306" t="s">
        <v>303</v>
      </c>
      <c r="E306" t="s">
        <v>304</v>
      </c>
      <c r="F306" s="8">
        <v>22.62</v>
      </c>
      <c r="G306" s="10"/>
      <c r="I306" s="8">
        <v>0</v>
      </c>
      <c r="J306" s="8">
        <v>0</v>
      </c>
    </row>
    <row r="307" spans="1:10" hidden="1" x14ac:dyDescent="0.35">
      <c r="A307">
        <v>2015</v>
      </c>
      <c r="B307">
        <v>3121605</v>
      </c>
      <c r="C307" t="s">
        <v>59</v>
      </c>
      <c r="D307" t="s">
        <v>303</v>
      </c>
      <c r="E307" t="s">
        <v>302</v>
      </c>
      <c r="F307" s="8">
        <v>4313711.0199999996</v>
      </c>
      <c r="G307" s="10"/>
      <c r="I307" s="8">
        <v>0</v>
      </c>
      <c r="J307" s="8">
        <v>0</v>
      </c>
    </row>
    <row r="308" spans="1:10" hidden="1" x14ac:dyDescent="0.35">
      <c r="A308">
        <v>2015</v>
      </c>
      <c r="B308">
        <v>3122108</v>
      </c>
      <c r="C308" t="s">
        <v>60</v>
      </c>
      <c r="D308" t="s">
        <v>303</v>
      </c>
      <c r="E308" t="s">
        <v>299</v>
      </c>
      <c r="F308" s="8">
        <v>2304334.42</v>
      </c>
      <c r="G308" s="10">
        <v>1463999.97</v>
      </c>
      <c r="H308">
        <v>0.71548115537188162</v>
      </c>
      <c r="I308" s="8">
        <v>0</v>
      </c>
      <c r="J308" s="8">
        <v>0</v>
      </c>
    </row>
    <row r="309" spans="1:10" hidden="1" x14ac:dyDescent="0.35">
      <c r="A309">
        <v>2015</v>
      </c>
      <c r="B309">
        <v>3122108</v>
      </c>
      <c r="C309" t="s">
        <v>60</v>
      </c>
      <c r="D309" t="s">
        <v>303</v>
      </c>
      <c r="E309" t="s">
        <v>300</v>
      </c>
      <c r="F309" s="8">
        <v>1047464.39</v>
      </c>
      <c r="G309" s="10"/>
      <c r="I309" s="8">
        <v>0</v>
      </c>
      <c r="J309" s="8">
        <v>1047464.39</v>
      </c>
    </row>
    <row r="310" spans="1:10" hidden="1" x14ac:dyDescent="0.35">
      <c r="A310">
        <v>2015</v>
      </c>
      <c r="B310">
        <v>3122108</v>
      </c>
      <c r="C310" t="s">
        <v>60</v>
      </c>
      <c r="D310" t="s">
        <v>303</v>
      </c>
      <c r="E310" t="s">
        <v>301</v>
      </c>
      <c r="F310" s="8">
        <v>416535.58</v>
      </c>
      <c r="G310" s="10"/>
      <c r="I310" s="8">
        <v>0</v>
      </c>
      <c r="J310" s="8">
        <v>0</v>
      </c>
    </row>
    <row r="311" spans="1:10" hidden="1" x14ac:dyDescent="0.35">
      <c r="A311">
        <v>2015</v>
      </c>
      <c r="B311">
        <v>3122108</v>
      </c>
      <c r="C311" t="s">
        <v>60</v>
      </c>
      <c r="D311" t="s">
        <v>303</v>
      </c>
      <c r="E311" t="s">
        <v>302</v>
      </c>
      <c r="F311" s="8">
        <v>840334.45</v>
      </c>
      <c r="G311" s="10"/>
      <c r="I311" s="8">
        <v>0</v>
      </c>
      <c r="J311" s="8">
        <v>0</v>
      </c>
    </row>
    <row r="312" spans="1:10" hidden="1" x14ac:dyDescent="0.35">
      <c r="A312">
        <v>2015</v>
      </c>
      <c r="B312">
        <v>3122207</v>
      </c>
      <c r="C312" t="s">
        <v>61</v>
      </c>
      <c r="D312" t="s">
        <v>303</v>
      </c>
      <c r="E312" t="s">
        <v>299</v>
      </c>
      <c r="F312" s="8">
        <v>4334869.76</v>
      </c>
      <c r="G312" s="10">
        <v>3937070.9799999995</v>
      </c>
      <c r="H312">
        <v>0.95325033230668366</v>
      </c>
      <c r="I312" s="8">
        <v>0</v>
      </c>
      <c r="J312" s="8">
        <v>0</v>
      </c>
    </row>
    <row r="313" spans="1:10" hidden="1" x14ac:dyDescent="0.35">
      <c r="A313">
        <v>2015</v>
      </c>
      <c r="B313">
        <v>3122207</v>
      </c>
      <c r="C313" t="s">
        <v>61</v>
      </c>
      <c r="D313" t="s">
        <v>303</v>
      </c>
      <c r="E313" t="s">
        <v>300</v>
      </c>
      <c r="F313" s="8">
        <v>3753014.22</v>
      </c>
      <c r="G313" s="10"/>
      <c r="I313" s="8">
        <v>0</v>
      </c>
      <c r="J313" s="8">
        <v>3753014.22</v>
      </c>
    </row>
    <row r="314" spans="1:10" hidden="1" x14ac:dyDescent="0.35">
      <c r="A314">
        <v>2015</v>
      </c>
      <c r="B314">
        <v>3122207</v>
      </c>
      <c r="C314" t="s">
        <v>61</v>
      </c>
      <c r="D314" t="s">
        <v>303</v>
      </c>
      <c r="E314" t="s">
        <v>306</v>
      </c>
      <c r="F314" s="8">
        <v>43209.53</v>
      </c>
      <c r="G314" s="10"/>
      <c r="I314" s="8">
        <v>0</v>
      </c>
      <c r="J314" s="8">
        <v>0</v>
      </c>
    </row>
    <row r="315" spans="1:10" hidden="1" x14ac:dyDescent="0.35">
      <c r="A315">
        <v>2015</v>
      </c>
      <c r="B315">
        <v>3122207</v>
      </c>
      <c r="C315" t="s">
        <v>61</v>
      </c>
      <c r="D315" t="s">
        <v>303</v>
      </c>
      <c r="E315" t="s">
        <v>301</v>
      </c>
      <c r="F315" s="8">
        <v>140847.23000000001</v>
      </c>
      <c r="G315" s="10"/>
      <c r="I315" s="8">
        <v>0</v>
      </c>
      <c r="J315" s="8">
        <v>0</v>
      </c>
    </row>
    <row r="316" spans="1:10" hidden="1" x14ac:dyDescent="0.35">
      <c r="A316">
        <v>2015</v>
      </c>
      <c r="B316">
        <v>3122207</v>
      </c>
      <c r="C316" t="s">
        <v>61</v>
      </c>
      <c r="D316" t="s">
        <v>303</v>
      </c>
      <c r="E316" t="s">
        <v>302</v>
      </c>
      <c r="F316" s="8">
        <v>397798.78</v>
      </c>
      <c r="G316" s="10"/>
      <c r="I316" s="8">
        <v>0</v>
      </c>
      <c r="J316" s="8">
        <v>0</v>
      </c>
    </row>
    <row r="317" spans="1:10" hidden="1" x14ac:dyDescent="0.35">
      <c r="A317">
        <v>2015</v>
      </c>
      <c r="B317">
        <v>3122355</v>
      </c>
      <c r="C317" t="s">
        <v>62</v>
      </c>
      <c r="D317" t="s">
        <v>303</v>
      </c>
      <c r="E317" t="s">
        <v>299</v>
      </c>
      <c r="F317" s="8">
        <v>5295866.76</v>
      </c>
      <c r="G317" s="10">
        <v>4729472.67</v>
      </c>
      <c r="H317">
        <v>0.80259633258436824</v>
      </c>
      <c r="I317" s="8">
        <v>0</v>
      </c>
      <c r="J317" s="8">
        <v>0</v>
      </c>
    </row>
    <row r="318" spans="1:10" hidden="1" x14ac:dyDescent="0.35">
      <c r="A318">
        <v>2015</v>
      </c>
      <c r="B318">
        <v>3122355</v>
      </c>
      <c r="C318" t="s">
        <v>62</v>
      </c>
      <c r="D318" t="s">
        <v>303</v>
      </c>
      <c r="E318" t="s">
        <v>300</v>
      </c>
      <c r="F318" s="8">
        <v>3795857.42</v>
      </c>
      <c r="G318" s="10"/>
      <c r="I318" s="8">
        <v>0</v>
      </c>
      <c r="J318" s="8">
        <v>3795857.42</v>
      </c>
    </row>
    <row r="319" spans="1:10" hidden="1" x14ac:dyDescent="0.35">
      <c r="A319">
        <v>2015</v>
      </c>
      <c r="B319">
        <v>3122355</v>
      </c>
      <c r="C319" t="s">
        <v>62</v>
      </c>
      <c r="D319" t="s">
        <v>303</v>
      </c>
      <c r="E319" t="s">
        <v>306</v>
      </c>
      <c r="F319" s="8">
        <v>37461.49</v>
      </c>
      <c r="G319" s="10"/>
      <c r="I319" s="8">
        <v>0</v>
      </c>
      <c r="J319" s="8">
        <v>0</v>
      </c>
    </row>
    <row r="320" spans="1:10" hidden="1" x14ac:dyDescent="0.35">
      <c r="A320">
        <v>2015</v>
      </c>
      <c r="B320">
        <v>3122355</v>
      </c>
      <c r="C320" t="s">
        <v>62</v>
      </c>
      <c r="D320" t="s">
        <v>303</v>
      </c>
      <c r="E320" t="s">
        <v>301</v>
      </c>
      <c r="F320" s="8">
        <v>896153.76</v>
      </c>
      <c r="G320" s="10"/>
      <c r="I320" s="8">
        <v>0</v>
      </c>
      <c r="J320" s="8">
        <v>0</v>
      </c>
    </row>
    <row r="321" spans="1:10" hidden="1" x14ac:dyDescent="0.35">
      <c r="A321">
        <v>2015</v>
      </c>
      <c r="B321">
        <v>3122355</v>
      </c>
      <c r="C321" t="s">
        <v>62</v>
      </c>
      <c r="D321" t="s">
        <v>303</v>
      </c>
      <c r="E321" t="s">
        <v>302</v>
      </c>
      <c r="F321" s="8">
        <v>566394.09</v>
      </c>
      <c r="G321" s="10"/>
      <c r="I321" s="8">
        <v>0</v>
      </c>
      <c r="J321" s="8">
        <v>0</v>
      </c>
    </row>
    <row r="322" spans="1:10" hidden="1" x14ac:dyDescent="0.35">
      <c r="A322">
        <v>2015</v>
      </c>
      <c r="B322">
        <v>3122454</v>
      </c>
      <c r="C322" t="s">
        <v>63</v>
      </c>
      <c r="D322" t="s">
        <v>303</v>
      </c>
      <c r="E322" t="s">
        <v>299</v>
      </c>
      <c r="F322" s="8">
        <v>5743566.0599999996</v>
      </c>
      <c r="G322" s="10">
        <v>5678094.3199999994</v>
      </c>
      <c r="H322">
        <v>0.73933481964420777</v>
      </c>
      <c r="I322" s="8">
        <v>0</v>
      </c>
      <c r="J322" s="8">
        <v>0</v>
      </c>
    </row>
    <row r="323" spans="1:10" hidden="1" x14ac:dyDescent="0.35">
      <c r="A323">
        <v>2015</v>
      </c>
      <c r="B323">
        <v>3122454</v>
      </c>
      <c r="C323" t="s">
        <v>63</v>
      </c>
      <c r="D323" t="s">
        <v>303</v>
      </c>
      <c r="E323" t="s">
        <v>300</v>
      </c>
      <c r="F323" s="8">
        <v>4198012.84</v>
      </c>
      <c r="G323" s="10"/>
      <c r="I323" s="8">
        <v>0</v>
      </c>
      <c r="J323" s="8">
        <v>4198012.84</v>
      </c>
    </row>
    <row r="324" spans="1:10" hidden="1" x14ac:dyDescent="0.35">
      <c r="A324">
        <v>2015</v>
      </c>
      <c r="B324">
        <v>3122454</v>
      </c>
      <c r="C324" t="s">
        <v>63</v>
      </c>
      <c r="D324" t="s">
        <v>303</v>
      </c>
      <c r="E324" t="s">
        <v>301</v>
      </c>
      <c r="F324" s="8">
        <v>1480081.48</v>
      </c>
      <c r="G324" s="10"/>
      <c r="I324" s="8">
        <v>0</v>
      </c>
      <c r="J324" s="8">
        <v>0</v>
      </c>
    </row>
    <row r="325" spans="1:10" hidden="1" x14ac:dyDescent="0.35">
      <c r="A325">
        <v>2015</v>
      </c>
      <c r="B325">
        <v>3122454</v>
      </c>
      <c r="C325" t="s">
        <v>63</v>
      </c>
      <c r="D325" t="s">
        <v>303</v>
      </c>
      <c r="E325" t="s">
        <v>302</v>
      </c>
      <c r="F325" s="8">
        <v>65471.74</v>
      </c>
      <c r="G325" s="10"/>
      <c r="I325" s="8">
        <v>0</v>
      </c>
      <c r="J325" s="8">
        <v>0</v>
      </c>
    </row>
    <row r="326" spans="1:10" hidden="1" x14ac:dyDescent="0.35">
      <c r="A326">
        <v>2015</v>
      </c>
      <c r="B326">
        <v>3122470</v>
      </c>
      <c r="C326" t="s">
        <v>64</v>
      </c>
      <c r="D326" t="s">
        <v>303</v>
      </c>
      <c r="E326" t="s">
        <v>299</v>
      </c>
      <c r="F326" s="8">
        <v>2562391.92</v>
      </c>
      <c r="G326" s="10">
        <v>2483528.2999999998</v>
      </c>
      <c r="H326">
        <v>0.74485040093966326</v>
      </c>
      <c r="I326" s="8">
        <v>0</v>
      </c>
      <c r="J326" s="8">
        <v>0</v>
      </c>
    </row>
    <row r="327" spans="1:10" hidden="1" x14ac:dyDescent="0.35">
      <c r="A327">
        <v>2015</v>
      </c>
      <c r="B327">
        <v>3122470</v>
      </c>
      <c r="C327" t="s">
        <v>64</v>
      </c>
      <c r="D327" t="s">
        <v>303</v>
      </c>
      <c r="E327" t="s">
        <v>300</v>
      </c>
      <c r="F327" s="8">
        <v>1849857.05</v>
      </c>
      <c r="G327" s="10"/>
      <c r="I327" s="8">
        <v>0</v>
      </c>
      <c r="J327" s="8">
        <v>1849857.05</v>
      </c>
    </row>
    <row r="328" spans="1:10" hidden="1" x14ac:dyDescent="0.35">
      <c r="A328">
        <v>2015</v>
      </c>
      <c r="B328">
        <v>3122470</v>
      </c>
      <c r="C328" t="s">
        <v>64</v>
      </c>
      <c r="D328" t="s">
        <v>303</v>
      </c>
      <c r="E328" t="s">
        <v>306</v>
      </c>
      <c r="F328" s="8">
        <v>89120.68</v>
      </c>
      <c r="G328" s="10"/>
      <c r="I328" s="8">
        <v>0</v>
      </c>
      <c r="J328" s="8">
        <v>0</v>
      </c>
    </row>
    <row r="329" spans="1:10" hidden="1" x14ac:dyDescent="0.35">
      <c r="A329">
        <v>2015</v>
      </c>
      <c r="B329">
        <v>3122470</v>
      </c>
      <c r="C329" t="s">
        <v>64</v>
      </c>
      <c r="D329" t="s">
        <v>303</v>
      </c>
      <c r="E329" t="s">
        <v>301</v>
      </c>
      <c r="F329" s="8">
        <v>516348.76</v>
      </c>
      <c r="G329" s="10"/>
      <c r="I329" s="8">
        <v>0</v>
      </c>
      <c r="J329" s="8">
        <v>0</v>
      </c>
    </row>
    <row r="330" spans="1:10" hidden="1" x14ac:dyDescent="0.35">
      <c r="A330">
        <v>2015</v>
      </c>
      <c r="B330">
        <v>3122470</v>
      </c>
      <c r="C330" t="s">
        <v>64</v>
      </c>
      <c r="D330" t="s">
        <v>303</v>
      </c>
      <c r="E330" t="s">
        <v>304</v>
      </c>
      <c r="F330" s="8">
        <v>28201.81</v>
      </c>
      <c r="G330" s="10"/>
      <c r="I330" s="8">
        <v>0</v>
      </c>
      <c r="J330" s="8">
        <v>0</v>
      </c>
    </row>
    <row r="331" spans="1:10" hidden="1" x14ac:dyDescent="0.35">
      <c r="A331">
        <v>2015</v>
      </c>
      <c r="B331">
        <v>3122470</v>
      </c>
      <c r="C331" t="s">
        <v>64</v>
      </c>
      <c r="D331" t="s">
        <v>303</v>
      </c>
      <c r="E331" t="s">
        <v>302</v>
      </c>
      <c r="F331" s="8">
        <v>78863.62</v>
      </c>
      <c r="G331" s="10"/>
      <c r="I331" s="8">
        <v>0</v>
      </c>
      <c r="J331" s="8">
        <v>0</v>
      </c>
    </row>
    <row r="332" spans="1:10" hidden="1" x14ac:dyDescent="0.35">
      <c r="A332">
        <v>2015</v>
      </c>
      <c r="B332">
        <v>3123106</v>
      </c>
      <c r="C332" t="s">
        <v>65</v>
      </c>
      <c r="D332" t="s">
        <v>303</v>
      </c>
      <c r="E332" t="s">
        <v>299</v>
      </c>
      <c r="F332" s="8">
        <v>4007353.09</v>
      </c>
      <c r="G332" s="10">
        <v>4007353.09</v>
      </c>
      <c r="H332">
        <v>0.89477587810960779</v>
      </c>
      <c r="I332" s="8">
        <v>0</v>
      </c>
      <c r="J332" s="8">
        <v>0</v>
      </c>
    </row>
    <row r="333" spans="1:10" hidden="1" x14ac:dyDescent="0.35">
      <c r="A333">
        <v>2015</v>
      </c>
      <c r="B333">
        <v>3123106</v>
      </c>
      <c r="C333" t="s">
        <v>65</v>
      </c>
      <c r="D333" t="s">
        <v>303</v>
      </c>
      <c r="E333" t="s">
        <v>300</v>
      </c>
      <c r="F333" s="8">
        <v>3585682.88</v>
      </c>
      <c r="G333" s="10"/>
      <c r="I333" s="8">
        <v>0</v>
      </c>
      <c r="J333" s="8">
        <v>3585682.88</v>
      </c>
    </row>
    <row r="334" spans="1:10" hidden="1" x14ac:dyDescent="0.35">
      <c r="A334">
        <v>2015</v>
      </c>
      <c r="B334">
        <v>3123106</v>
      </c>
      <c r="C334" t="s">
        <v>65</v>
      </c>
      <c r="D334" t="s">
        <v>303</v>
      </c>
      <c r="E334" t="s">
        <v>301</v>
      </c>
      <c r="F334" s="8">
        <v>409984.76</v>
      </c>
      <c r="G334" s="10"/>
      <c r="I334" s="8">
        <v>0</v>
      </c>
      <c r="J334" s="8">
        <v>0</v>
      </c>
    </row>
    <row r="335" spans="1:10" hidden="1" x14ac:dyDescent="0.35">
      <c r="A335">
        <v>2015</v>
      </c>
      <c r="B335">
        <v>3123106</v>
      </c>
      <c r="C335" t="s">
        <v>65</v>
      </c>
      <c r="D335" t="s">
        <v>303</v>
      </c>
      <c r="E335" t="s">
        <v>304</v>
      </c>
      <c r="F335" s="8">
        <v>7485.45</v>
      </c>
      <c r="G335" s="10"/>
      <c r="I335" s="8">
        <v>0</v>
      </c>
      <c r="J335" s="8">
        <v>0</v>
      </c>
    </row>
    <row r="336" spans="1:10" hidden="1" x14ac:dyDescent="0.35">
      <c r="A336">
        <v>2015</v>
      </c>
      <c r="B336">
        <v>3123106</v>
      </c>
      <c r="C336" t="s">
        <v>65</v>
      </c>
      <c r="D336" t="s">
        <v>303</v>
      </c>
      <c r="E336" t="s">
        <v>305</v>
      </c>
      <c r="F336" s="8">
        <v>4200</v>
      </c>
      <c r="G336" s="10"/>
      <c r="I336" s="8">
        <v>0</v>
      </c>
      <c r="J336" s="8">
        <v>0</v>
      </c>
    </row>
    <row r="337" spans="1:10" hidden="1" x14ac:dyDescent="0.35">
      <c r="A337">
        <v>2015</v>
      </c>
      <c r="B337">
        <v>3123700</v>
      </c>
      <c r="C337" t="s">
        <v>66</v>
      </c>
      <c r="D337" t="s">
        <v>303</v>
      </c>
      <c r="E337" t="s">
        <v>299</v>
      </c>
      <c r="F337" s="8">
        <v>6761031.0899999999</v>
      </c>
      <c r="G337" s="10">
        <v>6546041.5700000003</v>
      </c>
      <c r="H337">
        <v>0.77044801748791825</v>
      </c>
      <c r="I337" s="8">
        <v>0</v>
      </c>
      <c r="J337" s="8">
        <v>0</v>
      </c>
    </row>
    <row r="338" spans="1:10" hidden="1" x14ac:dyDescent="0.35">
      <c r="A338">
        <v>2015</v>
      </c>
      <c r="B338">
        <v>3123700</v>
      </c>
      <c r="C338" t="s">
        <v>66</v>
      </c>
      <c r="D338" t="s">
        <v>303</v>
      </c>
      <c r="E338" t="s">
        <v>300</v>
      </c>
      <c r="F338" s="8">
        <v>5043384.75</v>
      </c>
      <c r="G338" s="10"/>
      <c r="I338" s="8">
        <v>0</v>
      </c>
      <c r="J338" s="8">
        <v>5043384.75</v>
      </c>
    </row>
    <row r="339" spans="1:10" hidden="1" x14ac:dyDescent="0.35">
      <c r="A339">
        <v>2015</v>
      </c>
      <c r="B339">
        <v>3123700</v>
      </c>
      <c r="C339" t="s">
        <v>66</v>
      </c>
      <c r="D339" t="s">
        <v>303</v>
      </c>
      <c r="E339" t="s">
        <v>308</v>
      </c>
      <c r="F339" s="8">
        <v>72037</v>
      </c>
      <c r="G339" s="10"/>
      <c r="I339" s="8">
        <v>0</v>
      </c>
      <c r="J339" s="8">
        <v>0</v>
      </c>
    </row>
    <row r="340" spans="1:10" hidden="1" x14ac:dyDescent="0.35">
      <c r="A340">
        <v>2015</v>
      </c>
      <c r="B340">
        <v>3123700</v>
      </c>
      <c r="C340" t="s">
        <v>66</v>
      </c>
      <c r="D340" t="s">
        <v>303</v>
      </c>
      <c r="E340" t="s">
        <v>301</v>
      </c>
      <c r="F340" s="8">
        <v>1298775.27</v>
      </c>
      <c r="G340" s="10"/>
      <c r="I340" s="8">
        <v>0</v>
      </c>
      <c r="J340" s="8">
        <v>0</v>
      </c>
    </row>
    <row r="341" spans="1:10" hidden="1" x14ac:dyDescent="0.35">
      <c r="A341">
        <v>2015</v>
      </c>
      <c r="B341">
        <v>3123700</v>
      </c>
      <c r="C341" t="s">
        <v>66</v>
      </c>
      <c r="D341" t="s">
        <v>303</v>
      </c>
      <c r="E341" t="s">
        <v>304</v>
      </c>
      <c r="F341" s="8">
        <v>131844.54999999999</v>
      </c>
      <c r="G341" s="10"/>
      <c r="I341" s="8">
        <v>0</v>
      </c>
      <c r="J341" s="8">
        <v>0</v>
      </c>
    </row>
    <row r="342" spans="1:10" hidden="1" x14ac:dyDescent="0.35">
      <c r="A342">
        <v>2015</v>
      </c>
      <c r="B342">
        <v>3123700</v>
      </c>
      <c r="C342" t="s">
        <v>66</v>
      </c>
      <c r="D342" t="s">
        <v>303</v>
      </c>
      <c r="E342" t="s">
        <v>302</v>
      </c>
      <c r="F342" s="8">
        <v>214989.52</v>
      </c>
      <c r="G342" s="10"/>
      <c r="I342" s="8">
        <v>0</v>
      </c>
      <c r="J342" s="8">
        <v>0</v>
      </c>
    </row>
    <row r="343" spans="1:10" hidden="1" x14ac:dyDescent="0.35">
      <c r="A343">
        <v>2015</v>
      </c>
      <c r="B343">
        <v>3123809</v>
      </c>
      <c r="C343" t="s">
        <v>67</v>
      </c>
      <c r="D343" t="s">
        <v>303</v>
      </c>
      <c r="E343" t="s">
        <v>299</v>
      </c>
      <c r="F343" s="8">
        <v>3595944.86</v>
      </c>
      <c r="G343" s="10">
        <v>3345385.6599999997</v>
      </c>
      <c r="H343">
        <v>0.96859344760866828</v>
      </c>
      <c r="I343" s="8">
        <v>0</v>
      </c>
      <c r="J343" s="8">
        <v>0</v>
      </c>
    </row>
    <row r="344" spans="1:10" hidden="1" x14ac:dyDescent="0.35">
      <c r="A344">
        <v>2015</v>
      </c>
      <c r="B344">
        <v>3123809</v>
      </c>
      <c r="C344" t="s">
        <v>67</v>
      </c>
      <c r="D344" t="s">
        <v>303</v>
      </c>
      <c r="E344" t="s">
        <v>300</v>
      </c>
      <c r="F344" s="8">
        <v>3240318.63</v>
      </c>
      <c r="G344" s="10"/>
      <c r="I344" s="8">
        <v>0</v>
      </c>
      <c r="J344" s="8">
        <v>3240318.63</v>
      </c>
    </row>
    <row r="345" spans="1:10" hidden="1" x14ac:dyDescent="0.35">
      <c r="A345">
        <v>2015</v>
      </c>
      <c r="B345">
        <v>3123809</v>
      </c>
      <c r="C345" t="s">
        <v>67</v>
      </c>
      <c r="D345" t="s">
        <v>303</v>
      </c>
      <c r="E345" t="s">
        <v>306</v>
      </c>
      <c r="F345" s="8">
        <v>65000</v>
      </c>
      <c r="G345" s="10"/>
      <c r="I345" s="8">
        <v>0</v>
      </c>
      <c r="J345" s="8">
        <v>0</v>
      </c>
    </row>
    <row r="346" spans="1:10" hidden="1" x14ac:dyDescent="0.35">
      <c r="A346">
        <v>2015</v>
      </c>
      <c r="B346">
        <v>3123809</v>
      </c>
      <c r="C346" t="s">
        <v>67</v>
      </c>
      <c r="D346" t="s">
        <v>303</v>
      </c>
      <c r="E346" t="s">
        <v>301</v>
      </c>
      <c r="F346" s="8">
        <v>28822.99</v>
      </c>
      <c r="G346" s="10"/>
      <c r="I346" s="8">
        <v>0</v>
      </c>
      <c r="J346" s="8">
        <v>0</v>
      </c>
    </row>
    <row r="347" spans="1:10" hidden="1" x14ac:dyDescent="0.35">
      <c r="A347">
        <v>2015</v>
      </c>
      <c r="B347">
        <v>3123809</v>
      </c>
      <c r="C347" t="s">
        <v>67</v>
      </c>
      <c r="D347" t="s">
        <v>303</v>
      </c>
      <c r="E347" t="s">
        <v>304</v>
      </c>
      <c r="F347" s="8">
        <v>11244.04</v>
      </c>
      <c r="G347" s="10"/>
      <c r="I347" s="8">
        <v>0</v>
      </c>
      <c r="J347" s="8">
        <v>0</v>
      </c>
    </row>
    <row r="348" spans="1:10" hidden="1" x14ac:dyDescent="0.35">
      <c r="A348">
        <v>2015</v>
      </c>
      <c r="B348">
        <v>3123809</v>
      </c>
      <c r="C348" t="s">
        <v>67</v>
      </c>
      <c r="D348" t="s">
        <v>303</v>
      </c>
      <c r="E348" t="s">
        <v>302</v>
      </c>
      <c r="F348" s="8">
        <v>250559.2</v>
      </c>
      <c r="G348" s="10"/>
      <c r="I348" s="8">
        <v>0</v>
      </c>
      <c r="J348" s="8">
        <v>0</v>
      </c>
    </row>
    <row r="349" spans="1:10" hidden="1" x14ac:dyDescent="0.35">
      <c r="A349">
        <v>2015</v>
      </c>
      <c r="B349">
        <v>3124302</v>
      </c>
      <c r="C349" t="s">
        <v>68</v>
      </c>
      <c r="D349" t="s">
        <v>303</v>
      </c>
      <c r="E349" t="s">
        <v>299</v>
      </c>
      <c r="F349" s="8">
        <v>12622583.84</v>
      </c>
      <c r="G349" s="10">
        <v>11029977.6</v>
      </c>
      <c r="H349">
        <v>0.66708409906471611</v>
      </c>
      <c r="I349" s="8">
        <v>0</v>
      </c>
      <c r="J349" s="8">
        <v>0</v>
      </c>
    </row>
    <row r="350" spans="1:10" hidden="1" x14ac:dyDescent="0.35">
      <c r="A350">
        <v>2015</v>
      </c>
      <c r="B350">
        <v>3124302</v>
      </c>
      <c r="C350" t="s">
        <v>68</v>
      </c>
      <c r="D350" t="s">
        <v>303</v>
      </c>
      <c r="E350" t="s">
        <v>300</v>
      </c>
      <c r="F350" s="8">
        <v>7357922.6699999999</v>
      </c>
      <c r="G350" s="10"/>
      <c r="I350" s="8">
        <v>0</v>
      </c>
      <c r="J350" s="8">
        <v>7357922.6699999999</v>
      </c>
    </row>
    <row r="351" spans="1:10" hidden="1" x14ac:dyDescent="0.35">
      <c r="A351">
        <v>2015</v>
      </c>
      <c r="B351">
        <v>3124302</v>
      </c>
      <c r="C351" t="s">
        <v>68</v>
      </c>
      <c r="D351" t="s">
        <v>303</v>
      </c>
      <c r="E351" t="s">
        <v>306</v>
      </c>
      <c r="F351" s="8">
        <v>10578.77</v>
      </c>
      <c r="G351" s="10"/>
      <c r="I351" s="8">
        <v>0</v>
      </c>
      <c r="J351" s="8">
        <v>0</v>
      </c>
    </row>
    <row r="352" spans="1:10" hidden="1" x14ac:dyDescent="0.35">
      <c r="A352">
        <v>2015</v>
      </c>
      <c r="B352">
        <v>3124302</v>
      </c>
      <c r="C352" t="s">
        <v>68</v>
      </c>
      <c r="D352" t="s">
        <v>303</v>
      </c>
      <c r="E352" t="s">
        <v>301</v>
      </c>
      <c r="F352" s="8">
        <v>3575173.41</v>
      </c>
      <c r="G352" s="10"/>
      <c r="I352" s="8">
        <v>0</v>
      </c>
      <c r="J352" s="8">
        <v>0</v>
      </c>
    </row>
    <row r="353" spans="1:10" hidden="1" x14ac:dyDescent="0.35">
      <c r="A353">
        <v>2015</v>
      </c>
      <c r="B353">
        <v>3124302</v>
      </c>
      <c r="C353" t="s">
        <v>68</v>
      </c>
      <c r="D353" t="s">
        <v>303</v>
      </c>
      <c r="E353" t="s">
        <v>304</v>
      </c>
      <c r="F353" s="8">
        <v>86302.75</v>
      </c>
      <c r="G353" s="10"/>
      <c r="I353" s="8">
        <v>0</v>
      </c>
      <c r="J353" s="8">
        <v>0</v>
      </c>
    </row>
    <row r="354" spans="1:10" hidden="1" x14ac:dyDescent="0.35">
      <c r="A354">
        <v>2015</v>
      </c>
      <c r="B354">
        <v>3124302</v>
      </c>
      <c r="C354" t="s">
        <v>68</v>
      </c>
      <c r="D354" t="s">
        <v>303</v>
      </c>
      <c r="E354" t="s">
        <v>302</v>
      </c>
      <c r="F354" s="8">
        <v>1592606.24</v>
      </c>
      <c r="G354" s="10"/>
      <c r="I354" s="8">
        <v>0</v>
      </c>
      <c r="J354" s="8">
        <v>0</v>
      </c>
    </row>
    <row r="355" spans="1:10" hidden="1" x14ac:dyDescent="0.35">
      <c r="A355">
        <v>2015</v>
      </c>
      <c r="B355">
        <v>3125408</v>
      </c>
      <c r="C355" t="s">
        <v>69</v>
      </c>
      <c r="D355" t="s">
        <v>303</v>
      </c>
      <c r="E355" t="s">
        <v>299</v>
      </c>
      <c r="F355" s="8">
        <v>3772961.73</v>
      </c>
      <c r="G355" s="10">
        <v>2808167.15</v>
      </c>
      <c r="H355">
        <v>0.83946191379669122</v>
      </c>
      <c r="I355" s="8">
        <v>0</v>
      </c>
      <c r="J355" s="8">
        <v>0</v>
      </c>
    </row>
    <row r="356" spans="1:10" hidden="1" x14ac:dyDescent="0.35">
      <c r="A356">
        <v>2015</v>
      </c>
      <c r="B356">
        <v>3125408</v>
      </c>
      <c r="C356" t="s">
        <v>69</v>
      </c>
      <c r="D356" t="s">
        <v>303</v>
      </c>
      <c r="E356" t="s">
        <v>300</v>
      </c>
      <c r="F356" s="8">
        <v>2357349.37</v>
      </c>
      <c r="G356" s="10"/>
      <c r="I356" s="8">
        <v>0</v>
      </c>
      <c r="J356" s="8">
        <v>2357349.37</v>
      </c>
    </row>
    <row r="357" spans="1:10" hidden="1" x14ac:dyDescent="0.35">
      <c r="A357">
        <v>2015</v>
      </c>
      <c r="B357">
        <v>3125408</v>
      </c>
      <c r="C357" t="s">
        <v>69</v>
      </c>
      <c r="D357" t="s">
        <v>303</v>
      </c>
      <c r="E357" t="s">
        <v>306</v>
      </c>
      <c r="F357" s="8">
        <v>27329.5</v>
      </c>
      <c r="G357" s="10"/>
      <c r="I357" s="8">
        <v>0</v>
      </c>
      <c r="J357" s="8">
        <v>0</v>
      </c>
    </row>
    <row r="358" spans="1:10" hidden="1" x14ac:dyDescent="0.35">
      <c r="A358">
        <v>2015</v>
      </c>
      <c r="B358">
        <v>3125408</v>
      </c>
      <c r="C358" t="s">
        <v>69</v>
      </c>
      <c r="D358" t="s">
        <v>303</v>
      </c>
      <c r="E358" t="s">
        <v>301</v>
      </c>
      <c r="F358" s="8">
        <v>423488.28</v>
      </c>
      <c r="G358" s="10"/>
      <c r="I358" s="8">
        <v>0</v>
      </c>
      <c r="J358" s="8">
        <v>0</v>
      </c>
    </row>
    <row r="359" spans="1:10" hidden="1" x14ac:dyDescent="0.35">
      <c r="A359">
        <v>2015</v>
      </c>
      <c r="B359">
        <v>3125408</v>
      </c>
      <c r="C359" t="s">
        <v>69</v>
      </c>
      <c r="D359" t="s">
        <v>303</v>
      </c>
      <c r="E359" t="s">
        <v>302</v>
      </c>
      <c r="F359" s="8">
        <v>964794.58</v>
      </c>
      <c r="G359" s="10"/>
      <c r="I359" s="8">
        <v>0</v>
      </c>
      <c r="J359" s="8">
        <v>0</v>
      </c>
    </row>
    <row r="360" spans="1:10" hidden="1" x14ac:dyDescent="0.35">
      <c r="A360">
        <v>2015</v>
      </c>
      <c r="B360">
        <v>3125606</v>
      </c>
      <c r="C360" t="s">
        <v>70</v>
      </c>
      <c r="D360" t="s">
        <v>303</v>
      </c>
      <c r="E360" t="s">
        <v>299</v>
      </c>
      <c r="F360" s="8">
        <v>3816074.67</v>
      </c>
      <c r="G360" s="10">
        <v>3104839.44</v>
      </c>
      <c r="H360">
        <v>0.7764876208864443</v>
      </c>
      <c r="I360" s="8">
        <v>0</v>
      </c>
      <c r="J360" s="8">
        <v>0</v>
      </c>
    </row>
    <row r="361" spans="1:10" hidden="1" x14ac:dyDescent="0.35">
      <c r="A361">
        <v>2015</v>
      </c>
      <c r="B361">
        <v>3125606</v>
      </c>
      <c r="C361" t="s">
        <v>70</v>
      </c>
      <c r="D361" t="s">
        <v>303</v>
      </c>
      <c r="E361" t="s">
        <v>300</v>
      </c>
      <c r="F361" s="8">
        <v>2410869.39</v>
      </c>
      <c r="G361" s="10"/>
      <c r="I361" s="8">
        <v>0</v>
      </c>
      <c r="J361" s="8">
        <v>2410869.39</v>
      </c>
    </row>
    <row r="362" spans="1:10" hidden="1" x14ac:dyDescent="0.35">
      <c r="A362">
        <v>2015</v>
      </c>
      <c r="B362">
        <v>3125606</v>
      </c>
      <c r="C362" t="s">
        <v>70</v>
      </c>
      <c r="D362" t="s">
        <v>303</v>
      </c>
      <c r="E362" t="s">
        <v>301</v>
      </c>
      <c r="F362" s="8">
        <v>677628.58</v>
      </c>
      <c r="G362" s="10"/>
      <c r="I362" s="8">
        <v>0</v>
      </c>
      <c r="J362" s="8">
        <v>0</v>
      </c>
    </row>
    <row r="363" spans="1:10" hidden="1" x14ac:dyDescent="0.35">
      <c r="A363">
        <v>2015</v>
      </c>
      <c r="B363">
        <v>3125606</v>
      </c>
      <c r="C363" t="s">
        <v>70</v>
      </c>
      <c r="D363" t="s">
        <v>303</v>
      </c>
      <c r="E363" t="s">
        <v>304</v>
      </c>
      <c r="F363" s="8">
        <v>16341.47</v>
      </c>
      <c r="G363" s="10"/>
      <c r="I363" s="8">
        <v>0</v>
      </c>
      <c r="J363" s="8">
        <v>0</v>
      </c>
    </row>
    <row r="364" spans="1:10" hidden="1" x14ac:dyDescent="0.35">
      <c r="A364">
        <v>2015</v>
      </c>
      <c r="B364">
        <v>3125606</v>
      </c>
      <c r="C364" t="s">
        <v>70</v>
      </c>
      <c r="D364" t="s">
        <v>303</v>
      </c>
      <c r="E364" t="s">
        <v>302</v>
      </c>
      <c r="F364" s="8">
        <v>711235.23</v>
      </c>
      <c r="G364" s="10"/>
      <c r="I364" s="8">
        <v>0</v>
      </c>
      <c r="J364" s="8">
        <v>0</v>
      </c>
    </row>
    <row r="365" spans="1:10" hidden="1" x14ac:dyDescent="0.35">
      <c r="A365">
        <v>2015</v>
      </c>
      <c r="B365">
        <v>3125705</v>
      </c>
      <c r="C365" t="s">
        <v>71</v>
      </c>
      <c r="D365" t="s">
        <v>303</v>
      </c>
      <c r="E365" t="s">
        <v>299</v>
      </c>
      <c r="F365" s="8">
        <v>10014172.189999999</v>
      </c>
      <c r="G365" s="10">
        <v>9532700.7199999988</v>
      </c>
      <c r="H365">
        <v>0.9764652204459433</v>
      </c>
      <c r="I365" s="8">
        <v>0</v>
      </c>
      <c r="J365" s="8">
        <v>0</v>
      </c>
    </row>
    <row r="366" spans="1:10" hidden="1" x14ac:dyDescent="0.35">
      <c r="A366">
        <v>2015</v>
      </c>
      <c r="B366">
        <v>3125705</v>
      </c>
      <c r="C366" t="s">
        <v>71</v>
      </c>
      <c r="D366" t="s">
        <v>303</v>
      </c>
      <c r="E366" t="s">
        <v>300</v>
      </c>
      <c r="F366" s="8">
        <v>9308350.7100000009</v>
      </c>
      <c r="G366" s="10"/>
      <c r="I366" s="8">
        <v>0</v>
      </c>
      <c r="J366" s="8">
        <v>9308350.7100000009</v>
      </c>
    </row>
    <row r="367" spans="1:10" hidden="1" x14ac:dyDescent="0.35">
      <c r="A367">
        <v>2015</v>
      </c>
      <c r="B367">
        <v>3125705</v>
      </c>
      <c r="C367" t="s">
        <v>71</v>
      </c>
      <c r="D367" t="s">
        <v>303</v>
      </c>
      <c r="E367" t="s">
        <v>308</v>
      </c>
      <c r="F367" s="8">
        <v>110619.58</v>
      </c>
      <c r="G367" s="10"/>
      <c r="I367" s="8">
        <v>0</v>
      </c>
      <c r="J367" s="8">
        <v>0</v>
      </c>
    </row>
    <row r="368" spans="1:10" hidden="1" x14ac:dyDescent="0.35">
      <c r="A368">
        <v>2015</v>
      </c>
      <c r="B368">
        <v>3125705</v>
      </c>
      <c r="C368" t="s">
        <v>71</v>
      </c>
      <c r="D368" t="s">
        <v>303</v>
      </c>
      <c r="E368" t="s">
        <v>301</v>
      </c>
      <c r="F368" s="8">
        <v>13730.43</v>
      </c>
      <c r="G368" s="10"/>
      <c r="I368" s="8">
        <v>0</v>
      </c>
      <c r="J368" s="8">
        <v>0</v>
      </c>
    </row>
    <row r="369" spans="1:10" hidden="1" x14ac:dyDescent="0.35">
      <c r="A369">
        <v>2015</v>
      </c>
      <c r="B369">
        <v>3125705</v>
      </c>
      <c r="C369" t="s">
        <v>71</v>
      </c>
      <c r="D369" t="s">
        <v>303</v>
      </c>
      <c r="E369" t="s">
        <v>305</v>
      </c>
      <c r="F369" s="8">
        <v>100000</v>
      </c>
      <c r="G369" s="10"/>
      <c r="I369" s="8">
        <v>0</v>
      </c>
      <c r="J369" s="8">
        <v>0</v>
      </c>
    </row>
    <row r="370" spans="1:10" hidden="1" x14ac:dyDescent="0.35">
      <c r="A370">
        <v>2015</v>
      </c>
      <c r="B370">
        <v>3125705</v>
      </c>
      <c r="C370" t="s">
        <v>71</v>
      </c>
      <c r="D370" t="s">
        <v>303</v>
      </c>
      <c r="E370" t="s">
        <v>302</v>
      </c>
      <c r="F370" s="8">
        <v>481471.47</v>
      </c>
      <c r="G370" s="10"/>
      <c r="I370" s="8">
        <v>0</v>
      </c>
      <c r="J370" s="8">
        <v>0</v>
      </c>
    </row>
    <row r="371" spans="1:10" hidden="1" x14ac:dyDescent="0.35">
      <c r="A371">
        <v>2015</v>
      </c>
      <c r="B371">
        <v>3125804</v>
      </c>
      <c r="C371" t="s">
        <v>72</v>
      </c>
      <c r="D371" t="s">
        <v>303</v>
      </c>
      <c r="E371" t="s">
        <v>299</v>
      </c>
      <c r="F371" s="8">
        <v>2568288.31</v>
      </c>
      <c r="G371" s="10">
        <v>2535740.67</v>
      </c>
      <c r="H371">
        <v>0.75739920596848731</v>
      </c>
      <c r="I371" s="8">
        <v>0</v>
      </c>
      <c r="J371" s="8">
        <v>0</v>
      </c>
    </row>
    <row r="372" spans="1:10" hidden="1" x14ac:dyDescent="0.35">
      <c r="A372">
        <v>2015</v>
      </c>
      <c r="B372">
        <v>3125804</v>
      </c>
      <c r="C372" t="s">
        <v>72</v>
      </c>
      <c r="D372" t="s">
        <v>303</v>
      </c>
      <c r="E372" t="s">
        <v>300</v>
      </c>
      <c r="F372" s="8">
        <v>1920567.97</v>
      </c>
      <c r="G372" s="10"/>
      <c r="I372" s="8">
        <v>0</v>
      </c>
      <c r="J372" s="8">
        <v>1920567.97</v>
      </c>
    </row>
    <row r="373" spans="1:10" hidden="1" x14ac:dyDescent="0.35">
      <c r="A373">
        <v>2015</v>
      </c>
      <c r="B373">
        <v>3125804</v>
      </c>
      <c r="C373" t="s">
        <v>72</v>
      </c>
      <c r="D373" t="s">
        <v>303</v>
      </c>
      <c r="E373" t="s">
        <v>306</v>
      </c>
      <c r="F373" s="8">
        <v>225913.05</v>
      </c>
      <c r="G373" s="10"/>
      <c r="I373" s="8">
        <v>0</v>
      </c>
      <c r="J373" s="8">
        <v>0</v>
      </c>
    </row>
    <row r="374" spans="1:10" hidden="1" x14ac:dyDescent="0.35">
      <c r="A374">
        <v>2015</v>
      </c>
      <c r="B374">
        <v>3125804</v>
      </c>
      <c r="C374" t="s">
        <v>72</v>
      </c>
      <c r="D374" t="s">
        <v>303</v>
      </c>
      <c r="E374" t="s">
        <v>301</v>
      </c>
      <c r="F374" s="8">
        <v>389259.65</v>
      </c>
      <c r="G374" s="10"/>
      <c r="I374" s="8">
        <v>0</v>
      </c>
      <c r="J374" s="8">
        <v>0</v>
      </c>
    </row>
    <row r="375" spans="1:10" hidden="1" x14ac:dyDescent="0.35">
      <c r="A375">
        <v>2015</v>
      </c>
      <c r="B375">
        <v>3125804</v>
      </c>
      <c r="C375" t="s">
        <v>72</v>
      </c>
      <c r="D375" t="s">
        <v>303</v>
      </c>
      <c r="E375" t="s">
        <v>302</v>
      </c>
      <c r="F375" s="8">
        <v>32547.64</v>
      </c>
      <c r="G375" s="10"/>
      <c r="I375" s="8">
        <v>0</v>
      </c>
      <c r="J375" s="8">
        <v>0</v>
      </c>
    </row>
    <row r="376" spans="1:10" hidden="1" x14ac:dyDescent="0.35">
      <c r="A376">
        <v>2015</v>
      </c>
      <c r="B376">
        <v>3126208</v>
      </c>
      <c r="C376" t="s">
        <v>73</v>
      </c>
      <c r="D376" t="s">
        <v>303</v>
      </c>
      <c r="E376" t="s">
        <v>299</v>
      </c>
      <c r="F376" s="8">
        <v>6104539.7199999997</v>
      </c>
      <c r="G376" s="10">
        <v>5559640.3799999999</v>
      </c>
      <c r="H376">
        <v>0.95298568394094596</v>
      </c>
      <c r="I376" s="8">
        <v>0</v>
      </c>
      <c r="J376" s="8">
        <v>0</v>
      </c>
    </row>
    <row r="377" spans="1:10" hidden="1" x14ac:dyDescent="0.35">
      <c r="A377">
        <v>2015</v>
      </c>
      <c r="B377">
        <v>3126208</v>
      </c>
      <c r="C377" t="s">
        <v>73</v>
      </c>
      <c r="D377" t="s">
        <v>303</v>
      </c>
      <c r="E377" t="s">
        <v>300</v>
      </c>
      <c r="F377" s="8">
        <v>5298257.6900000004</v>
      </c>
      <c r="G377" s="10"/>
      <c r="I377" s="8">
        <v>0</v>
      </c>
      <c r="J377" s="8">
        <v>5298257.6900000004</v>
      </c>
    </row>
    <row r="378" spans="1:10" hidden="1" x14ac:dyDescent="0.35">
      <c r="A378">
        <v>2015</v>
      </c>
      <c r="B378">
        <v>3126208</v>
      </c>
      <c r="C378" t="s">
        <v>73</v>
      </c>
      <c r="D378" t="s">
        <v>303</v>
      </c>
      <c r="E378" t="s">
        <v>301</v>
      </c>
      <c r="F378" s="8">
        <v>261382.69</v>
      </c>
      <c r="G378" s="10"/>
      <c r="I378" s="8">
        <v>0</v>
      </c>
      <c r="J378" s="8">
        <v>0</v>
      </c>
    </row>
    <row r="379" spans="1:10" hidden="1" x14ac:dyDescent="0.35">
      <c r="A379">
        <v>2015</v>
      </c>
      <c r="B379">
        <v>3126208</v>
      </c>
      <c r="C379" t="s">
        <v>73</v>
      </c>
      <c r="D379" t="s">
        <v>303</v>
      </c>
      <c r="E379" t="s">
        <v>302</v>
      </c>
      <c r="F379" s="8">
        <v>544899.34</v>
      </c>
      <c r="G379" s="10"/>
      <c r="I379" s="8">
        <v>0</v>
      </c>
      <c r="J379" s="8">
        <v>0</v>
      </c>
    </row>
    <row r="380" spans="1:10" hidden="1" x14ac:dyDescent="0.35">
      <c r="A380">
        <v>2015</v>
      </c>
      <c r="B380">
        <v>3126505</v>
      </c>
      <c r="C380" t="s">
        <v>74</v>
      </c>
      <c r="D380" t="s">
        <v>303</v>
      </c>
      <c r="E380" t="s">
        <v>299</v>
      </c>
      <c r="F380" s="8">
        <v>4175669.51</v>
      </c>
      <c r="G380" s="10">
        <v>3792743.38</v>
      </c>
      <c r="H380">
        <v>0.88593513806357238</v>
      </c>
      <c r="I380" s="8">
        <v>0</v>
      </c>
      <c r="J380" s="8">
        <v>0</v>
      </c>
    </row>
    <row r="381" spans="1:10" hidden="1" x14ac:dyDescent="0.35">
      <c r="A381">
        <v>2015</v>
      </c>
      <c r="B381">
        <v>3126505</v>
      </c>
      <c r="C381" t="s">
        <v>74</v>
      </c>
      <c r="D381" t="s">
        <v>303</v>
      </c>
      <c r="E381" t="s">
        <v>300</v>
      </c>
      <c r="F381" s="8">
        <v>3360124.63</v>
      </c>
      <c r="G381" s="10"/>
      <c r="I381" s="8">
        <v>0</v>
      </c>
      <c r="J381" s="8">
        <v>3360124.63</v>
      </c>
    </row>
    <row r="382" spans="1:10" hidden="1" x14ac:dyDescent="0.35">
      <c r="A382">
        <v>2015</v>
      </c>
      <c r="B382">
        <v>3126505</v>
      </c>
      <c r="C382" t="s">
        <v>74</v>
      </c>
      <c r="D382" t="s">
        <v>303</v>
      </c>
      <c r="E382" t="s">
        <v>301</v>
      </c>
      <c r="F382" s="8">
        <v>432618.75</v>
      </c>
      <c r="G382" s="10"/>
      <c r="I382" s="8">
        <v>0</v>
      </c>
      <c r="J382" s="8">
        <v>0</v>
      </c>
    </row>
    <row r="383" spans="1:10" hidden="1" x14ac:dyDescent="0.35">
      <c r="A383">
        <v>2015</v>
      </c>
      <c r="B383">
        <v>3126505</v>
      </c>
      <c r="C383" t="s">
        <v>74</v>
      </c>
      <c r="D383" t="s">
        <v>303</v>
      </c>
      <c r="E383" t="s">
        <v>302</v>
      </c>
      <c r="F383" s="8">
        <v>382926.13</v>
      </c>
      <c r="G383" s="10"/>
      <c r="I383" s="8">
        <v>0</v>
      </c>
      <c r="J383" s="8">
        <v>0</v>
      </c>
    </row>
    <row r="384" spans="1:10" hidden="1" x14ac:dyDescent="0.35">
      <c r="A384">
        <v>2015</v>
      </c>
      <c r="B384">
        <v>3126604</v>
      </c>
      <c r="C384" t="s">
        <v>75</v>
      </c>
      <c r="D384" t="s">
        <v>303</v>
      </c>
      <c r="E384" t="s">
        <v>299</v>
      </c>
      <c r="F384" s="8">
        <v>3690494.86</v>
      </c>
      <c r="G384" s="10">
        <v>3182263.28</v>
      </c>
      <c r="H384">
        <v>0.89315966653771028</v>
      </c>
      <c r="I384" s="8">
        <v>0</v>
      </c>
      <c r="J384" s="8">
        <v>0</v>
      </c>
    </row>
    <row r="385" spans="1:10" hidden="1" x14ac:dyDescent="0.35">
      <c r="A385">
        <v>2015</v>
      </c>
      <c r="B385">
        <v>3126604</v>
      </c>
      <c r="C385" t="s">
        <v>75</v>
      </c>
      <c r="D385" t="s">
        <v>303</v>
      </c>
      <c r="E385" t="s">
        <v>300</v>
      </c>
      <c r="F385" s="8">
        <v>2842269.21</v>
      </c>
      <c r="G385" s="10"/>
      <c r="I385" s="8">
        <v>0</v>
      </c>
      <c r="J385" s="8">
        <v>2842269.21</v>
      </c>
    </row>
    <row r="386" spans="1:10" hidden="1" x14ac:dyDescent="0.35">
      <c r="A386">
        <v>2015</v>
      </c>
      <c r="B386">
        <v>3126604</v>
      </c>
      <c r="C386" t="s">
        <v>75</v>
      </c>
      <c r="D386" t="s">
        <v>303</v>
      </c>
      <c r="E386" t="s">
        <v>301</v>
      </c>
      <c r="F386" s="8">
        <v>207378.9</v>
      </c>
      <c r="G386" s="10"/>
      <c r="I386" s="8">
        <v>0</v>
      </c>
      <c r="J386" s="8">
        <v>0</v>
      </c>
    </row>
    <row r="387" spans="1:10" hidden="1" x14ac:dyDescent="0.35">
      <c r="A387">
        <v>2015</v>
      </c>
      <c r="B387">
        <v>3126604</v>
      </c>
      <c r="C387" t="s">
        <v>75</v>
      </c>
      <c r="D387" t="s">
        <v>303</v>
      </c>
      <c r="E387" t="s">
        <v>305</v>
      </c>
      <c r="F387" s="8">
        <v>132615.17000000001</v>
      </c>
      <c r="G387" s="10"/>
      <c r="I387" s="8">
        <v>0</v>
      </c>
      <c r="J387" s="8">
        <v>0</v>
      </c>
    </row>
    <row r="388" spans="1:10" hidden="1" x14ac:dyDescent="0.35">
      <c r="A388">
        <v>2015</v>
      </c>
      <c r="B388">
        <v>3126604</v>
      </c>
      <c r="C388" t="s">
        <v>75</v>
      </c>
      <c r="D388" t="s">
        <v>303</v>
      </c>
      <c r="E388" t="s">
        <v>302</v>
      </c>
      <c r="F388" s="8">
        <v>508231.58</v>
      </c>
      <c r="G388" s="10"/>
      <c r="I388" s="8">
        <v>0</v>
      </c>
      <c r="J388" s="8">
        <v>0</v>
      </c>
    </row>
    <row r="389" spans="1:10" hidden="1" x14ac:dyDescent="0.35">
      <c r="A389">
        <v>2015</v>
      </c>
      <c r="B389">
        <v>3126703</v>
      </c>
      <c r="C389" t="s">
        <v>76</v>
      </c>
      <c r="D389" t="s">
        <v>303</v>
      </c>
      <c r="E389" t="s">
        <v>299</v>
      </c>
      <c r="F389" s="8">
        <v>9832905.9700000007</v>
      </c>
      <c r="G389" s="10">
        <v>9428571.9400000013</v>
      </c>
      <c r="H389">
        <v>0.83629342069802337</v>
      </c>
      <c r="I389" s="8">
        <v>0</v>
      </c>
      <c r="J389" s="8">
        <v>0</v>
      </c>
    </row>
    <row r="390" spans="1:10" hidden="1" x14ac:dyDescent="0.35">
      <c r="A390">
        <v>2015</v>
      </c>
      <c r="B390">
        <v>3126703</v>
      </c>
      <c r="C390" t="s">
        <v>76</v>
      </c>
      <c r="D390" t="s">
        <v>303</v>
      </c>
      <c r="E390" t="s">
        <v>300</v>
      </c>
      <c r="F390" s="8">
        <v>7885052.6799999997</v>
      </c>
      <c r="G390" s="10"/>
      <c r="I390" s="8">
        <v>0</v>
      </c>
      <c r="J390" s="8">
        <v>7885052.6799999997</v>
      </c>
    </row>
    <row r="391" spans="1:10" hidden="1" x14ac:dyDescent="0.35">
      <c r="A391">
        <v>2015</v>
      </c>
      <c r="B391">
        <v>3126703</v>
      </c>
      <c r="C391" t="s">
        <v>76</v>
      </c>
      <c r="D391" t="s">
        <v>303</v>
      </c>
      <c r="E391" t="s">
        <v>306</v>
      </c>
      <c r="F391" s="8">
        <v>55871.34</v>
      </c>
      <c r="G391" s="10"/>
      <c r="I391" s="8">
        <v>0</v>
      </c>
      <c r="J391" s="8">
        <v>0</v>
      </c>
    </row>
    <row r="392" spans="1:10" hidden="1" x14ac:dyDescent="0.35">
      <c r="A392">
        <v>2015</v>
      </c>
      <c r="B392">
        <v>3126703</v>
      </c>
      <c r="C392" t="s">
        <v>76</v>
      </c>
      <c r="D392" t="s">
        <v>303</v>
      </c>
      <c r="E392" t="s">
        <v>301</v>
      </c>
      <c r="F392" s="8">
        <v>1375501.69</v>
      </c>
      <c r="G392" s="10"/>
      <c r="I392" s="8">
        <v>0</v>
      </c>
      <c r="J392" s="8">
        <v>0</v>
      </c>
    </row>
    <row r="393" spans="1:10" hidden="1" x14ac:dyDescent="0.35">
      <c r="A393">
        <v>2015</v>
      </c>
      <c r="B393">
        <v>3126703</v>
      </c>
      <c r="C393" t="s">
        <v>76</v>
      </c>
      <c r="D393" t="s">
        <v>303</v>
      </c>
      <c r="E393" t="s">
        <v>305</v>
      </c>
      <c r="F393" s="8">
        <v>112146.23</v>
      </c>
      <c r="G393" s="10"/>
      <c r="I393" s="8">
        <v>0</v>
      </c>
      <c r="J393" s="8">
        <v>0</v>
      </c>
    </row>
    <row r="394" spans="1:10" hidden="1" x14ac:dyDescent="0.35">
      <c r="A394">
        <v>2015</v>
      </c>
      <c r="B394">
        <v>3126703</v>
      </c>
      <c r="C394" t="s">
        <v>76</v>
      </c>
      <c r="D394" t="s">
        <v>303</v>
      </c>
      <c r="E394" t="s">
        <v>302</v>
      </c>
      <c r="F394" s="8">
        <v>404334.03</v>
      </c>
      <c r="G394" s="10"/>
      <c r="I394" s="8">
        <v>0</v>
      </c>
      <c r="J394" s="8">
        <v>0</v>
      </c>
    </row>
    <row r="395" spans="1:10" hidden="1" x14ac:dyDescent="0.35">
      <c r="A395">
        <v>2015</v>
      </c>
      <c r="B395">
        <v>3126752</v>
      </c>
      <c r="C395" t="s">
        <v>77</v>
      </c>
      <c r="D395" t="s">
        <v>303</v>
      </c>
      <c r="E395" t="s">
        <v>299</v>
      </c>
      <c r="F395" s="8">
        <v>3483161.83</v>
      </c>
      <c r="G395" s="10">
        <v>3025528.1</v>
      </c>
      <c r="H395">
        <v>0.85780165783289208</v>
      </c>
      <c r="I395" s="8">
        <v>0</v>
      </c>
      <c r="J395" s="8">
        <v>0</v>
      </c>
    </row>
    <row r="396" spans="1:10" hidden="1" x14ac:dyDescent="0.35">
      <c r="A396">
        <v>2015</v>
      </c>
      <c r="B396">
        <v>3126752</v>
      </c>
      <c r="C396" t="s">
        <v>77</v>
      </c>
      <c r="D396" t="s">
        <v>303</v>
      </c>
      <c r="E396" t="s">
        <v>300</v>
      </c>
      <c r="F396" s="8">
        <v>2595303.02</v>
      </c>
      <c r="G396" s="10"/>
      <c r="I396" s="8">
        <v>0</v>
      </c>
      <c r="J396" s="8">
        <v>2595303.02</v>
      </c>
    </row>
    <row r="397" spans="1:10" hidden="1" x14ac:dyDescent="0.35">
      <c r="A397">
        <v>2015</v>
      </c>
      <c r="B397">
        <v>3126752</v>
      </c>
      <c r="C397" t="s">
        <v>77</v>
      </c>
      <c r="D397" t="s">
        <v>303</v>
      </c>
      <c r="E397" t="s">
        <v>307</v>
      </c>
      <c r="F397" s="8">
        <v>32720</v>
      </c>
      <c r="G397" s="10"/>
      <c r="I397" s="8">
        <v>0</v>
      </c>
      <c r="J397" s="8">
        <v>0</v>
      </c>
    </row>
    <row r="398" spans="1:10" hidden="1" x14ac:dyDescent="0.35">
      <c r="A398">
        <v>2015</v>
      </c>
      <c r="B398">
        <v>3126752</v>
      </c>
      <c r="C398" t="s">
        <v>77</v>
      </c>
      <c r="D398" t="s">
        <v>303</v>
      </c>
      <c r="E398" t="s">
        <v>306</v>
      </c>
      <c r="F398" s="8">
        <v>18000</v>
      </c>
      <c r="G398" s="10"/>
      <c r="I398" s="8">
        <v>0</v>
      </c>
      <c r="J398" s="8">
        <v>0</v>
      </c>
    </row>
    <row r="399" spans="1:10" hidden="1" x14ac:dyDescent="0.35">
      <c r="A399">
        <v>2015</v>
      </c>
      <c r="B399">
        <v>3126752</v>
      </c>
      <c r="C399" t="s">
        <v>77</v>
      </c>
      <c r="D399" t="s">
        <v>303</v>
      </c>
      <c r="E399" t="s">
        <v>301</v>
      </c>
      <c r="F399" s="8">
        <v>379505.08</v>
      </c>
      <c r="G399" s="10"/>
      <c r="I399" s="8">
        <v>0</v>
      </c>
      <c r="J399" s="8">
        <v>0</v>
      </c>
    </row>
    <row r="400" spans="1:10" hidden="1" x14ac:dyDescent="0.35">
      <c r="A400">
        <v>2015</v>
      </c>
      <c r="B400">
        <v>3126752</v>
      </c>
      <c r="C400" t="s">
        <v>77</v>
      </c>
      <c r="D400" t="s">
        <v>303</v>
      </c>
      <c r="E400" t="s">
        <v>302</v>
      </c>
      <c r="F400" s="8">
        <v>457633.73</v>
      </c>
      <c r="G400" s="10"/>
      <c r="I400" s="8">
        <v>0</v>
      </c>
      <c r="J400" s="8">
        <v>0</v>
      </c>
    </row>
    <row r="401" spans="1:10" hidden="1" x14ac:dyDescent="0.35">
      <c r="A401">
        <v>2015</v>
      </c>
      <c r="B401">
        <v>3126802</v>
      </c>
      <c r="C401" t="s">
        <v>78</v>
      </c>
      <c r="D401" t="s">
        <v>303</v>
      </c>
      <c r="E401" t="s">
        <v>299</v>
      </c>
      <c r="F401" s="8">
        <v>5042417.8499999996</v>
      </c>
      <c r="G401" s="10">
        <v>4320993.55</v>
      </c>
      <c r="H401">
        <v>0.98851950843573932</v>
      </c>
      <c r="I401" s="8">
        <v>0</v>
      </c>
      <c r="J401" s="8">
        <v>0</v>
      </c>
    </row>
    <row r="402" spans="1:10" hidden="1" x14ac:dyDescent="0.35">
      <c r="A402">
        <v>2015</v>
      </c>
      <c r="B402">
        <v>3126802</v>
      </c>
      <c r="C402" t="s">
        <v>78</v>
      </c>
      <c r="D402" t="s">
        <v>303</v>
      </c>
      <c r="E402" t="s">
        <v>300</v>
      </c>
      <c r="F402" s="8">
        <v>4271386.42</v>
      </c>
      <c r="G402" s="10"/>
      <c r="I402" s="8">
        <v>0</v>
      </c>
      <c r="J402" s="8">
        <v>4271386.42</v>
      </c>
    </row>
    <row r="403" spans="1:10" hidden="1" x14ac:dyDescent="0.35">
      <c r="A403">
        <v>2015</v>
      </c>
      <c r="B403">
        <v>3126802</v>
      </c>
      <c r="C403" t="s">
        <v>78</v>
      </c>
      <c r="D403" t="s">
        <v>303</v>
      </c>
      <c r="E403" t="s">
        <v>301</v>
      </c>
      <c r="F403" s="8">
        <v>49607.13</v>
      </c>
      <c r="G403" s="10"/>
      <c r="I403" s="8">
        <v>0</v>
      </c>
      <c r="J403" s="8">
        <v>0</v>
      </c>
    </row>
    <row r="404" spans="1:10" hidden="1" x14ac:dyDescent="0.35">
      <c r="A404">
        <v>2015</v>
      </c>
      <c r="B404">
        <v>3126802</v>
      </c>
      <c r="C404" t="s">
        <v>78</v>
      </c>
      <c r="D404" t="s">
        <v>303</v>
      </c>
      <c r="E404" t="s">
        <v>302</v>
      </c>
      <c r="F404" s="8">
        <v>721424.3</v>
      </c>
      <c r="G404" s="10"/>
      <c r="I404" s="8">
        <v>0</v>
      </c>
      <c r="J404" s="8">
        <v>0</v>
      </c>
    </row>
    <row r="405" spans="1:10" hidden="1" x14ac:dyDescent="0.35">
      <c r="A405">
        <v>2015</v>
      </c>
      <c r="B405">
        <v>3126901</v>
      </c>
      <c r="C405" t="s">
        <v>79</v>
      </c>
      <c r="D405" t="s">
        <v>303</v>
      </c>
      <c r="E405" t="s">
        <v>299</v>
      </c>
      <c r="F405" s="8">
        <v>3325401.54</v>
      </c>
      <c r="G405" s="10">
        <v>2594580.11</v>
      </c>
      <c r="H405">
        <v>0.79962883859461953</v>
      </c>
      <c r="I405" s="8">
        <v>0</v>
      </c>
      <c r="J405" s="8">
        <v>0</v>
      </c>
    </row>
    <row r="406" spans="1:10" hidden="1" x14ac:dyDescent="0.35">
      <c r="A406">
        <v>2015</v>
      </c>
      <c r="B406">
        <v>3126901</v>
      </c>
      <c r="C406" t="s">
        <v>79</v>
      </c>
      <c r="D406" t="s">
        <v>303</v>
      </c>
      <c r="E406" t="s">
        <v>300</v>
      </c>
      <c r="F406" s="8">
        <v>2074701.08</v>
      </c>
      <c r="G406" s="10"/>
      <c r="I406" s="8">
        <v>0</v>
      </c>
      <c r="J406" s="8">
        <v>2074701.08</v>
      </c>
    </row>
    <row r="407" spans="1:10" hidden="1" x14ac:dyDescent="0.35">
      <c r="A407">
        <v>2015</v>
      </c>
      <c r="B407">
        <v>3126901</v>
      </c>
      <c r="C407" t="s">
        <v>79</v>
      </c>
      <c r="D407" t="s">
        <v>303</v>
      </c>
      <c r="E407" t="s">
        <v>306</v>
      </c>
      <c r="F407" s="8">
        <v>9879.43</v>
      </c>
      <c r="G407" s="10"/>
      <c r="I407" s="8">
        <v>0</v>
      </c>
      <c r="J407" s="8">
        <v>0</v>
      </c>
    </row>
    <row r="408" spans="1:10" hidden="1" x14ac:dyDescent="0.35">
      <c r="A408">
        <v>2015</v>
      </c>
      <c r="B408">
        <v>3126901</v>
      </c>
      <c r="C408" t="s">
        <v>79</v>
      </c>
      <c r="D408" t="s">
        <v>303</v>
      </c>
      <c r="E408" t="s">
        <v>301</v>
      </c>
      <c r="F408" s="8">
        <v>505999.6</v>
      </c>
      <c r="G408" s="10"/>
      <c r="I408" s="8">
        <v>0</v>
      </c>
      <c r="J408" s="8">
        <v>0</v>
      </c>
    </row>
    <row r="409" spans="1:10" hidden="1" x14ac:dyDescent="0.35">
      <c r="A409">
        <v>2015</v>
      </c>
      <c r="B409">
        <v>3126901</v>
      </c>
      <c r="C409" t="s">
        <v>79</v>
      </c>
      <c r="D409" t="s">
        <v>303</v>
      </c>
      <c r="E409" t="s">
        <v>305</v>
      </c>
      <c r="F409" s="8">
        <v>4000</v>
      </c>
      <c r="G409" s="10"/>
      <c r="I409" s="8">
        <v>0</v>
      </c>
      <c r="J409" s="8">
        <v>0</v>
      </c>
    </row>
    <row r="410" spans="1:10" hidden="1" x14ac:dyDescent="0.35">
      <c r="A410">
        <v>2015</v>
      </c>
      <c r="B410">
        <v>3126901</v>
      </c>
      <c r="C410" t="s">
        <v>79</v>
      </c>
      <c r="D410" t="s">
        <v>303</v>
      </c>
      <c r="E410" t="s">
        <v>302</v>
      </c>
      <c r="F410" s="8">
        <v>730821.43</v>
      </c>
      <c r="G410" s="10"/>
      <c r="I410" s="8">
        <v>0</v>
      </c>
      <c r="J410" s="8">
        <v>0</v>
      </c>
    </row>
    <row r="411" spans="1:10" hidden="1" x14ac:dyDescent="0.35">
      <c r="A411">
        <v>2015</v>
      </c>
      <c r="B411">
        <v>3126950</v>
      </c>
      <c r="C411" t="s">
        <v>80</v>
      </c>
      <c r="D411" t="s">
        <v>303</v>
      </c>
      <c r="E411" t="s">
        <v>299</v>
      </c>
      <c r="F411" s="8">
        <v>2965668.14</v>
      </c>
      <c r="G411" s="10">
        <v>2195159.54</v>
      </c>
      <c r="H411">
        <v>0.83724088227318549</v>
      </c>
      <c r="I411" s="8">
        <v>0</v>
      </c>
      <c r="J411" s="8">
        <v>0</v>
      </c>
    </row>
    <row r="412" spans="1:10" hidden="1" x14ac:dyDescent="0.35">
      <c r="A412">
        <v>2015</v>
      </c>
      <c r="B412">
        <v>3126950</v>
      </c>
      <c r="C412" t="s">
        <v>80</v>
      </c>
      <c r="D412" t="s">
        <v>303</v>
      </c>
      <c r="E412" t="s">
        <v>300</v>
      </c>
      <c r="F412" s="8">
        <v>1837877.31</v>
      </c>
      <c r="G412" s="10"/>
      <c r="I412" s="8">
        <v>0</v>
      </c>
      <c r="J412" s="8">
        <v>1837877.31</v>
      </c>
    </row>
    <row r="413" spans="1:10" hidden="1" x14ac:dyDescent="0.35">
      <c r="A413">
        <v>2015</v>
      </c>
      <c r="B413">
        <v>3126950</v>
      </c>
      <c r="C413" t="s">
        <v>80</v>
      </c>
      <c r="D413" t="s">
        <v>303</v>
      </c>
      <c r="E413" t="s">
        <v>301</v>
      </c>
      <c r="F413" s="8">
        <v>324069.15000000002</v>
      </c>
      <c r="G413" s="10"/>
      <c r="I413" s="8">
        <v>0</v>
      </c>
      <c r="J413" s="8">
        <v>0</v>
      </c>
    </row>
    <row r="414" spans="1:10" hidden="1" x14ac:dyDescent="0.35">
      <c r="A414">
        <v>2015</v>
      </c>
      <c r="B414">
        <v>3126950</v>
      </c>
      <c r="C414" t="s">
        <v>80</v>
      </c>
      <c r="D414" t="s">
        <v>303</v>
      </c>
      <c r="E414" t="s">
        <v>304</v>
      </c>
      <c r="F414" s="8">
        <v>33213.08</v>
      </c>
      <c r="G414" s="10"/>
      <c r="I414" s="8">
        <v>0</v>
      </c>
      <c r="J414" s="8">
        <v>0</v>
      </c>
    </row>
    <row r="415" spans="1:10" hidden="1" x14ac:dyDescent="0.35">
      <c r="A415">
        <v>2015</v>
      </c>
      <c r="B415">
        <v>3126950</v>
      </c>
      <c r="C415" t="s">
        <v>80</v>
      </c>
      <c r="D415" t="s">
        <v>303</v>
      </c>
      <c r="E415" t="s">
        <v>302</v>
      </c>
      <c r="F415" s="8">
        <v>770508.6</v>
      </c>
      <c r="G415" s="10"/>
      <c r="I415" s="8">
        <v>0</v>
      </c>
      <c r="J415" s="8">
        <v>0</v>
      </c>
    </row>
    <row r="416" spans="1:10" hidden="1" x14ac:dyDescent="0.35">
      <c r="A416">
        <v>2015</v>
      </c>
      <c r="B416">
        <v>3127057</v>
      </c>
      <c r="C416" t="s">
        <v>81</v>
      </c>
      <c r="D416" t="s">
        <v>303</v>
      </c>
      <c r="E416" t="s">
        <v>299</v>
      </c>
      <c r="F416" s="8">
        <v>3013345.86</v>
      </c>
      <c r="G416" s="10">
        <v>2057058.63</v>
      </c>
      <c r="H416">
        <v>0.93555975115789491</v>
      </c>
      <c r="I416" s="8">
        <v>0</v>
      </c>
      <c r="J416" s="8">
        <v>0</v>
      </c>
    </row>
    <row r="417" spans="1:10" hidden="1" x14ac:dyDescent="0.35">
      <c r="A417">
        <v>2015</v>
      </c>
      <c r="B417">
        <v>3127057</v>
      </c>
      <c r="C417" t="s">
        <v>81</v>
      </c>
      <c r="D417" t="s">
        <v>303</v>
      </c>
      <c r="E417" t="s">
        <v>300</v>
      </c>
      <c r="F417" s="8">
        <v>1924501.26</v>
      </c>
      <c r="G417" s="10"/>
      <c r="I417" s="8">
        <v>0</v>
      </c>
      <c r="J417" s="8">
        <v>1924501.26</v>
      </c>
    </row>
    <row r="418" spans="1:10" hidden="1" x14ac:dyDescent="0.35">
      <c r="A418">
        <v>2015</v>
      </c>
      <c r="B418">
        <v>3127057</v>
      </c>
      <c r="C418" t="s">
        <v>81</v>
      </c>
      <c r="D418" t="s">
        <v>303</v>
      </c>
      <c r="E418" t="s">
        <v>301</v>
      </c>
      <c r="F418" s="8">
        <v>132557.37</v>
      </c>
      <c r="G418" s="10"/>
      <c r="I418" s="8">
        <v>0</v>
      </c>
      <c r="J418" s="8">
        <v>0</v>
      </c>
    </row>
    <row r="419" spans="1:10" hidden="1" x14ac:dyDescent="0.35">
      <c r="A419">
        <v>2015</v>
      </c>
      <c r="B419">
        <v>3127057</v>
      </c>
      <c r="C419" t="s">
        <v>81</v>
      </c>
      <c r="D419" t="s">
        <v>303</v>
      </c>
      <c r="E419" t="s">
        <v>302</v>
      </c>
      <c r="F419" s="8">
        <v>956287.23</v>
      </c>
      <c r="G419" s="10"/>
      <c r="I419" s="8">
        <v>0</v>
      </c>
      <c r="J419" s="8">
        <v>0</v>
      </c>
    </row>
    <row r="420" spans="1:10" hidden="1" x14ac:dyDescent="0.35">
      <c r="A420">
        <v>2015</v>
      </c>
      <c r="B420">
        <v>3127073</v>
      </c>
      <c r="C420" t="s">
        <v>82</v>
      </c>
      <c r="D420" t="s">
        <v>303</v>
      </c>
      <c r="E420" t="s">
        <v>299</v>
      </c>
      <c r="F420" s="8">
        <v>3678733.55</v>
      </c>
      <c r="G420" s="10">
        <v>3236718.09</v>
      </c>
      <c r="H420">
        <v>0.93888644469497196</v>
      </c>
      <c r="I420" s="8">
        <v>0</v>
      </c>
      <c r="J420" s="8">
        <v>0</v>
      </c>
    </row>
    <row r="421" spans="1:10" hidden="1" x14ac:dyDescent="0.35">
      <c r="A421">
        <v>2015</v>
      </c>
      <c r="B421">
        <v>3127073</v>
      </c>
      <c r="C421" t="s">
        <v>82</v>
      </c>
      <c r="D421" t="s">
        <v>303</v>
      </c>
      <c r="E421" t="s">
        <v>300</v>
      </c>
      <c r="F421" s="8">
        <v>3038910.74</v>
      </c>
      <c r="G421" s="10"/>
      <c r="I421" s="8">
        <v>0</v>
      </c>
      <c r="J421" s="8">
        <v>3038910.74</v>
      </c>
    </row>
    <row r="422" spans="1:10" hidden="1" x14ac:dyDescent="0.35">
      <c r="A422">
        <v>2015</v>
      </c>
      <c r="B422">
        <v>3127073</v>
      </c>
      <c r="C422" t="s">
        <v>82</v>
      </c>
      <c r="D422" t="s">
        <v>303</v>
      </c>
      <c r="E422" t="s">
        <v>301</v>
      </c>
      <c r="F422" s="8">
        <v>197807.35</v>
      </c>
      <c r="G422" s="10"/>
      <c r="I422" s="8">
        <v>0</v>
      </c>
      <c r="J422" s="8">
        <v>0</v>
      </c>
    </row>
    <row r="423" spans="1:10" hidden="1" x14ac:dyDescent="0.35">
      <c r="A423">
        <v>2015</v>
      </c>
      <c r="B423">
        <v>3127073</v>
      </c>
      <c r="C423" t="s">
        <v>82</v>
      </c>
      <c r="D423" t="s">
        <v>303</v>
      </c>
      <c r="E423" t="s">
        <v>302</v>
      </c>
      <c r="F423" s="8">
        <v>442015.46</v>
      </c>
      <c r="G423" s="10"/>
      <c r="I423" s="8">
        <v>0</v>
      </c>
      <c r="J423" s="8">
        <v>0</v>
      </c>
    </row>
    <row r="424" spans="1:10" hidden="1" x14ac:dyDescent="0.35">
      <c r="A424">
        <v>2015</v>
      </c>
      <c r="B424">
        <v>3127305</v>
      </c>
      <c r="C424" t="s">
        <v>83</v>
      </c>
      <c r="D424" t="s">
        <v>303</v>
      </c>
      <c r="E424" t="s">
        <v>299</v>
      </c>
      <c r="F424" s="8">
        <v>3768754.59</v>
      </c>
      <c r="G424" s="10">
        <v>2562567.12</v>
      </c>
      <c r="H424">
        <v>0.9054733559525262</v>
      </c>
      <c r="I424" s="8">
        <v>0</v>
      </c>
      <c r="J424" s="8">
        <v>0</v>
      </c>
    </row>
    <row r="425" spans="1:10" hidden="1" x14ac:dyDescent="0.35">
      <c r="A425">
        <v>2015</v>
      </c>
      <c r="B425">
        <v>3127305</v>
      </c>
      <c r="C425" t="s">
        <v>83</v>
      </c>
      <c r="D425" t="s">
        <v>303</v>
      </c>
      <c r="E425" t="s">
        <v>300</v>
      </c>
      <c r="F425" s="8">
        <v>2320336.25</v>
      </c>
      <c r="G425" s="10"/>
      <c r="I425" s="8">
        <v>0</v>
      </c>
      <c r="J425" s="8">
        <v>2320336.25</v>
      </c>
    </row>
    <row r="426" spans="1:10" hidden="1" x14ac:dyDescent="0.35">
      <c r="A426">
        <v>2015</v>
      </c>
      <c r="B426">
        <v>3127305</v>
      </c>
      <c r="C426" t="s">
        <v>83</v>
      </c>
      <c r="D426" t="s">
        <v>303</v>
      </c>
      <c r="E426" t="s">
        <v>301</v>
      </c>
      <c r="F426" s="8">
        <v>242230.87</v>
      </c>
      <c r="G426" s="10"/>
      <c r="I426" s="8">
        <v>0</v>
      </c>
      <c r="J426" s="8">
        <v>0</v>
      </c>
    </row>
    <row r="427" spans="1:10" hidden="1" x14ac:dyDescent="0.35">
      <c r="A427">
        <v>2015</v>
      </c>
      <c r="B427">
        <v>3127305</v>
      </c>
      <c r="C427" t="s">
        <v>83</v>
      </c>
      <c r="D427" t="s">
        <v>303</v>
      </c>
      <c r="E427" t="s">
        <v>302</v>
      </c>
      <c r="F427" s="8">
        <v>1206187.47</v>
      </c>
      <c r="G427" s="10"/>
      <c r="I427" s="8">
        <v>0</v>
      </c>
      <c r="J427" s="8">
        <v>0</v>
      </c>
    </row>
    <row r="428" spans="1:10" hidden="1" x14ac:dyDescent="0.35">
      <c r="A428">
        <v>2015</v>
      </c>
      <c r="B428">
        <v>3127339</v>
      </c>
      <c r="C428" t="s">
        <v>84</v>
      </c>
      <c r="D428" t="s">
        <v>303</v>
      </c>
      <c r="E428" t="s">
        <v>299</v>
      </c>
      <c r="F428" s="8">
        <v>3336901.47</v>
      </c>
      <c r="G428" s="10">
        <v>2897312.89</v>
      </c>
      <c r="H428">
        <v>0.63835003681635505</v>
      </c>
      <c r="I428" s="8">
        <v>0</v>
      </c>
      <c r="J428" s="8">
        <v>0</v>
      </c>
    </row>
    <row r="429" spans="1:10" hidden="1" x14ac:dyDescent="0.35">
      <c r="A429">
        <v>2015</v>
      </c>
      <c r="B429">
        <v>3127339</v>
      </c>
      <c r="C429" t="s">
        <v>84</v>
      </c>
      <c r="D429" t="s">
        <v>303</v>
      </c>
      <c r="E429" t="s">
        <v>300</v>
      </c>
      <c r="F429" s="8">
        <v>1849499.79</v>
      </c>
      <c r="G429" s="10"/>
      <c r="I429" s="8">
        <v>0</v>
      </c>
      <c r="J429" s="8">
        <v>1849499.79</v>
      </c>
    </row>
    <row r="430" spans="1:10" hidden="1" x14ac:dyDescent="0.35">
      <c r="A430">
        <v>2015</v>
      </c>
      <c r="B430">
        <v>3127339</v>
      </c>
      <c r="C430" t="s">
        <v>84</v>
      </c>
      <c r="D430" t="s">
        <v>303</v>
      </c>
      <c r="E430" t="s">
        <v>301</v>
      </c>
      <c r="F430" s="8">
        <v>1047813.1</v>
      </c>
      <c r="G430" s="10"/>
      <c r="I430" s="8">
        <v>0</v>
      </c>
      <c r="J430" s="8">
        <v>0</v>
      </c>
    </row>
    <row r="431" spans="1:10" hidden="1" x14ac:dyDescent="0.35">
      <c r="A431">
        <v>2015</v>
      </c>
      <c r="B431">
        <v>3127339</v>
      </c>
      <c r="C431" t="s">
        <v>84</v>
      </c>
      <c r="D431" t="s">
        <v>303</v>
      </c>
      <c r="E431" t="s">
        <v>302</v>
      </c>
      <c r="F431" s="8">
        <v>439588.58</v>
      </c>
      <c r="G431" s="10"/>
      <c r="I431" s="8">
        <v>0</v>
      </c>
      <c r="J431" s="8">
        <v>0</v>
      </c>
    </row>
    <row r="432" spans="1:10" hidden="1" x14ac:dyDescent="0.35">
      <c r="A432">
        <v>2015</v>
      </c>
      <c r="B432">
        <v>3127354</v>
      </c>
      <c r="C432" t="s">
        <v>85</v>
      </c>
      <c r="D432" t="s">
        <v>303</v>
      </c>
      <c r="E432" t="s">
        <v>299</v>
      </c>
      <c r="F432" s="8">
        <v>2411207.85</v>
      </c>
      <c r="G432" s="10">
        <v>2338190.63</v>
      </c>
      <c r="H432">
        <v>0.93906912115202523</v>
      </c>
      <c r="I432" s="8">
        <v>0</v>
      </c>
      <c r="J432" s="8">
        <v>0</v>
      </c>
    </row>
    <row r="433" spans="1:10" hidden="1" x14ac:dyDescent="0.35">
      <c r="A433">
        <v>2015</v>
      </c>
      <c r="B433">
        <v>3127354</v>
      </c>
      <c r="C433" t="s">
        <v>85</v>
      </c>
      <c r="D433" t="s">
        <v>303</v>
      </c>
      <c r="E433" t="s">
        <v>300</v>
      </c>
      <c r="F433" s="8">
        <v>2195722.62</v>
      </c>
      <c r="G433" s="10"/>
      <c r="I433" s="8">
        <v>0</v>
      </c>
      <c r="J433" s="8">
        <v>2195722.62</v>
      </c>
    </row>
    <row r="434" spans="1:10" hidden="1" x14ac:dyDescent="0.35">
      <c r="A434">
        <v>2015</v>
      </c>
      <c r="B434">
        <v>3127354</v>
      </c>
      <c r="C434" t="s">
        <v>85</v>
      </c>
      <c r="D434" t="s">
        <v>303</v>
      </c>
      <c r="E434" t="s">
        <v>301</v>
      </c>
      <c r="F434" s="8">
        <v>142468.01</v>
      </c>
      <c r="G434" s="10"/>
      <c r="I434" s="8">
        <v>0</v>
      </c>
      <c r="J434" s="8">
        <v>0</v>
      </c>
    </row>
    <row r="435" spans="1:10" hidden="1" x14ac:dyDescent="0.35">
      <c r="A435">
        <v>2015</v>
      </c>
      <c r="B435">
        <v>3127354</v>
      </c>
      <c r="C435" t="s">
        <v>85</v>
      </c>
      <c r="D435" t="s">
        <v>303</v>
      </c>
      <c r="E435" t="s">
        <v>302</v>
      </c>
      <c r="F435" s="8">
        <v>73017.22</v>
      </c>
      <c r="G435" s="10"/>
      <c r="I435" s="8">
        <v>0</v>
      </c>
      <c r="J435" s="8">
        <v>0</v>
      </c>
    </row>
    <row r="436" spans="1:10" hidden="1" x14ac:dyDescent="0.35">
      <c r="A436">
        <v>2015</v>
      </c>
      <c r="B436">
        <v>3127370</v>
      </c>
      <c r="C436" t="s">
        <v>86</v>
      </c>
      <c r="D436" t="s">
        <v>303</v>
      </c>
      <c r="E436" t="s">
        <v>299</v>
      </c>
      <c r="F436" s="8">
        <v>2657393.04</v>
      </c>
      <c r="G436" s="10">
        <v>2657393.04</v>
      </c>
      <c r="H436">
        <v>0.67853156189496155</v>
      </c>
      <c r="I436" s="8">
        <v>0</v>
      </c>
      <c r="J436" s="8">
        <v>0</v>
      </c>
    </row>
    <row r="437" spans="1:10" hidden="1" x14ac:dyDescent="0.35">
      <c r="A437">
        <v>2015</v>
      </c>
      <c r="B437">
        <v>3127370</v>
      </c>
      <c r="C437" t="s">
        <v>86</v>
      </c>
      <c r="D437" t="s">
        <v>303</v>
      </c>
      <c r="E437" t="s">
        <v>300</v>
      </c>
      <c r="F437" s="8">
        <v>1803125.05</v>
      </c>
      <c r="G437" s="10"/>
      <c r="I437" s="8">
        <v>0</v>
      </c>
      <c r="J437" s="8">
        <v>1803125.05</v>
      </c>
    </row>
    <row r="438" spans="1:10" hidden="1" x14ac:dyDescent="0.35">
      <c r="A438">
        <v>2015</v>
      </c>
      <c r="B438">
        <v>3127370</v>
      </c>
      <c r="C438" t="s">
        <v>86</v>
      </c>
      <c r="D438" t="s">
        <v>303</v>
      </c>
      <c r="E438" t="s">
        <v>306</v>
      </c>
      <c r="F438" s="8">
        <v>20004.3</v>
      </c>
      <c r="G438" s="10"/>
      <c r="I438" s="8">
        <v>0</v>
      </c>
      <c r="J438" s="8">
        <v>0</v>
      </c>
    </row>
    <row r="439" spans="1:10" hidden="1" x14ac:dyDescent="0.35">
      <c r="A439">
        <v>2015</v>
      </c>
      <c r="B439">
        <v>3127370</v>
      </c>
      <c r="C439" t="s">
        <v>86</v>
      </c>
      <c r="D439" t="s">
        <v>303</v>
      </c>
      <c r="E439" t="s">
        <v>301</v>
      </c>
      <c r="F439" s="8">
        <v>834263.69</v>
      </c>
      <c r="G439" s="10"/>
      <c r="I439" s="8">
        <v>0</v>
      </c>
      <c r="J439" s="8">
        <v>0</v>
      </c>
    </row>
    <row r="440" spans="1:10" hidden="1" x14ac:dyDescent="0.35">
      <c r="A440">
        <v>2015</v>
      </c>
      <c r="B440">
        <v>3127503</v>
      </c>
      <c r="C440" t="s">
        <v>87</v>
      </c>
      <c r="D440" t="s">
        <v>303</v>
      </c>
      <c r="E440" t="s">
        <v>299</v>
      </c>
      <c r="F440" s="8">
        <v>3528213.83</v>
      </c>
      <c r="G440" s="10">
        <v>3038541.43</v>
      </c>
      <c r="H440">
        <v>0.93431745967669755</v>
      </c>
      <c r="I440" s="8">
        <v>0</v>
      </c>
      <c r="J440" s="8">
        <v>0</v>
      </c>
    </row>
    <row r="441" spans="1:10" hidden="1" x14ac:dyDescent="0.35">
      <c r="A441">
        <v>2015</v>
      </c>
      <c r="B441">
        <v>3127503</v>
      </c>
      <c r="C441" t="s">
        <v>87</v>
      </c>
      <c r="D441" t="s">
        <v>303</v>
      </c>
      <c r="E441" t="s">
        <v>300</v>
      </c>
      <c r="F441" s="8">
        <v>2838962.31</v>
      </c>
      <c r="G441" s="10"/>
      <c r="I441" s="8">
        <v>0</v>
      </c>
      <c r="J441" s="8">
        <v>2838962.31</v>
      </c>
    </row>
    <row r="442" spans="1:10" hidden="1" x14ac:dyDescent="0.35">
      <c r="A442">
        <v>2015</v>
      </c>
      <c r="B442">
        <v>3127503</v>
      </c>
      <c r="C442" t="s">
        <v>87</v>
      </c>
      <c r="D442" t="s">
        <v>303</v>
      </c>
      <c r="E442" t="s">
        <v>301</v>
      </c>
      <c r="F442" s="8">
        <v>181282.46</v>
      </c>
      <c r="G442" s="10"/>
      <c r="I442" s="8">
        <v>0</v>
      </c>
      <c r="J442" s="8">
        <v>0</v>
      </c>
    </row>
    <row r="443" spans="1:10" hidden="1" x14ac:dyDescent="0.35">
      <c r="A443">
        <v>2015</v>
      </c>
      <c r="B443">
        <v>3127503</v>
      </c>
      <c r="C443" t="s">
        <v>87</v>
      </c>
      <c r="D443" t="s">
        <v>303</v>
      </c>
      <c r="E443" t="s">
        <v>304</v>
      </c>
      <c r="F443" s="8">
        <v>18296.66</v>
      </c>
      <c r="G443" s="10"/>
      <c r="I443" s="8">
        <v>0</v>
      </c>
      <c r="J443" s="8">
        <v>0</v>
      </c>
    </row>
    <row r="444" spans="1:10" hidden="1" x14ac:dyDescent="0.35">
      <c r="A444">
        <v>2015</v>
      </c>
      <c r="B444">
        <v>3127503</v>
      </c>
      <c r="C444" t="s">
        <v>87</v>
      </c>
      <c r="D444" t="s">
        <v>303</v>
      </c>
      <c r="E444" t="s">
        <v>302</v>
      </c>
      <c r="F444" s="8">
        <v>489672.4</v>
      </c>
      <c r="G444" s="10"/>
      <c r="I444" s="8">
        <v>0</v>
      </c>
      <c r="J444" s="8">
        <v>0</v>
      </c>
    </row>
    <row r="445" spans="1:10" hidden="1" x14ac:dyDescent="0.35">
      <c r="A445">
        <v>2015</v>
      </c>
      <c r="B445">
        <v>3127602</v>
      </c>
      <c r="C445" t="s">
        <v>88</v>
      </c>
      <c r="D445" t="s">
        <v>303</v>
      </c>
      <c r="E445" t="s">
        <v>299</v>
      </c>
      <c r="F445" s="8">
        <v>4647030.0599999996</v>
      </c>
      <c r="G445" s="10">
        <v>4266785.09</v>
      </c>
      <c r="H445">
        <v>0.60033491398555539</v>
      </c>
      <c r="I445" s="8">
        <v>0</v>
      </c>
      <c r="J445" s="8">
        <v>0</v>
      </c>
    </row>
    <row r="446" spans="1:10" hidden="1" x14ac:dyDescent="0.35">
      <c r="A446">
        <v>2015</v>
      </c>
      <c r="B446">
        <v>3127602</v>
      </c>
      <c r="C446" t="s">
        <v>88</v>
      </c>
      <c r="D446" t="s">
        <v>303</v>
      </c>
      <c r="E446" t="s">
        <v>300</v>
      </c>
      <c r="F446" s="8">
        <v>2561500.06</v>
      </c>
      <c r="G446" s="10"/>
      <c r="I446" s="8">
        <v>0</v>
      </c>
      <c r="J446" s="8">
        <v>2561500.06</v>
      </c>
    </row>
    <row r="447" spans="1:10" hidden="1" x14ac:dyDescent="0.35">
      <c r="A447">
        <v>2015</v>
      </c>
      <c r="B447">
        <v>3127602</v>
      </c>
      <c r="C447" t="s">
        <v>88</v>
      </c>
      <c r="D447" t="s">
        <v>303</v>
      </c>
      <c r="E447" t="s">
        <v>301</v>
      </c>
      <c r="F447" s="8">
        <v>1691503.43</v>
      </c>
      <c r="G447" s="10"/>
      <c r="I447" s="8">
        <v>0</v>
      </c>
      <c r="J447" s="8">
        <v>0</v>
      </c>
    </row>
    <row r="448" spans="1:10" hidden="1" x14ac:dyDescent="0.35">
      <c r="A448">
        <v>2015</v>
      </c>
      <c r="B448">
        <v>3127602</v>
      </c>
      <c r="C448" t="s">
        <v>88</v>
      </c>
      <c r="D448" t="s">
        <v>303</v>
      </c>
      <c r="E448" t="s">
        <v>304</v>
      </c>
      <c r="F448" s="8">
        <v>6644.37</v>
      </c>
      <c r="G448" s="10"/>
      <c r="I448" s="8">
        <v>0</v>
      </c>
      <c r="J448" s="8">
        <v>0</v>
      </c>
    </row>
    <row r="449" spans="1:10" hidden="1" x14ac:dyDescent="0.35">
      <c r="A449">
        <v>2015</v>
      </c>
      <c r="B449">
        <v>3127602</v>
      </c>
      <c r="C449" t="s">
        <v>88</v>
      </c>
      <c r="D449" t="s">
        <v>303</v>
      </c>
      <c r="E449" t="s">
        <v>305</v>
      </c>
      <c r="F449" s="8">
        <v>7137.23</v>
      </c>
      <c r="G449" s="10"/>
      <c r="I449" s="8">
        <v>0</v>
      </c>
      <c r="J449" s="8">
        <v>0</v>
      </c>
    </row>
    <row r="450" spans="1:10" hidden="1" x14ac:dyDescent="0.35">
      <c r="A450">
        <v>2015</v>
      </c>
      <c r="B450">
        <v>3127602</v>
      </c>
      <c r="C450" t="s">
        <v>88</v>
      </c>
      <c r="D450" t="s">
        <v>303</v>
      </c>
      <c r="E450" t="s">
        <v>302</v>
      </c>
      <c r="F450" s="8">
        <v>380244.97</v>
      </c>
      <c r="G450" s="10"/>
      <c r="I450" s="8">
        <v>0</v>
      </c>
      <c r="J450" s="8">
        <v>0</v>
      </c>
    </row>
    <row r="451" spans="1:10" hidden="1" x14ac:dyDescent="0.35">
      <c r="A451">
        <v>2015</v>
      </c>
      <c r="B451">
        <v>3127701</v>
      </c>
      <c r="C451" t="s">
        <v>89</v>
      </c>
      <c r="D451" t="s">
        <v>303</v>
      </c>
      <c r="E451" t="s">
        <v>299</v>
      </c>
      <c r="F451" s="8">
        <v>153888168.05000001</v>
      </c>
      <c r="G451" s="10">
        <v>137895521.37</v>
      </c>
      <c r="H451">
        <v>0.53220023435776365</v>
      </c>
      <c r="I451" s="8">
        <v>0</v>
      </c>
      <c r="J451" s="8">
        <v>0</v>
      </c>
    </row>
    <row r="452" spans="1:10" hidden="1" x14ac:dyDescent="0.35">
      <c r="A452">
        <v>2015</v>
      </c>
      <c r="B452">
        <v>3127701</v>
      </c>
      <c r="C452" t="s">
        <v>89</v>
      </c>
      <c r="D452" t="s">
        <v>303</v>
      </c>
      <c r="E452" t="s">
        <v>300</v>
      </c>
      <c r="F452" s="8">
        <v>73388028.790000007</v>
      </c>
      <c r="G452" s="10"/>
      <c r="I452" s="8">
        <v>0</v>
      </c>
      <c r="J452" s="8">
        <v>73388028.790000007</v>
      </c>
    </row>
    <row r="453" spans="1:10" hidden="1" x14ac:dyDescent="0.35">
      <c r="A453">
        <v>2015</v>
      </c>
      <c r="B453">
        <v>3127701</v>
      </c>
      <c r="C453" t="s">
        <v>89</v>
      </c>
      <c r="D453" t="s">
        <v>303</v>
      </c>
      <c r="E453" t="s">
        <v>301</v>
      </c>
      <c r="F453" s="8">
        <v>54964285.100000001</v>
      </c>
      <c r="G453" s="10"/>
      <c r="I453" s="8">
        <v>0</v>
      </c>
      <c r="J453" s="8">
        <v>0</v>
      </c>
    </row>
    <row r="454" spans="1:10" hidden="1" x14ac:dyDescent="0.35">
      <c r="A454">
        <v>2015</v>
      </c>
      <c r="B454">
        <v>3127701</v>
      </c>
      <c r="C454" t="s">
        <v>89</v>
      </c>
      <c r="D454" t="s">
        <v>303</v>
      </c>
      <c r="E454" t="s">
        <v>304</v>
      </c>
      <c r="F454" s="8">
        <v>1811268.74</v>
      </c>
      <c r="G454" s="10"/>
      <c r="I454" s="8">
        <v>0</v>
      </c>
      <c r="J454" s="8">
        <v>0</v>
      </c>
    </row>
    <row r="455" spans="1:10" hidden="1" x14ac:dyDescent="0.35">
      <c r="A455">
        <v>2015</v>
      </c>
      <c r="B455">
        <v>3127701</v>
      </c>
      <c r="C455" t="s">
        <v>89</v>
      </c>
      <c r="D455" t="s">
        <v>303</v>
      </c>
      <c r="E455" t="s">
        <v>305</v>
      </c>
      <c r="F455" s="8">
        <v>7731938.7400000002</v>
      </c>
      <c r="G455" s="10"/>
      <c r="I455" s="8">
        <v>0</v>
      </c>
      <c r="J455" s="8">
        <v>0</v>
      </c>
    </row>
    <row r="456" spans="1:10" hidden="1" x14ac:dyDescent="0.35">
      <c r="A456">
        <v>2015</v>
      </c>
      <c r="B456">
        <v>3127701</v>
      </c>
      <c r="C456" t="s">
        <v>89</v>
      </c>
      <c r="D456" t="s">
        <v>303</v>
      </c>
      <c r="E456" t="s">
        <v>302</v>
      </c>
      <c r="F456" s="8">
        <v>15992646.68</v>
      </c>
      <c r="G456" s="10"/>
      <c r="I456" s="8">
        <v>0</v>
      </c>
      <c r="J456" s="8">
        <v>0</v>
      </c>
    </row>
    <row r="457" spans="1:10" hidden="1" x14ac:dyDescent="0.35">
      <c r="A457">
        <v>2015</v>
      </c>
      <c r="B457">
        <v>3127800</v>
      </c>
      <c r="C457" t="s">
        <v>90</v>
      </c>
      <c r="D457" t="s">
        <v>303</v>
      </c>
      <c r="E457" t="s">
        <v>299</v>
      </c>
      <c r="F457" s="8">
        <v>10713370.390000001</v>
      </c>
      <c r="G457" s="10">
        <v>10560225.140000001</v>
      </c>
      <c r="H457">
        <v>0.87585624239825621</v>
      </c>
      <c r="I457" s="8">
        <v>0</v>
      </c>
      <c r="J457" s="8">
        <v>0</v>
      </c>
    </row>
    <row r="458" spans="1:10" hidden="1" x14ac:dyDescent="0.35">
      <c r="A458">
        <v>2015</v>
      </c>
      <c r="B458">
        <v>3127800</v>
      </c>
      <c r="C458" t="s">
        <v>90</v>
      </c>
      <c r="D458" t="s">
        <v>303</v>
      </c>
      <c r="E458" t="s">
        <v>300</v>
      </c>
      <c r="F458" s="8">
        <v>9249239.1099999994</v>
      </c>
      <c r="G458" s="10"/>
      <c r="I458" s="8">
        <v>0</v>
      </c>
      <c r="J458" s="8">
        <v>9249239.1099999994</v>
      </c>
    </row>
    <row r="459" spans="1:10" hidden="1" x14ac:dyDescent="0.35">
      <c r="A459">
        <v>2015</v>
      </c>
      <c r="B459">
        <v>3127800</v>
      </c>
      <c r="C459" t="s">
        <v>90</v>
      </c>
      <c r="D459" t="s">
        <v>303</v>
      </c>
      <c r="E459" t="s">
        <v>301</v>
      </c>
      <c r="F459" s="8">
        <v>1302940.03</v>
      </c>
      <c r="G459" s="10"/>
      <c r="I459" s="8">
        <v>0</v>
      </c>
      <c r="J459" s="8">
        <v>0</v>
      </c>
    </row>
    <row r="460" spans="1:10" hidden="1" x14ac:dyDescent="0.35">
      <c r="A460">
        <v>2015</v>
      </c>
      <c r="B460">
        <v>3127800</v>
      </c>
      <c r="C460" t="s">
        <v>90</v>
      </c>
      <c r="D460" t="s">
        <v>303</v>
      </c>
      <c r="E460" t="s">
        <v>304</v>
      </c>
      <c r="F460" s="8">
        <v>8046</v>
      </c>
      <c r="G460" s="10"/>
      <c r="I460" s="8">
        <v>0</v>
      </c>
      <c r="J460" s="8">
        <v>0</v>
      </c>
    </row>
    <row r="461" spans="1:10" hidden="1" x14ac:dyDescent="0.35">
      <c r="A461">
        <v>2015</v>
      </c>
      <c r="B461">
        <v>3127800</v>
      </c>
      <c r="C461" t="s">
        <v>90</v>
      </c>
      <c r="D461" t="s">
        <v>303</v>
      </c>
      <c r="E461" t="s">
        <v>302</v>
      </c>
      <c r="F461" s="8">
        <v>153145.25</v>
      </c>
      <c r="G461" s="10"/>
      <c r="I461" s="8">
        <v>0</v>
      </c>
      <c r="J461" s="8">
        <v>0</v>
      </c>
    </row>
    <row r="462" spans="1:10" hidden="1" x14ac:dyDescent="0.35">
      <c r="A462">
        <v>2015</v>
      </c>
      <c r="B462">
        <v>3128006</v>
      </c>
      <c r="C462" t="s">
        <v>91</v>
      </c>
      <c r="D462" t="s">
        <v>303</v>
      </c>
      <c r="E462" t="s">
        <v>299</v>
      </c>
      <c r="F462" s="8">
        <v>15314065.49</v>
      </c>
      <c r="G462" s="10">
        <v>14509525.710000001</v>
      </c>
      <c r="H462">
        <v>0.77298030991255595</v>
      </c>
      <c r="I462" s="8">
        <v>0</v>
      </c>
      <c r="J462" s="8">
        <v>0</v>
      </c>
    </row>
    <row r="463" spans="1:10" hidden="1" x14ac:dyDescent="0.35">
      <c r="A463">
        <v>2015</v>
      </c>
      <c r="B463">
        <v>3128006</v>
      </c>
      <c r="C463" t="s">
        <v>91</v>
      </c>
      <c r="D463" t="s">
        <v>303</v>
      </c>
      <c r="E463" t="s">
        <v>300</v>
      </c>
      <c r="F463" s="8">
        <v>11215577.68</v>
      </c>
      <c r="G463" s="10"/>
      <c r="I463" s="8">
        <v>0</v>
      </c>
      <c r="J463" s="8">
        <v>11215577.68</v>
      </c>
    </row>
    <row r="464" spans="1:10" hidden="1" x14ac:dyDescent="0.35">
      <c r="A464">
        <v>2015</v>
      </c>
      <c r="B464">
        <v>3128006</v>
      </c>
      <c r="C464" t="s">
        <v>91</v>
      </c>
      <c r="D464" t="s">
        <v>303</v>
      </c>
      <c r="E464" t="s">
        <v>301</v>
      </c>
      <c r="F464" s="8">
        <v>2592973.5499999998</v>
      </c>
      <c r="G464" s="10"/>
      <c r="I464" s="8">
        <v>0</v>
      </c>
      <c r="J464" s="8">
        <v>0</v>
      </c>
    </row>
    <row r="465" spans="1:10" hidden="1" x14ac:dyDescent="0.35">
      <c r="A465">
        <v>2015</v>
      </c>
      <c r="B465">
        <v>3128006</v>
      </c>
      <c r="C465" t="s">
        <v>91</v>
      </c>
      <c r="D465" t="s">
        <v>303</v>
      </c>
      <c r="E465" t="s">
        <v>304</v>
      </c>
      <c r="F465" s="8">
        <v>18660.05</v>
      </c>
      <c r="G465" s="10"/>
      <c r="I465" s="8">
        <v>0</v>
      </c>
      <c r="J465" s="8">
        <v>0</v>
      </c>
    </row>
    <row r="466" spans="1:10" hidden="1" x14ac:dyDescent="0.35">
      <c r="A466">
        <v>2015</v>
      </c>
      <c r="B466">
        <v>3128006</v>
      </c>
      <c r="C466" t="s">
        <v>91</v>
      </c>
      <c r="D466" t="s">
        <v>303</v>
      </c>
      <c r="E466" t="s">
        <v>305</v>
      </c>
      <c r="F466" s="8">
        <v>682314.43</v>
      </c>
      <c r="G466" s="10"/>
      <c r="I466" s="8">
        <v>0</v>
      </c>
      <c r="J466" s="8">
        <v>0</v>
      </c>
    </row>
    <row r="467" spans="1:10" hidden="1" x14ac:dyDescent="0.35">
      <c r="A467">
        <v>2015</v>
      </c>
      <c r="B467">
        <v>3128006</v>
      </c>
      <c r="C467" t="s">
        <v>91</v>
      </c>
      <c r="D467" t="s">
        <v>303</v>
      </c>
      <c r="E467" t="s">
        <v>302</v>
      </c>
      <c r="F467" s="8">
        <v>804539.78</v>
      </c>
      <c r="G467" s="10"/>
      <c r="I467" s="8">
        <v>0</v>
      </c>
      <c r="J467" s="8">
        <v>0</v>
      </c>
    </row>
    <row r="468" spans="1:10" hidden="1" x14ac:dyDescent="0.35">
      <c r="A468">
        <v>2015</v>
      </c>
      <c r="B468">
        <v>3128253</v>
      </c>
      <c r="C468" t="s">
        <v>92</v>
      </c>
      <c r="D468" t="s">
        <v>303</v>
      </c>
      <c r="E468" t="s">
        <v>299</v>
      </c>
      <c r="F468" s="8">
        <v>3199336.32</v>
      </c>
      <c r="G468" s="10">
        <v>2852951.75</v>
      </c>
      <c r="H468">
        <v>0.89913557423465018</v>
      </c>
      <c r="I468" s="8">
        <v>0</v>
      </c>
      <c r="J468" s="8">
        <v>0</v>
      </c>
    </row>
    <row r="469" spans="1:10" hidden="1" x14ac:dyDescent="0.35">
      <c r="A469">
        <v>2015</v>
      </c>
      <c r="B469">
        <v>3128253</v>
      </c>
      <c r="C469" t="s">
        <v>92</v>
      </c>
      <c r="D469" t="s">
        <v>303</v>
      </c>
      <c r="E469" t="s">
        <v>300</v>
      </c>
      <c r="F469" s="8">
        <v>2565190.41</v>
      </c>
      <c r="G469" s="10"/>
      <c r="I469" s="8">
        <v>0</v>
      </c>
      <c r="J469" s="8">
        <v>2565190.41</v>
      </c>
    </row>
    <row r="470" spans="1:10" hidden="1" x14ac:dyDescent="0.35">
      <c r="A470">
        <v>2015</v>
      </c>
      <c r="B470">
        <v>3128253</v>
      </c>
      <c r="C470" t="s">
        <v>92</v>
      </c>
      <c r="D470" t="s">
        <v>303</v>
      </c>
      <c r="E470" t="s">
        <v>301</v>
      </c>
      <c r="F470" s="8">
        <v>287755.74</v>
      </c>
      <c r="G470" s="10"/>
      <c r="I470" s="8">
        <v>0</v>
      </c>
      <c r="J470" s="8">
        <v>0</v>
      </c>
    </row>
    <row r="471" spans="1:10" hidden="1" x14ac:dyDescent="0.35">
      <c r="A471">
        <v>2015</v>
      </c>
      <c r="B471">
        <v>3128253</v>
      </c>
      <c r="C471" t="s">
        <v>92</v>
      </c>
      <c r="D471" t="s">
        <v>303</v>
      </c>
      <c r="E471" t="s">
        <v>304</v>
      </c>
      <c r="F471" s="8">
        <v>5.6</v>
      </c>
      <c r="G471" s="10"/>
      <c r="I471" s="8">
        <v>0</v>
      </c>
      <c r="J471" s="8">
        <v>0</v>
      </c>
    </row>
    <row r="472" spans="1:10" hidden="1" x14ac:dyDescent="0.35">
      <c r="A472">
        <v>2015</v>
      </c>
      <c r="B472">
        <v>3128253</v>
      </c>
      <c r="C472" t="s">
        <v>92</v>
      </c>
      <c r="D472" t="s">
        <v>303</v>
      </c>
      <c r="E472" t="s">
        <v>302</v>
      </c>
      <c r="F472" s="8">
        <v>346384.57</v>
      </c>
      <c r="G472" s="10"/>
      <c r="I472" s="8">
        <v>0</v>
      </c>
      <c r="J472" s="8">
        <v>0</v>
      </c>
    </row>
    <row r="473" spans="1:10" hidden="1" x14ac:dyDescent="0.35">
      <c r="A473">
        <v>2015</v>
      </c>
      <c r="B473">
        <v>3129608</v>
      </c>
      <c r="C473" t="s">
        <v>93</v>
      </c>
      <c r="D473" t="s">
        <v>303</v>
      </c>
      <c r="E473" t="s">
        <v>299</v>
      </c>
      <c r="F473" s="8">
        <v>4290482.5599999996</v>
      </c>
      <c r="G473" s="10">
        <v>3434729.3599999994</v>
      </c>
      <c r="H473">
        <v>0.98181976701651996</v>
      </c>
      <c r="I473" s="8">
        <v>0</v>
      </c>
      <c r="J473" s="8">
        <v>0</v>
      </c>
    </row>
    <row r="474" spans="1:10" hidden="1" x14ac:dyDescent="0.35">
      <c r="A474">
        <v>2015</v>
      </c>
      <c r="B474">
        <v>3129608</v>
      </c>
      <c r="C474" t="s">
        <v>93</v>
      </c>
      <c r="D474" t="s">
        <v>303</v>
      </c>
      <c r="E474" t="s">
        <v>300</v>
      </c>
      <c r="F474" s="8">
        <v>3372285.18</v>
      </c>
      <c r="G474" s="10"/>
      <c r="I474" s="8">
        <v>0</v>
      </c>
      <c r="J474" s="8">
        <v>3372285.18</v>
      </c>
    </row>
    <row r="475" spans="1:10" hidden="1" x14ac:dyDescent="0.35">
      <c r="A475">
        <v>2015</v>
      </c>
      <c r="B475">
        <v>3129608</v>
      </c>
      <c r="C475" t="s">
        <v>93</v>
      </c>
      <c r="D475" t="s">
        <v>303</v>
      </c>
      <c r="E475" t="s">
        <v>301</v>
      </c>
      <c r="F475" s="8">
        <v>62444.18</v>
      </c>
      <c r="G475" s="10"/>
      <c r="I475" s="8">
        <v>0</v>
      </c>
      <c r="J475" s="8">
        <v>0</v>
      </c>
    </row>
    <row r="476" spans="1:10" hidden="1" x14ac:dyDescent="0.35">
      <c r="A476">
        <v>2015</v>
      </c>
      <c r="B476">
        <v>3129608</v>
      </c>
      <c r="C476" t="s">
        <v>93</v>
      </c>
      <c r="D476" t="s">
        <v>303</v>
      </c>
      <c r="E476" t="s">
        <v>302</v>
      </c>
      <c r="F476" s="8">
        <v>855753.2</v>
      </c>
      <c r="G476" s="10"/>
      <c r="I476" s="8">
        <v>0</v>
      </c>
      <c r="J476" s="8">
        <v>0</v>
      </c>
    </row>
    <row r="477" spans="1:10" hidden="1" x14ac:dyDescent="0.35">
      <c r="A477">
        <v>2015</v>
      </c>
      <c r="B477">
        <v>3129657</v>
      </c>
      <c r="C477" t="s">
        <v>94</v>
      </c>
      <c r="D477" t="s">
        <v>303</v>
      </c>
      <c r="E477" t="s">
        <v>299</v>
      </c>
      <c r="F477" s="8">
        <v>6344216.9900000002</v>
      </c>
      <c r="G477" s="10">
        <v>5845864.0899999999</v>
      </c>
      <c r="H477">
        <v>0.82886623181826313</v>
      </c>
      <c r="I477" s="8">
        <v>0</v>
      </c>
      <c r="J477" s="8">
        <v>0</v>
      </c>
    </row>
    <row r="478" spans="1:10" hidden="1" x14ac:dyDescent="0.35">
      <c r="A478">
        <v>2015</v>
      </c>
      <c r="B478">
        <v>3129657</v>
      </c>
      <c r="C478" t="s">
        <v>94</v>
      </c>
      <c r="D478" t="s">
        <v>303</v>
      </c>
      <c r="E478" t="s">
        <v>300</v>
      </c>
      <c r="F478" s="8">
        <v>4845439.34</v>
      </c>
      <c r="G478" s="10"/>
      <c r="I478" s="8">
        <v>0</v>
      </c>
      <c r="J478" s="8">
        <v>4845439.34</v>
      </c>
    </row>
    <row r="479" spans="1:10" hidden="1" x14ac:dyDescent="0.35">
      <c r="A479">
        <v>2015</v>
      </c>
      <c r="B479">
        <v>3129657</v>
      </c>
      <c r="C479" t="s">
        <v>94</v>
      </c>
      <c r="D479" t="s">
        <v>303</v>
      </c>
      <c r="E479" t="s">
        <v>306</v>
      </c>
      <c r="F479" s="8">
        <v>39000</v>
      </c>
      <c r="G479" s="10"/>
      <c r="I479" s="8">
        <v>0</v>
      </c>
      <c r="J479" s="8">
        <v>0</v>
      </c>
    </row>
    <row r="480" spans="1:10" hidden="1" x14ac:dyDescent="0.35">
      <c r="A480">
        <v>2015</v>
      </c>
      <c r="B480">
        <v>3129657</v>
      </c>
      <c r="C480" t="s">
        <v>94</v>
      </c>
      <c r="D480" t="s">
        <v>303</v>
      </c>
      <c r="E480" t="s">
        <v>301</v>
      </c>
      <c r="F480" s="8">
        <v>961424.75</v>
      </c>
      <c r="G480" s="10"/>
      <c r="I480" s="8">
        <v>0</v>
      </c>
      <c r="J480" s="8">
        <v>0</v>
      </c>
    </row>
    <row r="481" spans="1:10" hidden="1" x14ac:dyDescent="0.35">
      <c r="A481">
        <v>2015</v>
      </c>
      <c r="B481">
        <v>3129657</v>
      </c>
      <c r="C481" t="s">
        <v>94</v>
      </c>
      <c r="D481" t="s">
        <v>303</v>
      </c>
      <c r="E481" t="s">
        <v>302</v>
      </c>
      <c r="F481" s="8">
        <v>498352.9</v>
      </c>
      <c r="G481" s="10"/>
      <c r="I481" s="8">
        <v>0</v>
      </c>
      <c r="J481" s="8">
        <v>0</v>
      </c>
    </row>
    <row r="482" spans="1:10" hidden="1" x14ac:dyDescent="0.35">
      <c r="A482">
        <v>2015</v>
      </c>
      <c r="B482">
        <v>3130051</v>
      </c>
      <c r="C482" t="s">
        <v>95</v>
      </c>
      <c r="D482" t="s">
        <v>303</v>
      </c>
      <c r="E482" t="s">
        <v>299</v>
      </c>
      <c r="F482" s="8">
        <v>5374734.7300000004</v>
      </c>
      <c r="G482" s="10">
        <v>5050047.95</v>
      </c>
      <c r="H482">
        <v>0.74864067379795862</v>
      </c>
      <c r="I482" s="8">
        <v>0</v>
      </c>
      <c r="J482" s="8">
        <v>0</v>
      </c>
    </row>
    <row r="483" spans="1:10" hidden="1" x14ac:dyDescent="0.35">
      <c r="A483">
        <v>2015</v>
      </c>
      <c r="B483">
        <v>3130051</v>
      </c>
      <c r="C483" t="s">
        <v>95</v>
      </c>
      <c r="D483" t="s">
        <v>303</v>
      </c>
      <c r="E483" t="s">
        <v>300</v>
      </c>
      <c r="F483" s="8">
        <v>3780671.3</v>
      </c>
      <c r="G483" s="10"/>
      <c r="I483" s="8">
        <v>0</v>
      </c>
      <c r="J483" s="8">
        <v>3780671.3</v>
      </c>
    </row>
    <row r="484" spans="1:10" hidden="1" x14ac:dyDescent="0.35">
      <c r="A484">
        <v>2015</v>
      </c>
      <c r="B484">
        <v>3130051</v>
      </c>
      <c r="C484" t="s">
        <v>95</v>
      </c>
      <c r="D484" t="s">
        <v>303</v>
      </c>
      <c r="E484" t="s">
        <v>307</v>
      </c>
      <c r="F484" s="8">
        <v>1231221.32</v>
      </c>
      <c r="G484" s="10"/>
      <c r="I484" s="8">
        <v>0</v>
      </c>
      <c r="J484" s="8">
        <v>0</v>
      </c>
    </row>
    <row r="485" spans="1:10" hidden="1" x14ac:dyDescent="0.35">
      <c r="A485">
        <v>2015</v>
      </c>
      <c r="B485">
        <v>3130051</v>
      </c>
      <c r="C485" t="s">
        <v>95</v>
      </c>
      <c r="D485" t="s">
        <v>303</v>
      </c>
      <c r="E485" t="s">
        <v>304</v>
      </c>
      <c r="F485" s="8">
        <v>38155.33</v>
      </c>
      <c r="G485" s="10"/>
      <c r="I485" s="8">
        <v>0</v>
      </c>
      <c r="J485" s="8">
        <v>0</v>
      </c>
    </row>
    <row r="486" spans="1:10" hidden="1" x14ac:dyDescent="0.35">
      <c r="A486">
        <v>2015</v>
      </c>
      <c r="B486">
        <v>3130051</v>
      </c>
      <c r="C486" t="s">
        <v>95</v>
      </c>
      <c r="D486" t="s">
        <v>303</v>
      </c>
      <c r="E486" t="s">
        <v>302</v>
      </c>
      <c r="F486" s="8">
        <v>324686.78000000003</v>
      </c>
      <c r="G486" s="10"/>
      <c r="I486" s="8">
        <v>0</v>
      </c>
      <c r="J486" s="8">
        <v>0</v>
      </c>
    </row>
    <row r="487" spans="1:10" hidden="1" x14ac:dyDescent="0.35">
      <c r="A487">
        <v>2015</v>
      </c>
      <c r="B487">
        <v>3130556</v>
      </c>
      <c r="C487" t="s">
        <v>96</v>
      </c>
      <c r="D487" t="s">
        <v>303</v>
      </c>
      <c r="E487" t="s">
        <v>299</v>
      </c>
      <c r="F487" s="8">
        <v>3285178.47</v>
      </c>
      <c r="G487" s="10">
        <v>2317916.6500000004</v>
      </c>
      <c r="H487">
        <v>0.94548646086993671</v>
      </c>
      <c r="I487" s="8">
        <v>0</v>
      </c>
      <c r="J487" s="8">
        <v>0</v>
      </c>
    </row>
    <row r="488" spans="1:10" hidden="1" x14ac:dyDescent="0.35">
      <c r="A488">
        <v>2015</v>
      </c>
      <c r="B488">
        <v>3130556</v>
      </c>
      <c r="C488" t="s">
        <v>96</v>
      </c>
      <c r="D488" t="s">
        <v>303</v>
      </c>
      <c r="E488" t="s">
        <v>300</v>
      </c>
      <c r="F488" s="8">
        <v>2191558.81</v>
      </c>
      <c r="G488" s="10"/>
      <c r="I488" s="8">
        <v>0</v>
      </c>
      <c r="J488" s="8">
        <v>2191558.81</v>
      </c>
    </row>
    <row r="489" spans="1:10" hidden="1" x14ac:dyDescent="0.35">
      <c r="A489">
        <v>2015</v>
      </c>
      <c r="B489">
        <v>3130556</v>
      </c>
      <c r="C489" t="s">
        <v>96</v>
      </c>
      <c r="D489" t="s">
        <v>303</v>
      </c>
      <c r="E489" t="s">
        <v>301</v>
      </c>
      <c r="F489" s="8">
        <v>126357.84</v>
      </c>
      <c r="G489" s="10"/>
      <c r="I489" s="8">
        <v>0</v>
      </c>
      <c r="J489" s="8">
        <v>0</v>
      </c>
    </row>
    <row r="490" spans="1:10" hidden="1" x14ac:dyDescent="0.35">
      <c r="A490">
        <v>2015</v>
      </c>
      <c r="B490">
        <v>3130556</v>
      </c>
      <c r="C490" t="s">
        <v>96</v>
      </c>
      <c r="D490" t="s">
        <v>303</v>
      </c>
      <c r="E490" t="s">
        <v>302</v>
      </c>
      <c r="F490" s="8">
        <v>967261.82</v>
      </c>
      <c r="G490" s="10"/>
      <c r="I490" s="8">
        <v>0</v>
      </c>
      <c r="J490" s="8">
        <v>0</v>
      </c>
    </row>
    <row r="491" spans="1:10" hidden="1" x14ac:dyDescent="0.35">
      <c r="A491">
        <v>2015</v>
      </c>
      <c r="B491">
        <v>3130655</v>
      </c>
      <c r="C491" t="s">
        <v>97</v>
      </c>
      <c r="D491" t="s">
        <v>303</v>
      </c>
      <c r="E491" t="s">
        <v>299</v>
      </c>
      <c r="F491" s="8">
        <v>5011315.43</v>
      </c>
      <c r="G491" s="10">
        <v>4744542.66</v>
      </c>
      <c r="H491">
        <v>0.79952736898776244</v>
      </c>
      <c r="I491" s="8">
        <v>0</v>
      </c>
      <c r="J491" s="8">
        <v>0</v>
      </c>
    </row>
    <row r="492" spans="1:10" hidden="1" x14ac:dyDescent="0.35">
      <c r="A492">
        <v>2015</v>
      </c>
      <c r="B492">
        <v>3130655</v>
      </c>
      <c r="C492" t="s">
        <v>97</v>
      </c>
      <c r="D492" t="s">
        <v>303</v>
      </c>
      <c r="E492" t="s">
        <v>300</v>
      </c>
      <c r="F492" s="8">
        <v>3793391.71</v>
      </c>
      <c r="G492" s="10"/>
      <c r="I492" s="8">
        <v>0</v>
      </c>
      <c r="J492" s="8">
        <v>3793391.71</v>
      </c>
    </row>
    <row r="493" spans="1:10" hidden="1" x14ac:dyDescent="0.35">
      <c r="A493">
        <v>2015</v>
      </c>
      <c r="B493">
        <v>3130655</v>
      </c>
      <c r="C493" t="s">
        <v>97</v>
      </c>
      <c r="D493" t="s">
        <v>303</v>
      </c>
      <c r="E493" t="s">
        <v>301</v>
      </c>
      <c r="F493" s="8">
        <v>951150.95</v>
      </c>
      <c r="G493" s="10"/>
      <c r="I493" s="8">
        <v>0</v>
      </c>
      <c r="J493" s="8">
        <v>0</v>
      </c>
    </row>
    <row r="494" spans="1:10" hidden="1" x14ac:dyDescent="0.35">
      <c r="A494">
        <v>2015</v>
      </c>
      <c r="B494">
        <v>3130655</v>
      </c>
      <c r="C494" t="s">
        <v>97</v>
      </c>
      <c r="D494" t="s">
        <v>303</v>
      </c>
      <c r="E494" t="s">
        <v>302</v>
      </c>
      <c r="F494" s="8">
        <v>266772.77</v>
      </c>
      <c r="G494" s="10"/>
      <c r="I494" s="8">
        <v>0</v>
      </c>
      <c r="J494" s="8">
        <v>0</v>
      </c>
    </row>
    <row r="495" spans="1:10" hidden="1" x14ac:dyDescent="0.35">
      <c r="A495">
        <v>2015</v>
      </c>
      <c r="B495">
        <v>3130903</v>
      </c>
      <c r="C495" t="s">
        <v>98</v>
      </c>
      <c r="D495" t="s">
        <v>303</v>
      </c>
      <c r="E495" t="s">
        <v>299</v>
      </c>
      <c r="F495" s="8">
        <v>8582342.3399999999</v>
      </c>
      <c r="G495" s="10">
        <v>7633723.1899999995</v>
      </c>
      <c r="H495">
        <v>0.78025355540826213</v>
      </c>
      <c r="I495" s="8">
        <v>0</v>
      </c>
      <c r="J495" s="8">
        <v>0</v>
      </c>
    </row>
    <row r="496" spans="1:10" hidden="1" x14ac:dyDescent="0.35">
      <c r="A496">
        <v>2015</v>
      </c>
      <c r="B496">
        <v>3130903</v>
      </c>
      <c r="C496" t="s">
        <v>98</v>
      </c>
      <c r="D496" t="s">
        <v>303</v>
      </c>
      <c r="E496" t="s">
        <v>300</v>
      </c>
      <c r="F496" s="8">
        <v>5956239.6600000001</v>
      </c>
      <c r="G496" s="10"/>
      <c r="I496" s="8">
        <v>0</v>
      </c>
      <c r="J496" s="8">
        <v>5956239.6600000001</v>
      </c>
    </row>
    <row r="497" spans="1:11" hidden="1" x14ac:dyDescent="0.35">
      <c r="A497">
        <v>2015</v>
      </c>
      <c r="B497">
        <v>3130903</v>
      </c>
      <c r="C497" t="s">
        <v>98</v>
      </c>
      <c r="D497" t="s">
        <v>303</v>
      </c>
      <c r="E497" t="s">
        <v>301</v>
      </c>
      <c r="F497" s="8">
        <v>1664947.21</v>
      </c>
      <c r="G497" s="10"/>
      <c r="I497" s="8">
        <v>0</v>
      </c>
      <c r="J497" s="8">
        <v>0</v>
      </c>
    </row>
    <row r="498" spans="1:11" hidden="1" x14ac:dyDescent="0.35">
      <c r="A498">
        <v>2015</v>
      </c>
      <c r="B498">
        <v>3130903</v>
      </c>
      <c r="C498" t="s">
        <v>98</v>
      </c>
      <c r="D498" t="s">
        <v>303</v>
      </c>
      <c r="E498" t="s">
        <v>304</v>
      </c>
      <c r="F498" s="8">
        <v>12536.32</v>
      </c>
      <c r="G498" s="10"/>
      <c r="I498" s="8">
        <v>0</v>
      </c>
      <c r="J498" s="8">
        <v>0</v>
      </c>
    </row>
    <row r="499" spans="1:11" hidden="1" x14ac:dyDescent="0.35">
      <c r="A499">
        <v>2015</v>
      </c>
      <c r="B499">
        <v>3130903</v>
      </c>
      <c r="C499" t="s">
        <v>98</v>
      </c>
      <c r="D499" t="s">
        <v>303</v>
      </c>
      <c r="E499" t="s">
        <v>302</v>
      </c>
      <c r="F499" s="8">
        <v>948619.15</v>
      </c>
      <c r="G499" s="10"/>
      <c r="I499" s="8">
        <v>0</v>
      </c>
      <c r="J499" s="8">
        <v>0</v>
      </c>
    </row>
    <row r="500" spans="1:11" hidden="1" x14ac:dyDescent="0.35">
      <c r="A500">
        <v>2015</v>
      </c>
      <c r="B500">
        <v>3131109</v>
      </c>
      <c r="C500" t="s">
        <v>99</v>
      </c>
      <c r="D500" t="s">
        <v>303</v>
      </c>
      <c r="E500" t="s">
        <v>299</v>
      </c>
      <c r="F500" s="8">
        <v>4308208.99</v>
      </c>
      <c r="G500" s="10">
        <v>4308208.99</v>
      </c>
      <c r="H500">
        <v>0.98677805089488013</v>
      </c>
      <c r="I500" s="8">
        <v>0</v>
      </c>
      <c r="J500" s="8">
        <v>0</v>
      </c>
    </row>
    <row r="501" spans="1:11" hidden="1" x14ac:dyDescent="0.35">
      <c r="A501">
        <v>2015</v>
      </c>
      <c r="B501">
        <v>3131109</v>
      </c>
      <c r="C501" t="s">
        <v>99</v>
      </c>
      <c r="D501" t="s">
        <v>303</v>
      </c>
      <c r="E501" t="s">
        <v>300</v>
      </c>
      <c r="F501" s="8">
        <v>4251246.07</v>
      </c>
      <c r="G501" s="10"/>
      <c r="I501" s="8">
        <v>0</v>
      </c>
      <c r="J501" s="8">
        <v>4251246.07</v>
      </c>
    </row>
    <row r="502" spans="1:11" hidden="1" x14ac:dyDescent="0.35">
      <c r="A502">
        <v>2015</v>
      </c>
      <c r="B502">
        <v>3131109</v>
      </c>
      <c r="C502" t="s">
        <v>99</v>
      </c>
      <c r="D502" t="s">
        <v>303</v>
      </c>
      <c r="E502" t="s">
        <v>301</v>
      </c>
      <c r="F502" s="8">
        <v>56962.92</v>
      </c>
      <c r="G502" s="10"/>
      <c r="I502" s="8">
        <v>0</v>
      </c>
      <c r="J502" s="8">
        <v>0</v>
      </c>
    </row>
    <row r="503" spans="1:11" hidden="1" x14ac:dyDescent="0.35">
      <c r="A503">
        <v>2015</v>
      </c>
      <c r="B503">
        <v>3131208</v>
      </c>
      <c r="C503" t="s">
        <v>100</v>
      </c>
      <c r="D503" t="s">
        <v>303</v>
      </c>
      <c r="E503" t="s">
        <v>299</v>
      </c>
      <c r="F503" s="8">
        <v>7270633.5999999996</v>
      </c>
      <c r="G503" s="10">
        <v>6446704.7899999991</v>
      </c>
      <c r="H503">
        <v>0.8140909659987704</v>
      </c>
      <c r="I503" s="8">
        <v>0</v>
      </c>
      <c r="J503" s="8">
        <v>0</v>
      </c>
    </row>
    <row r="504" spans="1:11" hidden="1" x14ac:dyDescent="0.35">
      <c r="A504">
        <v>2015</v>
      </c>
      <c r="B504">
        <v>3131208</v>
      </c>
      <c r="C504" t="s">
        <v>100</v>
      </c>
      <c r="D504" t="s">
        <v>303</v>
      </c>
      <c r="E504" t="s">
        <v>300</v>
      </c>
      <c r="F504" s="8">
        <v>5248204.13</v>
      </c>
      <c r="G504" s="10"/>
      <c r="I504" s="8">
        <v>0</v>
      </c>
      <c r="J504" s="8">
        <v>5248204.13</v>
      </c>
    </row>
    <row r="505" spans="1:11" hidden="1" x14ac:dyDescent="0.35">
      <c r="A505">
        <v>2015</v>
      </c>
      <c r="B505">
        <v>3131208</v>
      </c>
      <c r="C505" t="s">
        <v>100</v>
      </c>
      <c r="D505" t="s">
        <v>303</v>
      </c>
      <c r="E505" t="s">
        <v>306</v>
      </c>
      <c r="F505" s="8">
        <v>24364.69</v>
      </c>
      <c r="G505" s="10"/>
      <c r="I505" s="8">
        <v>0</v>
      </c>
      <c r="J505" s="8">
        <v>0</v>
      </c>
    </row>
    <row r="506" spans="1:11" hidden="1" x14ac:dyDescent="0.35">
      <c r="A506">
        <v>2015</v>
      </c>
      <c r="B506">
        <v>3131208</v>
      </c>
      <c r="C506" t="s">
        <v>100</v>
      </c>
      <c r="D506" t="s">
        <v>303</v>
      </c>
      <c r="E506" t="s">
        <v>301</v>
      </c>
      <c r="F506" s="8">
        <v>1017589.06</v>
      </c>
      <c r="G506" s="10"/>
      <c r="I506" s="8">
        <v>0</v>
      </c>
      <c r="J506" s="8">
        <v>0</v>
      </c>
    </row>
    <row r="507" spans="1:11" hidden="1" x14ac:dyDescent="0.35">
      <c r="A507">
        <v>2015</v>
      </c>
      <c r="B507">
        <v>3131208</v>
      </c>
      <c r="C507" t="s">
        <v>100</v>
      </c>
      <c r="D507" t="s">
        <v>303</v>
      </c>
      <c r="E507" t="s">
        <v>304</v>
      </c>
      <c r="F507" s="8">
        <v>10891.73</v>
      </c>
      <c r="G507" s="10"/>
      <c r="I507" s="8">
        <v>0</v>
      </c>
      <c r="J507" s="8">
        <v>0</v>
      </c>
    </row>
    <row r="508" spans="1:11" hidden="1" x14ac:dyDescent="0.35">
      <c r="A508">
        <v>2015</v>
      </c>
      <c r="B508">
        <v>3131208</v>
      </c>
      <c r="C508" t="s">
        <v>100</v>
      </c>
      <c r="D508" t="s">
        <v>303</v>
      </c>
      <c r="E508" t="s">
        <v>305</v>
      </c>
      <c r="F508" s="8">
        <v>145655.18</v>
      </c>
      <c r="G508" s="10"/>
      <c r="I508" s="8">
        <v>0</v>
      </c>
      <c r="J508" s="8">
        <v>0</v>
      </c>
    </row>
    <row r="509" spans="1:11" hidden="1" x14ac:dyDescent="0.35">
      <c r="A509">
        <v>2015</v>
      </c>
      <c r="B509">
        <v>3131208</v>
      </c>
      <c r="C509" t="s">
        <v>100</v>
      </c>
      <c r="D509" t="s">
        <v>303</v>
      </c>
      <c r="E509" t="s">
        <v>302</v>
      </c>
      <c r="F509" s="8">
        <v>823928.81</v>
      </c>
      <c r="G509" s="10"/>
      <c r="I509" s="8">
        <v>0</v>
      </c>
      <c r="J509" s="8">
        <v>0</v>
      </c>
    </row>
    <row r="510" spans="1:11" hidden="1" x14ac:dyDescent="0.35">
      <c r="A510">
        <v>2015</v>
      </c>
      <c r="B510">
        <v>3131802</v>
      </c>
      <c r="C510" t="s">
        <v>101</v>
      </c>
      <c r="D510" t="s">
        <v>303</v>
      </c>
      <c r="E510" t="s">
        <v>299</v>
      </c>
      <c r="F510" s="8">
        <v>4824227.16</v>
      </c>
      <c r="G510" s="10">
        <v>4437785.76</v>
      </c>
      <c r="H510">
        <v>0.86102126525368816</v>
      </c>
      <c r="I510" s="8">
        <v>0</v>
      </c>
      <c r="J510" s="8">
        <v>0</v>
      </c>
      <c r="K510">
        <f>J511/F510</f>
        <v>0.79204974875188094</v>
      </c>
    </row>
    <row r="511" spans="1:11" hidden="1" x14ac:dyDescent="0.35">
      <c r="A511">
        <v>2015</v>
      </c>
      <c r="B511">
        <v>3131802</v>
      </c>
      <c r="C511" t="s">
        <v>101</v>
      </c>
      <c r="D511" t="s">
        <v>303</v>
      </c>
      <c r="E511" t="s">
        <v>300</v>
      </c>
      <c r="F511" s="8">
        <v>3821027.91</v>
      </c>
      <c r="G511" s="10"/>
      <c r="I511" s="8">
        <v>0</v>
      </c>
      <c r="J511" s="8">
        <v>3821027.91</v>
      </c>
    </row>
    <row r="512" spans="1:11" hidden="1" x14ac:dyDescent="0.35">
      <c r="A512">
        <v>2015</v>
      </c>
      <c r="B512">
        <v>3131802</v>
      </c>
      <c r="C512" t="s">
        <v>101</v>
      </c>
      <c r="D512" t="s">
        <v>303</v>
      </c>
      <c r="E512" t="s">
        <v>301</v>
      </c>
      <c r="F512" s="8">
        <v>593765.6</v>
      </c>
      <c r="G512" s="10"/>
      <c r="I512" s="8">
        <v>0</v>
      </c>
      <c r="J512" s="8">
        <v>0</v>
      </c>
    </row>
    <row r="513" spans="1:10" hidden="1" x14ac:dyDescent="0.35">
      <c r="A513">
        <v>2015</v>
      </c>
      <c r="B513">
        <v>3131802</v>
      </c>
      <c r="C513" t="s">
        <v>101</v>
      </c>
      <c r="D513" t="s">
        <v>303</v>
      </c>
      <c r="E513" t="s">
        <v>304</v>
      </c>
      <c r="F513" s="8">
        <v>22992.25</v>
      </c>
      <c r="G513" s="10"/>
      <c r="I513" s="8">
        <v>0</v>
      </c>
      <c r="J513" s="8">
        <v>0</v>
      </c>
    </row>
    <row r="514" spans="1:10" hidden="1" x14ac:dyDescent="0.35">
      <c r="A514">
        <v>2015</v>
      </c>
      <c r="B514">
        <v>3131802</v>
      </c>
      <c r="C514" t="s">
        <v>101</v>
      </c>
      <c r="D514" t="s">
        <v>303</v>
      </c>
      <c r="E514" t="s">
        <v>302</v>
      </c>
      <c r="F514" s="8">
        <v>386441.4</v>
      </c>
      <c r="G514" s="10"/>
      <c r="I514" s="8">
        <v>0</v>
      </c>
      <c r="J514" s="8">
        <v>0</v>
      </c>
    </row>
    <row r="515" spans="1:10" hidden="1" x14ac:dyDescent="0.35">
      <c r="A515">
        <v>2015</v>
      </c>
      <c r="B515">
        <v>3132008</v>
      </c>
      <c r="C515" t="s">
        <v>102</v>
      </c>
      <c r="D515" t="s">
        <v>303</v>
      </c>
      <c r="E515" t="s">
        <v>299</v>
      </c>
      <c r="F515" s="8">
        <v>3485136.04</v>
      </c>
      <c r="G515" s="10">
        <v>3237503.13</v>
      </c>
      <c r="H515">
        <v>0.97815895238995487</v>
      </c>
      <c r="I515" s="8">
        <v>0</v>
      </c>
      <c r="J515" s="8">
        <v>0</v>
      </c>
    </row>
    <row r="516" spans="1:10" hidden="1" x14ac:dyDescent="0.35">
      <c r="A516">
        <v>2015</v>
      </c>
      <c r="B516">
        <v>3132008</v>
      </c>
      <c r="C516" t="s">
        <v>102</v>
      </c>
      <c r="D516" t="s">
        <v>303</v>
      </c>
      <c r="E516" t="s">
        <v>300</v>
      </c>
      <c r="F516" s="8">
        <v>3166792.67</v>
      </c>
      <c r="G516" s="10"/>
      <c r="I516" s="8">
        <v>0</v>
      </c>
      <c r="J516" s="8">
        <v>3166792.67</v>
      </c>
    </row>
    <row r="517" spans="1:10" hidden="1" x14ac:dyDescent="0.35">
      <c r="A517">
        <v>2015</v>
      </c>
      <c r="B517">
        <v>3132008</v>
      </c>
      <c r="C517" t="s">
        <v>102</v>
      </c>
      <c r="D517" t="s">
        <v>303</v>
      </c>
      <c r="E517" t="s">
        <v>301</v>
      </c>
      <c r="F517" s="8">
        <v>70710.460000000006</v>
      </c>
      <c r="G517" s="10"/>
      <c r="I517" s="8">
        <v>0</v>
      </c>
      <c r="J517" s="8">
        <v>0</v>
      </c>
    </row>
    <row r="518" spans="1:10" hidden="1" x14ac:dyDescent="0.35">
      <c r="A518">
        <v>2015</v>
      </c>
      <c r="B518">
        <v>3132008</v>
      </c>
      <c r="C518" t="s">
        <v>102</v>
      </c>
      <c r="D518" t="s">
        <v>303</v>
      </c>
      <c r="E518" t="s">
        <v>302</v>
      </c>
      <c r="F518" s="8">
        <v>247632.91</v>
      </c>
      <c r="G518" s="10"/>
      <c r="I518" s="8">
        <v>0</v>
      </c>
      <c r="J518" s="8">
        <v>0</v>
      </c>
    </row>
    <row r="519" spans="1:10" hidden="1" x14ac:dyDescent="0.35">
      <c r="A519">
        <v>2015</v>
      </c>
      <c r="B519">
        <v>3132107</v>
      </c>
      <c r="C519" t="s">
        <v>103</v>
      </c>
      <c r="D519" t="s">
        <v>303</v>
      </c>
      <c r="E519" t="s">
        <v>299</v>
      </c>
      <c r="F519" s="8">
        <v>15222895.02</v>
      </c>
      <c r="G519" s="10">
        <v>13171803.23</v>
      </c>
      <c r="H519">
        <v>0.69621449165848182</v>
      </c>
      <c r="I519" s="8">
        <v>0</v>
      </c>
      <c r="J519" s="8">
        <v>0</v>
      </c>
    </row>
    <row r="520" spans="1:10" hidden="1" x14ac:dyDescent="0.35">
      <c r="A520">
        <v>2015</v>
      </c>
      <c r="B520">
        <v>3132107</v>
      </c>
      <c r="C520" t="s">
        <v>103</v>
      </c>
      <c r="D520" t="s">
        <v>303</v>
      </c>
      <c r="E520" t="s">
        <v>300</v>
      </c>
      <c r="F520" s="8">
        <v>9170400.2899999991</v>
      </c>
      <c r="G520" s="10"/>
      <c r="I520" s="8">
        <v>0</v>
      </c>
      <c r="J520" s="8">
        <v>9170400.2899999991</v>
      </c>
    </row>
    <row r="521" spans="1:10" hidden="1" x14ac:dyDescent="0.35">
      <c r="A521">
        <v>2015</v>
      </c>
      <c r="B521">
        <v>3132107</v>
      </c>
      <c r="C521" t="s">
        <v>103</v>
      </c>
      <c r="D521" t="s">
        <v>303</v>
      </c>
      <c r="E521" t="s">
        <v>306</v>
      </c>
      <c r="F521" s="8">
        <v>53309.96</v>
      </c>
      <c r="G521" s="10"/>
      <c r="I521" s="8">
        <v>0</v>
      </c>
      <c r="J521" s="8">
        <v>0</v>
      </c>
    </row>
    <row r="522" spans="1:10" hidden="1" x14ac:dyDescent="0.35">
      <c r="A522">
        <v>2015</v>
      </c>
      <c r="B522">
        <v>3132107</v>
      </c>
      <c r="C522" t="s">
        <v>103</v>
      </c>
      <c r="D522" t="s">
        <v>303</v>
      </c>
      <c r="E522" t="s">
        <v>301</v>
      </c>
      <c r="F522" s="8">
        <v>3880409.58</v>
      </c>
      <c r="G522" s="10"/>
      <c r="I522" s="8">
        <v>0</v>
      </c>
      <c r="J522" s="8">
        <v>0</v>
      </c>
    </row>
    <row r="523" spans="1:10" hidden="1" x14ac:dyDescent="0.35">
      <c r="A523">
        <v>2015</v>
      </c>
      <c r="B523">
        <v>3132107</v>
      </c>
      <c r="C523" t="s">
        <v>103</v>
      </c>
      <c r="D523" t="s">
        <v>303</v>
      </c>
      <c r="E523" t="s">
        <v>305</v>
      </c>
      <c r="F523" s="8">
        <v>67683.399999999994</v>
      </c>
      <c r="G523" s="10"/>
      <c r="I523" s="8">
        <v>0</v>
      </c>
      <c r="J523" s="8">
        <v>0</v>
      </c>
    </row>
    <row r="524" spans="1:10" hidden="1" x14ac:dyDescent="0.35">
      <c r="A524">
        <v>2015</v>
      </c>
      <c r="B524">
        <v>3132107</v>
      </c>
      <c r="C524" t="s">
        <v>103</v>
      </c>
      <c r="D524" t="s">
        <v>303</v>
      </c>
      <c r="E524" t="s">
        <v>302</v>
      </c>
      <c r="F524" s="8">
        <v>2051091.79</v>
      </c>
      <c r="G524" s="10"/>
      <c r="I524" s="8">
        <v>0</v>
      </c>
      <c r="J524" s="8">
        <v>0</v>
      </c>
    </row>
    <row r="525" spans="1:10" hidden="1" x14ac:dyDescent="0.35">
      <c r="A525">
        <v>2015</v>
      </c>
      <c r="B525">
        <v>3132305</v>
      </c>
      <c r="C525" t="s">
        <v>104</v>
      </c>
      <c r="D525" t="s">
        <v>303</v>
      </c>
      <c r="E525" t="s">
        <v>299</v>
      </c>
      <c r="F525" s="8">
        <v>8789493.6099999994</v>
      </c>
      <c r="G525" s="10">
        <v>8660223.0599999987</v>
      </c>
      <c r="H525">
        <v>0.90469400218889995</v>
      </c>
      <c r="I525" s="8">
        <v>0</v>
      </c>
      <c r="J525" s="8">
        <v>0</v>
      </c>
    </row>
    <row r="526" spans="1:10" hidden="1" x14ac:dyDescent="0.35">
      <c r="A526">
        <v>2015</v>
      </c>
      <c r="B526">
        <v>3132305</v>
      </c>
      <c r="C526" t="s">
        <v>104</v>
      </c>
      <c r="D526" t="s">
        <v>303</v>
      </c>
      <c r="E526" t="s">
        <v>300</v>
      </c>
      <c r="F526" s="8">
        <v>7834851.8600000003</v>
      </c>
      <c r="G526" s="10"/>
      <c r="I526" s="8">
        <v>0</v>
      </c>
      <c r="J526" s="8">
        <v>7834851.8600000003</v>
      </c>
    </row>
    <row r="527" spans="1:10" hidden="1" x14ac:dyDescent="0.35">
      <c r="A527">
        <v>2015</v>
      </c>
      <c r="B527">
        <v>3132305</v>
      </c>
      <c r="C527" t="s">
        <v>104</v>
      </c>
      <c r="D527" t="s">
        <v>303</v>
      </c>
      <c r="E527" t="s">
        <v>301</v>
      </c>
      <c r="F527" s="8">
        <v>761473.59</v>
      </c>
      <c r="G527" s="10"/>
      <c r="I527" s="8">
        <v>0</v>
      </c>
      <c r="J527" s="8">
        <v>0</v>
      </c>
    </row>
    <row r="528" spans="1:10" hidden="1" x14ac:dyDescent="0.35">
      <c r="A528">
        <v>2015</v>
      </c>
      <c r="B528">
        <v>3132305</v>
      </c>
      <c r="C528" t="s">
        <v>104</v>
      </c>
      <c r="D528" t="s">
        <v>303</v>
      </c>
      <c r="E528" t="s">
        <v>304</v>
      </c>
      <c r="F528" s="8">
        <v>63897.61</v>
      </c>
      <c r="G528" s="10"/>
      <c r="I528" s="8">
        <v>0</v>
      </c>
      <c r="J528" s="8">
        <v>0</v>
      </c>
    </row>
    <row r="529" spans="1:11" hidden="1" x14ac:dyDescent="0.35">
      <c r="A529">
        <v>2015</v>
      </c>
      <c r="B529">
        <v>3132305</v>
      </c>
      <c r="C529" t="s">
        <v>104</v>
      </c>
      <c r="D529" t="s">
        <v>303</v>
      </c>
      <c r="E529" t="s">
        <v>302</v>
      </c>
      <c r="F529" s="8">
        <v>129270.55</v>
      </c>
      <c r="G529" s="10"/>
      <c r="I529" s="8">
        <v>0</v>
      </c>
      <c r="J529" s="8">
        <v>0</v>
      </c>
    </row>
    <row r="530" spans="1:11" hidden="1" x14ac:dyDescent="0.35">
      <c r="A530">
        <v>2015</v>
      </c>
      <c r="B530">
        <v>3132503</v>
      </c>
      <c r="C530" t="s">
        <v>105</v>
      </c>
      <c r="D530" t="s">
        <v>303</v>
      </c>
      <c r="E530" t="s">
        <v>299</v>
      </c>
      <c r="F530" s="8">
        <v>15455791.699999999</v>
      </c>
      <c r="G530" s="10">
        <v>14120954.35</v>
      </c>
      <c r="H530">
        <v>0.69539845513345211</v>
      </c>
      <c r="I530" s="8">
        <v>0</v>
      </c>
      <c r="J530" s="8">
        <v>0</v>
      </c>
    </row>
    <row r="531" spans="1:11" hidden="1" x14ac:dyDescent="0.35">
      <c r="A531">
        <v>2015</v>
      </c>
      <c r="B531">
        <v>3132503</v>
      </c>
      <c r="C531" t="s">
        <v>105</v>
      </c>
      <c r="D531" t="s">
        <v>303</v>
      </c>
      <c r="E531" t="s">
        <v>300</v>
      </c>
      <c r="F531" s="8">
        <v>9819689.8399999999</v>
      </c>
      <c r="G531" s="10"/>
      <c r="I531" s="8">
        <v>0</v>
      </c>
      <c r="J531" s="8">
        <v>9819689.8399999999</v>
      </c>
    </row>
    <row r="532" spans="1:11" hidden="1" x14ac:dyDescent="0.35">
      <c r="A532">
        <v>2015</v>
      </c>
      <c r="B532">
        <v>3132503</v>
      </c>
      <c r="C532" t="s">
        <v>105</v>
      </c>
      <c r="D532" t="s">
        <v>303</v>
      </c>
      <c r="E532" t="s">
        <v>306</v>
      </c>
      <c r="F532" s="8">
        <v>7521.2</v>
      </c>
      <c r="G532" s="10"/>
      <c r="I532" s="8">
        <v>0</v>
      </c>
      <c r="J532" s="8">
        <v>0</v>
      </c>
    </row>
    <row r="533" spans="1:11" hidden="1" x14ac:dyDescent="0.35">
      <c r="A533">
        <v>2015</v>
      </c>
      <c r="B533">
        <v>3132503</v>
      </c>
      <c r="C533" t="s">
        <v>105</v>
      </c>
      <c r="D533" t="s">
        <v>303</v>
      </c>
      <c r="E533" t="s">
        <v>301</v>
      </c>
      <c r="F533" s="8">
        <v>4218585.75</v>
      </c>
      <c r="G533" s="10"/>
      <c r="I533" s="8">
        <v>0</v>
      </c>
      <c r="J533" s="8">
        <v>0</v>
      </c>
    </row>
    <row r="534" spans="1:11" hidden="1" x14ac:dyDescent="0.35">
      <c r="A534">
        <v>2015</v>
      </c>
      <c r="B534">
        <v>3132503</v>
      </c>
      <c r="C534" t="s">
        <v>105</v>
      </c>
      <c r="D534" t="s">
        <v>303</v>
      </c>
      <c r="E534" t="s">
        <v>304</v>
      </c>
      <c r="F534" s="8">
        <v>75157.56</v>
      </c>
      <c r="G534" s="10"/>
      <c r="I534" s="8">
        <v>0</v>
      </c>
      <c r="J534" s="8">
        <v>0</v>
      </c>
    </row>
    <row r="535" spans="1:11" hidden="1" x14ac:dyDescent="0.35">
      <c r="A535">
        <v>2015</v>
      </c>
      <c r="B535">
        <v>3132503</v>
      </c>
      <c r="C535" t="s">
        <v>105</v>
      </c>
      <c r="D535" t="s">
        <v>303</v>
      </c>
      <c r="E535" t="s">
        <v>302</v>
      </c>
      <c r="F535" s="8">
        <v>1334837.3500000001</v>
      </c>
      <c r="G535" s="10"/>
      <c r="I535" s="8">
        <v>0</v>
      </c>
      <c r="J535" s="8">
        <v>0</v>
      </c>
    </row>
    <row r="536" spans="1:11" hidden="1" x14ac:dyDescent="0.35">
      <c r="A536">
        <v>2015</v>
      </c>
      <c r="B536">
        <v>3132701</v>
      </c>
      <c r="C536" t="s">
        <v>106</v>
      </c>
      <c r="D536" t="s">
        <v>303</v>
      </c>
      <c r="E536" t="s">
        <v>299</v>
      </c>
      <c r="F536" s="8">
        <v>12130689.75</v>
      </c>
      <c r="G536" s="10">
        <v>10571179.34</v>
      </c>
      <c r="H536">
        <v>0.86531553914589066</v>
      </c>
      <c r="I536" s="8">
        <v>0</v>
      </c>
      <c r="J536" s="8">
        <v>0</v>
      </c>
    </row>
    <row r="537" spans="1:11" hidden="1" x14ac:dyDescent="0.35">
      <c r="A537">
        <v>2015</v>
      </c>
      <c r="B537">
        <v>3132701</v>
      </c>
      <c r="C537" t="s">
        <v>106</v>
      </c>
      <c r="D537" t="s">
        <v>303</v>
      </c>
      <c r="E537" t="s">
        <v>300</v>
      </c>
      <c r="F537" s="8">
        <v>9147405.75</v>
      </c>
      <c r="G537" s="10"/>
      <c r="I537" s="8">
        <v>0</v>
      </c>
      <c r="J537" s="8">
        <v>9147405.75</v>
      </c>
      <c r="K537">
        <f>J537/F536</f>
        <v>0.75407136267746033</v>
      </c>
    </row>
    <row r="538" spans="1:11" hidden="1" x14ac:dyDescent="0.35">
      <c r="A538">
        <v>2015</v>
      </c>
      <c r="B538">
        <v>3132701</v>
      </c>
      <c r="C538" t="s">
        <v>106</v>
      </c>
      <c r="D538" t="s">
        <v>303</v>
      </c>
      <c r="E538" t="s">
        <v>301</v>
      </c>
      <c r="F538" s="8">
        <v>1296539.8799999999</v>
      </c>
      <c r="G538" s="10"/>
      <c r="I538" s="8">
        <v>0</v>
      </c>
      <c r="J538" s="8">
        <v>0</v>
      </c>
    </row>
    <row r="539" spans="1:11" hidden="1" x14ac:dyDescent="0.35">
      <c r="A539">
        <v>2015</v>
      </c>
      <c r="B539">
        <v>3132701</v>
      </c>
      <c r="C539" t="s">
        <v>106</v>
      </c>
      <c r="D539" t="s">
        <v>303</v>
      </c>
      <c r="E539" t="s">
        <v>304</v>
      </c>
      <c r="F539" s="8">
        <v>120033.72</v>
      </c>
      <c r="G539" s="10"/>
      <c r="I539" s="8">
        <v>0</v>
      </c>
      <c r="J539" s="8">
        <v>0</v>
      </c>
    </row>
    <row r="540" spans="1:11" hidden="1" x14ac:dyDescent="0.35">
      <c r="A540">
        <v>2015</v>
      </c>
      <c r="B540">
        <v>3132701</v>
      </c>
      <c r="C540" t="s">
        <v>106</v>
      </c>
      <c r="D540" t="s">
        <v>303</v>
      </c>
      <c r="E540" t="s">
        <v>305</v>
      </c>
      <c r="F540" s="8">
        <v>7199.99</v>
      </c>
      <c r="G540" s="10"/>
      <c r="I540" s="8">
        <v>0</v>
      </c>
      <c r="J540" s="8">
        <v>0</v>
      </c>
    </row>
    <row r="541" spans="1:11" hidden="1" x14ac:dyDescent="0.35">
      <c r="A541">
        <v>2015</v>
      </c>
      <c r="B541">
        <v>3132701</v>
      </c>
      <c r="C541" t="s">
        <v>106</v>
      </c>
      <c r="D541" t="s">
        <v>303</v>
      </c>
      <c r="E541" t="s">
        <v>302</v>
      </c>
      <c r="F541" s="8">
        <v>1559510.41</v>
      </c>
      <c r="G541" s="10"/>
      <c r="I541" s="8">
        <v>0</v>
      </c>
      <c r="J541" s="8">
        <v>0</v>
      </c>
    </row>
    <row r="542" spans="1:11" hidden="1" x14ac:dyDescent="0.35">
      <c r="A542">
        <v>2015</v>
      </c>
      <c r="B542">
        <v>3133204</v>
      </c>
      <c r="C542" t="s">
        <v>107</v>
      </c>
      <c r="D542" t="s">
        <v>303</v>
      </c>
      <c r="E542" t="s">
        <v>299</v>
      </c>
      <c r="F542" s="8">
        <v>6938757.2699999996</v>
      </c>
      <c r="G542" s="10">
        <v>6216824.25</v>
      </c>
      <c r="H542">
        <v>0.66479284017076723</v>
      </c>
      <c r="I542" s="8">
        <v>0</v>
      </c>
      <c r="J542" s="8">
        <v>0</v>
      </c>
    </row>
    <row r="543" spans="1:11" hidden="1" x14ac:dyDescent="0.35">
      <c r="A543">
        <v>2015</v>
      </c>
      <c r="B543">
        <v>3133204</v>
      </c>
      <c r="C543" t="s">
        <v>107</v>
      </c>
      <c r="D543" t="s">
        <v>303</v>
      </c>
      <c r="E543" t="s">
        <v>300</v>
      </c>
      <c r="F543" s="8">
        <v>4132900.25</v>
      </c>
      <c r="G543" s="10"/>
      <c r="I543" s="8">
        <v>0</v>
      </c>
      <c r="J543" s="8">
        <v>4132900.25</v>
      </c>
    </row>
    <row r="544" spans="1:11" hidden="1" x14ac:dyDescent="0.35">
      <c r="A544">
        <v>2015</v>
      </c>
      <c r="B544">
        <v>3133204</v>
      </c>
      <c r="C544" t="s">
        <v>107</v>
      </c>
      <c r="D544" t="s">
        <v>303</v>
      </c>
      <c r="E544" t="s">
        <v>306</v>
      </c>
      <c r="F544" s="8">
        <v>107144</v>
      </c>
      <c r="G544" s="10"/>
      <c r="I544" s="8">
        <v>0</v>
      </c>
      <c r="J544" s="8">
        <v>0</v>
      </c>
    </row>
    <row r="545" spans="1:10" hidden="1" x14ac:dyDescent="0.35">
      <c r="A545">
        <v>2015</v>
      </c>
      <c r="B545">
        <v>3133204</v>
      </c>
      <c r="C545" t="s">
        <v>107</v>
      </c>
      <c r="D545" t="s">
        <v>303</v>
      </c>
      <c r="E545" t="s">
        <v>301</v>
      </c>
      <c r="F545" s="8">
        <v>1976780</v>
      </c>
      <c r="G545" s="10"/>
      <c r="I545" s="8">
        <v>0</v>
      </c>
      <c r="J545" s="8">
        <v>0</v>
      </c>
    </row>
    <row r="546" spans="1:10" hidden="1" x14ac:dyDescent="0.35">
      <c r="A546">
        <v>2015</v>
      </c>
      <c r="B546">
        <v>3133204</v>
      </c>
      <c r="C546" t="s">
        <v>107</v>
      </c>
      <c r="D546" t="s">
        <v>303</v>
      </c>
      <c r="E546" t="s">
        <v>302</v>
      </c>
      <c r="F546" s="8">
        <v>721933.02</v>
      </c>
      <c r="G546" s="10"/>
      <c r="I546" s="8">
        <v>0</v>
      </c>
      <c r="J546" s="8">
        <v>0</v>
      </c>
    </row>
    <row r="547" spans="1:10" hidden="1" x14ac:dyDescent="0.35">
      <c r="A547">
        <v>2015</v>
      </c>
      <c r="B547">
        <v>3133303</v>
      </c>
      <c r="C547" t="s">
        <v>108</v>
      </c>
      <c r="D547" t="s">
        <v>303</v>
      </c>
      <c r="E547" t="s">
        <v>299</v>
      </c>
      <c r="F547" s="8">
        <v>8627825.3000000007</v>
      </c>
      <c r="G547" s="10">
        <v>8627825.3000000007</v>
      </c>
      <c r="H547">
        <v>0.80122256879726095</v>
      </c>
      <c r="I547" s="8">
        <v>0</v>
      </c>
      <c r="J547" s="8">
        <v>0</v>
      </c>
    </row>
    <row r="548" spans="1:10" hidden="1" x14ac:dyDescent="0.35">
      <c r="A548">
        <v>2015</v>
      </c>
      <c r="B548">
        <v>3133303</v>
      </c>
      <c r="C548" t="s">
        <v>108</v>
      </c>
      <c r="D548" t="s">
        <v>303</v>
      </c>
      <c r="E548" t="s">
        <v>300</v>
      </c>
      <c r="F548" s="8">
        <v>6912808.3499999996</v>
      </c>
      <c r="G548" s="10"/>
      <c r="I548" s="8">
        <v>0</v>
      </c>
      <c r="J548" s="8">
        <v>6912808.3499999996</v>
      </c>
    </row>
    <row r="549" spans="1:10" hidden="1" x14ac:dyDescent="0.35">
      <c r="A549">
        <v>2015</v>
      </c>
      <c r="B549">
        <v>3133303</v>
      </c>
      <c r="C549" t="s">
        <v>108</v>
      </c>
      <c r="D549" t="s">
        <v>303</v>
      </c>
      <c r="E549" t="s">
        <v>308</v>
      </c>
      <c r="F549" s="8">
        <v>22653.16</v>
      </c>
      <c r="G549" s="10"/>
      <c r="I549" s="8">
        <v>0</v>
      </c>
      <c r="J549" s="8">
        <v>0</v>
      </c>
    </row>
    <row r="550" spans="1:10" hidden="1" x14ac:dyDescent="0.35">
      <c r="A550">
        <v>2015</v>
      </c>
      <c r="B550">
        <v>3133303</v>
      </c>
      <c r="C550" t="s">
        <v>108</v>
      </c>
      <c r="D550" t="s">
        <v>303</v>
      </c>
      <c r="E550" t="s">
        <v>306</v>
      </c>
      <c r="F550" s="8">
        <v>28575.54</v>
      </c>
      <c r="G550" s="10"/>
      <c r="I550" s="8">
        <v>0</v>
      </c>
      <c r="J550" s="8">
        <v>0</v>
      </c>
    </row>
    <row r="551" spans="1:10" hidden="1" x14ac:dyDescent="0.35">
      <c r="A551">
        <v>2015</v>
      </c>
      <c r="B551">
        <v>3133303</v>
      </c>
      <c r="C551" t="s">
        <v>108</v>
      </c>
      <c r="D551" t="s">
        <v>303</v>
      </c>
      <c r="E551" t="s">
        <v>301</v>
      </c>
      <c r="F551" s="8">
        <v>1550316.23</v>
      </c>
      <c r="G551" s="10"/>
      <c r="I551" s="8">
        <v>0</v>
      </c>
      <c r="J551" s="8">
        <v>0</v>
      </c>
    </row>
    <row r="552" spans="1:10" hidden="1" x14ac:dyDescent="0.35">
      <c r="A552">
        <v>2015</v>
      </c>
      <c r="B552">
        <v>3133303</v>
      </c>
      <c r="C552" t="s">
        <v>108</v>
      </c>
      <c r="D552" t="s">
        <v>303</v>
      </c>
      <c r="E552" t="s">
        <v>304</v>
      </c>
      <c r="F552" s="8">
        <v>109551.97</v>
      </c>
      <c r="G552" s="10"/>
      <c r="I552" s="8">
        <v>0</v>
      </c>
      <c r="J552" s="8">
        <v>0</v>
      </c>
    </row>
    <row r="553" spans="1:10" hidden="1" x14ac:dyDescent="0.35">
      <c r="A553">
        <v>2015</v>
      </c>
      <c r="B553">
        <v>3133303</v>
      </c>
      <c r="C553" t="s">
        <v>108</v>
      </c>
      <c r="D553" t="s">
        <v>303</v>
      </c>
      <c r="E553" t="s">
        <v>305</v>
      </c>
      <c r="F553" s="8">
        <v>3920.05</v>
      </c>
      <c r="G553" s="10"/>
      <c r="I553" s="8">
        <v>0</v>
      </c>
      <c r="J553" s="8">
        <v>0</v>
      </c>
    </row>
    <row r="554" spans="1:10" hidden="1" x14ac:dyDescent="0.35">
      <c r="A554">
        <v>2015</v>
      </c>
      <c r="B554">
        <v>3134004</v>
      </c>
      <c r="C554" t="s">
        <v>109</v>
      </c>
      <c r="D554" t="s">
        <v>303</v>
      </c>
      <c r="E554" t="s">
        <v>299</v>
      </c>
      <c r="F554" s="8">
        <v>7255406.3499999996</v>
      </c>
      <c r="G554" s="10">
        <v>6341845.1299999999</v>
      </c>
      <c r="H554">
        <v>0.91992167427778238</v>
      </c>
      <c r="I554" s="8">
        <v>0</v>
      </c>
      <c r="J554" s="8">
        <v>0</v>
      </c>
    </row>
    <row r="555" spans="1:10" hidden="1" x14ac:dyDescent="0.35">
      <c r="A555">
        <v>2015</v>
      </c>
      <c r="B555">
        <v>3134004</v>
      </c>
      <c r="C555" t="s">
        <v>109</v>
      </c>
      <c r="D555" t="s">
        <v>303</v>
      </c>
      <c r="E555" t="s">
        <v>300</v>
      </c>
      <c r="F555" s="8">
        <v>5834000.79</v>
      </c>
      <c r="G555" s="10"/>
      <c r="I555" s="8">
        <v>0</v>
      </c>
      <c r="J555" s="8">
        <v>5834000.79</v>
      </c>
    </row>
    <row r="556" spans="1:10" hidden="1" x14ac:dyDescent="0.35">
      <c r="A556">
        <v>2015</v>
      </c>
      <c r="B556">
        <v>3134004</v>
      </c>
      <c r="C556" t="s">
        <v>109</v>
      </c>
      <c r="D556" t="s">
        <v>303</v>
      </c>
      <c r="E556" t="s">
        <v>301</v>
      </c>
      <c r="F556" s="8">
        <v>507751.84</v>
      </c>
      <c r="G556" s="10"/>
      <c r="I556" s="8">
        <v>0</v>
      </c>
      <c r="J556" s="8">
        <v>0</v>
      </c>
    </row>
    <row r="557" spans="1:10" hidden="1" x14ac:dyDescent="0.35">
      <c r="A557">
        <v>2015</v>
      </c>
      <c r="B557">
        <v>3134004</v>
      </c>
      <c r="C557" t="s">
        <v>109</v>
      </c>
      <c r="D557" t="s">
        <v>303</v>
      </c>
      <c r="E557" t="s">
        <v>305</v>
      </c>
      <c r="F557" s="8">
        <v>92.5</v>
      </c>
      <c r="G557" s="10"/>
      <c r="I557" s="8">
        <v>0</v>
      </c>
      <c r="J557" s="8">
        <v>0</v>
      </c>
    </row>
    <row r="558" spans="1:10" hidden="1" x14ac:dyDescent="0.35">
      <c r="A558">
        <v>2015</v>
      </c>
      <c r="B558">
        <v>3134004</v>
      </c>
      <c r="C558" t="s">
        <v>109</v>
      </c>
      <c r="D558" t="s">
        <v>303</v>
      </c>
      <c r="E558" t="s">
        <v>302</v>
      </c>
      <c r="F558" s="8">
        <v>913561.22</v>
      </c>
      <c r="G558" s="10"/>
      <c r="I558" s="8">
        <v>0</v>
      </c>
      <c r="J558" s="8">
        <v>0</v>
      </c>
    </row>
    <row r="559" spans="1:10" hidden="1" x14ac:dyDescent="0.35">
      <c r="A559">
        <v>2015</v>
      </c>
      <c r="B559">
        <v>3134103</v>
      </c>
      <c r="C559" t="s">
        <v>110</v>
      </c>
      <c r="D559" t="s">
        <v>303</v>
      </c>
      <c r="E559" t="s">
        <v>299</v>
      </c>
      <c r="F559" s="8">
        <v>3925399.83</v>
      </c>
      <c r="G559" s="10">
        <v>3827483.3000000003</v>
      </c>
      <c r="H559">
        <v>0.96007377484834477</v>
      </c>
      <c r="I559" s="8">
        <v>0</v>
      </c>
      <c r="J559" s="8">
        <v>0</v>
      </c>
    </row>
    <row r="560" spans="1:10" hidden="1" x14ac:dyDescent="0.35">
      <c r="A560">
        <v>2015</v>
      </c>
      <c r="B560">
        <v>3134103</v>
      </c>
      <c r="C560" t="s">
        <v>110</v>
      </c>
      <c r="D560" t="s">
        <v>303</v>
      </c>
      <c r="E560" t="s">
        <v>300</v>
      </c>
      <c r="F560" s="8">
        <v>3674666.34</v>
      </c>
      <c r="G560" s="10"/>
      <c r="I560" s="8">
        <v>0</v>
      </c>
      <c r="J560" s="8">
        <v>3674666.34</v>
      </c>
    </row>
    <row r="561" spans="1:10" hidden="1" x14ac:dyDescent="0.35">
      <c r="A561">
        <v>2015</v>
      </c>
      <c r="B561">
        <v>3134103</v>
      </c>
      <c r="C561" t="s">
        <v>110</v>
      </c>
      <c r="D561" t="s">
        <v>303</v>
      </c>
      <c r="E561" t="s">
        <v>306</v>
      </c>
      <c r="F561" s="8">
        <v>27914.81</v>
      </c>
      <c r="G561" s="10"/>
      <c r="I561" s="8">
        <v>0</v>
      </c>
      <c r="J561" s="8">
        <v>0</v>
      </c>
    </row>
    <row r="562" spans="1:10" hidden="1" x14ac:dyDescent="0.35">
      <c r="A562">
        <v>2015</v>
      </c>
      <c r="B562">
        <v>3134103</v>
      </c>
      <c r="C562" t="s">
        <v>110</v>
      </c>
      <c r="D562" t="s">
        <v>303</v>
      </c>
      <c r="E562" t="s">
        <v>301</v>
      </c>
      <c r="F562" s="8">
        <v>124902.15</v>
      </c>
      <c r="G562" s="10"/>
      <c r="I562" s="8">
        <v>0</v>
      </c>
      <c r="J562" s="8">
        <v>0</v>
      </c>
    </row>
    <row r="563" spans="1:10" hidden="1" x14ac:dyDescent="0.35">
      <c r="A563">
        <v>2015</v>
      </c>
      <c r="B563">
        <v>3134103</v>
      </c>
      <c r="C563" t="s">
        <v>110</v>
      </c>
      <c r="D563" t="s">
        <v>303</v>
      </c>
      <c r="E563" t="s">
        <v>302</v>
      </c>
      <c r="F563" s="8">
        <v>97916.53</v>
      </c>
      <c r="G563" s="10"/>
      <c r="I563" s="8">
        <v>0</v>
      </c>
      <c r="J563" s="8">
        <v>0</v>
      </c>
    </row>
    <row r="564" spans="1:10" hidden="1" x14ac:dyDescent="0.35">
      <c r="A564">
        <v>2015</v>
      </c>
      <c r="B564">
        <v>3134707</v>
      </c>
      <c r="C564" t="s">
        <v>111</v>
      </c>
      <c r="D564" t="s">
        <v>303</v>
      </c>
      <c r="E564" t="s">
        <v>299</v>
      </c>
      <c r="F564" s="8">
        <v>6659731.0499999998</v>
      </c>
      <c r="G564" s="10">
        <v>5300229.88</v>
      </c>
      <c r="H564">
        <v>0.83273533411347067</v>
      </c>
      <c r="I564" s="8">
        <v>0</v>
      </c>
      <c r="J564" s="8">
        <v>0</v>
      </c>
    </row>
    <row r="565" spans="1:10" hidden="1" x14ac:dyDescent="0.35">
      <c r="A565">
        <v>2015</v>
      </c>
      <c r="B565">
        <v>3134707</v>
      </c>
      <c r="C565" t="s">
        <v>111</v>
      </c>
      <c r="D565" t="s">
        <v>303</v>
      </c>
      <c r="E565" t="s">
        <v>300</v>
      </c>
      <c r="F565" s="8">
        <v>4413688.7</v>
      </c>
      <c r="G565" s="10"/>
      <c r="I565" s="8">
        <v>0</v>
      </c>
      <c r="J565" s="8">
        <v>4413688.7</v>
      </c>
    </row>
    <row r="566" spans="1:10" hidden="1" x14ac:dyDescent="0.35">
      <c r="A566">
        <v>2015</v>
      </c>
      <c r="B566">
        <v>3134707</v>
      </c>
      <c r="C566" t="s">
        <v>111</v>
      </c>
      <c r="D566" t="s">
        <v>303</v>
      </c>
      <c r="E566" t="s">
        <v>306</v>
      </c>
      <c r="F566" s="8">
        <v>434.4</v>
      </c>
      <c r="G566" s="10"/>
      <c r="I566" s="8">
        <v>0</v>
      </c>
      <c r="J566" s="8">
        <v>0</v>
      </c>
    </row>
    <row r="567" spans="1:10" hidden="1" x14ac:dyDescent="0.35">
      <c r="A567">
        <v>2015</v>
      </c>
      <c r="B567">
        <v>3134707</v>
      </c>
      <c r="C567" t="s">
        <v>111</v>
      </c>
      <c r="D567" t="s">
        <v>303</v>
      </c>
      <c r="E567" t="s">
        <v>301</v>
      </c>
      <c r="F567" s="8">
        <v>849300.73</v>
      </c>
      <c r="G567" s="10"/>
      <c r="I567" s="8">
        <v>0</v>
      </c>
      <c r="J567" s="8">
        <v>0</v>
      </c>
    </row>
    <row r="568" spans="1:10" hidden="1" x14ac:dyDescent="0.35">
      <c r="A568">
        <v>2015</v>
      </c>
      <c r="B568">
        <v>3134707</v>
      </c>
      <c r="C568" t="s">
        <v>111</v>
      </c>
      <c r="D568" t="s">
        <v>303</v>
      </c>
      <c r="E568" t="s">
        <v>304</v>
      </c>
      <c r="F568" s="8">
        <v>26596.3</v>
      </c>
      <c r="G568" s="10"/>
      <c r="I568" s="8">
        <v>0</v>
      </c>
      <c r="J568" s="8">
        <v>0</v>
      </c>
    </row>
    <row r="569" spans="1:10" hidden="1" x14ac:dyDescent="0.35">
      <c r="A569">
        <v>2015</v>
      </c>
      <c r="B569">
        <v>3134707</v>
      </c>
      <c r="C569" t="s">
        <v>111</v>
      </c>
      <c r="D569" t="s">
        <v>303</v>
      </c>
      <c r="E569" t="s">
        <v>305</v>
      </c>
      <c r="F569" s="8">
        <v>10209.75</v>
      </c>
      <c r="G569" s="10"/>
      <c r="I569" s="8">
        <v>0</v>
      </c>
      <c r="J569" s="8">
        <v>0</v>
      </c>
    </row>
    <row r="570" spans="1:10" hidden="1" x14ac:dyDescent="0.35">
      <c r="A570">
        <v>2015</v>
      </c>
      <c r="B570">
        <v>3134707</v>
      </c>
      <c r="C570" t="s">
        <v>111</v>
      </c>
      <c r="D570" t="s">
        <v>303</v>
      </c>
      <c r="E570" t="s">
        <v>302</v>
      </c>
      <c r="F570" s="8">
        <v>1359501.17</v>
      </c>
      <c r="G570" s="10"/>
      <c r="I570" s="8">
        <v>0</v>
      </c>
      <c r="J570" s="8">
        <v>0</v>
      </c>
    </row>
    <row r="571" spans="1:10" hidden="1" x14ac:dyDescent="0.35">
      <c r="A571">
        <v>2015</v>
      </c>
      <c r="B571">
        <v>3135050</v>
      </c>
      <c r="C571" t="s">
        <v>112</v>
      </c>
      <c r="D571" t="s">
        <v>303</v>
      </c>
      <c r="E571" t="s">
        <v>299</v>
      </c>
      <c r="F571" s="8">
        <v>14486997.75</v>
      </c>
      <c r="G571" s="10">
        <v>12362309.35</v>
      </c>
      <c r="H571">
        <v>0.78110368432092347</v>
      </c>
      <c r="I571" s="8">
        <v>0</v>
      </c>
      <c r="J571" s="8">
        <v>0</v>
      </c>
    </row>
    <row r="572" spans="1:10" hidden="1" x14ac:dyDescent="0.35">
      <c r="A572">
        <v>2015</v>
      </c>
      <c r="B572">
        <v>3135050</v>
      </c>
      <c r="C572" t="s">
        <v>112</v>
      </c>
      <c r="D572" t="s">
        <v>303</v>
      </c>
      <c r="E572" t="s">
        <v>300</v>
      </c>
      <c r="F572" s="8">
        <v>9656245.3800000008</v>
      </c>
      <c r="G572" s="10"/>
      <c r="I572" s="8">
        <v>0</v>
      </c>
      <c r="J572" s="8">
        <v>9656245.3800000008</v>
      </c>
    </row>
    <row r="573" spans="1:10" hidden="1" x14ac:dyDescent="0.35">
      <c r="A573">
        <v>2015</v>
      </c>
      <c r="B573">
        <v>3135050</v>
      </c>
      <c r="C573" t="s">
        <v>112</v>
      </c>
      <c r="D573" t="s">
        <v>303</v>
      </c>
      <c r="E573" t="s">
        <v>301</v>
      </c>
      <c r="F573" s="8">
        <v>2706063.97</v>
      </c>
      <c r="G573" s="10"/>
      <c r="I573" s="8">
        <v>0</v>
      </c>
      <c r="J573" s="8">
        <v>0</v>
      </c>
    </row>
    <row r="574" spans="1:10" hidden="1" x14ac:dyDescent="0.35">
      <c r="A574">
        <v>2015</v>
      </c>
      <c r="B574">
        <v>3135050</v>
      </c>
      <c r="C574" t="s">
        <v>112</v>
      </c>
      <c r="D574" t="s">
        <v>303</v>
      </c>
      <c r="E574" t="s">
        <v>302</v>
      </c>
      <c r="F574" s="8">
        <v>2124688.4</v>
      </c>
      <c r="G574" s="10"/>
      <c r="I574" s="8">
        <v>0</v>
      </c>
      <c r="J574" s="8">
        <v>0</v>
      </c>
    </row>
    <row r="575" spans="1:10" hidden="1" x14ac:dyDescent="0.35">
      <c r="A575">
        <v>2015</v>
      </c>
      <c r="B575">
        <v>3135076</v>
      </c>
      <c r="C575" t="s">
        <v>113</v>
      </c>
      <c r="D575" t="s">
        <v>303</v>
      </c>
      <c r="E575" t="s">
        <v>299</v>
      </c>
      <c r="F575" s="8">
        <v>3095911.72</v>
      </c>
      <c r="G575" s="10">
        <v>2547267.9400000004</v>
      </c>
      <c r="H575">
        <v>0.79084135138135481</v>
      </c>
      <c r="I575" s="8">
        <v>0</v>
      </c>
      <c r="J575" s="8">
        <v>0</v>
      </c>
    </row>
    <row r="576" spans="1:10" hidden="1" x14ac:dyDescent="0.35">
      <c r="A576">
        <v>2015</v>
      </c>
      <c r="B576">
        <v>3135076</v>
      </c>
      <c r="C576" t="s">
        <v>113</v>
      </c>
      <c r="D576" t="s">
        <v>303</v>
      </c>
      <c r="E576" t="s">
        <v>300</v>
      </c>
      <c r="F576" s="8">
        <v>2014484.82</v>
      </c>
      <c r="G576" s="10"/>
      <c r="I576" s="8">
        <v>0</v>
      </c>
      <c r="J576" s="8">
        <v>2014484.82</v>
      </c>
    </row>
    <row r="577" spans="1:10" hidden="1" x14ac:dyDescent="0.35">
      <c r="A577">
        <v>2015</v>
      </c>
      <c r="B577">
        <v>3135076</v>
      </c>
      <c r="C577" t="s">
        <v>113</v>
      </c>
      <c r="D577" t="s">
        <v>303</v>
      </c>
      <c r="E577" t="s">
        <v>301</v>
      </c>
      <c r="F577" s="8">
        <v>529605.87</v>
      </c>
      <c r="G577" s="10"/>
      <c r="I577" s="8">
        <v>0</v>
      </c>
      <c r="J577" s="8">
        <v>0</v>
      </c>
    </row>
    <row r="578" spans="1:10" hidden="1" x14ac:dyDescent="0.35">
      <c r="A578">
        <v>2015</v>
      </c>
      <c r="B578">
        <v>3135076</v>
      </c>
      <c r="C578" t="s">
        <v>113</v>
      </c>
      <c r="D578" t="s">
        <v>303</v>
      </c>
      <c r="E578" t="s">
        <v>304</v>
      </c>
      <c r="F578" s="8">
        <v>3177.25</v>
      </c>
      <c r="G578" s="10"/>
      <c r="I578" s="8">
        <v>0</v>
      </c>
      <c r="J578" s="8">
        <v>0</v>
      </c>
    </row>
    <row r="579" spans="1:10" hidden="1" x14ac:dyDescent="0.35">
      <c r="A579">
        <v>2015</v>
      </c>
      <c r="B579">
        <v>3135076</v>
      </c>
      <c r="C579" t="s">
        <v>113</v>
      </c>
      <c r="D579" t="s">
        <v>303</v>
      </c>
      <c r="E579" t="s">
        <v>302</v>
      </c>
      <c r="F579" s="8">
        <v>548643.78</v>
      </c>
      <c r="G579" s="10"/>
      <c r="I579" s="8">
        <v>0</v>
      </c>
      <c r="J579" s="8">
        <v>0</v>
      </c>
    </row>
    <row r="580" spans="1:10" hidden="1" x14ac:dyDescent="0.35">
      <c r="A580">
        <v>2015</v>
      </c>
      <c r="B580">
        <v>3135100</v>
      </c>
      <c r="C580" t="s">
        <v>114</v>
      </c>
      <c r="D580" t="s">
        <v>303</v>
      </c>
      <c r="E580" t="s">
        <v>299</v>
      </c>
      <c r="F580" s="8">
        <v>31832003.93</v>
      </c>
      <c r="G580" s="10">
        <v>30398942.280000001</v>
      </c>
      <c r="H580">
        <v>0.43056269390699342</v>
      </c>
      <c r="I580" s="8">
        <v>0</v>
      </c>
      <c r="J580" s="8">
        <v>0</v>
      </c>
    </row>
    <row r="581" spans="1:10" hidden="1" x14ac:dyDescent="0.35">
      <c r="A581">
        <v>2015</v>
      </c>
      <c r="B581">
        <v>3135100</v>
      </c>
      <c r="C581" t="s">
        <v>114</v>
      </c>
      <c r="D581" t="s">
        <v>303</v>
      </c>
      <c r="E581" t="s">
        <v>300</v>
      </c>
      <c r="F581" s="8">
        <v>13088650.48</v>
      </c>
      <c r="G581" s="10"/>
      <c r="I581" s="8">
        <v>0</v>
      </c>
      <c r="J581" s="8">
        <v>13088650.48</v>
      </c>
    </row>
    <row r="582" spans="1:10" hidden="1" x14ac:dyDescent="0.35">
      <c r="A582">
        <v>2015</v>
      </c>
      <c r="B582">
        <v>3135100</v>
      </c>
      <c r="C582" t="s">
        <v>114</v>
      </c>
      <c r="D582" t="s">
        <v>303</v>
      </c>
      <c r="E582" t="s">
        <v>306</v>
      </c>
      <c r="F582" s="8">
        <v>618231.89</v>
      </c>
      <c r="G582" s="10"/>
      <c r="I582" s="8">
        <v>0</v>
      </c>
      <c r="J582" s="8">
        <v>0</v>
      </c>
    </row>
    <row r="583" spans="1:10" hidden="1" x14ac:dyDescent="0.35">
      <c r="A583">
        <v>2015</v>
      </c>
      <c r="B583">
        <v>3135100</v>
      </c>
      <c r="C583" t="s">
        <v>114</v>
      </c>
      <c r="D583" t="s">
        <v>303</v>
      </c>
      <c r="E583" t="s">
        <v>301</v>
      </c>
      <c r="F583" s="8">
        <v>14621385.189999999</v>
      </c>
      <c r="G583" s="10"/>
      <c r="I583" s="8">
        <v>0</v>
      </c>
      <c r="J583" s="8">
        <v>0</v>
      </c>
    </row>
    <row r="584" spans="1:10" hidden="1" x14ac:dyDescent="0.35">
      <c r="A584">
        <v>2015</v>
      </c>
      <c r="B584">
        <v>3135100</v>
      </c>
      <c r="C584" t="s">
        <v>114</v>
      </c>
      <c r="D584" t="s">
        <v>303</v>
      </c>
      <c r="E584" t="s">
        <v>304</v>
      </c>
      <c r="F584" s="8">
        <v>519527.91</v>
      </c>
      <c r="G584" s="10"/>
      <c r="I584" s="8">
        <v>0</v>
      </c>
      <c r="J584" s="8">
        <v>0</v>
      </c>
    </row>
    <row r="585" spans="1:10" hidden="1" x14ac:dyDescent="0.35">
      <c r="A585">
        <v>2015</v>
      </c>
      <c r="B585">
        <v>3135100</v>
      </c>
      <c r="C585" t="s">
        <v>114</v>
      </c>
      <c r="D585" t="s">
        <v>303</v>
      </c>
      <c r="E585" t="s">
        <v>305</v>
      </c>
      <c r="F585" s="8">
        <v>1551146.81</v>
      </c>
      <c r="G585" s="10"/>
      <c r="I585" s="8">
        <v>0</v>
      </c>
      <c r="J585" s="8">
        <v>0</v>
      </c>
    </row>
    <row r="586" spans="1:10" hidden="1" x14ac:dyDescent="0.35">
      <c r="A586">
        <v>2015</v>
      </c>
      <c r="B586">
        <v>3135100</v>
      </c>
      <c r="C586" t="s">
        <v>114</v>
      </c>
      <c r="D586" t="s">
        <v>303</v>
      </c>
      <c r="E586" t="s">
        <v>302</v>
      </c>
      <c r="F586" s="8">
        <v>1433061.65</v>
      </c>
      <c r="G586" s="10"/>
      <c r="I586" s="8">
        <v>0</v>
      </c>
      <c r="J586" s="8">
        <v>0</v>
      </c>
    </row>
    <row r="587" spans="1:10" hidden="1" x14ac:dyDescent="0.35">
      <c r="A587">
        <v>2015</v>
      </c>
      <c r="B587">
        <v>3135209</v>
      </c>
      <c r="C587" t="s">
        <v>115</v>
      </c>
      <c r="D587" t="s">
        <v>303</v>
      </c>
      <c r="E587" t="s">
        <v>299</v>
      </c>
      <c r="F587" s="8">
        <v>24953690.920000002</v>
      </c>
      <c r="G587" s="10">
        <v>22045492.210000001</v>
      </c>
      <c r="H587">
        <v>0.7714464874721888</v>
      </c>
      <c r="I587" s="8">
        <v>0</v>
      </c>
      <c r="J587" s="8">
        <v>0</v>
      </c>
    </row>
    <row r="588" spans="1:10" hidden="1" x14ac:dyDescent="0.35">
      <c r="A588">
        <v>2015</v>
      </c>
      <c r="B588">
        <v>3135209</v>
      </c>
      <c r="C588" t="s">
        <v>115</v>
      </c>
      <c r="D588" t="s">
        <v>303</v>
      </c>
      <c r="E588" t="s">
        <v>300</v>
      </c>
      <c r="F588" s="8">
        <v>17006917.530000001</v>
      </c>
      <c r="G588" s="10"/>
      <c r="I588" s="8">
        <v>0</v>
      </c>
      <c r="J588" s="8">
        <v>17006917.530000001</v>
      </c>
    </row>
    <row r="589" spans="1:10" hidden="1" x14ac:dyDescent="0.35">
      <c r="A589">
        <v>2015</v>
      </c>
      <c r="B589">
        <v>3135209</v>
      </c>
      <c r="C589" t="s">
        <v>115</v>
      </c>
      <c r="D589" t="s">
        <v>303</v>
      </c>
      <c r="E589" t="s">
        <v>301</v>
      </c>
      <c r="F589" s="8">
        <v>5038574.68</v>
      </c>
      <c r="G589" s="10"/>
      <c r="I589" s="8">
        <v>0</v>
      </c>
      <c r="J589" s="8">
        <v>0</v>
      </c>
    </row>
    <row r="590" spans="1:10" hidden="1" x14ac:dyDescent="0.35">
      <c r="A590">
        <v>2015</v>
      </c>
      <c r="B590">
        <v>3135209</v>
      </c>
      <c r="C590" t="s">
        <v>115</v>
      </c>
      <c r="D590" t="s">
        <v>303</v>
      </c>
      <c r="E590" t="s">
        <v>302</v>
      </c>
      <c r="F590" s="8">
        <v>2908198.71</v>
      </c>
      <c r="G590" s="10"/>
      <c r="I590" s="8">
        <v>0</v>
      </c>
      <c r="J590" s="8">
        <v>0</v>
      </c>
    </row>
    <row r="591" spans="1:10" hidden="1" x14ac:dyDescent="0.35">
      <c r="A591">
        <v>2015</v>
      </c>
      <c r="B591">
        <v>3135357</v>
      </c>
      <c r="C591" t="s">
        <v>116</v>
      </c>
      <c r="D591" t="s">
        <v>303</v>
      </c>
      <c r="E591" t="s">
        <v>299</v>
      </c>
      <c r="F591" s="8">
        <v>4566452.74</v>
      </c>
      <c r="G591" s="10">
        <v>3948894.18</v>
      </c>
      <c r="H591">
        <v>0.78237031411158253</v>
      </c>
      <c r="I591" s="8">
        <v>0</v>
      </c>
      <c r="J591" s="8">
        <v>0</v>
      </c>
    </row>
    <row r="592" spans="1:10" hidden="1" x14ac:dyDescent="0.35">
      <c r="A592">
        <v>2015</v>
      </c>
      <c r="B592">
        <v>3135357</v>
      </c>
      <c r="C592" t="s">
        <v>116</v>
      </c>
      <c r="D592" t="s">
        <v>303</v>
      </c>
      <c r="E592" t="s">
        <v>300</v>
      </c>
      <c r="F592" s="8">
        <v>3089497.58</v>
      </c>
      <c r="G592" s="10"/>
      <c r="I592" s="8">
        <v>0</v>
      </c>
      <c r="J592" s="8">
        <v>3089497.58</v>
      </c>
    </row>
    <row r="593" spans="1:10" hidden="1" x14ac:dyDescent="0.35">
      <c r="A593">
        <v>2015</v>
      </c>
      <c r="B593">
        <v>3135357</v>
      </c>
      <c r="C593" t="s">
        <v>116</v>
      </c>
      <c r="D593" t="s">
        <v>303</v>
      </c>
      <c r="E593" t="s">
        <v>306</v>
      </c>
      <c r="F593" s="8">
        <v>46000</v>
      </c>
      <c r="G593" s="10"/>
      <c r="I593" s="8">
        <v>0</v>
      </c>
      <c r="J593" s="8">
        <v>0</v>
      </c>
    </row>
    <row r="594" spans="1:10" hidden="1" x14ac:dyDescent="0.35">
      <c r="A594">
        <v>2015</v>
      </c>
      <c r="B594">
        <v>3135357</v>
      </c>
      <c r="C594" t="s">
        <v>116</v>
      </c>
      <c r="D594" t="s">
        <v>303</v>
      </c>
      <c r="E594" t="s">
        <v>301</v>
      </c>
      <c r="F594" s="8">
        <v>692220.54</v>
      </c>
      <c r="G594" s="10"/>
      <c r="I594" s="8">
        <v>0</v>
      </c>
      <c r="J594" s="8">
        <v>0</v>
      </c>
    </row>
    <row r="595" spans="1:10" hidden="1" x14ac:dyDescent="0.35">
      <c r="A595">
        <v>2015</v>
      </c>
      <c r="B595">
        <v>3135357</v>
      </c>
      <c r="C595" t="s">
        <v>116</v>
      </c>
      <c r="D595" t="s">
        <v>303</v>
      </c>
      <c r="E595" t="s">
        <v>304</v>
      </c>
      <c r="F595" s="8">
        <v>121176.06</v>
      </c>
      <c r="G595" s="10"/>
      <c r="I595" s="8">
        <v>0</v>
      </c>
      <c r="J595" s="8">
        <v>0</v>
      </c>
    </row>
    <row r="596" spans="1:10" hidden="1" x14ac:dyDescent="0.35">
      <c r="A596">
        <v>2015</v>
      </c>
      <c r="B596">
        <v>3135357</v>
      </c>
      <c r="C596" t="s">
        <v>116</v>
      </c>
      <c r="D596" t="s">
        <v>303</v>
      </c>
      <c r="E596" t="s">
        <v>302</v>
      </c>
      <c r="F596" s="8">
        <v>617558.56000000006</v>
      </c>
      <c r="G596" s="10"/>
      <c r="I596" s="8">
        <v>0</v>
      </c>
      <c r="J596" s="8">
        <v>0</v>
      </c>
    </row>
    <row r="597" spans="1:10" hidden="1" x14ac:dyDescent="0.35">
      <c r="A597">
        <v>2015</v>
      </c>
      <c r="B597">
        <v>3135456</v>
      </c>
      <c r="C597" t="s">
        <v>117</v>
      </c>
      <c r="D597" t="s">
        <v>303</v>
      </c>
      <c r="E597" t="s">
        <v>299</v>
      </c>
      <c r="F597" s="8">
        <v>4340825.82</v>
      </c>
      <c r="G597" s="10">
        <v>4051947.89</v>
      </c>
      <c r="H597">
        <v>0.92027418940967676</v>
      </c>
      <c r="I597" s="8">
        <v>0</v>
      </c>
      <c r="J597" s="8">
        <v>0</v>
      </c>
    </row>
    <row r="598" spans="1:10" hidden="1" x14ac:dyDescent="0.35">
      <c r="A598">
        <v>2015</v>
      </c>
      <c r="B598">
        <v>3135456</v>
      </c>
      <c r="C598" t="s">
        <v>117</v>
      </c>
      <c r="D598" t="s">
        <v>303</v>
      </c>
      <c r="E598" t="s">
        <v>300</v>
      </c>
      <c r="F598" s="8">
        <v>3728903.06</v>
      </c>
      <c r="G598" s="10"/>
      <c r="I598" s="8">
        <v>0</v>
      </c>
      <c r="J598" s="8">
        <v>3728903.06</v>
      </c>
    </row>
    <row r="599" spans="1:10" hidden="1" x14ac:dyDescent="0.35">
      <c r="A599">
        <v>2015</v>
      </c>
      <c r="B599">
        <v>3135456</v>
      </c>
      <c r="C599" t="s">
        <v>117</v>
      </c>
      <c r="D599" t="s">
        <v>303</v>
      </c>
      <c r="E599" t="s">
        <v>306</v>
      </c>
      <c r="F599" s="8">
        <v>19635</v>
      </c>
      <c r="G599" s="10"/>
      <c r="I599" s="8">
        <v>0</v>
      </c>
      <c r="J599" s="8">
        <v>0</v>
      </c>
    </row>
    <row r="600" spans="1:10" hidden="1" x14ac:dyDescent="0.35">
      <c r="A600">
        <v>2015</v>
      </c>
      <c r="B600">
        <v>3135456</v>
      </c>
      <c r="C600" t="s">
        <v>117</v>
      </c>
      <c r="D600" t="s">
        <v>303</v>
      </c>
      <c r="E600" t="s">
        <v>301</v>
      </c>
      <c r="F600" s="8">
        <v>303393.40000000002</v>
      </c>
      <c r="G600" s="10"/>
      <c r="I600" s="8">
        <v>0</v>
      </c>
      <c r="J600" s="8">
        <v>0</v>
      </c>
    </row>
    <row r="601" spans="1:10" hidden="1" x14ac:dyDescent="0.35">
      <c r="A601">
        <v>2015</v>
      </c>
      <c r="B601">
        <v>3135456</v>
      </c>
      <c r="C601" t="s">
        <v>117</v>
      </c>
      <c r="D601" t="s">
        <v>303</v>
      </c>
      <c r="E601" t="s">
        <v>305</v>
      </c>
      <c r="F601" s="8">
        <v>16.43</v>
      </c>
      <c r="G601" s="10"/>
      <c r="I601" s="8">
        <v>0</v>
      </c>
      <c r="J601" s="8">
        <v>0</v>
      </c>
    </row>
    <row r="602" spans="1:10" hidden="1" x14ac:dyDescent="0.35">
      <c r="A602">
        <v>2015</v>
      </c>
      <c r="B602">
        <v>3135456</v>
      </c>
      <c r="C602" t="s">
        <v>117</v>
      </c>
      <c r="D602" t="s">
        <v>303</v>
      </c>
      <c r="E602" t="s">
        <v>302</v>
      </c>
      <c r="F602" s="8">
        <v>288877.93</v>
      </c>
      <c r="G602" s="10"/>
      <c r="I602" s="8">
        <v>0</v>
      </c>
      <c r="J602" s="8">
        <v>0</v>
      </c>
    </row>
    <row r="603" spans="1:10" hidden="1" x14ac:dyDescent="0.35">
      <c r="A603">
        <v>2015</v>
      </c>
      <c r="B603">
        <v>3135605</v>
      </c>
      <c r="C603" t="s">
        <v>118</v>
      </c>
      <c r="D603" t="s">
        <v>303</v>
      </c>
      <c r="E603" t="s">
        <v>299</v>
      </c>
      <c r="F603" s="8">
        <v>4509433.12</v>
      </c>
      <c r="G603" s="10">
        <v>4191073.68</v>
      </c>
      <c r="H603">
        <v>0.82605651781335421</v>
      </c>
      <c r="I603" s="8">
        <v>0</v>
      </c>
      <c r="J603" s="8">
        <v>0</v>
      </c>
    </row>
    <row r="604" spans="1:10" hidden="1" x14ac:dyDescent="0.35">
      <c r="A604">
        <v>2015</v>
      </c>
      <c r="B604">
        <v>3135605</v>
      </c>
      <c r="C604" t="s">
        <v>118</v>
      </c>
      <c r="D604" t="s">
        <v>303</v>
      </c>
      <c r="E604" t="s">
        <v>300</v>
      </c>
      <c r="F604" s="8">
        <v>3462063.73</v>
      </c>
      <c r="G604" s="10"/>
      <c r="I604" s="8">
        <v>0</v>
      </c>
      <c r="J604" s="8">
        <v>3462063.73</v>
      </c>
    </row>
    <row r="605" spans="1:10" hidden="1" x14ac:dyDescent="0.35">
      <c r="A605">
        <v>2015</v>
      </c>
      <c r="B605">
        <v>3135605</v>
      </c>
      <c r="C605" t="s">
        <v>118</v>
      </c>
      <c r="D605" t="s">
        <v>303</v>
      </c>
      <c r="E605" t="s">
        <v>306</v>
      </c>
      <c r="F605" s="8">
        <v>32084.42</v>
      </c>
      <c r="G605" s="10"/>
      <c r="I605" s="8">
        <v>0</v>
      </c>
      <c r="J605" s="8">
        <v>0</v>
      </c>
    </row>
    <row r="606" spans="1:10" hidden="1" x14ac:dyDescent="0.35">
      <c r="A606">
        <v>2015</v>
      </c>
      <c r="B606">
        <v>3135605</v>
      </c>
      <c r="C606" t="s">
        <v>118</v>
      </c>
      <c r="D606" t="s">
        <v>303</v>
      </c>
      <c r="E606" t="s">
        <v>301</v>
      </c>
      <c r="F606" s="8">
        <v>651775.78</v>
      </c>
      <c r="G606" s="10"/>
      <c r="I606" s="8">
        <v>0</v>
      </c>
      <c r="J606" s="8">
        <v>0</v>
      </c>
    </row>
    <row r="607" spans="1:10" hidden="1" x14ac:dyDescent="0.35">
      <c r="A607">
        <v>2015</v>
      </c>
      <c r="B607">
        <v>3135605</v>
      </c>
      <c r="C607" t="s">
        <v>118</v>
      </c>
      <c r="D607" t="s">
        <v>303</v>
      </c>
      <c r="E607" t="s">
        <v>304</v>
      </c>
      <c r="F607" s="8">
        <v>21727.9</v>
      </c>
      <c r="G607" s="10"/>
      <c r="I607" s="8">
        <v>0</v>
      </c>
      <c r="J607" s="8">
        <v>0</v>
      </c>
    </row>
    <row r="608" spans="1:10" hidden="1" x14ac:dyDescent="0.35">
      <c r="A608">
        <v>2015</v>
      </c>
      <c r="B608">
        <v>3135605</v>
      </c>
      <c r="C608" t="s">
        <v>118</v>
      </c>
      <c r="D608" t="s">
        <v>303</v>
      </c>
      <c r="E608" t="s">
        <v>305</v>
      </c>
      <c r="F608" s="8">
        <v>23421.85</v>
      </c>
      <c r="G608" s="10"/>
      <c r="I608" s="8">
        <v>0</v>
      </c>
      <c r="J608" s="8">
        <v>0</v>
      </c>
    </row>
    <row r="609" spans="1:10" hidden="1" x14ac:dyDescent="0.35">
      <c r="A609">
        <v>2015</v>
      </c>
      <c r="B609">
        <v>3135605</v>
      </c>
      <c r="C609" t="s">
        <v>118</v>
      </c>
      <c r="D609" t="s">
        <v>303</v>
      </c>
      <c r="E609" t="s">
        <v>302</v>
      </c>
      <c r="F609" s="8">
        <v>318359.44</v>
      </c>
      <c r="G609" s="10"/>
      <c r="I609" s="8">
        <v>0</v>
      </c>
      <c r="J609" s="8">
        <v>0</v>
      </c>
    </row>
    <row r="610" spans="1:10" hidden="1" x14ac:dyDescent="0.35">
      <c r="A610">
        <v>2015</v>
      </c>
      <c r="B610">
        <v>3135803</v>
      </c>
      <c r="C610" t="s">
        <v>119</v>
      </c>
      <c r="D610" t="s">
        <v>303</v>
      </c>
      <c r="E610" t="s">
        <v>299</v>
      </c>
      <c r="F610" s="8">
        <v>11456389.77</v>
      </c>
      <c r="G610" s="10">
        <v>9641392.129999999</v>
      </c>
      <c r="H610">
        <v>0.85474201120372861</v>
      </c>
      <c r="I610" s="8">
        <v>0</v>
      </c>
      <c r="J610" s="8">
        <v>0</v>
      </c>
    </row>
    <row r="611" spans="1:10" hidden="1" x14ac:dyDescent="0.35">
      <c r="A611">
        <v>2015</v>
      </c>
      <c r="B611">
        <v>3135803</v>
      </c>
      <c r="C611" t="s">
        <v>119</v>
      </c>
      <c r="D611" t="s">
        <v>303</v>
      </c>
      <c r="E611" t="s">
        <v>300</v>
      </c>
      <c r="F611" s="8">
        <v>8240902.9000000004</v>
      </c>
      <c r="G611" s="10"/>
      <c r="I611" s="8">
        <v>0</v>
      </c>
      <c r="J611" s="8">
        <v>8240902.9000000004</v>
      </c>
    </row>
    <row r="612" spans="1:10" hidden="1" x14ac:dyDescent="0.35">
      <c r="A612">
        <v>2015</v>
      </c>
      <c r="B612">
        <v>3135803</v>
      </c>
      <c r="C612" t="s">
        <v>119</v>
      </c>
      <c r="D612" t="s">
        <v>303</v>
      </c>
      <c r="E612" t="s">
        <v>301</v>
      </c>
      <c r="F612" s="8">
        <v>1399918.63</v>
      </c>
      <c r="G612" s="10"/>
      <c r="I612" s="8">
        <v>0</v>
      </c>
      <c r="J612" s="8">
        <v>0</v>
      </c>
    </row>
    <row r="613" spans="1:10" hidden="1" x14ac:dyDescent="0.35">
      <c r="A613">
        <v>2015</v>
      </c>
      <c r="B613">
        <v>3135803</v>
      </c>
      <c r="C613" t="s">
        <v>119</v>
      </c>
      <c r="D613" t="s">
        <v>303</v>
      </c>
      <c r="E613" t="s">
        <v>305</v>
      </c>
      <c r="F613" s="8">
        <v>570.6</v>
      </c>
      <c r="G613" s="10"/>
      <c r="I613" s="8">
        <v>0</v>
      </c>
      <c r="J613" s="8">
        <v>0</v>
      </c>
    </row>
    <row r="614" spans="1:10" hidden="1" x14ac:dyDescent="0.35">
      <c r="A614">
        <v>2015</v>
      </c>
      <c r="B614">
        <v>3135803</v>
      </c>
      <c r="C614" t="s">
        <v>119</v>
      </c>
      <c r="D614" t="s">
        <v>303</v>
      </c>
      <c r="E614" t="s">
        <v>302</v>
      </c>
      <c r="F614" s="8">
        <v>1814997.64</v>
      </c>
      <c r="G614" s="10"/>
      <c r="I614" s="8">
        <v>0</v>
      </c>
      <c r="J614" s="8">
        <v>0</v>
      </c>
    </row>
    <row r="615" spans="1:10" hidden="1" x14ac:dyDescent="0.35">
      <c r="A615">
        <v>2015</v>
      </c>
      <c r="B615">
        <v>3136009</v>
      </c>
      <c r="C615" t="s">
        <v>120</v>
      </c>
      <c r="D615" t="s">
        <v>303</v>
      </c>
      <c r="E615" t="s">
        <v>299</v>
      </c>
      <c r="F615" s="8">
        <v>10681077.140000001</v>
      </c>
      <c r="G615" s="10">
        <v>8425268.3399999999</v>
      </c>
      <c r="H615">
        <v>0.74232819509224091</v>
      </c>
      <c r="I615" s="8">
        <v>0</v>
      </c>
      <c r="J615" s="8">
        <v>0</v>
      </c>
    </row>
    <row r="616" spans="1:10" hidden="1" x14ac:dyDescent="0.35">
      <c r="A616">
        <v>2015</v>
      </c>
      <c r="B616">
        <v>3136009</v>
      </c>
      <c r="C616" t="s">
        <v>120</v>
      </c>
      <c r="D616" t="s">
        <v>303</v>
      </c>
      <c r="E616" t="s">
        <v>300</v>
      </c>
      <c r="F616" s="8">
        <v>6254314.2400000002</v>
      </c>
      <c r="G616" s="10"/>
      <c r="I616" s="8">
        <v>0</v>
      </c>
      <c r="J616" s="8">
        <v>6254314.2400000002</v>
      </c>
    </row>
    <row r="617" spans="1:10" hidden="1" x14ac:dyDescent="0.35">
      <c r="A617">
        <v>2015</v>
      </c>
      <c r="B617">
        <v>3136009</v>
      </c>
      <c r="C617" t="s">
        <v>120</v>
      </c>
      <c r="D617" t="s">
        <v>303</v>
      </c>
      <c r="E617" t="s">
        <v>306</v>
      </c>
      <c r="F617" s="8">
        <v>48432.93</v>
      </c>
      <c r="G617" s="10"/>
      <c r="I617" s="8">
        <v>0</v>
      </c>
      <c r="J617" s="8">
        <v>0</v>
      </c>
    </row>
    <row r="618" spans="1:10" hidden="1" x14ac:dyDescent="0.35">
      <c r="A618">
        <v>2015</v>
      </c>
      <c r="B618">
        <v>3136009</v>
      </c>
      <c r="C618" t="s">
        <v>120</v>
      </c>
      <c r="D618" t="s">
        <v>303</v>
      </c>
      <c r="E618" t="s">
        <v>301</v>
      </c>
      <c r="F618" s="8">
        <v>2095683.6</v>
      </c>
      <c r="G618" s="10"/>
      <c r="I618" s="8">
        <v>0</v>
      </c>
      <c r="J618" s="8">
        <v>0</v>
      </c>
    </row>
    <row r="619" spans="1:10" hidden="1" x14ac:dyDescent="0.35">
      <c r="A619">
        <v>2015</v>
      </c>
      <c r="B619">
        <v>3136009</v>
      </c>
      <c r="C619" t="s">
        <v>120</v>
      </c>
      <c r="D619" t="s">
        <v>303</v>
      </c>
      <c r="E619" t="s">
        <v>304</v>
      </c>
      <c r="F619" s="8">
        <v>8474.42</v>
      </c>
      <c r="G619" s="10"/>
      <c r="I619" s="8">
        <v>0</v>
      </c>
      <c r="J619" s="8">
        <v>0</v>
      </c>
    </row>
    <row r="620" spans="1:10" hidden="1" x14ac:dyDescent="0.35">
      <c r="A620">
        <v>2015</v>
      </c>
      <c r="B620">
        <v>3136009</v>
      </c>
      <c r="C620" t="s">
        <v>120</v>
      </c>
      <c r="D620" t="s">
        <v>303</v>
      </c>
      <c r="E620" t="s">
        <v>305</v>
      </c>
      <c r="F620" s="8">
        <v>18363.150000000001</v>
      </c>
      <c r="G620" s="10"/>
      <c r="I620" s="8">
        <v>0</v>
      </c>
      <c r="J620" s="8">
        <v>0</v>
      </c>
    </row>
    <row r="621" spans="1:10" hidden="1" x14ac:dyDescent="0.35">
      <c r="A621">
        <v>2015</v>
      </c>
      <c r="B621">
        <v>3136009</v>
      </c>
      <c r="C621" t="s">
        <v>120</v>
      </c>
      <c r="D621" t="s">
        <v>303</v>
      </c>
      <c r="E621" t="s">
        <v>302</v>
      </c>
      <c r="F621" s="8">
        <v>2255808.7999999998</v>
      </c>
      <c r="G621" s="10"/>
      <c r="I621" s="8">
        <v>0</v>
      </c>
      <c r="J621" s="8">
        <v>0</v>
      </c>
    </row>
    <row r="622" spans="1:10" hidden="1" x14ac:dyDescent="0.35">
      <c r="A622">
        <v>2015</v>
      </c>
      <c r="B622">
        <v>3136405</v>
      </c>
      <c r="C622" t="s">
        <v>121</v>
      </c>
      <c r="D622" t="s">
        <v>303</v>
      </c>
      <c r="E622" t="s">
        <v>299</v>
      </c>
      <c r="F622" s="8">
        <v>3593408.44</v>
      </c>
      <c r="G622" s="10">
        <v>2997799.1799999997</v>
      </c>
      <c r="H622">
        <v>0.72754210640620698</v>
      </c>
      <c r="I622" s="8">
        <v>0</v>
      </c>
      <c r="J622" s="8">
        <v>0</v>
      </c>
    </row>
    <row r="623" spans="1:10" hidden="1" x14ac:dyDescent="0.35">
      <c r="A623">
        <v>2015</v>
      </c>
      <c r="B623">
        <v>3136405</v>
      </c>
      <c r="C623" t="s">
        <v>121</v>
      </c>
      <c r="D623" t="s">
        <v>303</v>
      </c>
      <c r="E623" t="s">
        <v>300</v>
      </c>
      <c r="F623" s="8">
        <v>2181025.13</v>
      </c>
      <c r="G623" s="10"/>
      <c r="I623" s="8">
        <v>0</v>
      </c>
      <c r="J623" s="8">
        <v>2181025.13</v>
      </c>
    </row>
    <row r="624" spans="1:10" hidden="1" x14ac:dyDescent="0.35">
      <c r="A624">
        <v>2015</v>
      </c>
      <c r="B624">
        <v>3136405</v>
      </c>
      <c r="C624" t="s">
        <v>121</v>
      </c>
      <c r="D624" t="s">
        <v>303</v>
      </c>
      <c r="E624" t="s">
        <v>307</v>
      </c>
      <c r="F624" s="8">
        <v>38612</v>
      </c>
      <c r="G624" s="10"/>
      <c r="I624" s="8">
        <v>0</v>
      </c>
      <c r="J624" s="8">
        <v>0</v>
      </c>
    </row>
    <row r="625" spans="1:10" hidden="1" x14ac:dyDescent="0.35">
      <c r="A625">
        <v>2015</v>
      </c>
      <c r="B625">
        <v>3136405</v>
      </c>
      <c r="C625" t="s">
        <v>121</v>
      </c>
      <c r="D625" t="s">
        <v>303</v>
      </c>
      <c r="E625" t="s">
        <v>306</v>
      </c>
      <c r="F625" s="8">
        <v>27461.97</v>
      </c>
      <c r="G625" s="10"/>
      <c r="I625" s="8">
        <v>0</v>
      </c>
      <c r="J625" s="8">
        <v>0</v>
      </c>
    </row>
    <row r="626" spans="1:10" hidden="1" x14ac:dyDescent="0.35">
      <c r="A626">
        <v>2015</v>
      </c>
      <c r="B626">
        <v>3136405</v>
      </c>
      <c r="C626" t="s">
        <v>121</v>
      </c>
      <c r="D626" t="s">
        <v>303</v>
      </c>
      <c r="E626" t="s">
        <v>301</v>
      </c>
      <c r="F626" s="8">
        <v>750700.08</v>
      </c>
      <c r="G626" s="10"/>
      <c r="I626" s="8">
        <v>0</v>
      </c>
      <c r="J626" s="8">
        <v>0</v>
      </c>
    </row>
    <row r="627" spans="1:10" hidden="1" x14ac:dyDescent="0.35">
      <c r="A627">
        <v>2015</v>
      </c>
      <c r="B627">
        <v>3136405</v>
      </c>
      <c r="C627" t="s">
        <v>121</v>
      </c>
      <c r="D627" t="s">
        <v>303</v>
      </c>
      <c r="E627" t="s">
        <v>302</v>
      </c>
      <c r="F627" s="8">
        <v>595609.26</v>
      </c>
      <c r="G627" s="10"/>
      <c r="I627" s="8">
        <v>0</v>
      </c>
      <c r="J627" s="8">
        <v>0</v>
      </c>
    </row>
    <row r="628" spans="1:10" hidden="1" x14ac:dyDescent="0.35">
      <c r="A628">
        <v>2015</v>
      </c>
      <c r="B628">
        <v>3136504</v>
      </c>
      <c r="C628" t="s">
        <v>122</v>
      </c>
      <c r="D628" t="s">
        <v>303</v>
      </c>
      <c r="E628" t="s">
        <v>299</v>
      </c>
      <c r="F628" s="8">
        <v>4133661.08</v>
      </c>
      <c r="G628" s="10">
        <v>3371001.94</v>
      </c>
      <c r="H628">
        <v>0.67674353222116501</v>
      </c>
      <c r="I628" s="8">
        <v>0</v>
      </c>
      <c r="J628" s="8">
        <v>0</v>
      </c>
    </row>
    <row r="629" spans="1:10" hidden="1" x14ac:dyDescent="0.35">
      <c r="A629">
        <v>2015</v>
      </c>
      <c r="B629">
        <v>3136504</v>
      </c>
      <c r="C629" t="s">
        <v>122</v>
      </c>
      <c r="D629" t="s">
        <v>303</v>
      </c>
      <c r="E629" t="s">
        <v>300</v>
      </c>
      <c r="F629" s="8">
        <v>2281303.7599999998</v>
      </c>
      <c r="G629" s="10"/>
      <c r="I629" s="8">
        <v>0</v>
      </c>
      <c r="J629" s="8">
        <v>2281303.7599999998</v>
      </c>
    </row>
    <row r="630" spans="1:10" hidden="1" x14ac:dyDescent="0.35">
      <c r="A630">
        <v>2015</v>
      </c>
      <c r="B630">
        <v>3136504</v>
      </c>
      <c r="C630" t="s">
        <v>122</v>
      </c>
      <c r="D630" t="s">
        <v>303</v>
      </c>
      <c r="E630" t="s">
        <v>306</v>
      </c>
      <c r="F630" s="8">
        <v>16500</v>
      </c>
      <c r="G630" s="10"/>
      <c r="I630" s="8">
        <v>0</v>
      </c>
      <c r="J630" s="8">
        <v>0</v>
      </c>
    </row>
    <row r="631" spans="1:10" hidden="1" x14ac:dyDescent="0.35">
      <c r="A631">
        <v>2015</v>
      </c>
      <c r="B631">
        <v>3136504</v>
      </c>
      <c r="C631" t="s">
        <v>122</v>
      </c>
      <c r="D631" t="s">
        <v>303</v>
      </c>
      <c r="E631" t="s">
        <v>301</v>
      </c>
      <c r="F631" s="8">
        <v>883791.8</v>
      </c>
      <c r="G631" s="10"/>
      <c r="I631" s="8">
        <v>0</v>
      </c>
      <c r="J631" s="8">
        <v>0</v>
      </c>
    </row>
    <row r="632" spans="1:10" hidden="1" x14ac:dyDescent="0.35">
      <c r="A632">
        <v>2015</v>
      </c>
      <c r="B632">
        <v>3136504</v>
      </c>
      <c r="C632" t="s">
        <v>122</v>
      </c>
      <c r="D632" t="s">
        <v>303</v>
      </c>
      <c r="E632" t="s">
        <v>304</v>
      </c>
      <c r="F632" s="8">
        <v>189406.38</v>
      </c>
      <c r="G632" s="10"/>
      <c r="I632" s="8">
        <v>0</v>
      </c>
      <c r="J632" s="8">
        <v>0</v>
      </c>
    </row>
    <row r="633" spans="1:10" hidden="1" x14ac:dyDescent="0.35">
      <c r="A633">
        <v>2015</v>
      </c>
      <c r="B633">
        <v>3136504</v>
      </c>
      <c r="C633" t="s">
        <v>122</v>
      </c>
      <c r="D633" t="s">
        <v>303</v>
      </c>
      <c r="E633" t="s">
        <v>302</v>
      </c>
      <c r="F633" s="8">
        <v>762659.14</v>
      </c>
      <c r="G633" s="10"/>
      <c r="I633" s="8">
        <v>0</v>
      </c>
      <c r="J633" s="8">
        <v>0</v>
      </c>
    </row>
    <row r="634" spans="1:10" hidden="1" x14ac:dyDescent="0.35">
      <c r="A634">
        <v>2015</v>
      </c>
      <c r="B634">
        <v>3136520</v>
      </c>
      <c r="C634" t="s">
        <v>123</v>
      </c>
      <c r="D634" t="s">
        <v>303</v>
      </c>
      <c r="E634" t="s">
        <v>299</v>
      </c>
      <c r="F634" s="8">
        <v>3672534.49</v>
      </c>
      <c r="G634" s="10">
        <v>3272031.8400000003</v>
      </c>
      <c r="H634">
        <v>0.93089092617142744</v>
      </c>
      <c r="I634" s="8">
        <v>0</v>
      </c>
      <c r="J634" s="8">
        <v>0</v>
      </c>
    </row>
    <row r="635" spans="1:10" hidden="1" x14ac:dyDescent="0.35">
      <c r="A635">
        <v>2015</v>
      </c>
      <c r="B635">
        <v>3136520</v>
      </c>
      <c r="C635" t="s">
        <v>123</v>
      </c>
      <c r="D635" t="s">
        <v>303</v>
      </c>
      <c r="E635" t="s">
        <v>300</v>
      </c>
      <c r="F635" s="8">
        <v>3045904.75</v>
      </c>
      <c r="G635" s="10"/>
      <c r="I635" s="8">
        <v>0</v>
      </c>
      <c r="J635" s="8">
        <v>3045904.75</v>
      </c>
    </row>
    <row r="636" spans="1:10" hidden="1" x14ac:dyDescent="0.35">
      <c r="A636">
        <v>2015</v>
      </c>
      <c r="B636">
        <v>3136520</v>
      </c>
      <c r="C636" t="s">
        <v>123</v>
      </c>
      <c r="D636" t="s">
        <v>303</v>
      </c>
      <c r="E636" t="s">
        <v>301</v>
      </c>
      <c r="F636" s="8">
        <v>226127.09</v>
      </c>
      <c r="G636" s="10"/>
      <c r="I636" s="8">
        <v>0</v>
      </c>
      <c r="J636" s="8">
        <v>0</v>
      </c>
    </row>
    <row r="637" spans="1:10" hidden="1" x14ac:dyDescent="0.35">
      <c r="A637">
        <v>2015</v>
      </c>
      <c r="B637">
        <v>3136520</v>
      </c>
      <c r="C637" t="s">
        <v>123</v>
      </c>
      <c r="D637" t="s">
        <v>303</v>
      </c>
      <c r="E637" t="s">
        <v>302</v>
      </c>
      <c r="F637" s="8">
        <v>400502.65</v>
      </c>
      <c r="G637" s="10"/>
      <c r="I637" s="8">
        <v>0</v>
      </c>
      <c r="J637" s="8">
        <v>0</v>
      </c>
    </row>
    <row r="638" spans="1:10" hidden="1" x14ac:dyDescent="0.35">
      <c r="A638">
        <v>2015</v>
      </c>
      <c r="B638">
        <v>3136553</v>
      </c>
      <c r="C638" t="s">
        <v>124</v>
      </c>
      <c r="D638" t="s">
        <v>303</v>
      </c>
      <c r="E638" t="s">
        <v>299</v>
      </c>
      <c r="F638" s="8">
        <v>3357548.11</v>
      </c>
      <c r="G638" s="10">
        <v>2707340.5999999996</v>
      </c>
      <c r="H638">
        <v>0.98538368242252206</v>
      </c>
      <c r="I638" s="8">
        <v>0</v>
      </c>
      <c r="J638" s="8">
        <v>0</v>
      </c>
    </row>
    <row r="639" spans="1:10" hidden="1" x14ac:dyDescent="0.35">
      <c r="A639">
        <v>2015</v>
      </c>
      <c r="B639">
        <v>3136553</v>
      </c>
      <c r="C639" t="s">
        <v>124</v>
      </c>
      <c r="D639" t="s">
        <v>303</v>
      </c>
      <c r="E639" t="s">
        <v>300</v>
      </c>
      <c r="F639" s="8">
        <v>2667769.25</v>
      </c>
      <c r="G639" s="10"/>
      <c r="I639" s="8">
        <v>0</v>
      </c>
      <c r="J639" s="8">
        <v>2667769.25</v>
      </c>
    </row>
    <row r="640" spans="1:10" hidden="1" x14ac:dyDescent="0.35">
      <c r="A640">
        <v>2015</v>
      </c>
      <c r="B640">
        <v>3136553</v>
      </c>
      <c r="C640" t="s">
        <v>124</v>
      </c>
      <c r="D640" t="s">
        <v>303</v>
      </c>
      <c r="E640" t="s">
        <v>301</v>
      </c>
      <c r="F640" s="8">
        <v>38511.94</v>
      </c>
      <c r="G640" s="10"/>
      <c r="I640" s="8">
        <v>0</v>
      </c>
      <c r="J640" s="8">
        <v>0</v>
      </c>
    </row>
    <row r="641" spans="1:11" hidden="1" x14ac:dyDescent="0.35">
      <c r="A641">
        <v>2015</v>
      </c>
      <c r="B641">
        <v>3136553</v>
      </c>
      <c r="C641" t="s">
        <v>124</v>
      </c>
      <c r="D641" t="s">
        <v>303</v>
      </c>
      <c r="E641" t="s">
        <v>304</v>
      </c>
      <c r="F641" s="8">
        <v>780</v>
      </c>
      <c r="G641" s="10"/>
      <c r="I641" s="8">
        <v>0</v>
      </c>
      <c r="J641" s="8">
        <v>0</v>
      </c>
    </row>
    <row r="642" spans="1:11" hidden="1" x14ac:dyDescent="0.35">
      <c r="A642">
        <v>2015</v>
      </c>
      <c r="B642">
        <v>3136553</v>
      </c>
      <c r="C642" t="s">
        <v>124</v>
      </c>
      <c r="D642" t="s">
        <v>303</v>
      </c>
      <c r="E642" t="s">
        <v>305</v>
      </c>
      <c r="F642" s="8">
        <v>279.41000000000003</v>
      </c>
      <c r="G642" s="10"/>
      <c r="I642" s="8">
        <v>0</v>
      </c>
      <c r="J642" s="8">
        <v>0</v>
      </c>
    </row>
    <row r="643" spans="1:11" hidden="1" x14ac:dyDescent="0.35">
      <c r="A643">
        <v>2015</v>
      </c>
      <c r="B643">
        <v>3136553</v>
      </c>
      <c r="C643" t="s">
        <v>124</v>
      </c>
      <c r="D643" t="s">
        <v>303</v>
      </c>
      <c r="E643" t="s">
        <v>302</v>
      </c>
      <c r="F643" s="8">
        <v>650207.51</v>
      </c>
      <c r="G643" s="10"/>
      <c r="I643" s="8">
        <v>0</v>
      </c>
      <c r="J643" s="8">
        <v>0</v>
      </c>
    </row>
    <row r="644" spans="1:11" hidden="1" x14ac:dyDescent="0.35">
      <c r="A644">
        <v>2015</v>
      </c>
      <c r="B644">
        <v>3136579</v>
      </c>
      <c r="C644" t="s">
        <v>125</v>
      </c>
      <c r="D644" t="s">
        <v>303</v>
      </c>
      <c r="E644" t="s">
        <v>299</v>
      </c>
      <c r="F644" s="8">
        <v>3721007.18</v>
      </c>
      <c r="G644" s="10">
        <v>3501578.47</v>
      </c>
      <c r="H644">
        <v>0.854360604975961</v>
      </c>
      <c r="I644" s="8">
        <v>0</v>
      </c>
      <c r="J644" s="8">
        <v>0</v>
      </c>
    </row>
    <row r="645" spans="1:11" hidden="1" x14ac:dyDescent="0.35">
      <c r="A645">
        <v>2015</v>
      </c>
      <c r="B645">
        <v>3136579</v>
      </c>
      <c r="C645" t="s">
        <v>125</v>
      </c>
      <c r="D645" t="s">
        <v>303</v>
      </c>
      <c r="E645" t="s">
        <v>300</v>
      </c>
      <c r="F645" s="8">
        <v>2991610.7</v>
      </c>
      <c r="G645" s="10"/>
      <c r="I645" s="8">
        <v>0</v>
      </c>
      <c r="J645" s="8">
        <v>2991610.7</v>
      </c>
    </row>
    <row r="646" spans="1:11" hidden="1" x14ac:dyDescent="0.35">
      <c r="A646">
        <v>2015</v>
      </c>
      <c r="B646">
        <v>3136579</v>
      </c>
      <c r="C646" t="s">
        <v>125</v>
      </c>
      <c r="D646" t="s">
        <v>303</v>
      </c>
      <c r="E646" t="s">
        <v>301</v>
      </c>
      <c r="F646" s="8">
        <v>509967.77</v>
      </c>
      <c r="G646" s="10"/>
      <c r="I646" s="8">
        <v>0</v>
      </c>
      <c r="J646" s="8">
        <v>0</v>
      </c>
    </row>
    <row r="647" spans="1:11" hidden="1" x14ac:dyDescent="0.35">
      <c r="A647">
        <v>2015</v>
      </c>
      <c r="B647">
        <v>3136579</v>
      </c>
      <c r="C647" t="s">
        <v>125</v>
      </c>
      <c r="D647" t="s">
        <v>303</v>
      </c>
      <c r="E647" t="s">
        <v>302</v>
      </c>
      <c r="F647" s="8">
        <v>219428.71</v>
      </c>
      <c r="G647" s="10"/>
      <c r="I647" s="8">
        <v>0</v>
      </c>
      <c r="J647" s="8">
        <v>0</v>
      </c>
    </row>
    <row r="648" spans="1:11" hidden="1" x14ac:dyDescent="0.35">
      <c r="A648">
        <v>2015</v>
      </c>
      <c r="B648">
        <v>3136801</v>
      </c>
      <c r="C648" t="s">
        <v>126</v>
      </c>
      <c r="D648" t="s">
        <v>303</v>
      </c>
      <c r="E648" t="s">
        <v>299</v>
      </c>
      <c r="F648" s="8">
        <v>2728254.1</v>
      </c>
      <c r="G648" s="10">
        <v>2631056.1</v>
      </c>
      <c r="H648">
        <v>0.92613389733499041</v>
      </c>
      <c r="I648" s="8">
        <v>0</v>
      </c>
      <c r="J648" s="8">
        <v>0</v>
      </c>
    </row>
    <row r="649" spans="1:11" hidden="1" x14ac:dyDescent="0.35">
      <c r="A649">
        <v>2015</v>
      </c>
      <c r="B649">
        <v>3136801</v>
      </c>
      <c r="C649" t="s">
        <v>126</v>
      </c>
      <c r="D649" t="s">
        <v>303</v>
      </c>
      <c r="E649" t="s">
        <v>300</v>
      </c>
      <c r="F649" s="8">
        <v>2436710.2400000002</v>
      </c>
      <c r="G649" s="10"/>
      <c r="I649" s="8">
        <v>0</v>
      </c>
      <c r="J649" s="8">
        <v>2436710.2400000002</v>
      </c>
    </row>
    <row r="650" spans="1:11" hidden="1" x14ac:dyDescent="0.35">
      <c r="A650">
        <v>2015</v>
      </c>
      <c r="B650">
        <v>3136801</v>
      </c>
      <c r="C650" t="s">
        <v>126</v>
      </c>
      <c r="D650" t="s">
        <v>303</v>
      </c>
      <c r="E650" t="s">
        <v>301</v>
      </c>
      <c r="F650" s="8">
        <v>194345.86</v>
      </c>
      <c r="G650" s="10"/>
      <c r="I650" s="8">
        <v>0</v>
      </c>
      <c r="J650" s="8">
        <v>0</v>
      </c>
    </row>
    <row r="651" spans="1:11" hidden="1" x14ac:dyDescent="0.35">
      <c r="A651">
        <v>2015</v>
      </c>
      <c r="B651">
        <v>3136801</v>
      </c>
      <c r="C651" t="s">
        <v>126</v>
      </c>
      <c r="D651" t="s">
        <v>303</v>
      </c>
      <c r="E651" t="s">
        <v>302</v>
      </c>
      <c r="F651" s="8">
        <v>97198</v>
      </c>
      <c r="G651" s="10"/>
      <c r="I651" s="8">
        <v>0</v>
      </c>
      <c r="J651" s="8">
        <v>0</v>
      </c>
    </row>
    <row r="652" spans="1:11" hidden="1" x14ac:dyDescent="0.35">
      <c r="A652">
        <v>2015</v>
      </c>
      <c r="B652">
        <v>3136959</v>
      </c>
      <c r="C652" t="s">
        <v>127</v>
      </c>
      <c r="D652" t="s">
        <v>303</v>
      </c>
      <c r="E652" t="s">
        <v>299</v>
      </c>
      <c r="F652" s="8">
        <v>4017628.51</v>
      </c>
      <c r="G652" s="10">
        <v>3618666.3299999996</v>
      </c>
      <c r="H652">
        <v>0.88674323283075407</v>
      </c>
      <c r="I652" s="8">
        <v>0</v>
      </c>
      <c r="J652" s="8">
        <v>0</v>
      </c>
    </row>
    <row r="653" spans="1:11" hidden="1" x14ac:dyDescent="0.35">
      <c r="A653">
        <v>2015</v>
      </c>
      <c r="B653">
        <v>3136959</v>
      </c>
      <c r="C653" t="s">
        <v>127</v>
      </c>
      <c r="D653" t="s">
        <v>303</v>
      </c>
      <c r="E653" t="s">
        <v>300</v>
      </c>
      <c r="F653" s="8">
        <v>3208827.88</v>
      </c>
      <c r="G653" s="10"/>
      <c r="I653" s="8">
        <v>0</v>
      </c>
      <c r="J653" s="8">
        <v>3208827.88</v>
      </c>
    </row>
    <row r="654" spans="1:11" hidden="1" x14ac:dyDescent="0.35">
      <c r="A654">
        <v>2015</v>
      </c>
      <c r="B654">
        <v>3136959</v>
      </c>
      <c r="C654" t="s">
        <v>127</v>
      </c>
      <c r="D654" t="s">
        <v>303</v>
      </c>
      <c r="E654" t="s">
        <v>301</v>
      </c>
      <c r="F654" s="8">
        <v>409838.45</v>
      </c>
      <c r="G654" s="10"/>
      <c r="I654" s="8">
        <v>0</v>
      </c>
      <c r="J654" s="8">
        <v>0</v>
      </c>
    </row>
    <row r="655" spans="1:11" hidden="1" x14ac:dyDescent="0.35">
      <c r="A655">
        <v>2015</v>
      </c>
      <c r="B655">
        <v>3136959</v>
      </c>
      <c r="C655" t="s">
        <v>127</v>
      </c>
      <c r="D655" t="s">
        <v>303</v>
      </c>
      <c r="E655" t="s">
        <v>302</v>
      </c>
      <c r="F655" s="8">
        <v>398962.18</v>
      </c>
      <c r="G655" s="10"/>
      <c r="I655" s="8">
        <v>0</v>
      </c>
      <c r="J655" s="8">
        <v>0</v>
      </c>
    </row>
    <row r="656" spans="1:11" hidden="1" x14ac:dyDescent="0.35">
      <c r="A656">
        <v>2015</v>
      </c>
      <c r="B656">
        <v>3137007</v>
      </c>
      <c r="C656" t="s">
        <v>128</v>
      </c>
      <c r="D656" t="s">
        <v>303</v>
      </c>
      <c r="E656" t="s">
        <v>299</v>
      </c>
      <c r="F656" s="8">
        <v>10054240.720000001</v>
      </c>
      <c r="G656" s="10">
        <v>8832940.2100000009</v>
      </c>
      <c r="H656">
        <v>0.87065695647904751</v>
      </c>
      <c r="I656" s="8">
        <v>0</v>
      </c>
      <c r="J656" s="8">
        <v>0</v>
      </c>
      <c r="K656">
        <f>J657/F656</f>
        <v>0.76489722637156032</v>
      </c>
    </row>
    <row r="657" spans="1:10" hidden="1" x14ac:dyDescent="0.35">
      <c r="A657">
        <v>2015</v>
      </c>
      <c r="B657">
        <v>3137007</v>
      </c>
      <c r="C657" t="s">
        <v>128</v>
      </c>
      <c r="D657" t="s">
        <v>303</v>
      </c>
      <c r="E657" t="s">
        <v>300</v>
      </c>
      <c r="F657" s="8">
        <v>7690460.8399999999</v>
      </c>
      <c r="G657" s="10"/>
      <c r="I657" s="8">
        <v>0</v>
      </c>
      <c r="J657" s="8">
        <v>7690460.8399999999</v>
      </c>
    </row>
    <row r="658" spans="1:10" hidden="1" x14ac:dyDescent="0.35">
      <c r="A658">
        <v>2015</v>
      </c>
      <c r="B658">
        <v>3137007</v>
      </c>
      <c r="C658" t="s">
        <v>128</v>
      </c>
      <c r="D658" t="s">
        <v>303</v>
      </c>
      <c r="E658" t="s">
        <v>307</v>
      </c>
      <c r="F658" s="8">
        <v>15000</v>
      </c>
      <c r="G658" s="10"/>
      <c r="I658" s="8">
        <v>0</v>
      </c>
      <c r="J658" s="8">
        <v>0</v>
      </c>
    </row>
    <row r="659" spans="1:10" hidden="1" x14ac:dyDescent="0.35">
      <c r="A659">
        <v>2015</v>
      </c>
      <c r="B659">
        <v>3137007</v>
      </c>
      <c r="C659" t="s">
        <v>128</v>
      </c>
      <c r="D659" t="s">
        <v>303</v>
      </c>
      <c r="E659" t="s">
        <v>306</v>
      </c>
      <c r="F659" s="8">
        <v>121680</v>
      </c>
      <c r="G659" s="10"/>
      <c r="I659" s="8">
        <v>0</v>
      </c>
      <c r="J659" s="8">
        <v>0</v>
      </c>
    </row>
    <row r="660" spans="1:10" hidden="1" x14ac:dyDescent="0.35">
      <c r="A660">
        <v>2015</v>
      </c>
      <c r="B660">
        <v>3137007</v>
      </c>
      <c r="C660" t="s">
        <v>128</v>
      </c>
      <c r="D660" t="s">
        <v>303</v>
      </c>
      <c r="E660" t="s">
        <v>301</v>
      </c>
      <c r="F660" s="8">
        <v>945263.27</v>
      </c>
      <c r="G660" s="10"/>
      <c r="I660" s="8">
        <v>0</v>
      </c>
      <c r="J660" s="8">
        <v>0</v>
      </c>
    </row>
    <row r="661" spans="1:10" hidden="1" x14ac:dyDescent="0.35">
      <c r="A661">
        <v>2015</v>
      </c>
      <c r="B661">
        <v>3137007</v>
      </c>
      <c r="C661" t="s">
        <v>128</v>
      </c>
      <c r="D661" t="s">
        <v>303</v>
      </c>
      <c r="E661" t="s">
        <v>304</v>
      </c>
      <c r="F661" s="8">
        <v>60536.1</v>
      </c>
      <c r="G661" s="10"/>
      <c r="I661" s="8">
        <v>0</v>
      </c>
      <c r="J661" s="8">
        <v>0</v>
      </c>
    </row>
    <row r="662" spans="1:10" hidden="1" x14ac:dyDescent="0.35">
      <c r="A662">
        <v>2015</v>
      </c>
      <c r="B662">
        <v>3137007</v>
      </c>
      <c r="C662" t="s">
        <v>128</v>
      </c>
      <c r="D662" t="s">
        <v>303</v>
      </c>
      <c r="E662" t="s">
        <v>302</v>
      </c>
      <c r="F662" s="8">
        <v>1221300.51</v>
      </c>
      <c r="G662" s="10"/>
      <c r="I662" s="8">
        <v>0</v>
      </c>
      <c r="J662" s="8">
        <v>0</v>
      </c>
    </row>
    <row r="663" spans="1:10" hidden="1" x14ac:dyDescent="0.35">
      <c r="A663">
        <v>2015</v>
      </c>
      <c r="B663">
        <v>3137304</v>
      </c>
      <c r="C663" t="s">
        <v>129</v>
      </c>
      <c r="D663" t="s">
        <v>303</v>
      </c>
      <c r="E663" t="s">
        <v>299</v>
      </c>
      <c r="F663" s="8">
        <v>3077360.86</v>
      </c>
      <c r="G663" s="10">
        <v>2738406.5999999996</v>
      </c>
      <c r="H663">
        <v>0.79698519934913981</v>
      </c>
      <c r="I663" s="8">
        <v>0</v>
      </c>
      <c r="J663" s="8">
        <v>0</v>
      </c>
    </row>
    <row r="664" spans="1:10" hidden="1" x14ac:dyDescent="0.35">
      <c r="A664">
        <v>2015</v>
      </c>
      <c r="B664">
        <v>3137304</v>
      </c>
      <c r="C664" t="s">
        <v>129</v>
      </c>
      <c r="D664" t="s">
        <v>303</v>
      </c>
      <c r="E664" t="s">
        <v>300</v>
      </c>
      <c r="F664" s="8">
        <v>2182469.5299999998</v>
      </c>
      <c r="G664" s="10"/>
      <c r="I664" s="8">
        <v>0</v>
      </c>
      <c r="J664" s="8">
        <v>2182469.5299999998</v>
      </c>
    </row>
    <row r="665" spans="1:10" hidden="1" x14ac:dyDescent="0.35">
      <c r="A665">
        <v>2015</v>
      </c>
      <c r="B665">
        <v>3137304</v>
      </c>
      <c r="C665" t="s">
        <v>129</v>
      </c>
      <c r="D665" t="s">
        <v>303</v>
      </c>
      <c r="E665" t="s">
        <v>306</v>
      </c>
      <c r="F665" s="8">
        <v>81099.460000000006</v>
      </c>
      <c r="G665" s="10"/>
      <c r="I665" s="8">
        <v>0</v>
      </c>
      <c r="J665" s="8">
        <v>0</v>
      </c>
    </row>
    <row r="666" spans="1:10" hidden="1" x14ac:dyDescent="0.35">
      <c r="A666">
        <v>2015</v>
      </c>
      <c r="B666">
        <v>3137304</v>
      </c>
      <c r="C666" t="s">
        <v>129</v>
      </c>
      <c r="D666" t="s">
        <v>303</v>
      </c>
      <c r="E666" t="s">
        <v>301</v>
      </c>
      <c r="F666" s="8">
        <v>474837.61</v>
      </c>
      <c r="G666" s="10"/>
      <c r="I666" s="8">
        <v>0</v>
      </c>
      <c r="J666" s="8">
        <v>0</v>
      </c>
    </row>
    <row r="667" spans="1:10" hidden="1" x14ac:dyDescent="0.35">
      <c r="A667">
        <v>2015</v>
      </c>
      <c r="B667">
        <v>3137304</v>
      </c>
      <c r="C667" t="s">
        <v>129</v>
      </c>
      <c r="D667" t="s">
        <v>303</v>
      </c>
      <c r="E667" t="s">
        <v>302</v>
      </c>
      <c r="F667" s="8">
        <v>338954.26</v>
      </c>
      <c r="G667" s="10"/>
      <c r="I667" s="8">
        <v>0</v>
      </c>
      <c r="J667" s="8">
        <v>0</v>
      </c>
    </row>
    <row r="668" spans="1:10" hidden="1" x14ac:dyDescent="0.35">
      <c r="A668">
        <v>2015</v>
      </c>
      <c r="B668">
        <v>3138104</v>
      </c>
      <c r="C668" t="s">
        <v>130</v>
      </c>
      <c r="D668" t="s">
        <v>303</v>
      </c>
      <c r="E668" t="s">
        <v>299</v>
      </c>
      <c r="F668" s="8">
        <v>4747559.1399999997</v>
      </c>
      <c r="G668" s="10">
        <v>4510172.51</v>
      </c>
      <c r="H668">
        <v>1</v>
      </c>
      <c r="I668" s="8">
        <v>0</v>
      </c>
      <c r="J668" s="8">
        <v>0</v>
      </c>
    </row>
    <row r="669" spans="1:10" hidden="1" x14ac:dyDescent="0.35">
      <c r="A669">
        <v>2015</v>
      </c>
      <c r="B669">
        <v>3138104</v>
      </c>
      <c r="C669" t="s">
        <v>130</v>
      </c>
      <c r="D669" t="s">
        <v>303</v>
      </c>
      <c r="E669" t="s">
        <v>300</v>
      </c>
      <c r="F669" s="8">
        <v>4510172.51</v>
      </c>
      <c r="G669" s="10"/>
      <c r="I669" s="8">
        <v>0</v>
      </c>
      <c r="J669" s="8">
        <v>4510172.51</v>
      </c>
    </row>
    <row r="670" spans="1:10" hidden="1" x14ac:dyDescent="0.35">
      <c r="A670">
        <v>2015</v>
      </c>
      <c r="B670">
        <v>3138104</v>
      </c>
      <c r="C670" t="s">
        <v>130</v>
      </c>
      <c r="D670" t="s">
        <v>303</v>
      </c>
      <c r="E670" t="s">
        <v>302</v>
      </c>
      <c r="F670" s="8">
        <v>237386.63</v>
      </c>
      <c r="G670" s="10"/>
      <c r="I670" s="8">
        <v>0</v>
      </c>
      <c r="J670" s="8">
        <v>0</v>
      </c>
    </row>
    <row r="671" spans="1:10" hidden="1" x14ac:dyDescent="0.35">
      <c r="A671">
        <v>2015</v>
      </c>
      <c r="B671">
        <v>3138351</v>
      </c>
      <c r="C671" t="s">
        <v>131</v>
      </c>
      <c r="D671" t="s">
        <v>303</v>
      </c>
      <c r="E671" t="s">
        <v>299</v>
      </c>
      <c r="F671" s="8">
        <v>3396356.51</v>
      </c>
      <c r="G671" s="10">
        <v>2884691.3299999996</v>
      </c>
      <c r="H671">
        <v>0.69159568625319801</v>
      </c>
      <c r="I671" s="8">
        <v>0</v>
      </c>
      <c r="J671" s="8">
        <v>0</v>
      </c>
    </row>
    <row r="672" spans="1:10" hidden="1" x14ac:dyDescent="0.35">
      <c r="A672">
        <v>2015</v>
      </c>
      <c r="B672">
        <v>3138351</v>
      </c>
      <c r="C672" t="s">
        <v>131</v>
      </c>
      <c r="D672" t="s">
        <v>303</v>
      </c>
      <c r="E672" t="s">
        <v>300</v>
      </c>
      <c r="F672" s="8">
        <v>1995040.08</v>
      </c>
      <c r="G672" s="10"/>
      <c r="I672" s="8">
        <v>0</v>
      </c>
      <c r="J672" s="8">
        <v>1995040.08</v>
      </c>
    </row>
    <row r="673" spans="1:10" hidden="1" x14ac:dyDescent="0.35">
      <c r="A673">
        <v>2015</v>
      </c>
      <c r="B673">
        <v>3138351</v>
      </c>
      <c r="C673" t="s">
        <v>131</v>
      </c>
      <c r="D673" t="s">
        <v>303</v>
      </c>
      <c r="E673" t="s">
        <v>306</v>
      </c>
      <c r="F673" s="8">
        <v>338.03</v>
      </c>
      <c r="G673" s="10"/>
      <c r="I673" s="8">
        <v>0</v>
      </c>
      <c r="J673" s="8">
        <v>0</v>
      </c>
    </row>
    <row r="674" spans="1:10" hidden="1" x14ac:dyDescent="0.35">
      <c r="A674">
        <v>2015</v>
      </c>
      <c r="B674">
        <v>3138351</v>
      </c>
      <c r="C674" t="s">
        <v>131</v>
      </c>
      <c r="D674" t="s">
        <v>303</v>
      </c>
      <c r="E674" t="s">
        <v>301</v>
      </c>
      <c r="F674" s="8">
        <v>715614.23</v>
      </c>
      <c r="G674" s="10"/>
      <c r="I674" s="8">
        <v>0</v>
      </c>
      <c r="J674" s="8">
        <v>0</v>
      </c>
    </row>
    <row r="675" spans="1:10" hidden="1" x14ac:dyDescent="0.35">
      <c r="A675">
        <v>2015</v>
      </c>
      <c r="B675">
        <v>3138351</v>
      </c>
      <c r="C675" t="s">
        <v>131</v>
      </c>
      <c r="D675" t="s">
        <v>303</v>
      </c>
      <c r="E675" t="s">
        <v>304</v>
      </c>
      <c r="F675" s="8">
        <v>173698.99</v>
      </c>
      <c r="G675" s="10"/>
      <c r="I675" s="8">
        <v>0</v>
      </c>
      <c r="J675" s="8">
        <v>0</v>
      </c>
    </row>
    <row r="676" spans="1:10" hidden="1" x14ac:dyDescent="0.35">
      <c r="A676">
        <v>2015</v>
      </c>
      <c r="B676">
        <v>3138351</v>
      </c>
      <c r="C676" t="s">
        <v>131</v>
      </c>
      <c r="D676" t="s">
        <v>303</v>
      </c>
      <c r="E676" t="s">
        <v>302</v>
      </c>
      <c r="F676" s="8">
        <v>511665.18</v>
      </c>
      <c r="G676" s="10"/>
      <c r="I676" s="8">
        <v>0</v>
      </c>
      <c r="J676" s="8">
        <v>0</v>
      </c>
    </row>
    <row r="677" spans="1:10" hidden="1" x14ac:dyDescent="0.35">
      <c r="A677">
        <v>2015</v>
      </c>
      <c r="B677">
        <v>3138658</v>
      </c>
      <c r="C677" t="s">
        <v>132</v>
      </c>
      <c r="D677" t="s">
        <v>303</v>
      </c>
      <c r="E677" t="s">
        <v>299</v>
      </c>
      <c r="F677" s="8">
        <v>5742818.2599999998</v>
      </c>
      <c r="G677" s="10">
        <v>5228528.5999999996</v>
      </c>
      <c r="H677">
        <v>0.80447574868386496</v>
      </c>
      <c r="I677" s="8">
        <v>0</v>
      </c>
      <c r="J677" s="8">
        <v>0</v>
      </c>
    </row>
    <row r="678" spans="1:10" hidden="1" x14ac:dyDescent="0.35">
      <c r="A678">
        <v>2015</v>
      </c>
      <c r="B678">
        <v>3138658</v>
      </c>
      <c r="C678" t="s">
        <v>132</v>
      </c>
      <c r="D678" t="s">
        <v>303</v>
      </c>
      <c r="E678" t="s">
        <v>300</v>
      </c>
      <c r="F678" s="8">
        <v>4206224.46</v>
      </c>
      <c r="G678" s="10"/>
      <c r="I678" s="8">
        <v>0</v>
      </c>
      <c r="J678" s="8">
        <v>4206224.46</v>
      </c>
    </row>
    <row r="679" spans="1:10" hidden="1" x14ac:dyDescent="0.35">
      <c r="A679">
        <v>2015</v>
      </c>
      <c r="B679">
        <v>3138658</v>
      </c>
      <c r="C679" t="s">
        <v>132</v>
      </c>
      <c r="D679" t="s">
        <v>303</v>
      </c>
      <c r="E679" t="s">
        <v>301</v>
      </c>
      <c r="F679" s="8">
        <v>1020097.74</v>
      </c>
      <c r="G679" s="10"/>
      <c r="I679" s="8">
        <v>0</v>
      </c>
      <c r="J679" s="8">
        <v>0</v>
      </c>
    </row>
    <row r="680" spans="1:10" hidden="1" x14ac:dyDescent="0.35">
      <c r="A680">
        <v>2015</v>
      </c>
      <c r="B680">
        <v>3138658</v>
      </c>
      <c r="C680" t="s">
        <v>132</v>
      </c>
      <c r="D680" t="s">
        <v>303</v>
      </c>
      <c r="E680" t="s">
        <v>305</v>
      </c>
      <c r="F680" s="8">
        <v>2206.4</v>
      </c>
      <c r="G680" s="10"/>
      <c r="I680" s="8">
        <v>0</v>
      </c>
      <c r="J680" s="8">
        <v>0</v>
      </c>
    </row>
    <row r="681" spans="1:10" hidden="1" x14ac:dyDescent="0.35">
      <c r="A681">
        <v>2015</v>
      </c>
      <c r="B681">
        <v>3138658</v>
      </c>
      <c r="C681" t="s">
        <v>132</v>
      </c>
      <c r="D681" t="s">
        <v>303</v>
      </c>
      <c r="E681" t="s">
        <v>302</v>
      </c>
      <c r="F681" s="8">
        <v>514289.66</v>
      </c>
      <c r="G681" s="10"/>
      <c r="I681" s="8">
        <v>0</v>
      </c>
      <c r="J681" s="8">
        <v>0</v>
      </c>
    </row>
    <row r="682" spans="1:10" hidden="1" x14ac:dyDescent="0.35">
      <c r="A682">
        <v>2015</v>
      </c>
      <c r="B682">
        <v>3138682</v>
      </c>
      <c r="C682" t="s">
        <v>133</v>
      </c>
      <c r="D682" t="s">
        <v>303</v>
      </c>
      <c r="E682" t="s">
        <v>299</v>
      </c>
      <c r="F682" s="8">
        <v>3505299.44</v>
      </c>
      <c r="G682" s="10">
        <v>3259826.02</v>
      </c>
      <c r="H682">
        <v>0.60546221420737045</v>
      </c>
      <c r="I682" s="8">
        <v>0</v>
      </c>
      <c r="J682" s="8">
        <v>0</v>
      </c>
    </row>
    <row r="683" spans="1:10" hidden="1" x14ac:dyDescent="0.35">
      <c r="A683">
        <v>2015</v>
      </c>
      <c r="B683">
        <v>3138682</v>
      </c>
      <c r="C683" t="s">
        <v>133</v>
      </c>
      <c r="D683" t="s">
        <v>303</v>
      </c>
      <c r="E683" t="s">
        <v>300</v>
      </c>
      <c r="F683" s="8">
        <v>1973701.48</v>
      </c>
      <c r="G683" s="10"/>
      <c r="I683" s="8">
        <v>0</v>
      </c>
      <c r="J683" s="8">
        <v>1973701.48</v>
      </c>
    </row>
    <row r="684" spans="1:10" hidden="1" x14ac:dyDescent="0.35">
      <c r="A684">
        <v>2015</v>
      </c>
      <c r="B684">
        <v>3138682</v>
      </c>
      <c r="C684" t="s">
        <v>133</v>
      </c>
      <c r="D684" t="s">
        <v>303</v>
      </c>
      <c r="E684" t="s">
        <v>301</v>
      </c>
      <c r="F684" s="8">
        <v>1233239.81</v>
      </c>
      <c r="G684" s="10"/>
      <c r="I684" s="8">
        <v>0</v>
      </c>
      <c r="J684" s="8">
        <v>0</v>
      </c>
    </row>
    <row r="685" spans="1:10" hidden="1" x14ac:dyDescent="0.35">
      <c r="A685">
        <v>2015</v>
      </c>
      <c r="B685">
        <v>3138682</v>
      </c>
      <c r="C685" t="s">
        <v>133</v>
      </c>
      <c r="D685" t="s">
        <v>303</v>
      </c>
      <c r="E685" t="s">
        <v>305</v>
      </c>
      <c r="F685" s="8">
        <v>52884.73</v>
      </c>
      <c r="G685" s="10"/>
      <c r="I685" s="8">
        <v>0</v>
      </c>
      <c r="J685" s="8">
        <v>0</v>
      </c>
    </row>
    <row r="686" spans="1:10" hidden="1" x14ac:dyDescent="0.35">
      <c r="A686">
        <v>2015</v>
      </c>
      <c r="B686">
        <v>3138682</v>
      </c>
      <c r="C686" t="s">
        <v>133</v>
      </c>
      <c r="D686" t="s">
        <v>303</v>
      </c>
      <c r="E686" t="s">
        <v>302</v>
      </c>
      <c r="F686" s="8">
        <v>245473.42</v>
      </c>
      <c r="G686" s="10"/>
      <c r="I686" s="8">
        <v>0</v>
      </c>
      <c r="J686" s="8">
        <v>0</v>
      </c>
    </row>
    <row r="687" spans="1:10" hidden="1" x14ac:dyDescent="0.35">
      <c r="A687">
        <v>2015</v>
      </c>
      <c r="B687">
        <v>3139201</v>
      </c>
      <c r="C687" t="s">
        <v>135</v>
      </c>
      <c r="D687" t="s">
        <v>303</v>
      </c>
      <c r="E687" t="s">
        <v>299</v>
      </c>
      <c r="F687" s="8">
        <v>7701662.3899999997</v>
      </c>
      <c r="G687" s="10">
        <v>6450993.3199999994</v>
      </c>
      <c r="H687">
        <v>0.73595203629818673</v>
      </c>
      <c r="I687" s="8">
        <v>0</v>
      </c>
      <c r="J687" s="8">
        <v>0</v>
      </c>
    </row>
    <row r="688" spans="1:10" hidden="1" x14ac:dyDescent="0.35">
      <c r="A688">
        <v>2015</v>
      </c>
      <c r="B688">
        <v>3139201</v>
      </c>
      <c r="C688" t="s">
        <v>135</v>
      </c>
      <c r="D688" t="s">
        <v>303</v>
      </c>
      <c r="E688" t="s">
        <v>300</v>
      </c>
      <c r="F688" s="8">
        <v>4747621.67</v>
      </c>
      <c r="G688" s="10"/>
      <c r="I688" s="8">
        <v>0</v>
      </c>
      <c r="J688" s="8">
        <v>4747621.67</v>
      </c>
    </row>
    <row r="689" spans="1:10" hidden="1" x14ac:dyDescent="0.35">
      <c r="A689">
        <v>2015</v>
      </c>
      <c r="B689">
        <v>3139201</v>
      </c>
      <c r="C689" t="s">
        <v>135</v>
      </c>
      <c r="D689" t="s">
        <v>303</v>
      </c>
      <c r="E689" t="s">
        <v>308</v>
      </c>
      <c r="F689" s="8">
        <v>37500</v>
      </c>
      <c r="G689" s="10"/>
      <c r="I689" s="8">
        <v>0</v>
      </c>
      <c r="J689" s="8">
        <v>0</v>
      </c>
    </row>
    <row r="690" spans="1:10" hidden="1" x14ac:dyDescent="0.35">
      <c r="A690">
        <v>2015</v>
      </c>
      <c r="B690">
        <v>3139201</v>
      </c>
      <c r="C690" t="s">
        <v>135</v>
      </c>
      <c r="D690" t="s">
        <v>303</v>
      </c>
      <c r="E690" t="s">
        <v>306</v>
      </c>
      <c r="F690" s="8">
        <v>30000</v>
      </c>
      <c r="G690" s="10"/>
      <c r="I690" s="8">
        <v>0</v>
      </c>
      <c r="J690" s="8">
        <v>0</v>
      </c>
    </row>
    <row r="691" spans="1:10" hidden="1" x14ac:dyDescent="0.35">
      <c r="A691">
        <v>2015</v>
      </c>
      <c r="B691">
        <v>3139201</v>
      </c>
      <c r="C691" t="s">
        <v>135</v>
      </c>
      <c r="D691" t="s">
        <v>303</v>
      </c>
      <c r="E691" t="s">
        <v>301</v>
      </c>
      <c r="F691" s="8">
        <v>1576840.11</v>
      </c>
      <c r="G691" s="10"/>
      <c r="I691" s="8">
        <v>0</v>
      </c>
      <c r="J691" s="8">
        <v>0</v>
      </c>
    </row>
    <row r="692" spans="1:10" hidden="1" x14ac:dyDescent="0.35">
      <c r="A692">
        <v>2015</v>
      </c>
      <c r="B692">
        <v>3139201</v>
      </c>
      <c r="C692" t="s">
        <v>135</v>
      </c>
      <c r="D692" t="s">
        <v>303</v>
      </c>
      <c r="E692" t="s">
        <v>305</v>
      </c>
      <c r="F692" s="8">
        <v>59031.54</v>
      </c>
      <c r="G692" s="10"/>
      <c r="I692" s="8">
        <v>0</v>
      </c>
      <c r="J692" s="8">
        <v>0</v>
      </c>
    </row>
    <row r="693" spans="1:10" hidden="1" x14ac:dyDescent="0.35">
      <c r="A693">
        <v>2015</v>
      </c>
      <c r="B693">
        <v>3139201</v>
      </c>
      <c r="C693" t="s">
        <v>135</v>
      </c>
      <c r="D693" t="s">
        <v>303</v>
      </c>
      <c r="E693" t="s">
        <v>302</v>
      </c>
      <c r="F693" s="8">
        <v>1250669.07</v>
      </c>
      <c r="G693" s="10"/>
      <c r="I693" s="8">
        <v>0</v>
      </c>
      <c r="J693" s="8">
        <v>0</v>
      </c>
    </row>
    <row r="694" spans="1:10" hidden="1" x14ac:dyDescent="0.35">
      <c r="A694">
        <v>2015</v>
      </c>
      <c r="B694">
        <v>3139250</v>
      </c>
      <c r="C694" t="s">
        <v>136</v>
      </c>
      <c r="D694" t="s">
        <v>303</v>
      </c>
      <c r="E694" t="s">
        <v>299</v>
      </c>
      <c r="F694" s="8">
        <v>3193966.64</v>
      </c>
      <c r="G694" s="10">
        <v>2998853.8400000003</v>
      </c>
      <c r="H694">
        <v>0.7597291137069887</v>
      </c>
      <c r="I694" s="8">
        <v>0</v>
      </c>
      <c r="J694" s="8">
        <v>0</v>
      </c>
    </row>
    <row r="695" spans="1:10" hidden="1" x14ac:dyDescent="0.35">
      <c r="A695">
        <v>2015</v>
      </c>
      <c r="B695">
        <v>3139250</v>
      </c>
      <c r="C695" t="s">
        <v>136</v>
      </c>
      <c r="D695" t="s">
        <v>303</v>
      </c>
      <c r="E695" t="s">
        <v>300</v>
      </c>
      <c r="F695" s="8">
        <v>2278316.5699999998</v>
      </c>
      <c r="G695" s="10"/>
      <c r="I695" s="8">
        <v>0</v>
      </c>
      <c r="J695" s="8">
        <v>2278316.5699999998</v>
      </c>
    </row>
    <row r="696" spans="1:10" hidden="1" x14ac:dyDescent="0.35">
      <c r="A696">
        <v>2015</v>
      </c>
      <c r="B696">
        <v>3139250</v>
      </c>
      <c r="C696" t="s">
        <v>136</v>
      </c>
      <c r="D696" t="s">
        <v>303</v>
      </c>
      <c r="E696" t="s">
        <v>301</v>
      </c>
      <c r="F696" s="8">
        <v>720537.27</v>
      </c>
      <c r="G696" s="10"/>
      <c r="I696" s="8">
        <v>0</v>
      </c>
      <c r="J696" s="8">
        <v>0</v>
      </c>
    </row>
    <row r="697" spans="1:10" hidden="1" x14ac:dyDescent="0.35">
      <c r="A697">
        <v>2015</v>
      </c>
      <c r="B697">
        <v>3139250</v>
      </c>
      <c r="C697" t="s">
        <v>136</v>
      </c>
      <c r="D697" t="s">
        <v>303</v>
      </c>
      <c r="E697" t="s">
        <v>302</v>
      </c>
      <c r="F697" s="8">
        <v>195112.8</v>
      </c>
      <c r="G697" s="10"/>
      <c r="I697" s="8">
        <v>0</v>
      </c>
      <c r="J697" s="8">
        <v>0</v>
      </c>
    </row>
    <row r="698" spans="1:10" hidden="1" x14ac:dyDescent="0.35">
      <c r="A698">
        <v>2015</v>
      </c>
      <c r="B698">
        <v>3139300</v>
      </c>
      <c r="C698" t="s">
        <v>137</v>
      </c>
      <c r="D698" t="s">
        <v>303</v>
      </c>
      <c r="E698" t="s">
        <v>299</v>
      </c>
      <c r="F698" s="8">
        <v>13686920.08</v>
      </c>
      <c r="G698" s="10">
        <v>11601283.630000001</v>
      </c>
      <c r="H698">
        <v>0.79643198155306194</v>
      </c>
      <c r="I698" s="8">
        <v>0</v>
      </c>
      <c r="J698" s="8">
        <v>0</v>
      </c>
    </row>
    <row r="699" spans="1:10" hidden="1" x14ac:dyDescent="0.35">
      <c r="A699">
        <v>2015</v>
      </c>
      <c r="B699">
        <v>3139300</v>
      </c>
      <c r="C699" t="s">
        <v>137</v>
      </c>
      <c r="D699" t="s">
        <v>303</v>
      </c>
      <c r="E699" t="s">
        <v>300</v>
      </c>
      <c r="F699" s="8">
        <v>9239633.3100000005</v>
      </c>
      <c r="G699" s="10"/>
      <c r="I699" s="8">
        <v>0</v>
      </c>
      <c r="J699" s="8">
        <v>9239633.3100000005</v>
      </c>
    </row>
    <row r="700" spans="1:10" hidden="1" x14ac:dyDescent="0.35">
      <c r="A700">
        <v>2015</v>
      </c>
      <c r="B700">
        <v>3139300</v>
      </c>
      <c r="C700" t="s">
        <v>137</v>
      </c>
      <c r="D700" t="s">
        <v>303</v>
      </c>
      <c r="E700" t="s">
        <v>301</v>
      </c>
      <c r="F700" s="8">
        <v>2270735.9700000002</v>
      </c>
      <c r="G700" s="10"/>
      <c r="I700" s="8">
        <v>0</v>
      </c>
      <c r="J700" s="8">
        <v>0</v>
      </c>
    </row>
    <row r="701" spans="1:10" hidden="1" x14ac:dyDescent="0.35">
      <c r="A701">
        <v>2015</v>
      </c>
      <c r="B701">
        <v>3139300</v>
      </c>
      <c r="C701" t="s">
        <v>137</v>
      </c>
      <c r="D701" t="s">
        <v>303</v>
      </c>
      <c r="E701" t="s">
        <v>304</v>
      </c>
      <c r="F701" s="8">
        <v>88749.81</v>
      </c>
      <c r="G701" s="10"/>
      <c r="I701" s="8">
        <v>0</v>
      </c>
      <c r="J701" s="8">
        <v>0</v>
      </c>
    </row>
    <row r="702" spans="1:10" hidden="1" x14ac:dyDescent="0.35">
      <c r="A702">
        <v>2015</v>
      </c>
      <c r="B702">
        <v>3139300</v>
      </c>
      <c r="C702" t="s">
        <v>137</v>
      </c>
      <c r="D702" t="s">
        <v>303</v>
      </c>
      <c r="E702" t="s">
        <v>305</v>
      </c>
      <c r="F702" s="8">
        <v>2164.54</v>
      </c>
      <c r="G702" s="10"/>
      <c r="I702" s="8">
        <v>0</v>
      </c>
      <c r="J702" s="8">
        <v>0</v>
      </c>
    </row>
    <row r="703" spans="1:10" hidden="1" x14ac:dyDescent="0.35">
      <c r="A703">
        <v>2015</v>
      </c>
      <c r="B703">
        <v>3139300</v>
      </c>
      <c r="C703" t="s">
        <v>137</v>
      </c>
      <c r="D703" t="s">
        <v>303</v>
      </c>
      <c r="E703" t="s">
        <v>302</v>
      </c>
      <c r="F703" s="8">
        <v>2085636.45</v>
      </c>
      <c r="G703" s="10"/>
      <c r="I703" s="8">
        <v>0</v>
      </c>
      <c r="J703" s="8">
        <v>0</v>
      </c>
    </row>
    <row r="704" spans="1:10" hidden="1" x14ac:dyDescent="0.35">
      <c r="A704">
        <v>2015</v>
      </c>
      <c r="B704">
        <v>3139607</v>
      </c>
      <c r="C704" t="s">
        <v>138</v>
      </c>
      <c r="D704" t="s">
        <v>303</v>
      </c>
      <c r="E704" t="s">
        <v>299</v>
      </c>
      <c r="F704" s="8">
        <v>14615648.390000001</v>
      </c>
      <c r="G704" s="10">
        <v>14207616.040000001</v>
      </c>
      <c r="H704">
        <v>0.98364770491080922</v>
      </c>
      <c r="I704" s="8">
        <v>0</v>
      </c>
      <c r="J704" s="8">
        <v>0</v>
      </c>
    </row>
    <row r="705" spans="1:10" hidden="1" x14ac:dyDescent="0.35">
      <c r="A705">
        <v>2015</v>
      </c>
      <c r="B705">
        <v>3139607</v>
      </c>
      <c r="C705" t="s">
        <v>138</v>
      </c>
      <c r="D705" t="s">
        <v>303</v>
      </c>
      <c r="E705" t="s">
        <v>300</v>
      </c>
      <c r="F705" s="8">
        <v>13975288.91</v>
      </c>
      <c r="G705" s="10"/>
      <c r="I705" s="8">
        <v>0</v>
      </c>
      <c r="J705" s="8">
        <v>13975288.91</v>
      </c>
    </row>
    <row r="706" spans="1:10" hidden="1" x14ac:dyDescent="0.35">
      <c r="A706">
        <v>2015</v>
      </c>
      <c r="B706">
        <v>3139607</v>
      </c>
      <c r="C706" t="s">
        <v>138</v>
      </c>
      <c r="D706" t="s">
        <v>303</v>
      </c>
      <c r="E706" t="s">
        <v>306</v>
      </c>
      <c r="F706" s="8">
        <v>3066.32</v>
      </c>
      <c r="G706" s="10"/>
      <c r="I706" s="8">
        <v>0</v>
      </c>
      <c r="J706" s="8">
        <v>0</v>
      </c>
    </row>
    <row r="707" spans="1:10" hidden="1" x14ac:dyDescent="0.35">
      <c r="A707">
        <v>2015</v>
      </c>
      <c r="B707">
        <v>3139607</v>
      </c>
      <c r="C707" t="s">
        <v>138</v>
      </c>
      <c r="D707" t="s">
        <v>303</v>
      </c>
      <c r="E707" t="s">
        <v>301</v>
      </c>
      <c r="F707" s="8">
        <v>150803.66</v>
      </c>
      <c r="G707" s="10"/>
      <c r="I707" s="8">
        <v>0</v>
      </c>
      <c r="J707" s="8">
        <v>0</v>
      </c>
    </row>
    <row r="708" spans="1:10" hidden="1" x14ac:dyDescent="0.35">
      <c r="A708">
        <v>2015</v>
      </c>
      <c r="B708">
        <v>3139607</v>
      </c>
      <c r="C708" t="s">
        <v>138</v>
      </c>
      <c r="D708" t="s">
        <v>303</v>
      </c>
      <c r="E708" t="s">
        <v>305</v>
      </c>
      <c r="F708" s="8">
        <v>78457.149999999994</v>
      </c>
      <c r="G708" s="10"/>
      <c r="I708" s="8">
        <v>0</v>
      </c>
      <c r="J708" s="8">
        <v>0</v>
      </c>
    </row>
    <row r="709" spans="1:10" hidden="1" x14ac:dyDescent="0.35">
      <c r="A709">
        <v>2015</v>
      </c>
      <c r="B709">
        <v>3139607</v>
      </c>
      <c r="C709" t="s">
        <v>138</v>
      </c>
      <c r="D709" t="s">
        <v>303</v>
      </c>
      <c r="E709" t="s">
        <v>302</v>
      </c>
      <c r="F709" s="8">
        <v>408032.35</v>
      </c>
      <c r="G709" s="10"/>
      <c r="I709" s="8">
        <v>0</v>
      </c>
      <c r="J709" s="8">
        <v>0</v>
      </c>
    </row>
    <row r="710" spans="1:10" hidden="1" x14ac:dyDescent="0.35">
      <c r="A710">
        <v>2015</v>
      </c>
      <c r="B710">
        <v>3140555</v>
      </c>
      <c r="C710" t="s">
        <v>140</v>
      </c>
      <c r="D710" t="s">
        <v>303</v>
      </c>
      <c r="E710" t="s">
        <v>299</v>
      </c>
      <c r="F710" s="8">
        <v>5040289.1900000004</v>
      </c>
      <c r="G710" s="10">
        <v>4888759.6800000006</v>
      </c>
      <c r="H710">
        <v>0.70893780771813264</v>
      </c>
      <c r="I710" s="8">
        <v>0</v>
      </c>
      <c r="J710" s="8">
        <v>0</v>
      </c>
    </row>
    <row r="711" spans="1:10" hidden="1" x14ac:dyDescent="0.35">
      <c r="A711">
        <v>2015</v>
      </c>
      <c r="B711">
        <v>3140555</v>
      </c>
      <c r="C711" t="s">
        <v>140</v>
      </c>
      <c r="D711" t="s">
        <v>303</v>
      </c>
      <c r="E711" t="s">
        <v>300</v>
      </c>
      <c r="F711" s="8">
        <v>3465826.57</v>
      </c>
      <c r="G711" s="10"/>
      <c r="I711" s="8">
        <v>0</v>
      </c>
      <c r="J711" s="8">
        <v>3465826.57</v>
      </c>
    </row>
    <row r="712" spans="1:10" hidden="1" x14ac:dyDescent="0.35">
      <c r="A712">
        <v>2015</v>
      </c>
      <c r="B712">
        <v>3140555</v>
      </c>
      <c r="C712" t="s">
        <v>140</v>
      </c>
      <c r="D712" t="s">
        <v>303</v>
      </c>
      <c r="E712" t="s">
        <v>306</v>
      </c>
      <c r="F712" s="8">
        <v>12300</v>
      </c>
      <c r="G712" s="10"/>
      <c r="I712" s="8">
        <v>0</v>
      </c>
      <c r="J712" s="8">
        <v>0</v>
      </c>
    </row>
    <row r="713" spans="1:10" hidden="1" x14ac:dyDescent="0.35">
      <c r="A713">
        <v>2015</v>
      </c>
      <c r="B713">
        <v>3140555</v>
      </c>
      <c r="C713" t="s">
        <v>140</v>
      </c>
      <c r="D713" t="s">
        <v>303</v>
      </c>
      <c r="E713" t="s">
        <v>301</v>
      </c>
      <c r="F713" s="8">
        <v>1410633.11</v>
      </c>
      <c r="G713" s="10"/>
      <c r="I713" s="8">
        <v>0</v>
      </c>
      <c r="J713" s="8">
        <v>0</v>
      </c>
    </row>
    <row r="714" spans="1:10" hidden="1" x14ac:dyDescent="0.35">
      <c r="A714">
        <v>2015</v>
      </c>
      <c r="B714">
        <v>3140555</v>
      </c>
      <c r="C714" t="s">
        <v>140</v>
      </c>
      <c r="D714" t="s">
        <v>303</v>
      </c>
      <c r="E714" t="s">
        <v>302</v>
      </c>
      <c r="F714" s="8">
        <v>151529.51</v>
      </c>
      <c r="G714" s="10"/>
      <c r="I714" s="8">
        <v>0</v>
      </c>
      <c r="J714" s="8">
        <v>0</v>
      </c>
    </row>
    <row r="715" spans="1:10" hidden="1" x14ac:dyDescent="0.35">
      <c r="A715">
        <v>2015</v>
      </c>
      <c r="B715">
        <v>3140605</v>
      </c>
      <c r="C715" t="s">
        <v>141</v>
      </c>
      <c r="D715" t="s">
        <v>303</v>
      </c>
      <c r="E715" t="s">
        <v>299</v>
      </c>
      <c r="F715" s="8">
        <v>3520756.37</v>
      </c>
      <c r="G715" s="10">
        <v>3253532.34</v>
      </c>
      <c r="H715">
        <v>0.93823093518105316</v>
      </c>
      <c r="I715" s="8">
        <v>0</v>
      </c>
      <c r="J715" s="8">
        <v>0</v>
      </c>
    </row>
    <row r="716" spans="1:10" hidden="1" x14ac:dyDescent="0.35">
      <c r="A716">
        <v>2015</v>
      </c>
      <c r="B716">
        <v>3140605</v>
      </c>
      <c r="C716" t="s">
        <v>141</v>
      </c>
      <c r="D716" t="s">
        <v>303</v>
      </c>
      <c r="E716" t="s">
        <v>300</v>
      </c>
      <c r="F716" s="8">
        <v>3052564.69</v>
      </c>
      <c r="G716" s="10"/>
      <c r="I716" s="8">
        <v>0</v>
      </c>
      <c r="J716" s="8">
        <v>3052564.69</v>
      </c>
    </row>
    <row r="717" spans="1:10" hidden="1" x14ac:dyDescent="0.35">
      <c r="A717">
        <v>2015</v>
      </c>
      <c r="B717">
        <v>3140605</v>
      </c>
      <c r="C717" t="s">
        <v>141</v>
      </c>
      <c r="D717" t="s">
        <v>303</v>
      </c>
      <c r="E717" t="s">
        <v>301</v>
      </c>
      <c r="F717" s="8">
        <v>200967.65</v>
      </c>
      <c r="G717" s="10"/>
      <c r="I717" s="8">
        <v>0</v>
      </c>
      <c r="J717" s="8">
        <v>0</v>
      </c>
    </row>
    <row r="718" spans="1:10" hidden="1" x14ac:dyDescent="0.35">
      <c r="A718">
        <v>2015</v>
      </c>
      <c r="B718">
        <v>3140605</v>
      </c>
      <c r="C718" t="s">
        <v>141</v>
      </c>
      <c r="D718" t="s">
        <v>303</v>
      </c>
      <c r="E718" t="s">
        <v>302</v>
      </c>
      <c r="F718" s="8">
        <v>267224.03000000003</v>
      </c>
      <c r="G718" s="10"/>
      <c r="I718" s="8">
        <v>0</v>
      </c>
      <c r="J718" s="8">
        <v>0</v>
      </c>
    </row>
    <row r="719" spans="1:10" hidden="1" x14ac:dyDescent="0.35">
      <c r="A719">
        <v>2015</v>
      </c>
      <c r="B719">
        <v>3171501</v>
      </c>
      <c r="C719" t="s">
        <v>142</v>
      </c>
      <c r="D719" t="s">
        <v>303</v>
      </c>
      <c r="E719" t="s">
        <v>299</v>
      </c>
      <c r="F719" s="8">
        <v>2789341.96</v>
      </c>
      <c r="G719" s="10">
        <v>1938867.19</v>
      </c>
      <c r="H719">
        <v>0.68448997272474343</v>
      </c>
      <c r="I719" s="8">
        <v>0</v>
      </c>
      <c r="J719" s="8">
        <v>0</v>
      </c>
    </row>
    <row r="720" spans="1:10" hidden="1" x14ac:dyDescent="0.35">
      <c r="A720">
        <v>2015</v>
      </c>
      <c r="B720">
        <v>3171501</v>
      </c>
      <c r="C720" t="s">
        <v>142</v>
      </c>
      <c r="D720" t="s">
        <v>303</v>
      </c>
      <c r="E720" t="s">
        <v>300</v>
      </c>
      <c r="F720" s="8">
        <v>1327135.1499999999</v>
      </c>
      <c r="G720" s="10"/>
      <c r="I720" s="8">
        <v>0</v>
      </c>
      <c r="J720" s="8">
        <v>1327135.1499999999</v>
      </c>
    </row>
    <row r="721" spans="1:10" hidden="1" x14ac:dyDescent="0.35">
      <c r="A721">
        <v>2015</v>
      </c>
      <c r="B721">
        <v>3171501</v>
      </c>
      <c r="C721" t="s">
        <v>142</v>
      </c>
      <c r="D721" t="s">
        <v>303</v>
      </c>
      <c r="E721" t="s">
        <v>301</v>
      </c>
      <c r="F721" s="8">
        <v>583690.56999999995</v>
      </c>
      <c r="G721" s="10"/>
      <c r="I721" s="8">
        <v>0</v>
      </c>
      <c r="J721" s="8">
        <v>0</v>
      </c>
    </row>
    <row r="722" spans="1:10" hidden="1" x14ac:dyDescent="0.35">
      <c r="A722">
        <v>2015</v>
      </c>
      <c r="B722">
        <v>3171501</v>
      </c>
      <c r="C722" t="s">
        <v>142</v>
      </c>
      <c r="D722" t="s">
        <v>303</v>
      </c>
      <c r="E722" t="s">
        <v>304</v>
      </c>
      <c r="F722" s="8">
        <v>28041.47</v>
      </c>
      <c r="G722" s="10"/>
      <c r="I722" s="8">
        <v>0</v>
      </c>
      <c r="J722" s="8">
        <v>0</v>
      </c>
    </row>
    <row r="723" spans="1:10" hidden="1" x14ac:dyDescent="0.35">
      <c r="A723">
        <v>2015</v>
      </c>
      <c r="B723">
        <v>3171501</v>
      </c>
      <c r="C723" t="s">
        <v>142</v>
      </c>
      <c r="D723" t="s">
        <v>303</v>
      </c>
      <c r="E723" t="s">
        <v>302</v>
      </c>
      <c r="F723" s="8">
        <v>850474.77</v>
      </c>
      <c r="G723" s="10"/>
      <c r="I723" s="8">
        <v>0</v>
      </c>
      <c r="J723" s="8">
        <v>0</v>
      </c>
    </row>
    <row r="724" spans="1:10" hidden="1" x14ac:dyDescent="0.35">
      <c r="A724">
        <v>2015</v>
      </c>
      <c r="B724">
        <v>3140852</v>
      </c>
      <c r="C724" t="s">
        <v>143</v>
      </c>
      <c r="D724" t="s">
        <v>303</v>
      </c>
      <c r="E724" t="s">
        <v>299</v>
      </c>
      <c r="F724" s="8">
        <v>6885936.2800000003</v>
      </c>
      <c r="G724" s="10">
        <v>5804041.6400000006</v>
      </c>
      <c r="H724">
        <v>0.82939236631665514</v>
      </c>
      <c r="I724" s="8">
        <v>0</v>
      </c>
      <c r="J724" s="8">
        <v>0</v>
      </c>
    </row>
    <row r="725" spans="1:10" hidden="1" x14ac:dyDescent="0.35">
      <c r="A725">
        <v>2015</v>
      </c>
      <c r="B725">
        <v>3140852</v>
      </c>
      <c r="C725" t="s">
        <v>143</v>
      </c>
      <c r="D725" t="s">
        <v>303</v>
      </c>
      <c r="E725" t="s">
        <v>300</v>
      </c>
      <c r="F725" s="8">
        <v>4813827.83</v>
      </c>
      <c r="G725" s="10"/>
      <c r="I725" s="8">
        <v>0</v>
      </c>
      <c r="J725" s="8">
        <v>4813827.83</v>
      </c>
    </row>
    <row r="726" spans="1:10" hidden="1" x14ac:dyDescent="0.35">
      <c r="A726">
        <v>2015</v>
      </c>
      <c r="B726">
        <v>3140852</v>
      </c>
      <c r="C726" t="s">
        <v>143</v>
      </c>
      <c r="D726" t="s">
        <v>303</v>
      </c>
      <c r="E726" t="s">
        <v>301</v>
      </c>
      <c r="F726" s="8">
        <v>959532.86</v>
      </c>
      <c r="G726" s="10"/>
      <c r="I726" s="8">
        <v>0</v>
      </c>
      <c r="J726" s="8">
        <v>0</v>
      </c>
    </row>
    <row r="727" spans="1:10" hidden="1" x14ac:dyDescent="0.35">
      <c r="A727">
        <v>2015</v>
      </c>
      <c r="B727">
        <v>3140852</v>
      </c>
      <c r="C727" t="s">
        <v>143</v>
      </c>
      <c r="D727" t="s">
        <v>303</v>
      </c>
      <c r="E727" t="s">
        <v>304</v>
      </c>
      <c r="F727" s="8">
        <v>30680.95</v>
      </c>
      <c r="G727" s="10"/>
      <c r="I727" s="8">
        <v>0</v>
      </c>
      <c r="J727" s="8">
        <v>0</v>
      </c>
    </row>
    <row r="728" spans="1:10" hidden="1" x14ac:dyDescent="0.35">
      <c r="A728">
        <v>2015</v>
      </c>
      <c r="B728">
        <v>3140852</v>
      </c>
      <c r="C728" t="s">
        <v>143</v>
      </c>
      <c r="D728" t="s">
        <v>303</v>
      </c>
      <c r="E728" t="s">
        <v>302</v>
      </c>
      <c r="F728" s="8">
        <v>1081894.6399999999</v>
      </c>
      <c r="G728" s="10"/>
      <c r="I728" s="8">
        <v>0</v>
      </c>
      <c r="J728" s="8">
        <v>0</v>
      </c>
    </row>
    <row r="729" spans="1:10" hidden="1" x14ac:dyDescent="0.35">
      <c r="A729">
        <v>2015</v>
      </c>
      <c r="B729">
        <v>3141009</v>
      </c>
      <c r="C729" t="s">
        <v>144</v>
      </c>
      <c r="D729" t="s">
        <v>303</v>
      </c>
      <c r="E729" t="s">
        <v>299</v>
      </c>
      <c r="F729" s="8">
        <v>4357629.04</v>
      </c>
      <c r="G729" s="10">
        <v>3863153.93</v>
      </c>
      <c r="H729">
        <v>0.65863016491294712</v>
      </c>
      <c r="I729" s="8">
        <v>0</v>
      </c>
      <c r="J729" s="8">
        <v>0</v>
      </c>
    </row>
    <row r="730" spans="1:10" hidden="1" x14ac:dyDescent="0.35">
      <c r="A730">
        <v>2015</v>
      </c>
      <c r="B730">
        <v>3141009</v>
      </c>
      <c r="C730" t="s">
        <v>144</v>
      </c>
      <c r="D730" t="s">
        <v>303</v>
      </c>
      <c r="E730" t="s">
        <v>300</v>
      </c>
      <c r="F730" s="8">
        <v>2544389.71</v>
      </c>
      <c r="G730" s="10"/>
      <c r="I730" s="8">
        <v>0</v>
      </c>
      <c r="J730" s="8">
        <v>2544389.71</v>
      </c>
    </row>
    <row r="731" spans="1:10" hidden="1" x14ac:dyDescent="0.35">
      <c r="A731">
        <v>2015</v>
      </c>
      <c r="B731">
        <v>3141009</v>
      </c>
      <c r="C731" t="s">
        <v>144</v>
      </c>
      <c r="D731" t="s">
        <v>303</v>
      </c>
      <c r="E731" t="s">
        <v>301</v>
      </c>
      <c r="F731" s="8">
        <v>1199643.0900000001</v>
      </c>
      <c r="G731" s="10"/>
      <c r="I731" s="8">
        <v>0</v>
      </c>
      <c r="J731" s="8">
        <v>0</v>
      </c>
    </row>
    <row r="732" spans="1:10" hidden="1" x14ac:dyDescent="0.35">
      <c r="A732">
        <v>2015</v>
      </c>
      <c r="B732">
        <v>3141009</v>
      </c>
      <c r="C732" t="s">
        <v>144</v>
      </c>
      <c r="D732" t="s">
        <v>303</v>
      </c>
      <c r="E732" t="s">
        <v>305</v>
      </c>
      <c r="F732" s="8">
        <v>119121.13</v>
      </c>
      <c r="G732" s="10"/>
      <c r="I732" s="8">
        <v>0</v>
      </c>
      <c r="J732" s="8">
        <v>0</v>
      </c>
    </row>
    <row r="733" spans="1:10" hidden="1" x14ac:dyDescent="0.35">
      <c r="A733">
        <v>2015</v>
      </c>
      <c r="B733">
        <v>3141009</v>
      </c>
      <c r="C733" t="s">
        <v>144</v>
      </c>
      <c r="D733" t="s">
        <v>303</v>
      </c>
      <c r="E733" t="s">
        <v>302</v>
      </c>
      <c r="F733" s="8">
        <v>494475.11</v>
      </c>
      <c r="G733" s="10"/>
      <c r="I733" s="8">
        <v>0</v>
      </c>
      <c r="J733" s="8">
        <v>0</v>
      </c>
    </row>
    <row r="734" spans="1:10" hidden="1" x14ac:dyDescent="0.35">
      <c r="A734">
        <v>2015</v>
      </c>
      <c r="B734">
        <v>3141405</v>
      </c>
      <c r="C734" t="s">
        <v>145</v>
      </c>
      <c r="D734" t="s">
        <v>303</v>
      </c>
      <c r="E734" t="s">
        <v>299</v>
      </c>
      <c r="F734" s="8">
        <v>8043768.2199999997</v>
      </c>
      <c r="G734" s="10">
        <v>7606200.7199999997</v>
      </c>
      <c r="H734">
        <v>0.80662731708715685</v>
      </c>
      <c r="I734" s="8">
        <v>0</v>
      </c>
      <c r="J734" s="8">
        <v>0</v>
      </c>
    </row>
    <row r="735" spans="1:10" hidden="1" x14ac:dyDescent="0.35">
      <c r="A735">
        <v>2015</v>
      </c>
      <c r="B735">
        <v>3141405</v>
      </c>
      <c r="C735" t="s">
        <v>145</v>
      </c>
      <c r="D735" t="s">
        <v>303</v>
      </c>
      <c r="E735" t="s">
        <v>300</v>
      </c>
      <c r="F735" s="8">
        <v>6135369.2800000003</v>
      </c>
      <c r="G735" s="10"/>
      <c r="I735" s="8">
        <v>0</v>
      </c>
      <c r="J735" s="8">
        <v>6135369.2800000003</v>
      </c>
    </row>
    <row r="736" spans="1:10" hidden="1" x14ac:dyDescent="0.35">
      <c r="A736">
        <v>2015</v>
      </c>
      <c r="B736">
        <v>3141405</v>
      </c>
      <c r="C736" t="s">
        <v>145</v>
      </c>
      <c r="D736" t="s">
        <v>303</v>
      </c>
      <c r="E736" t="s">
        <v>306</v>
      </c>
      <c r="F736" s="8">
        <v>62954.8</v>
      </c>
      <c r="G736" s="10"/>
      <c r="I736" s="8">
        <v>0</v>
      </c>
      <c r="J736" s="8">
        <v>0</v>
      </c>
    </row>
    <row r="737" spans="1:10" hidden="1" x14ac:dyDescent="0.35">
      <c r="A737">
        <v>2015</v>
      </c>
      <c r="B737">
        <v>3141405</v>
      </c>
      <c r="C737" t="s">
        <v>145</v>
      </c>
      <c r="D737" t="s">
        <v>303</v>
      </c>
      <c r="E737" t="s">
        <v>301</v>
      </c>
      <c r="F737" s="8">
        <v>1189790.81</v>
      </c>
      <c r="G737" s="10"/>
      <c r="I737" s="8">
        <v>0</v>
      </c>
      <c r="J737" s="8">
        <v>0</v>
      </c>
    </row>
    <row r="738" spans="1:10" hidden="1" x14ac:dyDescent="0.35">
      <c r="A738">
        <v>2015</v>
      </c>
      <c r="B738">
        <v>3141405</v>
      </c>
      <c r="C738" t="s">
        <v>145</v>
      </c>
      <c r="D738" t="s">
        <v>303</v>
      </c>
      <c r="E738" t="s">
        <v>304</v>
      </c>
      <c r="F738" s="8">
        <v>172420.58</v>
      </c>
      <c r="G738" s="10"/>
      <c r="I738" s="8">
        <v>0</v>
      </c>
      <c r="J738" s="8">
        <v>0</v>
      </c>
    </row>
    <row r="739" spans="1:10" hidden="1" x14ac:dyDescent="0.35">
      <c r="A739">
        <v>2015</v>
      </c>
      <c r="B739">
        <v>3141405</v>
      </c>
      <c r="C739" t="s">
        <v>145</v>
      </c>
      <c r="D739" t="s">
        <v>303</v>
      </c>
      <c r="E739" t="s">
        <v>305</v>
      </c>
      <c r="F739" s="8">
        <v>45665.25</v>
      </c>
      <c r="G739" s="10"/>
      <c r="I739" s="8">
        <v>0</v>
      </c>
      <c r="J739" s="8">
        <v>0</v>
      </c>
    </row>
    <row r="740" spans="1:10" hidden="1" x14ac:dyDescent="0.35">
      <c r="A740">
        <v>2015</v>
      </c>
      <c r="B740">
        <v>3141405</v>
      </c>
      <c r="C740" t="s">
        <v>145</v>
      </c>
      <c r="D740" t="s">
        <v>303</v>
      </c>
      <c r="E740" t="s">
        <v>302</v>
      </c>
      <c r="F740" s="8">
        <v>437567.5</v>
      </c>
      <c r="G740" s="10"/>
      <c r="I740" s="8">
        <v>0</v>
      </c>
      <c r="J740" s="8">
        <v>0</v>
      </c>
    </row>
    <row r="741" spans="1:10" hidden="1" x14ac:dyDescent="0.35">
      <c r="A741">
        <v>2015</v>
      </c>
      <c r="B741">
        <v>3141504</v>
      </c>
      <c r="C741" t="s">
        <v>146</v>
      </c>
      <c r="D741" t="s">
        <v>303</v>
      </c>
      <c r="E741" t="s">
        <v>299</v>
      </c>
      <c r="F741" s="8">
        <v>3117904.33</v>
      </c>
      <c r="G741" s="10">
        <v>2608623.63</v>
      </c>
      <c r="H741">
        <v>0.74890468580168468</v>
      </c>
      <c r="I741" s="8">
        <v>0</v>
      </c>
      <c r="J741" s="8">
        <v>0</v>
      </c>
    </row>
    <row r="742" spans="1:10" hidden="1" x14ac:dyDescent="0.35">
      <c r="A742">
        <v>2015</v>
      </c>
      <c r="B742">
        <v>3141504</v>
      </c>
      <c r="C742" t="s">
        <v>146</v>
      </c>
      <c r="D742" t="s">
        <v>303</v>
      </c>
      <c r="E742" t="s">
        <v>300</v>
      </c>
      <c r="F742" s="8">
        <v>1953610.46</v>
      </c>
      <c r="G742" s="10"/>
      <c r="I742" s="8">
        <v>0</v>
      </c>
      <c r="J742" s="8">
        <v>1953610.46</v>
      </c>
    </row>
    <row r="743" spans="1:10" hidden="1" x14ac:dyDescent="0.35">
      <c r="A743">
        <v>2015</v>
      </c>
      <c r="B743">
        <v>3141504</v>
      </c>
      <c r="C743" t="s">
        <v>146</v>
      </c>
      <c r="D743" t="s">
        <v>303</v>
      </c>
      <c r="E743" t="s">
        <v>307</v>
      </c>
      <c r="F743" s="8">
        <v>433043.53</v>
      </c>
      <c r="G743" s="10"/>
      <c r="I743" s="8">
        <v>0</v>
      </c>
      <c r="J743" s="8">
        <v>0</v>
      </c>
    </row>
    <row r="744" spans="1:10" hidden="1" x14ac:dyDescent="0.35">
      <c r="A744">
        <v>2015</v>
      </c>
      <c r="B744">
        <v>3141504</v>
      </c>
      <c r="C744" t="s">
        <v>146</v>
      </c>
      <c r="D744" t="s">
        <v>303</v>
      </c>
      <c r="E744" t="s">
        <v>301</v>
      </c>
      <c r="F744" s="8">
        <v>221969.64</v>
      </c>
      <c r="G744" s="10"/>
      <c r="I744" s="8">
        <v>0</v>
      </c>
      <c r="J744" s="8">
        <v>0</v>
      </c>
    </row>
    <row r="745" spans="1:10" hidden="1" x14ac:dyDescent="0.35">
      <c r="A745">
        <v>2015</v>
      </c>
      <c r="B745">
        <v>3141504</v>
      </c>
      <c r="C745" t="s">
        <v>146</v>
      </c>
      <c r="D745" t="s">
        <v>303</v>
      </c>
      <c r="E745" t="s">
        <v>302</v>
      </c>
      <c r="F745" s="8">
        <v>509280.7</v>
      </c>
      <c r="G745" s="10"/>
      <c r="I745" s="8">
        <v>0</v>
      </c>
      <c r="J745" s="8">
        <v>0</v>
      </c>
    </row>
    <row r="746" spans="1:10" hidden="1" x14ac:dyDescent="0.35">
      <c r="A746">
        <v>2015</v>
      </c>
      <c r="B746">
        <v>3141801</v>
      </c>
      <c r="C746" t="s">
        <v>147</v>
      </c>
      <c r="D746" t="s">
        <v>303</v>
      </c>
      <c r="E746" t="s">
        <v>299</v>
      </c>
      <c r="F746" s="8">
        <v>14456710.24</v>
      </c>
      <c r="G746" s="10">
        <v>13823270.210000001</v>
      </c>
      <c r="H746">
        <v>0.86362568326008282</v>
      </c>
      <c r="I746" s="8">
        <v>0</v>
      </c>
      <c r="J746" s="8">
        <v>0</v>
      </c>
    </row>
    <row r="747" spans="1:10" hidden="1" x14ac:dyDescent="0.35">
      <c r="A747">
        <v>2015</v>
      </c>
      <c r="B747">
        <v>3141801</v>
      </c>
      <c r="C747" t="s">
        <v>147</v>
      </c>
      <c r="D747" t="s">
        <v>303</v>
      </c>
      <c r="E747" t="s">
        <v>300</v>
      </c>
      <c r="F747" s="8">
        <v>11938131.18</v>
      </c>
      <c r="G747" s="10"/>
      <c r="I747" s="8">
        <v>0</v>
      </c>
      <c r="J747" s="8">
        <v>11938131.18</v>
      </c>
    </row>
    <row r="748" spans="1:10" hidden="1" x14ac:dyDescent="0.35">
      <c r="A748">
        <v>2015</v>
      </c>
      <c r="B748">
        <v>3141801</v>
      </c>
      <c r="C748" t="s">
        <v>147</v>
      </c>
      <c r="D748" t="s">
        <v>303</v>
      </c>
      <c r="E748" t="s">
        <v>301</v>
      </c>
      <c r="F748" s="8">
        <v>1672618.66</v>
      </c>
      <c r="G748" s="10"/>
      <c r="I748" s="8">
        <v>0</v>
      </c>
      <c r="J748" s="8">
        <v>0</v>
      </c>
    </row>
    <row r="749" spans="1:10" hidden="1" x14ac:dyDescent="0.35">
      <c r="A749">
        <v>2015</v>
      </c>
      <c r="B749">
        <v>3141801</v>
      </c>
      <c r="C749" t="s">
        <v>147</v>
      </c>
      <c r="D749" t="s">
        <v>303</v>
      </c>
      <c r="E749" t="s">
        <v>304</v>
      </c>
      <c r="F749" s="8">
        <v>78979.72</v>
      </c>
      <c r="G749" s="10"/>
      <c r="I749" s="8">
        <v>0</v>
      </c>
      <c r="J749" s="8">
        <v>0</v>
      </c>
    </row>
    <row r="750" spans="1:10" hidden="1" x14ac:dyDescent="0.35">
      <c r="A750">
        <v>2015</v>
      </c>
      <c r="B750">
        <v>3141801</v>
      </c>
      <c r="C750" t="s">
        <v>147</v>
      </c>
      <c r="D750" t="s">
        <v>303</v>
      </c>
      <c r="E750" t="s">
        <v>305</v>
      </c>
      <c r="F750" s="8">
        <v>133540.65</v>
      </c>
      <c r="G750" s="10"/>
      <c r="I750" s="8">
        <v>0</v>
      </c>
      <c r="J750" s="8">
        <v>0</v>
      </c>
    </row>
    <row r="751" spans="1:10" hidden="1" x14ac:dyDescent="0.35">
      <c r="A751">
        <v>2015</v>
      </c>
      <c r="B751">
        <v>3141801</v>
      </c>
      <c r="C751" t="s">
        <v>147</v>
      </c>
      <c r="D751" t="s">
        <v>303</v>
      </c>
      <c r="E751" t="s">
        <v>302</v>
      </c>
      <c r="F751" s="8">
        <v>633440.03</v>
      </c>
      <c r="G751" s="10"/>
      <c r="I751" s="8">
        <v>0</v>
      </c>
      <c r="J751" s="8">
        <v>0</v>
      </c>
    </row>
    <row r="752" spans="1:10" hidden="1" x14ac:dyDescent="0.35">
      <c r="A752">
        <v>2015</v>
      </c>
      <c r="B752">
        <v>3142007</v>
      </c>
      <c r="C752" t="s">
        <v>148</v>
      </c>
      <c r="D752" t="s">
        <v>303</v>
      </c>
      <c r="E752" t="s">
        <v>299</v>
      </c>
      <c r="F752" s="8">
        <v>6336806.3200000003</v>
      </c>
      <c r="G752" s="10">
        <v>5691793.75</v>
      </c>
      <c r="H752">
        <v>0.768246542665043</v>
      </c>
      <c r="I752" s="8">
        <v>0</v>
      </c>
      <c r="J752" s="8">
        <v>0</v>
      </c>
    </row>
    <row r="753" spans="1:10" hidden="1" x14ac:dyDescent="0.35">
      <c r="A753">
        <v>2015</v>
      </c>
      <c r="B753">
        <v>3142007</v>
      </c>
      <c r="C753" t="s">
        <v>148</v>
      </c>
      <c r="D753" t="s">
        <v>303</v>
      </c>
      <c r="E753" t="s">
        <v>300</v>
      </c>
      <c r="F753" s="8">
        <v>4372700.87</v>
      </c>
      <c r="G753" s="10"/>
      <c r="I753" s="8">
        <v>0</v>
      </c>
      <c r="J753" s="8">
        <v>4372700.87</v>
      </c>
    </row>
    <row r="754" spans="1:10" hidden="1" x14ac:dyDescent="0.35">
      <c r="A754">
        <v>2015</v>
      </c>
      <c r="B754">
        <v>3142007</v>
      </c>
      <c r="C754" t="s">
        <v>148</v>
      </c>
      <c r="D754" t="s">
        <v>303</v>
      </c>
      <c r="E754" t="s">
        <v>306</v>
      </c>
      <c r="F754" s="8">
        <v>66304.53</v>
      </c>
      <c r="G754" s="10"/>
      <c r="I754" s="8">
        <v>0</v>
      </c>
      <c r="J754" s="8">
        <v>0</v>
      </c>
    </row>
    <row r="755" spans="1:10" hidden="1" x14ac:dyDescent="0.35">
      <c r="A755">
        <v>2015</v>
      </c>
      <c r="B755">
        <v>3142007</v>
      </c>
      <c r="C755" t="s">
        <v>148</v>
      </c>
      <c r="D755" t="s">
        <v>303</v>
      </c>
      <c r="E755" t="s">
        <v>301</v>
      </c>
      <c r="F755" s="8">
        <v>1252788.3500000001</v>
      </c>
      <c r="G755" s="10"/>
      <c r="I755" s="8">
        <v>0</v>
      </c>
      <c r="J755" s="8">
        <v>0</v>
      </c>
    </row>
    <row r="756" spans="1:10" hidden="1" x14ac:dyDescent="0.35">
      <c r="A756">
        <v>2015</v>
      </c>
      <c r="B756">
        <v>3142007</v>
      </c>
      <c r="C756" t="s">
        <v>148</v>
      </c>
      <c r="D756" t="s">
        <v>303</v>
      </c>
      <c r="E756" t="s">
        <v>302</v>
      </c>
      <c r="F756" s="8">
        <v>645012.56999999995</v>
      </c>
      <c r="G756" s="10"/>
      <c r="I756" s="8">
        <v>0</v>
      </c>
      <c r="J756" s="8">
        <v>0</v>
      </c>
    </row>
    <row r="757" spans="1:10" hidden="1" x14ac:dyDescent="0.35">
      <c r="A757">
        <v>2015</v>
      </c>
      <c r="B757">
        <v>3142254</v>
      </c>
      <c r="C757" t="s">
        <v>149</v>
      </c>
      <c r="D757" t="s">
        <v>303</v>
      </c>
      <c r="E757" t="s">
        <v>299</v>
      </c>
      <c r="F757" s="8">
        <v>4016187.17</v>
      </c>
      <c r="G757" s="10">
        <v>3311453.59</v>
      </c>
      <c r="H757">
        <v>0.61482448256205213</v>
      </c>
      <c r="I757" s="8">
        <v>0</v>
      </c>
      <c r="J757" s="8">
        <v>0</v>
      </c>
    </row>
    <row r="758" spans="1:10" hidden="1" x14ac:dyDescent="0.35">
      <c r="A758">
        <v>2015</v>
      </c>
      <c r="B758">
        <v>3142254</v>
      </c>
      <c r="C758" t="s">
        <v>149</v>
      </c>
      <c r="D758" t="s">
        <v>303</v>
      </c>
      <c r="E758" t="s">
        <v>300</v>
      </c>
      <c r="F758" s="8">
        <v>2035962.74</v>
      </c>
      <c r="G758" s="10"/>
      <c r="I758" s="8">
        <v>0</v>
      </c>
      <c r="J758" s="8">
        <v>2035962.74</v>
      </c>
    </row>
    <row r="759" spans="1:10" hidden="1" x14ac:dyDescent="0.35">
      <c r="A759">
        <v>2015</v>
      </c>
      <c r="B759">
        <v>3142254</v>
      </c>
      <c r="C759" t="s">
        <v>149</v>
      </c>
      <c r="D759" t="s">
        <v>303</v>
      </c>
      <c r="E759" t="s">
        <v>301</v>
      </c>
      <c r="F759" s="8">
        <v>1275490.8500000001</v>
      </c>
      <c r="G759" s="10"/>
      <c r="I759" s="8">
        <v>0</v>
      </c>
      <c r="J759" s="8">
        <v>0</v>
      </c>
    </row>
    <row r="760" spans="1:10" hidden="1" x14ac:dyDescent="0.35">
      <c r="A760">
        <v>2015</v>
      </c>
      <c r="B760">
        <v>3142254</v>
      </c>
      <c r="C760" t="s">
        <v>149</v>
      </c>
      <c r="D760" t="s">
        <v>303</v>
      </c>
      <c r="E760" t="s">
        <v>302</v>
      </c>
      <c r="F760" s="8">
        <v>704733.58</v>
      </c>
      <c r="G760" s="10"/>
      <c r="I760" s="8">
        <v>0</v>
      </c>
      <c r="J760" s="8">
        <v>0</v>
      </c>
    </row>
    <row r="761" spans="1:10" hidden="1" x14ac:dyDescent="0.35">
      <c r="A761">
        <v>2015</v>
      </c>
      <c r="B761">
        <v>3142502</v>
      </c>
      <c r="C761" t="s">
        <v>150</v>
      </c>
      <c r="D761" t="s">
        <v>303</v>
      </c>
      <c r="E761" t="s">
        <v>299</v>
      </c>
      <c r="F761" s="8">
        <v>2279405.31</v>
      </c>
      <c r="G761" s="10">
        <v>2279405.31</v>
      </c>
      <c r="H761">
        <v>0.80912676736723055</v>
      </c>
      <c r="I761" s="8">
        <v>0</v>
      </c>
      <c r="J761" s="8">
        <v>0</v>
      </c>
    </row>
    <row r="762" spans="1:10" hidden="1" x14ac:dyDescent="0.35">
      <c r="A762">
        <v>2015</v>
      </c>
      <c r="B762">
        <v>3142502</v>
      </c>
      <c r="C762" t="s">
        <v>150</v>
      </c>
      <c r="D762" t="s">
        <v>303</v>
      </c>
      <c r="E762" t="s">
        <v>300</v>
      </c>
      <c r="F762" s="8">
        <v>1844327.85</v>
      </c>
      <c r="G762" s="10"/>
      <c r="I762" s="8">
        <v>0</v>
      </c>
      <c r="J762" s="8">
        <v>1844327.85</v>
      </c>
    </row>
    <row r="763" spans="1:10" hidden="1" x14ac:dyDescent="0.35">
      <c r="A763">
        <v>2015</v>
      </c>
      <c r="B763">
        <v>3142502</v>
      </c>
      <c r="C763" t="s">
        <v>150</v>
      </c>
      <c r="D763" t="s">
        <v>303</v>
      </c>
      <c r="E763" t="s">
        <v>306</v>
      </c>
      <c r="F763" s="8">
        <v>95465.53</v>
      </c>
      <c r="G763" s="10"/>
      <c r="I763" s="8">
        <v>0</v>
      </c>
      <c r="J763" s="8">
        <v>0</v>
      </c>
    </row>
    <row r="764" spans="1:10" hidden="1" x14ac:dyDescent="0.35">
      <c r="A764">
        <v>2015</v>
      </c>
      <c r="B764">
        <v>3142502</v>
      </c>
      <c r="C764" t="s">
        <v>150</v>
      </c>
      <c r="D764" t="s">
        <v>303</v>
      </c>
      <c r="E764" t="s">
        <v>301</v>
      </c>
      <c r="F764" s="8">
        <v>339611.93</v>
      </c>
      <c r="G764" s="10"/>
      <c r="I764" s="8">
        <v>0</v>
      </c>
      <c r="J764" s="8">
        <v>0</v>
      </c>
    </row>
    <row r="765" spans="1:10" hidden="1" x14ac:dyDescent="0.35">
      <c r="A765">
        <v>2015</v>
      </c>
      <c r="B765">
        <v>3142700</v>
      </c>
      <c r="C765" t="s">
        <v>151</v>
      </c>
      <c r="D765" t="s">
        <v>303</v>
      </c>
      <c r="E765" t="s">
        <v>299</v>
      </c>
      <c r="F765" s="8">
        <v>5899550.1600000001</v>
      </c>
      <c r="G765" s="10">
        <v>4538611.28</v>
      </c>
      <c r="H765">
        <v>0.86460007211721379</v>
      </c>
      <c r="I765" s="8">
        <v>0</v>
      </c>
      <c r="J765" s="8">
        <v>0</v>
      </c>
    </row>
    <row r="766" spans="1:10" hidden="1" x14ac:dyDescent="0.35">
      <c r="A766">
        <v>2015</v>
      </c>
      <c r="B766">
        <v>3142700</v>
      </c>
      <c r="C766" t="s">
        <v>151</v>
      </c>
      <c r="D766" t="s">
        <v>303</v>
      </c>
      <c r="E766" t="s">
        <v>300</v>
      </c>
      <c r="F766" s="8">
        <v>3924083.64</v>
      </c>
      <c r="G766" s="10"/>
      <c r="I766" s="8">
        <v>0</v>
      </c>
      <c r="J766" s="8">
        <v>3924083.64</v>
      </c>
    </row>
    <row r="767" spans="1:10" hidden="1" x14ac:dyDescent="0.35">
      <c r="A767">
        <v>2015</v>
      </c>
      <c r="B767">
        <v>3142700</v>
      </c>
      <c r="C767" t="s">
        <v>151</v>
      </c>
      <c r="D767" t="s">
        <v>303</v>
      </c>
      <c r="E767" t="s">
        <v>301</v>
      </c>
      <c r="F767" s="8">
        <v>614527.64</v>
      </c>
      <c r="G767" s="10"/>
      <c r="I767" s="8">
        <v>0</v>
      </c>
      <c r="J767" s="8">
        <v>0</v>
      </c>
    </row>
    <row r="768" spans="1:10" hidden="1" x14ac:dyDescent="0.35">
      <c r="A768">
        <v>2015</v>
      </c>
      <c r="B768">
        <v>3142700</v>
      </c>
      <c r="C768" t="s">
        <v>151</v>
      </c>
      <c r="D768" t="s">
        <v>303</v>
      </c>
      <c r="E768" t="s">
        <v>302</v>
      </c>
      <c r="F768" s="8">
        <v>1360938.88</v>
      </c>
      <c r="G768" s="10"/>
      <c r="I768" s="8">
        <v>0</v>
      </c>
      <c r="J768" s="8">
        <v>0</v>
      </c>
    </row>
    <row r="769" spans="1:10" hidden="1" x14ac:dyDescent="0.35">
      <c r="A769">
        <v>2015</v>
      </c>
      <c r="B769">
        <v>3142908</v>
      </c>
      <c r="C769" t="s">
        <v>152</v>
      </c>
      <c r="D769" t="s">
        <v>303</v>
      </c>
      <c r="E769" t="s">
        <v>299</v>
      </c>
      <c r="F769" s="8">
        <v>8361879.7800000003</v>
      </c>
      <c r="G769" s="10">
        <v>7935889.8500000006</v>
      </c>
      <c r="H769">
        <v>0.95722851168353851</v>
      </c>
      <c r="I769" s="8">
        <v>0</v>
      </c>
      <c r="J769" s="8">
        <v>0</v>
      </c>
    </row>
    <row r="770" spans="1:10" hidden="1" x14ac:dyDescent="0.35">
      <c r="A770">
        <v>2015</v>
      </c>
      <c r="B770">
        <v>3142908</v>
      </c>
      <c r="C770" t="s">
        <v>152</v>
      </c>
      <c r="D770" t="s">
        <v>303</v>
      </c>
      <c r="E770" t="s">
        <v>300</v>
      </c>
      <c r="F770" s="8">
        <v>7596460.0300000003</v>
      </c>
      <c r="G770" s="10"/>
      <c r="I770" s="8">
        <v>0</v>
      </c>
      <c r="J770" s="8">
        <v>7596460.0300000003</v>
      </c>
    </row>
    <row r="771" spans="1:10" hidden="1" x14ac:dyDescent="0.35">
      <c r="A771">
        <v>2015</v>
      </c>
      <c r="B771">
        <v>3142908</v>
      </c>
      <c r="C771" t="s">
        <v>152</v>
      </c>
      <c r="D771" t="s">
        <v>303</v>
      </c>
      <c r="E771" t="s">
        <v>301</v>
      </c>
      <c r="F771" s="8">
        <v>338834.62</v>
      </c>
      <c r="G771" s="10"/>
      <c r="I771" s="8">
        <v>0</v>
      </c>
      <c r="J771" s="8">
        <v>0</v>
      </c>
    </row>
    <row r="772" spans="1:10" hidden="1" x14ac:dyDescent="0.35">
      <c r="A772">
        <v>2015</v>
      </c>
      <c r="B772">
        <v>3142908</v>
      </c>
      <c r="C772" t="s">
        <v>152</v>
      </c>
      <c r="D772" t="s">
        <v>303</v>
      </c>
      <c r="E772" t="s">
        <v>304</v>
      </c>
      <c r="F772" s="8">
        <v>595.20000000000005</v>
      </c>
      <c r="G772" s="10"/>
      <c r="I772" s="8">
        <v>0</v>
      </c>
      <c r="J772" s="8">
        <v>0</v>
      </c>
    </row>
    <row r="773" spans="1:10" hidden="1" x14ac:dyDescent="0.35">
      <c r="A773">
        <v>2015</v>
      </c>
      <c r="B773">
        <v>3142908</v>
      </c>
      <c r="C773" t="s">
        <v>152</v>
      </c>
      <c r="D773" t="s">
        <v>303</v>
      </c>
      <c r="E773" t="s">
        <v>302</v>
      </c>
      <c r="F773" s="8">
        <v>425989.93</v>
      </c>
      <c r="G773" s="10"/>
      <c r="I773" s="8">
        <v>0</v>
      </c>
      <c r="J773" s="8">
        <v>0</v>
      </c>
    </row>
    <row r="774" spans="1:10" hidden="1" x14ac:dyDescent="0.35">
      <c r="A774">
        <v>2015</v>
      </c>
      <c r="B774">
        <v>3143153</v>
      </c>
      <c r="C774" t="s">
        <v>153</v>
      </c>
      <c r="D774" t="s">
        <v>303</v>
      </c>
      <c r="E774" t="s">
        <v>299</v>
      </c>
      <c r="F774" s="8">
        <v>3593492.7</v>
      </c>
      <c r="G774" s="10">
        <v>2786964</v>
      </c>
      <c r="H774">
        <v>0.93808988921277781</v>
      </c>
      <c r="I774" s="8">
        <v>0</v>
      </c>
      <c r="J774" s="8">
        <v>0</v>
      </c>
    </row>
    <row r="775" spans="1:10" hidden="1" x14ac:dyDescent="0.35">
      <c r="A775">
        <v>2015</v>
      </c>
      <c r="B775">
        <v>3143153</v>
      </c>
      <c r="C775" t="s">
        <v>153</v>
      </c>
      <c r="D775" t="s">
        <v>303</v>
      </c>
      <c r="E775" t="s">
        <v>300</v>
      </c>
      <c r="F775" s="8">
        <v>2614422.75</v>
      </c>
      <c r="G775" s="10"/>
      <c r="I775" s="8">
        <v>0</v>
      </c>
      <c r="J775" s="8">
        <v>2614422.75</v>
      </c>
    </row>
    <row r="776" spans="1:10" hidden="1" x14ac:dyDescent="0.35">
      <c r="A776">
        <v>2015</v>
      </c>
      <c r="B776">
        <v>3143153</v>
      </c>
      <c r="C776" t="s">
        <v>153</v>
      </c>
      <c r="D776" t="s">
        <v>303</v>
      </c>
      <c r="E776" t="s">
        <v>301</v>
      </c>
      <c r="F776" s="8">
        <v>139701.99</v>
      </c>
      <c r="G776" s="10"/>
      <c r="I776" s="8">
        <v>0</v>
      </c>
      <c r="J776" s="8">
        <v>0</v>
      </c>
    </row>
    <row r="777" spans="1:10" hidden="1" x14ac:dyDescent="0.35">
      <c r="A777">
        <v>2015</v>
      </c>
      <c r="B777">
        <v>3143153</v>
      </c>
      <c r="C777" t="s">
        <v>153</v>
      </c>
      <c r="D777" t="s">
        <v>303</v>
      </c>
      <c r="E777" t="s">
        <v>304</v>
      </c>
      <c r="F777" s="8">
        <v>32839.26</v>
      </c>
      <c r="G777" s="10"/>
      <c r="I777" s="8">
        <v>0</v>
      </c>
      <c r="J777" s="8">
        <v>0</v>
      </c>
    </row>
    <row r="778" spans="1:10" hidden="1" x14ac:dyDescent="0.35">
      <c r="A778">
        <v>2015</v>
      </c>
      <c r="B778">
        <v>3143153</v>
      </c>
      <c r="C778" t="s">
        <v>153</v>
      </c>
      <c r="D778" t="s">
        <v>303</v>
      </c>
      <c r="E778" t="s">
        <v>302</v>
      </c>
      <c r="F778" s="8">
        <v>806528.7</v>
      </c>
      <c r="G778" s="10"/>
      <c r="I778" s="8">
        <v>0</v>
      </c>
      <c r="J778" s="8">
        <v>0</v>
      </c>
    </row>
    <row r="779" spans="1:10" hidden="1" x14ac:dyDescent="0.35">
      <c r="A779">
        <v>2015</v>
      </c>
      <c r="B779">
        <v>3143302</v>
      </c>
      <c r="C779" t="s">
        <v>154</v>
      </c>
      <c r="D779" t="s">
        <v>303</v>
      </c>
      <c r="E779" t="s">
        <v>299</v>
      </c>
      <c r="F779" s="8">
        <v>163756222.41999999</v>
      </c>
      <c r="G779" s="10">
        <v>144297763.07999998</v>
      </c>
      <c r="H779">
        <v>0.62608437526445404</v>
      </c>
      <c r="I779" s="8">
        <v>0</v>
      </c>
      <c r="J779" s="8">
        <v>0</v>
      </c>
    </row>
    <row r="780" spans="1:10" hidden="1" x14ac:dyDescent="0.35">
      <c r="A780">
        <v>2015</v>
      </c>
      <c r="B780">
        <v>3143302</v>
      </c>
      <c r="C780" t="s">
        <v>154</v>
      </c>
      <c r="D780" t="s">
        <v>303</v>
      </c>
      <c r="E780" t="s">
        <v>300</v>
      </c>
      <c r="F780" s="8">
        <v>90342574.849999994</v>
      </c>
      <c r="G780" s="10"/>
      <c r="I780" s="8">
        <v>0</v>
      </c>
      <c r="J780" s="8">
        <v>90342574.849999994</v>
      </c>
    </row>
    <row r="781" spans="1:10" hidden="1" x14ac:dyDescent="0.35">
      <c r="A781">
        <v>2015</v>
      </c>
      <c r="B781">
        <v>3143302</v>
      </c>
      <c r="C781" t="s">
        <v>154</v>
      </c>
      <c r="D781" t="s">
        <v>303</v>
      </c>
      <c r="E781" t="s">
        <v>301</v>
      </c>
      <c r="F781" s="8">
        <v>46433869.710000001</v>
      </c>
      <c r="G781" s="10"/>
      <c r="I781" s="8">
        <v>0</v>
      </c>
      <c r="J781" s="8">
        <v>0</v>
      </c>
    </row>
    <row r="782" spans="1:10" hidden="1" x14ac:dyDescent="0.35">
      <c r="A782">
        <v>2015</v>
      </c>
      <c r="B782">
        <v>3143302</v>
      </c>
      <c r="C782" t="s">
        <v>154</v>
      </c>
      <c r="D782" t="s">
        <v>303</v>
      </c>
      <c r="E782" t="s">
        <v>304</v>
      </c>
      <c r="F782" s="8">
        <v>1282994.93</v>
      </c>
      <c r="G782" s="10"/>
      <c r="I782" s="8">
        <v>0</v>
      </c>
      <c r="J782" s="8">
        <v>0</v>
      </c>
    </row>
    <row r="783" spans="1:10" hidden="1" x14ac:dyDescent="0.35">
      <c r="A783">
        <v>2015</v>
      </c>
      <c r="B783">
        <v>3143302</v>
      </c>
      <c r="C783" t="s">
        <v>154</v>
      </c>
      <c r="D783" t="s">
        <v>303</v>
      </c>
      <c r="E783" t="s">
        <v>305</v>
      </c>
      <c r="F783" s="8">
        <v>6238323.5899999999</v>
      </c>
      <c r="G783" s="10"/>
      <c r="I783" s="8">
        <v>0</v>
      </c>
      <c r="J783" s="8">
        <v>0</v>
      </c>
    </row>
    <row r="784" spans="1:10" hidden="1" x14ac:dyDescent="0.35">
      <c r="A784">
        <v>2015</v>
      </c>
      <c r="B784">
        <v>3143302</v>
      </c>
      <c r="C784" t="s">
        <v>154</v>
      </c>
      <c r="D784" t="s">
        <v>303</v>
      </c>
      <c r="E784" t="s">
        <v>302</v>
      </c>
      <c r="F784" s="8">
        <v>19458459.34</v>
      </c>
      <c r="G784" s="10"/>
      <c r="I784" s="8">
        <v>0</v>
      </c>
      <c r="J784" s="8">
        <v>0</v>
      </c>
    </row>
    <row r="785" spans="1:10" hidden="1" x14ac:dyDescent="0.35">
      <c r="A785">
        <v>2015</v>
      </c>
      <c r="B785">
        <v>3143450</v>
      </c>
      <c r="C785" t="s">
        <v>155</v>
      </c>
      <c r="D785" t="s">
        <v>303</v>
      </c>
      <c r="E785" t="s">
        <v>299</v>
      </c>
      <c r="F785" s="8">
        <v>4379012.05</v>
      </c>
      <c r="G785" s="10">
        <v>3802233.11</v>
      </c>
      <c r="H785">
        <v>0.81764799791562492</v>
      </c>
      <c r="I785" s="8">
        <v>0</v>
      </c>
      <c r="J785" s="8">
        <v>0</v>
      </c>
    </row>
    <row r="786" spans="1:10" hidden="1" x14ac:dyDescent="0.35">
      <c r="A786">
        <v>2015</v>
      </c>
      <c r="B786">
        <v>3143450</v>
      </c>
      <c r="C786" t="s">
        <v>155</v>
      </c>
      <c r="D786" t="s">
        <v>303</v>
      </c>
      <c r="E786" t="s">
        <v>300</v>
      </c>
      <c r="F786" s="8">
        <v>3108888.29</v>
      </c>
      <c r="G786" s="10"/>
      <c r="I786" s="8">
        <v>0</v>
      </c>
      <c r="J786" s="8">
        <v>3108888.29</v>
      </c>
    </row>
    <row r="787" spans="1:10" hidden="1" x14ac:dyDescent="0.35">
      <c r="A787">
        <v>2015</v>
      </c>
      <c r="B787">
        <v>3143450</v>
      </c>
      <c r="C787" t="s">
        <v>155</v>
      </c>
      <c r="D787" t="s">
        <v>303</v>
      </c>
      <c r="E787" t="s">
        <v>306</v>
      </c>
      <c r="F787" s="8">
        <v>40504.730000000003</v>
      </c>
      <c r="G787" s="10"/>
      <c r="I787" s="8">
        <v>0</v>
      </c>
      <c r="J787" s="8">
        <v>0</v>
      </c>
    </row>
    <row r="788" spans="1:10" hidden="1" x14ac:dyDescent="0.35">
      <c r="A788">
        <v>2015</v>
      </c>
      <c r="B788">
        <v>3143450</v>
      </c>
      <c r="C788" t="s">
        <v>155</v>
      </c>
      <c r="D788" t="s">
        <v>303</v>
      </c>
      <c r="E788" t="s">
        <v>301</v>
      </c>
      <c r="F788" s="8">
        <v>604118.03</v>
      </c>
      <c r="G788" s="10"/>
      <c r="I788" s="8">
        <v>0</v>
      </c>
      <c r="J788" s="8">
        <v>0</v>
      </c>
    </row>
    <row r="789" spans="1:10" hidden="1" x14ac:dyDescent="0.35">
      <c r="A789">
        <v>2015</v>
      </c>
      <c r="B789">
        <v>3143450</v>
      </c>
      <c r="C789" t="s">
        <v>155</v>
      </c>
      <c r="D789" t="s">
        <v>303</v>
      </c>
      <c r="E789" t="s">
        <v>305</v>
      </c>
      <c r="F789" s="8">
        <v>48722.06</v>
      </c>
      <c r="G789" s="10"/>
      <c r="I789" s="8">
        <v>0</v>
      </c>
      <c r="J789" s="8">
        <v>0</v>
      </c>
    </row>
    <row r="790" spans="1:10" hidden="1" x14ac:dyDescent="0.35">
      <c r="A790">
        <v>2015</v>
      </c>
      <c r="B790">
        <v>3143450</v>
      </c>
      <c r="C790" t="s">
        <v>155</v>
      </c>
      <c r="D790" t="s">
        <v>303</v>
      </c>
      <c r="E790" t="s">
        <v>302</v>
      </c>
      <c r="F790" s="8">
        <v>576778.93999999994</v>
      </c>
      <c r="G790" s="10"/>
      <c r="I790" s="8">
        <v>0</v>
      </c>
      <c r="J790" s="8">
        <v>0</v>
      </c>
    </row>
    <row r="791" spans="1:10" hidden="1" x14ac:dyDescent="0.35">
      <c r="A791">
        <v>2015</v>
      </c>
      <c r="B791">
        <v>3143609</v>
      </c>
      <c r="C791" t="s">
        <v>156</v>
      </c>
      <c r="D791" t="s">
        <v>303</v>
      </c>
      <c r="E791" t="s">
        <v>299</v>
      </c>
      <c r="F791" s="8">
        <v>3732536.91</v>
      </c>
      <c r="G791" s="10">
        <v>3009959.8200000003</v>
      </c>
      <c r="H791">
        <v>0.741403508170418</v>
      </c>
      <c r="I791" s="8">
        <v>0</v>
      </c>
      <c r="J791" s="8">
        <v>0</v>
      </c>
    </row>
    <row r="792" spans="1:10" hidden="1" x14ac:dyDescent="0.35">
      <c r="A792">
        <v>2015</v>
      </c>
      <c r="B792">
        <v>3143609</v>
      </c>
      <c r="C792" t="s">
        <v>156</v>
      </c>
      <c r="D792" t="s">
        <v>303</v>
      </c>
      <c r="E792" t="s">
        <v>300</v>
      </c>
      <c r="F792" s="8">
        <v>2231594.77</v>
      </c>
      <c r="G792" s="10"/>
      <c r="I792" s="8">
        <v>0</v>
      </c>
      <c r="J792" s="8">
        <v>2231594.77</v>
      </c>
    </row>
    <row r="793" spans="1:10" hidden="1" x14ac:dyDescent="0.35">
      <c r="A793">
        <v>2015</v>
      </c>
      <c r="B793">
        <v>3143609</v>
      </c>
      <c r="C793" t="s">
        <v>156</v>
      </c>
      <c r="D793" t="s">
        <v>303</v>
      </c>
      <c r="E793" t="s">
        <v>301</v>
      </c>
      <c r="F793" s="8">
        <v>778365.05</v>
      </c>
      <c r="G793" s="10"/>
      <c r="I793" s="8">
        <v>0</v>
      </c>
      <c r="J793" s="8">
        <v>0</v>
      </c>
    </row>
    <row r="794" spans="1:10" hidden="1" x14ac:dyDescent="0.35">
      <c r="A794">
        <v>2015</v>
      </c>
      <c r="B794">
        <v>3143609</v>
      </c>
      <c r="C794" t="s">
        <v>156</v>
      </c>
      <c r="D794" t="s">
        <v>303</v>
      </c>
      <c r="E794" t="s">
        <v>302</v>
      </c>
      <c r="F794" s="8">
        <v>722577.09</v>
      </c>
      <c r="G794" s="10"/>
      <c r="I794" s="8">
        <v>0</v>
      </c>
      <c r="J794" s="8">
        <v>0</v>
      </c>
    </row>
    <row r="795" spans="1:10" hidden="1" x14ac:dyDescent="0.35">
      <c r="A795">
        <v>2015</v>
      </c>
      <c r="B795">
        <v>3144003</v>
      </c>
      <c r="C795" t="s">
        <v>157</v>
      </c>
      <c r="D795" t="s">
        <v>303</v>
      </c>
      <c r="E795" t="s">
        <v>299</v>
      </c>
      <c r="F795" s="8">
        <v>8930980.8800000008</v>
      </c>
      <c r="G795" s="10">
        <v>7086753.120000001</v>
      </c>
      <c r="H795">
        <v>0.89498183196199721</v>
      </c>
      <c r="I795" s="8">
        <v>0</v>
      </c>
      <c r="J795" s="8">
        <v>0</v>
      </c>
    </row>
    <row r="796" spans="1:10" hidden="1" x14ac:dyDescent="0.35">
      <c r="A796">
        <v>2015</v>
      </c>
      <c r="B796">
        <v>3144003</v>
      </c>
      <c r="C796" t="s">
        <v>157</v>
      </c>
      <c r="D796" t="s">
        <v>303</v>
      </c>
      <c r="E796" t="s">
        <v>300</v>
      </c>
      <c r="F796" s="8">
        <v>6342515.29</v>
      </c>
      <c r="G796" s="10"/>
      <c r="I796" s="8">
        <v>0</v>
      </c>
      <c r="J796" s="8">
        <v>6342515.29</v>
      </c>
    </row>
    <row r="797" spans="1:10" hidden="1" x14ac:dyDescent="0.35">
      <c r="A797">
        <v>2015</v>
      </c>
      <c r="B797">
        <v>3144003</v>
      </c>
      <c r="C797" t="s">
        <v>157</v>
      </c>
      <c r="D797" t="s">
        <v>303</v>
      </c>
      <c r="E797" t="s">
        <v>301</v>
      </c>
      <c r="F797" s="8">
        <v>744237.83</v>
      </c>
      <c r="G797" s="10"/>
      <c r="I797" s="8">
        <v>0</v>
      </c>
      <c r="J797" s="8">
        <v>0</v>
      </c>
    </row>
    <row r="798" spans="1:10" hidden="1" x14ac:dyDescent="0.35">
      <c r="A798">
        <v>2015</v>
      </c>
      <c r="B798">
        <v>3144003</v>
      </c>
      <c r="C798" t="s">
        <v>157</v>
      </c>
      <c r="D798" t="s">
        <v>303</v>
      </c>
      <c r="E798" t="s">
        <v>302</v>
      </c>
      <c r="F798" s="8">
        <v>1844227.76</v>
      </c>
      <c r="G798" s="10"/>
      <c r="I798" s="8">
        <v>0</v>
      </c>
      <c r="J798" s="8">
        <v>0</v>
      </c>
    </row>
    <row r="799" spans="1:10" hidden="1" x14ac:dyDescent="0.35">
      <c r="A799">
        <v>2015</v>
      </c>
      <c r="B799">
        <v>3144300</v>
      </c>
      <c r="C799" t="s">
        <v>159</v>
      </c>
      <c r="D799" t="s">
        <v>303</v>
      </c>
      <c r="E799" t="s">
        <v>299</v>
      </c>
      <c r="F799" s="8">
        <v>13272683.65</v>
      </c>
      <c r="G799" s="10">
        <v>11698300.6</v>
      </c>
      <c r="H799">
        <v>0.7440241414210198</v>
      </c>
      <c r="I799" s="8">
        <v>0</v>
      </c>
      <c r="J799" s="8">
        <v>0</v>
      </c>
    </row>
    <row r="800" spans="1:10" hidden="1" x14ac:dyDescent="0.35">
      <c r="A800">
        <v>2015</v>
      </c>
      <c r="B800">
        <v>3144300</v>
      </c>
      <c r="C800" t="s">
        <v>159</v>
      </c>
      <c r="D800" t="s">
        <v>303</v>
      </c>
      <c r="E800" t="s">
        <v>300</v>
      </c>
      <c r="F800" s="8">
        <v>8703818.0600000005</v>
      </c>
      <c r="G800" s="10"/>
      <c r="I800" s="8">
        <v>0</v>
      </c>
      <c r="J800" s="8">
        <v>8703818.0600000005</v>
      </c>
    </row>
    <row r="801" spans="1:10" hidden="1" x14ac:dyDescent="0.35">
      <c r="A801">
        <v>2015</v>
      </c>
      <c r="B801">
        <v>3144300</v>
      </c>
      <c r="C801" t="s">
        <v>159</v>
      </c>
      <c r="D801" t="s">
        <v>303</v>
      </c>
      <c r="E801" t="s">
        <v>301</v>
      </c>
      <c r="F801" s="8">
        <v>2976182.54</v>
      </c>
      <c r="G801" s="10"/>
      <c r="I801" s="8">
        <v>0</v>
      </c>
      <c r="J801" s="8">
        <v>0</v>
      </c>
    </row>
    <row r="802" spans="1:10" hidden="1" x14ac:dyDescent="0.35">
      <c r="A802">
        <v>2015</v>
      </c>
      <c r="B802">
        <v>3144300</v>
      </c>
      <c r="C802" t="s">
        <v>159</v>
      </c>
      <c r="D802" t="s">
        <v>303</v>
      </c>
      <c r="E802" t="s">
        <v>305</v>
      </c>
      <c r="F802" s="8">
        <v>18300</v>
      </c>
      <c r="G802" s="10"/>
      <c r="I802" s="8">
        <v>0</v>
      </c>
      <c r="J802" s="8">
        <v>0</v>
      </c>
    </row>
    <row r="803" spans="1:10" hidden="1" x14ac:dyDescent="0.35">
      <c r="A803">
        <v>2015</v>
      </c>
      <c r="B803">
        <v>3144300</v>
      </c>
      <c r="C803" t="s">
        <v>159</v>
      </c>
      <c r="D803" t="s">
        <v>303</v>
      </c>
      <c r="E803" t="s">
        <v>302</v>
      </c>
      <c r="F803" s="8">
        <v>1574383.05</v>
      </c>
      <c r="G803" s="10"/>
      <c r="I803" s="8">
        <v>0</v>
      </c>
      <c r="J803" s="8">
        <v>0</v>
      </c>
    </row>
    <row r="804" spans="1:10" hidden="1" x14ac:dyDescent="0.35">
      <c r="A804">
        <v>2015</v>
      </c>
      <c r="B804">
        <v>3144359</v>
      </c>
      <c r="C804" t="s">
        <v>160</v>
      </c>
      <c r="D804" t="s">
        <v>303</v>
      </c>
      <c r="E804" t="s">
        <v>299</v>
      </c>
      <c r="F804" s="8">
        <v>3916248.93</v>
      </c>
      <c r="G804" s="10">
        <v>3751490.29</v>
      </c>
      <c r="H804">
        <v>0.67757899221431805</v>
      </c>
      <c r="I804" s="8">
        <v>0</v>
      </c>
      <c r="J804" s="8">
        <v>0</v>
      </c>
    </row>
    <row r="805" spans="1:10" hidden="1" x14ac:dyDescent="0.35">
      <c r="A805">
        <v>2015</v>
      </c>
      <c r="B805">
        <v>3144359</v>
      </c>
      <c r="C805" t="s">
        <v>160</v>
      </c>
      <c r="D805" t="s">
        <v>303</v>
      </c>
      <c r="E805" t="s">
        <v>300</v>
      </c>
      <c r="F805" s="8">
        <v>2541931.0099999998</v>
      </c>
      <c r="G805" s="10"/>
      <c r="I805" s="8">
        <v>0</v>
      </c>
      <c r="J805" s="8">
        <v>2541931.0099999998</v>
      </c>
    </row>
    <row r="806" spans="1:10" hidden="1" x14ac:dyDescent="0.35">
      <c r="A806">
        <v>2015</v>
      </c>
      <c r="B806">
        <v>3144359</v>
      </c>
      <c r="C806" t="s">
        <v>160</v>
      </c>
      <c r="D806" t="s">
        <v>303</v>
      </c>
      <c r="E806" t="s">
        <v>306</v>
      </c>
      <c r="F806" s="8">
        <v>98001.41</v>
      </c>
      <c r="G806" s="10"/>
      <c r="I806" s="8">
        <v>0</v>
      </c>
      <c r="J806" s="8">
        <v>0</v>
      </c>
    </row>
    <row r="807" spans="1:10" hidden="1" x14ac:dyDescent="0.35">
      <c r="A807">
        <v>2015</v>
      </c>
      <c r="B807">
        <v>3144359</v>
      </c>
      <c r="C807" t="s">
        <v>160</v>
      </c>
      <c r="D807" t="s">
        <v>303</v>
      </c>
      <c r="E807" t="s">
        <v>301</v>
      </c>
      <c r="F807" s="8">
        <v>1089557.8700000001</v>
      </c>
      <c r="G807" s="10"/>
      <c r="I807" s="8">
        <v>0</v>
      </c>
      <c r="J807" s="8">
        <v>0</v>
      </c>
    </row>
    <row r="808" spans="1:10" hidden="1" x14ac:dyDescent="0.35">
      <c r="A808">
        <v>2015</v>
      </c>
      <c r="B808">
        <v>3144359</v>
      </c>
      <c r="C808" t="s">
        <v>160</v>
      </c>
      <c r="D808" t="s">
        <v>303</v>
      </c>
      <c r="E808" t="s">
        <v>305</v>
      </c>
      <c r="F808" s="8">
        <v>22000</v>
      </c>
      <c r="G808" s="10"/>
      <c r="I808" s="8">
        <v>0</v>
      </c>
      <c r="J808" s="8">
        <v>0</v>
      </c>
    </row>
    <row r="809" spans="1:10" hidden="1" x14ac:dyDescent="0.35">
      <c r="A809">
        <v>2015</v>
      </c>
      <c r="B809">
        <v>3144359</v>
      </c>
      <c r="C809" t="s">
        <v>160</v>
      </c>
      <c r="D809" t="s">
        <v>303</v>
      </c>
      <c r="E809" t="s">
        <v>302</v>
      </c>
      <c r="F809" s="8">
        <v>164758.64000000001</v>
      </c>
      <c r="G809" s="10"/>
      <c r="I809" s="8">
        <v>0</v>
      </c>
      <c r="J809" s="8">
        <v>0</v>
      </c>
    </row>
    <row r="810" spans="1:10" hidden="1" x14ac:dyDescent="0.35">
      <c r="A810">
        <v>2015</v>
      </c>
      <c r="B810">
        <v>3144375</v>
      </c>
      <c r="C810" t="s">
        <v>161</v>
      </c>
      <c r="D810" t="s">
        <v>303</v>
      </c>
      <c r="E810" t="s">
        <v>299</v>
      </c>
      <c r="F810" s="8">
        <v>3010737.37</v>
      </c>
      <c r="G810" s="10">
        <v>2635679.59</v>
      </c>
      <c r="H810">
        <v>0.62904894672724621</v>
      </c>
      <c r="I810" s="8">
        <v>0</v>
      </c>
      <c r="J810" s="8">
        <v>0</v>
      </c>
    </row>
    <row r="811" spans="1:10" hidden="1" x14ac:dyDescent="0.35">
      <c r="A811">
        <v>2015</v>
      </c>
      <c r="B811">
        <v>3144375</v>
      </c>
      <c r="C811" t="s">
        <v>161</v>
      </c>
      <c r="D811" t="s">
        <v>303</v>
      </c>
      <c r="E811" t="s">
        <v>300</v>
      </c>
      <c r="F811" s="8">
        <v>1657971.47</v>
      </c>
      <c r="G811" s="10"/>
      <c r="I811" s="8">
        <v>0</v>
      </c>
      <c r="J811" s="8">
        <v>1657971.47</v>
      </c>
    </row>
    <row r="812" spans="1:10" hidden="1" x14ac:dyDescent="0.35">
      <c r="A812">
        <v>2015</v>
      </c>
      <c r="B812">
        <v>3144375</v>
      </c>
      <c r="C812" t="s">
        <v>161</v>
      </c>
      <c r="D812" t="s">
        <v>303</v>
      </c>
      <c r="E812" t="s">
        <v>306</v>
      </c>
      <c r="F812" s="8">
        <v>56600</v>
      </c>
      <c r="G812" s="10"/>
      <c r="I812" s="8">
        <v>0</v>
      </c>
      <c r="J812" s="8">
        <v>0</v>
      </c>
    </row>
    <row r="813" spans="1:10" hidden="1" x14ac:dyDescent="0.35">
      <c r="A813">
        <v>2015</v>
      </c>
      <c r="B813">
        <v>3144375</v>
      </c>
      <c r="C813" t="s">
        <v>161</v>
      </c>
      <c r="D813" t="s">
        <v>303</v>
      </c>
      <c r="E813" t="s">
        <v>301</v>
      </c>
      <c r="F813" s="8">
        <v>921108.12</v>
      </c>
      <c r="G813" s="10"/>
      <c r="I813" s="8">
        <v>0</v>
      </c>
      <c r="J813" s="8">
        <v>0</v>
      </c>
    </row>
    <row r="814" spans="1:10" hidden="1" x14ac:dyDescent="0.35">
      <c r="A814">
        <v>2015</v>
      </c>
      <c r="B814">
        <v>3144375</v>
      </c>
      <c r="C814" t="s">
        <v>161</v>
      </c>
      <c r="D814" t="s">
        <v>303</v>
      </c>
      <c r="E814" t="s">
        <v>302</v>
      </c>
      <c r="F814" s="8">
        <v>375057.78</v>
      </c>
      <c r="G814" s="10"/>
      <c r="I814" s="8">
        <v>0</v>
      </c>
      <c r="J814" s="8">
        <v>0</v>
      </c>
    </row>
    <row r="815" spans="1:10" hidden="1" x14ac:dyDescent="0.35">
      <c r="A815">
        <v>2015</v>
      </c>
      <c r="B815">
        <v>3144656</v>
      </c>
      <c r="C815" t="s">
        <v>162</v>
      </c>
      <c r="D815" t="s">
        <v>303</v>
      </c>
      <c r="E815" t="s">
        <v>299</v>
      </c>
      <c r="F815" s="8">
        <v>6533877.1799999997</v>
      </c>
      <c r="G815" s="10">
        <v>5595025.21</v>
      </c>
      <c r="H815">
        <v>0.86322999070097128</v>
      </c>
      <c r="I815" s="8">
        <v>0</v>
      </c>
      <c r="J815" s="8">
        <v>0</v>
      </c>
    </row>
    <row r="816" spans="1:10" hidden="1" x14ac:dyDescent="0.35">
      <c r="A816">
        <v>2015</v>
      </c>
      <c r="B816">
        <v>3144656</v>
      </c>
      <c r="C816" t="s">
        <v>162</v>
      </c>
      <c r="D816" t="s">
        <v>303</v>
      </c>
      <c r="E816" t="s">
        <v>300</v>
      </c>
      <c r="F816" s="8">
        <v>4829793.5599999996</v>
      </c>
      <c r="G816" s="10"/>
      <c r="I816" s="8">
        <v>0</v>
      </c>
      <c r="J816" s="8">
        <v>4829793.5599999996</v>
      </c>
    </row>
    <row r="817" spans="1:10" hidden="1" x14ac:dyDescent="0.35">
      <c r="A817">
        <v>2015</v>
      </c>
      <c r="B817">
        <v>3144656</v>
      </c>
      <c r="C817" t="s">
        <v>162</v>
      </c>
      <c r="D817" t="s">
        <v>303</v>
      </c>
      <c r="E817" t="s">
        <v>301</v>
      </c>
      <c r="F817" s="8">
        <v>744706.68</v>
      </c>
      <c r="G817" s="10"/>
      <c r="I817" s="8">
        <v>0</v>
      </c>
      <c r="J817" s="8">
        <v>0</v>
      </c>
    </row>
    <row r="818" spans="1:10" hidden="1" x14ac:dyDescent="0.35">
      <c r="A818">
        <v>2015</v>
      </c>
      <c r="B818">
        <v>3144656</v>
      </c>
      <c r="C818" t="s">
        <v>162</v>
      </c>
      <c r="D818" t="s">
        <v>303</v>
      </c>
      <c r="E818" t="s">
        <v>304</v>
      </c>
      <c r="F818" s="8">
        <v>20524.97</v>
      </c>
      <c r="G818" s="10"/>
      <c r="I818" s="8">
        <v>0</v>
      </c>
      <c r="J818" s="8">
        <v>0</v>
      </c>
    </row>
    <row r="819" spans="1:10" hidden="1" x14ac:dyDescent="0.35">
      <c r="A819">
        <v>2015</v>
      </c>
      <c r="B819">
        <v>3144656</v>
      </c>
      <c r="C819" t="s">
        <v>162</v>
      </c>
      <c r="D819" t="s">
        <v>303</v>
      </c>
      <c r="E819" t="s">
        <v>302</v>
      </c>
      <c r="F819" s="8">
        <v>938851.97</v>
      </c>
      <c r="G819" s="10"/>
      <c r="I819" s="8">
        <v>0</v>
      </c>
      <c r="J819" s="8">
        <v>0</v>
      </c>
    </row>
    <row r="820" spans="1:10" hidden="1" x14ac:dyDescent="0.35">
      <c r="A820">
        <v>2015</v>
      </c>
      <c r="B820">
        <v>3144672</v>
      </c>
      <c r="C820" t="s">
        <v>163</v>
      </c>
      <c r="D820" t="s">
        <v>303</v>
      </c>
      <c r="E820" t="s">
        <v>299</v>
      </c>
      <c r="F820" s="8">
        <v>3080291.96</v>
      </c>
      <c r="G820" s="10">
        <v>2532453.44</v>
      </c>
      <c r="H820">
        <v>0.88093760965650769</v>
      </c>
      <c r="I820" s="8">
        <v>0</v>
      </c>
      <c r="J820" s="8">
        <v>0</v>
      </c>
    </row>
    <row r="821" spans="1:10" hidden="1" x14ac:dyDescent="0.35">
      <c r="A821">
        <v>2015</v>
      </c>
      <c r="B821">
        <v>3144672</v>
      </c>
      <c r="C821" t="s">
        <v>163</v>
      </c>
      <c r="D821" t="s">
        <v>303</v>
      </c>
      <c r="E821" t="s">
        <v>300</v>
      </c>
      <c r="F821" s="8">
        <v>2230933.48</v>
      </c>
      <c r="G821" s="10"/>
      <c r="I821" s="8">
        <v>0</v>
      </c>
      <c r="J821" s="8">
        <v>2230933.48</v>
      </c>
    </row>
    <row r="822" spans="1:10" hidden="1" x14ac:dyDescent="0.35">
      <c r="A822">
        <v>2015</v>
      </c>
      <c r="B822">
        <v>3144672</v>
      </c>
      <c r="C822" t="s">
        <v>163</v>
      </c>
      <c r="D822" t="s">
        <v>303</v>
      </c>
      <c r="E822" t="s">
        <v>301</v>
      </c>
      <c r="F822" s="8">
        <v>301519.96000000002</v>
      </c>
      <c r="G822" s="10"/>
      <c r="I822" s="8">
        <v>0</v>
      </c>
      <c r="J822" s="8">
        <v>0</v>
      </c>
    </row>
    <row r="823" spans="1:10" hidden="1" x14ac:dyDescent="0.35">
      <c r="A823">
        <v>2015</v>
      </c>
      <c r="B823">
        <v>3144672</v>
      </c>
      <c r="C823" t="s">
        <v>163</v>
      </c>
      <c r="D823" t="s">
        <v>303</v>
      </c>
      <c r="E823" t="s">
        <v>302</v>
      </c>
      <c r="F823" s="8">
        <v>547838.52</v>
      </c>
      <c r="G823" s="10"/>
      <c r="I823" s="8">
        <v>0</v>
      </c>
      <c r="J823" s="8">
        <v>0</v>
      </c>
    </row>
    <row r="824" spans="1:10" hidden="1" x14ac:dyDescent="0.35">
      <c r="A824">
        <v>2015</v>
      </c>
      <c r="B824">
        <v>3144904</v>
      </c>
      <c r="C824" t="s">
        <v>164</v>
      </c>
      <c r="D824" t="s">
        <v>303</v>
      </c>
      <c r="E824" t="s">
        <v>299</v>
      </c>
      <c r="F824" s="8">
        <v>2767921.75</v>
      </c>
      <c r="G824" s="10">
        <v>2532782.3199999998</v>
      </c>
      <c r="H824">
        <v>0.85387818484140399</v>
      </c>
      <c r="I824" s="8">
        <v>0</v>
      </c>
      <c r="J824" s="8">
        <v>0</v>
      </c>
    </row>
    <row r="825" spans="1:10" hidden="1" x14ac:dyDescent="0.35">
      <c r="A825">
        <v>2015</v>
      </c>
      <c r="B825">
        <v>3144904</v>
      </c>
      <c r="C825" t="s">
        <v>164</v>
      </c>
      <c r="D825" t="s">
        <v>303</v>
      </c>
      <c r="E825" t="s">
        <v>300</v>
      </c>
      <c r="F825" s="8">
        <v>2162687.5699999998</v>
      </c>
      <c r="G825" s="10"/>
      <c r="I825" s="8">
        <v>0</v>
      </c>
      <c r="J825" s="8">
        <v>2162687.5699999998</v>
      </c>
    </row>
    <row r="826" spans="1:10" hidden="1" x14ac:dyDescent="0.35">
      <c r="A826">
        <v>2015</v>
      </c>
      <c r="B826">
        <v>3144904</v>
      </c>
      <c r="C826" t="s">
        <v>164</v>
      </c>
      <c r="D826" t="s">
        <v>303</v>
      </c>
      <c r="E826" t="s">
        <v>301</v>
      </c>
      <c r="F826" s="8">
        <v>322314.32</v>
      </c>
      <c r="G826" s="10"/>
      <c r="I826" s="8">
        <v>0</v>
      </c>
      <c r="J826" s="8">
        <v>0</v>
      </c>
    </row>
    <row r="827" spans="1:10" hidden="1" x14ac:dyDescent="0.35">
      <c r="A827">
        <v>2015</v>
      </c>
      <c r="B827">
        <v>3144904</v>
      </c>
      <c r="C827" t="s">
        <v>164</v>
      </c>
      <c r="D827" t="s">
        <v>303</v>
      </c>
      <c r="E827" t="s">
        <v>304</v>
      </c>
      <c r="F827" s="8">
        <v>47780.43</v>
      </c>
      <c r="G827" s="10"/>
      <c r="I827" s="8">
        <v>0</v>
      </c>
      <c r="J827" s="8">
        <v>0</v>
      </c>
    </row>
    <row r="828" spans="1:10" hidden="1" x14ac:dyDescent="0.35">
      <c r="A828">
        <v>2015</v>
      </c>
      <c r="B828">
        <v>3144904</v>
      </c>
      <c r="C828" t="s">
        <v>164</v>
      </c>
      <c r="D828" t="s">
        <v>303</v>
      </c>
      <c r="E828" t="s">
        <v>302</v>
      </c>
      <c r="F828" s="8">
        <v>235139.43</v>
      </c>
      <c r="G828" s="10"/>
      <c r="I828" s="8">
        <v>0</v>
      </c>
      <c r="J828" s="8">
        <v>0</v>
      </c>
    </row>
    <row r="829" spans="1:10" hidden="1" x14ac:dyDescent="0.35">
      <c r="A829">
        <v>2015</v>
      </c>
      <c r="B829">
        <v>3145059</v>
      </c>
      <c r="C829" t="s">
        <v>165</v>
      </c>
      <c r="D829" t="s">
        <v>303</v>
      </c>
      <c r="E829" t="s">
        <v>299</v>
      </c>
      <c r="F829" s="8">
        <v>4931844.9800000004</v>
      </c>
      <c r="G829" s="10">
        <v>4552834.2700000005</v>
      </c>
      <c r="H829">
        <v>0.91602846769118162</v>
      </c>
      <c r="I829" s="8">
        <v>0</v>
      </c>
      <c r="J829" s="8">
        <v>0</v>
      </c>
    </row>
    <row r="830" spans="1:10" hidden="1" x14ac:dyDescent="0.35">
      <c r="A830">
        <v>2015</v>
      </c>
      <c r="B830">
        <v>3145059</v>
      </c>
      <c r="C830" t="s">
        <v>165</v>
      </c>
      <c r="D830" t="s">
        <v>303</v>
      </c>
      <c r="E830" t="s">
        <v>300</v>
      </c>
      <c r="F830" s="8">
        <v>4170525.8</v>
      </c>
      <c r="G830" s="10"/>
      <c r="I830" s="8">
        <v>0</v>
      </c>
      <c r="J830" s="8">
        <v>4170525.8</v>
      </c>
    </row>
    <row r="831" spans="1:10" hidden="1" x14ac:dyDescent="0.35">
      <c r="A831">
        <v>2015</v>
      </c>
      <c r="B831">
        <v>3145059</v>
      </c>
      <c r="C831" t="s">
        <v>165</v>
      </c>
      <c r="D831" t="s">
        <v>303</v>
      </c>
      <c r="E831" t="s">
        <v>306</v>
      </c>
      <c r="F831" s="8">
        <v>382308.47</v>
      </c>
      <c r="G831" s="10"/>
      <c r="I831" s="8">
        <v>0</v>
      </c>
      <c r="J831" s="8">
        <v>0</v>
      </c>
    </row>
    <row r="832" spans="1:10" hidden="1" x14ac:dyDescent="0.35">
      <c r="A832">
        <v>2015</v>
      </c>
      <c r="B832">
        <v>3145059</v>
      </c>
      <c r="C832" t="s">
        <v>165</v>
      </c>
      <c r="D832" t="s">
        <v>303</v>
      </c>
      <c r="E832" t="s">
        <v>302</v>
      </c>
      <c r="F832" s="8">
        <v>379010.71</v>
      </c>
      <c r="G832" s="10"/>
      <c r="I832" s="8">
        <v>0</v>
      </c>
      <c r="J832" s="8">
        <v>0</v>
      </c>
    </row>
    <row r="833" spans="1:10" hidden="1" x14ac:dyDescent="0.35">
      <c r="A833">
        <v>2015</v>
      </c>
      <c r="B833">
        <v>3145307</v>
      </c>
      <c r="C833" t="s">
        <v>166</v>
      </c>
      <c r="D833" t="s">
        <v>303</v>
      </c>
      <c r="E833" t="s">
        <v>299</v>
      </c>
      <c r="F833" s="8">
        <v>16279763.08</v>
      </c>
      <c r="G833" s="10">
        <v>15013182.5</v>
      </c>
      <c r="H833">
        <v>0.91900272510508685</v>
      </c>
      <c r="I833" s="8">
        <v>0</v>
      </c>
      <c r="J833" s="8">
        <v>0</v>
      </c>
    </row>
    <row r="834" spans="1:10" hidden="1" x14ac:dyDescent="0.35">
      <c r="A834">
        <v>2015</v>
      </c>
      <c r="B834">
        <v>3145307</v>
      </c>
      <c r="C834" t="s">
        <v>166</v>
      </c>
      <c r="D834" t="s">
        <v>303</v>
      </c>
      <c r="E834" t="s">
        <v>300</v>
      </c>
      <c r="F834" s="8">
        <v>13797155.630000001</v>
      </c>
      <c r="G834" s="10"/>
      <c r="I834" s="8">
        <v>0</v>
      </c>
      <c r="J834" s="8">
        <v>13797155.630000001</v>
      </c>
    </row>
    <row r="835" spans="1:10" hidden="1" x14ac:dyDescent="0.35">
      <c r="A835">
        <v>2015</v>
      </c>
      <c r="B835">
        <v>3145307</v>
      </c>
      <c r="C835" t="s">
        <v>166</v>
      </c>
      <c r="D835" t="s">
        <v>303</v>
      </c>
      <c r="E835" t="s">
        <v>306</v>
      </c>
      <c r="F835" s="8">
        <v>139260.10999999999</v>
      </c>
      <c r="G835" s="10"/>
      <c r="I835" s="8">
        <v>0</v>
      </c>
      <c r="J835" s="8">
        <v>0</v>
      </c>
    </row>
    <row r="836" spans="1:10" hidden="1" x14ac:dyDescent="0.35">
      <c r="A836">
        <v>2015</v>
      </c>
      <c r="B836">
        <v>3145307</v>
      </c>
      <c r="C836" t="s">
        <v>166</v>
      </c>
      <c r="D836" t="s">
        <v>303</v>
      </c>
      <c r="E836" t="s">
        <v>301</v>
      </c>
      <c r="F836" s="8">
        <v>1076766.76</v>
      </c>
      <c r="G836" s="10"/>
      <c r="I836" s="8">
        <v>0</v>
      </c>
      <c r="J836" s="8">
        <v>0</v>
      </c>
    </row>
    <row r="837" spans="1:10" hidden="1" x14ac:dyDescent="0.35">
      <c r="A837">
        <v>2015</v>
      </c>
      <c r="B837">
        <v>3145307</v>
      </c>
      <c r="C837" t="s">
        <v>166</v>
      </c>
      <c r="D837" t="s">
        <v>303</v>
      </c>
      <c r="E837" t="s">
        <v>302</v>
      </c>
      <c r="F837" s="8">
        <v>1266580.58</v>
      </c>
      <c r="G837" s="10"/>
      <c r="I837" s="8">
        <v>0</v>
      </c>
      <c r="J837" s="8">
        <v>0</v>
      </c>
    </row>
    <row r="838" spans="1:10" hidden="1" x14ac:dyDescent="0.35">
      <c r="A838">
        <v>2015</v>
      </c>
      <c r="B838">
        <v>3145356</v>
      </c>
      <c r="C838" t="s">
        <v>167</v>
      </c>
      <c r="D838" t="s">
        <v>303</v>
      </c>
      <c r="E838" t="s">
        <v>299</v>
      </c>
      <c r="F838" s="8">
        <v>6043772.7199999997</v>
      </c>
      <c r="G838" s="10">
        <v>4738507.26</v>
      </c>
      <c r="H838">
        <v>0.90053699105232576</v>
      </c>
      <c r="I838" s="8">
        <v>0</v>
      </c>
      <c r="J838" s="8">
        <v>0</v>
      </c>
    </row>
    <row r="839" spans="1:10" hidden="1" x14ac:dyDescent="0.35">
      <c r="A839">
        <v>2015</v>
      </c>
      <c r="B839">
        <v>3145356</v>
      </c>
      <c r="C839" t="s">
        <v>167</v>
      </c>
      <c r="D839" t="s">
        <v>303</v>
      </c>
      <c r="E839" t="s">
        <v>300</v>
      </c>
      <c r="F839" s="8">
        <v>4267201.07</v>
      </c>
      <c r="G839" s="10"/>
      <c r="I839" s="8">
        <v>0</v>
      </c>
      <c r="J839" s="8">
        <v>4267201.07</v>
      </c>
    </row>
    <row r="840" spans="1:10" hidden="1" x14ac:dyDescent="0.35">
      <c r="A840">
        <v>2015</v>
      </c>
      <c r="B840">
        <v>3145356</v>
      </c>
      <c r="C840" t="s">
        <v>167</v>
      </c>
      <c r="D840" t="s">
        <v>303</v>
      </c>
      <c r="E840" t="s">
        <v>307</v>
      </c>
      <c r="F840" s="8">
        <v>5220</v>
      </c>
      <c r="G840" s="10"/>
      <c r="I840" s="8">
        <v>0</v>
      </c>
      <c r="J840" s="8">
        <v>0</v>
      </c>
    </row>
    <row r="841" spans="1:10" hidden="1" x14ac:dyDescent="0.35">
      <c r="A841">
        <v>2015</v>
      </c>
      <c r="B841">
        <v>3145356</v>
      </c>
      <c r="C841" t="s">
        <v>167</v>
      </c>
      <c r="D841" t="s">
        <v>303</v>
      </c>
      <c r="E841" t="s">
        <v>306</v>
      </c>
      <c r="F841" s="8">
        <v>49500</v>
      </c>
      <c r="G841" s="10"/>
      <c r="I841" s="8">
        <v>0</v>
      </c>
      <c r="J841" s="8">
        <v>0</v>
      </c>
    </row>
    <row r="842" spans="1:10" hidden="1" x14ac:dyDescent="0.35">
      <c r="A842">
        <v>2015</v>
      </c>
      <c r="B842">
        <v>3145356</v>
      </c>
      <c r="C842" t="s">
        <v>167</v>
      </c>
      <c r="D842" t="s">
        <v>303</v>
      </c>
      <c r="E842" t="s">
        <v>301</v>
      </c>
      <c r="F842" s="8">
        <v>416586.19</v>
      </c>
      <c r="G842" s="10"/>
      <c r="I842" s="8">
        <v>0</v>
      </c>
      <c r="J842" s="8">
        <v>0</v>
      </c>
    </row>
    <row r="843" spans="1:10" hidden="1" x14ac:dyDescent="0.35">
      <c r="A843">
        <v>2015</v>
      </c>
      <c r="B843">
        <v>3145356</v>
      </c>
      <c r="C843" t="s">
        <v>167</v>
      </c>
      <c r="D843" t="s">
        <v>303</v>
      </c>
      <c r="E843" t="s">
        <v>302</v>
      </c>
      <c r="F843" s="8">
        <v>1305265.46</v>
      </c>
      <c r="G843" s="10"/>
      <c r="I843" s="8">
        <v>0</v>
      </c>
      <c r="J843" s="8">
        <v>0</v>
      </c>
    </row>
    <row r="844" spans="1:10" hidden="1" x14ac:dyDescent="0.35">
      <c r="A844">
        <v>2015</v>
      </c>
      <c r="B844">
        <v>3145372</v>
      </c>
      <c r="C844" t="s">
        <v>168</v>
      </c>
      <c r="D844" t="s">
        <v>303</v>
      </c>
      <c r="E844" t="s">
        <v>299</v>
      </c>
      <c r="F844" s="8">
        <v>3955166.77</v>
      </c>
      <c r="G844" s="10">
        <v>3414928.99</v>
      </c>
      <c r="H844">
        <v>0.85243814103437621</v>
      </c>
      <c r="I844" s="8">
        <v>0</v>
      </c>
      <c r="J844" s="8">
        <v>0</v>
      </c>
    </row>
    <row r="845" spans="1:10" hidden="1" x14ac:dyDescent="0.35">
      <c r="A845">
        <v>2015</v>
      </c>
      <c r="B845">
        <v>3145372</v>
      </c>
      <c r="C845" t="s">
        <v>168</v>
      </c>
      <c r="D845" t="s">
        <v>303</v>
      </c>
      <c r="E845" t="s">
        <v>300</v>
      </c>
      <c r="F845" s="8">
        <v>2911015.72</v>
      </c>
      <c r="G845" s="10"/>
      <c r="I845" s="8">
        <v>0</v>
      </c>
      <c r="J845" s="8">
        <v>2911015.72</v>
      </c>
    </row>
    <row r="846" spans="1:10" hidden="1" x14ac:dyDescent="0.35">
      <c r="A846">
        <v>2015</v>
      </c>
      <c r="B846">
        <v>3145372</v>
      </c>
      <c r="C846" t="s">
        <v>168</v>
      </c>
      <c r="D846" t="s">
        <v>303</v>
      </c>
      <c r="E846" t="s">
        <v>301</v>
      </c>
      <c r="F846" s="8">
        <v>503913.27</v>
      </c>
      <c r="G846" s="10"/>
      <c r="I846" s="8">
        <v>0</v>
      </c>
      <c r="J846" s="8">
        <v>0</v>
      </c>
    </row>
    <row r="847" spans="1:10" hidden="1" x14ac:dyDescent="0.35">
      <c r="A847">
        <v>2015</v>
      </c>
      <c r="B847">
        <v>3145372</v>
      </c>
      <c r="C847" t="s">
        <v>168</v>
      </c>
      <c r="D847" t="s">
        <v>303</v>
      </c>
      <c r="E847" t="s">
        <v>302</v>
      </c>
      <c r="F847" s="8">
        <v>540237.78</v>
      </c>
      <c r="G847" s="10"/>
      <c r="I847" s="8">
        <v>0</v>
      </c>
      <c r="J847" s="8">
        <v>0</v>
      </c>
    </row>
    <row r="848" spans="1:10" hidden="1" x14ac:dyDescent="0.35">
      <c r="A848">
        <v>2015</v>
      </c>
      <c r="B848">
        <v>3145455</v>
      </c>
      <c r="C848" t="s">
        <v>169</v>
      </c>
      <c r="D848" t="s">
        <v>303</v>
      </c>
      <c r="E848" t="s">
        <v>299</v>
      </c>
      <c r="F848" s="8">
        <v>5237597.1100000003</v>
      </c>
      <c r="G848" s="10">
        <v>4889896.34</v>
      </c>
      <c r="H848">
        <v>0.78446266408993037</v>
      </c>
      <c r="I848" s="8">
        <v>0</v>
      </c>
      <c r="J848" s="8">
        <v>0</v>
      </c>
    </row>
    <row r="849" spans="1:10" hidden="1" x14ac:dyDescent="0.35">
      <c r="A849">
        <v>2015</v>
      </c>
      <c r="B849">
        <v>3145455</v>
      </c>
      <c r="C849" t="s">
        <v>169</v>
      </c>
      <c r="D849" t="s">
        <v>303</v>
      </c>
      <c r="E849" t="s">
        <v>300</v>
      </c>
      <c r="F849" s="8">
        <v>3835941.11</v>
      </c>
      <c r="G849" s="10"/>
      <c r="I849" s="8">
        <v>0</v>
      </c>
      <c r="J849" s="8">
        <v>3835941.11</v>
      </c>
    </row>
    <row r="850" spans="1:10" hidden="1" x14ac:dyDescent="0.35">
      <c r="A850">
        <v>2015</v>
      </c>
      <c r="B850">
        <v>3145455</v>
      </c>
      <c r="C850" t="s">
        <v>169</v>
      </c>
      <c r="D850" t="s">
        <v>303</v>
      </c>
      <c r="E850" t="s">
        <v>306</v>
      </c>
      <c r="F850" s="8">
        <v>120000</v>
      </c>
      <c r="G850" s="10"/>
      <c r="I850" s="8">
        <v>0</v>
      </c>
      <c r="J850" s="8">
        <v>0</v>
      </c>
    </row>
    <row r="851" spans="1:10" hidden="1" x14ac:dyDescent="0.35">
      <c r="A851">
        <v>2015</v>
      </c>
      <c r="B851">
        <v>3145455</v>
      </c>
      <c r="C851" t="s">
        <v>169</v>
      </c>
      <c r="D851" t="s">
        <v>303</v>
      </c>
      <c r="E851" t="s">
        <v>301</v>
      </c>
      <c r="F851" s="8">
        <v>933955.23</v>
      </c>
      <c r="G851" s="10"/>
      <c r="I851" s="8">
        <v>0</v>
      </c>
      <c r="J851" s="8">
        <v>0</v>
      </c>
    </row>
    <row r="852" spans="1:10" hidden="1" x14ac:dyDescent="0.35">
      <c r="A852">
        <v>2015</v>
      </c>
      <c r="B852">
        <v>3145455</v>
      </c>
      <c r="C852" t="s">
        <v>169</v>
      </c>
      <c r="D852" t="s">
        <v>303</v>
      </c>
      <c r="E852" t="s">
        <v>302</v>
      </c>
      <c r="F852" s="8">
        <v>347700.77</v>
      </c>
      <c r="G852" s="10"/>
      <c r="I852" s="8">
        <v>0</v>
      </c>
      <c r="J852" s="8">
        <v>0</v>
      </c>
    </row>
    <row r="853" spans="1:10" hidden="1" x14ac:dyDescent="0.35">
      <c r="A853">
        <v>2015</v>
      </c>
      <c r="B853">
        <v>3146206</v>
      </c>
      <c r="C853" t="s">
        <v>170</v>
      </c>
      <c r="D853" t="s">
        <v>303</v>
      </c>
      <c r="E853" t="s">
        <v>299</v>
      </c>
      <c r="F853" s="8">
        <v>3894643.71</v>
      </c>
      <c r="G853" s="10">
        <v>3032109.6799999997</v>
      </c>
      <c r="H853">
        <v>0.87249011388004949</v>
      </c>
      <c r="I853" s="8">
        <v>0</v>
      </c>
      <c r="J853" s="8">
        <v>0</v>
      </c>
    </row>
    <row r="854" spans="1:10" hidden="1" x14ac:dyDescent="0.35">
      <c r="A854">
        <v>2015</v>
      </c>
      <c r="B854">
        <v>3146206</v>
      </c>
      <c r="C854" t="s">
        <v>170</v>
      </c>
      <c r="D854" t="s">
        <v>303</v>
      </c>
      <c r="E854" t="s">
        <v>300</v>
      </c>
      <c r="F854" s="8">
        <v>2645485.7200000002</v>
      </c>
      <c r="G854" s="10"/>
      <c r="I854" s="8">
        <v>0</v>
      </c>
      <c r="J854" s="8">
        <v>2645485.7200000002</v>
      </c>
    </row>
    <row r="855" spans="1:10" hidden="1" x14ac:dyDescent="0.35">
      <c r="A855">
        <v>2015</v>
      </c>
      <c r="B855">
        <v>3146206</v>
      </c>
      <c r="C855" t="s">
        <v>170</v>
      </c>
      <c r="D855" t="s">
        <v>303</v>
      </c>
      <c r="E855" t="s">
        <v>306</v>
      </c>
      <c r="F855" s="8">
        <v>34130.6</v>
      </c>
      <c r="G855" s="10"/>
      <c r="I855" s="8">
        <v>0</v>
      </c>
      <c r="J855" s="8">
        <v>0</v>
      </c>
    </row>
    <row r="856" spans="1:10" hidden="1" x14ac:dyDescent="0.35">
      <c r="A856">
        <v>2015</v>
      </c>
      <c r="B856">
        <v>3146206</v>
      </c>
      <c r="C856" t="s">
        <v>170</v>
      </c>
      <c r="D856" t="s">
        <v>303</v>
      </c>
      <c r="E856" t="s">
        <v>301</v>
      </c>
      <c r="F856" s="8">
        <v>352493.36</v>
      </c>
      <c r="G856" s="10"/>
      <c r="I856" s="8">
        <v>0</v>
      </c>
      <c r="J856" s="8">
        <v>0</v>
      </c>
    </row>
    <row r="857" spans="1:10" hidden="1" x14ac:dyDescent="0.35">
      <c r="A857">
        <v>2015</v>
      </c>
      <c r="B857">
        <v>3146206</v>
      </c>
      <c r="C857" t="s">
        <v>170</v>
      </c>
      <c r="D857" t="s">
        <v>303</v>
      </c>
      <c r="E857" t="s">
        <v>302</v>
      </c>
      <c r="F857" s="8">
        <v>862534.03</v>
      </c>
      <c r="G857" s="10"/>
      <c r="I857" s="8">
        <v>0</v>
      </c>
      <c r="J857" s="8">
        <v>0</v>
      </c>
    </row>
    <row r="858" spans="1:10" hidden="1" x14ac:dyDescent="0.35">
      <c r="A858">
        <v>2015</v>
      </c>
      <c r="B858">
        <v>3146255</v>
      </c>
      <c r="C858" t="s">
        <v>171</v>
      </c>
      <c r="D858" t="s">
        <v>303</v>
      </c>
      <c r="E858" t="s">
        <v>299</v>
      </c>
      <c r="F858" s="8">
        <v>3639052.49</v>
      </c>
      <c r="G858" s="10">
        <v>2926381.97</v>
      </c>
      <c r="H858">
        <v>0.93728319068340882</v>
      </c>
      <c r="I858" s="8">
        <v>0</v>
      </c>
      <c r="J858" s="8">
        <v>0</v>
      </c>
    </row>
    <row r="859" spans="1:10" hidden="1" x14ac:dyDescent="0.35">
      <c r="A859">
        <v>2015</v>
      </c>
      <c r="B859">
        <v>3146255</v>
      </c>
      <c r="C859" t="s">
        <v>171</v>
      </c>
      <c r="D859" t="s">
        <v>303</v>
      </c>
      <c r="E859" t="s">
        <v>300</v>
      </c>
      <c r="F859" s="8">
        <v>2742848.63</v>
      </c>
      <c r="G859" s="10"/>
      <c r="I859" s="8">
        <v>0</v>
      </c>
      <c r="J859" s="8">
        <v>2742848.63</v>
      </c>
    </row>
    <row r="860" spans="1:10" hidden="1" x14ac:dyDescent="0.35">
      <c r="A860">
        <v>2015</v>
      </c>
      <c r="B860">
        <v>3146255</v>
      </c>
      <c r="C860" t="s">
        <v>171</v>
      </c>
      <c r="D860" t="s">
        <v>303</v>
      </c>
      <c r="E860" t="s">
        <v>306</v>
      </c>
      <c r="F860" s="8">
        <v>14761.68</v>
      </c>
      <c r="G860" s="10"/>
      <c r="I860" s="8">
        <v>0</v>
      </c>
      <c r="J860" s="8">
        <v>0</v>
      </c>
    </row>
    <row r="861" spans="1:10" hidden="1" x14ac:dyDescent="0.35">
      <c r="A861">
        <v>2015</v>
      </c>
      <c r="B861">
        <v>3146255</v>
      </c>
      <c r="C861" t="s">
        <v>171</v>
      </c>
      <c r="D861" t="s">
        <v>303</v>
      </c>
      <c r="E861" t="s">
        <v>301</v>
      </c>
      <c r="F861" s="8">
        <v>94746.27</v>
      </c>
      <c r="G861" s="10"/>
      <c r="I861" s="8">
        <v>0</v>
      </c>
      <c r="J861" s="8">
        <v>0</v>
      </c>
    </row>
    <row r="862" spans="1:10" hidden="1" x14ac:dyDescent="0.35">
      <c r="A862">
        <v>2015</v>
      </c>
      <c r="B862">
        <v>3146255</v>
      </c>
      <c r="C862" t="s">
        <v>171</v>
      </c>
      <c r="D862" t="s">
        <v>303</v>
      </c>
      <c r="E862" t="s">
        <v>304</v>
      </c>
      <c r="F862" s="8">
        <v>2181.67</v>
      </c>
      <c r="G862" s="10"/>
      <c r="I862" s="8">
        <v>0</v>
      </c>
      <c r="J862" s="8">
        <v>0</v>
      </c>
    </row>
    <row r="863" spans="1:10" hidden="1" x14ac:dyDescent="0.35">
      <c r="A863">
        <v>2015</v>
      </c>
      <c r="B863">
        <v>3146255</v>
      </c>
      <c r="C863" t="s">
        <v>171</v>
      </c>
      <c r="D863" t="s">
        <v>303</v>
      </c>
      <c r="E863" t="s">
        <v>305</v>
      </c>
      <c r="F863" s="8">
        <v>71843.72</v>
      </c>
      <c r="G863" s="10"/>
      <c r="I863" s="8">
        <v>0</v>
      </c>
      <c r="J863" s="8">
        <v>0</v>
      </c>
    </row>
    <row r="864" spans="1:10" hidden="1" x14ac:dyDescent="0.35">
      <c r="A864">
        <v>2015</v>
      </c>
      <c r="B864">
        <v>3146255</v>
      </c>
      <c r="C864" t="s">
        <v>171</v>
      </c>
      <c r="D864" t="s">
        <v>303</v>
      </c>
      <c r="E864" t="s">
        <v>302</v>
      </c>
      <c r="F864" s="8">
        <v>712670.52</v>
      </c>
      <c r="G864" s="10"/>
      <c r="I864" s="8">
        <v>0</v>
      </c>
      <c r="J864" s="8">
        <v>0</v>
      </c>
    </row>
    <row r="865" spans="1:10" hidden="1" x14ac:dyDescent="0.35">
      <c r="A865">
        <v>2015</v>
      </c>
      <c r="B865">
        <v>3146305</v>
      </c>
      <c r="C865" t="s">
        <v>172</v>
      </c>
      <c r="D865" t="s">
        <v>303</v>
      </c>
      <c r="E865" t="s">
        <v>299</v>
      </c>
      <c r="F865" s="8">
        <v>10142225.970000001</v>
      </c>
      <c r="G865" s="10">
        <v>8546055.8399999999</v>
      </c>
      <c r="H865">
        <v>0.91735464368320807</v>
      </c>
      <c r="I865" s="8">
        <v>0</v>
      </c>
      <c r="J865" s="8">
        <v>0</v>
      </c>
    </row>
    <row r="866" spans="1:10" hidden="1" x14ac:dyDescent="0.35">
      <c r="A866">
        <v>2015</v>
      </c>
      <c r="B866">
        <v>3146305</v>
      </c>
      <c r="C866" t="s">
        <v>172</v>
      </c>
      <c r="D866" t="s">
        <v>303</v>
      </c>
      <c r="E866" t="s">
        <v>300</v>
      </c>
      <c r="F866" s="8">
        <v>7839764.0099999998</v>
      </c>
      <c r="G866" s="10"/>
      <c r="I866" s="8">
        <v>0</v>
      </c>
      <c r="J866" s="8">
        <v>7839764.0099999998</v>
      </c>
    </row>
    <row r="867" spans="1:10" hidden="1" x14ac:dyDescent="0.35">
      <c r="A867">
        <v>2015</v>
      </c>
      <c r="B867">
        <v>3146305</v>
      </c>
      <c r="C867" t="s">
        <v>172</v>
      </c>
      <c r="D867" t="s">
        <v>303</v>
      </c>
      <c r="E867" t="s">
        <v>306</v>
      </c>
      <c r="F867" s="8">
        <v>7520</v>
      </c>
      <c r="G867" s="10"/>
      <c r="I867" s="8">
        <v>0</v>
      </c>
      <c r="J867" s="8">
        <v>0</v>
      </c>
    </row>
    <row r="868" spans="1:10" hidden="1" x14ac:dyDescent="0.35">
      <c r="A868">
        <v>2015</v>
      </c>
      <c r="B868">
        <v>3146305</v>
      </c>
      <c r="C868" t="s">
        <v>172</v>
      </c>
      <c r="D868" t="s">
        <v>303</v>
      </c>
      <c r="E868" t="s">
        <v>301</v>
      </c>
      <c r="F868" s="8">
        <v>630715.75</v>
      </c>
      <c r="G868" s="10"/>
      <c r="I868" s="8">
        <v>0</v>
      </c>
      <c r="J868" s="8">
        <v>0</v>
      </c>
    </row>
    <row r="869" spans="1:10" hidden="1" x14ac:dyDescent="0.35">
      <c r="A869">
        <v>2015</v>
      </c>
      <c r="B869">
        <v>3146305</v>
      </c>
      <c r="C869" t="s">
        <v>172</v>
      </c>
      <c r="D869" t="s">
        <v>303</v>
      </c>
      <c r="E869" t="s">
        <v>304</v>
      </c>
      <c r="F869" s="8">
        <v>68056.08</v>
      </c>
      <c r="G869" s="10"/>
      <c r="I869" s="8">
        <v>0</v>
      </c>
      <c r="J869" s="8">
        <v>0</v>
      </c>
    </row>
    <row r="870" spans="1:10" hidden="1" x14ac:dyDescent="0.35">
      <c r="A870">
        <v>2015</v>
      </c>
      <c r="B870">
        <v>3146305</v>
      </c>
      <c r="C870" t="s">
        <v>172</v>
      </c>
      <c r="D870" t="s">
        <v>303</v>
      </c>
      <c r="E870" t="s">
        <v>302</v>
      </c>
      <c r="F870" s="8">
        <v>1596170.13</v>
      </c>
      <c r="G870" s="10"/>
      <c r="I870" s="8">
        <v>0</v>
      </c>
      <c r="J870" s="8">
        <v>0</v>
      </c>
    </row>
    <row r="871" spans="1:10" hidden="1" x14ac:dyDescent="0.35">
      <c r="A871">
        <v>2015</v>
      </c>
      <c r="B871">
        <v>3146552</v>
      </c>
      <c r="C871" t="s">
        <v>173</v>
      </c>
      <c r="D871" t="s">
        <v>303</v>
      </c>
      <c r="E871" t="s">
        <v>299</v>
      </c>
      <c r="F871" s="8">
        <v>5299613.78</v>
      </c>
      <c r="G871" s="10">
        <v>5299613.78</v>
      </c>
      <c r="H871">
        <v>0.84323523477591988</v>
      </c>
      <c r="I871" s="8">
        <v>0</v>
      </c>
      <c r="J871" s="8">
        <v>0</v>
      </c>
    </row>
    <row r="872" spans="1:10" hidden="1" x14ac:dyDescent="0.35">
      <c r="A872">
        <v>2015</v>
      </c>
      <c r="B872">
        <v>3146552</v>
      </c>
      <c r="C872" t="s">
        <v>173</v>
      </c>
      <c r="D872" t="s">
        <v>303</v>
      </c>
      <c r="E872" t="s">
        <v>300</v>
      </c>
      <c r="F872" s="8">
        <v>4468821.07</v>
      </c>
      <c r="G872" s="10"/>
      <c r="I872" s="8">
        <v>0</v>
      </c>
      <c r="J872" s="8">
        <v>4468821.07</v>
      </c>
    </row>
    <row r="873" spans="1:10" hidden="1" x14ac:dyDescent="0.35">
      <c r="A873">
        <v>2015</v>
      </c>
      <c r="B873">
        <v>3146552</v>
      </c>
      <c r="C873" t="s">
        <v>173</v>
      </c>
      <c r="D873" t="s">
        <v>303</v>
      </c>
      <c r="E873" t="s">
        <v>306</v>
      </c>
      <c r="F873" s="8">
        <v>46700.88</v>
      </c>
      <c r="G873" s="10"/>
      <c r="I873" s="8">
        <v>0</v>
      </c>
      <c r="J873" s="8">
        <v>0</v>
      </c>
    </row>
    <row r="874" spans="1:10" hidden="1" x14ac:dyDescent="0.35">
      <c r="A874">
        <v>2015</v>
      </c>
      <c r="B874">
        <v>3146552</v>
      </c>
      <c r="C874" t="s">
        <v>173</v>
      </c>
      <c r="D874" t="s">
        <v>303</v>
      </c>
      <c r="E874" t="s">
        <v>301</v>
      </c>
      <c r="F874" s="8">
        <v>737616.91</v>
      </c>
      <c r="G874" s="10"/>
      <c r="I874" s="8">
        <v>0</v>
      </c>
      <c r="J874" s="8">
        <v>0</v>
      </c>
    </row>
    <row r="875" spans="1:10" hidden="1" x14ac:dyDescent="0.35">
      <c r="A875">
        <v>2015</v>
      </c>
      <c r="B875">
        <v>3146552</v>
      </c>
      <c r="C875" t="s">
        <v>173</v>
      </c>
      <c r="D875" t="s">
        <v>303</v>
      </c>
      <c r="E875" t="s">
        <v>304</v>
      </c>
      <c r="F875" s="8">
        <v>46474.92</v>
      </c>
      <c r="G875" s="10"/>
      <c r="I875" s="8">
        <v>0</v>
      </c>
      <c r="J875" s="8">
        <v>0</v>
      </c>
    </row>
    <row r="876" spans="1:10" hidden="1" x14ac:dyDescent="0.35">
      <c r="A876">
        <v>2015</v>
      </c>
      <c r="B876">
        <v>3146750</v>
      </c>
      <c r="C876" t="s">
        <v>174</v>
      </c>
      <c r="D876" t="s">
        <v>303</v>
      </c>
      <c r="E876" t="s">
        <v>299</v>
      </c>
      <c r="F876" s="8">
        <v>3247434.94</v>
      </c>
      <c r="G876" s="10">
        <v>2625804.9699999997</v>
      </c>
      <c r="H876">
        <v>0.66295961424735972</v>
      </c>
      <c r="I876" s="8">
        <v>0</v>
      </c>
      <c r="J876" s="8">
        <v>0</v>
      </c>
    </row>
    <row r="877" spans="1:10" hidden="1" x14ac:dyDescent="0.35">
      <c r="A877">
        <v>2015</v>
      </c>
      <c r="B877">
        <v>3146750</v>
      </c>
      <c r="C877" t="s">
        <v>174</v>
      </c>
      <c r="D877" t="s">
        <v>303</v>
      </c>
      <c r="E877" t="s">
        <v>300</v>
      </c>
      <c r="F877" s="8">
        <v>1740802.65</v>
      </c>
      <c r="G877" s="10"/>
      <c r="I877" s="8">
        <v>0</v>
      </c>
      <c r="J877" s="8">
        <v>1740802.65</v>
      </c>
    </row>
    <row r="878" spans="1:10" hidden="1" x14ac:dyDescent="0.35">
      <c r="A878">
        <v>2015</v>
      </c>
      <c r="B878">
        <v>3146750</v>
      </c>
      <c r="C878" t="s">
        <v>174</v>
      </c>
      <c r="D878" t="s">
        <v>303</v>
      </c>
      <c r="E878" t="s">
        <v>301</v>
      </c>
      <c r="F878" s="8">
        <v>826458.14</v>
      </c>
      <c r="G878" s="10"/>
      <c r="I878" s="8">
        <v>0</v>
      </c>
      <c r="J878" s="8">
        <v>0</v>
      </c>
    </row>
    <row r="879" spans="1:10" hidden="1" x14ac:dyDescent="0.35">
      <c r="A879">
        <v>2015</v>
      </c>
      <c r="B879">
        <v>3146750</v>
      </c>
      <c r="C879" t="s">
        <v>174</v>
      </c>
      <c r="D879" t="s">
        <v>303</v>
      </c>
      <c r="E879" t="s">
        <v>304</v>
      </c>
      <c r="F879" s="8">
        <v>56531.11</v>
      </c>
      <c r="G879" s="10"/>
      <c r="I879" s="8">
        <v>0</v>
      </c>
      <c r="J879" s="8">
        <v>0</v>
      </c>
    </row>
    <row r="880" spans="1:10" hidden="1" x14ac:dyDescent="0.35">
      <c r="A880">
        <v>2015</v>
      </c>
      <c r="B880">
        <v>3146750</v>
      </c>
      <c r="C880" t="s">
        <v>174</v>
      </c>
      <c r="D880" t="s">
        <v>303</v>
      </c>
      <c r="E880" t="s">
        <v>305</v>
      </c>
      <c r="F880" s="8">
        <v>2013.07</v>
      </c>
      <c r="G880" s="10"/>
      <c r="I880" s="8">
        <v>0</v>
      </c>
      <c r="J880" s="8">
        <v>0</v>
      </c>
    </row>
    <row r="881" spans="1:10" hidden="1" x14ac:dyDescent="0.35">
      <c r="A881">
        <v>2015</v>
      </c>
      <c r="B881">
        <v>3146750</v>
      </c>
      <c r="C881" t="s">
        <v>174</v>
      </c>
      <c r="D881" t="s">
        <v>303</v>
      </c>
      <c r="E881" t="s">
        <v>302</v>
      </c>
      <c r="F881" s="8">
        <v>621629.97</v>
      </c>
      <c r="G881" s="10"/>
      <c r="I881" s="8">
        <v>0</v>
      </c>
      <c r="J881" s="8">
        <v>0</v>
      </c>
    </row>
    <row r="882" spans="1:10" hidden="1" x14ac:dyDescent="0.35">
      <c r="A882">
        <v>2015</v>
      </c>
      <c r="B882">
        <v>3147956</v>
      </c>
      <c r="C882" t="s">
        <v>175</v>
      </c>
      <c r="D882" t="s">
        <v>303</v>
      </c>
      <c r="E882" t="s">
        <v>299</v>
      </c>
      <c r="F882" s="8">
        <v>4139904.1</v>
      </c>
      <c r="G882" s="10">
        <v>3715898.46</v>
      </c>
      <c r="H882">
        <v>0.97269162462528647</v>
      </c>
      <c r="I882" s="8">
        <v>0</v>
      </c>
      <c r="J882" s="8">
        <v>0</v>
      </c>
    </row>
    <row r="883" spans="1:10" hidden="1" x14ac:dyDescent="0.35">
      <c r="A883">
        <v>2015</v>
      </c>
      <c r="B883">
        <v>3147956</v>
      </c>
      <c r="C883" t="s">
        <v>175</v>
      </c>
      <c r="D883" t="s">
        <v>303</v>
      </c>
      <c r="E883" t="s">
        <v>300</v>
      </c>
      <c r="F883" s="8">
        <v>3614423.31</v>
      </c>
      <c r="G883" s="10"/>
      <c r="I883" s="8">
        <v>0</v>
      </c>
      <c r="J883" s="8">
        <v>3614423.31</v>
      </c>
    </row>
    <row r="884" spans="1:10" hidden="1" x14ac:dyDescent="0.35">
      <c r="A884">
        <v>2015</v>
      </c>
      <c r="B884">
        <v>3147956</v>
      </c>
      <c r="C884" t="s">
        <v>175</v>
      </c>
      <c r="D884" t="s">
        <v>303</v>
      </c>
      <c r="E884" t="s">
        <v>301</v>
      </c>
      <c r="F884" s="8">
        <v>101475.15</v>
      </c>
      <c r="G884" s="10"/>
      <c r="I884" s="8">
        <v>0</v>
      </c>
      <c r="J884" s="8">
        <v>0</v>
      </c>
    </row>
    <row r="885" spans="1:10" hidden="1" x14ac:dyDescent="0.35">
      <c r="A885">
        <v>2015</v>
      </c>
      <c r="B885">
        <v>3147956</v>
      </c>
      <c r="C885" t="s">
        <v>175</v>
      </c>
      <c r="D885" t="s">
        <v>303</v>
      </c>
      <c r="E885" t="s">
        <v>302</v>
      </c>
      <c r="F885" s="8">
        <v>424005.64</v>
      </c>
      <c r="G885" s="10"/>
      <c r="I885" s="8">
        <v>0</v>
      </c>
      <c r="J885" s="8">
        <v>0</v>
      </c>
    </row>
    <row r="886" spans="1:10" hidden="1" x14ac:dyDescent="0.35">
      <c r="A886">
        <v>2015</v>
      </c>
      <c r="B886">
        <v>3148400</v>
      </c>
      <c r="C886" t="s">
        <v>176</v>
      </c>
      <c r="D886" t="s">
        <v>303</v>
      </c>
      <c r="E886" t="s">
        <v>299</v>
      </c>
      <c r="F886" s="8">
        <v>4837656.95</v>
      </c>
      <c r="G886" s="10">
        <v>3935189.8400000003</v>
      </c>
      <c r="H886">
        <v>0.96543100446711849</v>
      </c>
      <c r="I886" s="8">
        <v>0</v>
      </c>
      <c r="J886" s="8">
        <v>0</v>
      </c>
    </row>
    <row r="887" spans="1:10" hidden="1" x14ac:dyDescent="0.35">
      <c r="A887">
        <v>2015</v>
      </c>
      <c r="B887">
        <v>3148400</v>
      </c>
      <c r="C887" t="s">
        <v>176</v>
      </c>
      <c r="D887" t="s">
        <v>303</v>
      </c>
      <c r="E887" t="s">
        <v>300</v>
      </c>
      <c r="F887" s="8">
        <v>3799154.28</v>
      </c>
      <c r="G887" s="10"/>
      <c r="I887" s="8">
        <v>0</v>
      </c>
      <c r="J887" s="8">
        <v>3799154.28</v>
      </c>
    </row>
    <row r="888" spans="1:10" hidden="1" x14ac:dyDescent="0.35">
      <c r="A888">
        <v>2015</v>
      </c>
      <c r="B888">
        <v>3148400</v>
      </c>
      <c r="C888" t="s">
        <v>176</v>
      </c>
      <c r="D888" t="s">
        <v>303</v>
      </c>
      <c r="E888" t="s">
        <v>301</v>
      </c>
      <c r="F888" s="8">
        <v>136035.56</v>
      </c>
      <c r="G888" s="10"/>
      <c r="I888" s="8">
        <v>0</v>
      </c>
      <c r="J888" s="8">
        <v>0</v>
      </c>
    </row>
    <row r="889" spans="1:10" hidden="1" x14ac:dyDescent="0.35">
      <c r="A889">
        <v>2015</v>
      </c>
      <c r="B889">
        <v>3148400</v>
      </c>
      <c r="C889" t="s">
        <v>176</v>
      </c>
      <c r="D889" t="s">
        <v>303</v>
      </c>
      <c r="E889" t="s">
        <v>302</v>
      </c>
      <c r="F889" s="8">
        <v>902467.11</v>
      </c>
      <c r="G889" s="10"/>
      <c r="I889" s="8">
        <v>0</v>
      </c>
      <c r="J889" s="8">
        <v>0</v>
      </c>
    </row>
    <row r="890" spans="1:10" hidden="1" x14ac:dyDescent="0.35">
      <c r="A890">
        <v>2015</v>
      </c>
      <c r="B890">
        <v>3148509</v>
      </c>
      <c r="C890" t="s">
        <v>177</v>
      </c>
      <c r="D890" t="s">
        <v>303</v>
      </c>
      <c r="E890" t="s">
        <v>299</v>
      </c>
      <c r="F890" s="8">
        <v>3832574.39</v>
      </c>
      <c r="G890" s="10">
        <v>2993262.2600000002</v>
      </c>
      <c r="H890">
        <v>0.95484428417575395</v>
      </c>
      <c r="I890" s="8">
        <v>0</v>
      </c>
      <c r="J890" s="8">
        <v>0</v>
      </c>
    </row>
    <row r="891" spans="1:10" hidden="1" x14ac:dyDescent="0.35">
      <c r="A891">
        <v>2015</v>
      </c>
      <c r="B891">
        <v>3148509</v>
      </c>
      <c r="C891" t="s">
        <v>177</v>
      </c>
      <c r="D891" t="s">
        <v>303</v>
      </c>
      <c r="E891" t="s">
        <v>300</v>
      </c>
      <c r="F891" s="8">
        <v>2858099.36</v>
      </c>
      <c r="G891" s="10"/>
      <c r="I891" s="8">
        <v>0</v>
      </c>
      <c r="J891" s="8">
        <v>2858099.36</v>
      </c>
    </row>
    <row r="892" spans="1:10" hidden="1" x14ac:dyDescent="0.35">
      <c r="A892">
        <v>2015</v>
      </c>
      <c r="B892">
        <v>3148509</v>
      </c>
      <c r="C892" t="s">
        <v>177</v>
      </c>
      <c r="D892" t="s">
        <v>303</v>
      </c>
      <c r="E892" t="s">
        <v>301</v>
      </c>
      <c r="F892" s="8">
        <v>132862.9</v>
      </c>
      <c r="G892" s="10"/>
      <c r="I892" s="8">
        <v>0</v>
      </c>
      <c r="J892" s="8">
        <v>0</v>
      </c>
    </row>
    <row r="893" spans="1:10" hidden="1" x14ac:dyDescent="0.35">
      <c r="A893">
        <v>2015</v>
      </c>
      <c r="B893">
        <v>3148509</v>
      </c>
      <c r="C893" t="s">
        <v>177</v>
      </c>
      <c r="D893" t="s">
        <v>303</v>
      </c>
      <c r="E893" t="s">
        <v>304</v>
      </c>
      <c r="F893" s="8">
        <v>2300</v>
      </c>
      <c r="G893" s="10"/>
      <c r="I893" s="8">
        <v>0</v>
      </c>
      <c r="J893" s="8">
        <v>0</v>
      </c>
    </row>
    <row r="894" spans="1:10" hidden="1" x14ac:dyDescent="0.35">
      <c r="A894">
        <v>2015</v>
      </c>
      <c r="B894">
        <v>3148509</v>
      </c>
      <c r="C894" t="s">
        <v>177</v>
      </c>
      <c r="D894" t="s">
        <v>303</v>
      </c>
      <c r="E894" t="s">
        <v>302</v>
      </c>
      <c r="F894" s="8">
        <v>839312.13</v>
      </c>
      <c r="G894" s="10"/>
      <c r="I894" s="8">
        <v>0</v>
      </c>
      <c r="J894" s="8">
        <v>0</v>
      </c>
    </row>
    <row r="895" spans="1:10" hidden="1" x14ac:dyDescent="0.35">
      <c r="A895">
        <v>2015</v>
      </c>
      <c r="B895">
        <v>3148608</v>
      </c>
      <c r="C895" t="s">
        <v>178</v>
      </c>
      <c r="D895" t="s">
        <v>303</v>
      </c>
      <c r="E895" t="s">
        <v>299</v>
      </c>
      <c r="F895" s="8">
        <v>7628882.8200000003</v>
      </c>
      <c r="G895" s="10">
        <v>7340914.75</v>
      </c>
      <c r="H895">
        <v>0.9967306526751315</v>
      </c>
      <c r="I895" s="8">
        <v>0</v>
      </c>
      <c r="J895" s="8">
        <v>0</v>
      </c>
    </row>
    <row r="896" spans="1:10" hidden="1" x14ac:dyDescent="0.35">
      <c r="A896">
        <v>2015</v>
      </c>
      <c r="B896">
        <v>3148608</v>
      </c>
      <c r="C896" t="s">
        <v>178</v>
      </c>
      <c r="D896" t="s">
        <v>303</v>
      </c>
      <c r="E896" t="s">
        <v>300</v>
      </c>
      <c r="F896" s="8">
        <v>7316914.75</v>
      </c>
      <c r="G896" s="10"/>
      <c r="I896" s="8">
        <v>0</v>
      </c>
      <c r="J896" s="8">
        <v>7316914.75</v>
      </c>
    </row>
    <row r="897" spans="1:10" hidden="1" x14ac:dyDescent="0.35">
      <c r="A897">
        <v>2015</v>
      </c>
      <c r="B897">
        <v>3148608</v>
      </c>
      <c r="C897" t="s">
        <v>178</v>
      </c>
      <c r="D897" t="s">
        <v>303</v>
      </c>
      <c r="E897" t="s">
        <v>305</v>
      </c>
      <c r="F897" s="8">
        <v>24000</v>
      </c>
      <c r="G897" s="10"/>
      <c r="I897" s="8">
        <v>0</v>
      </c>
      <c r="J897" s="8">
        <v>0</v>
      </c>
    </row>
    <row r="898" spans="1:10" hidden="1" x14ac:dyDescent="0.35">
      <c r="A898">
        <v>2015</v>
      </c>
      <c r="B898">
        <v>3148608</v>
      </c>
      <c r="C898" t="s">
        <v>178</v>
      </c>
      <c r="D898" t="s">
        <v>303</v>
      </c>
      <c r="E898" t="s">
        <v>302</v>
      </c>
      <c r="F898" s="8">
        <v>287968.07</v>
      </c>
      <c r="G898" s="10"/>
      <c r="I898" s="8">
        <v>0</v>
      </c>
      <c r="J898" s="8">
        <v>0</v>
      </c>
    </row>
    <row r="899" spans="1:10" hidden="1" x14ac:dyDescent="0.35">
      <c r="A899">
        <v>2015</v>
      </c>
      <c r="B899">
        <v>3148707</v>
      </c>
      <c r="C899" t="s">
        <v>179</v>
      </c>
      <c r="D899" t="s">
        <v>303</v>
      </c>
      <c r="E899" t="s">
        <v>299</v>
      </c>
      <c r="F899" s="8">
        <v>12143694.17</v>
      </c>
      <c r="G899" s="10">
        <v>10630728.6</v>
      </c>
      <c r="H899">
        <v>0.5992591740137172</v>
      </c>
      <c r="I899" s="8">
        <v>0</v>
      </c>
      <c r="J899" s="8">
        <v>0</v>
      </c>
    </row>
    <row r="900" spans="1:10" hidden="1" x14ac:dyDescent="0.35">
      <c r="A900">
        <v>2015</v>
      </c>
      <c r="B900">
        <v>3148707</v>
      </c>
      <c r="C900" t="s">
        <v>179</v>
      </c>
      <c r="D900" t="s">
        <v>303</v>
      </c>
      <c r="E900" t="s">
        <v>300</v>
      </c>
      <c r="F900" s="8">
        <v>6370561.6399999997</v>
      </c>
      <c r="G900" s="10"/>
      <c r="I900" s="8">
        <v>0</v>
      </c>
      <c r="J900" s="8">
        <v>6370561.6399999997</v>
      </c>
    </row>
    <row r="901" spans="1:10" hidden="1" x14ac:dyDescent="0.35">
      <c r="A901">
        <v>2015</v>
      </c>
      <c r="B901">
        <v>3148707</v>
      </c>
      <c r="C901" t="s">
        <v>179</v>
      </c>
      <c r="D901" t="s">
        <v>303</v>
      </c>
      <c r="E901" t="s">
        <v>307</v>
      </c>
      <c r="F901" s="8">
        <v>5194.8999999999996</v>
      </c>
      <c r="G901" s="10"/>
      <c r="I901" s="8">
        <v>0</v>
      </c>
      <c r="J901" s="8">
        <v>0</v>
      </c>
    </row>
    <row r="902" spans="1:10" hidden="1" x14ac:dyDescent="0.35">
      <c r="A902">
        <v>2015</v>
      </c>
      <c r="B902">
        <v>3148707</v>
      </c>
      <c r="C902" t="s">
        <v>179</v>
      </c>
      <c r="D902" t="s">
        <v>303</v>
      </c>
      <c r="E902" t="s">
        <v>306</v>
      </c>
      <c r="F902" s="8">
        <v>64608.3</v>
      </c>
      <c r="G902" s="10"/>
      <c r="I902" s="8">
        <v>0</v>
      </c>
      <c r="J902" s="8">
        <v>0</v>
      </c>
    </row>
    <row r="903" spans="1:10" hidden="1" x14ac:dyDescent="0.35">
      <c r="A903">
        <v>2015</v>
      </c>
      <c r="B903">
        <v>3148707</v>
      </c>
      <c r="C903" t="s">
        <v>179</v>
      </c>
      <c r="D903" t="s">
        <v>303</v>
      </c>
      <c r="E903" t="s">
        <v>301</v>
      </c>
      <c r="F903" s="8">
        <v>4147592.62</v>
      </c>
      <c r="G903" s="10"/>
      <c r="I903" s="8">
        <v>0</v>
      </c>
      <c r="J903" s="8">
        <v>0</v>
      </c>
    </row>
    <row r="904" spans="1:10" hidden="1" x14ac:dyDescent="0.35">
      <c r="A904">
        <v>2015</v>
      </c>
      <c r="B904">
        <v>3148707</v>
      </c>
      <c r="C904" t="s">
        <v>179</v>
      </c>
      <c r="D904" t="s">
        <v>303</v>
      </c>
      <c r="E904" t="s">
        <v>305</v>
      </c>
      <c r="F904" s="8">
        <v>42771.14</v>
      </c>
      <c r="G904" s="10"/>
      <c r="I904" s="8">
        <v>0</v>
      </c>
      <c r="J904" s="8">
        <v>0</v>
      </c>
    </row>
    <row r="905" spans="1:10" hidden="1" x14ac:dyDescent="0.35">
      <c r="A905">
        <v>2015</v>
      </c>
      <c r="B905">
        <v>3148707</v>
      </c>
      <c r="C905" t="s">
        <v>179</v>
      </c>
      <c r="D905" t="s">
        <v>303</v>
      </c>
      <c r="E905" t="s">
        <v>302</v>
      </c>
      <c r="F905" s="8">
        <v>1512965.57</v>
      </c>
      <c r="G905" s="10"/>
      <c r="I905" s="8">
        <v>0</v>
      </c>
      <c r="J905" s="8">
        <v>0</v>
      </c>
    </row>
    <row r="906" spans="1:10" hidden="1" x14ac:dyDescent="0.35">
      <c r="A906">
        <v>2015</v>
      </c>
      <c r="B906">
        <v>3149150</v>
      </c>
      <c r="C906" t="s">
        <v>180</v>
      </c>
      <c r="D906" t="s">
        <v>303</v>
      </c>
      <c r="E906" t="s">
        <v>299</v>
      </c>
      <c r="F906" s="8">
        <v>4617318.45</v>
      </c>
      <c r="G906" s="10">
        <v>4186246.91</v>
      </c>
      <c r="H906">
        <v>0.79801350991024078</v>
      </c>
      <c r="I906" s="8">
        <v>0</v>
      </c>
      <c r="J906" s="8">
        <v>0</v>
      </c>
    </row>
    <row r="907" spans="1:10" hidden="1" x14ac:dyDescent="0.35">
      <c r="A907">
        <v>2015</v>
      </c>
      <c r="B907">
        <v>3149150</v>
      </c>
      <c r="C907" t="s">
        <v>180</v>
      </c>
      <c r="D907" t="s">
        <v>303</v>
      </c>
      <c r="E907" t="s">
        <v>300</v>
      </c>
      <c r="F907" s="8">
        <v>3340681.59</v>
      </c>
      <c r="G907" s="10"/>
      <c r="I907" s="8">
        <v>0</v>
      </c>
      <c r="J907" s="8">
        <v>3340681.59</v>
      </c>
    </row>
    <row r="908" spans="1:10" hidden="1" x14ac:dyDescent="0.35">
      <c r="A908">
        <v>2015</v>
      </c>
      <c r="B908">
        <v>3149150</v>
      </c>
      <c r="C908" t="s">
        <v>180</v>
      </c>
      <c r="D908" t="s">
        <v>303</v>
      </c>
      <c r="E908" t="s">
        <v>301</v>
      </c>
      <c r="F908" s="8">
        <v>844663.34</v>
      </c>
      <c r="G908" s="10"/>
      <c r="I908" s="8">
        <v>0</v>
      </c>
      <c r="J908" s="8">
        <v>0</v>
      </c>
    </row>
    <row r="909" spans="1:10" hidden="1" x14ac:dyDescent="0.35">
      <c r="A909">
        <v>2015</v>
      </c>
      <c r="B909">
        <v>3149150</v>
      </c>
      <c r="C909" t="s">
        <v>180</v>
      </c>
      <c r="D909" t="s">
        <v>303</v>
      </c>
      <c r="E909" t="s">
        <v>304</v>
      </c>
      <c r="F909" s="8">
        <v>901.98</v>
      </c>
      <c r="G909" s="10"/>
      <c r="I909" s="8">
        <v>0</v>
      </c>
      <c r="J909" s="8">
        <v>0</v>
      </c>
    </row>
    <row r="910" spans="1:10" hidden="1" x14ac:dyDescent="0.35">
      <c r="A910">
        <v>2015</v>
      </c>
      <c r="B910">
        <v>3149150</v>
      </c>
      <c r="C910" t="s">
        <v>180</v>
      </c>
      <c r="D910" t="s">
        <v>303</v>
      </c>
      <c r="E910" t="s">
        <v>302</v>
      </c>
      <c r="F910" s="8">
        <v>431071.54</v>
      </c>
      <c r="G910" s="10"/>
      <c r="I910" s="8">
        <v>0</v>
      </c>
      <c r="J910" s="8">
        <v>0</v>
      </c>
    </row>
    <row r="911" spans="1:10" hidden="1" x14ac:dyDescent="0.35">
      <c r="A911">
        <v>2015</v>
      </c>
      <c r="B911">
        <v>3149952</v>
      </c>
      <c r="C911" t="s">
        <v>181</v>
      </c>
      <c r="D911" t="s">
        <v>303</v>
      </c>
      <c r="E911" t="s">
        <v>299</v>
      </c>
      <c r="F911" s="8">
        <v>7559055.3700000001</v>
      </c>
      <c r="G911" s="10">
        <v>7322930.5099999998</v>
      </c>
      <c r="H911">
        <v>0.78981321509221858</v>
      </c>
      <c r="I911" s="8">
        <v>0</v>
      </c>
      <c r="J911" s="8">
        <v>0</v>
      </c>
    </row>
    <row r="912" spans="1:10" hidden="1" x14ac:dyDescent="0.35">
      <c r="A912">
        <v>2015</v>
      </c>
      <c r="B912">
        <v>3149952</v>
      </c>
      <c r="C912" t="s">
        <v>181</v>
      </c>
      <c r="D912" t="s">
        <v>303</v>
      </c>
      <c r="E912" t="s">
        <v>300</v>
      </c>
      <c r="F912" s="8">
        <v>5783747.29</v>
      </c>
      <c r="G912" s="10"/>
      <c r="I912" s="8">
        <v>0</v>
      </c>
      <c r="J912" s="8">
        <v>5783747.29</v>
      </c>
    </row>
    <row r="913" spans="1:10" hidden="1" x14ac:dyDescent="0.35">
      <c r="A913">
        <v>2015</v>
      </c>
      <c r="B913">
        <v>3149952</v>
      </c>
      <c r="C913" t="s">
        <v>181</v>
      </c>
      <c r="D913" t="s">
        <v>303</v>
      </c>
      <c r="E913" t="s">
        <v>307</v>
      </c>
      <c r="F913" s="8">
        <v>338253.4</v>
      </c>
      <c r="G913" s="10"/>
      <c r="I913" s="8">
        <v>0</v>
      </c>
      <c r="J913" s="8">
        <v>0</v>
      </c>
    </row>
    <row r="914" spans="1:10" hidden="1" x14ac:dyDescent="0.35">
      <c r="A914">
        <v>2015</v>
      </c>
      <c r="B914">
        <v>3149952</v>
      </c>
      <c r="C914" t="s">
        <v>181</v>
      </c>
      <c r="D914" t="s">
        <v>303</v>
      </c>
      <c r="E914" t="s">
        <v>306</v>
      </c>
      <c r="F914" s="8">
        <v>259292.4</v>
      </c>
      <c r="G914" s="10"/>
      <c r="I914" s="8">
        <v>0</v>
      </c>
      <c r="J914" s="8">
        <v>0</v>
      </c>
    </row>
    <row r="915" spans="1:10" hidden="1" x14ac:dyDescent="0.35">
      <c r="A915">
        <v>2015</v>
      </c>
      <c r="B915">
        <v>3149952</v>
      </c>
      <c r="C915" t="s">
        <v>181</v>
      </c>
      <c r="D915" t="s">
        <v>303</v>
      </c>
      <c r="E915" t="s">
        <v>301</v>
      </c>
      <c r="F915" s="8">
        <v>941637.42</v>
      </c>
      <c r="G915" s="10"/>
      <c r="I915" s="8">
        <v>0</v>
      </c>
      <c r="J915" s="8">
        <v>0</v>
      </c>
    </row>
    <row r="916" spans="1:10" hidden="1" x14ac:dyDescent="0.35">
      <c r="A916">
        <v>2015</v>
      </c>
      <c r="B916">
        <v>3149952</v>
      </c>
      <c r="C916" t="s">
        <v>181</v>
      </c>
      <c r="D916" t="s">
        <v>303</v>
      </c>
      <c r="E916" t="s">
        <v>302</v>
      </c>
      <c r="F916" s="8">
        <v>236124.86</v>
      </c>
      <c r="G916" s="10"/>
      <c r="I916" s="8">
        <v>0</v>
      </c>
      <c r="J916" s="8">
        <v>0</v>
      </c>
    </row>
    <row r="917" spans="1:10" hidden="1" x14ac:dyDescent="0.35">
      <c r="A917">
        <v>2015</v>
      </c>
      <c r="B917">
        <v>3150000</v>
      </c>
      <c r="C917" t="s">
        <v>182</v>
      </c>
      <c r="D917" t="s">
        <v>303</v>
      </c>
      <c r="E917" t="s">
        <v>299</v>
      </c>
      <c r="F917" s="8">
        <v>2819936.62</v>
      </c>
      <c r="G917" s="10">
        <v>2099542.96</v>
      </c>
      <c r="H917">
        <v>0.94949559879451106</v>
      </c>
      <c r="I917" s="8">
        <v>0</v>
      </c>
      <c r="J917" s="8">
        <v>0</v>
      </c>
    </row>
    <row r="918" spans="1:10" hidden="1" x14ac:dyDescent="0.35">
      <c r="A918">
        <v>2015</v>
      </c>
      <c r="B918">
        <v>3150000</v>
      </c>
      <c r="C918" t="s">
        <v>182</v>
      </c>
      <c r="D918" t="s">
        <v>303</v>
      </c>
      <c r="E918" t="s">
        <v>300</v>
      </c>
      <c r="F918" s="8">
        <v>1993506.8</v>
      </c>
      <c r="G918" s="10"/>
      <c r="I918" s="8">
        <v>0</v>
      </c>
      <c r="J918" s="8">
        <v>1993506.8</v>
      </c>
    </row>
    <row r="919" spans="1:10" hidden="1" x14ac:dyDescent="0.35">
      <c r="A919">
        <v>2015</v>
      </c>
      <c r="B919">
        <v>3150000</v>
      </c>
      <c r="C919" t="s">
        <v>182</v>
      </c>
      <c r="D919" t="s">
        <v>303</v>
      </c>
      <c r="E919" t="s">
        <v>301</v>
      </c>
      <c r="F919" s="8">
        <v>106036.16</v>
      </c>
      <c r="G919" s="10"/>
      <c r="I919" s="8">
        <v>0</v>
      </c>
      <c r="J919" s="8">
        <v>0</v>
      </c>
    </row>
    <row r="920" spans="1:10" hidden="1" x14ac:dyDescent="0.35">
      <c r="A920">
        <v>2015</v>
      </c>
      <c r="B920">
        <v>3150000</v>
      </c>
      <c r="C920" t="s">
        <v>182</v>
      </c>
      <c r="D920" t="s">
        <v>303</v>
      </c>
      <c r="E920" t="s">
        <v>302</v>
      </c>
      <c r="F920" s="8">
        <v>720393.66</v>
      </c>
      <c r="G920" s="10"/>
      <c r="I920" s="8">
        <v>0</v>
      </c>
      <c r="J920" s="8">
        <v>0</v>
      </c>
    </row>
    <row r="921" spans="1:10" hidden="1" x14ac:dyDescent="0.35">
      <c r="A921">
        <v>2015</v>
      </c>
      <c r="B921">
        <v>3150158</v>
      </c>
      <c r="C921" t="s">
        <v>183</v>
      </c>
      <c r="D921" t="s">
        <v>303</v>
      </c>
      <c r="E921" t="s">
        <v>299</v>
      </c>
      <c r="F921" s="8">
        <v>4594241.54</v>
      </c>
      <c r="G921" s="10">
        <v>4116316.64</v>
      </c>
      <c r="H921">
        <v>0.77634404237668164</v>
      </c>
      <c r="I921" s="8">
        <v>0</v>
      </c>
      <c r="J921" s="8">
        <v>0</v>
      </c>
    </row>
    <row r="922" spans="1:10" hidden="1" x14ac:dyDescent="0.35">
      <c r="A922">
        <v>2015</v>
      </c>
      <c r="B922">
        <v>3150158</v>
      </c>
      <c r="C922" t="s">
        <v>183</v>
      </c>
      <c r="D922" t="s">
        <v>303</v>
      </c>
      <c r="E922" t="s">
        <v>300</v>
      </c>
      <c r="F922" s="8">
        <v>3195677.9</v>
      </c>
      <c r="G922" s="10"/>
      <c r="I922" s="8">
        <v>0</v>
      </c>
      <c r="J922" s="8">
        <v>3195677.9</v>
      </c>
    </row>
    <row r="923" spans="1:10" hidden="1" x14ac:dyDescent="0.35">
      <c r="A923">
        <v>2015</v>
      </c>
      <c r="B923">
        <v>3150158</v>
      </c>
      <c r="C923" t="s">
        <v>183</v>
      </c>
      <c r="D923" t="s">
        <v>303</v>
      </c>
      <c r="E923" t="s">
        <v>301</v>
      </c>
      <c r="F923" s="8">
        <v>920638.74</v>
      </c>
      <c r="G923" s="10"/>
      <c r="I923" s="8">
        <v>0</v>
      </c>
      <c r="J923" s="8">
        <v>0</v>
      </c>
    </row>
    <row r="924" spans="1:10" hidden="1" x14ac:dyDescent="0.35">
      <c r="A924">
        <v>2015</v>
      </c>
      <c r="B924">
        <v>3150158</v>
      </c>
      <c r="C924" t="s">
        <v>183</v>
      </c>
      <c r="D924" t="s">
        <v>303</v>
      </c>
      <c r="E924" t="s">
        <v>302</v>
      </c>
      <c r="F924" s="8">
        <v>477924.9</v>
      </c>
      <c r="G924" s="10"/>
      <c r="I924" s="8">
        <v>0</v>
      </c>
      <c r="J924" s="8">
        <v>0</v>
      </c>
    </row>
    <row r="925" spans="1:10" hidden="1" x14ac:dyDescent="0.35">
      <c r="A925">
        <v>2015</v>
      </c>
      <c r="B925">
        <v>3150570</v>
      </c>
      <c r="C925" t="s">
        <v>184</v>
      </c>
      <c r="D925" t="s">
        <v>303</v>
      </c>
      <c r="E925" t="s">
        <v>299</v>
      </c>
      <c r="F925" s="8">
        <v>5291387.8899999997</v>
      </c>
      <c r="G925" s="10">
        <v>4403376.0199999996</v>
      </c>
      <c r="H925">
        <v>0.87440962627579566</v>
      </c>
      <c r="I925" s="8">
        <v>0</v>
      </c>
      <c r="J925" s="8">
        <v>0</v>
      </c>
    </row>
    <row r="926" spans="1:10" hidden="1" x14ac:dyDescent="0.35">
      <c r="A926">
        <v>2015</v>
      </c>
      <c r="B926">
        <v>3150570</v>
      </c>
      <c r="C926" t="s">
        <v>184</v>
      </c>
      <c r="D926" t="s">
        <v>303</v>
      </c>
      <c r="E926" t="s">
        <v>300</v>
      </c>
      <c r="F926" s="8">
        <v>3850354.38</v>
      </c>
      <c r="G926" s="10"/>
      <c r="I926" s="8">
        <v>0</v>
      </c>
      <c r="J926" s="8">
        <v>3850354.38</v>
      </c>
    </row>
    <row r="927" spans="1:10" hidden="1" x14ac:dyDescent="0.35">
      <c r="A927">
        <v>2015</v>
      </c>
      <c r="B927">
        <v>3150570</v>
      </c>
      <c r="C927" t="s">
        <v>184</v>
      </c>
      <c r="D927" t="s">
        <v>303</v>
      </c>
      <c r="E927" t="s">
        <v>306</v>
      </c>
      <c r="F927" s="8">
        <v>6405</v>
      </c>
      <c r="G927" s="10"/>
      <c r="I927" s="8">
        <v>0</v>
      </c>
      <c r="J927" s="8">
        <v>0</v>
      </c>
    </row>
    <row r="928" spans="1:10" hidden="1" x14ac:dyDescent="0.35">
      <c r="A928">
        <v>2015</v>
      </c>
      <c r="B928">
        <v>3150570</v>
      </c>
      <c r="C928" t="s">
        <v>184</v>
      </c>
      <c r="D928" t="s">
        <v>303</v>
      </c>
      <c r="E928" t="s">
        <v>301</v>
      </c>
      <c r="F928" s="8">
        <v>546616.64</v>
      </c>
      <c r="G928" s="10"/>
      <c r="I928" s="8">
        <v>0</v>
      </c>
      <c r="J928" s="8">
        <v>0</v>
      </c>
    </row>
    <row r="929" spans="1:10" hidden="1" x14ac:dyDescent="0.35">
      <c r="A929">
        <v>2015</v>
      </c>
      <c r="B929">
        <v>3150570</v>
      </c>
      <c r="C929" t="s">
        <v>184</v>
      </c>
      <c r="D929" t="s">
        <v>303</v>
      </c>
      <c r="E929" t="s">
        <v>302</v>
      </c>
      <c r="F929" s="8">
        <v>888011.87</v>
      </c>
      <c r="G929" s="10"/>
      <c r="I929" s="8">
        <v>0</v>
      </c>
      <c r="J929" s="8">
        <v>0</v>
      </c>
    </row>
    <row r="930" spans="1:10" hidden="1" x14ac:dyDescent="0.35">
      <c r="A930">
        <v>2015</v>
      </c>
      <c r="B930">
        <v>3151206</v>
      </c>
      <c r="C930" t="s">
        <v>185</v>
      </c>
      <c r="D930" t="s">
        <v>303</v>
      </c>
      <c r="E930" t="s">
        <v>299</v>
      </c>
      <c r="F930" s="8">
        <v>27432013.02</v>
      </c>
      <c r="G930" s="10">
        <v>24260134.969999999</v>
      </c>
      <c r="H930">
        <v>0.70315343303302336</v>
      </c>
      <c r="I930" s="8">
        <v>0</v>
      </c>
      <c r="J930" s="8">
        <v>0</v>
      </c>
    </row>
    <row r="931" spans="1:10" hidden="1" x14ac:dyDescent="0.35">
      <c r="A931">
        <v>2015</v>
      </c>
      <c r="B931">
        <v>3151206</v>
      </c>
      <c r="C931" t="s">
        <v>185</v>
      </c>
      <c r="D931" t="s">
        <v>303</v>
      </c>
      <c r="E931" t="s">
        <v>300</v>
      </c>
      <c r="F931" s="8">
        <v>17058597.190000001</v>
      </c>
      <c r="G931" s="10"/>
      <c r="I931" s="8">
        <v>0</v>
      </c>
      <c r="J931" s="8">
        <v>17058597.190000001</v>
      </c>
    </row>
    <row r="932" spans="1:10" hidden="1" x14ac:dyDescent="0.35">
      <c r="A932">
        <v>2015</v>
      </c>
      <c r="B932">
        <v>3151206</v>
      </c>
      <c r="C932" t="s">
        <v>185</v>
      </c>
      <c r="D932" t="s">
        <v>303</v>
      </c>
      <c r="E932" t="s">
        <v>306</v>
      </c>
      <c r="F932" s="8">
        <v>503332.89</v>
      </c>
      <c r="G932" s="10"/>
      <c r="I932" s="8">
        <v>0</v>
      </c>
      <c r="J932" s="8">
        <v>0</v>
      </c>
    </row>
    <row r="933" spans="1:10" hidden="1" x14ac:dyDescent="0.35">
      <c r="A933">
        <v>2015</v>
      </c>
      <c r="B933">
        <v>3151206</v>
      </c>
      <c r="C933" t="s">
        <v>185</v>
      </c>
      <c r="D933" t="s">
        <v>303</v>
      </c>
      <c r="E933" t="s">
        <v>301</v>
      </c>
      <c r="F933" s="8">
        <v>6667287.75</v>
      </c>
      <c r="G933" s="10"/>
      <c r="I933" s="8">
        <v>0</v>
      </c>
      <c r="J933" s="8">
        <v>0</v>
      </c>
    </row>
    <row r="934" spans="1:10" hidden="1" x14ac:dyDescent="0.35">
      <c r="A934">
        <v>2015</v>
      </c>
      <c r="B934">
        <v>3151206</v>
      </c>
      <c r="C934" t="s">
        <v>185</v>
      </c>
      <c r="D934" t="s">
        <v>303</v>
      </c>
      <c r="E934" t="s">
        <v>304</v>
      </c>
      <c r="F934" s="8">
        <v>30917.14</v>
      </c>
      <c r="G934" s="10"/>
      <c r="I934" s="8">
        <v>0</v>
      </c>
      <c r="J934" s="8">
        <v>0</v>
      </c>
    </row>
    <row r="935" spans="1:10" hidden="1" x14ac:dyDescent="0.35">
      <c r="A935">
        <v>2015</v>
      </c>
      <c r="B935">
        <v>3151206</v>
      </c>
      <c r="C935" t="s">
        <v>185</v>
      </c>
      <c r="D935" t="s">
        <v>303</v>
      </c>
      <c r="E935" t="s">
        <v>302</v>
      </c>
      <c r="F935" s="8">
        <v>3171878.05</v>
      </c>
      <c r="G935" s="10"/>
      <c r="I935" s="8">
        <v>0</v>
      </c>
      <c r="J935" s="8">
        <v>0</v>
      </c>
    </row>
    <row r="936" spans="1:10" hidden="1" x14ac:dyDescent="0.35">
      <c r="A936">
        <v>2015</v>
      </c>
      <c r="B936">
        <v>3151909</v>
      </c>
      <c r="C936" t="s">
        <v>186</v>
      </c>
      <c r="D936" t="s">
        <v>303</v>
      </c>
      <c r="E936" t="s">
        <v>299</v>
      </c>
      <c r="F936" s="8">
        <v>2496260.33</v>
      </c>
      <c r="G936" s="10">
        <v>2114637.3600000003</v>
      </c>
      <c r="H936">
        <v>0.99728558659343824</v>
      </c>
      <c r="I936" s="8">
        <v>0</v>
      </c>
      <c r="J936" s="8">
        <v>0</v>
      </c>
    </row>
    <row r="937" spans="1:10" hidden="1" x14ac:dyDescent="0.35">
      <c r="A937">
        <v>2015</v>
      </c>
      <c r="B937">
        <v>3151909</v>
      </c>
      <c r="C937" t="s">
        <v>186</v>
      </c>
      <c r="D937" t="s">
        <v>303</v>
      </c>
      <c r="E937" t="s">
        <v>300</v>
      </c>
      <c r="F937" s="8">
        <v>2108897.36</v>
      </c>
      <c r="G937" s="10"/>
      <c r="I937" s="8">
        <v>0</v>
      </c>
      <c r="J937" s="8">
        <v>2108897.36</v>
      </c>
    </row>
    <row r="938" spans="1:10" hidden="1" x14ac:dyDescent="0.35">
      <c r="A938">
        <v>2015</v>
      </c>
      <c r="B938">
        <v>3151909</v>
      </c>
      <c r="C938" t="s">
        <v>186</v>
      </c>
      <c r="D938" t="s">
        <v>303</v>
      </c>
      <c r="E938" t="s">
        <v>301</v>
      </c>
      <c r="F938" s="8">
        <v>5740</v>
      </c>
      <c r="G938" s="10"/>
      <c r="I938" s="8">
        <v>0</v>
      </c>
      <c r="J938" s="8">
        <v>0</v>
      </c>
    </row>
    <row r="939" spans="1:10" hidden="1" x14ac:dyDescent="0.35">
      <c r="A939">
        <v>2015</v>
      </c>
      <c r="B939">
        <v>3151909</v>
      </c>
      <c r="C939" t="s">
        <v>186</v>
      </c>
      <c r="D939" t="s">
        <v>303</v>
      </c>
      <c r="E939" t="s">
        <v>302</v>
      </c>
      <c r="F939" s="8">
        <v>381622.97</v>
      </c>
      <c r="G939" s="10"/>
      <c r="I939" s="8">
        <v>0</v>
      </c>
      <c r="J939" s="8">
        <v>0</v>
      </c>
    </row>
    <row r="940" spans="1:10" hidden="1" x14ac:dyDescent="0.35">
      <c r="A940">
        <v>2015</v>
      </c>
      <c r="B940">
        <v>3152131</v>
      </c>
      <c r="C940" t="s">
        <v>187</v>
      </c>
      <c r="D940" t="s">
        <v>303</v>
      </c>
      <c r="E940" t="s">
        <v>299</v>
      </c>
      <c r="F940" s="8">
        <v>3422880.13</v>
      </c>
      <c r="G940" s="10">
        <v>2575520.56</v>
      </c>
      <c r="H940">
        <v>0.93312618323652596</v>
      </c>
      <c r="I940" s="8">
        <v>0</v>
      </c>
      <c r="J940" s="8">
        <v>0</v>
      </c>
    </row>
    <row r="941" spans="1:10" hidden="1" x14ac:dyDescent="0.35">
      <c r="A941">
        <v>2015</v>
      </c>
      <c r="B941">
        <v>3152131</v>
      </c>
      <c r="C941" t="s">
        <v>187</v>
      </c>
      <c r="D941" t="s">
        <v>303</v>
      </c>
      <c r="E941" t="s">
        <v>300</v>
      </c>
      <c r="F941" s="8">
        <v>2403285.67</v>
      </c>
      <c r="G941" s="10"/>
      <c r="I941" s="8">
        <v>0</v>
      </c>
      <c r="J941" s="8">
        <v>2403285.67</v>
      </c>
    </row>
    <row r="942" spans="1:10" hidden="1" x14ac:dyDescent="0.35">
      <c r="A942">
        <v>2015</v>
      </c>
      <c r="B942">
        <v>3152131</v>
      </c>
      <c r="C942" t="s">
        <v>187</v>
      </c>
      <c r="D942" t="s">
        <v>303</v>
      </c>
      <c r="E942" t="s">
        <v>307</v>
      </c>
      <c r="F942" s="8">
        <v>1576</v>
      </c>
      <c r="G942" s="10"/>
      <c r="I942" s="8">
        <v>0</v>
      </c>
      <c r="J942" s="8">
        <v>0</v>
      </c>
    </row>
    <row r="943" spans="1:10" hidden="1" x14ac:dyDescent="0.35">
      <c r="A943">
        <v>2015</v>
      </c>
      <c r="B943">
        <v>3152131</v>
      </c>
      <c r="C943" t="s">
        <v>187</v>
      </c>
      <c r="D943" t="s">
        <v>303</v>
      </c>
      <c r="E943" t="s">
        <v>301</v>
      </c>
      <c r="F943" s="8">
        <v>170658.89</v>
      </c>
      <c r="G943" s="10"/>
      <c r="I943" s="8">
        <v>0</v>
      </c>
      <c r="J943" s="8">
        <v>0</v>
      </c>
    </row>
    <row r="944" spans="1:10" hidden="1" x14ac:dyDescent="0.35">
      <c r="A944">
        <v>2015</v>
      </c>
      <c r="B944">
        <v>3152131</v>
      </c>
      <c r="C944" t="s">
        <v>187</v>
      </c>
      <c r="D944" t="s">
        <v>303</v>
      </c>
      <c r="E944" t="s">
        <v>302</v>
      </c>
      <c r="F944" s="8">
        <v>847359.57</v>
      </c>
      <c r="G944" s="10"/>
      <c r="I944" s="8">
        <v>0</v>
      </c>
      <c r="J944" s="8">
        <v>0</v>
      </c>
    </row>
    <row r="945" spans="1:10" hidden="1" x14ac:dyDescent="0.35">
      <c r="A945">
        <v>2015</v>
      </c>
      <c r="B945">
        <v>3152170</v>
      </c>
      <c r="C945" t="s">
        <v>188</v>
      </c>
      <c r="D945" t="s">
        <v>303</v>
      </c>
      <c r="E945" t="s">
        <v>299</v>
      </c>
      <c r="F945" s="8">
        <v>10908272.470000001</v>
      </c>
      <c r="G945" s="10">
        <v>10071159.640000001</v>
      </c>
      <c r="H945">
        <v>0.89013973469295526</v>
      </c>
      <c r="I945" s="8">
        <v>0</v>
      </c>
      <c r="J945" s="8">
        <v>0</v>
      </c>
    </row>
    <row r="946" spans="1:10" hidden="1" x14ac:dyDescent="0.35">
      <c r="A946">
        <v>2015</v>
      </c>
      <c r="B946">
        <v>3152170</v>
      </c>
      <c r="C946" t="s">
        <v>188</v>
      </c>
      <c r="D946" t="s">
        <v>303</v>
      </c>
      <c r="E946" t="s">
        <v>300</v>
      </c>
      <c r="F946" s="8">
        <v>8964739.3699999992</v>
      </c>
      <c r="G946" s="10"/>
      <c r="I946" s="8">
        <v>0</v>
      </c>
      <c r="J946" s="8">
        <v>8964739.3699999992</v>
      </c>
    </row>
    <row r="947" spans="1:10" hidden="1" x14ac:dyDescent="0.35">
      <c r="A947">
        <v>2015</v>
      </c>
      <c r="B947">
        <v>3152170</v>
      </c>
      <c r="C947" t="s">
        <v>188</v>
      </c>
      <c r="D947" t="s">
        <v>303</v>
      </c>
      <c r="E947" t="s">
        <v>306</v>
      </c>
      <c r="F947" s="8">
        <v>163489.76</v>
      </c>
      <c r="G947" s="10"/>
      <c r="I947" s="8">
        <v>0</v>
      </c>
      <c r="J947" s="8">
        <v>0</v>
      </c>
    </row>
    <row r="948" spans="1:10" hidden="1" x14ac:dyDescent="0.35">
      <c r="A948">
        <v>2015</v>
      </c>
      <c r="B948">
        <v>3152170</v>
      </c>
      <c r="C948" t="s">
        <v>188</v>
      </c>
      <c r="D948" t="s">
        <v>303</v>
      </c>
      <c r="E948" t="s">
        <v>301</v>
      </c>
      <c r="F948" s="8">
        <v>940986.51</v>
      </c>
      <c r="G948" s="10"/>
      <c r="I948" s="8">
        <v>0</v>
      </c>
      <c r="J948" s="8">
        <v>0</v>
      </c>
    </row>
    <row r="949" spans="1:10" hidden="1" x14ac:dyDescent="0.35">
      <c r="A949">
        <v>2015</v>
      </c>
      <c r="B949">
        <v>3152170</v>
      </c>
      <c r="C949" t="s">
        <v>188</v>
      </c>
      <c r="D949" t="s">
        <v>303</v>
      </c>
      <c r="E949" t="s">
        <v>304</v>
      </c>
      <c r="F949" s="8">
        <v>1944</v>
      </c>
      <c r="G949" s="10"/>
      <c r="I949" s="8">
        <v>0</v>
      </c>
      <c r="J949" s="8">
        <v>0</v>
      </c>
    </row>
    <row r="950" spans="1:10" hidden="1" x14ac:dyDescent="0.35">
      <c r="A950">
        <v>2015</v>
      </c>
      <c r="B950">
        <v>3152170</v>
      </c>
      <c r="C950" t="s">
        <v>188</v>
      </c>
      <c r="D950" t="s">
        <v>303</v>
      </c>
      <c r="E950" t="s">
        <v>302</v>
      </c>
      <c r="F950" s="8">
        <v>837112.83</v>
      </c>
      <c r="G950" s="10"/>
      <c r="I950" s="8">
        <v>0</v>
      </c>
      <c r="J950" s="8">
        <v>0</v>
      </c>
    </row>
    <row r="951" spans="1:10" hidden="1" x14ac:dyDescent="0.35">
      <c r="A951">
        <v>2015</v>
      </c>
      <c r="B951">
        <v>3152204</v>
      </c>
      <c r="C951" t="s">
        <v>189</v>
      </c>
      <c r="D951" t="s">
        <v>303</v>
      </c>
      <c r="E951" t="s">
        <v>299</v>
      </c>
      <c r="F951" s="8">
        <v>19283041.59</v>
      </c>
      <c r="G951" s="10">
        <v>18948242.329999998</v>
      </c>
      <c r="H951">
        <v>0.60446936927051642</v>
      </c>
      <c r="I951" s="8">
        <v>0</v>
      </c>
      <c r="J951" s="8">
        <v>0</v>
      </c>
    </row>
    <row r="952" spans="1:10" hidden="1" x14ac:dyDescent="0.35">
      <c r="A952">
        <v>2015</v>
      </c>
      <c r="B952">
        <v>3152204</v>
      </c>
      <c r="C952" t="s">
        <v>189</v>
      </c>
      <c r="D952" t="s">
        <v>303</v>
      </c>
      <c r="E952" t="s">
        <v>300</v>
      </c>
      <c r="F952" s="8">
        <v>11453632.09</v>
      </c>
      <c r="G952" s="10"/>
      <c r="I952" s="8">
        <v>0</v>
      </c>
      <c r="J952" s="8">
        <v>11453632.09</v>
      </c>
    </row>
    <row r="953" spans="1:10" hidden="1" x14ac:dyDescent="0.35">
      <c r="A953">
        <v>2015</v>
      </c>
      <c r="B953">
        <v>3152204</v>
      </c>
      <c r="C953" t="s">
        <v>189</v>
      </c>
      <c r="D953" t="s">
        <v>303</v>
      </c>
      <c r="E953" t="s">
        <v>307</v>
      </c>
      <c r="F953" s="8">
        <v>22694.49</v>
      </c>
      <c r="G953" s="10"/>
      <c r="I953" s="8">
        <v>0</v>
      </c>
      <c r="J953" s="8">
        <v>0</v>
      </c>
    </row>
    <row r="954" spans="1:10" hidden="1" x14ac:dyDescent="0.35">
      <c r="A954">
        <v>2015</v>
      </c>
      <c r="B954">
        <v>3152204</v>
      </c>
      <c r="C954" t="s">
        <v>189</v>
      </c>
      <c r="D954" t="s">
        <v>303</v>
      </c>
      <c r="E954" t="s">
        <v>306</v>
      </c>
      <c r="F954" s="8">
        <v>71069.25</v>
      </c>
      <c r="G954" s="10"/>
      <c r="I954" s="8">
        <v>0</v>
      </c>
      <c r="J954" s="8">
        <v>0</v>
      </c>
    </row>
    <row r="955" spans="1:10" hidden="1" x14ac:dyDescent="0.35">
      <c r="A955">
        <v>2015</v>
      </c>
      <c r="B955">
        <v>3152204</v>
      </c>
      <c r="C955" t="s">
        <v>189</v>
      </c>
      <c r="D955" t="s">
        <v>303</v>
      </c>
      <c r="E955" t="s">
        <v>301</v>
      </c>
      <c r="F955" s="8">
        <v>6683069.9100000001</v>
      </c>
      <c r="G955" s="10"/>
      <c r="I955" s="8">
        <v>0</v>
      </c>
      <c r="J955" s="8">
        <v>0</v>
      </c>
    </row>
    <row r="956" spans="1:10" hidden="1" x14ac:dyDescent="0.35">
      <c r="A956">
        <v>2015</v>
      </c>
      <c r="B956">
        <v>3152204</v>
      </c>
      <c r="C956" t="s">
        <v>189</v>
      </c>
      <c r="D956" t="s">
        <v>303</v>
      </c>
      <c r="E956" t="s">
        <v>304</v>
      </c>
      <c r="F956" s="8">
        <v>717776.59</v>
      </c>
      <c r="G956" s="10"/>
      <c r="I956" s="8">
        <v>0</v>
      </c>
      <c r="J956" s="8">
        <v>0</v>
      </c>
    </row>
    <row r="957" spans="1:10" hidden="1" x14ac:dyDescent="0.35">
      <c r="A957">
        <v>2015</v>
      </c>
      <c r="B957">
        <v>3152204</v>
      </c>
      <c r="C957" t="s">
        <v>189</v>
      </c>
      <c r="D957" t="s">
        <v>303</v>
      </c>
      <c r="E957" t="s">
        <v>302</v>
      </c>
      <c r="F957" s="8">
        <v>334799.26</v>
      </c>
      <c r="G957" s="10"/>
      <c r="I957" s="8">
        <v>0</v>
      </c>
      <c r="J957" s="8">
        <v>0</v>
      </c>
    </row>
    <row r="958" spans="1:10" hidden="1" x14ac:dyDescent="0.35">
      <c r="A958">
        <v>2015</v>
      </c>
      <c r="B958">
        <v>3152402</v>
      </c>
      <c r="C958" t="s">
        <v>190</v>
      </c>
      <c r="D958" t="s">
        <v>303</v>
      </c>
      <c r="E958" t="s">
        <v>299</v>
      </c>
      <c r="F958" s="8">
        <v>8864459.6300000008</v>
      </c>
      <c r="G958" s="10">
        <v>7013705.3100000005</v>
      </c>
      <c r="H958">
        <v>0.86616475478921984</v>
      </c>
      <c r="I958" s="8">
        <v>0</v>
      </c>
      <c r="J958" s="8">
        <v>0</v>
      </c>
    </row>
    <row r="959" spans="1:10" hidden="1" x14ac:dyDescent="0.35">
      <c r="A959">
        <v>2015</v>
      </c>
      <c r="B959">
        <v>3152402</v>
      </c>
      <c r="C959" t="s">
        <v>190</v>
      </c>
      <c r="D959" t="s">
        <v>303</v>
      </c>
      <c r="E959" t="s">
        <v>300</v>
      </c>
      <c r="F959" s="8">
        <v>6075024.3399999999</v>
      </c>
      <c r="G959" s="10"/>
      <c r="I959" s="8">
        <v>0</v>
      </c>
      <c r="J959" s="8">
        <v>6075024.3399999999</v>
      </c>
    </row>
    <row r="960" spans="1:10" hidden="1" x14ac:dyDescent="0.35">
      <c r="A960">
        <v>2015</v>
      </c>
      <c r="B960">
        <v>3152402</v>
      </c>
      <c r="C960" t="s">
        <v>190</v>
      </c>
      <c r="D960" t="s">
        <v>303</v>
      </c>
      <c r="E960" t="s">
        <v>306</v>
      </c>
      <c r="F960" s="8">
        <v>122395</v>
      </c>
      <c r="G960" s="10"/>
      <c r="I960" s="8">
        <v>0</v>
      </c>
      <c r="J960" s="8">
        <v>0</v>
      </c>
    </row>
    <row r="961" spans="1:10" hidden="1" x14ac:dyDescent="0.35">
      <c r="A961">
        <v>2015</v>
      </c>
      <c r="B961">
        <v>3152402</v>
      </c>
      <c r="C961" t="s">
        <v>190</v>
      </c>
      <c r="D961" t="s">
        <v>303</v>
      </c>
      <c r="E961" t="s">
        <v>301</v>
      </c>
      <c r="F961" s="8">
        <v>563401.31999999995</v>
      </c>
      <c r="G961" s="10"/>
      <c r="I961" s="8">
        <v>0</v>
      </c>
      <c r="J961" s="8">
        <v>0</v>
      </c>
    </row>
    <row r="962" spans="1:10" hidden="1" x14ac:dyDescent="0.35">
      <c r="A962">
        <v>2015</v>
      </c>
      <c r="B962">
        <v>3152402</v>
      </c>
      <c r="C962" t="s">
        <v>190</v>
      </c>
      <c r="D962" t="s">
        <v>303</v>
      </c>
      <c r="E962" t="s">
        <v>305</v>
      </c>
      <c r="F962" s="8">
        <v>252884.65</v>
      </c>
      <c r="G962" s="10"/>
      <c r="I962" s="8">
        <v>0</v>
      </c>
      <c r="J962" s="8">
        <v>0</v>
      </c>
    </row>
    <row r="963" spans="1:10" hidden="1" x14ac:dyDescent="0.35">
      <c r="A963">
        <v>2015</v>
      </c>
      <c r="B963">
        <v>3152402</v>
      </c>
      <c r="C963" t="s">
        <v>190</v>
      </c>
      <c r="D963" t="s">
        <v>303</v>
      </c>
      <c r="E963" t="s">
        <v>302</v>
      </c>
      <c r="F963" s="8">
        <v>1850754.32</v>
      </c>
      <c r="G963" s="10"/>
      <c r="I963" s="8">
        <v>0</v>
      </c>
      <c r="J963" s="8">
        <v>0</v>
      </c>
    </row>
    <row r="964" spans="1:10" hidden="1" x14ac:dyDescent="0.35">
      <c r="A964">
        <v>2015</v>
      </c>
      <c r="B964">
        <v>2109205</v>
      </c>
      <c r="C964" t="s">
        <v>191</v>
      </c>
      <c r="D964" t="s">
        <v>303</v>
      </c>
      <c r="E964" t="s">
        <v>299</v>
      </c>
      <c r="F964" s="8">
        <v>15182117.630000001</v>
      </c>
      <c r="G964" s="10">
        <v>13211517.65</v>
      </c>
      <c r="H964">
        <v>1</v>
      </c>
      <c r="I964" s="8">
        <v>0</v>
      </c>
      <c r="J964" s="8">
        <v>0</v>
      </c>
    </row>
    <row r="965" spans="1:10" hidden="1" x14ac:dyDescent="0.35">
      <c r="A965">
        <v>2015</v>
      </c>
      <c r="B965">
        <v>2109205</v>
      </c>
      <c r="C965" t="s">
        <v>191</v>
      </c>
      <c r="D965" t="s">
        <v>303</v>
      </c>
      <c r="E965" t="s">
        <v>300</v>
      </c>
      <c r="F965" s="8">
        <v>13211517.65</v>
      </c>
      <c r="G965" s="10"/>
      <c r="I965" s="8">
        <v>0</v>
      </c>
      <c r="J965" s="8">
        <v>13211517.65</v>
      </c>
    </row>
    <row r="966" spans="1:10" hidden="1" x14ac:dyDescent="0.35">
      <c r="A966">
        <v>2015</v>
      </c>
      <c r="B966">
        <v>2109205</v>
      </c>
      <c r="C966" t="s">
        <v>191</v>
      </c>
      <c r="D966" t="s">
        <v>303</v>
      </c>
      <c r="E966" t="s">
        <v>302</v>
      </c>
      <c r="F966" s="8">
        <v>1970599.98</v>
      </c>
      <c r="G966" s="10"/>
      <c r="I966" s="8">
        <v>0</v>
      </c>
      <c r="J966" s="8">
        <v>0</v>
      </c>
    </row>
    <row r="967" spans="1:10" hidden="1" x14ac:dyDescent="0.35">
      <c r="A967">
        <v>2015</v>
      </c>
      <c r="B967">
        <v>3153301</v>
      </c>
      <c r="C967" t="s">
        <v>192</v>
      </c>
      <c r="D967" t="s">
        <v>303</v>
      </c>
      <c r="E967" t="s">
        <v>299</v>
      </c>
      <c r="F967" s="8">
        <v>2976626.67</v>
      </c>
      <c r="G967" s="10">
        <v>2488682.2000000002</v>
      </c>
      <c r="H967">
        <v>0.74454430541593453</v>
      </c>
      <c r="I967" s="8">
        <v>0</v>
      </c>
      <c r="J967" s="8">
        <v>0</v>
      </c>
    </row>
    <row r="968" spans="1:10" hidden="1" x14ac:dyDescent="0.35">
      <c r="A968">
        <v>2015</v>
      </c>
      <c r="B968">
        <v>3153301</v>
      </c>
      <c r="C968" t="s">
        <v>192</v>
      </c>
      <c r="D968" t="s">
        <v>303</v>
      </c>
      <c r="E968" t="s">
        <v>300</v>
      </c>
      <c r="F968" s="8">
        <v>1852934.16</v>
      </c>
      <c r="G968" s="10"/>
      <c r="I968" s="8">
        <v>0</v>
      </c>
      <c r="J968" s="8">
        <v>1852934.16</v>
      </c>
    </row>
    <row r="969" spans="1:10" hidden="1" x14ac:dyDescent="0.35">
      <c r="A969">
        <v>2015</v>
      </c>
      <c r="B969">
        <v>3153301</v>
      </c>
      <c r="C969" t="s">
        <v>192</v>
      </c>
      <c r="D969" t="s">
        <v>303</v>
      </c>
      <c r="E969" t="s">
        <v>306</v>
      </c>
      <c r="F969" s="8">
        <v>35896.480000000003</v>
      </c>
      <c r="G969" s="10"/>
      <c r="I969" s="8">
        <v>0</v>
      </c>
      <c r="J969" s="8">
        <v>0</v>
      </c>
    </row>
    <row r="970" spans="1:10" hidden="1" x14ac:dyDescent="0.35">
      <c r="A970">
        <v>2015</v>
      </c>
      <c r="B970">
        <v>3153301</v>
      </c>
      <c r="C970" t="s">
        <v>192</v>
      </c>
      <c r="D970" t="s">
        <v>303</v>
      </c>
      <c r="E970" t="s">
        <v>301</v>
      </c>
      <c r="F970" s="8">
        <v>592652.74</v>
      </c>
      <c r="G970" s="10"/>
      <c r="I970" s="8">
        <v>0</v>
      </c>
      <c r="J970" s="8">
        <v>0</v>
      </c>
    </row>
    <row r="971" spans="1:10" hidden="1" x14ac:dyDescent="0.35">
      <c r="A971">
        <v>2015</v>
      </c>
      <c r="B971">
        <v>3153301</v>
      </c>
      <c r="C971" t="s">
        <v>192</v>
      </c>
      <c r="D971" t="s">
        <v>303</v>
      </c>
      <c r="E971" t="s">
        <v>304</v>
      </c>
      <c r="F971" s="8">
        <v>1458.8</v>
      </c>
      <c r="G971" s="10"/>
      <c r="I971" s="8">
        <v>0</v>
      </c>
      <c r="J971" s="8">
        <v>0</v>
      </c>
    </row>
    <row r="972" spans="1:10" hidden="1" x14ac:dyDescent="0.35">
      <c r="A972">
        <v>2015</v>
      </c>
      <c r="B972">
        <v>3153301</v>
      </c>
      <c r="C972" t="s">
        <v>192</v>
      </c>
      <c r="D972" t="s">
        <v>303</v>
      </c>
      <c r="E972" t="s">
        <v>305</v>
      </c>
      <c r="F972" s="8">
        <v>5740.02</v>
      </c>
      <c r="G972" s="10"/>
      <c r="I972" s="8">
        <v>0</v>
      </c>
      <c r="J972" s="8">
        <v>0</v>
      </c>
    </row>
    <row r="973" spans="1:10" hidden="1" x14ac:dyDescent="0.35">
      <c r="A973">
        <v>2015</v>
      </c>
      <c r="B973">
        <v>3153301</v>
      </c>
      <c r="C973" t="s">
        <v>192</v>
      </c>
      <c r="D973" t="s">
        <v>303</v>
      </c>
      <c r="E973" t="s">
        <v>302</v>
      </c>
      <c r="F973" s="8">
        <v>487944.47</v>
      </c>
      <c r="G973" s="10"/>
      <c r="I973" s="8">
        <v>0</v>
      </c>
      <c r="J973" s="8">
        <v>0</v>
      </c>
    </row>
    <row r="974" spans="1:10" hidden="1" x14ac:dyDescent="0.35">
      <c r="A974">
        <v>2015</v>
      </c>
      <c r="B974">
        <v>3154309</v>
      </c>
      <c r="C974" t="s">
        <v>193</v>
      </c>
      <c r="D974" t="s">
        <v>303</v>
      </c>
      <c r="E974" t="s">
        <v>299</v>
      </c>
      <c r="F974" s="8">
        <v>10698078.439999999</v>
      </c>
      <c r="G974" s="10">
        <v>10626995.76</v>
      </c>
      <c r="H974">
        <v>0.99707750800871675</v>
      </c>
      <c r="I974" s="8">
        <v>0</v>
      </c>
      <c r="J974" s="8">
        <v>0</v>
      </c>
    </row>
    <row r="975" spans="1:10" hidden="1" x14ac:dyDescent="0.35">
      <c r="A975">
        <v>2015</v>
      </c>
      <c r="B975">
        <v>3154309</v>
      </c>
      <c r="C975" t="s">
        <v>193</v>
      </c>
      <c r="D975" t="s">
        <v>303</v>
      </c>
      <c r="E975" t="s">
        <v>300</v>
      </c>
      <c r="F975" s="8">
        <v>10595938.449999999</v>
      </c>
      <c r="G975" s="10"/>
      <c r="I975" s="8">
        <v>0</v>
      </c>
      <c r="J975" s="8">
        <v>10595938.449999999</v>
      </c>
    </row>
    <row r="976" spans="1:10" hidden="1" x14ac:dyDescent="0.35">
      <c r="A976">
        <v>2015</v>
      </c>
      <c r="B976">
        <v>3154309</v>
      </c>
      <c r="C976" t="s">
        <v>193</v>
      </c>
      <c r="D976" t="s">
        <v>303</v>
      </c>
      <c r="E976" t="s">
        <v>301</v>
      </c>
      <c r="F976" s="8">
        <v>31057.31</v>
      </c>
      <c r="G976" s="10"/>
      <c r="I976" s="8">
        <v>0</v>
      </c>
      <c r="J976" s="8">
        <v>0</v>
      </c>
    </row>
    <row r="977" spans="1:10" hidden="1" x14ac:dyDescent="0.35">
      <c r="A977">
        <v>2015</v>
      </c>
      <c r="B977">
        <v>3154309</v>
      </c>
      <c r="C977" t="s">
        <v>193</v>
      </c>
      <c r="D977" t="s">
        <v>303</v>
      </c>
      <c r="E977" t="s">
        <v>302</v>
      </c>
      <c r="F977" s="8">
        <v>71082.679999999993</v>
      </c>
      <c r="G977" s="10"/>
      <c r="I977" s="8">
        <v>0</v>
      </c>
      <c r="J977" s="8">
        <v>0</v>
      </c>
    </row>
    <row r="978" spans="1:10" hidden="1" x14ac:dyDescent="0.35">
      <c r="A978">
        <v>2015</v>
      </c>
      <c r="B978">
        <v>1718550</v>
      </c>
      <c r="C978" t="s">
        <v>194</v>
      </c>
      <c r="D978" t="s">
        <v>303</v>
      </c>
      <c r="E978" t="s">
        <v>299</v>
      </c>
      <c r="F978" s="8">
        <v>4434515.1100000003</v>
      </c>
      <c r="G978" s="10">
        <v>4434515.1100000003</v>
      </c>
      <c r="H978">
        <v>1</v>
      </c>
      <c r="I978" s="8">
        <v>0</v>
      </c>
      <c r="J978" s="8">
        <v>0</v>
      </c>
    </row>
    <row r="979" spans="1:10" hidden="1" x14ac:dyDescent="0.35">
      <c r="A979">
        <v>2015</v>
      </c>
      <c r="B979">
        <v>1718550</v>
      </c>
      <c r="C979" t="s">
        <v>194</v>
      </c>
      <c r="D979" t="s">
        <v>303</v>
      </c>
      <c r="E979" t="s">
        <v>300</v>
      </c>
      <c r="F979" s="8">
        <v>4434515.1100000003</v>
      </c>
      <c r="G979" s="10"/>
      <c r="I979" s="8">
        <v>0</v>
      </c>
      <c r="J979" s="8">
        <v>4434515.1100000003</v>
      </c>
    </row>
    <row r="980" spans="1:10" hidden="1" x14ac:dyDescent="0.35">
      <c r="A980">
        <v>2015</v>
      </c>
      <c r="B980">
        <v>3154507</v>
      </c>
      <c r="C980" t="s">
        <v>195</v>
      </c>
      <c r="D980" t="s">
        <v>303</v>
      </c>
      <c r="E980" t="s">
        <v>299</v>
      </c>
      <c r="F980" s="8">
        <v>7929177.1799999997</v>
      </c>
      <c r="G980" s="10">
        <v>7753231.2199999997</v>
      </c>
      <c r="H980">
        <v>0.92951661255886031</v>
      </c>
      <c r="I980" s="8">
        <v>0</v>
      </c>
      <c r="J980" s="8">
        <v>0</v>
      </c>
    </row>
    <row r="981" spans="1:10" hidden="1" x14ac:dyDescent="0.35">
      <c r="A981">
        <v>2015</v>
      </c>
      <c r="B981">
        <v>3154507</v>
      </c>
      <c r="C981" t="s">
        <v>195</v>
      </c>
      <c r="D981" t="s">
        <v>303</v>
      </c>
      <c r="E981" t="s">
        <v>300</v>
      </c>
      <c r="F981" s="8">
        <v>7206757.2199999997</v>
      </c>
      <c r="G981" s="10"/>
      <c r="I981" s="8">
        <v>0</v>
      </c>
      <c r="J981" s="8">
        <v>7206757.2199999997</v>
      </c>
    </row>
    <row r="982" spans="1:10" hidden="1" x14ac:dyDescent="0.35">
      <c r="A982">
        <v>2015</v>
      </c>
      <c r="B982">
        <v>3154507</v>
      </c>
      <c r="C982" t="s">
        <v>195</v>
      </c>
      <c r="D982" t="s">
        <v>303</v>
      </c>
      <c r="E982" t="s">
        <v>301</v>
      </c>
      <c r="F982" s="8">
        <v>504823.26</v>
      </c>
      <c r="G982" s="10"/>
      <c r="I982" s="8">
        <v>0</v>
      </c>
      <c r="J982" s="8">
        <v>0</v>
      </c>
    </row>
    <row r="983" spans="1:10" hidden="1" x14ac:dyDescent="0.35">
      <c r="A983">
        <v>2015</v>
      </c>
      <c r="B983">
        <v>3154507</v>
      </c>
      <c r="C983" t="s">
        <v>195</v>
      </c>
      <c r="D983" t="s">
        <v>303</v>
      </c>
      <c r="E983" t="s">
        <v>304</v>
      </c>
      <c r="F983" s="8">
        <v>41650.74</v>
      </c>
      <c r="G983" s="10"/>
      <c r="I983" s="8">
        <v>0</v>
      </c>
      <c r="J983" s="8">
        <v>0</v>
      </c>
    </row>
    <row r="984" spans="1:10" hidden="1" x14ac:dyDescent="0.35">
      <c r="A984">
        <v>2015</v>
      </c>
      <c r="B984">
        <v>3154507</v>
      </c>
      <c r="C984" t="s">
        <v>195</v>
      </c>
      <c r="D984" t="s">
        <v>303</v>
      </c>
      <c r="E984" t="s">
        <v>302</v>
      </c>
      <c r="F984" s="8">
        <v>175945.96</v>
      </c>
      <c r="G984" s="10"/>
      <c r="I984" s="8">
        <v>0</v>
      </c>
      <c r="J984" s="8">
        <v>0</v>
      </c>
    </row>
    <row r="985" spans="1:10" hidden="1" x14ac:dyDescent="0.35">
      <c r="A985">
        <v>2015</v>
      </c>
      <c r="B985">
        <v>3155108</v>
      </c>
      <c r="C985" t="s">
        <v>196</v>
      </c>
      <c r="D985" t="s">
        <v>303</v>
      </c>
      <c r="E985" t="s">
        <v>299</v>
      </c>
      <c r="F985" s="8">
        <v>2939200.88</v>
      </c>
      <c r="G985" s="10">
        <v>2381643.38</v>
      </c>
      <c r="H985">
        <v>0.82795644241246569</v>
      </c>
      <c r="I985" s="8">
        <v>0</v>
      </c>
      <c r="J985" s="8">
        <v>0</v>
      </c>
    </row>
    <row r="986" spans="1:10" hidden="1" x14ac:dyDescent="0.35">
      <c r="A986">
        <v>2015</v>
      </c>
      <c r="B986">
        <v>3155108</v>
      </c>
      <c r="C986" t="s">
        <v>196</v>
      </c>
      <c r="D986" t="s">
        <v>303</v>
      </c>
      <c r="E986" t="s">
        <v>300</v>
      </c>
      <c r="F986" s="8">
        <v>1971896.98</v>
      </c>
      <c r="G986" s="10"/>
      <c r="I986" s="8">
        <v>0</v>
      </c>
      <c r="J986" s="8">
        <v>1971896.98</v>
      </c>
    </row>
    <row r="987" spans="1:10" hidden="1" x14ac:dyDescent="0.35">
      <c r="A987">
        <v>2015</v>
      </c>
      <c r="B987">
        <v>3155108</v>
      </c>
      <c r="C987" t="s">
        <v>196</v>
      </c>
      <c r="D987" t="s">
        <v>303</v>
      </c>
      <c r="E987" t="s">
        <v>301</v>
      </c>
      <c r="F987" s="8">
        <v>409746.4</v>
      </c>
      <c r="G987" s="10"/>
      <c r="I987" s="8">
        <v>0</v>
      </c>
      <c r="J987" s="8">
        <v>0</v>
      </c>
    </row>
    <row r="988" spans="1:10" hidden="1" x14ac:dyDescent="0.35">
      <c r="A988">
        <v>2015</v>
      </c>
      <c r="B988">
        <v>3155108</v>
      </c>
      <c r="C988" t="s">
        <v>196</v>
      </c>
      <c r="D988" t="s">
        <v>303</v>
      </c>
      <c r="E988" t="s">
        <v>302</v>
      </c>
      <c r="F988" s="8">
        <v>557557.5</v>
      </c>
      <c r="G988" s="10"/>
      <c r="I988" s="8">
        <v>0</v>
      </c>
      <c r="J988" s="8">
        <v>0</v>
      </c>
    </row>
    <row r="989" spans="1:10" hidden="1" x14ac:dyDescent="0.35">
      <c r="A989">
        <v>2015</v>
      </c>
      <c r="B989">
        <v>3155603</v>
      </c>
      <c r="C989" t="s">
        <v>197</v>
      </c>
      <c r="D989" t="s">
        <v>303</v>
      </c>
      <c r="E989" t="s">
        <v>299</v>
      </c>
      <c r="F989" s="8">
        <v>16980311.98</v>
      </c>
      <c r="G989" s="10">
        <v>15822538.040000001</v>
      </c>
      <c r="H989">
        <v>0.8544233141246409</v>
      </c>
      <c r="I989" s="8">
        <v>0</v>
      </c>
      <c r="J989" s="8">
        <v>0</v>
      </c>
    </row>
    <row r="990" spans="1:10" hidden="1" x14ac:dyDescent="0.35">
      <c r="A990">
        <v>2015</v>
      </c>
      <c r="B990">
        <v>3155603</v>
      </c>
      <c r="C990" t="s">
        <v>197</v>
      </c>
      <c r="D990" t="s">
        <v>303</v>
      </c>
      <c r="E990" t="s">
        <v>300</v>
      </c>
      <c r="F990" s="8">
        <v>13519145.390000001</v>
      </c>
      <c r="G990" s="10"/>
      <c r="I990" s="8">
        <v>0</v>
      </c>
      <c r="J990" s="8">
        <v>13519145.390000001</v>
      </c>
    </row>
    <row r="991" spans="1:10" hidden="1" x14ac:dyDescent="0.35">
      <c r="A991">
        <v>2015</v>
      </c>
      <c r="B991">
        <v>3155603</v>
      </c>
      <c r="C991" t="s">
        <v>197</v>
      </c>
      <c r="D991" t="s">
        <v>303</v>
      </c>
      <c r="E991" t="s">
        <v>306</v>
      </c>
      <c r="F991" s="8">
        <v>68758.070000000007</v>
      </c>
      <c r="G991" s="10"/>
      <c r="I991" s="8">
        <v>0</v>
      </c>
      <c r="J991" s="8">
        <v>0</v>
      </c>
    </row>
    <row r="992" spans="1:10" hidden="1" x14ac:dyDescent="0.35">
      <c r="A992">
        <v>2015</v>
      </c>
      <c r="B992">
        <v>3155603</v>
      </c>
      <c r="C992" t="s">
        <v>197</v>
      </c>
      <c r="D992" t="s">
        <v>303</v>
      </c>
      <c r="E992" t="s">
        <v>301</v>
      </c>
      <c r="F992" s="8">
        <v>2234634.58</v>
      </c>
      <c r="G992" s="10"/>
      <c r="I992" s="8">
        <v>0</v>
      </c>
      <c r="J992" s="8">
        <v>0</v>
      </c>
    </row>
    <row r="993" spans="1:10" hidden="1" x14ac:dyDescent="0.35">
      <c r="A993">
        <v>2015</v>
      </c>
      <c r="B993">
        <v>3155603</v>
      </c>
      <c r="C993" t="s">
        <v>197</v>
      </c>
      <c r="D993" t="s">
        <v>303</v>
      </c>
      <c r="E993" t="s">
        <v>302</v>
      </c>
      <c r="F993" s="8">
        <v>1157773.94</v>
      </c>
      <c r="G993" s="10"/>
      <c r="I993" s="8">
        <v>0</v>
      </c>
      <c r="J993" s="8">
        <v>0</v>
      </c>
    </row>
    <row r="994" spans="1:10" hidden="1" x14ac:dyDescent="0.35">
      <c r="A994">
        <v>2015</v>
      </c>
      <c r="B994">
        <v>3156007</v>
      </c>
      <c r="C994" t="s">
        <v>198</v>
      </c>
      <c r="D994" t="s">
        <v>303</v>
      </c>
      <c r="E994" t="s">
        <v>299</v>
      </c>
      <c r="F994" s="8">
        <v>8826146.1999999993</v>
      </c>
      <c r="G994" s="10">
        <v>5772199.879999999</v>
      </c>
      <c r="H994">
        <v>0.90373520641145932</v>
      </c>
      <c r="I994" s="8">
        <v>0</v>
      </c>
      <c r="J994" s="8">
        <v>0</v>
      </c>
    </row>
    <row r="995" spans="1:10" hidden="1" x14ac:dyDescent="0.35">
      <c r="A995">
        <v>2015</v>
      </c>
      <c r="B995">
        <v>3156007</v>
      </c>
      <c r="C995" t="s">
        <v>198</v>
      </c>
      <c r="D995" t="s">
        <v>303</v>
      </c>
      <c r="E995" t="s">
        <v>300</v>
      </c>
      <c r="F995" s="8">
        <v>5216540.25</v>
      </c>
      <c r="G995" s="10"/>
      <c r="I995" s="8">
        <v>0</v>
      </c>
      <c r="J995" s="8">
        <v>5216540.25</v>
      </c>
    </row>
    <row r="996" spans="1:10" hidden="1" x14ac:dyDescent="0.35">
      <c r="A996">
        <v>2015</v>
      </c>
      <c r="B996">
        <v>3156007</v>
      </c>
      <c r="C996" t="s">
        <v>198</v>
      </c>
      <c r="D996" t="s">
        <v>303</v>
      </c>
      <c r="E996" t="s">
        <v>301</v>
      </c>
      <c r="F996" s="8">
        <v>475066.45</v>
      </c>
      <c r="G996" s="10"/>
      <c r="I996" s="8">
        <v>0</v>
      </c>
      <c r="J996" s="8">
        <v>0</v>
      </c>
    </row>
    <row r="997" spans="1:10" hidden="1" x14ac:dyDescent="0.35">
      <c r="A997">
        <v>2015</v>
      </c>
      <c r="B997">
        <v>3156007</v>
      </c>
      <c r="C997" t="s">
        <v>198</v>
      </c>
      <c r="D997" t="s">
        <v>303</v>
      </c>
      <c r="E997" t="s">
        <v>304</v>
      </c>
      <c r="F997" s="8">
        <v>3714.86</v>
      </c>
      <c r="G997" s="10"/>
      <c r="I997" s="8">
        <v>0</v>
      </c>
      <c r="J997" s="8">
        <v>0</v>
      </c>
    </row>
    <row r="998" spans="1:10" hidden="1" x14ac:dyDescent="0.35">
      <c r="A998">
        <v>2015</v>
      </c>
      <c r="B998">
        <v>3156007</v>
      </c>
      <c r="C998" t="s">
        <v>198</v>
      </c>
      <c r="D998" t="s">
        <v>303</v>
      </c>
      <c r="E998" t="s">
        <v>305</v>
      </c>
      <c r="F998" s="8">
        <v>76878.320000000007</v>
      </c>
      <c r="G998" s="10"/>
      <c r="I998" s="8">
        <v>0</v>
      </c>
      <c r="J998" s="8">
        <v>0</v>
      </c>
    </row>
    <row r="999" spans="1:10" hidden="1" x14ac:dyDescent="0.35">
      <c r="A999">
        <v>2015</v>
      </c>
      <c r="B999">
        <v>3156007</v>
      </c>
      <c r="C999" t="s">
        <v>198</v>
      </c>
      <c r="D999" t="s">
        <v>303</v>
      </c>
      <c r="E999" t="s">
        <v>302</v>
      </c>
      <c r="F999" s="8">
        <v>3053946.32</v>
      </c>
      <c r="G999" s="10"/>
      <c r="I999" s="8">
        <v>0</v>
      </c>
      <c r="J999" s="8">
        <v>0</v>
      </c>
    </row>
    <row r="1000" spans="1:10" hidden="1" x14ac:dyDescent="0.35">
      <c r="A1000">
        <v>2015</v>
      </c>
      <c r="B1000">
        <v>3156502</v>
      </c>
      <c r="C1000" t="s">
        <v>199</v>
      </c>
      <c r="D1000" t="s">
        <v>303</v>
      </c>
      <c r="E1000" t="s">
        <v>299</v>
      </c>
      <c r="F1000" s="8">
        <v>3341086.77</v>
      </c>
      <c r="G1000" s="10">
        <v>2311995.2400000002</v>
      </c>
      <c r="H1000">
        <v>0.80509750962982085</v>
      </c>
      <c r="I1000" s="8">
        <v>0</v>
      </c>
      <c r="J1000" s="8">
        <v>0</v>
      </c>
    </row>
    <row r="1001" spans="1:10" hidden="1" x14ac:dyDescent="0.35">
      <c r="A1001">
        <v>2015</v>
      </c>
      <c r="B1001">
        <v>3156502</v>
      </c>
      <c r="C1001" t="s">
        <v>199</v>
      </c>
      <c r="D1001" t="s">
        <v>303</v>
      </c>
      <c r="E1001" t="s">
        <v>300</v>
      </c>
      <c r="F1001" s="8">
        <v>1861381.61</v>
      </c>
      <c r="G1001" s="10"/>
      <c r="I1001" s="8">
        <v>0</v>
      </c>
      <c r="J1001" s="8">
        <v>1861381.61</v>
      </c>
    </row>
    <row r="1002" spans="1:10" hidden="1" x14ac:dyDescent="0.35">
      <c r="A1002">
        <v>2015</v>
      </c>
      <c r="B1002">
        <v>3156502</v>
      </c>
      <c r="C1002" t="s">
        <v>199</v>
      </c>
      <c r="D1002" t="s">
        <v>303</v>
      </c>
      <c r="E1002" t="s">
        <v>301</v>
      </c>
      <c r="F1002" s="8">
        <v>450613.63</v>
      </c>
      <c r="G1002" s="10"/>
      <c r="I1002" s="8">
        <v>0</v>
      </c>
      <c r="J1002" s="8">
        <v>0</v>
      </c>
    </row>
    <row r="1003" spans="1:10" hidden="1" x14ac:dyDescent="0.35">
      <c r="A1003">
        <v>2015</v>
      </c>
      <c r="B1003">
        <v>3156502</v>
      </c>
      <c r="C1003" t="s">
        <v>199</v>
      </c>
      <c r="D1003" t="s">
        <v>303</v>
      </c>
      <c r="E1003" t="s">
        <v>302</v>
      </c>
      <c r="F1003" s="8">
        <v>1029091.53</v>
      </c>
      <c r="G1003" s="10"/>
      <c r="I1003" s="8">
        <v>0</v>
      </c>
      <c r="J1003" s="8">
        <v>0</v>
      </c>
    </row>
    <row r="1004" spans="1:10" hidden="1" x14ac:dyDescent="0.35">
      <c r="A1004">
        <v>2015</v>
      </c>
      <c r="B1004">
        <v>3156601</v>
      </c>
      <c r="C1004" t="s">
        <v>200</v>
      </c>
      <c r="D1004" t="s">
        <v>303</v>
      </c>
      <c r="E1004" t="s">
        <v>299</v>
      </c>
      <c r="F1004" s="8">
        <v>6001750.1699999999</v>
      </c>
      <c r="G1004" s="10">
        <v>5225689.75</v>
      </c>
      <c r="H1004">
        <v>0.82573575095995688</v>
      </c>
      <c r="I1004" s="8">
        <v>0</v>
      </c>
      <c r="J1004" s="8">
        <v>0</v>
      </c>
    </row>
    <row r="1005" spans="1:10" hidden="1" x14ac:dyDescent="0.35">
      <c r="A1005">
        <v>2015</v>
      </c>
      <c r="B1005">
        <v>3156601</v>
      </c>
      <c r="C1005" t="s">
        <v>200</v>
      </c>
      <c r="D1005" t="s">
        <v>303</v>
      </c>
      <c r="E1005" t="s">
        <v>300</v>
      </c>
      <c r="F1005" s="8">
        <v>4315038.8499999996</v>
      </c>
      <c r="G1005" s="10"/>
      <c r="I1005" s="8">
        <v>0</v>
      </c>
      <c r="J1005" s="8">
        <v>4315038.8499999996</v>
      </c>
    </row>
    <row r="1006" spans="1:10" hidden="1" x14ac:dyDescent="0.35">
      <c r="A1006">
        <v>2015</v>
      </c>
      <c r="B1006">
        <v>3156601</v>
      </c>
      <c r="C1006" t="s">
        <v>200</v>
      </c>
      <c r="D1006" t="s">
        <v>303</v>
      </c>
      <c r="E1006" t="s">
        <v>301</v>
      </c>
      <c r="F1006" s="8">
        <v>910221.3</v>
      </c>
      <c r="G1006" s="10"/>
      <c r="I1006" s="8">
        <v>0</v>
      </c>
      <c r="J1006" s="8">
        <v>0</v>
      </c>
    </row>
    <row r="1007" spans="1:10" hidden="1" x14ac:dyDescent="0.35">
      <c r="A1007">
        <v>2015</v>
      </c>
      <c r="B1007">
        <v>3156601</v>
      </c>
      <c r="C1007" t="s">
        <v>200</v>
      </c>
      <c r="D1007" t="s">
        <v>303</v>
      </c>
      <c r="E1007" t="s">
        <v>305</v>
      </c>
      <c r="F1007" s="8">
        <v>429.6</v>
      </c>
      <c r="G1007" s="10"/>
      <c r="I1007" s="8">
        <v>0</v>
      </c>
      <c r="J1007" s="8">
        <v>0</v>
      </c>
    </row>
    <row r="1008" spans="1:10" hidden="1" x14ac:dyDescent="0.35">
      <c r="A1008">
        <v>2015</v>
      </c>
      <c r="B1008">
        <v>3156601</v>
      </c>
      <c r="C1008" t="s">
        <v>200</v>
      </c>
      <c r="D1008" t="s">
        <v>303</v>
      </c>
      <c r="E1008" t="s">
        <v>302</v>
      </c>
      <c r="F1008" s="8">
        <v>776060.42</v>
      </c>
      <c r="G1008" s="10"/>
      <c r="I1008" s="8">
        <v>0</v>
      </c>
      <c r="J1008" s="8">
        <v>0</v>
      </c>
    </row>
    <row r="1009" spans="1:10" hidden="1" x14ac:dyDescent="0.35">
      <c r="A1009">
        <v>2015</v>
      </c>
      <c r="B1009">
        <v>3156809</v>
      </c>
      <c r="C1009" t="s">
        <v>201</v>
      </c>
      <c r="D1009" t="s">
        <v>303</v>
      </c>
      <c r="E1009" t="s">
        <v>299</v>
      </c>
      <c r="F1009" s="8">
        <v>5414472.9900000002</v>
      </c>
      <c r="G1009" s="10">
        <v>4172153.33</v>
      </c>
      <c r="H1009">
        <v>0.88924126621204502</v>
      </c>
      <c r="I1009" s="8">
        <v>0</v>
      </c>
      <c r="J1009" s="8">
        <v>0</v>
      </c>
    </row>
    <row r="1010" spans="1:10" hidden="1" x14ac:dyDescent="0.35">
      <c r="A1010">
        <v>2015</v>
      </c>
      <c r="B1010">
        <v>3156809</v>
      </c>
      <c r="C1010" t="s">
        <v>201</v>
      </c>
      <c r="D1010" t="s">
        <v>303</v>
      </c>
      <c r="E1010" t="s">
        <v>300</v>
      </c>
      <c r="F1010" s="8">
        <v>3710050.91</v>
      </c>
      <c r="G1010" s="10"/>
      <c r="I1010" s="8">
        <v>0</v>
      </c>
      <c r="J1010" s="8">
        <v>3710050.91</v>
      </c>
    </row>
    <row r="1011" spans="1:10" hidden="1" x14ac:dyDescent="0.35">
      <c r="A1011">
        <v>2015</v>
      </c>
      <c r="B1011">
        <v>3156809</v>
      </c>
      <c r="C1011" t="s">
        <v>201</v>
      </c>
      <c r="D1011" t="s">
        <v>303</v>
      </c>
      <c r="E1011" t="s">
        <v>307</v>
      </c>
      <c r="F1011" s="8">
        <v>159679.16</v>
      </c>
      <c r="G1011" s="10"/>
      <c r="I1011" s="8">
        <v>0</v>
      </c>
      <c r="J1011" s="8">
        <v>0</v>
      </c>
    </row>
    <row r="1012" spans="1:10" hidden="1" x14ac:dyDescent="0.35">
      <c r="A1012">
        <v>2015</v>
      </c>
      <c r="B1012">
        <v>3156809</v>
      </c>
      <c r="C1012" t="s">
        <v>201</v>
      </c>
      <c r="D1012" t="s">
        <v>303</v>
      </c>
      <c r="E1012" t="s">
        <v>301</v>
      </c>
      <c r="F1012" s="8">
        <v>302423.26</v>
      </c>
      <c r="G1012" s="10"/>
      <c r="I1012" s="8">
        <v>0</v>
      </c>
      <c r="J1012" s="8">
        <v>0</v>
      </c>
    </row>
    <row r="1013" spans="1:10" hidden="1" x14ac:dyDescent="0.35">
      <c r="A1013">
        <v>2015</v>
      </c>
      <c r="B1013">
        <v>3156809</v>
      </c>
      <c r="C1013" t="s">
        <v>201</v>
      </c>
      <c r="D1013" t="s">
        <v>303</v>
      </c>
      <c r="E1013" t="s">
        <v>302</v>
      </c>
      <c r="F1013" s="8">
        <v>1242319.6599999999</v>
      </c>
      <c r="G1013" s="10"/>
      <c r="I1013" s="8">
        <v>0</v>
      </c>
      <c r="J1013" s="8">
        <v>0</v>
      </c>
    </row>
    <row r="1014" spans="1:10" hidden="1" x14ac:dyDescent="0.35">
      <c r="A1014">
        <v>2015</v>
      </c>
      <c r="B1014">
        <v>3157005</v>
      </c>
      <c r="C1014" t="s">
        <v>202</v>
      </c>
      <c r="D1014" t="s">
        <v>303</v>
      </c>
      <c r="E1014" t="s">
        <v>299</v>
      </c>
      <c r="F1014" s="8">
        <v>13894499.25</v>
      </c>
      <c r="G1014" s="10">
        <v>11295127.039999999</v>
      </c>
      <c r="H1014">
        <v>0.50709953325146495</v>
      </c>
      <c r="I1014" s="8">
        <v>0</v>
      </c>
      <c r="J1014" s="8">
        <v>0</v>
      </c>
    </row>
    <row r="1015" spans="1:10" hidden="1" x14ac:dyDescent="0.35">
      <c r="A1015">
        <v>2015</v>
      </c>
      <c r="B1015">
        <v>3157005</v>
      </c>
      <c r="C1015" t="s">
        <v>202</v>
      </c>
      <c r="D1015" t="s">
        <v>303</v>
      </c>
      <c r="E1015" t="s">
        <v>300</v>
      </c>
      <c r="F1015" s="8">
        <v>5727753.6500000004</v>
      </c>
      <c r="G1015" s="10"/>
      <c r="I1015" s="8">
        <v>0</v>
      </c>
      <c r="J1015" s="8">
        <v>5727753.6500000004</v>
      </c>
    </row>
    <row r="1016" spans="1:10" hidden="1" x14ac:dyDescent="0.35">
      <c r="A1016">
        <v>2015</v>
      </c>
      <c r="B1016">
        <v>3157005</v>
      </c>
      <c r="C1016" t="s">
        <v>202</v>
      </c>
      <c r="D1016" t="s">
        <v>303</v>
      </c>
      <c r="E1016" t="s">
        <v>307</v>
      </c>
      <c r="F1016" s="8">
        <v>269584.78000000003</v>
      </c>
      <c r="G1016" s="10"/>
      <c r="I1016" s="8">
        <v>0</v>
      </c>
      <c r="J1016" s="8">
        <v>0</v>
      </c>
    </row>
    <row r="1017" spans="1:10" hidden="1" x14ac:dyDescent="0.35">
      <c r="A1017">
        <v>2015</v>
      </c>
      <c r="B1017">
        <v>3157005</v>
      </c>
      <c r="C1017" t="s">
        <v>202</v>
      </c>
      <c r="D1017" t="s">
        <v>303</v>
      </c>
      <c r="E1017" t="s">
        <v>306</v>
      </c>
      <c r="F1017" s="8">
        <v>71994.83</v>
      </c>
      <c r="G1017" s="10"/>
      <c r="I1017" s="8">
        <v>0</v>
      </c>
      <c r="J1017" s="8">
        <v>0</v>
      </c>
    </row>
    <row r="1018" spans="1:10" hidden="1" x14ac:dyDescent="0.35">
      <c r="A1018">
        <v>2015</v>
      </c>
      <c r="B1018">
        <v>3157005</v>
      </c>
      <c r="C1018" t="s">
        <v>202</v>
      </c>
      <c r="D1018" t="s">
        <v>303</v>
      </c>
      <c r="E1018" t="s">
        <v>301</v>
      </c>
      <c r="F1018" s="8">
        <v>4926293.34</v>
      </c>
      <c r="G1018" s="10"/>
      <c r="I1018" s="8">
        <v>0</v>
      </c>
      <c r="J1018" s="8">
        <v>0</v>
      </c>
    </row>
    <row r="1019" spans="1:10" hidden="1" x14ac:dyDescent="0.35">
      <c r="A1019">
        <v>2015</v>
      </c>
      <c r="B1019">
        <v>3157005</v>
      </c>
      <c r="C1019" t="s">
        <v>202</v>
      </c>
      <c r="D1019" t="s">
        <v>303</v>
      </c>
      <c r="E1019" t="s">
        <v>305</v>
      </c>
      <c r="F1019" s="8">
        <v>299500.44</v>
      </c>
      <c r="G1019" s="10"/>
      <c r="I1019" s="8">
        <v>0</v>
      </c>
      <c r="J1019" s="8">
        <v>0</v>
      </c>
    </row>
    <row r="1020" spans="1:10" hidden="1" x14ac:dyDescent="0.35">
      <c r="A1020">
        <v>2015</v>
      </c>
      <c r="B1020">
        <v>3157005</v>
      </c>
      <c r="C1020" t="s">
        <v>202</v>
      </c>
      <c r="D1020" t="s">
        <v>303</v>
      </c>
      <c r="E1020" t="s">
        <v>302</v>
      </c>
      <c r="F1020" s="8">
        <v>2599372.21</v>
      </c>
      <c r="G1020" s="10"/>
      <c r="I1020" s="8">
        <v>0</v>
      </c>
      <c r="J1020" s="8">
        <v>0</v>
      </c>
    </row>
    <row r="1021" spans="1:10" hidden="1" x14ac:dyDescent="0.35">
      <c r="A1021">
        <v>2015</v>
      </c>
      <c r="B1021">
        <v>3157104</v>
      </c>
      <c r="C1021" t="s">
        <v>203</v>
      </c>
      <c r="D1021" t="s">
        <v>303</v>
      </c>
      <c r="E1021" t="s">
        <v>299</v>
      </c>
      <c r="F1021" s="8">
        <v>4800863.53</v>
      </c>
      <c r="G1021" s="10">
        <v>3399865.2800000003</v>
      </c>
      <c r="H1021">
        <v>0.65053188813410856</v>
      </c>
      <c r="I1021" s="8">
        <v>0</v>
      </c>
      <c r="J1021" s="8">
        <v>0</v>
      </c>
    </row>
    <row r="1022" spans="1:10" hidden="1" x14ac:dyDescent="0.35">
      <c r="A1022">
        <v>2015</v>
      </c>
      <c r="B1022">
        <v>3157104</v>
      </c>
      <c r="C1022" t="s">
        <v>203</v>
      </c>
      <c r="D1022" t="s">
        <v>303</v>
      </c>
      <c r="E1022" t="s">
        <v>300</v>
      </c>
      <c r="F1022" s="8">
        <v>2211720.7799999998</v>
      </c>
      <c r="G1022" s="10"/>
      <c r="I1022" s="8">
        <v>0</v>
      </c>
      <c r="J1022" s="8">
        <v>2211720.7799999998</v>
      </c>
    </row>
    <row r="1023" spans="1:10" hidden="1" x14ac:dyDescent="0.35">
      <c r="A1023">
        <v>2015</v>
      </c>
      <c r="B1023">
        <v>3157104</v>
      </c>
      <c r="C1023" t="s">
        <v>203</v>
      </c>
      <c r="D1023" t="s">
        <v>303</v>
      </c>
      <c r="E1023" t="s">
        <v>306</v>
      </c>
      <c r="F1023" s="8">
        <v>11625.07</v>
      </c>
      <c r="G1023" s="10"/>
      <c r="I1023" s="8">
        <v>0</v>
      </c>
      <c r="J1023" s="8">
        <v>0</v>
      </c>
    </row>
    <row r="1024" spans="1:10" hidden="1" x14ac:dyDescent="0.35">
      <c r="A1024">
        <v>2015</v>
      </c>
      <c r="B1024">
        <v>3157104</v>
      </c>
      <c r="C1024" t="s">
        <v>203</v>
      </c>
      <c r="D1024" t="s">
        <v>303</v>
      </c>
      <c r="E1024" t="s">
        <v>301</v>
      </c>
      <c r="F1024" s="8">
        <v>1176519.43</v>
      </c>
      <c r="G1024" s="10"/>
      <c r="I1024" s="8">
        <v>0</v>
      </c>
      <c r="J1024" s="8">
        <v>0</v>
      </c>
    </row>
    <row r="1025" spans="1:10" hidden="1" x14ac:dyDescent="0.35">
      <c r="A1025">
        <v>2015</v>
      </c>
      <c r="B1025">
        <v>3157104</v>
      </c>
      <c r="C1025" t="s">
        <v>203</v>
      </c>
      <c r="D1025" t="s">
        <v>303</v>
      </c>
      <c r="E1025" t="s">
        <v>302</v>
      </c>
      <c r="F1025" s="8">
        <v>1400998.25</v>
      </c>
      <c r="G1025" s="10"/>
      <c r="I1025" s="8">
        <v>0</v>
      </c>
      <c r="J1025" s="8">
        <v>0</v>
      </c>
    </row>
    <row r="1026" spans="1:10" hidden="1" x14ac:dyDescent="0.35">
      <c r="A1026">
        <v>2015</v>
      </c>
      <c r="B1026">
        <v>3157252</v>
      </c>
      <c r="C1026" t="s">
        <v>204</v>
      </c>
      <c r="D1026" t="s">
        <v>303</v>
      </c>
      <c r="E1026" t="s">
        <v>299</v>
      </c>
      <c r="F1026" s="8">
        <v>5020504.66</v>
      </c>
      <c r="G1026" s="10">
        <v>4823635.37</v>
      </c>
      <c r="H1026">
        <v>0.8657582527843517</v>
      </c>
      <c r="I1026" s="8">
        <v>0</v>
      </c>
      <c r="J1026" s="8">
        <v>0</v>
      </c>
    </row>
    <row r="1027" spans="1:10" hidden="1" x14ac:dyDescent="0.35">
      <c r="A1027">
        <v>2015</v>
      </c>
      <c r="B1027">
        <v>3157252</v>
      </c>
      <c r="C1027" t="s">
        <v>204</v>
      </c>
      <c r="D1027" t="s">
        <v>303</v>
      </c>
      <c r="E1027" t="s">
        <v>300</v>
      </c>
      <c r="F1027" s="8">
        <v>4176102.13</v>
      </c>
      <c r="G1027" s="10"/>
      <c r="I1027" s="8">
        <v>0</v>
      </c>
      <c r="J1027" s="8">
        <v>4176102.13</v>
      </c>
    </row>
    <row r="1028" spans="1:10" hidden="1" x14ac:dyDescent="0.35">
      <c r="A1028">
        <v>2015</v>
      </c>
      <c r="B1028">
        <v>3157252</v>
      </c>
      <c r="C1028" t="s">
        <v>204</v>
      </c>
      <c r="D1028" t="s">
        <v>303</v>
      </c>
      <c r="E1028" t="s">
        <v>301</v>
      </c>
      <c r="F1028" s="8">
        <v>524707.64</v>
      </c>
      <c r="G1028" s="10"/>
      <c r="I1028" s="8">
        <v>0</v>
      </c>
      <c r="J1028" s="8">
        <v>0</v>
      </c>
    </row>
    <row r="1029" spans="1:10" hidden="1" x14ac:dyDescent="0.35">
      <c r="A1029">
        <v>2015</v>
      </c>
      <c r="B1029">
        <v>3157252</v>
      </c>
      <c r="C1029" t="s">
        <v>204</v>
      </c>
      <c r="D1029" t="s">
        <v>303</v>
      </c>
      <c r="E1029" t="s">
        <v>305</v>
      </c>
      <c r="F1029" s="8">
        <v>122825.60000000001</v>
      </c>
      <c r="G1029" s="10"/>
      <c r="I1029" s="8">
        <v>0</v>
      </c>
      <c r="J1029" s="8">
        <v>0</v>
      </c>
    </row>
    <row r="1030" spans="1:10" hidden="1" x14ac:dyDescent="0.35">
      <c r="A1030">
        <v>2015</v>
      </c>
      <c r="B1030">
        <v>3157252</v>
      </c>
      <c r="C1030" t="s">
        <v>204</v>
      </c>
      <c r="D1030" t="s">
        <v>303</v>
      </c>
      <c r="E1030" t="s">
        <v>302</v>
      </c>
      <c r="F1030" s="8">
        <v>196869.29</v>
      </c>
      <c r="G1030" s="10"/>
      <c r="I1030" s="8">
        <v>0</v>
      </c>
      <c r="J1030" s="8">
        <v>0</v>
      </c>
    </row>
    <row r="1031" spans="1:10" hidden="1" x14ac:dyDescent="0.35">
      <c r="A1031">
        <v>2015</v>
      </c>
      <c r="B1031">
        <v>3157377</v>
      </c>
      <c r="C1031" t="s">
        <v>205</v>
      </c>
      <c r="D1031" t="s">
        <v>303</v>
      </c>
      <c r="E1031" t="s">
        <v>299</v>
      </c>
      <c r="F1031" s="8">
        <v>4056433.22</v>
      </c>
      <c r="G1031" s="10">
        <v>3599908.74</v>
      </c>
      <c r="H1031">
        <v>0.88977617249263929</v>
      </c>
      <c r="I1031" s="8">
        <v>0</v>
      </c>
      <c r="J1031" s="8">
        <v>0</v>
      </c>
    </row>
    <row r="1032" spans="1:10" hidden="1" x14ac:dyDescent="0.35">
      <c r="A1032">
        <v>2015</v>
      </c>
      <c r="B1032">
        <v>3157377</v>
      </c>
      <c r="C1032" t="s">
        <v>205</v>
      </c>
      <c r="D1032" t="s">
        <v>303</v>
      </c>
      <c r="E1032" t="s">
        <v>300</v>
      </c>
      <c r="F1032" s="8">
        <v>3203113.02</v>
      </c>
      <c r="G1032" s="10"/>
      <c r="I1032" s="8">
        <v>0</v>
      </c>
      <c r="J1032" s="8">
        <v>3203113.02</v>
      </c>
    </row>
    <row r="1033" spans="1:10" hidden="1" x14ac:dyDescent="0.35">
      <c r="A1033">
        <v>2015</v>
      </c>
      <c r="B1033">
        <v>3157377</v>
      </c>
      <c r="C1033" t="s">
        <v>205</v>
      </c>
      <c r="D1033" t="s">
        <v>303</v>
      </c>
      <c r="E1033" t="s">
        <v>301</v>
      </c>
      <c r="F1033" s="8">
        <v>396795.72</v>
      </c>
      <c r="G1033" s="10"/>
      <c r="I1033" s="8">
        <v>0</v>
      </c>
      <c r="J1033" s="8">
        <v>0</v>
      </c>
    </row>
    <row r="1034" spans="1:10" hidden="1" x14ac:dyDescent="0.35">
      <c r="A1034">
        <v>2015</v>
      </c>
      <c r="B1034">
        <v>3157377</v>
      </c>
      <c r="C1034" t="s">
        <v>205</v>
      </c>
      <c r="D1034" t="s">
        <v>303</v>
      </c>
      <c r="E1034" t="s">
        <v>302</v>
      </c>
      <c r="F1034" s="8">
        <v>456524.48</v>
      </c>
      <c r="G1034" s="10"/>
      <c r="I1034" s="8">
        <v>0</v>
      </c>
      <c r="J1034" s="8">
        <v>0</v>
      </c>
    </row>
    <row r="1035" spans="1:10" hidden="1" x14ac:dyDescent="0.35">
      <c r="A1035">
        <v>2015</v>
      </c>
      <c r="B1035">
        <v>3157500</v>
      </c>
      <c r="C1035" t="s">
        <v>206</v>
      </c>
      <c r="D1035" t="s">
        <v>303</v>
      </c>
      <c r="E1035" t="s">
        <v>299</v>
      </c>
      <c r="F1035" s="8">
        <v>3244263.3</v>
      </c>
      <c r="G1035" s="10">
        <v>2307140.44</v>
      </c>
      <c r="H1035">
        <v>1</v>
      </c>
      <c r="I1035" s="8">
        <v>0</v>
      </c>
      <c r="J1035" s="8">
        <v>0</v>
      </c>
    </row>
    <row r="1036" spans="1:10" hidden="1" x14ac:dyDescent="0.35">
      <c r="A1036">
        <v>2015</v>
      </c>
      <c r="B1036">
        <v>3157500</v>
      </c>
      <c r="C1036" t="s">
        <v>206</v>
      </c>
      <c r="D1036" t="s">
        <v>303</v>
      </c>
      <c r="E1036" t="s">
        <v>300</v>
      </c>
      <c r="F1036" s="8">
        <v>2307140.44</v>
      </c>
      <c r="G1036" s="10"/>
      <c r="I1036" s="8">
        <v>0</v>
      </c>
      <c r="J1036" s="8">
        <v>2307140.44</v>
      </c>
    </row>
    <row r="1037" spans="1:10" hidden="1" x14ac:dyDescent="0.35">
      <c r="A1037">
        <v>2015</v>
      </c>
      <c r="B1037">
        <v>3157500</v>
      </c>
      <c r="C1037" t="s">
        <v>206</v>
      </c>
      <c r="D1037" t="s">
        <v>303</v>
      </c>
      <c r="E1037" t="s">
        <v>302</v>
      </c>
      <c r="F1037" s="8">
        <v>937122.86</v>
      </c>
      <c r="G1037" s="10"/>
      <c r="I1037" s="8">
        <v>0</v>
      </c>
      <c r="J1037" s="8">
        <v>0</v>
      </c>
    </row>
    <row r="1038" spans="1:10" hidden="1" x14ac:dyDescent="0.35">
      <c r="A1038">
        <v>2015</v>
      </c>
      <c r="B1038">
        <v>3157609</v>
      </c>
      <c r="C1038" t="s">
        <v>207</v>
      </c>
      <c r="D1038" t="s">
        <v>303</v>
      </c>
      <c r="E1038" t="s">
        <v>299</v>
      </c>
      <c r="F1038" s="8">
        <v>2523845.8199999998</v>
      </c>
      <c r="G1038" s="10">
        <v>2307927.4499999997</v>
      </c>
      <c r="H1038">
        <v>0.86014514017760846</v>
      </c>
      <c r="I1038" s="8">
        <v>0</v>
      </c>
      <c r="J1038" s="8">
        <v>0</v>
      </c>
    </row>
    <row r="1039" spans="1:10" hidden="1" x14ac:dyDescent="0.35">
      <c r="A1039">
        <v>2015</v>
      </c>
      <c r="B1039">
        <v>3157609</v>
      </c>
      <c r="C1039" t="s">
        <v>207</v>
      </c>
      <c r="D1039" t="s">
        <v>303</v>
      </c>
      <c r="E1039" t="s">
        <v>300</v>
      </c>
      <c r="F1039" s="8">
        <v>1985152.58</v>
      </c>
      <c r="G1039" s="10"/>
      <c r="I1039" s="8">
        <v>0</v>
      </c>
      <c r="J1039" s="8">
        <v>1985152.58</v>
      </c>
    </row>
    <row r="1040" spans="1:10" hidden="1" x14ac:dyDescent="0.35">
      <c r="A1040">
        <v>2015</v>
      </c>
      <c r="B1040">
        <v>3157609</v>
      </c>
      <c r="C1040" t="s">
        <v>207</v>
      </c>
      <c r="D1040" t="s">
        <v>303</v>
      </c>
      <c r="E1040" t="s">
        <v>301</v>
      </c>
      <c r="F1040" s="8">
        <v>321986.87</v>
      </c>
      <c r="G1040" s="10"/>
      <c r="I1040" s="8">
        <v>0</v>
      </c>
      <c r="J1040" s="8">
        <v>0</v>
      </c>
    </row>
    <row r="1041" spans="1:11" hidden="1" x14ac:dyDescent="0.35">
      <c r="A1041">
        <v>2015</v>
      </c>
      <c r="B1041">
        <v>3157609</v>
      </c>
      <c r="C1041" t="s">
        <v>207</v>
      </c>
      <c r="D1041" t="s">
        <v>303</v>
      </c>
      <c r="E1041" t="s">
        <v>305</v>
      </c>
      <c r="F1041" s="8">
        <v>788</v>
      </c>
      <c r="G1041" s="10"/>
      <c r="I1041" s="8">
        <v>0</v>
      </c>
      <c r="J1041" s="8">
        <v>0</v>
      </c>
    </row>
    <row r="1042" spans="1:11" hidden="1" x14ac:dyDescent="0.35">
      <c r="A1042">
        <v>2015</v>
      </c>
      <c r="B1042">
        <v>3157609</v>
      </c>
      <c r="C1042" t="s">
        <v>207</v>
      </c>
      <c r="D1042" t="s">
        <v>303</v>
      </c>
      <c r="E1042" t="s">
        <v>302</v>
      </c>
      <c r="F1042" s="8">
        <v>215918.37</v>
      </c>
      <c r="G1042" s="10"/>
      <c r="I1042" s="8">
        <v>0</v>
      </c>
      <c r="J1042" s="8">
        <v>0</v>
      </c>
    </row>
    <row r="1043" spans="1:11" hidden="1" x14ac:dyDescent="0.35">
      <c r="A1043">
        <v>2015</v>
      </c>
      <c r="B1043">
        <v>3157658</v>
      </c>
      <c r="C1043" t="s">
        <v>208</v>
      </c>
      <c r="D1043" t="s">
        <v>303</v>
      </c>
      <c r="E1043" t="s">
        <v>299</v>
      </c>
      <c r="F1043" s="8">
        <v>2929923.97</v>
      </c>
      <c r="G1043" s="10">
        <v>1732685.6700000002</v>
      </c>
      <c r="H1043">
        <v>0.9888231314338739</v>
      </c>
      <c r="I1043" s="8">
        <v>0</v>
      </c>
      <c r="J1043" s="8">
        <v>0</v>
      </c>
    </row>
    <row r="1044" spans="1:11" hidden="1" x14ac:dyDescent="0.35">
      <c r="A1044">
        <v>2015</v>
      </c>
      <c r="B1044">
        <v>3157658</v>
      </c>
      <c r="C1044" t="s">
        <v>208</v>
      </c>
      <c r="D1044" t="s">
        <v>303</v>
      </c>
      <c r="E1044" t="s">
        <v>300</v>
      </c>
      <c r="F1044" s="8">
        <v>1713319.67</v>
      </c>
      <c r="G1044" s="10"/>
      <c r="I1044" s="8">
        <v>0</v>
      </c>
      <c r="J1044" s="8">
        <v>1713319.67</v>
      </c>
    </row>
    <row r="1045" spans="1:11" hidden="1" x14ac:dyDescent="0.35">
      <c r="A1045">
        <v>2015</v>
      </c>
      <c r="B1045">
        <v>3157658</v>
      </c>
      <c r="C1045" t="s">
        <v>208</v>
      </c>
      <c r="D1045" t="s">
        <v>303</v>
      </c>
      <c r="E1045" t="s">
        <v>301</v>
      </c>
      <c r="F1045" s="8">
        <v>19366</v>
      </c>
      <c r="G1045" s="10"/>
      <c r="I1045" s="8">
        <v>0</v>
      </c>
      <c r="J1045" s="8">
        <v>0</v>
      </c>
    </row>
    <row r="1046" spans="1:11" hidden="1" x14ac:dyDescent="0.35">
      <c r="A1046">
        <v>2015</v>
      </c>
      <c r="B1046">
        <v>3157658</v>
      </c>
      <c r="C1046" t="s">
        <v>208</v>
      </c>
      <c r="D1046" t="s">
        <v>303</v>
      </c>
      <c r="E1046" t="s">
        <v>302</v>
      </c>
      <c r="F1046" s="8">
        <v>1197238.3</v>
      </c>
      <c r="G1046" s="10"/>
      <c r="I1046" s="8">
        <v>0</v>
      </c>
      <c r="J1046" s="8">
        <v>0</v>
      </c>
    </row>
    <row r="1047" spans="1:11" hidden="1" x14ac:dyDescent="0.35">
      <c r="A1047">
        <v>2015</v>
      </c>
      <c r="B1047">
        <v>3158102</v>
      </c>
      <c r="C1047" t="s">
        <v>209</v>
      </c>
      <c r="D1047" t="s">
        <v>303</v>
      </c>
      <c r="E1047" t="s">
        <v>299</v>
      </c>
      <c r="F1047" s="8">
        <v>2988381.46</v>
      </c>
      <c r="G1047" s="10">
        <v>2363664.46</v>
      </c>
      <c r="H1047">
        <v>0.77685471481853219</v>
      </c>
      <c r="I1047" s="8">
        <v>0</v>
      </c>
      <c r="J1047" s="8">
        <v>0</v>
      </c>
    </row>
    <row r="1048" spans="1:11" hidden="1" x14ac:dyDescent="0.35">
      <c r="A1048">
        <v>2015</v>
      </c>
      <c r="B1048">
        <v>3158102</v>
      </c>
      <c r="C1048" t="s">
        <v>209</v>
      </c>
      <c r="D1048" t="s">
        <v>303</v>
      </c>
      <c r="E1048" t="s">
        <v>300</v>
      </c>
      <c r="F1048" s="8">
        <v>1836223.88</v>
      </c>
      <c r="G1048" s="10"/>
      <c r="I1048" s="8">
        <v>0</v>
      </c>
      <c r="J1048" s="8">
        <v>1836223.88</v>
      </c>
    </row>
    <row r="1049" spans="1:11" hidden="1" x14ac:dyDescent="0.35">
      <c r="A1049">
        <v>2015</v>
      </c>
      <c r="B1049">
        <v>3158102</v>
      </c>
      <c r="C1049" t="s">
        <v>209</v>
      </c>
      <c r="D1049" t="s">
        <v>303</v>
      </c>
      <c r="E1049" t="s">
        <v>301</v>
      </c>
      <c r="F1049" s="8">
        <v>502320.38</v>
      </c>
      <c r="G1049" s="10"/>
      <c r="I1049" s="8">
        <v>0</v>
      </c>
      <c r="J1049" s="8">
        <v>0</v>
      </c>
    </row>
    <row r="1050" spans="1:11" hidden="1" x14ac:dyDescent="0.35">
      <c r="A1050">
        <v>2015</v>
      </c>
      <c r="B1050">
        <v>3158102</v>
      </c>
      <c r="C1050" t="s">
        <v>209</v>
      </c>
      <c r="D1050" t="s">
        <v>303</v>
      </c>
      <c r="E1050" t="s">
        <v>304</v>
      </c>
      <c r="F1050" s="8">
        <v>25120.2</v>
      </c>
      <c r="G1050" s="10"/>
      <c r="I1050" s="8">
        <v>0</v>
      </c>
      <c r="J1050" s="8">
        <v>0</v>
      </c>
    </row>
    <row r="1051" spans="1:11" hidden="1" x14ac:dyDescent="0.35">
      <c r="A1051">
        <v>2015</v>
      </c>
      <c r="B1051">
        <v>3158102</v>
      </c>
      <c r="C1051" t="s">
        <v>209</v>
      </c>
      <c r="D1051" t="s">
        <v>303</v>
      </c>
      <c r="E1051" t="s">
        <v>302</v>
      </c>
      <c r="F1051" s="8">
        <v>624717</v>
      </c>
      <c r="G1051" s="10"/>
      <c r="I1051" s="8">
        <v>0</v>
      </c>
      <c r="J1051" s="8">
        <v>0</v>
      </c>
    </row>
    <row r="1052" spans="1:11" hidden="1" x14ac:dyDescent="0.35">
      <c r="A1052">
        <v>2015</v>
      </c>
      <c r="B1052">
        <v>3158201</v>
      </c>
      <c r="C1052" t="s">
        <v>210</v>
      </c>
      <c r="D1052" t="s">
        <v>303</v>
      </c>
      <c r="E1052" t="s">
        <v>299</v>
      </c>
      <c r="F1052" s="8">
        <v>6119285.7699999996</v>
      </c>
      <c r="G1052" s="10">
        <v>4917006.3</v>
      </c>
      <c r="H1052">
        <v>0.92405835233524114</v>
      </c>
      <c r="I1052" s="8">
        <v>0</v>
      </c>
      <c r="J1052" s="8">
        <v>0</v>
      </c>
      <c r="K1052">
        <f>J1053/F1052</f>
        <v>0.74250507506532104</v>
      </c>
    </row>
    <row r="1053" spans="1:11" hidden="1" x14ac:dyDescent="0.35">
      <c r="A1053">
        <v>2015</v>
      </c>
      <c r="B1053">
        <v>3158201</v>
      </c>
      <c r="C1053" t="s">
        <v>210</v>
      </c>
      <c r="D1053" t="s">
        <v>303</v>
      </c>
      <c r="E1053" t="s">
        <v>300</v>
      </c>
      <c r="F1053" s="8">
        <v>4543600.74</v>
      </c>
      <c r="G1053" s="10"/>
      <c r="I1053" s="8">
        <v>0</v>
      </c>
      <c r="J1053" s="8">
        <v>4543600.74</v>
      </c>
    </row>
    <row r="1054" spans="1:11" hidden="1" x14ac:dyDescent="0.35">
      <c r="A1054">
        <v>2015</v>
      </c>
      <c r="B1054">
        <v>3158201</v>
      </c>
      <c r="C1054" t="s">
        <v>210</v>
      </c>
      <c r="D1054" t="s">
        <v>303</v>
      </c>
      <c r="E1054" t="s">
        <v>301</v>
      </c>
      <c r="F1054" s="8">
        <v>373405.56</v>
      </c>
      <c r="G1054" s="10"/>
      <c r="I1054" s="8">
        <v>0</v>
      </c>
      <c r="J1054" s="8">
        <v>0</v>
      </c>
    </row>
    <row r="1055" spans="1:11" hidden="1" x14ac:dyDescent="0.35">
      <c r="A1055">
        <v>2015</v>
      </c>
      <c r="B1055">
        <v>3158201</v>
      </c>
      <c r="C1055" t="s">
        <v>210</v>
      </c>
      <c r="D1055" t="s">
        <v>303</v>
      </c>
      <c r="E1055" t="s">
        <v>302</v>
      </c>
      <c r="F1055" s="8">
        <v>1202279.47</v>
      </c>
      <c r="G1055" s="10"/>
      <c r="I1055" s="8">
        <v>0</v>
      </c>
      <c r="J1055" s="8">
        <v>0</v>
      </c>
    </row>
    <row r="1056" spans="1:11" hidden="1" x14ac:dyDescent="0.35">
      <c r="A1056">
        <v>2015</v>
      </c>
      <c r="B1056">
        <v>3159357</v>
      </c>
      <c r="C1056" t="s">
        <v>211</v>
      </c>
      <c r="D1056" t="s">
        <v>303</v>
      </c>
      <c r="E1056" t="s">
        <v>299</v>
      </c>
      <c r="F1056" s="8">
        <v>3610061.58</v>
      </c>
      <c r="G1056" s="10">
        <v>2916592.4</v>
      </c>
      <c r="H1056">
        <v>0.68783099757100097</v>
      </c>
      <c r="I1056" s="8">
        <v>0</v>
      </c>
      <c r="J1056" s="8">
        <v>0</v>
      </c>
    </row>
    <row r="1057" spans="1:10" hidden="1" x14ac:dyDescent="0.35">
      <c r="A1057">
        <v>2015</v>
      </c>
      <c r="B1057">
        <v>3159357</v>
      </c>
      <c r="C1057" t="s">
        <v>211</v>
      </c>
      <c r="D1057" t="s">
        <v>303</v>
      </c>
      <c r="E1057" t="s">
        <v>300</v>
      </c>
      <c r="F1057" s="8">
        <v>2006122.66</v>
      </c>
      <c r="G1057" s="10"/>
      <c r="I1057" s="8">
        <v>0</v>
      </c>
      <c r="J1057" s="8">
        <v>2006122.66</v>
      </c>
    </row>
    <row r="1058" spans="1:10" hidden="1" x14ac:dyDescent="0.35">
      <c r="A1058">
        <v>2015</v>
      </c>
      <c r="B1058">
        <v>3159357</v>
      </c>
      <c r="C1058" t="s">
        <v>211</v>
      </c>
      <c r="D1058" t="s">
        <v>303</v>
      </c>
      <c r="E1058" t="s">
        <v>301</v>
      </c>
      <c r="F1058" s="8">
        <v>910469.74</v>
      </c>
      <c r="G1058" s="10"/>
      <c r="I1058" s="8">
        <v>0</v>
      </c>
      <c r="J1058" s="8">
        <v>0</v>
      </c>
    </row>
    <row r="1059" spans="1:10" hidden="1" x14ac:dyDescent="0.35">
      <c r="A1059">
        <v>2015</v>
      </c>
      <c r="B1059">
        <v>3159357</v>
      </c>
      <c r="C1059" t="s">
        <v>211</v>
      </c>
      <c r="D1059" t="s">
        <v>303</v>
      </c>
      <c r="E1059" t="s">
        <v>302</v>
      </c>
      <c r="F1059" s="8">
        <v>693469.18</v>
      </c>
      <c r="G1059" s="10"/>
      <c r="I1059" s="8">
        <v>0</v>
      </c>
      <c r="J1059" s="8">
        <v>0</v>
      </c>
    </row>
    <row r="1060" spans="1:10" hidden="1" x14ac:dyDescent="0.35">
      <c r="A1060">
        <v>2015</v>
      </c>
      <c r="B1060">
        <v>3159506</v>
      </c>
      <c r="C1060" t="s">
        <v>212</v>
      </c>
      <c r="D1060" t="s">
        <v>303</v>
      </c>
      <c r="E1060" t="s">
        <v>299</v>
      </c>
      <c r="F1060" s="8">
        <v>3588085.5</v>
      </c>
      <c r="G1060" s="10">
        <v>2931163.32</v>
      </c>
      <c r="H1060">
        <v>0.90127627211164762</v>
      </c>
      <c r="I1060" s="8">
        <v>0</v>
      </c>
      <c r="J1060" s="8">
        <v>0</v>
      </c>
    </row>
    <row r="1061" spans="1:10" hidden="1" x14ac:dyDescent="0.35">
      <c r="A1061">
        <v>2015</v>
      </c>
      <c r="B1061">
        <v>3159506</v>
      </c>
      <c r="C1061" t="s">
        <v>212</v>
      </c>
      <c r="D1061" t="s">
        <v>303</v>
      </c>
      <c r="E1061" t="s">
        <v>300</v>
      </c>
      <c r="F1061" s="8">
        <v>2641787.9500000002</v>
      </c>
      <c r="G1061" s="10"/>
      <c r="I1061" s="8">
        <v>0</v>
      </c>
      <c r="J1061" s="8">
        <v>2641787.9500000002</v>
      </c>
    </row>
    <row r="1062" spans="1:10" hidden="1" x14ac:dyDescent="0.35">
      <c r="A1062">
        <v>2015</v>
      </c>
      <c r="B1062">
        <v>3159506</v>
      </c>
      <c r="C1062" t="s">
        <v>212</v>
      </c>
      <c r="D1062" t="s">
        <v>303</v>
      </c>
      <c r="E1062" t="s">
        <v>306</v>
      </c>
      <c r="F1062" s="8">
        <v>3278.28</v>
      </c>
      <c r="G1062" s="10"/>
      <c r="I1062" s="8">
        <v>0</v>
      </c>
      <c r="J1062" s="8">
        <v>0</v>
      </c>
    </row>
    <row r="1063" spans="1:10" hidden="1" x14ac:dyDescent="0.35">
      <c r="A1063">
        <v>2015</v>
      </c>
      <c r="B1063">
        <v>3159506</v>
      </c>
      <c r="C1063" t="s">
        <v>212</v>
      </c>
      <c r="D1063" t="s">
        <v>303</v>
      </c>
      <c r="E1063" t="s">
        <v>301</v>
      </c>
      <c r="F1063" s="8">
        <v>286097.09000000003</v>
      </c>
      <c r="G1063" s="10"/>
      <c r="I1063" s="8">
        <v>0</v>
      </c>
      <c r="J1063" s="8">
        <v>0</v>
      </c>
    </row>
    <row r="1064" spans="1:10" hidden="1" x14ac:dyDescent="0.35">
      <c r="A1064">
        <v>2015</v>
      </c>
      <c r="B1064">
        <v>3159506</v>
      </c>
      <c r="C1064" t="s">
        <v>212</v>
      </c>
      <c r="D1064" t="s">
        <v>303</v>
      </c>
      <c r="E1064" t="s">
        <v>302</v>
      </c>
      <c r="F1064" s="8">
        <v>656922.18000000005</v>
      </c>
      <c r="G1064" s="10"/>
      <c r="I1064" s="8">
        <v>0</v>
      </c>
      <c r="J1064" s="8">
        <v>0</v>
      </c>
    </row>
    <row r="1065" spans="1:10" hidden="1" x14ac:dyDescent="0.35">
      <c r="A1065">
        <v>2015</v>
      </c>
      <c r="B1065">
        <v>3160207</v>
      </c>
      <c r="C1065" t="s">
        <v>213</v>
      </c>
      <c r="D1065" t="s">
        <v>303</v>
      </c>
      <c r="E1065" t="s">
        <v>299</v>
      </c>
      <c r="F1065" s="8">
        <v>3113526.73</v>
      </c>
      <c r="G1065" s="10">
        <v>2504923.87</v>
      </c>
      <c r="H1065">
        <v>0.87735561001300999</v>
      </c>
      <c r="I1065" s="8">
        <v>0</v>
      </c>
      <c r="J1065" s="8">
        <v>0</v>
      </c>
    </row>
    <row r="1066" spans="1:10" hidden="1" x14ac:dyDescent="0.35">
      <c r="A1066">
        <v>2015</v>
      </c>
      <c r="B1066">
        <v>3160207</v>
      </c>
      <c r="C1066" t="s">
        <v>213</v>
      </c>
      <c r="D1066" t="s">
        <v>303</v>
      </c>
      <c r="E1066" t="s">
        <v>300</v>
      </c>
      <c r="F1066" s="8">
        <v>2197709.0099999998</v>
      </c>
      <c r="G1066" s="10"/>
      <c r="I1066" s="8">
        <v>0</v>
      </c>
      <c r="J1066" s="8">
        <v>2197709.0099999998</v>
      </c>
    </row>
    <row r="1067" spans="1:10" hidden="1" x14ac:dyDescent="0.35">
      <c r="A1067">
        <v>2015</v>
      </c>
      <c r="B1067">
        <v>3160207</v>
      </c>
      <c r="C1067" t="s">
        <v>213</v>
      </c>
      <c r="D1067" t="s">
        <v>303</v>
      </c>
      <c r="E1067" t="s">
        <v>306</v>
      </c>
      <c r="F1067" s="8">
        <v>18474.97</v>
      </c>
      <c r="G1067" s="10"/>
      <c r="I1067" s="8">
        <v>0</v>
      </c>
      <c r="J1067" s="8">
        <v>0</v>
      </c>
    </row>
    <row r="1068" spans="1:10" hidden="1" x14ac:dyDescent="0.35">
      <c r="A1068">
        <v>2015</v>
      </c>
      <c r="B1068">
        <v>3160207</v>
      </c>
      <c r="C1068" t="s">
        <v>213</v>
      </c>
      <c r="D1068" t="s">
        <v>303</v>
      </c>
      <c r="E1068" t="s">
        <v>301</v>
      </c>
      <c r="F1068" s="8">
        <v>287952.96999999997</v>
      </c>
      <c r="G1068" s="10"/>
      <c r="I1068" s="8">
        <v>0</v>
      </c>
      <c r="J1068" s="8">
        <v>0</v>
      </c>
    </row>
    <row r="1069" spans="1:10" hidden="1" x14ac:dyDescent="0.35">
      <c r="A1069">
        <v>2015</v>
      </c>
      <c r="B1069">
        <v>3160207</v>
      </c>
      <c r="C1069" t="s">
        <v>213</v>
      </c>
      <c r="D1069" t="s">
        <v>303</v>
      </c>
      <c r="E1069" t="s">
        <v>304</v>
      </c>
      <c r="F1069" s="8">
        <v>786.92</v>
      </c>
      <c r="G1069" s="10"/>
      <c r="I1069" s="8">
        <v>0</v>
      </c>
      <c r="J1069" s="8">
        <v>0</v>
      </c>
    </row>
    <row r="1070" spans="1:10" hidden="1" x14ac:dyDescent="0.35">
      <c r="A1070">
        <v>2015</v>
      </c>
      <c r="B1070">
        <v>3160207</v>
      </c>
      <c r="C1070" t="s">
        <v>213</v>
      </c>
      <c r="D1070" t="s">
        <v>303</v>
      </c>
      <c r="E1070" t="s">
        <v>302</v>
      </c>
      <c r="F1070" s="8">
        <v>608602.86</v>
      </c>
      <c r="G1070" s="10"/>
      <c r="I1070" s="8">
        <v>0</v>
      </c>
      <c r="J1070" s="8">
        <v>0</v>
      </c>
    </row>
    <row r="1071" spans="1:10" hidden="1" x14ac:dyDescent="0.35">
      <c r="A1071">
        <v>2015</v>
      </c>
      <c r="B1071">
        <v>3160306</v>
      </c>
      <c r="C1071" t="s">
        <v>214</v>
      </c>
      <c r="D1071" t="s">
        <v>303</v>
      </c>
      <c r="E1071" t="s">
        <v>299</v>
      </c>
      <c r="F1071" s="8">
        <v>7239274.1799999997</v>
      </c>
      <c r="G1071" s="10">
        <v>5764408.5599999996</v>
      </c>
      <c r="H1071">
        <v>0.93529658487635026</v>
      </c>
      <c r="I1071" s="8">
        <v>0</v>
      </c>
      <c r="J1071" s="8">
        <v>0</v>
      </c>
    </row>
    <row r="1072" spans="1:10" hidden="1" x14ac:dyDescent="0.35">
      <c r="A1072">
        <v>2015</v>
      </c>
      <c r="B1072">
        <v>3160306</v>
      </c>
      <c r="C1072" t="s">
        <v>214</v>
      </c>
      <c r="D1072" t="s">
        <v>303</v>
      </c>
      <c r="E1072" t="s">
        <v>300</v>
      </c>
      <c r="F1072" s="8">
        <v>5391431.6399999997</v>
      </c>
      <c r="G1072" s="10"/>
      <c r="I1072" s="8">
        <v>0</v>
      </c>
      <c r="J1072" s="8">
        <v>5391431.6399999997</v>
      </c>
    </row>
    <row r="1073" spans="1:10" hidden="1" x14ac:dyDescent="0.35">
      <c r="A1073">
        <v>2015</v>
      </c>
      <c r="B1073">
        <v>3160306</v>
      </c>
      <c r="C1073" t="s">
        <v>214</v>
      </c>
      <c r="D1073" t="s">
        <v>303</v>
      </c>
      <c r="E1073" t="s">
        <v>301</v>
      </c>
      <c r="F1073" s="8">
        <v>372976.92</v>
      </c>
      <c r="G1073" s="10"/>
      <c r="I1073" s="8">
        <v>0</v>
      </c>
      <c r="J1073" s="8">
        <v>0</v>
      </c>
    </row>
    <row r="1074" spans="1:10" hidden="1" x14ac:dyDescent="0.35">
      <c r="A1074">
        <v>2015</v>
      </c>
      <c r="B1074">
        <v>3160306</v>
      </c>
      <c r="C1074" t="s">
        <v>214</v>
      </c>
      <c r="D1074" t="s">
        <v>303</v>
      </c>
      <c r="E1074" t="s">
        <v>302</v>
      </c>
      <c r="F1074" s="8">
        <v>1474865.62</v>
      </c>
      <c r="G1074" s="10"/>
      <c r="I1074" s="8">
        <v>0</v>
      </c>
      <c r="J1074" s="8">
        <v>0</v>
      </c>
    </row>
    <row r="1075" spans="1:10" hidden="1" x14ac:dyDescent="0.35">
      <c r="A1075">
        <v>2015</v>
      </c>
      <c r="B1075">
        <v>3160454</v>
      </c>
      <c r="C1075" t="s">
        <v>215</v>
      </c>
      <c r="D1075" t="s">
        <v>303</v>
      </c>
      <c r="E1075" t="s">
        <v>299</v>
      </c>
      <c r="F1075" s="8">
        <v>5674841.4900000002</v>
      </c>
      <c r="G1075" s="10">
        <v>5357672.4400000004</v>
      </c>
      <c r="H1075">
        <v>0.85067122169939891</v>
      </c>
      <c r="I1075" s="8">
        <v>0</v>
      </c>
      <c r="J1075" s="8">
        <v>0</v>
      </c>
    </row>
    <row r="1076" spans="1:10" hidden="1" x14ac:dyDescent="0.35">
      <c r="A1076">
        <v>2015</v>
      </c>
      <c r="B1076">
        <v>3160454</v>
      </c>
      <c r="C1076" t="s">
        <v>215</v>
      </c>
      <c r="D1076" t="s">
        <v>303</v>
      </c>
      <c r="E1076" t="s">
        <v>300</v>
      </c>
      <c r="F1076" s="8">
        <v>4557617.76</v>
      </c>
      <c r="G1076" s="10"/>
      <c r="I1076" s="8">
        <v>0</v>
      </c>
      <c r="J1076" s="8">
        <v>4557617.76</v>
      </c>
    </row>
    <row r="1077" spans="1:10" hidden="1" x14ac:dyDescent="0.35">
      <c r="A1077">
        <v>2015</v>
      </c>
      <c r="B1077">
        <v>3160454</v>
      </c>
      <c r="C1077" t="s">
        <v>215</v>
      </c>
      <c r="D1077" t="s">
        <v>303</v>
      </c>
      <c r="E1077" t="s">
        <v>306</v>
      </c>
      <c r="F1077" s="8">
        <v>73053.600000000006</v>
      </c>
      <c r="G1077" s="10"/>
      <c r="I1077" s="8">
        <v>0</v>
      </c>
      <c r="J1077" s="8">
        <v>0</v>
      </c>
    </row>
    <row r="1078" spans="1:10" hidden="1" x14ac:dyDescent="0.35">
      <c r="A1078">
        <v>2015</v>
      </c>
      <c r="B1078">
        <v>3160454</v>
      </c>
      <c r="C1078" t="s">
        <v>215</v>
      </c>
      <c r="D1078" t="s">
        <v>303</v>
      </c>
      <c r="E1078" t="s">
        <v>301</v>
      </c>
      <c r="F1078" s="8">
        <v>727001.08</v>
      </c>
      <c r="G1078" s="10"/>
      <c r="I1078" s="8">
        <v>0</v>
      </c>
      <c r="J1078" s="8">
        <v>0</v>
      </c>
    </row>
    <row r="1079" spans="1:10" hidden="1" x14ac:dyDescent="0.35">
      <c r="A1079">
        <v>2015</v>
      </c>
      <c r="B1079">
        <v>3160454</v>
      </c>
      <c r="C1079" t="s">
        <v>215</v>
      </c>
      <c r="D1079" t="s">
        <v>303</v>
      </c>
      <c r="E1079" t="s">
        <v>302</v>
      </c>
      <c r="F1079" s="8">
        <v>317169.05</v>
      </c>
      <c r="G1079" s="10"/>
      <c r="I1079" s="8">
        <v>0</v>
      </c>
      <c r="J1079" s="8">
        <v>0</v>
      </c>
    </row>
    <row r="1080" spans="1:10" hidden="1" x14ac:dyDescent="0.35">
      <c r="A1080">
        <v>2015</v>
      </c>
      <c r="B1080">
        <v>3160603</v>
      </c>
      <c r="C1080" t="s">
        <v>216</v>
      </c>
      <c r="D1080" t="s">
        <v>303</v>
      </c>
      <c r="E1080" t="s">
        <v>299</v>
      </c>
      <c r="F1080" s="8">
        <v>2619732.79</v>
      </c>
      <c r="G1080" s="10">
        <v>2619732.79</v>
      </c>
      <c r="H1080">
        <v>1</v>
      </c>
      <c r="I1080" s="8">
        <v>0</v>
      </c>
      <c r="J1080" s="8">
        <v>0</v>
      </c>
    </row>
    <row r="1081" spans="1:10" hidden="1" x14ac:dyDescent="0.35">
      <c r="A1081">
        <v>2015</v>
      </c>
      <c r="B1081">
        <v>3160603</v>
      </c>
      <c r="C1081" t="s">
        <v>216</v>
      </c>
      <c r="D1081" t="s">
        <v>303</v>
      </c>
      <c r="E1081" t="s">
        <v>300</v>
      </c>
      <c r="F1081" s="8">
        <v>2619732.79</v>
      </c>
      <c r="G1081" s="10"/>
      <c r="I1081" s="8">
        <v>0</v>
      </c>
      <c r="J1081" s="8">
        <v>2619732.79</v>
      </c>
    </row>
    <row r="1082" spans="1:10" hidden="1" x14ac:dyDescent="0.35">
      <c r="A1082">
        <v>2015</v>
      </c>
      <c r="B1082">
        <v>3160959</v>
      </c>
      <c r="C1082" t="s">
        <v>217</v>
      </c>
      <c r="D1082" t="s">
        <v>303</v>
      </c>
      <c r="E1082" t="s">
        <v>299</v>
      </c>
      <c r="F1082" s="8">
        <v>4592268.8099999996</v>
      </c>
      <c r="G1082" s="10">
        <v>4278023.3699999992</v>
      </c>
      <c r="H1082">
        <v>0.65967426213475799</v>
      </c>
      <c r="I1082" s="8">
        <v>0</v>
      </c>
      <c r="J1082" s="8">
        <v>0</v>
      </c>
    </row>
    <row r="1083" spans="1:10" hidden="1" x14ac:dyDescent="0.35">
      <c r="A1083">
        <v>2015</v>
      </c>
      <c r="B1083">
        <v>3160959</v>
      </c>
      <c r="C1083" t="s">
        <v>217</v>
      </c>
      <c r="D1083" t="s">
        <v>303</v>
      </c>
      <c r="E1083" t="s">
        <v>300</v>
      </c>
      <c r="F1083" s="8">
        <v>2822101.91</v>
      </c>
      <c r="G1083" s="10"/>
      <c r="I1083" s="8">
        <v>0</v>
      </c>
      <c r="J1083" s="8">
        <v>2822101.91</v>
      </c>
    </row>
    <row r="1084" spans="1:10" hidden="1" x14ac:dyDescent="0.35">
      <c r="A1084">
        <v>2015</v>
      </c>
      <c r="B1084">
        <v>3160959</v>
      </c>
      <c r="C1084" t="s">
        <v>217</v>
      </c>
      <c r="D1084" t="s">
        <v>303</v>
      </c>
      <c r="E1084" t="s">
        <v>306</v>
      </c>
      <c r="F1084" s="8">
        <v>48870.12</v>
      </c>
      <c r="G1084" s="10"/>
      <c r="I1084" s="8">
        <v>0</v>
      </c>
      <c r="J1084" s="8">
        <v>0</v>
      </c>
    </row>
    <row r="1085" spans="1:10" hidden="1" x14ac:dyDescent="0.35">
      <c r="A1085">
        <v>2015</v>
      </c>
      <c r="B1085">
        <v>3160959</v>
      </c>
      <c r="C1085" t="s">
        <v>217</v>
      </c>
      <c r="D1085" t="s">
        <v>303</v>
      </c>
      <c r="E1085" t="s">
        <v>301</v>
      </c>
      <c r="F1085" s="8">
        <v>1407051.34</v>
      </c>
      <c r="G1085" s="10"/>
      <c r="I1085" s="8">
        <v>0</v>
      </c>
      <c r="J1085" s="8">
        <v>0</v>
      </c>
    </row>
    <row r="1086" spans="1:10" hidden="1" x14ac:dyDescent="0.35">
      <c r="A1086">
        <v>2015</v>
      </c>
      <c r="B1086">
        <v>3160959</v>
      </c>
      <c r="C1086" t="s">
        <v>217</v>
      </c>
      <c r="D1086" t="s">
        <v>303</v>
      </c>
      <c r="E1086" t="s">
        <v>302</v>
      </c>
      <c r="F1086" s="8">
        <v>314245.44</v>
      </c>
      <c r="G1086" s="10"/>
      <c r="I1086" s="8">
        <v>0</v>
      </c>
      <c r="J1086" s="8">
        <v>0</v>
      </c>
    </row>
    <row r="1087" spans="1:10" hidden="1" x14ac:dyDescent="0.35">
      <c r="A1087">
        <v>2015</v>
      </c>
      <c r="B1087">
        <v>3161056</v>
      </c>
      <c r="C1087" t="s">
        <v>218</v>
      </c>
      <c r="D1087" t="s">
        <v>303</v>
      </c>
      <c r="E1087" t="s">
        <v>299</v>
      </c>
      <c r="F1087" s="8">
        <v>2771983.68</v>
      </c>
      <c r="G1087" s="10">
        <v>2555648.64</v>
      </c>
      <c r="H1087">
        <v>0.80787801487453303</v>
      </c>
      <c r="I1087" s="8">
        <v>0</v>
      </c>
      <c r="J1087" s="8">
        <v>0</v>
      </c>
    </row>
    <row r="1088" spans="1:10" hidden="1" x14ac:dyDescent="0.35">
      <c r="A1088">
        <v>2015</v>
      </c>
      <c r="B1088">
        <v>3161056</v>
      </c>
      <c r="C1088" t="s">
        <v>218</v>
      </c>
      <c r="D1088" t="s">
        <v>303</v>
      </c>
      <c r="E1088" t="s">
        <v>300</v>
      </c>
      <c r="F1088" s="8">
        <v>2064652.35</v>
      </c>
      <c r="G1088" s="10"/>
      <c r="I1088" s="8">
        <v>0</v>
      </c>
      <c r="J1088" s="8">
        <v>2064652.35</v>
      </c>
    </row>
    <row r="1089" spans="1:11" hidden="1" x14ac:dyDescent="0.35">
      <c r="A1089">
        <v>2015</v>
      </c>
      <c r="B1089">
        <v>3161056</v>
      </c>
      <c r="C1089" t="s">
        <v>218</v>
      </c>
      <c r="D1089" t="s">
        <v>303</v>
      </c>
      <c r="E1089" t="s">
        <v>301</v>
      </c>
      <c r="F1089" s="8">
        <v>452380.36</v>
      </c>
      <c r="G1089" s="10"/>
      <c r="I1089" s="8">
        <v>0</v>
      </c>
      <c r="J1089" s="8">
        <v>0</v>
      </c>
    </row>
    <row r="1090" spans="1:11" hidden="1" x14ac:dyDescent="0.35">
      <c r="A1090">
        <v>2015</v>
      </c>
      <c r="B1090">
        <v>3161056</v>
      </c>
      <c r="C1090" t="s">
        <v>218</v>
      </c>
      <c r="D1090" t="s">
        <v>303</v>
      </c>
      <c r="E1090" t="s">
        <v>304</v>
      </c>
      <c r="F1090" s="8">
        <v>38615.93</v>
      </c>
      <c r="G1090" s="10"/>
      <c r="I1090" s="8">
        <v>0</v>
      </c>
      <c r="J1090" s="8">
        <v>0</v>
      </c>
    </row>
    <row r="1091" spans="1:11" hidden="1" x14ac:dyDescent="0.35">
      <c r="A1091">
        <v>2015</v>
      </c>
      <c r="B1091">
        <v>3161056</v>
      </c>
      <c r="C1091" t="s">
        <v>218</v>
      </c>
      <c r="D1091" t="s">
        <v>303</v>
      </c>
      <c r="E1091" t="s">
        <v>302</v>
      </c>
      <c r="F1091" s="8">
        <v>216335.04</v>
      </c>
      <c r="G1091" s="10"/>
      <c r="I1091" s="8">
        <v>0</v>
      </c>
      <c r="J1091" s="8">
        <v>0</v>
      </c>
    </row>
    <row r="1092" spans="1:11" hidden="1" x14ac:dyDescent="0.35">
      <c r="A1092">
        <v>2015</v>
      </c>
      <c r="B1092">
        <v>2513984</v>
      </c>
      <c r="C1092" t="s">
        <v>219</v>
      </c>
      <c r="D1092" t="s">
        <v>303</v>
      </c>
      <c r="E1092" t="s">
        <v>299</v>
      </c>
      <c r="F1092" s="8">
        <v>3406286.83</v>
      </c>
      <c r="G1092" s="10">
        <v>3178059.75</v>
      </c>
      <c r="H1092">
        <v>0.63080510994168693</v>
      </c>
      <c r="I1092" s="8">
        <v>0</v>
      </c>
      <c r="J1092" s="8">
        <v>0</v>
      </c>
    </row>
    <row r="1093" spans="1:11" hidden="1" x14ac:dyDescent="0.35">
      <c r="A1093">
        <v>2015</v>
      </c>
      <c r="B1093">
        <v>2513984</v>
      </c>
      <c r="C1093" t="s">
        <v>219</v>
      </c>
      <c r="D1093" t="s">
        <v>303</v>
      </c>
      <c r="E1093" t="s">
        <v>300</v>
      </c>
      <c r="F1093" s="8">
        <v>2004736.33</v>
      </c>
      <c r="G1093" s="10"/>
      <c r="I1093" s="8">
        <v>0</v>
      </c>
      <c r="J1093" s="8">
        <v>2004736.33</v>
      </c>
    </row>
    <row r="1094" spans="1:11" hidden="1" x14ac:dyDescent="0.35">
      <c r="A1094">
        <v>2015</v>
      </c>
      <c r="B1094">
        <v>2513984</v>
      </c>
      <c r="C1094" t="s">
        <v>219</v>
      </c>
      <c r="D1094" t="s">
        <v>303</v>
      </c>
      <c r="E1094" t="s">
        <v>307</v>
      </c>
      <c r="F1094" s="8">
        <v>68665.08</v>
      </c>
      <c r="G1094" s="10"/>
      <c r="I1094" s="8">
        <v>0</v>
      </c>
      <c r="J1094" s="8">
        <v>0</v>
      </c>
    </row>
    <row r="1095" spans="1:11" hidden="1" x14ac:dyDescent="0.35">
      <c r="A1095">
        <v>2015</v>
      </c>
      <c r="B1095">
        <v>2513984</v>
      </c>
      <c r="C1095" t="s">
        <v>219</v>
      </c>
      <c r="D1095" t="s">
        <v>303</v>
      </c>
      <c r="E1095" t="s">
        <v>301</v>
      </c>
      <c r="F1095" s="8">
        <v>755674.51</v>
      </c>
      <c r="G1095" s="10"/>
      <c r="I1095" s="8">
        <v>0</v>
      </c>
      <c r="J1095" s="8">
        <v>0</v>
      </c>
    </row>
    <row r="1096" spans="1:11" hidden="1" x14ac:dyDescent="0.35">
      <c r="A1096">
        <v>2015</v>
      </c>
      <c r="B1096">
        <v>2513984</v>
      </c>
      <c r="C1096" t="s">
        <v>219</v>
      </c>
      <c r="D1096" t="s">
        <v>303</v>
      </c>
      <c r="E1096" t="s">
        <v>304</v>
      </c>
      <c r="F1096" s="8">
        <v>348983.83</v>
      </c>
      <c r="G1096" s="10"/>
      <c r="I1096" s="8">
        <v>0</v>
      </c>
      <c r="J1096" s="8">
        <v>0</v>
      </c>
    </row>
    <row r="1097" spans="1:11" hidden="1" x14ac:dyDescent="0.35">
      <c r="A1097">
        <v>2015</v>
      </c>
      <c r="B1097">
        <v>2513984</v>
      </c>
      <c r="C1097" t="s">
        <v>219</v>
      </c>
      <c r="D1097" t="s">
        <v>303</v>
      </c>
      <c r="E1097" t="s">
        <v>302</v>
      </c>
      <c r="F1097" s="8">
        <v>228227.08</v>
      </c>
      <c r="G1097" s="10"/>
      <c r="I1097" s="8">
        <v>0</v>
      </c>
      <c r="J1097" s="8">
        <v>0</v>
      </c>
    </row>
    <row r="1098" spans="1:11" hidden="1" x14ac:dyDescent="0.35">
      <c r="A1098">
        <v>2015</v>
      </c>
      <c r="B1098">
        <v>3161601</v>
      </c>
      <c r="C1098" t="s">
        <v>220</v>
      </c>
      <c r="D1098" t="s">
        <v>303</v>
      </c>
      <c r="E1098" t="s">
        <v>299</v>
      </c>
      <c r="F1098" s="8">
        <v>3287415.78</v>
      </c>
      <c r="G1098" s="10">
        <v>2861074.32</v>
      </c>
      <c r="H1098">
        <v>0.88571099753885474</v>
      </c>
      <c r="I1098" s="8">
        <v>0</v>
      </c>
      <c r="J1098" s="8">
        <v>0</v>
      </c>
      <c r="K1098">
        <f>J1099/F1098</f>
        <v>0.77084407923600107</v>
      </c>
    </row>
    <row r="1099" spans="1:11" hidden="1" x14ac:dyDescent="0.35">
      <c r="A1099">
        <v>2015</v>
      </c>
      <c r="B1099">
        <v>3161601</v>
      </c>
      <c r="C1099" t="s">
        <v>220</v>
      </c>
      <c r="D1099" t="s">
        <v>303</v>
      </c>
      <c r="E1099" t="s">
        <v>300</v>
      </c>
      <c r="F1099" s="8">
        <v>2534084.9900000002</v>
      </c>
      <c r="G1099" s="10"/>
      <c r="I1099" s="8">
        <v>0</v>
      </c>
      <c r="J1099" s="8">
        <v>2534084.9900000002</v>
      </c>
    </row>
    <row r="1100" spans="1:11" hidden="1" x14ac:dyDescent="0.35">
      <c r="A1100">
        <v>2015</v>
      </c>
      <c r="B1100">
        <v>3161601</v>
      </c>
      <c r="C1100" t="s">
        <v>220</v>
      </c>
      <c r="D1100" t="s">
        <v>303</v>
      </c>
      <c r="E1100" t="s">
        <v>306</v>
      </c>
      <c r="F1100" s="8">
        <v>119123.4</v>
      </c>
      <c r="G1100" s="10"/>
      <c r="I1100" s="8">
        <v>0</v>
      </c>
      <c r="J1100" s="8">
        <v>0</v>
      </c>
    </row>
    <row r="1101" spans="1:11" hidden="1" x14ac:dyDescent="0.35">
      <c r="A1101">
        <v>2015</v>
      </c>
      <c r="B1101">
        <v>3161601</v>
      </c>
      <c r="C1101" t="s">
        <v>220</v>
      </c>
      <c r="D1101" t="s">
        <v>303</v>
      </c>
      <c r="E1101" t="s">
        <v>301</v>
      </c>
      <c r="F1101" s="8">
        <v>110579.25</v>
      </c>
      <c r="G1101" s="10"/>
      <c r="I1101" s="8">
        <v>0</v>
      </c>
      <c r="J1101" s="8">
        <v>0</v>
      </c>
    </row>
    <row r="1102" spans="1:11" hidden="1" x14ac:dyDescent="0.35">
      <c r="A1102">
        <v>2015</v>
      </c>
      <c r="B1102">
        <v>3161601</v>
      </c>
      <c r="C1102" t="s">
        <v>220</v>
      </c>
      <c r="D1102" t="s">
        <v>303</v>
      </c>
      <c r="E1102" t="s">
        <v>304</v>
      </c>
      <c r="F1102" s="8">
        <v>97286.68</v>
      </c>
      <c r="G1102" s="10"/>
      <c r="I1102" s="8">
        <v>0</v>
      </c>
      <c r="J1102" s="8">
        <v>0</v>
      </c>
    </row>
    <row r="1103" spans="1:11" hidden="1" x14ac:dyDescent="0.35">
      <c r="A1103">
        <v>2015</v>
      </c>
      <c r="B1103">
        <v>3161601</v>
      </c>
      <c r="C1103" t="s">
        <v>220</v>
      </c>
      <c r="D1103" t="s">
        <v>303</v>
      </c>
      <c r="E1103" t="s">
        <v>302</v>
      </c>
      <c r="F1103" s="8">
        <v>426341.46</v>
      </c>
      <c r="G1103" s="10"/>
      <c r="I1103" s="8">
        <v>0</v>
      </c>
      <c r="J1103" s="8">
        <v>0</v>
      </c>
    </row>
    <row r="1104" spans="1:11" hidden="1" x14ac:dyDescent="0.35">
      <c r="A1104">
        <v>2015</v>
      </c>
      <c r="B1104">
        <v>3161650</v>
      </c>
      <c r="C1104" t="s">
        <v>221</v>
      </c>
      <c r="D1104" t="s">
        <v>303</v>
      </c>
      <c r="E1104" t="s">
        <v>299</v>
      </c>
      <c r="F1104" s="8">
        <v>2154278.61</v>
      </c>
      <c r="G1104" s="10">
        <v>1775941.17</v>
      </c>
      <c r="H1104">
        <v>0.91149674738381126</v>
      </c>
      <c r="I1104" s="8">
        <v>0</v>
      </c>
      <c r="J1104" s="8">
        <v>0</v>
      </c>
    </row>
    <row r="1105" spans="1:10" hidden="1" x14ac:dyDescent="0.35">
      <c r="A1105">
        <v>2015</v>
      </c>
      <c r="B1105">
        <v>3161650</v>
      </c>
      <c r="C1105" t="s">
        <v>221</v>
      </c>
      <c r="D1105" t="s">
        <v>303</v>
      </c>
      <c r="E1105" t="s">
        <v>300</v>
      </c>
      <c r="F1105" s="8">
        <v>1618764.6</v>
      </c>
      <c r="G1105" s="10"/>
      <c r="I1105" s="8">
        <v>0</v>
      </c>
      <c r="J1105" s="8">
        <v>1618764.6</v>
      </c>
    </row>
    <row r="1106" spans="1:10" hidden="1" x14ac:dyDescent="0.35">
      <c r="A1106">
        <v>2015</v>
      </c>
      <c r="B1106">
        <v>3161650</v>
      </c>
      <c r="C1106" t="s">
        <v>221</v>
      </c>
      <c r="D1106" t="s">
        <v>303</v>
      </c>
      <c r="E1106" t="s">
        <v>306</v>
      </c>
      <c r="F1106" s="8">
        <v>37541.31</v>
      </c>
      <c r="G1106" s="10"/>
      <c r="I1106" s="8">
        <v>0</v>
      </c>
      <c r="J1106" s="8">
        <v>0</v>
      </c>
    </row>
    <row r="1107" spans="1:10" hidden="1" x14ac:dyDescent="0.35">
      <c r="A1107">
        <v>2015</v>
      </c>
      <c r="B1107">
        <v>3161650</v>
      </c>
      <c r="C1107" t="s">
        <v>221</v>
      </c>
      <c r="D1107" t="s">
        <v>303</v>
      </c>
      <c r="E1107" t="s">
        <v>301</v>
      </c>
      <c r="F1107" s="8">
        <v>119635.26</v>
      </c>
      <c r="G1107" s="10"/>
      <c r="I1107" s="8">
        <v>0</v>
      </c>
      <c r="J1107" s="8">
        <v>0</v>
      </c>
    </row>
    <row r="1108" spans="1:10" hidden="1" x14ac:dyDescent="0.35">
      <c r="A1108">
        <v>2015</v>
      </c>
      <c r="B1108">
        <v>3161650</v>
      </c>
      <c r="C1108" t="s">
        <v>221</v>
      </c>
      <c r="D1108" t="s">
        <v>303</v>
      </c>
      <c r="E1108" t="s">
        <v>302</v>
      </c>
      <c r="F1108" s="8">
        <v>378337.44</v>
      </c>
      <c r="G1108" s="10"/>
      <c r="I1108" s="8">
        <v>0</v>
      </c>
      <c r="J1108" s="8">
        <v>0</v>
      </c>
    </row>
    <row r="1109" spans="1:10" hidden="1" x14ac:dyDescent="0.35">
      <c r="A1109">
        <v>2015</v>
      </c>
      <c r="B1109">
        <v>3125507</v>
      </c>
      <c r="C1109" t="s">
        <v>222</v>
      </c>
      <c r="D1109" t="s">
        <v>303</v>
      </c>
      <c r="E1109" t="s">
        <v>299</v>
      </c>
      <c r="F1109" s="8">
        <v>2771906.02</v>
      </c>
      <c r="G1109" s="10">
        <v>2613118.67</v>
      </c>
      <c r="H1109">
        <v>0.8190188392783555</v>
      </c>
      <c r="I1109" s="8">
        <v>0</v>
      </c>
      <c r="J1109" s="8">
        <v>0</v>
      </c>
    </row>
    <row r="1110" spans="1:10" hidden="1" x14ac:dyDescent="0.35">
      <c r="A1110">
        <v>2015</v>
      </c>
      <c r="B1110">
        <v>3125507</v>
      </c>
      <c r="C1110" t="s">
        <v>222</v>
      </c>
      <c r="D1110" t="s">
        <v>303</v>
      </c>
      <c r="E1110" t="s">
        <v>300</v>
      </c>
      <c r="F1110" s="8">
        <v>2140193.42</v>
      </c>
      <c r="G1110" s="10"/>
      <c r="I1110" s="8">
        <v>0</v>
      </c>
      <c r="J1110" s="8">
        <v>2140193.42</v>
      </c>
    </row>
    <row r="1111" spans="1:10" hidden="1" x14ac:dyDescent="0.35">
      <c r="A1111">
        <v>2015</v>
      </c>
      <c r="B1111">
        <v>3125507</v>
      </c>
      <c r="C1111" t="s">
        <v>222</v>
      </c>
      <c r="D1111" t="s">
        <v>303</v>
      </c>
      <c r="E1111" t="s">
        <v>306</v>
      </c>
      <c r="F1111" s="8">
        <v>41400</v>
      </c>
      <c r="G1111" s="10"/>
      <c r="I1111" s="8">
        <v>0</v>
      </c>
      <c r="J1111" s="8">
        <v>0</v>
      </c>
    </row>
    <row r="1112" spans="1:10" hidden="1" x14ac:dyDescent="0.35">
      <c r="A1112">
        <v>2015</v>
      </c>
      <c r="B1112">
        <v>3125507</v>
      </c>
      <c r="C1112" t="s">
        <v>222</v>
      </c>
      <c r="D1112" t="s">
        <v>303</v>
      </c>
      <c r="E1112" t="s">
        <v>301</v>
      </c>
      <c r="F1112" s="8">
        <v>339916.59</v>
      </c>
      <c r="G1112" s="10"/>
      <c r="I1112" s="8">
        <v>0</v>
      </c>
      <c r="J1112" s="8">
        <v>0</v>
      </c>
    </row>
    <row r="1113" spans="1:10" hidden="1" x14ac:dyDescent="0.35">
      <c r="A1113">
        <v>2015</v>
      </c>
      <c r="B1113">
        <v>3125507</v>
      </c>
      <c r="C1113" t="s">
        <v>222</v>
      </c>
      <c r="D1113" t="s">
        <v>303</v>
      </c>
      <c r="E1113" t="s">
        <v>304</v>
      </c>
      <c r="F1113" s="8">
        <v>91608.66</v>
      </c>
      <c r="G1113" s="10"/>
      <c r="I1113" s="8">
        <v>0</v>
      </c>
      <c r="J1113" s="8">
        <v>0</v>
      </c>
    </row>
    <row r="1114" spans="1:10" hidden="1" x14ac:dyDescent="0.35">
      <c r="A1114">
        <v>2015</v>
      </c>
      <c r="B1114">
        <v>3125507</v>
      </c>
      <c r="C1114" t="s">
        <v>222</v>
      </c>
      <c r="D1114" t="s">
        <v>303</v>
      </c>
      <c r="E1114" t="s">
        <v>302</v>
      </c>
      <c r="F1114" s="8">
        <v>158787.35</v>
      </c>
      <c r="G1114" s="10"/>
      <c r="I1114" s="8">
        <v>0</v>
      </c>
      <c r="J1114" s="8">
        <v>0</v>
      </c>
    </row>
    <row r="1115" spans="1:10" hidden="1" x14ac:dyDescent="0.35">
      <c r="A1115">
        <v>2015</v>
      </c>
      <c r="B1115">
        <v>3162252</v>
      </c>
      <c r="C1115" t="s">
        <v>223</v>
      </c>
      <c r="D1115" t="s">
        <v>303</v>
      </c>
      <c r="E1115" t="s">
        <v>299</v>
      </c>
      <c r="F1115" s="8">
        <v>2751255.23</v>
      </c>
      <c r="G1115" s="10">
        <v>2319530.7199999997</v>
      </c>
      <c r="H1115">
        <v>0.91808000283781555</v>
      </c>
      <c r="I1115" s="8">
        <v>0</v>
      </c>
      <c r="J1115" s="8">
        <v>0</v>
      </c>
    </row>
    <row r="1116" spans="1:10" hidden="1" x14ac:dyDescent="0.35">
      <c r="A1116">
        <v>2015</v>
      </c>
      <c r="B1116">
        <v>3162252</v>
      </c>
      <c r="C1116" t="s">
        <v>223</v>
      </c>
      <c r="D1116" t="s">
        <v>303</v>
      </c>
      <c r="E1116" t="s">
        <v>300</v>
      </c>
      <c r="F1116" s="8">
        <v>2129514.77</v>
      </c>
      <c r="G1116" s="10"/>
      <c r="I1116" s="8">
        <v>0</v>
      </c>
      <c r="J1116" s="8">
        <v>2129514.77</v>
      </c>
    </row>
    <row r="1117" spans="1:10" hidden="1" x14ac:dyDescent="0.35">
      <c r="A1117">
        <v>2015</v>
      </c>
      <c r="B1117">
        <v>3162252</v>
      </c>
      <c r="C1117" t="s">
        <v>223</v>
      </c>
      <c r="D1117" t="s">
        <v>303</v>
      </c>
      <c r="E1117" t="s">
        <v>306</v>
      </c>
      <c r="F1117" s="8">
        <v>2067</v>
      </c>
      <c r="G1117" s="10"/>
      <c r="I1117" s="8">
        <v>0</v>
      </c>
      <c r="J1117" s="8">
        <v>0</v>
      </c>
    </row>
    <row r="1118" spans="1:10" hidden="1" x14ac:dyDescent="0.35">
      <c r="A1118">
        <v>2015</v>
      </c>
      <c r="B1118">
        <v>3162252</v>
      </c>
      <c r="C1118" t="s">
        <v>223</v>
      </c>
      <c r="D1118" t="s">
        <v>303</v>
      </c>
      <c r="E1118" t="s">
        <v>301</v>
      </c>
      <c r="F1118" s="8">
        <v>63365.21</v>
      </c>
      <c r="G1118" s="10"/>
      <c r="I1118" s="8">
        <v>0</v>
      </c>
      <c r="J1118" s="8">
        <v>0</v>
      </c>
    </row>
    <row r="1119" spans="1:10" hidden="1" x14ac:dyDescent="0.35">
      <c r="A1119">
        <v>2015</v>
      </c>
      <c r="B1119">
        <v>3162252</v>
      </c>
      <c r="C1119" t="s">
        <v>223</v>
      </c>
      <c r="D1119" t="s">
        <v>303</v>
      </c>
      <c r="E1119" t="s">
        <v>304</v>
      </c>
      <c r="F1119" s="8">
        <v>115740.61</v>
      </c>
      <c r="G1119" s="10"/>
      <c r="I1119" s="8">
        <v>0</v>
      </c>
      <c r="J1119" s="8">
        <v>0</v>
      </c>
    </row>
    <row r="1120" spans="1:10" hidden="1" x14ac:dyDescent="0.35">
      <c r="A1120">
        <v>2015</v>
      </c>
      <c r="B1120">
        <v>3162252</v>
      </c>
      <c r="C1120" t="s">
        <v>223</v>
      </c>
      <c r="D1120" t="s">
        <v>303</v>
      </c>
      <c r="E1120" t="s">
        <v>305</v>
      </c>
      <c r="F1120" s="8">
        <v>8843.1299999999992</v>
      </c>
      <c r="G1120" s="10"/>
      <c r="I1120" s="8">
        <v>0</v>
      </c>
      <c r="J1120" s="8">
        <v>0</v>
      </c>
    </row>
    <row r="1121" spans="1:11" hidden="1" x14ac:dyDescent="0.35">
      <c r="A1121">
        <v>2015</v>
      </c>
      <c r="B1121">
        <v>3162252</v>
      </c>
      <c r="C1121" t="s">
        <v>223</v>
      </c>
      <c r="D1121" t="s">
        <v>303</v>
      </c>
      <c r="E1121" t="s">
        <v>302</v>
      </c>
      <c r="F1121" s="8">
        <v>431724.51</v>
      </c>
      <c r="G1121" s="10"/>
      <c r="I1121" s="8">
        <v>0</v>
      </c>
      <c r="J1121" s="8">
        <v>0</v>
      </c>
    </row>
    <row r="1122" spans="1:11" hidden="1" x14ac:dyDescent="0.35">
      <c r="A1122">
        <v>2015</v>
      </c>
      <c r="B1122">
        <v>3162401</v>
      </c>
      <c r="C1122" t="s">
        <v>224</v>
      </c>
      <c r="D1122" t="s">
        <v>303</v>
      </c>
      <c r="E1122" t="s">
        <v>299</v>
      </c>
      <c r="F1122" s="8">
        <v>17502394.670000002</v>
      </c>
      <c r="G1122" s="10">
        <v>15967573.820000002</v>
      </c>
      <c r="H1122">
        <v>0.97085777493527803</v>
      </c>
      <c r="I1122" s="8">
        <v>0</v>
      </c>
      <c r="J1122" s="8">
        <v>0</v>
      </c>
    </row>
    <row r="1123" spans="1:11" hidden="1" x14ac:dyDescent="0.35">
      <c r="A1123">
        <v>2015</v>
      </c>
      <c r="B1123">
        <v>3162401</v>
      </c>
      <c r="C1123" t="s">
        <v>224</v>
      </c>
      <c r="D1123" t="s">
        <v>303</v>
      </c>
      <c r="E1123" t="s">
        <v>300</v>
      </c>
      <c r="F1123" s="8">
        <v>15502243.189999999</v>
      </c>
      <c r="G1123" s="10"/>
      <c r="I1123" s="8">
        <v>0</v>
      </c>
      <c r="J1123" s="8">
        <v>15502243.189999999</v>
      </c>
    </row>
    <row r="1124" spans="1:11" hidden="1" x14ac:dyDescent="0.35">
      <c r="A1124">
        <v>2015</v>
      </c>
      <c r="B1124">
        <v>3162401</v>
      </c>
      <c r="C1124" t="s">
        <v>224</v>
      </c>
      <c r="D1124" t="s">
        <v>303</v>
      </c>
      <c r="E1124" t="s">
        <v>307</v>
      </c>
      <c r="F1124" s="8">
        <v>35048.6</v>
      </c>
      <c r="G1124" s="10"/>
      <c r="I1124" s="8">
        <v>0</v>
      </c>
      <c r="J1124" s="8">
        <v>0</v>
      </c>
    </row>
    <row r="1125" spans="1:11" hidden="1" x14ac:dyDescent="0.35">
      <c r="A1125">
        <v>2015</v>
      </c>
      <c r="B1125">
        <v>3162401</v>
      </c>
      <c r="C1125" t="s">
        <v>224</v>
      </c>
      <c r="D1125" t="s">
        <v>303</v>
      </c>
      <c r="E1125" t="s">
        <v>301</v>
      </c>
      <c r="F1125" s="8">
        <v>421064.53</v>
      </c>
      <c r="G1125" s="10"/>
      <c r="I1125" s="8">
        <v>0</v>
      </c>
      <c r="J1125" s="8">
        <v>0</v>
      </c>
    </row>
    <row r="1126" spans="1:11" hidden="1" x14ac:dyDescent="0.35">
      <c r="A1126">
        <v>2015</v>
      </c>
      <c r="B1126">
        <v>3162401</v>
      </c>
      <c r="C1126" t="s">
        <v>224</v>
      </c>
      <c r="D1126" t="s">
        <v>303</v>
      </c>
      <c r="E1126" t="s">
        <v>305</v>
      </c>
      <c r="F1126" s="8">
        <v>9217.5</v>
      </c>
      <c r="G1126" s="10"/>
      <c r="I1126" s="8">
        <v>0</v>
      </c>
      <c r="J1126" s="8">
        <v>0</v>
      </c>
    </row>
    <row r="1127" spans="1:11" hidden="1" x14ac:dyDescent="0.35">
      <c r="A1127">
        <v>2015</v>
      </c>
      <c r="B1127">
        <v>3162401</v>
      </c>
      <c r="C1127" t="s">
        <v>224</v>
      </c>
      <c r="D1127" t="s">
        <v>303</v>
      </c>
      <c r="E1127" t="s">
        <v>302</v>
      </c>
      <c r="F1127" s="8">
        <v>1534820.85</v>
      </c>
      <c r="G1127" s="10"/>
      <c r="I1127" s="8">
        <v>0</v>
      </c>
      <c r="J1127" s="8">
        <v>0</v>
      </c>
    </row>
    <row r="1128" spans="1:11" hidden="1" x14ac:dyDescent="0.35">
      <c r="A1128">
        <v>2015</v>
      </c>
      <c r="B1128">
        <v>3162450</v>
      </c>
      <c r="C1128" t="s">
        <v>225</v>
      </c>
      <c r="D1128" t="s">
        <v>303</v>
      </c>
      <c r="E1128" t="s">
        <v>299</v>
      </c>
      <c r="F1128" s="8">
        <v>6211858.4800000004</v>
      </c>
      <c r="G1128" s="10">
        <v>4845821.3800000008</v>
      </c>
      <c r="H1128">
        <v>0.79199809465531712</v>
      </c>
      <c r="I1128" s="8">
        <v>0</v>
      </c>
      <c r="J1128" s="8">
        <v>0</v>
      </c>
    </row>
    <row r="1129" spans="1:11" hidden="1" x14ac:dyDescent="0.35">
      <c r="A1129">
        <v>2015</v>
      </c>
      <c r="B1129">
        <v>3162450</v>
      </c>
      <c r="C1129" t="s">
        <v>225</v>
      </c>
      <c r="D1129" t="s">
        <v>303</v>
      </c>
      <c r="E1129" t="s">
        <v>300</v>
      </c>
      <c r="F1129" s="8">
        <v>3837881.3</v>
      </c>
      <c r="G1129" s="10"/>
      <c r="I1129" s="8">
        <v>0</v>
      </c>
      <c r="J1129" s="8">
        <v>3837881.3</v>
      </c>
    </row>
    <row r="1130" spans="1:11" hidden="1" x14ac:dyDescent="0.35">
      <c r="A1130">
        <v>2015</v>
      </c>
      <c r="B1130">
        <v>3162450</v>
      </c>
      <c r="C1130" t="s">
        <v>225</v>
      </c>
      <c r="D1130" t="s">
        <v>303</v>
      </c>
      <c r="E1130" t="s">
        <v>301</v>
      </c>
      <c r="F1130" s="8">
        <v>1007940.08</v>
      </c>
      <c r="G1130" s="10"/>
      <c r="I1130" s="8">
        <v>0</v>
      </c>
      <c r="J1130" s="8">
        <v>0</v>
      </c>
    </row>
    <row r="1131" spans="1:11" hidden="1" x14ac:dyDescent="0.35">
      <c r="A1131">
        <v>2015</v>
      </c>
      <c r="B1131">
        <v>3162450</v>
      </c>
      <c r="C1131" t="s">
        <v>225</v>
      </c>
      <c r="D1131" t="s">
        <v>303</v>
      </c>
      <c r="E1131" t="s">
        <v>302</v>
      </c>
      <c r="F1131" s="8">
        <v>1366037.1</v>
      </c>
      <c r="G1131" s="10"/>
      <c r="I1131" s="8">
        <v>0</v>
      </c>
      <c r="J1131" s="8">
        <v>0</v>
      </c>
    </row>
    <row r="1132" spans="1:11" hidden="1" x14ac:dyDescent="0.35">
      <c r="A1132">
        <v>2015</v>
      </c>
      <c r="B1132">
        <v>3162575</v>
      </c>
      <c r="C1132" t="s">
        <v>226</v>
      </c>
      <c r="D1132" t="s">
        <v>303</v>
      </c>
      <c r="E1132" t="s">
        <v>299</v>
      </c>
      <c r="F1132" s="8">
        <v>3562810.68</v>
      </c>
      <c r="G1132" s="10">
        <v>3352482.24</v>
      </c>
      <c r="H1132">
        <v>0.86656283673556456</v>
      </c>
      <c r="I1132" s="8">
        <v>0</v>
      </c>
      <c r="J1132" s="8">
        <v>0</v>
      </c>
      <c r="K1132">
        <f>J1133/F1132</f>
        <v>0.8154058076417352</v>
      </c>
    </row>
    <row r="1133" spans="1:11" hidden="1" x14ac:dyDescent="0.35">
      <c r="A1133">
        <v>2015</v>
      </c>
      <c r="B1133">
        <v>3162575</v>
      </c>
      <c r="C1133" t="s">
        <v>226</v>
      </c>
      <c r="D1133" t="s">
        <v>303</v>
      </c>
      <c r="E1133" t="s">
        <v>300</v>
      </c>
      <c r="F1133" s="8">
        <v>2905136.52</v>
      </c>
      <c r="G1133" s="10"/>
      <c r="I1133" s="8">
        <v>0</v>
      </c>
      <c r="J1133" s="8">
        <v>2905136.52</v>
      </c>
    </row>
    <row r="1134" spans="1:11" hidden="1" x14ac:dyDescent="0.35">
      <c r="A1134">
        <v>2015</v>
      </c>
      <c r="B1134">
        <v>3162575</v>
      </c>
      <c r="C1134" t="s">
        <v>226</v>
      </c>
      <c r="D1134" t="s">
        <v>303</v>
      </c>
      <c r="E1134" t="s">
        <v>306</v>
      </c>
      <c r="F1134" s="8">
        <v>5900</v>
      </c>
      <c r="G1134" s="10"/>
      <c r="I1134" s="8">
        <v>0</v>
      </c>
      <c r="J1134" s="8">
        <v>0</v>
      </c>
    </row>
    <row r="1135" spans="1:11" hidden="1" x14ac:dyDescent="0.35">
      <c r="A1135">
        <v>2015</v>
      </c>
      <c r="B1135">
        <v>3162575</v>
      </c>
      <c r="C1135" t="s">
        <v>226</v>
      </c>
      <c r="D1135" t="s">
        <v>303</v>
      </c>
      <c r="E1135" t="s">
        <v>301</v>
      </c>
      <c r="F1135" s="8">
        <v>414932.84</v>
      </c>
      <c r="G1135" s="10"/>
      <c r="I1135" s="8">
        <v>0</v>
      </c>
      <c r="J1135" s="8">
        <v>0</v>
      </c>
    </row>
    <row r="1136" spans="1:11" hidden="1" x14ac:dyDescent="0.35">
      <c r="A1136">
        <v>2015</v>
      </c>
      <c r="B1136">
        <v>3162575</v>
      </c>
      <c r="C1136" t="s">
        <v>226</v>
      </c>
      <c r="D1136" t="s">
        <v>303</v>
      </c>
      <c r="E1136" t="s">
        <v>304</v>
      </c>
      <c r="F1136" s="8">
        <v>23083.23</v>
      </c>
      <c r="G1136" s="10"/>
      <c r="I1136" s="8">
        <v>0</v>
      </c>
      <c r="J1136" s="8">
        <v>0</v>
      </c>
    </row>
    <row r="1137" spans="1:10" hidden="1" x14ac:dyDescent="0.35">
      <c r="A1137">
        <v>2015</v>
      </c>
      <c r="B1137">
        <v>3162575</v>
      </c>
      <c r="C1137" t="s">
        <v>226</v>
      </c>
      <c r="D1137" t="s">
        <v>303</v>
      </c>
      <c r="E1137" t="s">
        <v>305</v>
      </c>
      <c r="F1137" s="8">
        <v>3429.65</v>
      </c>
      <c r="G1137" s="10"/>
      <c r="I1137" s="8">
        <v>0</v>
      </c>
      <c r="J1137" s="8">
        <v>0</v>
      </c>
    </row>
    <row r="1138" spans="1:10" hidden="1" x14ac:dyDescent="0.35">
      <c r="A1138">
        <v>2015</v>
      </c>
      <c r="B1138">
        <v>3162575</v>
      </c>
      <c r="C1138" t="s">
        <v>226</v>
      </c>
      <c r="D1138" t="s">
        <v>303</v>
      </c>
      <c r="E1138" t="s">
        <v>302</v>
      </c>
      <c r="F1138" s="8">
        <v>210328.44</v>
      </c>
      <c r="G1138" s="10"/>
      <c r="I1138" s="8">
        <v>0</v>
      </c>
      <c r="J1138" s="8">
        <v>0</v>
      </c>
    </row>
    <row r="1139" spans="1:10" hidden="1" x14ac:dyDescent="0.35">
      <c r="A1139">
        <v>2015</v>
      </c>
      <c r="B1139">
        <v>3162658</v>
      </c>
      <c r="C1139" t="s">
        <v>227</v>
      </c>
      <c r="D1139" t="s">
        <v>303</v>
      </c>
      <c r="E1139" t="s">
        <v>299</v>
      </c>
      <c r="F1139" s="8">
        <v>3552498.88</v>
      </c>
      <c r="G1139" s="10">
        <v>3159817.44</v>
      </c>
      <c r="H1139">
        <v>0.88137604557306326</v>
      </c>
      <c r="I1139" s="8">
        <v>0</v>
      </c>
      <c r="J1139" s="8">
        <v>0</v>
      </c>
    </row>
    <row r="1140" spans="1:10" hidden="1" x14ac:dyDescent="0.35">
      <c r="A1140">
        <v>2015</v>
      </c>
      <c r="B1140">
        <v>3162658</v>
      </c>
      <c r="C1140" t="s">
        <v>227</v>
      </c>
      <c r="D1140" t="s">
        <v>303</v>
      </c>
      <c r="E1140" t="s">
        <v>300</v>
      </c>
      <c r="F1140" s="8">
        <v>2784987.4</v>
      </c>
      <c r="G1140" s="10"/>
      <c r="I1140" s="8">
        <v>0</v>
      </c>
      <c r="J1140" s="8">
        <v>2784987.4</v>
      </c>
    </row>
    <row r="1141" spans="1:10" hidden="1" x14ac:dyDescent="0.35">
      <c r="A1141">
        <v>2015</v>
      </c>
      <c r="B1141">
        <v>3162658</v>
      </c>
      <c r="C1141" t="s">
        <v>227</v>
      </c>
      <c r="D1141" t="s">
        <v>303</v>
      </c>
      <c r="E1141" t="s">
        <v>306</v>
      </c>
      <c r="F1141" s="8">
        <v>12000</v>
      </c>
      <c r="G1141" s="10"/>
      <c r="I1141" s="8">
        <v>0</v>
      </c>
      <c r="J1141" s="8">
        <v>0</v>
      </c>
    </row>
    <row r="1142" spans="1:10" hidden="1" x14ac:dyDescent="0.35">
      <c r="A1142">
        <v>2015</v>
      </c>
      <c r="B1142">
        <v>3162658</v>
      </c>
      <c r="C1142" t="s">
        <v>227</v>
      </c>
      <c r="D1142" t="s">
        <v>303</v>
      </c>
      <c r="E1142" t="s">
        <v>301</v>
      </c>
      <c r="F1142" s="8">
        <v>356577.05</v>
      </c>
      <c r="G1142" s="10"/>
      <c r="I1142" s="8">
        <v>0</v>
      </c>
      <c r="J1142" s="8">
        <v>0</v>
      </c>
    </row>
    <row r="1143" spans="1:10" hidden="1" x14ac:dyDescent="0.35">
      <c r="A1143">
        <v>2015</v>
      </c>
      <c r="B1143">
        <v>3162658</v>
      </c>
      <c r="C1143" t="s">
        <v>227</v>
      </c>
      <c r="D1143" t="s">
        <v>303</v>
      </c>
      <c r="E1143" t="s">
        <v>304</v>
      </c>
      <c r="F1143" s="8">
        <v>6252.99</v>
      </c>
      <c r="G1143" s="10"/>
      <c r="I1143" s="8">
        <v>0</v>
      </c>
      <c r="J1143" s="8">
        <v>0</v>
      </c>
    </row>
    <row r="1144" spans="1:10" hidden="1" x14ac:dyDescent="0.35">
      <c r="A1144">
        <v>2015</v>
      </c>
      <c r="B1144">
        <v>3162658</v>
      </c>
      <c r="C1144" t="s">
        <v>227</v>
      </c>
      <c r="D1144" t="s">
        <v>303</v>
      </c>
      <c r="E1144" t="s">
        <v>302</v>
      </c>
      <c r="F1144" s="8">
        <v>392681.44</v>
      </c>
      <c r="G1144" s="10"/>
      <c r="I1144" s="8">
        <v>0</v>
      </c>
      <c r="J1144" s="8">
        <v>0</v>
      </c>
    </row>
    <row r="1145" spans="1:10" hidden="1" x14ac:dyDescent="0.35">
      <c r="A1145">
        <v>2015</v>
      </c>
      <c r="B1145">
        <v>3162807</v>
      </c>
      <c r="C1145" t="s">
        <v>229</v>
      </c>
      <c r="D1145" t="s">
        <v>303</v>
      </c>
      <c r="E1145" t="s">
        <v>299</v>
      </c>
      <c r="F1145" s="8">
        <v>8776588.8499999996</v>
      </c>
      <c r="G1145" s="10">
        <v>8388442.4499999993</v>
      </c>
      <c r="H1145">
        <v>0.78721351661654437</v>
      </c>
      <c r="I1145" s="8">
        <v>0</v>
      </c>
      <c r="J1145" s="8">
        <v>0</v>
      </c>
    </row>
    <row r="1146" spans="1:10" hidden="1" x14ac:dyDescent="0.35">
      <c r="A1146">
        <v>2015</v>
      </c>
      <c r="B1146">
        <v>3162807</v>
      </c>
      <c r="C1146" t="s">
        <v>229</v>
      </c>
      <c r="D1146" t="s">
        <v>303</v>
      </c>
      <c r="E1146" t="s">
        <v>300</v>
      </c>
      <c r="F1146" s="8">
        <v>6603495.2800000003</v>
      </c>
      <c r="G1146" s="10"/>
      <c r="I1146" s="8">
        <v>0</v>
      </c>
      <c r="J1146" s="8">
        <v>6603495.2800000003</v>
      </c>
    </row>
    <row r="1147" spans="1:10" hidden="1" x14ac:dyDescent="0.35">
      <c r="A1147">
        <v>2015</v>
      </c>
      <c r="B1147">
        <v>3162807</v>
      </c>
      <c r="C1147" t="s">
        <v>229</v>
      </c>
      <c r="D1147" t="s">
        <v>303</v>
      </c>
      <c r="E1147" t="s">
        <v>301</v>
      </c>
      <c r="F1147" s="8">
        <v>1784947.17</v>
      </c>
      <c r="G1147" s="10"/>
      <c r="I1147" s="8">
        <v>0</v>
      </c>
      <c r="J1147" s="8">
        <v>0</v>
      </c>
    </row>
    <row r="1148" spans="1:10" hidden="1" x14ac:dyDescent="0.35">
      <c r="A1148">
        <v>2015</v>
      </c>
      <c r="B1148">
        <v>3162807</v>
      </c>
      <c r="C1148" t="s">
        <v>229</v>
      </c>
      <c r="D1148" t="s">
        <v>303</v>
      </c>
      <c r="E1148" t="s">
        <v>302</v>
      </c>
      <c r="F1148" s="8">
        <v>388146.4</v>
      </c>
      <c r="G1148" s="10"/>
      <c r="I1148" s="8">
        <v>0</v>
      </c>
      <c r="J1148" s="8">
        <v>0</v>
      </c>
    </row>
    <row r="1149" spans="1:10" hidden="1" x14ac:dyDescent="0.35">
      <c r="A1149">
        <v>2015</v>
      </c>
      <c r="B1149">
        <v>3163003</v>
      </c>
      <c r="C1149" t="s">
        <v>230</v>
      </c>
      <c r="D1149" t="s">
        <v>303</v>
      </c>
      <c r="E1149" t="s">
        <v>299</v>
      </c>
      <c r="F1149" s="8">
        <v>3802383.63</v>
      </c>
      <c r="G1149" s="10">
        <v>3457113.4499999997</v>
      </c>
      <c r="H1149">
        <v>0.86885473775817224</v>
      </c>
      <c r="I1149" s="8">
        <v>0</v>
      </c>
      <c r="J1149" s="8">
        <v>0</v>
      </c>
    </row>
    <row r="1150" spans="1:10" hidden="1" x14ac:dyDescent="0.35">
      <c r="A1150">
        <v>2015</v>
      </c>
      <c r="B1150">
        <v>3163003</v>
      </c>
      <c r="C1150" t="s">
        <v>230</v>
      </c>
      <c r="D1150" t="s">
        <v>303</v>
      </c>
      <c r="E1150" t="s">
        <v>300</v>
      </c>
      <c r="F1150" s="8">
        <v>3003729.4</v>
      </c>
      <c r="G1150" s="10"/>
      <c r="I1150" s="8">
        <v>0</v>
      </c>
      <c r="J1150" s="8">
        <v>3003729.4</v>
      </c>
    </row>
    <row r="1151" spans="1:10" hidden="1" x14ac:dyDescent="0.35">
      <c r="A1151">
        <v>2015</v>
      </c>
      <c r="B1151">
        <v>3163003</v>
      </c>
      <c r="C1151" t="s">
        <v>230</v>
      </c>
      <c r="D1151" t="s">
        <v>303</v>
      </c>
      <c r="E1151" t="s">
        <v>307</v>
      </c>
      <c r="F1151" s="8">
        <v>282766.05</v>
      </c>
      <c r="G1151" s="10"/>
      <c r="I1151" s="8">
        <v>0</v>
      </c>
      <c r="J1151" s="8">
        <v>0</v>
      </c>
    </row>
    <row r="1152" spans="1:10" hidden="1" x14ac:dyDescent="0.35">
      <c r="A1152">
        <v>2015</v>
      </c>
      <c r="B1152">
        <v>3163003</v>
      </c>
      <c r="C1152" t="s">
        <v>230</v>
      </c>
      <c r="D1152" t="s">
        <v>303</v>
      </c>
      <c r="E1152" t="s">
        <v>306</v>
      </c>
      <c r="F1152" s="8">
        <v>167346</v>
      </c>
      <c r="G1152" s="10"/>
      <c r="I1152" s="8">
        <v>0</v>
      </c>
      <c r="J1152" s="8">
        <v>0</v>
      </c>
    </row>
    <row r="1153" spans="1:10" hidden="1" x14ac:dyDescent="0.35">
      <c r="A1153">
        <v>2015</v>
      </c>
      <c r="B1153">
        <v>3163003</v>
      </c>
      <c r="C1153" t="s">
        <v>230</v>
      </c>
      <c r="D1153" t="s">
        <v>303</v>
      </c>
      <c r="E1153" t="s">
        <v>301</v>
      </c>
      <c r="F1153" s="8">
        <v>3272</v>
      </c>
      <c r="G1153" s="10"/>
      <c r="I1153" s="8">
        <v>0</v>
      </c>
      <c r="J1153" s="8">
        <v>0</v>
      </c>
    </row>
    <row r="1154" spans="1:10" hidden="1" x14ac:dyDescent="0.35">
      <c r="A1154">
        <v>2015</v>
      </c>
      <c r="B1154">
        <v>3163003</v>
      </c>
      <c r="C1154" t="s">
        <v>230</v>
      </c>
      <c r="D1154" t="s">
        <v>303</v>
      </c>
      <c r="E1154" t="s">
        <v>302</v>
      </c>
      <c r="F1154" s="8">
        <v>345270.18</v>
      </c>
      <c r="G1154" s="10"/>
      <c r="I1154" s="8">
        <v>0</v>
      </c>
      <c r="J1154" s="8">
        <v>0</v>
      </c>
    </row>
    <row r="1155" spans="1:10" hidden="1" x14ac:dyDescent="0.35">
      <c r="A1155">
        <v>2015</v>
      </c>
      <c r="B1155">
        <v>2210052</v>
      </c>
      <c r="C1155" t="s">
        <v>231</v>
      </c>
      <c r="D1155" t="s">
        <v>303</v>
      </c>
      <c r="E1155" t="s">
        <v>299</v>
      </c>
      <c r="F1155" s="8">
        <v>5126390.34</v>
      </c>
      <c r="G1155" s="10">
        <v>5126390.34</v>
      </c>
      <c r="H1155">
        <v>0.86166963438839494</v>
      </c>
      <c r="I1155" s="8">
        <v>0</v>
      </c>
      <c r="J1155" s="8">
        <v>0</v>
      </c>
    </row>
    <row r="1156" spans="1:10" hidden="1" x14ac:dyDescent="0.35">
      <c r="A1156">
        <v>2015</v>
      </c>
      <c r="B1156">
        <v>2210052</v>
      </c>
      <c r="C1156" t="s">
        <v>231</v>
      </c>
      <c r="D1156" t="s">
        <v>303</v>
      </c>
      <c r="E1156" t="s">
        <v>300</v>
      </c>
      <c r="F1156" s="8">
        <v>4417254.8899999997</v>
      </c>
      <c r="G1156" s="10"/>
      <c r="I1156" s="8">
        <v>0</v>
      </c>
      <c r="J1156" s="8">
        <v>4417254.8899999997</v>
      </c>
    </row>
    <row r="1157" spans="1:10" hidden="1" x14ac:dyDescent="0.35">
      <c r="A1157">
        <v>2015</v>
      </c>
      <c r="B1157">
        <v>2210052</v>
      </c>
      <c r="C1157" t="s">
        <v>231</v>
      </c>
      <c r="D1157" t="s">
        <v>303</v>
      </c>
      <c r="E1157" t="s">
        <v>301</v>
      </c>
      <c r="F1157" s="8">
        <v>709135.45</v>
      </c>
      <c r="G1157" s="10"/>
      <c r="I1157" s="8">
        <v>0</v>
      </c>
      <c r="J1157" s="8">
        <v>0</v>
      </c>
    </row>
    <row r="1158" spans="1:10" hidden="1" x14ac:dyDescent="0.35">
      <c r="A1158">
        <v>2015</v>
      </c>
      <c r="B1158">
        <v>3163508</v>
      </c>
      <c r="C1158" t="s">
        <v>232</v>
      </c>
      <c r="D1158" t="s">
        <v>303</v>
      </c>
      <c r="E1158" t="s">
        <v>299</v>
      </c>
      <c r="F1158" s="8">
        <v>4209891.33</v>
      </c>
      <c r="G1158" s="10">
        <v>3442494.8600000003</v>
      </c>
      <c r="H1158">
        <v>0.99259127434107475</v>
      </c>
      <c r="I1158" s="8">
        <v>0</v>
      </c>
      <c r="J1158" s="8">
        <v>0</v>
      </c>
    </row>
    <row r="1159" spans="1:10" hidden="1" x14ac:dyDescent="0.35">
      <c r="A1159">
        <v>2015</v>
      </c>
      <c r="B1159">
        <v>3163508</v>
      </c>
      <c r="C1159" t="s">
        <v>232</v>
      </c>
      <c r="D1159" t="s">
        <v>303</v>
      </c>
      <c r="E1159" t="s">
        <v>300</v>
      </c>
      <c r="F1159" s="8">
        <v>3416990.36</v>
      </c>
      <c r="G1159" s="10"/>
      <c r="I1159" s="8">
        <v>0</v>
      </c>
      <c r="J1159" s="8">
        <v>3416990.36</v>
      </c>
    </row>
    <row r="1160" spans="1:10" hidden="1" x14ac:dyDescent="0.35">
      <c r="A1160">
        <v>2015</v>
      </c>
      <c r="B1160">
        <v>3163508</v>
      </c>
      <c r="C1160" t="s">
        <v>232</v>
      </c>
      <c r="D1160" t="s">
        <v>303</v>
      </c>
      <c r="E1160" t="s">
        <v>301</v>
      </c>
      <c r="F1160" s="8">
        <v>21909.200000000001</v>
      </c>
      <c r="G1160" s="10"/>
      <c r="I1160" s="8">
        <v>0</v>
      </c>
      <c r="J1160" s="8">
        <v>0</v>
      </c>
    </row>
    <row r="1161" spans="1:10" hidden="1" x14ac:dyDescent="0.35">
      <c r="A1161">
        <v>2015</v>
      </c>
      <c r="B1161">
        <v>3163508</v>
      </c>
      <c r="C1161" t="s">
        <v>232</v>
      </c>
      <c r="D1161" t="s">
        <v>303</v>
      </c>
      <c r="E1161" t="s">
        <v>305</v>
      </c>
      <c r="F1161" s="8">
        <v>3595.3</v>
      </c>
      <c r="G1161" s="10"/>
      <c r="I1161" s="8">
        <v>0</v>
      </c>
      <c r="J1161" s="8">
        <v>0</v>
      </c>
    </row>
    <row r="1162" spans="1:10" hidden="1" x14ac:dyDescent="0.35">
      <c r="A1162">
        <v>2015</v>
      </c>
      <c r="B1162">
        <v>3163508</v>
      </c>
      <c r="C1162" t="s">
        <v>232</v>
      </c>
      <c r="D1162" t="s">
        <v>303</v>
      </c>
      <c r="E1162" t="s">
        <v>302</v>
      </c>
      <c r="F1162" s="8">
        <v>767396.47</v>
      </c>
      <c r="G1162" s="10"/>
      <c r="I1162" s="8">
        <v>0</v>
      </c>
      <c r="J1162" s="8">
        <v>0</v>
      </c>
    </row>
    <row r="1163" spans="1:10" hidden="1" x14ac:dyDescent="0.35">
      <c r="A1163">
        <v>2015</v>
      </c>
      <c r="B1163">
        <v>3164100</v>
      </c>
      <c r="C1163" t="s">
        <v>233</v>
      </c>
      <c r="D1163" t="s">
        <v>303</v>
      </c>
      <c r="E1163" t="s">
        <v>299</v>
      </c>
      <c r="F1163" s="8">
        <v>3137635.2</v>
      </c>
      <c r="G1163" s="10">
        <v>2413666.75</v>
      </c>
      <c r="H1163">
        <v>0.91755473699921497</v>
      </c>
      <c r="I1163" s="8">
        <v>0</v>
      </c>
      <c r="J1163" s="8">
        <v>0</v>
      </c>
    </row>
    <row r="1164" spans="1:10" hidden="1" x14ac:dyDescent="0.35">
      <c r="A1164">
        <v>2015</v>
      </c>
      <c r="B1164">
        <v>3164100</v>
      </c>
      <c r="C1164" t="s">
        <v>233</v>
      </c>
      <c r="D1164" t="s">
        <v>303</v>
      </c>
      <c r="E1164" t="s">
        <v>300</v>
      </c>
      <c r="F1164" s="8">
        <v>2214671.3599999999</v>
      </c>
      <c r="G1164" s="10"/>
      <c r="I1164" s="8">
        <v>0</v>
      </c>
      <c r="J1164" s="8">
        <v>2214671.3599999999</v>
      </c>
    </row>
    <row r="1165" spans="1:10" hidden="1" x14ac:dyDescent="0.35">
      <c r="A1165">
        <v>2015</v>
      </c>
      <c r="B1165">
        <v>3164100</v>
      </c>
      <c r="C1165" t="s">
        <v>233</v>
      </c>
      <c r="D1165" t="s">
        <v>303</v>
      </c>
      <c r="E1165" t="s">
        <v>301</v>
      </c>
      <c r="F1165" s="8">
        <v>196075.89</v>
      </c>
      <c r="G1165" s="10"/>
      <c r="I1165" s="8">
        <v>0</v>
      </c>
      <c r="J1165" s="8">
        <v>0</v>
      </c>
    </row>
    <row r="1166" spans="1:10" hidden="1" x14ac:dyDescent="0.35">
      <c r="A1166">
        <v>2015</v>
      </c>
      <c r="B1166">
        <v>3164100</v>
      </c>
      <c r="C1166" t="s">
        <v>233</v>
      </c>
      <c r="D1166" t="s">
        <v>303</v>
      </c>
      <c r="E1166" t="s">
        <v>304</v>
      </c>
      <c r="F1166" s="8">
        <v>2919.5</v>
      </c>
      <c r="G1166" s="10"/>
      <c r="I1166" s="8">
        <v>0</v>
      </c>
      <c r="J1166" s="8">
        <v>0</v>
      </c>
    </row>
    <row r="1167" spans="1:10" hidden="1" x14ac:dyDescent="0.35">
      <c r="A1167">
        <v>2015</v>
      </c>
      <c r="B1167">
        <v>3164100</v>
      </c>
      <c r="C1167" t="s">
        <v>233</v>
      </c>
      <c r="D1167" t="s">
        <v>303</v>
      </c>
      <c r="E1167" t="s">
        <v>302</v>
      </c>
      <c r="F1167" s="8">
        <v>723968.45</v>
      </c>
      <c r="G1167" s="10"/>
      <c r="I1167" s="8">
        <v>0</v>
      </c>
      <c r="J1167" s="8">
        <v>0</v>
      </c>
    </row>
    <row r="1168" spans="1:10" hidden="1" x14ac:dyDescent="0.35">
      <c r="A1168">
        <v>2015</v>
      </c>
      <c r="B1168">
        <v>3164209</v>
      </c>
      <c r="C1168" t="s">
        <v>234</v>
      </c>
      <c r="D1168" t="s">
        <v>303</v>
      </c>
      <c r="E1168" t="s">
        <v>299</v>
      </c>
      <c r="F1168" s="8">
        <v>5702481.6900000004</v>
      </c>
      <c r="G1168" s="10">
        <v>5290239.33</v>
      </c>
      <c r="H1168">
        <v>0.95714754364430621</v>
      </c>
      <c r="I1168" s="8">
        <v>0</v>
      </c>
      <c r="J1168" s="8">
        <v>0</v>
      </c>
    </row>
    <row r="1169" spans="1:10" hidden="1" x14ac:dyDescent="0.35">
      <c r="A1169">
        <v>2015</v>
      </c>
      <c r="B1169">
        <v>3164209</v>
      </c>
      <c r="C1169" t="s">
        <v>234</v>
      </c>
      <c r="D1169" t="s">
        <v>303</v>
      </c>
      <c r="E1169" t="s">
        <v>300</v>
      </c>
      <c r="F1169" s="8">
        <v>5063539.58</v>
      </c>
      <c r="G1169" s="10"/>
      <c r="I1169" s="8">
        <v>0</v>
      </c>
      <c r="J1169" s="8">
        <v>5063539.58</v>
      </c>
    </row>
    <row r="1170" spans="1:10" hidden="1" x14ac:dyDescent="0.35">
      <c r="A1170">
        <v>2015</v>
      </c>
      <c r="B1170">
        <v>3164209</v>
      </c>
      <c r="C1170" t="s">
        <v>234</v>
      </c>
      <c r="D1170" t="s">
        <v>303</v>
      </c>
      <c r="E1170" t="s">
        <v>306</v>
      </c>
      <c r="F1170" s="8">
        <v>68</v>
      </c>
      <c r="G1170" s="10"/>
      <c r="I1170" s="8">
        <v>0</v>
      </c>
      <c r="J1170" s="8">
        <v>0</v>
      </c>
    </row>
    <row r="1171" spans="1:10" hidden="1" x14ac:dyDescent="0.35">
      <c r="A1171">
        <v>2015</v>
      </c>
      <c r="B1171">
        <v>3164209</v>
      </c>
      <c r="C1171" t="s">
        <v>234</v>
      </c>
      <c r="D1171" t="s">
        <v>303</v>
      </c>
      <c r="E1171" t="s">
        <v>301</v>
      </c>
      <c r="F1171" s="8">
        <v>226631.75</v>
      </c>
      <c r="G1171" s="10"/>
      <c r="I1171" s="8">
        <v>0</v>
      </c>
      <c r="J1171" s="8">
        <v>0</v>
      </c>
    </row>
    <row r="1172" spans="1:10" hidden="1" x14ac:dyDescent="0.35">
      <c r="A1172">
        <v>2015</v>
      </c>
      <c r="B1172">
        <v>3164209</v>
      </c>
      <c r="C1172" t="s">
        <v>234</v>
      </c>
      <c r="D1172" t="s">
        <v>303</v>
      </c>
      <c r="E1172" t="s">
        <v>302</v>
      </c>
      <c r="F1172" s="8">
        <v>412242.36</v>
      </c>
      <c r="G1172" s="10"/>
      <c r="I1172" s="8">
        <v>0</v>
      </c>
      <c r="J1172" s="8">
        <v>0</v>
      </c>
    </row>
    <row r="1173" spans="1:10" hidden="1" x14ac:dyDescent="0.35">
      <c r="A1173">
        <v>2015</v>
      </c>
      <c r="B1173">
        <v>3164472</v>
      </c>
      <c r="C1173" t="s">
        <v>235</v>
      </c>
      <c r="D1173" t="s">
        <v>303</v>
      </c>
      <c r="E1173" t="s">
        <v>299</v>
      </c>
      <c r="F1173" s="8">
        <v>5321065.47</v>
      </c>
      <c r="G1173" s="10">
        <v>4987613</v>
      </c>
      <c r="H1173">
        <v>0.91204798968965717</v>
      </c>
      <c r="I1173" s="8">
        <v>0</v>
      </c>
      <c r="J1173" s="8">
        <v>0</v>
      </c>
    </row>
    <row r="1174" spans="1:10" hidden="1" x14ac:dyDescent="0.35">
      <c r="A1174">
        <v>2015</v>
      </c>
      <c r="B1174">
        <v>3164472</v>
      </c>
      <c r="C1174" t="s">
        <v>235</v>
      </c>
      <c r="D1174" t="s">
        <v>303</v>
      </c>
      <c r="E1174" t="s">
        <v>300</v>
      </c>
      <c r="F1174" s="8">
        <v>4548942.41</v>
      </c>
      <c r="G1174" s="10"/>
      <c r="I1174" s="8">
        <v>0</v>
      </c>
      <c r="J1174" s="8">
        <v>4548942.41</v>
      </c>
    </row>
    <row r="1175" spans="1:10" hidden="1" x14ac:dyDescent="0.35">
      <c r="A1175">
        <v>2015</v>
      </c>
      <c r="B1175">
        <v>3164472</v>
      </c>
      <c r="C1175" t="s">
        <v>235</v>
      </c>
      <c r="D1175" t="s">
        <v>303</v>
      </c>
      <c r="E1175" t="s">
        <v>301</v>
      </c>
      <c r="F1175" s="8">
        <v>374570.03</v>
      </c>
      <c r="G1175" s="10"/>
      <c r="I1175" s="8">
        <v>0</v>
      </c>
      <c r="J1175" s="8">
        <v>0</v>
      </c>
    </row>
    <row r="1176" spans="1:10" hidden="1" x14ac:dyDescent="0.35">
      <c r="A1176">
        <v>2015</v>
      </c>
      <c r="B1176">
        <v>3164472</v>
      </c>
      <c r="C1176" t="s">
        <v>235</v>
      </c>
      <c r="D1176" t="s">
        <v>303</v>
      </c>
      <c r="E1176" t="s">
        <v>304</v>
      </c>
      <c r="F1176" s="8">
        <v>64100.56</v>
      </c>
      <c r="G1176" s="10"/>
      <c r="I1176" s="8">
        <v>0</v>
      </c>
      <c r="J1176" s="8">
        <v>0</v>
      </c>
    </row>
    <row r="1177" spans="1:10" hidden="1" x14ac:dyDescent="0.35">
      <c r="A1177">
        <v>2015</v>
      </c>
      <c r="B1177">
        <v>3164472</v>
      </c>
      <c r="C1177" t="s">
        <v>235</v>
      </c>
      <c r="D1177" t="s">
        <v>303</v>
      </c>
      <c r="E1177" t="s">
        <v>302</v>
      </c>
      <c r="F1177" s="8">
        <v>333452.46999999997</v>
      </c>
      <c r="G1177" s="10"/>
      <c r="I1177" s="8">
        <v>0</v>
      </c>
      <c r="J1177" s="8">
        <v>0</v>
      </c>
    </row>
    <row r="1178" spans="1:10" hidden="1" x14ac:dyDescent="0.35">
      <c r="A1178">
        <v>2015</v>
      </c>
      <c r="B1178">
        <v>3164506</v>
      </c>
      <c r="C1178" t="s">
        <v>236</v>
      </c>
      <c r="D1178" t="s">
        <v>303</v>
      </c>
      <c r="E1178" t="s">
        <v>299</v>
      </c>
      <c r="F1178" s="8">
        <v>5115394.25</v>
      </c>
      <c r="G1178" s="10">
        <v>4743987.71</v>
      </c>
      <c r="H1178">
        <v>0.95034825880693519</v>
      </c>
      <c r="I1178" s="8">
        <v>0</v>
      </c>
      <c r="J1178" s="8">
        <v>0</v>
      </c>
    </row>
    <row r="1179" spans="1:10" hidden="1" x14ac:dyDescent="0.35">
      <c r="A1179">
        <v>2015</v>
      </c>
      <c r="B1179">
        <v>3164506</v>
      </c>
      <c r="C1179" t="s">
        <v>236</v>
      </c>
      <c r="D1179" t="s">
        <v>303</v>
      </c>
      <c r="E1179" t="s">
        <v>300</v>
      </c>
      <c r="F1179" s="8">
        <v>4508440.46</v>
      </c>
      <c r="G1179" s="10"/>
      <c r="I1179" s="8">
        <v>0</v>
      </c>
      <c r="J1179" s="8">
        <v>4508440.46</v>
      </c>
    </row>
    <row r="1180" spans="1:10" hidden="1" x14ac:dyDescent="0.35">
      <c r="A1180">
        <v>2015</v>
      </c>
      <c r="B1180">
        <v>3164506</v>
      </c>
      <c r="C1180" t="s">
        <v>236</v>
      </c>
      <c r="D1180" t="s">
        <v>303</v>
      </c>
      <c r="E1180" t="s">
        <v>301</v>
      </c>
      <c r="F1180" s="8">
        <v>205535.64</v>
      </c>
      <c r="G1180" s="10"/>
      <c r="I1180" s="8">
        <v>0</v>
      </c>
      <c r="J1180" s="8">
        <v>0</v>
      </c>
    </row>
    <row r="1181" spans="1:10" hidden="1" x14ac:dyDescent="0.35">
      <c r="A1181">
        <v>2015</v>
      </c>
      <c r="B1181">
        <v>3164506</v>
      </c>
      <c r="C1181" t="s">
        <v>236</v>
      </c>
      <c r="D1181" t="s">
        <v>303</v>
      </c>
      <c r="E1181" t="s">
        <v>304</v>
      </c>
      <c r="F1181" s="8">
        <v>30011.61</v>
      </c>
      <c r="G1181" s="10"/>
      <c r="I1181" s="8">
        <v>0</v>
      </c>
      <c r="J1181" s="8">
        <v>0</v>
      </c>
    </row>
    <row r="1182" spans="1:10" hidden="1" x14ac:dyDescent="0.35">
      <c r="A1182">
        <v>2015</v>
      </c>
      <c r="B1182">
        <v>3164506</v>
      </c>
      <c r="C1182" t="s">
        <v>236</v>
      </c>
      <c r="D1182" t="s">
        <v>303</v>
      </c>
      <c r="E1182" t="s">
        <v>302</v>
      </c>
      <c r="F1182" s="8">
        <v>371406.54</v>
      </c>
      <c r="G1182" s="10"/>
      <c r="I1182" s="8">
        <v>0</v>
      </c>
      <c r="J1182" s="8">
        <v>0</v>
      </c>
    </row>
    <row r="1183" spans="1:10" hidden="1" x14ac:dyDescent="0.35">
      <c r="A1183">
        <v>2015</v>
      </c>
      <c r="B1183">
        <v>3165503</v>
      </c>
      <c r="C1183" t="s">
        <v>237</v>
      </c>
      <c r="D1183" t="s">
        <v>303</v>
      </c>
      <c r="E1183" t="s">
        <v>299</v>
      </c>
      <c r="F1183" s="8">
        <v>4635067.99</v>
      </c>
      <c r="G1183" s="10">
        <v>3690326.54</v>
      </c>
      <c r="H1183">
        <v>0.99984518985141091</v>
      </c>
      <c r="I1183" s="8">
        <v>0</v>
      </c>
      <c r="J1183" s="8">
        <v>0</v>
      </c>
    </row>
    <row r="1184" spans="1:10" hidden="1" x14ac:dyDescent="0.35">
      <c r="A1184">
        <v>2015</v>
      </c>
      <c r="B1184">
        <v>3165503</v>
      </c>
      <c r="C1184" t="s">
        <v>237</v>
      </c>
      <c r="D1184" t="s">
        <v>303</v>
      </c>
      <c r="E1184" t="s">
        <v>300</v>
      </c>
      <c r="F1184" s="8">
        <v>3689755.24</v>
      </c>
      <c r="G1184" s="10"/>
      <c r="I1184" s="8">
        <v>0</v>
      </c>
      <c r="J1184" s="8">
        <v>3689755.24</v>
      </c>
    </row>
    <row r="1185" spans="1:10" hidden="1" x14ac:dyDescent="0.35">
      <c r="A1185">
        <v>2015</v>
      </c>
      <c r="B1185">
        <v>3165503</v>
      </c>
      <c r="C1185" t="s">
        <v>237</v>
      </c>
      <c r="D1185" t="s">
        <v>303</v>
      </c>
      <c r="E1185" t="s">
        <v>301</v>
      </c>
      <c r="F1185" s="8">
        <v>571.29999999999995</v>
      </c>
      <c r="G1185" s="10"/>
      <c r="I1185" s="8">
        <v>0</v>
      </c>
      <c r="J1185" s="8">
        <v>0</v>
      </c>
    </row>
    <row r="1186" spans="1:10" hidden="1" x14ac:dyDescent="0.35">
      <c r="A1186">
        <v>2015</v>
      </c>
      <c r="B1186">
        <v>3165503</v>
      </c>
      <c r="C1186" t="s">
        <v>237</v>
      </c>
      <c r="D1186" t="s">
        <v>303</v>
      </c>
      <c r="E1186" t="s">
        <v>302</v>
      </c>
      <c r="F1186" s="8">
        <v>944741.45</v>
      </c>
      <c r="G1186" s="10"/>
      <c r="I1186" s="8">
        <v>0</v>
      </c>
      <c r="J1186" s="8">
        <v>0</v>
      </c>
    </row>
    <row r="1187" spans="1:10" hidden="1" x14ac:dyDescent="0.35">
      <c r="A1187">
        <v>2015</v>
      </c>
      <c r="B1187">
        <v>3165909</v>
      </c>
      <c r="C1187" t="s">
        <v>238</v>
      </c>
      <c r="D1187" t="s">
        <v>303</v>
      </c>
      <c r="E1187" t="s">
        <v>299</v>
      </c>
      <c r="F1187" s="8">
        <v>3812637.52</v>
      </c>
      <c r="G1187" s="10">
        <v>3133901.84</v>
      </c>
      <c r="H1187">
        <v>0.87654199788210352</v>
      </c>
      <c r="I1187" s="8">
        <v>0</v>
      </c>
      <c r="J1187" s="8">
        <v>0</v>
      </c>
    </row>
    <row r="1188" spans="1:10" hidden="1" x14ac:dyDescent="0.35">
      <c r="A1188">
        <v>2015</v>
      </c>
      <c r="B1188">
        <v>3165909</v>
      </c>
      <c r="C1188" t="s">
        <v>238</v>
      </c>
      <c r="D1188" t="s">
        <v>303</v>
      </c>
      <c r="E1188" t="s">
        <v>300</v>
      </c>
      <c r="F1188" s="8">
        <v>2746996.58</v>
      </c>
      <c r="G1188" s="10"/>
      <c r="I1188" s="8">
        <v>0</v>
      </c>
      <c r="J1188" s="8">
        <v>2746996.58</v>
      </c>
    </row>
    <row r="1189" spans="1:10" hidden="1" x14ac:dyDescent="0.35">
      <c r="A1189">
        <v>2015</v>
      </c>
      <c r="B1189">
        <v>3165909</v>
      </c>
      <c r="C1189" t="s">
        <v>238</v>
      </c>
      <c r="D1189" t="s">
        <v>303</v>
      </c>
      <c r="E1189" t="s">
        <v>301</v>
      </c>
      <c r="F1189" s="8">
        <v>341801.08</v>
      </c>
      <c r="G1189" s="10"/>
      <c r="I1189" s="8">
        <v>0</v>
      </c>
      <c r="J1189" s="8">
        <v>0</v>
      </c>
    </row>
    <row r="1190" spans="1:10" hidden="1" x14ac:dyDescent="0.35">
      <c r="A1190">
        <v>2015</v>
      </c>
      <c r="B1190">
        <v>3165909</v>
      </c>
      <c r="C1190" t="s">
        <v>238</v>
      </c>
      <c r="D1190" t="s">
        <v>303</v>
      </c>
      <c r="E1190" t="s">
        <v>304</v>
      </c>
      <c r="F1190" s="8">
        <v>40244.18</v>
      </c>
      <c r="G1190" s="10"/>
      <c r="I1190" s="8">
        <v>0</v>
      </c>
      <c r="J1190" s="8">
        <v>0</v>
      </c>
    </row>
    <row r="1191" spans="1:10" hidden="1" x14ac:dyDescent="0.35">
      <c r="A1191">
        <v>2015</v>
      </c>
      <c r="B1191">
        <v>3165909</v>
      </c>
      <c r="C1191" t="s">
        <v>238</v>
      </c>
      <c r="D1191" t="s">
        <v>303</v>
      </c>
      <c r="E1191" t="s">
        <v>305</v>
      </c>
      <c r="F1191" s="8">
        <v>4860</v>
      </c>
      <c r="G1191" s="10"/>
      <c r="I1191" s="8">
        <v>0</v>
      </c>
      <c r="J1191" s="8">
        <v>0</v>
      </c>
    </row>
    <row r="1192" spans="1:10" hidden="1" x14ac:dyDescent="0.35">
      <c r="A1192">
        <v>2015</v>
      </c>
      <c r="B1192">
        <v>3165909</v>
      </c>
      <c r="C1192" t="s">
        <v>238</v>
      </c>
      <c r="D1192" t="s">
        <v>303</v>
      </c>
      <c r="E1192" t="s">
        <v>302</v>
      </c>
      <c r="F1192" s="8">
        <v>678735.68</v>
      </c>
      <c r="G1192" s="10"/>
      <c r="I1192" s="8">
        <v>0</v>
      </c>
      <c r="J1192" s="8">
        <v>0</v>
      </c>
    </row>
    <row r="1193" spans="1:10" hidden="1" x14ac:dyDescent="0.35">
      <c r="A1193">
        <v>2015</v>
      </c>
      <c r="B1193">
        <v>3166105</v>
      </c>
      <c r="C1193" t="s">
        <v>239</v>
      </c>
      <c r="D1193" t="s">
        <v>303</v>
      </c>
      <c r="E1193" t="s">
        <v>299</v>
      </c>
      <c r="F1193" s="8">
        <v>2896153.94</v>
      </c>
      <c r="G1193" s="10">
        <v>2603202.12</v>
      </c>
      <c r="H1193">
        <v>0.95484450896190876</v>
      </c>
      <c r="I1193" s="8">
        <v>0</v>
      </c>
      <c r="J1193" s="8">
        <v>0</v>
      </c>
    </row>
    <row r="1194" spans="1:10" hidden="1" x14ac:dyDescent="0.35">
      <c r="A1194">
        <v>2015</v>
      </c>
      <c r="B1194">
        <v>3166105</v>
      </c>
      <c r="C1194" t="s">
        <v>239</v>
      </c>
      <c r="D1194" t="s">
        <v>303</v>
      </c>
      <c r="E1194" t="s">
        <v>300</v>
      </c>
      <c r="F1194" s="8">
        <v>2485653.25</v>
      </c>
      <c r="G1194" s="10"/>
      <c r="I1194" s="8">
        <v>0</v>
      </c>
      <c r="J1194" s="8">
        <v>2485653.25</v>
      </c>
    </row>
    <row r="1195" spans="1:10" hidden="1" x14ac:dyDescent="0.35">
      <c r="A1195">
        <v>2015</v>
      </c>
      <c r="B1195">
        <v>3166105</v>
      </c>
      <c r="C1195" t="s">
        <v>239</v>
      </c>
      <c r="D1195" t="s">
        <v>303</v>
      </c>
      <c r="E1195" t="s">
        <v>301</v>
      </c>
      <c r="F1195" s="8">
        <v>116752.38</v>
      </c>
      <c r="G1195" s="10"/>
      <c r="I1195" s="8">
        <v>0</v>
      </c>
      <c r="J1195" s="8">
        <v>0</v>
      </c>
    </row>
    <row r="1196" spans="1:10" hidden="1" x14ac:dyDescent="0.35">
      <c r="A1196">
        <v>2015</v>
      </c>
      <c r="B1196">
        <v>3166105</v>
      </c>
      <c r="C1196" t="s">
        <v>239</v>
      </c>
      <c r="D1196" t="s">
        <v>303</v>
      </c>
      <c r="E1196" t="s">
        <v>304</v>
      </c>
      <c r="F1196" s="8">
        <v>796.49</v>
      </c>
      <c r="G1196" s="10"/>
      <c r="I1196" s="8">
        <v>0</v>
      </c>
      <c r="J1196" s="8">
        <v>0</v>
      </c>
    </row>
    <row r="1197" spans="1:10" hidden="1" x14ac:dyDescent="0.35">
      <c r="A1197">
        <v>2015</v>
      </c>
      <c r="B1197">
        <v>3166105</v>
      </c>
      <c r="C1197" t="s">
        <v>239</v>
      </c>
      <c r="D1197" t="s">
        <v>303</v>
      </c>
      <c r="E1197" t="s">
        <v>302</v>
      </c>
      <c r="F1197" s="8">
        <v>292951.82</v>
      </c>
      <c r="G1197" s="10"/>
      <c r="I1197" s="8">
        <v>0</v>
      </c>
      <c r="J1197" s="8">
        <v>0</v>
      </c>
    </row>
    <row r="1198" spans="1:10" hidden="1" x14ac:dyDescent="0.35">
      <c r="A1198">
        <v>2015</v>
      </c>
      <c r="B1198">
        <v>3166501</v>
      </c>
      <c r="C1198" t="s">
        <v>240</v>
      </c>
      <c r="D1198" t="s">
        <v>303</v>
      </c>
      <c r="E1198" t="s">
        <v>299</v>
      </c>
      <c r="F1198" s="8">
        <v>2651254.9700000002</v>
      </c>
      <c r="G1198" s="10">
        <v>2230014.0500000003</v>
      </c>
      <c r="H1198">
        <v>0.88397154269050449</v>
      </c>
      <c r="I1198" s="8">
        <v>0</v>
      </c>
      <c r="J1198" s="8">
        <v>0</v>
      </c>
    </row>
    <row r="1199" spans="1:10" hidden="1" x14ac:dyDescent="0.35">
      <c r="A1199">
        <v>2015</v>
      </c>
      <c r="B1199">
        <v>3166501</v>
      </c>
      <c r="C1199" t="s">
        <v>240</v>
      </c>
      <c r="D1199" t="s">
        <v>303</v>
      </c>
      <c r="E1199" t="s">
        <v>300</v>
      </c>
      <c r="F1199" s="8">
        <v>1971268.96</v>
      </c>
      <c r="G1199" s="10"/>
      <c r="I1199" s="8">
        <v>0</v>
      </c>
      <c r="J1199" s="8">
        <v>1971268.96</v>
      </c>
    </row>
    <row r="1200" spans="1:10" hidden="1" x14ac:dyDescent="0.35">
      <c r="A1200">
        <v>2015</v>
      </c>
      <c r="B1200">
        <v>3166501</v>
      </c>
      <c r="C1200" t="s">
        <v>240</v>
      </c>
      <c r="D1200" t="s">
        <v>303</v>
      </c>
      <c r="E1200" t="s">
        <v>301</v>
      </c>
      <c r="F1200" s="8">
        <v>258571.62</v>
      </c>
      <c r="G1200" s="10"/>
      <c r="I1200" s="8">
        <v>0</v>
      </c>
      <c r="J1200" s="8">
        <v>0</v>
      </c>
    </row>
    <row r="1201" spans="1:10" hidden="1" x14ac:dyDescent="0.35">
      <c r="A1201">
        <v>2015</v>
      </c>
      <c r="B1201">
        <v>3166501</v>
      </c>
      <c r="C1201" t="s">
        <v>240</v>
      </c>
      <c r="D1201" t="s">
        <v>303</v>
      </c>
      <c r="E1201" t="s">
        <v>304</v>
      </c>
      <c r="F1201" s="8">
        <v>173.47</v>
      </c>
      <c r="G1201" s="10"/>
      <c r="I1201" s="8">
        <v>0</v>
      </c>
      <c r="J1201" s="8">
        <v>0</v>
      </c>
    </row>
    <row r="1202" spans="1:10" hidden="1" x14ac:dyDescent="0.35">
      <c r="A1202">
        <v>2015</v>
      </c>
      <c r="B1202">
        <v>3166501</v>
      </c>
      <c r="C1202" t="s">
        <v>240</v>
      </c>
      <c r="D1202" t="s">
        <v>303</v>
      </c>
      <c r="E1202" t="s">
        <v>302</v>
      </c>
      <c r="F1202" s="8">
        <v>421240.92</v>
      </c>
      <c r="G1202" s="10"/>
      <c r="I1202" s="8">
        <v>0</v>
      </c>
      <c r="J1202" s="8">
        <v>0</v>
      </c>
    </row>
    <row r="1203" spans="1:10" hidden="1" x14ac:dyDescent="0.35">
      <c r="A1203">
        <v>2015</v>
      </c>
      <c r="B1203">
        <v>3166956</v>
      </c>
      <c r="C1203" t="s">
        <v>242</v>
      </c>
      <c r="D1203" t="s">
        <v>303</v>
      </c>
      <c r="E1203" t="s">
        <v>299</v>
      </c>
      <c r="F1203" s="8">
        <v>3264726.05</v>
      </c>
      <c r="G1203" s="10">
        <v>3144892.55</v>
      </c>
      <c r="H1203">
        <v>0.85285090264848651</v>
      </c>
      <c r="I1203" s="8">
        <v>0</v>
      </c>
      <c r="J1203" s="8">
        <v>0</v>
      </c>
    </row>
    <row r="1204" spans="1:10" hidden="1" x14ac:dyDescent="0.35">
      <c r="A1204">
        <v>2015</v>
      </c>
      <c r="B1204">
        <v>3166956</v>
      </c>
      <c r="C1204" t="s">
        <v>242</v>
      </c>
      <c r="D1204" t="s">
        <v>303</v>
      </c>
      <c r="E1204" t="s">
        <v>300</v>
      </c>
      <c r="F1204" s="8">
        <v>2682124.4500000002</v>
      </c>
      <c r="G1204" s="10"/>
      <c r="I1204" s="8">
        <v>0</v>
      </c>
      <c r="J1204" s="8">
        <v>2682124.4500000002</v>
      </c>
    </row>
    <row r="1205" spans="1:10" hidden="1" x14ac:dyDescent="0.35">
      <c r="A1205">
        <v>2015</v>
      </c>
      <c r="B1205">
        <v>3166956</v>
      </c>
      <c r="C1205" t="s">
        <v>242</v>
      </c>
      <c r="D1205" t="s">
        <v>303</v>
      </c>
      <c r="E1205" t="s">
        <v>301</v>
      </c>
      <c r="F1205" s="8">
        <v>458589.17</v>
      </c>
      <c r="G1205" s="10"/>
      <c r="I1205" s="8">
        <v>0</v>
      </c>
      <c r="J1205" s="8">
        <v>0</v>
      </c>
    </row>
    <row r="1206" spans="1:10" hidden="1" x14ac:dyDescent="0.35">
      <c r="A1206">
        <v>2015</v>
      </c>
      <c r="B1206">
        <v>3166956</v>
      </c>
      <c r="C1206" t="s">
        <v>242</v>
      </c>
      <c r="D1206" t="s">
        <v>303</v>
      </c>
      <c r="E1206" t="s">
        <v>304</v>
      </c>
      <c r="F1206" s="8">
        <v>4178.93</v>
      </c>
      <c r="G1206" s="10"/>
      <c r="I1206" s="8">
        <v>0</v>
      </c>
      <c r="J1206" s="8">
        <v>0</v>
      </c>
    </row>
    <row r="1207" spans="1:10" hidden="1" x14ac:dyDescent="0.35">
      <c r="A1207">
        <v>2015</v>
      </c>
      <c r="B1207">
        <v>3166956</v>
      </c>
      <c r="C1207" t="s">
        <v>242</v>
      </c>
      <c r="D1207" t="s">
        <v>303</v>
      </c>
      <c r="E1207" t="s">
        <v>302</v>
      </c>
      <c r="F1207" s="8">
        <v>119833.5</v>
      </c>
      <c r="G1207" s="10"/>
      <c r="I1207" s="8">
        <v>0</v>
      </c>
      <c r="J1207" s="8">
        <v>0</v>
      </c>
    </row>
    <row r="1208" spans="1:10" hidden="1" x14ac:dyDescent="0.35">
      <c r="A1208">
        <v>2015</v>
      </c>
      <c r="B1208">
        <v>3167103</v>
      </c>
      <c r="C1208" t="s">
        <v>243</v>
      </c>
      <c r="D1208" t="s">
        <v>303</v>
      </c>
      <c r="E1208" t="s">
        <v>299</v>
      </c>
      <c r="F1208" s="8">
        <v>9158821.1199999992</v>
      </c>
      <c r="G1208" s="10">
        <v>8101984.2199999988</v>
      </c>
      <c r="H1208">
        <v>0.79921459412568463</v>
      </c>
      <c r="I1208" s="8">
        <v>0</v>
      </c>
      <c r="J1208" s="8">
        <v>0</v>
      </c>
    </row>
    <row r="1209" spans="1:10" hidden="1" x14ac:dyDescent="0.35">
      <c r="A1209">
        <v>2015</v>
      </c>
      <c r="B1209">
        <v>3167103</v>
      </c>
      <c r="C1209" t="s">
        <v>243</v>
      </c>
      <c r="D1209" t="s">
        <v>303</v>
      </c>
      <c r="E1209" t="s">
        <v>300</v>
      </c>
      <c r="F1209" s="8">
        <v>6475224.0300000003</v>
      </c>
      <c r="G1209" s="10"/>
      <c r="I1209" s="8">
        <v>0</v>
      </c>
      <c r="J1209" s="8">
        <v>6475224.0300000003</v>
      </c>
    </row>
    <row r="1210" spans="1:10" hidden="1" x14ac:dyDescent="0.35">
      <c r="A1210">
        <v>2015</v>
      </c>
      <c r="B1210">
        <v>3167103</v>
      </c>
      <c r="C1210" t="s">
        <v>243</v>
      </c>
      <c r="D1210" t="s">
        <v>303</v>
      </c>
      <c r="E1210" t="s">
        <v>301</v>
      </c>
      <c r="F1210" s="8">
        <v>1585835.08</v>
      </c>
      <c r="G1210" s="10"/>
      <c r="I1210" s="8">
        <v>0</v>
      </c>
      <c r="J1210" s="8">
        <v>0</v>
      </c>
    </row>
    <row r="1211" spans="1:10" hidden="1" x14ac:dyDescent="0.35">
      <c r="A1211">
        <v>2015</v>
      </c>
      <c r="B1211">
        <v>3167103</v>
      </c>
      <c r="C1211" t="s">
        <v>243</v>
      </c>
      <c r="D1211" t="s">
        <v>303</v>
      </c>
      <c r="E1211" t="s">
        <v>304</v>
      </c>
      <c r="F1211" s="8">
        <v>40925.11</v>
      </c>
      <c r="G1211" s="10"/>
      <c r="I1211" s="8">
        <v>0</v>
      </c>
      <c r="J1211" s="8">
        <v>0</v>
      </c>
    </row>
    <row r="1212" spans="1:10" hidden="1" x14ac:dyDescent="0.35">
      <c r="A1212">
        <v>2015</v>
      </c>
      <c r="B1212">
        <v>3167103</v>
      </c>
      <c r="C1212" t="s">
        <v>243</v>
      </c>
      <c r="D1212" t="s">
        <v>303</v>
      </c>
      <c r="E1212" t="s">
        <v>302</v>
      </c>
      <c r="F1212" s="8">
        <v>1056836.8999999999</v>
      </c>
      <c r="G1212" s="10"/>
      <c r="I1212" s="8">
        <v>0</v>
      </c>
      <c r="J1212" s="8">
        <v>0</v>
      </c>
    </row>
    <row r="1213" spans="1:10" hidden="1" x14ac:dyDescent="0.35">
      <c r="A1213">
        <v>2015</v>
      </c>
      <c r="B1213">
        <v>3165552</v>
      </c>
      <c r="C1213" t="s">
        <v>244</v>
      </c>
      <c r="D1213" t="s">
        <v>303</v>
      </c>
      <c r="E1213" t="s">
        <v>299</v>
      </c>
      <c r="F1213" s="8">
        <v>5867706.7800000003</v>
      </c>
      <c r="G1213" s="10">
        <v>5661655.0499999998</v>
      </c>
      <c r="H1213">
        <v>0.90169514654553173</v>
      </c>
      <c r="I1213" s="8">
        <v>0</v>
      </c>
      <c r="J1213" s="8">
        <v>0</v>
      </c>
    </row>
    <row r="1214" spans="1:10" hidden="1" x14ac:dyDescent="0.35">
      <c r="A1214">
        <v>2015</v>
      </c>
      <c r="B1214">
        <v>3165552</v>
      </c>
      <c r="C1214" t="s">
        <v>244</v>
      </c>
      <c r="D1214" t="s">
        <v>303</v>
      </c>
      <c r="E1214" t="s">
        <v>300</v>
      </c>
      <c r="F1214" s="8">
        <v>5105086.88</v>
      </c>
      <c r="G1214" s="10"/>
      <c r="I1214" s="8">
        <v>0</v>
      </c>
      <c r="J1214" s="8">
        <v>5105086.88</v>
      </c>
    </row>
    <row r="1215" spans="1:10" hidden="1" x14ac:dyDescent="0.35">
      <c r="A1215">
        <v>2015</v>
      </c>
      <c r="B1215">
        <v>3165552</v>
      </c>
      <c r="C1215" t="s">
        <v>244</v>
      </c>
      <c r="D1215" t="s">
        <v>303</v>
      </c>
      <c r="E1215" t="s">
        <v>306</v>
      </c>
      <c r="F1215" s="8">
        <v>47450.61</v>
      </c>
      <c r="G1215" s="10"/>
      <c r="I1215" s="8">
        <v>0</v>
      </c>
      <c r="J1215" s="8">
        <v>0</v>
      </c>
    </row>
    <row r="1216" spans="1:10" hidden="1" x14ac:dyDescent="0.35">
      <c r="A1216">
        <v>2015</v>
      </c>
      <c r="B1216">
        <v>3165552</v>
      </c>
      <c r="C1216" t="s">
        <v>244</v>
      </c>
      <c r="D1216" t="s">
        <v>303</v>
      </c>
      <c r="E1216" t="s">
        <v>301</v>
      </c>
      <c r="F1216" s="8">
        <v>509117.56</v>
      </c>
      <c r="G1216" s="10"/>
      <c r="I1216" s="8">
        <v>0</v>
      </c>
      <c r="J1216" s="8">
        <v>0</v>
      </c>
    </row>
    <row r="1217" spans="1:10" hidden="1" x14ac:dyDescent="0.35">
      <c r="A1217">
        <v>2015</v>
      </c>
      <c r="B1217">
        <v>3165552</v>
      </c>
      <c r="C1217" t="s">
        <v>244</v>
      </c>
      <c r="D1217" t="s">
        <v>303</v>
      </c>
      <c r="E1217" t="s">
        <v>302</v>
      </c>
      <c r="F1217" s="8">
        <v>206051.73</v>
      </c>
      <c r="G1217" s="10"/>
      <c r="I1217" s="8">
        <v>0</v>
      </c>
      <c r="J1217" s="8">
        <v>0</v>
      </c>
    </row>
    <row r="1218" spans="1:10" hidden="1" x14ac:dyDescent="0.35">
      <c r="A1218">
        <v>2015</v>
      </c>
      <c r="B1218">
        <v>3167707</v>
      </c>
      <c r="C1218" t="s">
        <v>245</v>
      </c>
      <c r="D1218" t="s">
        <v>303</v>
      </c>
      <c r="E1218" t="s">
        <v>299</v>
      </c>
      <c r="F1218" s="8">
        <v>3318777.05</v>
      </c>
      <c r="G1218" s="10">
        <v>3175534.1399999997</v>
      </c>
      <c r="H1218">
        <v>0.7343736761085492</v>
      </c>
      <c r="I1218" s="8">
        <v>0</v>
      </c>
      <c r="J1218" s="8">
        <v>0</v>
      </c>
    </row>
    <row r="1219" spans="1:10" hidden="1" x14ac:dyDescent="0.35">
      <c r="A1219">
        <v>2015</v>
      </c>
      <c r="B1219">
        <v>3167707</v>
      </c>
      <c r="C1219" t="s">
        <v>245</v>
      </c>
      <c r="D1219" t="s">
        <v>303</v>
      </c>
      <c r="E1219" t="s">
        <v>300</v>
      </c>
      <c r="F1219" s="8">
        <v>2332028.6800000002</v>
      </c>
      <c r="G1219" s="10"/>
      <c r="I1219" s="8">
        <v>0</v>
      </c>
      <c r="J1219" s="8">
        <v>2332028.6800000002</v>
      </c>
    </row>
    <row r="1220" spans="1:10" hidden="1" x14ac:dyDescent="0.35">
      <c r="A1220">
        <v>2015</v>
      </c>
      <c r="B1220">
        <v>3167707</v>
      </c>
      <c r="C1220" t="s">
        <v>245</v>
      </c>
      <c r="D1220" t="s">
        <v>303</v>
      </c>
      <c r="E1220" t="s">
        <v>301</v>
      </c>
      <c r="F1220" s="8">
        <v>843505.46</v>
      </c>
      <c r="G1220" s="10"/>
      <c r="I1220" s="8">
        <v>0</v>
      </c>
      <c r="J1220" s="8">
        <v>0</v>
      </c>
    </row>
    <row r="1221" spans="1:10" hidden="1" x14ac:dyDescent="0.35">
      <c r="A1221">
        <v>2015</v>
      </c>
      <c r="B1221">
        <v>3167707</v>
      </c>
      <c r="C1221" t="s">
        <v>245</v>
      </c>
      <c r="D1221" t="s">
        <v>303</v>
      </c>
      <c r="E1221" t="s">
        <v>302</v>
      </c>
      <c r="F1221" s="8">
        <v>143242.91</v>
      </c>
      <c r="G1221" s="10"/>
      <c r="I1221" s="8">
        <v>0</v>
      </c>
      <c r="J1221" s="8">
        <v>0</v>
      </c>
    </row>
    <row r="1222" spans="1:10" hidden="1" x14ac:dyDescent="0.35">
      <c r="A1222">
        <v>2015</v>
      </c>
      <c r="B1222">
        <v>3168002</v>
      </c>
      <c r="C1222" t="s">
        <v>246</v>
      </c>
      <c r="D1222" t="s">
        <v>303</v>
      </c>
      <c r="E1222" t="s">
        <v>299</v>
      </c>
      <c r="F1222" s="8">
        <v>12854410.130000001</v>
      </c>
      <c r="G1222" s="10">
        <v>10354154.780000001</v>
      </c>
      <c r="H1222">
        <v>0.48417015550930365</v>
      </c>
      <c r="I1222" s="8">
        <v>0</v>
      </c>
      <c r="J1222" s="8">
        <v>0</v>
      </c>
    </row>
    <row r="1223" spans="1:10" hidden="1" x14ac:dyDescent="0.35">
      <c r="A1223">
        <v>2015</v>
      </c>
      <c r="B1223">
        <v>3168002</v>
      </c>
      <c r="C1223" t="s">
        <v>246</v>
      </c>
      <c r="D1223" t="s">
        <v>303</v>
      </c>
      <c r="E1223" t="s">
        <v>300</v>
      </c>
      <c r="F1223" s="8">
        <v>5013172.7300000004</v>
      </c>
      <c r="G1223" s="10"/>
      <c r="I1223" s="8">
        <v>0</v>
      </c>
      <c r="J1223" s="8">
        <v>5013172.7300000004</v>
      </c>
    </row>
    <row r="1224" spans="1:10" hidden="1" x14ac:dyDescent="0.35">
      <c r="A1224">
        <v>2015</v>
      </c>
      <c r="B1224">
        <v>3168002</v>
      </c>
      <c r="C1224" t="s">
        <v>246</v>
      </c>
      <c r="D1224" t="s">
        <v>303</v>
      </c>
      <c r="E1224" t="s">
        <v>307</v>
      </c>
      <c r="F1224" s="8">
        <v>39380.89</v>
      </c>
      <c r="G1224" s="10"/>
      <c r="I1224" s="8">
        <v>0</v>
      </c>
      <c r="J1224" s="8">
        <v>0</v>
      </c>
    </row>
    <row r="1225" spans="1:10" hidden="1" x14ac:dyDescent="0.35">
      <c r="A1225">
        <v>2015</v>
      </c>
      <c r="B1225">
        <v>3168002</v>
      </c>
      <c r="C1225" t="s">
        <v>246</v>
      </c>
      <c r="D1225" t="s">
        <v>303</v>
      </c>
      <c r="E1225" t="s">
        <v>306</v>
      </c>
      <c r="F1225" s="8">
        <v>227690.16</v>
      </c>
      <c r="G1225" s="10"/>
      <c r="I1225" s="8">
        <v>0</v>
      </c>
      <c r="J1225" s="8">
        <v>0</v>
      </c>
    </row>
    <row r="1226" spans="1:10" hidden="1" x14ac:dyDescent="0.35">
      <c r="A1226">
        <v>2015</v>
      </c>
      <c r="B1226">
        <v>3168002</v>
      </c>
      <c r="C1226" t="s">
        <v>246</v>
      </c>
      <c r="D1226" t="s">
        <v>303</v>
      </c>
      <c r="E1226" t="s">
        <v>301</v>
      </c>
      <c r="F1226" s="8">
        <v>4815843.45</v>
      </c>
      <c r="G1226" s="10"/>
      <c r="I1226" s="8">
        <v>0</v>
      </c>
      <c r="J1226" s="8">
        <v>0</v>
      </c>
    </row>
    <row r="1227" spans="1:10" hidden="1" x14ac:dyDescent="0.35">
      <c r="A1227">
        <v>2015</v>
      </c>
      <c r="B1227">
        <v>3168002</v>
      </c>
      <c r="C1227" t="s">
        <v>246</v>
      </c>
      <c r="D1227" t="s">
        <v>303</v>
      </c>
      <c r="E1227" t="s">
        <v>304</v>
      </c>
      <c r="F1227" s="8">
        <v>127556.74</v>
      </c>
      <c r="G1227" s="10"/>
      <c r="I1227" s="8">
        <v>0</v>
      </c>
      <c r="J1227" s="8">
        <v>0</v>
      </c>
    </row>
    <row r="1228" spans="1:10" hidden="1" x14ac:dyDescent="0.35">
      <c r="A1228">
        <v>2015</v>
      </c>
      <c r="B1228">
        <v>3168002</v>
      </c>
      <c r="C1228" t="s">
        <v>246</v>
      </c>
      <c r="D1228" t="s">
        <v>303</v>
      </c>
      <c r="E1228" t="s">
        <v>305</v>
      </c>
      <c r="F1228" s="8">
        <v>130510.81</v>
      </c>
      <c r="G1228" s="10"/>
      <c r="I1228" s="8">
        <v>0</v>
      </c>
      <c r="J1228" s="8">
        <v>0</v>
      </c>
    </row>
    <row r="1229" spans="1:10" hidden="1" x14ac:dyDescent="0.35">
      <c r="A1229">
        <v>2015</v>
      </c>
      <c r="B1229">
        <v>3168002</v>
      </c>
      <c r="C1229" t="s">
        <v>246</v>
      </c>
      <c r="D1229" t="s">
        <v>303</v>
      </c>
      <c r="E1229" t="s">
        <v>302</v>
      </c>
      <c r="F1229" s="8">
        <v>2500255.35</v>
      </c>
      <c r="G1229" s="10"/>
      <c r="I1229" s="8">
        <v>0</v>
      </c>
      <c r="J1229" s="8">
        <v>0</v>
      </c>
    </row>
    <row r="1230" spans="1:10" hidden="1" x14ac:dyDescent="0.35">
      <c r="A1230">
        <v>2015</v>
      </c>
      <c r="B1230">
        <v>3168051</v>
      </c>
      <c r="C1230" t="s">
        <v>247</v>
      </c>
      <c r="D1230" t="s">
        <v>303</v>
      </c>
      <c r="E1230" t="s">
        <v>299</v>
      </c>
      <c r="F1230" s="8">
        <v>1998198.92</v>
      </c>
      <c r="G1230" s="10">
        <v>1839756.5699999998</v>
      </c>
      <c r="H1230">
        <v>0.96698743682160093</v>
      </c>
      <c r="I1230" s="8">
        <v>0</v>
      </c>
      <c r="J1230" s="8">
        <v>0</v>
      </c>
    </row>
    <row r="1231" spans="1:10" hidden="1" x14ac:dyDescent="0.35">
      <c r="A1231">
        <v>2015</v>
      </c>
      <c r="B1231">
        <v>3168051</v>
      </c>
      <c r="C1231" t="s">
        <v>247</v>
      </c>
      <c r="D1231" t="s">
        <v>303</v>
      </c>
      <c r="E1231" t="s">
        <v>300</v>
      </c>
      <c r="F1231" s="8">
        <v>1779021.49</v>
      </c>
      <c r="G1231" s="10"/>
      <c r="I1231" s="8">
        <v>0</v>
      </c>
      <c r="J1231" s="8">
        <v>1779021.49</v>
      </c>
    </row>
    <row r="1232" spans="1:10" hidden="1" x14ac:dyDescent="0.35">
      <c r="A1232">
        <v>2015</v>
      </c>
      <c r="B1232">
        <v>3168051</v>
      </c>
      <c r="C1232" t="s">
        <v>247</v>
      </c>
      <c r="D1232" t="s">
        <v>303</v>
      </c>
      <c r="E1232" t="s">
        <v>301</v>
      </c>
      <c r="F1232" s="8">
        <v>47819.08</v>
      </c>
      <c r="G1232" s="10"/>
      <c r="I1232" s="8">
        <v>0</v>
      </c>
      <c r="J1232" s="8">
        <v>0</v>
      </c>
    </row>
    <row r="1233" spans="1:10" hidden="1" x14ac:dyDescent="0.35">
      <c r="A1233">
        <v>2015</v>
      </c>
      <c r="B1233">
        <v>3168051</v>
      </c>
      <c r="C1233" t="s">
        <v>247</v>
      </c>
      <c r="D1233" t="s">
        <v>303</v>
      </c>
      <c r="E1233" t="s">
        <v>304</v>
      </c>
      <c r="F1233" s="8">
        <v>12916</v>
      </c>
      <c r="G1233" s="10"/>
      <c r="I1233" s="8">
        <v>0</v>
      </c>
      <c r="J1233" s="8">
        <v>0</v>
      </c>
    </row>
    <row r="1234" spans="1:10" hidden="1" x14ac:dyDescent="0.35">
      <c r="A1234">
        <v>2015</v>
      </c>
      <c r="B1234">
        <v>3168051</v>
      </c>
      <c r="C1234" t="s">
        <v>247</v>
      </c>
      <c r="D1234" t="s">
        <v>303</v>
      </c>
      <c r="E1234" t="s">
        <v>302</v>
      </c>
      <c r="F1234" s="8">
        <v>158442.35</v>
      </c>
      <c r="G1234" s="10"/>
      <c r="I1234" s="8">
        <v>0</v>
      </c>
      <c r="J1234" s="8">
        <v>0</v>
      </c>
    </row>
    <row r="1235" spans="1:10" hidden="1" x14ac:dyDescent="0.35">
      <c r="A1235">
        <v>2015</v>
      </c>
      <c r="B1235">
        <v>3168408</v>
      </c>
      <c r="C1235" t="s">
        <v>248</v>
      </c>
      <c r="D1235" t="s">
        <v>303</v>
      </c>
      <c r="E1235" t="s">
        <v>299</v>
      </c>
      <c r="F1235" s="8">
        <v>4659044.47</v>
      </c>
      <c r="G1235" s="10">
        <v>4659044.47</v>
      </c>
      <c r="H1235">
        <v>0.86656823646931203</v>
      </c>
      <c r="I1235" s="8">
        <v>0</v>
      </c>
      <c r="J1235" s="8">
        <v>0</v>
      </c>
    </row>
    <row r="1236" spans="1:10" hidden="1" x14ac:dyDescent="0.35">
      <c r="A1236">
        <v>2015</v>
      </c>
      <c r="B1236">
        <v>3168408</v>
      </c>
      <c r="C1236" t="s">
        <v>248</v>
      </c>
      <c r="D1236" t="s">
        <v>303</v>
      </c>
      <c r="E1236" t="s">
        <v>300</v>
      </c>
      <c r="F1236" s="8">
        <v>4037379.95</v>
      </c>
      <c r="G1236" s="10"/>
      <c r="I1236" s="8">
        <v>0</v>
      </c>
      <c r="J1236" s="8">
        <v>4037379.95</v>
      </c>
    </row>
    <row r="1237" spans="1:10" hidden="1" x14ac:dyDescent="0.35">
      <c r="A1237">
        <v>2015</v>
      </c>
      <c r="B1237">
        <v>3168408</v>
      </c>
      <c r="C1237" t="s">
        <v>248</v>
      </c>
      <c r="D1237" t="s">
        <v>303</v>
      </c>
      <c r="E1237" t="s">
        <v>306</v>
      </c>
      <c r="F1237" s="8">
        <v>72630</v>
      </c>
      <c r="G1237" s="10"/>
      <c r="I1237" s="8">
        <v>0</v>
      </c>
      <c r="J1237" s="8">
        <v>0</v>
      </c>
    </row>
    <row r="1238" spans="1:10" hidden="1" x14ac:dyDescent="0.35">
      <c r="A1238">
        <v>2015</v>
      </c>
      <c r="B1238">
        <v>3168408</v>
      </c>
      <c r="C1238" t="s">
        <v>248</v>
      </c>
      <c r="D1238" t="s">
        <v>303</v>
      </c>
      <c r="E1238" t="s">
        <v>301</v>
      </c>
      <c r="F1238" s="8">
        <v>549034.52</v>
      </c>
      <c r="G1238" s="10"/>
      <c r="I1238" s="8">
        <v>0</v>
      </c>
      <c r="J1238" s="8">
        <v>0</v>
      </c>
    </row>
    <row r="1239" spans="1:10" hidden="1" x14ac:dyDescent="0.35">
      <c r="A1239">
        <v>2015</v>
      </c>
      <c r="B1239">
        <v>3168606</v>
      </c>
      <c r="C1239" t="s">
        <v>249</v>
      </c>
      <c r="D1239" t="s">
        <v>303</v>
      </c>
      <c r="E1239" t="s">
        <v>299</v>
      </c>
      <c r="F1239" s="8">
        <v>51395234.960000001</v>
      </c>
      <c r="G1239" s="10">
        <v>46643208.299999997</v>
      </c>
      <c r="H1239">
        <v>0.75971718201897376</v>
      </c>
      <c r="I1239" s="8">
        <v>0</v>
      </c>
      <c r="J1239" s="8">
        <v>0</v>
      </c>
    </row>
    <row r="1240" spans="1:10" hidden="1" x14ac:dyDescent="0.35">
      <c r="A1240">
        <v>2015</v>
      </c>
      <c r="B1240">
        <v>3168606</v>
      </c>
      <c r="C1240" t="s">
        <v>249</v>
      </c>
      <c r="D1240" t="s">
        <v>303</v>
      </c>
      <c r="E1240" t="s">
        <v>300</v>
      </c>
      <c r="F1240" s="8">
        <v>35435646.770000003</v>
      </c>
      <c r="G1240" s="10"/>
      <c r="I1240" s="8">
        <v>0</v>
      </c>
      <c r="J1240" s="8">
        <v>35435646.770000003</v>
      </c>
    </row>
    <row r="1241" spans="1:10" hidden="1" x14ac:dyDescent="0.35">
      <c r="A1241">
        <v>2015</v>
      </c>
      <c r="B1241">
        <v>3168606</v>
      </c>
      <c r="C1241" t="s">
        <v>249</v>
      </c>
      <c r="D1241" t="s">
        <v>303</v>
      </c>
      <c r="E1241" t="s">
        <v>301</v>
      </c>
      <c r="F1241" s="8">
        <v>10331343.710000001</v>
      </c>
      <c r="G1241" s="10"/>
      <c r="I1241" s="8">
        <v>0</v>
      </c>
      <c r="J1241" s="8">
        <v>0</v>
      </c>
    </row>
    <row r="1242" spans="1:10" hidden="1" x14ac:dyDescent="0.35">
      <c r="A1242">
        <v>2015</v>
      </c>
      <c r="B1242">
        <v>3168606</v>
      </c>
      <c r="C1242" t="s">
        <v>249</v>
      </c>
      <c r="D1242" t="s">
        <v>303</v>
      </c>
      <c r="E1242" t="s">
        <v>305</v>
      </c>
      <c r="F1242" s="8">
        <v>876217.82</v>
      </c>
      <c r="G1242" s="10"/>
      <c r="I1242" s="8">
        <v>0</v>
      </c>
      <c r="J1242" s="8">
        <v>0</v>
      </c>
    </row>
    <row r="1243" spans="1:10" hidden="1" x14ac:dyDescent="0.35">
      <c r="A1243">
        <v>2015</v>
      </c>
      <c r="B1243">
        <v>3168606</v>
      </c>
      <c r="C1243" t="s">
        <v>249</v>
      </c>
      <c r="D1243" t="s">
        <v>303</v>
      </c>
      <c r="E1243" t="s">
        <v>302</v>
      </c>
      <c r="F1243" s="8">
        <v>4752026.66</v>
      </c>
      <c r="G1243" s="10"/>
      <c r="I1243" s="8">
        <v>0</v>
      </c>
      <c r="J1243" s="8">
        <v>0</v>
      </c>
    </row>
    <row r="1244" spans="1:10" hidden="1" x14ac:dyDescent="0.35">
      <c r="A1244">
        <v>2015</v>
      </c>
      <c r="B1244">
        <v>3169505</v>
      </c>
      <c r="C1244" t="s">
        <v>250</v>
      </c>
      <c r="D1244" t="s">
        <v>303</v>
      </c>
      <c r="E1244" t="s">
        <v>299</v>
      </c>
      <c r="F1244" s="8">
        <v>3822197.44</v>
      </c>
      <c r="G1244" s="10">
        <v>2765889.3499999996</v>
      </c>
      <c r="H1244">
        <v>0.92455685908042584</v>
      </c>
      <c r="I1244" s="8">
        <v>0</v>
      </c>
      <c r="J1244" s="8">
        <v>0</v>
      </c>
    </row>
    <row r="1245" spans="1:10" hidden="1" x14ac:dyDescent="0.35">
      <c r="A1245">
        <v>2015</v>
      </c>
      <c r="B1245">
        <v>3169505</v>
      </c>
      <c r="C1245" t="s">
        <v>250</v>
      </c>
      <c r="D1245" t="s">
        <v>303</v>
      </c>
      <c r="E1245" t="s">
        <v>300</v>
      </c>
      <c r="F1245" s="8">
        <v>2557221.9700000002</v>
      </c>
      <c r="G1245" s="10"/>
      <c r="I1245" s="8">
        <v>0</v>
      </c>
      <c r="J1245" s="8">
        <v>2557221.9700000002</v>
      </c>
    </row>
    <row r="1246" spans="1:10" hidden="1" x14ac:dyDescent="0.35">
      <c r="A1246">
        <v>2015</v>
      </c>
      <c r="B1246">
        <v>3169505</v>
      </c>
      <c r="C1246" t="s">
        <v>250</v>
      </c>
      <c r="D1246" t="s">
        <v>303</v>
      </c>
      <c r="E1246" t="s">
        <v>301</v>
      </c>
      <c r="F1246" s="8">
        <v>208667.38</v>
      </c>
      <c r="G1246" s="10"/>
      <c r="I1246" s="8">
        <v>0</v>
      </c>
      <c r="J1246" s="8">
        <v>0</v>
      </c>
    </row>
    <row r="1247" spans="1:10" hidden="1" x14ac:dyDescent="0.35">
      <c r="A1247">
        <v>2015</v>
      </c>
      <c r="B1247">
        <v>3169505</v>
      </c>
      <c r="C1247" t="s">
        <v>250</v>
      </c>
      <c r="D1247" t="s">
        <v>303</v>
      </c>
      <c r="E1247" t="s">
        <v>302</v>
      </c>
      <c r="F1247" s="8">
        <v>1056308.0900000001</v>
      </c>
      <c r="G1247" s="10"/>
      <c r="I1247" s="8">
        <v>0</v>
      </c>
      <c r="J1247" s="8">
        <v>0</v>
      </c>
    </row>
    <row r="1248" spans="1:10" hidden="1" x14ac:dyDescent="0.35">
      <c r="A1248">
        <v>2015</v>
      </c>
      <c r="B1248">
        <v>3169703</v>
      </c>
      <c r="C1248" t="s">
        <v>251</v>
      </c>
      <c r="D1248" t="s">
        <v>303</v>
      </c>
      <c r="E1248" t="s">
        <v>299</v>
      </c>
      <c r="F1248" s="8">
        <v>10453979.75</v>
      </c>
      <c r="G1248" s="10">
        <v>9580891.5199999996</v>
      </c>
      <c r="H1248">
        <v>0.76858791216122657</v>
      </c>
      <c r="I1248" s="8">
        <v>0</v>
      </c>
      <c r="J1248" s="8">
        <v>0</v>
      </c>
    </row>
    <row r="1249" spans="1:10" hidden="1" x14ac:dyDescent="0.35">
      <c r="A1249">
        <v>2015</v>
      </c>
      <c r="B1249">
        <v>3169703</v>
      </c>
      <c r="C1249" t="s">
        <v>251</v>
      </c>
      <c r="D1249" t="s">
        <v>303</v>
      </c>
      <c r="E1249" t="s">
        <v>300</v>
      </c>
      <c r="F1249" s="8">
        <v>7363757.4100000001</v>
      </c>
      <c r="G1249" s="10"/>
      <c r="I1249" s="8">
        <v>0</v>
      </c>
      <c r="J1249" s="8">
        <v>7363757.4100000001</v>
      </c>
    </row>
    <row r="1250" spans="1:10" hidden="1" x14ac:dyDescent="0.35">
      <c r="A1250">
        <v>2015</v>
      </c>
      <c r="B1250">
        <v>3169703</v>
      </c>
      <c r="C1250" t="s">
        <v>251</v>
      </c>
      <c r="D1250" t="s">
        <v>303</v>
      </c>
      <c r="E1250" t="s">
        <v>301</v>
      </c>
      <c r="F1250" s="8">
        <v>2172776.0699999998</v>
      </c>
      <c r="G1250" s="10"/>
      <c r="I1250" s="8">
        <v>0</v>
      </c>
      <c r="J1250" s="8">
        <v>0</v>
      </c>
    </row>
    <row r="1251" spans="1:10" hidden="1" x14ac:dyDescent="0.35">
      <c r="A1251">
        <v>2015</v>
      </c>
      <c r="B1251">
        <v>3169703</v>
      </c>
      <c r="C1251" t="s">
        <v>251</v>
      </c>
      <c r="D1251" t="s">
        <v>303</v>
      </c>
      <c r="E1251" t="s">
        <v>304</v>
      </c>
      <c r="F1251" s="8">
        <v>44358.04</v>
      </c>
      <c r="G1251" s="10"/>
      <c r="I1251" s="8">
        <v>0</v>
      </c>
      <c r="J1251" s="8">
        <v>0</v>
      </c>
    </row>
    <row r="1252" spans="1:10" hidden="1" x14ac:dyDescent="0.35">
      <c r="A1252">
        <v>2015</v>
      </c>
      <c r="B1252">
        <v>3169703</v>
      </c>
      <c r="C1252" t="s">
        <v>251</v>
      </c>
      <c r="D1252" t="s">
        <v>303</v>
      </c>
      <c r="E1252" t="s">
        <v>302</v>
      </c>
      <c r="F1252" s="8">
        <v>873088.23</v>
      </c>
      <c r="G1252" s="10"/>
      <c r="I1252" s="8">
        <v>0</v>
      </c>
      <c r="J1252" s="8">
        <v>0</v>
      </c>
    </row>
    <row r="1253" spans="1:10" hidden="1" x14ac:dyDescent="0.35">
      <c r="A1253">
        <v>2015</v>
      </c>
      <c r="B1253">
        <v>3170008</v>
      </c>
      <c r="C1253" t="s">
        <v>252</v>
      </c>
      <c r="D1253" t="s">
        <v>303</v>
      </c>
      <c r="E1253" t="s">
        <v>299</v>
      </c>
      <c r="F1253" s="8">
        <v>7588159.3799999999</v>
      </c>
      <c r="G1253" s="10">
        <v>7239051.9000000004</v>
      </c>
      <c r="H1253">
        <v>0.83979709552849036</v>
      </c>
      <c r="I1253" s="8">
        <v>0</v>
      </c>
      <c r="J1253" s="8">
        <v>0</v>
      </c>
    </row>
    <row r="1254" spans="1:10" hidden="1" x14ac:dyDescent="0.35">
      <c r="A1254">
        <v>2015</v>
      </c>
      <c r="B1254">
        <v>3170008</v>
      </c>
      <c r="C1254" t="s">
        <v>252</v>
      </c>
      <c r="D1254" t="s">
        <v>303</v>
      </c>
      <c r="E1254" t="s">
        <v>300</v>
      </c>
      <c r="F1254" s="8">
        <v>6079334.7599999998</v>
      </c>
      <c r="G1254" s="10"/>
      <c r="I1254" s="8">
        <v>0</v>
      </c>
      <c r="J1254" s="8">
        <v>6079334.7599999998</v>
      </c>
    </row>
    <row r="1255" spans="1:10" hidden="1" x14ac:dyDescent="0.35">
      <c r="A1255">
        <v>2015</v>
      </c>
      <c r="B1255">
        <v>3170008</v>
      </c>
      <c r="C1255" t="s">
        <v>252</v>
      </c>
      <c r="D1255" t="s">
        <v>303</v>
      </c>
      <c r="E1255" t="s">
        <v>301</v>
      </c>
      <c r="F1255" s="8">
        <v>1159717.1399999999</v>
      </c>
      <c r="G1255" s="10"/>
      <c r="I1255" s="8">
        <v>0</v>
      </c>
      <c r="J1255" s="8">
        <v>0</v>
      </c>
    </row>
    <row r="1256" spans="1:10" hidden="1" x14ac:dyDescent="0.35">
      <c r="A1256">
        <v>2015</v>
      </c>
      <c r="B1256">
        <v>3170008</v>
      </c>
      <c r="C1256" t="s">
        <v>252</v>
      </c>
      <c r="D1256" t="s">
        <v>303</v>
      </c>
      <c r="E1256" t="s">
        <v>302</v>
      </c>
      <c r="F1256" s="8">
        <v>349107.48</v>
      </c>
      <c r="G1256" s="10"/>
      <c r="I1256" s="8">
        <v>0</v>
      </c>
      <c r="J1256" s="8">
        <v>0</v>
      </c>
    </row>
    <row r="1257" spans="1:10" hidden="1" x14ac:dyDescent="0.35">
      <c r="A1257">
        <v>2015</v>
      </c>
      <c r="B1257">
        <v>3170057</v>
      </c>
      <c r="C1257" t="s">
        <v>253</v>
      </c>
      <c r="D1257" t="s">
        <v>303</v>
      </c>
      <c r="E1257" t="s">
        <v>299</v>
      </c>
      <c r="F1257" s="8">
        <v>5666432.46</v>
      </c>
      <c r="G1257" s="10">
        <v>4776643.0199999996</v>
      </c>
      <c r="H1257">
        <v>0.82761564627033823</v>
      </c>
      <c r="I1257" s="8">
        <v>0</v>
      </c>
      <c r="J1257" s="8">
        <v>0</v>
      </c>
    </row>
    <row r="1258" spans="1:10" hidden="1" x14ac:dyDescent="0.35">
      <c r="A1258">
        <v>2015</v>
      </c>
      <c r="B1258">
        <v>3170057</v>
      </c>
      <c r="C1258" t="s">
        <v>253</v>
      </c>
      <c r="D1258" t="s">
        <v>303</v>
      </c>
      <c r="E1258" t="s">
        <v>300</v>
      </c>
      <c r="F1258" s="8">
        <v>3953224.5</v>
      </c>
      <c r="G1258" s="10"/>
      <c r="I1258" s="8">
        <v>0</v>
      </c>
      <c r="J1258" s="8">
        <v>3953224.5</v>
      </c>
    </row>
    <row r="1259" spans="1:10" hidden="1" x14ac:dyDescent="0.35">
      <c r="A1259">
        <v>2015</v>
      </c>
      <c r="B1259">
        <v>3170057</v>
      </c>
      <c r="C1259" t="s">
        <v>253</v>
      </c>
      <c r="D1259" t="s">
        <v>303</v>
      </c>
      <c r="E1259" t="s">
        <v>301</v>
      </c>
      <c r="F1259" s="8">
        <v>737932.28</v>
      </c>
      <c r="G1259" s="10"/>
      <c r="I1259" s="8">
        <v>0</v>
      </c>
      <c r="J1259" s="8">
        <v>0</v>
      </c>
    </row>
    <row r="1260" spans="1:10" hidden="1" x14ac:dyDescent="0.35">
      <c r="A1260">
        <v>2015</v>
      </c>
      <c r="B1260">
        <v>3170057</v>
      </c>
      <c r="C1260" t="s">
        <v>253</v>
      </c>
      <c r="D1260" t="s">
        <v>303</v>
      </c>
      <c r="E1260" t="s">
        <v>305</v>
      </c>
      <c r="F1260" s="8">
        <v>85486.24</v>
      </c>
      <c r="G1260" s="10"/>
      <c r="I1260" s="8">
        <v>0</v>
      </c>
      <c r="J1260" s="8">
        <v>0</v>
      </c>
    </row>
    <row r="1261" spans="1:10" hidden="1" x14ac:dyDescent="0.35">
      <c r="A1261">
        <v>2015</v>
      </c>
      <c r="B1261">
        <v>3170057</v>
      </c>
      <c r="C1261" t="s">
        <v>253</v>
      </c>
      <c r="D1261" t="s">
        <v>303</v>
      </c>
      <c r="E1261" t="s">
        <v>302</v>
      </c>
      <c r="F1261" s="8">
        <v>889789.43999999994</v>
      </c>
      <c r="G1261" s="10"/>
      <c r="I1261" s="8">
        <v>0</v>
      </c>
      <c r="J1261" s="8">
        <v>0</v>
      </c>
    </row>
    <row r="1262" spans="1:10" hidden="1" x14ac:dyDescent="0.35">
      <c r="A1262">
        <v>2015</v>
      </c>
      <c r="B1262">
        <v>3170305</v>
      </c>
      <c r="C1262" t="s">
        <v>254</v>
      </c>
      <c r="D1262" t="s">
        <v>303</v>
      </c>
      <c r="E1262" t="s">
        <v>299</v>
      </c>
      <c r="F1262" s="8">
        <v>2403440.3199999998</v>
      </c>
      <c r="G1262" s="10">
        <v>1805149</v>
      </c>
      <c r="H1262">
        <v>0.99068988764916366</v>
      </c>
      <c r="I1262" s="8">
        <v>0</v>
      </c>
      <c r="J1262" s="8">
        <v>0</v>
      </c>
    </row>
    <row r="1263" spans="1:10" hidden="1" x14ac:dyDescent="0.35">
      <c r="A1263">
        <v>2015</v>
      </c>
      <c r="B1263">
        <v>3170305</v>
      </c>
      <c r="C1263" t="s">
        <v>254</v>
      </c>
      <c r="D1263" t="s">
        <v>303</v>
      </c>
      <c r="E1263" t="s">
        <v>300</v>
      </c>
      <c r="F1263" s="8">
        <v>1788342.86</v>
      </c>
      <c r="G1263" s="10"/>
      <c r="I1263" s="8">
        <v>0</v>
      </c>
      <c r="J1263" s="8">
        <v>1788342.86</v>
      </c>
    </row>
    <row r="1264" spans="1:10" hidden="1" x14ac:dyDescent="0.35">
      <c r="A1264">
        <v>2015</v>
      </c>
      <c r="B1264">
        <v>3170305</v>
      </c>
      <c r="C1264" t="s">
        <v>254</v>
      </c>
      <c r="D1264" t="s">
        <v>303</v>
      </c>
      <c r="E1264" t="s">
        <v>301</v>
      </c>
      <c r="F1264" s="8">
        <v>1962.63</v>
      </c>
      <c r="G1264" s="10"/>
      <c r="I1264" s="8">
        <v>0</v>
      </c>
      <c r="J1264" s="8">
        <v>0</v>
      </c>
    </row>
    <row r="1265" spans="1:10" hidden="1" x14ac:dyDescent="0.35">
      <c r="A1265">
        <v>2015</v>
      </c>
      <c r="B1265">
        <v>3170305</v>
      </c>
      <c r="C1265" t="s">
        <v>254</v>
      </c>
      <c r="D1265" t="s">
        <v>303</v>
      </c>
      <c r="E1265" t="s">
        <v>304</v>
      </c>
      <c r="F1265" s="8">
        <v>14843.51</v>
      </c>
      <c r="G1265" s="10"/>
      <c r="I1265" s="8">
        <v>0</v>
      </c>
      <c r="J1265" s="8">
        <v>0</v>
      </c>
    </row>
    <row r="1266" spans="1:10" hidden="1" x14ac:dyDescent="0.35">
      <c r="A1266">
        <v>2015</v>
      </c>
      <c r="B1266">
        <v>3170305</v>
      </c>
      <c r="C1266" t="s">
        <v>254</v>
      </c>
      <c r="D1266" t="s">
        <v>303</v>
      </c>
      <c r="E1266" t="s">
        <v>302</v>
      </c>
      <c r="F1266" s="8">
        <v>598291.31999999995</v>
      </c>
      <c r="G1266" s="10"/>
      <c r="I1266" s="8">
        <v>0</v>
      </c>
      <c r="J1266" s="8">
        <v>0</v>
      </c>
    </row>
    <row r="1267" spans="1:10" hidden="1" x14ac:dyDescent="0.35">
      <c r="A1267">
        <v>2015</v>
      </c>
      <c r="B1267">
        <v>3170479</v>
      </c>
      <c r="C1267" t="s">
        <v>255</v>
      </c>
      <c r="D1267" t="s">
        <v>303</v>
      </c>
      <c r="E1267" t="s">
        <v>299</v>
      </c>
      <c r="F1267" s="8">
        <v>3615605.67</v>
      </c>
      <c r="G1267" s="10">
        <v>3355973.66</v>
      </c>
      <c r="H1267">
        <v>0.76526143235581889</v>
      </c>
      <c r="I1267" s="8">
        <v>0</v>
      </c>
      <c r="J1267" s="8">
        <v>0</v>
      </c>
    </row>
    <row r="1268" spans="1:10" hidden="1" x14ac:dyDescent="0.35">
      <c r="A1268">
        <v>2015</v>
      </c>
      <c r="B1268">
        <v>3170479</v>
      </c>
      <c r="C1268" t="s">
        <v>255</v>
      </c>
      <c r="D1268" t="s">
        <v>303</v>
      </c>
      <c r="E1268" t="s">
        <v>300</v>
      </c>
      <c r="F1268" s="8">
        <v>2568197.21</v>
      </c>
      <c r="G1268" s="10"/>
      <c r="I1268" s="8">
        <v>0</v>
      </c>
      <c r="J1268" s="8">
        <v>2568197.21</v>
      </c>
    </row>
    <row r="1269" spans="1:10" hidden="1" x14ac:dyDescent="0.35">
      <c r="A1269">
        <v>2015</v>
      </c>
      <c r="B1269">
        <v>3170479</v>
      </c>
      <c r="C1269" t="s">
        <v>255</v>
      </c>
      <c r="D1269" t="s">
        <v>303</v>
      </c>
      <c r="E1269" t="s">
        <v>307</v>
      </c>
      <c r="F1269" s="8">
        <v>130659.8</v>
      </c>
      <c r="G1269" s="10"/>
      <c r="I1269" s="8">
        <v>0</v>
      </c>
      <c r="J1269" s="8">
        <v>0</v>
      </c>
    </row>
    <row r="1270" spans="1:10" hidden="1" x14ac:dyDescent="0.35">
      <c r="A1270">
        <v>2015</v>
      </c>
      <c r="B1270">
        <v>3170479</v>
      </c>
      <c r="C1270" t="s">
        <v>255</v>
      </c>
      <c r="D1270" t="s">
        <v>303</v>
      </c>
      <c r="E1270" t="s">
        <v>306</v>
      </c>
      <c r="F1270" s="8">
        <v>46112.82</v>
      </c>
      <c r="G1270" s="10"/>
      <c r="I1270" s="8">
        <v>0</v>
      </c>
      <c r="J1270" s="8">
        <v>0</v>
      </c>
    </row>
    <row r="1271" spans="1:10" hidden="1" x14ac:dyDescent="0.35">
      <c r="A1271">
        <v>2015</v>
      </c>
      <c r="B1271">
        <v>3170479</v>
      </c>
      <c r="C1271" t="s">
        <v>255</v>
      </c>
      <c r="D1271" t="s">
        <v>303</v>
      </c>
      <c r="E1271" t="s">
        <v>301</v>
      </c>
      <c r="F1271" s="8">
        <v>589339.48</v>
      </c>
      <c r="G1271" s="10"/>
      <c r="I1271" s="8">
        <v>0</v>
      </c>
      <c r="J1271" s="8">
        <v>0</v>
      </c>
    </row>
    <row r="1272" spans="1:10" hidden="1" x14ac:dyDescent="0.35">
      <c r="A1272">
        <v>2015</v>
      </c>
      <c r="B1272">
        <v>3170479</v>
      </c>
      <c r="C1272" t="s">
        <v>255</v>
      </c>
      <c r="D1272" t="s">
        <v>303</v>
      </c>
      <c r="E1272" t="s">
        <v>304</v>
      </c>
      <c r="F1272" s="8">
        <v>6539.35</v>
      </c>
      <c r="G1272" s="10"/>
      <c r="I1272" s="8">
        <v>0</v>
      </c>
      <c r="J1272" s="8">
        <v>0</v>
      </c>
    </row>
    <row r="1273" spans="1:10" hidden="1" x14ac:dyDescent="0.35">
      <c r="A1273">
        <v>2015</v>
      </c>
      <c r="B1273">
        <v>3170479</v>
      </c>
      <c r="C1273" t="s">
        <v>255</v>
      </c>
      <c r="D1273" t="s">
        <v>303</v>
      </c>
      <c r="E1273" t="s">
        <v>305</v>
      </c>
      <c r="F1273" s="8">
        <v>15125</v>
      </c>
      <c r="G1273" s="10"/>
      <c r="I1273" s="8">
        <v>0</v>
      </c>
      <c r="J1273" s="8">
        <v>0</v>
      </c>
    </row>
    <row r="1274" spans="1:10" hidden="1" x14ac:dyDescent="0.35">
      <c r="A1274">
        <v>2015</v>
      </c>
      <c r="B1274">
        <v>3170479</v>
      </c>
      <c r="C1274" t="s">
        <v>255</v>
      </c>
      <c r="D1274" t="s">
        <v>303</v>
      </c>
      <c r="E1274" t="s">
        <v>302</v>
      </c>
      <c r="F1274" s="8">
        <v>259632.01</v>
      </c>
      <c r="G1274" s="10"/>
      <c r="I1274" s="8">
        <v>0</v>
      </c>
      <c r="J1274" s="8">
        <v>0</v>
      </c>
    </row>
    <row r="1275" spans="1:10" hidden="1" x14ac:dyDescent="0.35">
      <c r="A1275">
        <v>2015</v>
      </c>
      <c r="B1275">
        <v>3170529</v>
      </c>
      <c r="C1275" t="s">
        <v>256</v>
      </c>
      <c r="D1275" t="s">
        <v>303</v>
      </c>
      <c r="E1275" t="s">
        <v>299</v>
      </c>
      <c r="F1275" s="8">
        <v>6730076.4100000001</v>
      </c>
      <c r="G1275" s="10">
        <v>5863289.1799999997</v>
      </c>
      <c r="H1275">
        <v>0.94886035963861504</v>
      </c>
      <c r="I1275" s="8">
        <v>0</v>
      </c>
      <c r="J1275" s="8">
        <v>0</v>
      </c>
    </row>
    <row r="1276" spans="1:10" hidden="1" x14ac:dyDescent="0.35">
      <c r="A1276">
        <v>2015</v>
      </c>
      <c r="B1276">
        <v>3170529</v>
      </c>
      <c r="C1276" t="s">
        <v>256</v>
      </c>
      <c r="D1276" t="s">
        <v>303</v>
      </c>
      <c r="E1276" t="s">
        <v>300</v>
      </c>
      <c r="F1276" s="8">
        <v>5563442.6799999997</v>
      </c>
      <c r="G1276" s="10"/>
      <c r="I1276" s="8">
        <v>0</v>
      </c>
      <c r="J1276" s="8">
        <v>5563442.6799999997</v>
      </c>
    </row>
    <row r="1277" spans="1:10" hidden="1" x14ac:dyDescent="0.35">
      <c r="A1277">
        <v>2015</v>
      </c>
      <c r="B1277">
        <v>3170529</v>
      </c>
      <c r="C1277" t="s">
        <v>256</v>
      </c>
      <c r="D1277" t="s">
        <v>303</v>
      </c>
      <c r="E1277" t="s">
        <v>301</v>
      </c>
      <c r="F1277" s="8">
        <v>248126.5</v>
      </c>
      <c r="G1277" s="10"/>
      <c r="I1277" s="8">
        <v>0</v>
      </c>
      <c r="J1277" s="8">
        <v>0</v>
      </c>
    </row>
    <row r="1278" spans="1:10" hidden="1" x14ac:dyDescent="0.35">
      <c r="A1278">
        <v>2015</v>
      </c>
      <c r="B1278">
        <v>3170529</v>
      </c>
      <c r="C1278" t="s">
        <v>256</v>
      </c>
      <c r="D1278" t="s">
        <v>303</v>
      </c>
      <c r="E1278" t="s">
        <v>305</v>
      </c>
      <c r="F1278" s="8">
        <v>51720</v>
      </c>
      <c r="G1278" s="10"/>
      <c r="I1278" s="8">
        <v>0</v>
      </c>
      <c r="J1278" s="8">
        <v>0</v>
      </c>
    </row>
    <row r="1279" spans="1:10" hidden="1" x14ac:dyDescent="0.35">
      <c r="A1279">
        <v>2015</v>
      </c>
      <c r="B1279">
        <v>3170529</v>
      </c>
      <c r="C1279" t="s">
        <v>256</v>
      </c>
      <c r="D1279" t="s">
        <v>303</v>
      </c>
      <c r="E1279" t="s">
        <v>302</v>
      </c>
      <c r="F1279" s="8">
        <v>866787.23</v>
      </c>
      <c r="G1279" s="10"/>
      <c r="I1279" s="8">
        <v>0</v>
      </c>
      <c r="J1279" s="8">
        <v>0</v>
      </c>
    </row>
    <row r="1280" spans="1:10" hidden="1" x14ac:dyDescent="0.35">
      <c r="A1280">
        <v>2015</v>
      </c>
      <c r="B1280">
        <v>3170651</v>
      </c>
      <c r="C1280" t="s">
        <v>257</v>
      </c>
      <c r="D1280" t="s">
        <v>303</v>
      </c>
      <c r="E1280" t="s">
        <v>299</v>
      </c>
      <c r="F1280" s="8">
        <v>3207642.42</v>
      </c>
      <c r="G1280" s="10">
        <v>2788864.33</v>
      </c>
      <c r="H1280">
        <v>0.99201438386212204</v>
      </c>
      <c r="I1280" s="8">
        <v>0</v>
      </c>
      <c r="J1280" s="8">
        <v>0</v>
      </c>
    </row>
    <row r="1281" spans="1:10" hidden="1" x14ac:dyDescent="0.35">
      <c r="A1281">
        <v>2015</v>
      </c>
      <c r="B1281">
        <v>3170651</v>
      </c>
      <c r="C1281" t="s">
        <v>257</v>
      </c>
      <c r="D1281" t="s">
        <v>303</v>
      </c>
      <c r="E1281" t="s">
        <v>300</v>
      </c>
      <c r="F1281" s="8">
        <v>2766593.53</v>
      </c>
      <c r="G1281" s="10"/>
      <c r="I1281" s="8">
        <v>0</v>
      </c>
      <c r="J1281" s="8">
        <v>2766593.53</v>
      </c>
    </row>
    <row r="1282" spans="1:10" hidden="1" x14ac:dyDescent="0.35">
      <c r="A1282">
        <v>2015</v>
      </c>
      <c r="B1282">
        <v>3170651</v>
      </c>
      <c r="C1282" t="s">
        <v>257</v>
      </c>
      <c r="D1282" t="s">
        <v>303</v>
      </c>
      <c r="E1282" t="s">
        <v>306</v>
      </c>
      <c r="F1282" s="8">
        <v>1368.8</v>
      </c>
      <c r="G1282" s="10"/>
      <c r="I1282" s="8">
        <v>0</v>
      </c>
      <c r="J1282" s="8">
        <v>0</v>
      </c>
    </row>
    <row r="1283" spans="1:10" hidden="1" x14ac:dyDescent="0.35">
      <c r="A1283">
        <v>2015</v>
      </c>
      <c r="B1283">
        <v>3170651</v>
      </c>
      <c r="C1283" t="s">
        <v>257</v>
      </c>
      <c r="D1283" t="s">
        <v>303</v>
      </c>
      <c r="E1283" t="s">
        <v>301</v>
      </c>
      <c r="F1283" s="8">
        <v>20902</v>
      </c>
      <c r="G1283" s="10"/>
      <c r="I1283" s="8">
        <v>0</v>
      </c>
      <c r="J1283" s="8">
        <v>0</v>
      </c>
    </row>
    <row r="1284" spans="1:10" hidden="1" x14ac:dyDescent="0.35">
      <c r="A1284">
        <v>2015</v>
      </c>
      <c r="B1284">
        <v>3170651</v>
      </c>
      <c r="C1284" t="s">
        <v>257</v>
      </c>
      <c r="D1284" t="s">
        <v>303</v>
      </c>
      <c r="E1284" t="s">
        <v>302</v>
      </c>
      <c r="F1284" s="8">
        <v>418778.09</v>
      </c>
      <c r="G1284" s="10"/>
      <c r="I1284" s="8">
        <v>0</v>
      </c>
      <c r="J1284" s="8">
        <v>0</v>
      </c>
    </row>
    <row r="1285" spans="1:10" hidden="1" x14ac:dyDescent="0.35">
      <c r="A1285">
        <v>2015</v>
      </c>
      <c r="B1285">
        <v>3170800</v>
      </c>
      <c r="C1285" t="s">
        <v>258</v>
      </c>
      <c r="D1285" t="s">
        <v>303</v>
      </c>
      <c r="E1285" t="s">
        <v>299</v>
      </c>
      <c r="F1285" s="8">
        <v>15149730.35</v>
      </c>
      <c r="G1285" s="10">
        <v>14456910.68</v>
      </c>
      <c r="H1285">
        <v>0.98689228119378547</v>
      </c>
      <c r="I1285" s="8">
        <v>0</v>
      </c>
      <c r="J1285" s="8">
        <v>0</v>
      </c>
    </row>
    <row r="1286" spans="1:10" hidden="1" x14ac:dyDescent="0.35">
      <c r="A1286">
        <v>2015</v>
      </c>
      <c r="B1286">
        <v>3170800</v>
      </c>
      <c r="C1286" t="s">
        <v>258</v>
      </c>
      <c r="D1286" t="s">
        <v>303</v>
      </c>
      <c r="E1286" t="s">
        <v>300</v>
      </c>
      <c r="F1286" s="8">
        <v>14267413.560000001</v>
      </c>
      <c r="G1286" s="10"/>
      <c r="I1286" s="8">
        <v>0</v>
      </c>
      <c r="J1286" s="8">
        <v>14267413.560000001</v>
      </c>
    </row>
    <row r="1287" spans="1:10" hidden="1" x14ac:dyDescent="0.35">
      <c r="A1287">
        <v>2015</v>
      </c>
      <c r="B1287">
        <v>3170800</v>
      </c>
      <c r="C1287" t="s">
        <v>258</v>
      </c>
      <c r="D1287" t="s">
        <v>303</v>
      </c>
      <c r="E1287" t="s">
        <v>306</v>
      </c>
      <c r="F1287" s="8">
        <v>7640</v>
      </c>
      <c r="G1287" s="10"/>
      <c r="I1287" s="8">
        <v>0</v>
      </c>
      <c r="J1287" s="8">
        <v>0</v>
      </c>
    </row>
    <row r="1288" spans="1:10" hidden="1" x14ac:dyDescent="0.35">
      <c r="A1288">
        <v>2015</v>
      </c>
      <c r="B1288">
        <v>3170800</v>
      </c>
      <c r="C1288" t="s">
        <v>258</v>
      </c>
      <c r="D1288" t="s">
        <v>303</v>
      </c>
      <c r="E1288" t="s">
        <v>301</v>
      </c>
      <c r="F1288" s="8">
        <v>181857.12</v>
      </c>
      <c r="G1288" s="10"/>
      <c r="I1288" s="8">
        <v>0</v>
      </c>
      <c r="J1288" s="8">
        <v>0</v>
      </c>
    </row>
    <row r="1289" spans="1:10" hidden="1" x14ac:dyDescent="0.35">
      <c r="A1289">
        <v>2015</v>
      </c>
      <c r="B1289">
        <v>3170800</v>
      </c>
      <c r="C1289" t="s">
        <v>258</v>
      </c>
      <c r="D1289" t="s">
        <v>303</v>
      </c>
      <c r="E1289" t="s">
        <v>302</v>
      </c>
      <c r="F1289" s="8">
        <v>692819.67</v>
      </c>
      <c r="G1289" s="10"/>
      <c r="I1289" s="8">
        <v>0</v>
      </c>
      <c r="J1289" s="8">
        <v>0</v>
      </c>
    </row>
    <row r="1290" spans="1:10" hidden="1" x14ac:dyDescent="0.35">
      <c r="A1290">
        <v>2015</v>
      </c>
      <c r="B1290">
        <v>3170909</v>
      </c>
      <c r="C1290" t="s">
        <v>259</v>
      </c>
      <c r="D1290" t="s">
        <v>303</v>
      </c>
      <c r="E1290" t="s">
        <v>299</v>
      </c>
      <c r="F1290" s="8">
        <v>10934688.49</v>
      </c>
      <c r="G1290" s="10">
        <v>9676477.6500000004</v>
      </c>
      <c r="H1290">
        <v>0.73819865640882243</v>
      </c>
      <c r="I1290" s="8">
        <v>0</v>
      </c>
      <c r="J1290" s="8">
        <v>0</v>
      </c>
    </row>
    <row r="1291" spans="1:10" hidden="1" x14ac:dyDescent="0.35">
      <c r="A1291">
        <v>2015</v>
      </c>
      <c r="B1291">
        <v>3170909</v>
      </c>
      <c r="C1291" t="s">
        <v>259</v>
      </c>
      <c r="D1291" t="s">
        <v>303</v>
      </c>
      <c r="E1291" t="s">
        <v>300</v>
      </c>
      <c r="F1291" s="8">
        <v>7143162.7999999998</v>
      </c>
      <c r="G1291" s="10"/>
      <c r="I1291" s="8">
        <v>0</v>
      </c>
      <c r="J1291" s="8">
        <v>7143162.7999999998</v>
      </c>
    </row>
    <row r="1292" spans="1:10" hidden="1" x14ac:dyDescent="0.35">
      <c r="A1292">
        <v>2015</v>
      </c>
      <c r="B1292">
        <v>3170909</v>
      </c>
      <c r="C1292" t="s">
        <v>259</v>
      </c>
      <c r="D1292" t="s">
        <v>303</v>
      </c>
      <c r="E1292" t="s">
        <v>306</v>
      </c>
      <c r="F1292" s="8">
        <v>25549</v>
      </c>
      <c r="G1292" s="10"/>
      <c r="I1292" s="8">
        <v>0</v>
      </c>
      <c r="J1292" s="8">
        <v>0</v>
      </c>
    </row>
    <row r="1293" spans="1:10" hidden="1" x14ac:dyDescent="0.35">
      <c r="A1293">
        <v>2015</v>
      </c>
      <c r="B1293">
        <v>3170909</v>
      </c>
      <c r="C1293" t="s">
        <v>259</v>
      </c>
      <c r="D1293" t="s">
        <v>303</v>
      </c>
      <c r="E1293" t="s">
        <v>301</v>
      </c>
      <c r="F1293" s="8">
        <v>2413685.1800000002</v>
      </c>
      <c r="G1293" s="10"/>
      <c r="I1293" s="8">
        <v>0</v>
      </c>
      <c r="J1293" s="8">
        <v>0</v>
      </c>
    </row>
    <row r="1294" spans="1:10" hidden="1" x14ac:dyDescent="0.35">
      <c r="A1294">
        <v>2015</v>
      </c>
      <c r="B1294">
        <v>3170909</v>
      </c>
      <c r="C1294" t="s">
        <v>259</v>
      </c>
      <c r="D1294" t="s">
        <v>303</v>
      </c>
      <c r="E1294" t="s">
        <v>304</v>
      </c>
      <c r="F1294" s="8">
        <v>94080.67</v>
      </c>
      <c r="G1294" s="10"/>
      <c r="I1294" s="8">
        <v>0</v>
      </c>
      <c r="J1294" s="8">
        <v>0</v>
      </c>
    </row>
    <row r="1295" spans="1:10" hidden="1" x14ac:dyDescent="0.35">
      <c r="A1295">
        <v>2015</v>
      </c>
      <c r="B1295">
        <v>3170909</v>
      </c>
      <c r="C1295" t="s">
        <v>259</v>
      </c>
      <c r="D1295" t="s">
        <v>303</v>
      </c>
      <c r="E1295" t="s">
        <v>302</v>
      </c>
      <c r="F1295" s="8">
        <v>1258210.8400000001</v>
      </c>
      <c r="G1295" s="10"/>
      <c r="I1295" s="8">
        <v>0</v>
      </c>
      <c r="J1295" s="8">
        <v>0</v>
      </c>
    </row>
    <row r="1296" spans="1:10" hidden="1" x14ac:dyDescent="0.35">
      <c r="A1296">
        <v>2015</v>
      </c>
      <c r="B1296">
        <v>3171030</v>
      </c>
      <c r="C1296" t="s">
        <v>260</v>
      </c>
      <c r="D1296" t="s">
        <v>303</v>
      </c>
      <c r="E1296" t="s">
        <v>299</v>
      </c>
      <c r="F1296" s="8">
        <v>6294090.6100000003</v>
      </c>
      <c r="G1296" s="10">
        <v>5683144.5899999999</v>
      </c>
      <c r="H1296">
        <v>0.65832188689747906</v>
      </c>
      <c r="I1296" s="8">
        <v>0</v>
      </c>
      <c r="J1296" s="8">
        <v>0</v>
      </c>
    </row>
    <row r="1297" spans="1:10" hidden="1" x14ac:dyDescent="0.35">
      <c r="A1297">
        <v>2015</v>
      </c>
      <c r="B1297">
        <v>3171030</v>
      </c>
      <c r="C1297" t="s">
        <v>260</v>
      </c>
      <c r="D1297" t="s">
        <v>303</v>
      </c>
      <c r="E1297" t="s">
        <v>300</v>
      </c>
      <c r="F1297" s="8">
        <v>3741338.47</v>
      </c>
      <c r="G1297" s="10"/>
      <c r="I1297" s="8">
        <v>0</v>
      </c>
      <c r="J1297" s="8">
        <v>3741338.47</v>
      </c>
    </row>
    <row r="1298" spans="1:10" hidden="1" x14ac:dyDescent="0.35">
      <c r="A1298">
        <v>2015</v>
      </c>
      <c r="B1298">
        <v>3171030</v>
      </c>
      <c r="C1298" t="s">
        <v>260</v>
      </c>
      <c r="D1298" t="s">
        <v>303</v>
      </c>
      <c r="E1298" t="s">
        <v>306</v>
      </c>
      <c r="F1298" s="8">
        <v>36245</v>
      </c>
      <c r="G1298" s="10"/>
      <c r="I1298" s="8">
        <v>0</v>
      </c>
      <c r="J1298" s="8">
        <v>0</v>
      </c>
    </row>
    <row r="1299" spans="1:10" hidden="1" x14ac:dyDescent="0.35">
      <c r="A1299">
        <v>2015</v>
      </c>
      <c r="B1299">
        <v>3171030</v>
      </c>
      <c r="C1299" t="s">
        <v>260</v>
      </c>
      <c r="D1299" t="s">
        <v>303</v>
      </c>
      <c r="E1299" t="s">
        <v>301</v>
      </c>
      <c r="F1299" s="8">
        <v>1673336.11</v>
      </c>
      <c r="G1299" s="10"/>
      <c r="I1299" s="8">
        <v>0</v>
      </c>
      <c r="J1299" s="8">
        <v>0</v>
      </c>
    </row>
    <row r="1300" spans="1:10" hidden="1" x14ac:dyDescent="0.35">
      <c r="A1300">
        <v>2015</v>
      </c>
      <c r="B1300">
        <v>3171030</v>
      </c>
      <c r="C1300" t="s">
        <v>260</v>
      </c>
      <c r="D1300" t="s">
        <v>303</v>
      </c>
      <c r="E1300" t="s">
        <v>305</v>
      </c>
      <c r="F1300" s="8">
        <v>232225.01</v>
      </c>
      <c r="G1300" s="10"/>
      <c r="I1300" s="8">
        <v>0</v>
      </c>
      <c r="J1300" s="8">
        <v>0</v>
      </c>
    </row>
    <row r="1301" spans="1:10" hidden="1" x14ac:dyDescent="0.35">
      <c r="A1301">
        <v>2015</v>
      </c>
      <c r="B1301">
        <v>3171030</v>
      </c>
      <c r="C1301" t="s">
        <v>260</v>
      </c>
      <c r="D1301" t="s">
        <v>303</v>
      </c>
      <c r="E1301" t="s">
        <v>302</v>
      </c>
      <c r="F1301" s="8">
        <v>610946.02</v>
      </c>
      <c r="G1301" s="10"/>
      <c r="I1301" s="8">
        <v>0</v>
      </c>
      <c r="J1301" s="8">
        <v>0</v>
      </c>
    </row>
    <row r="1302" spans="1:10" hidden="1" x14ac:dyDescent="0.35">
      <c r="A1302">
        <v>2015</v>
      </c>
      <c r="B1302">
        <v>3171071</v>
      </c>
      <c r="C1302" t="s">
        <v>261</v>
      </c>
      <c r="D1302" t="s">
        <v>303</v>
      </c>
      <c r="E1302" t="s">
        <v>299</v>
      </c>
      <c r="F1302" s="8">
        <v>3963646.82</v>
      </c>
      <c r="G1302" s="10">
        <v>3425170.6999999997</v>
      </c>
      <c r="H1302">
        <v>0.6707032499139387</v>
      </c>
      <c r="I1302" s="8">
        <v>0</v>
      </c>
      <c r="J1302" s="8">
        <v>0</v>
      </c>
    </row>
    <row r="1303" spans="1:10" hidden="1" x14ac:dyDescent="0.35">
      <c r="A1303">
        <v>2015</v>
      </c>
      <c r="B1303">
        <v>3171071</v>
      </c>
      <c r="C1303" t="s">
        <v>261</v>
      </c>
      <c r="D1303" t="s">
        <v>303</v>
      </c>
      <c r="E1303" t="s">
        <v>300</v>
      </c>
      <c r="F1303" s="8">
        <v>2297273.12</v>
      </c>
      <c r="G1303" s="10"/>
      <c r="I1303" s="8">
        <v>0</v>
      </c>
      <c r="J1303" s="8">
        <v>2297273.12</v>
      </c>
    </row>
    <row r="1304" spans="1:10" hidden="1" x14ac:dyDescent="0.35">
      <c r="A1304">
        <v>2015</v>
      </c>
      <c r="B1304">
        <v>3171071</v>
      </c>
      <c r="C1304" t="s">
        <v>261</v>
      </c>
      <c r="D1304" t="s">
        <v>303</v>
      </c>
      <c r="E1304" t="s">
        <v>307</v>
      </c>
      <c r="F1304" s="8">
        <v>16349.72</v>
      </c>
      <c r="G1304" s="10"/>
      <c r="I1304" s="8">
        <v>0</v>
      </c>
      <c r="J1304" s="8">
        <v>0</v>
      </c>
    </row>
    <row r="1305" spans="1:10" hidden="1" x14ac:dyDescent="0.35">
      <c r="A1305">
        <v>2015</v>
      </c>
      <c r="B1305">
        <v>3171071</v>
      </c>
      <c r="C1305" t="s">
        <v>261</v>
      </c>
      <c r="D1305" t="s">
        <v>303</v>
      </c>
      <c r="E1305" t="s">
        <v>301</v>
      </c>
      <c r="F1305" s="8">
        <v>609832.52</v>
      </c>
      <c r="G1305" s="10"/>
      <c r="I1305" s="8">
        <v>0</v>
      </c>
      <c r="J1305" s="8">
        <v>0</v>
      </c>
    </row>
    <row r="1306" spans="1:10" hidden="1" x14ac:dyDescent="0.35">
      <c r="A1306">
        <v>2015</v>
      </c>
      <c r="B1306">
        <v>3171071</v>
      </c>
      <c r="C1306" t="s">
        <v>261</v>
      </c>
      <c r="D1306" t="s">
        <v>303</v>
      </c>
      <c r="E1306" t="s">
        <v>304</v>
      </c>
      <c r="F1306" s="8">
        <v>423256.99</v>
      </c>
      <c r="G1306" s="10"/>
      <c r="I1306" s="8">
        <v>0</v>
      </c>
      <c r="J1306" s="8">
        <v>0</v>
      </c>
    </row>
    <row r="1307" spans="1:10" hidden="1" x14ac:dyDescent="0.35">
      <c r="A1307">
        <v>2015</v>
      </c>
      <c r="B1307">
        <v>3171071</v>
      </c>
      <c r="C1307" t="s">
        <v>261</v>
      </c>
      <c r="D1307" t="s">
        <v>303</v>
      </c>
      <c r="E1307" t="s">
        <v>305</v>
      </c>
      <c r="F1307" s="8">
        <v>78458.350000000006</v>
      </c>
      <c r="G1307" s="10"/>
      <c r="I1307" s="8">
        <v>0</v>
      </c>
      <c r="J1307" s="8">
        <v>0</v>
      </c>
    </row>
    <row r="1308" spans="1:10" hidden="1" x14ac:dyDescent="0.35">
      <c r="A1308">
        <v>2015</v>
      </c>
      <c r="B1308">
        <v>3171071</v>
      </c>
      <c r="C1308" t="s">
        <v>261</v>
      </c>
      <c r="D1308" t="s">
        <v>303</v>
      </c>
      <c r="E1308" t="s">
        <v>302</v>
      </c>
      <c r="F1308" s="8">
        <v>538476.12</v>
      </c>
      <c r="G1308" s="10"/>
      <c r="I1308" s="8">
        <v>0</v>
      </c>
      <c r="J1308" s="8">
        <v>0</v>
      </c>
    </row>
    <row r="1309" spans="1:10" hidden="1" x14ac:dyDescent="0.35">
      <c r="A1309">
        <v>2015</v>
      </c>
      <c r="B1309">
        <v>3171600</v>
      </c>
      <c r="C1309" t="s">
        <v>262</v>
      </c>
      <c r="D1309" t="s">
        <v>303</v>
      </c>
      <c r="E1309" t="s">
        <v>299</v>
      </c>
      <c r="F1309" s="8">
        <v>5723796.79</v>
      </c>
      <c r="G1309" s="10">
        <v>4836389.2</v>
      </c>
      <c r="H1309">
        <v>0.75856711242345842</v>
      </c>
      <c r="I1309" s="8">
        <v>0</v>
      </c>
      <c r="J1309" s="8">
        <v>0</v>
      </c>
    </row>
    <row r="1310" spans="1:10" hidden="1" x14ac:dyDescent="0.35">
      <c r="A1310">
        <v>2015</v>
      </c>
      <c r="B1310">
        <v>3171600</v>
      </c>
      <c r="C1310" t="s">
        <v>262</v>
      </c>
      <c r="D1310" t="s">
        <v>303</v>
      </c>
      <c r="E1310" t="s">
        <v>300</v>
      </c>
      <c r="F1310" s="8">
        <v>3668725.79</v>
      </c>
      <c r="G1310" s="10"/>
      <c r="I1310" s="8">
        <v>0</v>
      </c>
      <c r="J1310" s="8">
        <v>3668725.79</v>
      </c>
    </row>
    <row r="1311" spans="1:10" hidden="1" x14ac:dyDescent="0.35">
      <c r="A1311">
        <v>2015</v>
      </c>
      <c r="B1311">
        <v>3171600</v>
      </c>
      <c r="C1311" t="s">
        <v>262</v>
      </c>
      <c r="D1311" t="s">
        <v>303</v>
      </c>
      <c r="E1311" t="s">
        <v>301</v>
      </c>
      <c r="F1311" s="8">
        <v>1167663.4099999999</v>
      </c>
      <c r="G1311" s="10"/>
      <c r="I1311" s="8">
        <v>0</v>
      </c>
      <c r="J1311" s="8">
        <v>0</v>
      </c>
    </row>
    <row r="1312" spans="1:10" hidden="1" x14ac:dyDescent="0.35">
      <c r="A1312">
        <v>2015</v>
      </c>
      <c r="B1312">
        <v>3171600</v>
      </c>
      <c r="C1312" t="s">
        <v>262</v>
      </c>
      <c r="D1312" t="s">
        <v>303</v>
      </c>
      <c r="E1312" t="s">
        <v>302</v>
      </c>
      <c r="F1312" s="8">
        <v>887407.59</v>
      </c>
      <c r="G1312" s="10"/>
      <c r="I1312" s="8">
        <v>0</v>
      </c>
      <c r="J1312" s="8">
        <v>0</v>
      </c>
    </row>
    <row r="1313" spans="1:10" hidden="1" x14ac:dyDescent="0.35">
      <c r="A1313">
        <v>2015</v>
      </c>
      <c r="B1313">
        <v>3171808</v>
      </c>
      <c r="C1313" t="s">
        <v>263</v>
      </c>
      <c r="D1313" t="s">
        <v>303</v>
      </c>
      <c r="E1313" t="s">
        <v>299</v>
      </c>
      <c r="F1313" s="8">
        <v>5737894.5199999996</v>
      </c>
      <c r="G1313" s="10">
        <v>4785770.1399999997</v>
      </c>
      <c r="H1313">
        <v>0.83142040332091671</v>
      </c>
      <c r="I1313" s="8">
        <v>0</v>
      </c>
      <c r="J1313" s="8">
        <v>0</v>
      </c>
    </row>
    <row r="1314" spans="1:10" hidden="1" x14ac:dyDescent="0.35">
      <c r="A1314">
        <v>2015</v>
      </c>
      <c r="B1314">
        <v>3171808</v>
      </c>
      <c r="C1314" t="s">
        <v>263</v>
      </c>
      <c r="D1314" t="s">
        <v>303</v>
      </c>
      <c r="E1314" t="s">
        <v>300</v>
      </c>
      <c r="F1314" s="8">
        <v>3978986.94</v>
      </c>
      <c r="G1314" s="10"/>
      <c r="I1314" s="8">
        <v>0</v>
      </c>
      <c r="J1314" s="8">
        <v>3978986.94</v>
      </c>
    </row>
    <row r="1315" spans="1:10" hidden="1" x14ac:dyDescent="0.35">
      <c r="A1315">
        <v>2015</v>
      </c>
      <c r="B1315">
        <v>3171808</v>
      </c>
      <c r="C1315" t="s">
        <v>263</v>
      </c>
      <c r="D1315" t="s">
        <v>303</v>
      </c>
      <c r="E1315" t="s">
        <v>306</v>
      </c>
      <c r="F1315" s="8">
        <v>15600</v>
      </c>
      <c r="G1315" s="10"/>
      <c r="I1315" s="8">
        <v>0</v>
      </c>
      <c r="J1315" s="8">
        <v>0</v>
      </c>
    </row>
    <row r="1316" spans="1:10" hidden="1" x14ac:dyDescent="0.35">
      <c r="A1316">
        <v>2015</v>
      </c>
      <c r="B1316">
        <v>3171808</v>
      </c>
      <c r="C1316" t="s">
        <v>263</v>
      </c>
      <c r="D1316" t="s">
        <v>303</v>
      </c>
      <c r="E1316" t="s">
        <v>301</v>
      </c>
      <c r="F1316" s="8">
        <v>613823.46</v>
      </c>
      <c r="G1316" s="10"/>
      <c r="I1316" s="8">
        <v>0</v>
      </c>
      <c r="J1316" s="8">
        <v>0</v>
      </c>
    </row>
    <row r="1317" spans="1:10" hidden="1" x14ac:dyDescent="0.35">
      <c r="A1317">
        <v>2015</v>
      </c>
      <c r="B1317">
        <v>3171808</v>
      </c>
      <c r="C1317" t="s">
        <v>263</v>
      </c>
      <c r="D1317" t="s">
        <v>303</v>
      </c>
      <c r="E1317" t="s">
        <v>304</v>
      </c>
      <c r="F1317" s="8">
        <v>177359.74</v>
      </c>
      <c r="G1317" s="10"/>
      <c r="I1317" s="8">
        <v>0</v>
      </c>
      <c r="J1317" s="8">
        <v>0</v>
      </c>
    </row>
    <row r="1318" spans="1:10" hidden="1" x14ac:dyDescent="0.35">
      <c r="A1318">
        <v>2015</v>
      </c>
      <c r="B1318">
        <v>3171808</v>
      </c>
      <c r="C1318" t="s">
        <v>263</v>
      </c>
      <c r="D1318" t="s">
        <v>303</v>
      </c>
      <c r="E1318" t="s">
        <v>302</v>
      </c>
      <c r="F1318" s="8">
        <v>952124.38</v>
      </c>
      <c r="G1318" s="10"/>
      <c r="I1318" s="8">
        <v>0</v>
      </c>
      <c r="J1318" s="8">
        <v>0</v>
      </c>
    </row>
    <row r="1319" spans="1:10" hidden="1" x14ac:dyDescent="0.35">
      <c r="A1319">
        <v>2015</v>
      </c>
      <c r="B1319">
        <v>3171907</v>
      </c>
      <c r="C1319" t="s">
        <v>264</v>
      </c>
      <c r="D1319" t="s">
        <v>303</v>
      </c>
      <c r="E1319" t="s">
        <v>299</v>
      </c>
      <c r="F1319" s="8">
        <v>2932552.67</v>
      </c>
      <c r="G1319" s="10">
        <v>2436536.54</v>
      </c>
      <c r="H1319">
        <v>0.99071037531002915</v>
      </c>
      <c r="I1319" s="8">
        <v>0</v>
      </c>
      <c r="J1319" s="8">
        <v>0</v>
      </c>
    </row>
    <row r="1320" spans="1:10" hidden="1" x14ac:dyDescent="0.35">
      <c r="A1320">
        <v>2015</v>
      </c>
      <c r="B1320">
        <v>3171907</v>
      </c>
      <c r="C1320" t="s">
        <v>264</v>
      </c>
      <c r="D1320" t="s">
        <v>303</v>
      </c>
      <c r="E1320" t="s">
        <v>300</v>
      </c>
      <c r="F1320" s="8">
        <v>2413902.0299999998</v>
      </c>
      <c r="G1320" s="10"/>
      <c r="I1320" s="8">
        <v>0</v>
      </c>
      <c r="J1320" s="8">
        <v>2413902.0299999998</v>
      </c>
    </row>
    <row r="1321" spans="1:10" hidden="1" x14ac:dyDescent="0.35">
      <c r="A1321">
        <v>2015</v>
      </c>
      <c r="B1321">
        <v>3171907</v>
      </c>
      <c r="C1321" t="s">
        <v>264</v>
      </c>
      <c r="D1321" t="s">
        <v>303</v>
      </c>
      <c r="E1321" t="s">
        <v>301</v>
      </c>
      <c r="F1321" s="8">
        <v>22634.51</v>
      </c>
      <c r="G1321" s="10"/>
      <c r="I1321" s="8">
        <v>0</v>
      </c>
      <c r="J1321" s="8">
        <v>0</v>
      </c>
    </row>
    <row r="1322" spans="1:10" hidden="1" x14ac:dyDescent="0.35">
      <c r="A1322">
        <v>2015</v>
      </c>
      <c r="B1322">
        <v>3171907</v>
      </c>
      <c r="C1322" t="s">
        <v>264</v>
      </c>
      <c r="D1322" t="s">
        <v>303</v>
      </c>
      <c r="E1322" t="s">
        <v>302</v>
      </c>
      <c r="F1322" s="8">
        <v>496016.13</v>
      </c>
      <c r="G1322" s="10"/>
      <c r="I1322" s="8">
        <v>0</v>
      </c>
      <c r="J1322" s="8">
        <v>0</v>
      </c>
    </row>
    <row r="1323" spans="1:10" hidden="1" x14ac:dyDescent="0.35">
      <c r="A1323">
        <v>2016</v>
      </c>
      <c r="B1323">
        <v>3100500</v>
      </c>
      <c r="C1323" t="s">
        <v>0</v>
      </c>
      <c r="D1323" t="s">
        <v>303</v>
      </c>
      <c r="E1323" t="s">
        <v>299</v>
      </c>
      <c r="F1323" s="8">
        <v>4792979.4400000004</v>
      </c>
      <c r="G1323" s="10">
        <v>4255006.1400000006</v>
      </c>
      <c r="H1323">
        <v>0.94512481244034097</v>
      </c>
      <c r="I1323" s="8">
        <v>443962.2111008683</v>
      </c>
      <c r="J1323" s="8">
        <v>0</v>
      </c>
    </row>
    <row r="1324" spans="1:10" hidden="1" x14ac:dyDescent="0.35">
      <c r="A1324">
        <v>2016</v>
      </c>
      <c r="B1324">
        <v>3100500</v>
      </c>
      <c r="C1324" t="s">
        <v>0</v>
      </c>
      <c r="D1324" t="s">
        <v>303</v>
      </c>
      <c r="E1324" t="s">
        <v>300</v>
      </c>
      <c r="F1324" s="8">
        <v>4021511.88</v>
      </c>
      <c r="G1324" s="10"/>
      <c r="I1324" s="8">
        <v>0</v>
      </c>
      <c r="J1324" s="8">
        <v>4465474.0911008678</v>
      </c>
    </row>
    <row r="1325" spans="1:10" hidden="1" x14ac:dyDescent="0.35">
      <c r="A1325">
        <v>2016</v>
      </c>
      <c r="B1325">
        <v>3100500</v>
      </c>
      <c r="C1325" t="s">
        <v>0</v>
      </c>
      <c r="D1325" t="s">
        <v>303</v>
      </c>
      <c r="E1325" t="s">
        <v>301</v>
      </c>
      <c r="F1325" s="8">
        <v>233494.26</v>
      </c>
      <c r="G1325" s="10"/>
      <c r="I1325" s="8">
        <v>0</v>
      </c>
      <c r="J1325" s="8">
        <v>0</v>
      </c>
    </row>
    <row r="1326" spans="1:10" hidden="1" x14ac:dyDescent="0.35">
      <c r="A1326">
        <v>2016</v>
      </c>
      <c r="B1326">
        <v>3100500</v>
      </c>
      <c r="C1326" t="s">
        <v>0</v>
      </c>
      <c r="D1326" t="s">
        <v>303</v>
      </c>
      <c r="E1326" t="s">
        <v>309</v>
      </c>
      <c r="F1326" s="8">
        <v>469739.24</v>
      </c>
      <c r="G1326" s="10"/>
      <c r="I1326" s="8">
        <v>0</v>
      </c>
      <c r="J1326" s="8">
        <v>0</v>
      </c>
    </row>
    <row r="1327" spans="1:10" hidden="1" x14ac:dyDescent="0.35">
      <c r="A1327">
        <v>2016</v>
      </c>
      <c r="B1327">
        <v>3100500</v>
      </c>
      <c r="C1327" t="s">
        <v>0</v>
      </c>
      <c r="D1327" t="s">
        <v>303</v>
      </c>
      <c r="E1327" t="s">
        <v>302</v>
      </c>
      <c r="F1327" s="8">
        <v>68234.06</v>
      </c>
      <c r="G1327" s="10"/>
      <c r="I1327" s="8">
        <v>0</v>
      </c>
      <c r="J1327" s="8">
        <v>0</v>
      </c>
    </row>
    <row r="1328" spans="1:10" x14ac:dyDescent="0.35">
      <c r="A1328">
        <v>2016</v>
      </c>
      <c r="B1328">
        <v>3100609</v>
      </c>
      <c r="C1328" t="s">
        <v>1</v>
      </c>
      <c r="D1328" t="s">
        <v>303</v>
      </c>
      <c r="E1328" t="s">
        <v>299</v>
      </c>
      <c r="F1328" s="8">
        <v>7527325.0800000001</v>
      </c>
      <c r="G1328" s="10">
        <v>6854127.0499999998</v>
      </c>
      <c r="H1328">
        <v>0.76849487346459389</v>
      </c>
      <c r="I1328" s="8">
        <v>0</v>
      </c>
      <c r="J1328" s="8">
        <v>0</v>
      </c>
    </row>
    <row r="1329" spans="1:10" x14ac:dyDescent="0.35">
      <c r="A1329">
        <v>2016</v>
      </c>
      <c r="B1329">
        <v>3100609</v>
      </c>
      <c r="C1329" t="s">
        <v>1</v>
      </c>
      <c r="D1329" t="s">
        <v>303</v>
      </c>
      <c r="E1329" t="s">
        <v>300</v>
      </c>
      <c r="F1329" s="8">
        <v>5267361.5</v>
      </c>
      <c r="G1329" s="10"/>
      <c r="I1329" s="8">
        <v>0</v>
      </c>
      <c r="J1329" s="8">
        <v>5267361.5</v>
      </c>
    </row>
    <row r="1330" spans="1:10" x14ac:dyDescent="0.35">
      <c r="A1330">
        <v>2016</v>
      </c>
      <c r="B1330">
        <v>3100609</v>
      </c>
      <c r="C1330" t="s">
        <v>1</v>
      </c>
      <c r="D1330" t="s">
        <v>303</v>
      </c>
      <c r="E1330" t="s">
        <v>301</v>
      </c>
      <c r="F1330" s="8">
        <v>1536601.98</v>
      </c>
      <c r="G1330" s="10"/>
      <c r="I1330" s="8">
        <v>0</v>
      </c>
      <c r="J1330" s="8">
        <v>0</v>
      </c>
    </row>
    <row r="1331" spans="1:10" x14ac:dyDescent="0.35">
      <c r="A1331">
        <v>2016</v>
      </c>
      <c r="B1331">
        <v>3100609</v>
      </c>
      <c r="C1331" t="s">
        <v>1</v>
      </c>
      <c r="D1331" t="s">
        <v>303</v>
      </c>
      <c r="E1331" t="s">
        <v>304</v>
      </c>
      <c r="F1331" s="8">
        <v>22220.97</v>
      </c>
      <c r="G1331" s="10"/>
      <c r="I1331" s="8">
        <v>0</v>
      </c>
      <c r="J1331" s="8">
        <v>0</v>
      </c>
    </row>
    <row r="1332" spans="1:10" x14ac:dyDescent="0.35">
      <c r="A1332">
        <v>2016</v>
      </c>
      <c r="B1332">
        <v>3100609</v>
      </c>
      <c r="C1332" t="s">
        <v>1</v>
      </c>
      <c r="D1332" t="s">
        <v>303</v>
      </c>
      <c r="E1332" t="s">
        <v>305</v>
      </c>
      <c r="F1332" s="8">
        <v>27942.6</v>
      </c>
      <c r="G1332" s="10"/>
      <c r="I1332" s="8">
        <v>0</v>
      </c>
      <c r="J1332" s="8">
        <v>0</v>
      </c>
    </row>
    <row r="1333" spans="1:10" x14ac:dyDescent="0.35">
      <c r="A1333">
        <v>2016</v>
      </c>
      <c r="B1333">
        <v>3100609</v>
      </c>
      <c r="C1333" t="s">
        <v>1</v>
      </c>
      <c r="D1333" t="s">
        <v>303</v>
      </c>
      <c r="E1333" t="s">
        <v>302</v>
      </c>
      <c r="F1333" s="8">
        <v>673198.03</v>
      </c>
      <c r="G1333" s="10"/>
      <c r="I1333" s="8">
        <v>0</v>
      </c>
      <c r="J1333" s="8">
        <v>0</v>
      </c>
    </row>
    <row r="1334" spans="1:10" hidden="1" x14ac:dyDescent="0.35">
      <c r="A1334">
        <v>2016</v>
      </c>
      <c r="B1334">
        <v>3100906</v>
      </c>
      <c r="C1334" t="s">
        <v>2</v>
      </c>
      <c r="D1334" t="s">
        <v>303</v>
      </c>
      <c r="E1334" t="s">
        <v>299</v>
      </c>
      <c r="F1334" s="8">
        <v>9069799.1600000001</v>
      </c>
      <c r="G1334" s="10">
        <v>8046639.1100000003</v>
      </c>
      <c r="H1334">
        <v>0.65667751688195197</v>
      </c>
      <c r="I1334" s="8">
        <v>277473.1483937162</v>
      </c>
      <c r="J1334" s="8">
        <v>0</v>
      </c>
    </row>
    <row r="1335" spans="1:10" hidden="1" x14ac:dyDescent="0.35">
      <c r="A1335">
        <v>2016</v>
      </c>
      <c r="B1335">
        <v>3100906</v>
      </c>
      <c r="C1335" t="s">
        <v>2</v>
      </c>
      <c r="D1335" t="s">
        <v>303</v>
      </c>
      <c r="E1335" t="s">
        <v>300</v>
      </c>
      <c r="F1335" s="8">
        <v>5284046.99</v>
      </c>
      <c r="G1335" s="10"/>
      <c r="I1335" s="8">
        <v>0</v>
      </c>
      <c r="J1335" s="8">
        <v>5561520.1383937169</v>
      </c>
    </row>
    <row r="1336" spans="1:10" hidden="1" x14ac:dyDescent="0.35">
      <c r="A1336">
        <v>2016</v>
      </c>
      <c r="B1336">
        <v>3100906</v>
      </c>
      <c r="C1336" t="s">
        <v>2</v>
      </c>
      <c r="D1336" t="s">
        <v>303</v>
      </c>
      <c r="E1336" t="s">
        <v>306</v>
      </c>
      <c r="F1336" s="8">
        <v>15807.34</v>
      </c>
      <c r="G1336" s="10"/>
      <c r="I1336" s="8">
        <v>0</v>
      </c>
      <c r="J1336" s="8">
        <v>0</v>
      </c>
    </row>
    <row r="1337" spans="1:10" hidden="1" x14ac:dyDescent="0.35">
      <c r="A1337">
        <v>2016</v>
      </c>
      <c r="B1337">
        <v>3100906</v>
      </c>
      <c r="C1337" t="s">
        <v>2</v>
      </c>
      <c r="D1337" t="s">
        <v>303</v>
      </c>
      <c r="E1337" t="s">
        <v>301</v>
      </c>
      <c r="F1337" s="8">
        <v>2716784.78</v>
      </c>
      <c r="G1337" s="10"/>
      <c r="I1337" s="8">
        <v>0</v>
      </c>
      <c r="J1337" s="8">
        <v>0</v>
      </c>
    </row>
    <row r="1338" spans="1:10" hidden="1" x14ac:dyDescent="0.35">
      <c r="A1338">
        <v>2016</v>
      </c>
      <c r="B1338">
        <v>3100906</v>
      </c>
      <c r="C1338" t="s">
        <v>2</v>
      </c>
      <c r="D1338" t="s">
        <v>303</v>
      </c>
      <c r="E1338" t="s">
        <v>305</v>
      </c>
      <c r="F1338" s="8">
        <v>30000</v>
      </c>
      <c r="G1338" s="10"/>
      <c r="I1338" s="8">
        <v>0</v>
      </c>
      <c r="J1338" s="8">
        <v>0</v>
      </c>
    </row>
    <row r="1339" spans="1:10" hidden="1" x14ac:dyDescent="0.35">
      <c r="A1339">
        <v>2016</v>
      </c>
      <c r="B1339">
        <v>3100906</v>
      </c>
      <c r="C1339" t="s">
        <v>2</v>
      </c>
      <c r="D1339" t="s">
        <v>303</v>
      </c>
      <c r="E1339" t="s">
        <v>309</v>
      </c>
      <c r="F1339" s="8">
        <v>422540.96</v>
      </c>
      <c r="G1339" s="10"/>
      <c r="I1339" s="8">
        <v>0</v>
      </c>
      <c r="J1339" s="8">
        <v>0</v>
      </c>
    </row>
    <row r="1340" spans="1:10" hidden="1" x14ac:dyDescent="0.35">
      <c r="A1340">
        <v>2016</v>
      </c>
      <c r="B1340">
        <v>3100906</v>
      </c>
      <c r="C1340" t="s">
        <v>2</v>
      </c>
      <c r="D1340" t="s">
        <v>303</v>
      </c>
      <c r="E1340" t="s">
        <v>302</v>
      </c>
      <c r="F1340" s="8">
        <v>600619.09</v>
      </c>
      <c r="G1340" s="10"/>
      <c r="I1340" s="8">
        <v>0</v>
      </c>
      <c r="J1340" s="8">
        <v>0</v>
      </c>
    </row>
    <row r="1341" spans="1:10" hidden="1" x14ac:dyDescent="0.35">
      <c r="A1341">
        <v>2016</v>
      </c>
      <c r="B1341">
        <v>3101003</v>
      </c>
      <c r="C1341" t="s">
        <v>3</v>
      </c>
      <c r="D1341" t="s">
        <v>303</v>
      </c>
      <c r="E1341" t="s">
        <v>299</v>
      </c>
      <c r="F1341" s="8">
        <v>5029372.5199999996</v>
      </c>
      <c r="G1341" s="10">
        <v>3816248.07</v>
      </c>
      <c r="H1341">
        <v>0.7851560996662359</v>
      </c>
      <c r="I1341" s="8">
        <v>805667.72960606357</v>
      </c>
      <c r="J1341" s="8">
        <v>0</v>
      </c>
    </row>
    <row r="1342" spans="1:10" hidden="1" x14ac:dyDescent="0.35">
      <c r="A1342">
        <v>2016</v>
      </c>
      <c r="B1342">
        <v>3101003</v>
      </c>
      <c r="C1342" t="s">
        <v>3</v>
      </c>
      <c r="D1342" t="s">
        <v>303</v>
      </c>
      <c r="E1342" t="s">
        <v>300</v>
      </c>
      <c r="F1342" s="8">
        <v>2996350.45</v>
      </c>
      <c r="G1342" s="10"/>
      <c r="I1342" s="8">
        <v>0</v>
      </c>
      <c r="J1342" s="8">
        <v>3802018.1796060638</v>
      </c>
    </row>
    <row r="1343" spans="1:10" hidden="1" x14ac:dyDescent="0.35">
      <c r="A1343">
        <v>2016</v>
      </c>
      <c r="B1343">
        <v>3101003</v>
      </c>
      <c r="C1343" t="s">
        <v>3</v>
      </c>
      <c r="D1343" t="s">
        <v>303</v>
      </c>
      <c r="E1343" t="s">
        <v>306</v>
      </c>
      <c r="F1343" s="8">
        <v>8700</v>
      </c>
      <c r="G1343" s="10"/>
      <c r="I1343" s="8">
        <v>0</v>
      </c>
      <c r="J1343" s="8">
        <v>0</v>
      </c>
    </row>
    <row r="1344" spans="1:10" hidden="1" x14ac:dyDescent="0.35">
      <c r="A1344">
        <v>2016</v>
      </c>
      <c r="B1344">
        <v>3101003</v>
      </c>
      <c r="C1344" t="s">
        <v>3</v>
      </c>
      <c r="D1344" t="s">
        <v>303</v>
      </c>
      <c r="E1344" t="s">
        <v>301</v>
      </c>
      <c r="F1344" s="8">
        <v>806893.07</v>
      </c>
      <c r="G1344" s="10"/>
      <c r="I1344" s="8">
        <v>0</v>
      </c>
      <c r="J1344" s="8">
        <v>0</v>
      </c>
    </row>
    <row r="1345" spans="1:10" hidden="1" x14ac:dyDescent="0.35">
      <c r="A1345">
        <v>2016</v>
      </c>
      <c r="B1345">
        <v>3101003</v>
      </c>
      <c r="C1345" t="s">
        <v>3</v>
      </c>
      <c r="D1345" t="s">
        <v>303</v>
      </c>
      <c r="E1345" t="s">
        <v>304</v>
      </c>
      <c r="F1345" s="8">
        <v>4304.55</v>
      </c>
      <c r="G1345" s="10"/>
      <c r="I1345" s="8">
        <v>0</v>
      </c>
      <c r="J1345" s="8">
        <v>0</v>
      </c>
    </row>
    <row r="1346" spans="1:10" hidden="1" x14ac:dyDescent="0.35">
      <c r="A1346">
        <v>2016</v>
      </c>
      <c r="B1346">
        <v>3101003</v>
      </c>
      <c r="C1346" t="s">
        <v>3</v>
      </c>
      <c r="D1346" t="s">
        <v>303</v>
      </c>
      <c r="E1346" t="s">
        <v>309</v>
      </c>
      <c r="F1346" s="8">
        <v>1026124.27</v>
      </c>
      <c r="G1346" s="10"/>
      <c r="I1346" s="8">
        <v>0</v>
      </c>
      <c r="J1346" s="8">
        <v>0</v>
      </c>
    </row>
    <row r="1347" spans="1:10" hidden="1" x14ac:dyDescent="0.35">
      <c r="A1347">
        <v>2016</v>
      </c>
      <c r="B1347">
        <v>3101003</v>
      </c>
      <c r="C1347" t="s">
        <v>3</v>
      </c>
      <c r="D1347" t="s">
        <v>303</v>
      </c>
      <c r="E1347" t="s">
        <v>302</v>
      </c>
      <c r="F1347" s="8">
        <v>187000.18</v>
      </c>
      <c r="G1347" s="10"/>
      <c r="I1347" s="8">
        <v>0</v>
      </c>
      <c r="J1347" s="8">
        <v>0</v>
      </c>
    </row>
    <row r="1348" spans="1:10" hidden="1" x14ac:dyDescent="0.35">
      <c r="A1348">
        <v>2016</v>
      </c>
      <c r="B1348">
        <v>3101102</v>
      </c>
      <c r="C1348" t="s">
        <v>4</v>
      </c>
      <c r="D1348" t="s">
        <v>303</v>
      </c>
      <c r="E1348" t="s">
        <v>299</v>
      </c>
      <c r="F1348" s="8">
        <v>11183617.9</v>
      </c>
      <c r="G1348" s="10">
        <v>6641412.2300000004</v>
      </c>
      <c r="H1348">
        <v>0.91345456958632409</v>
      </c>
      <c r="I1348" s="8">
        <v>2781380.3035298279</v>
      </c>
      <c r="J1348" s="8">
        <v>0</v>
      </c>
    </row>
    <row r="1349" spans="1:10" hidden="1" x14ac:dyDescent="0.35">
      <c r="A1349">
        <v>2016</v>
      </c>
      <c r="B1349">
        <v>3101102</v>
      </c>
      <c r="C1349" t="s">
        <v>4</v>
      </c>
      <c r="D1349" t="s">
        <v>303</v>
      </c>
      <c r="E1349" t="s">
        <v>300</v>
      </c>
      <c r="F1349" s="8">
        <v>6066628.3499999996</v>
      </c>
      <c r="G1349" s="10"/>
      <c r="I1349" s="8">
        <v>0</v>
      </c>
      <c r="J1349" s="8">
        <v>8848008.6535298266</v>
      </c>
    </row>
    <row r="1350" spans="1:10" hidden="1" x14ac:dyDescent="0.35">
      <c r="A1350">
        <v>2016</v>
      </c>
      <c r="B1350">
        <v>3101102</v>
      </c>
      <c r="C1350" t="s">
        <v>4</v>
      </c>
      <c r="D1350" t="s">
        <v>303</v>
      </c>
      <c r="E1350" t="s">
        <v>301</v>
      </c>
      <c r="F1350" s="8">
        <v>574783.88</v>
      </c>
      <c r="G1350" s="10"/>
      <c r="I1350" s="8">
        <v>0</v>
      </c>
      <c r="J1350" s="8">
        <v>0</v>
      </c>
    </row>
    <row r="1351" spans="1:10" hidden="1" x14ac:dyDescent="0.35">
      <c r="A1351">
        <v>2016</v>
      </c>
      <c r="B1351">
        <v>3101102</v>
      </c>
      <c r="C1351" t="s">
        <v>4</v>
      </c>
      <c r="D1351" t="s">
        <v>303</v>
      </c>
      <c r="E1351" t="s">
        <v>309</v>
      </c>
      <c r="F1351" s="8">
        <v>3044902.72</v>
      </c>
      <c r="G1351" s="10"/>
      <c r="I1351" s="8">
        <v>0</v>
      </c>
      <c r="J1351" s="8">
        <v>0</v>
      </c>
    </row>
    <row r="1352" spans="1:10" hidden="1" x14ac:dyDescent="0.35">
      <c r="A1352">
        <v>2016</v>
      </c>
      <c r="B1352">
        <v>3101102</v>
      </c>
      <c r="C1352" t="s">
        <v>4</v>
      </c>
      <c r="D1352" t="s">
        <v>303</v>
      </c>
      <c r="E1352" t="s">
        <v>302</v>
      </c>
      <c r="F1352" s="8">
        <v>1497302.95</v>
      </c>
      <c r="G1352" s="10"/>
      <c r="I1352" s="8">
        <v>0</v>
      </c>
      <c r="J1352" s="8">
        <v>0</v>
      </c>
    </row>
    <row r="1353" spans="1:10" hidden="1" x14ac:dyDescent="0.35">
      <c r="A1353">
        <v>2016</v>
      </c>
      <c r="B1353">
        <v>3101706</v>
      </c>
      <c r="C1353" t="s">
        <v>5</v>
      </c>
      <c r="D1353" t="s">
        <v>303</v>
      </c>
      <c r="E1353" t="s">
        <v>299</v>
      </c>
      <c r="F1353" s="8">
        <v>25745525.539999999</v>
      </c>
      <c r="G1353" s="10">
        <v>21225106.809999999</v>
      </c>
      <c r="H1353">
        <v>0.8515264065236523</v>
      </c>
      <c r="I1353" s="8">
        <v>0</v>
      </c>
      <c r="J1353" s="8">
        <v>0</v>
      </c>
    </row>
    <row r="1354" spans="1:10" hidden="1" x14ac:dyDescent="0.35">
      <c r="A1354">
        <v>2016</v>
      </c>
      <c r="B1354">
        <v>3101706</v>
      </c>
      <c r="C1354" t="s">
        <v>5</v>
      </c>
      <c r="D1354" t="s">
        <v>303</v>
      </c>
      <c r="E1354" t="s">
        <v>300</v>
      </c>
      <c r="F1354" s="8">
        <v>18073738.93</v>
      </c>
      <c r="G1354" s="10"/>
      <c r="I1354" s="8">
        <v>0</v>
      </c>
      <c r="J1354" s="8">
        <v>18073738.93</v>
      </c>
    </row>
    <row r="1355" spans="1:10" hidden="1" x14ac:dyDescent="0.35">
      <c r="A1355">
        <v>2016</v>
      </c>
      <c r="B1355">
        <v>3101706</v>
      </c>
      <c r="C1355" t="s">
        <v>5</v>
      </c>
      <c r="D1355" t="s">
        <v>303</v>
      </c>
      <c r="E1355" t="s">
        <v>306</v>
      </c>
      <c r="F1355" s="8">
        <v>61956.34</v>
      </c>
      <c r="G1355" s="10"/>
      <c r="I1355" s="8">
        <v>0</v>
      </c>
      <c r="J1355" s="8">
        <v>0</v>
      </c>
    </row>
    <row r="1356" spans="1:10" hidden="1" x14ac:dyDescent="0.35">
      <c r="A1356">
        <v>2016</v>
      </c>
      <c r="B1356">
        <v>3101706</v>
      </c>
      <c r="C1356" t="s">
        <v>5</v>
      </c>
      <c r="D1356" t="s">
        <v>303</v>
      </c>
      <c r="E1356" t="s">
        <v>301</v>
      </c>
      <c r="F1356" s="8">
        <v>3089411.54</v>
      </c>
      <c r="G1356" s="10"/>
      <c r="I1356" s="8">
        <v>0</v>
      </c>
      <c r="J1356" s="8">
        <v>0</v>
      </c>
    </row>
    <row r="1357" spans="1:10" hidden="1" x14ac:dyDescent="0.35">
      <c r="A1357">
        <v>2016</v>
      </c>
      <c r="B1357">
        <v>3101706</v>
      </c>
      <c r="C1357" t="s">
        <v>5</v>
      </c>
      <c r="D1357" t="s">
        <v>303</v>
      </c>
      <c r="E1357" t="s">
        <v>302</v>
      </c>
      <c r="F1357" s="8">
        <v>4520418.7300000004</v>
      </c>
      <c r="G1357" s="10"/>
      <c r="I1357" s="8">
        <v>0</v>
      </c>
      <c r="J1357" s="8">
        <v>0</v>
      </c>
    </row>
    <row r="1358" spans="1:10" hidden="1" x14ac:dyDescent="0.35">
      <c r="A1358">
        <v>2016</v>
      </c>
      <c r="B1358">
        <v>3101805</v>
      </c>
      <c r="C1358" t="s">
        <v>6</v>
      </c>
      <c r="D1358" t="s">
        <v>303</v>
      </c>
      <c r="E1358" t="s">
        <v>299</v>
      </c>
      <c r="F1358" s="8">
        <v>5653020.6699999999</v>
      </c>
      <c r="G1358" s="10">
        <v>4422935.4399999995</v>
      </c>
      <c r="H1358">
        <v>0.92941473954682019</v>
      </c>
      <c r="I1358" s="8">
        <v>532225.88388450805</v>
      </c>
      <c r="J1358" s="8">
        <v>0</v>
      </c>
    </row>
    <row r="1359" spans="1:10" hidden="1" x14ac:dyDescent="0.35">
      <c r="A1359">
        <v>2016</v>
      </c>
      <c r="B1359">
        <v>3101805</v>
      </c>
      <c r="C1359" t="s">
        <v>6</v>
      </c>
      <c r="D1359" t="s">
        <v>303</v>
      </c>
      <c r="E1359" t="s">
        <v>300</v>
      </c>
      <c r="F1359" s="8">
        <v>4110741.39</v>
      </c>
      <c r="G1359" s="10"/>
      <c r="I1359" s="8">
        <v>0</v>
      </c>
      <c r="J1359" s="8">
        <v>4642967.2738845078</v>
      </c>
    </row>
    <row r="1360" spans="1:10" hidden="1" x14ac:dyDescent="0.35">
      <c r="A1360">
        <v>2016</v>
      </c>
      <c r="B1360">
        <v>3101805</v>
      </c>
      <c r="C1360" t="s">
        <v>6</v>
      </c>
      <c r="D1360" t="s">
        <v>303</v>
      </c>
      <c r="E1360" t="s">
        <v>301</v>
      </c>
      <c r="F1360" s="8">
        <v>312194.05</v>
      </c>
      <c r="G1360" s="10"/>
      <c r="I1360" s="8">
        <v>0</v>
      </c>
      <c r="J1360" s="8">
        <v>0</v>
      </c>
    </row>
    <row r="1361" spans="1:10" hidden="1" x14ac:dyDescent="0.35">
      <c r="A1361">
        <v>2016</v>
      </c>
      <c r="B1361">
        <v>3101805</v>
      </c>
      <c r="C1361" t="s">
        <v>6</v>
      </c>
      <c r="D1361" t="s">
        <v>303</v>
      </c>
      <c r="E1361" t="s">
        <v>309</v>
      </c>
      <c r="F1361" s="8">
        <v>572646.27</v>
      </c>
      <c r="G1361" s="10"/>
      <c r="I1361" s="8">
        <v>0</v>
      </c>
      <c r="J1361" s="8">
        <v>0</v>
      </c>
    </row>
    <row r="1362" spans="1:10" hidden="1" x14ac:dyDescent="0.35">
      <c r="A1362">
        <v>2016</v>
      </c>
      <c r="B1362">
        <v>3101805</v>
      </c>
      <c r="C1362" t="s">
        <v>6</v>
      </c>
      <c r="D1362" t="s">
        <v>303</v>
      </c>
      <c r="E1362" t="s">
        <v>302</v>
      </c>
      <c r="F1362" s="8">
        <v>657438.96</v>
      </c>
      <c r="G1362" s="10"/>
      <c r="I1362" s="8">
        <v>0</v>
      </c>
      <c r="J1362" s="8">
        <v>0</v>
      </c>
    </row>
    <row r="1363" spans="1:10" hidden="1" x14ac:dyDescent="0.35">
      <c r="A1363">
        <v>2016</v>
      </c>
      <c r="B1363">
        <v>3102209</v>
      </c>
      <c r="C1363" t="s">
        <v>7</v>
      </c>
      <c r="D1363" t="s">
        <v>303</v>
      </c>
      <c r="E1363" t="s">
        <v>299</v>
      </c>
      <c r="F1363" s="8">
        <v>2323804.41</v>
      </c>
      <c r="G1363" s="10">
        <v>1642299.4300000002</v>
      </c>
      <c r="H1363">
        <v>0.99450382199791665</v>
      </c>
      <c r="I1363" s="8">
        <v>437611.08915709984</v>
      </c>
      <c r="J1363" s="8">
        <v>0</v>
      </c>
    </row>
    <row r="1364" spans="1:10" hidden="1" x14ac:dyDescent="0.35">
      <c r="A1364">
        <v>2016</v>
      </c>
      <c r="B1364">
        <v>3102209</v>
      </c>
      <c r="C1364" t="s">
        <v>7</v>
      </c>
      <c r="D1364" t="s">
        <v>303</v>
      </c>
      <c r="E1364" t="s">
        <v>300</v>
      </c>
      <c r="F1364" s="8">
        <v>1633273.06</v>
      </c>
      <c r="G1364" s="10"/>
      <c r="I1364" s="8">
        <v>0</v>
      </c>
      <c r="J1364" s="8">
        <v>2070884.1491570999</v>
      </c>
    </row>
    <row r="1365" spans="1:10" hidden="1" x14ac:dyDescent="0.35">
      <c r="A1365">
        <v>2016</v>
      </c>
      <c r="B1365">
        <v>3102209</v>
      </c>
      <c r="C1365" t="s">
        <v>7</v>
      </c>
      <c r="D1365" t="s">
        <v>303</v>
      </c>
      <c r="E1365" t="s">
        <v>301</v>
      </c>
      <c r="F1365" s="8">
        <v>9026.3700000000008</v>
      </c>
      <c r="G1365" s="10"/>
      <c r="I1365" s="8">
        <v>0</v>
      </c>
      <c r="J1365" s="8">
        <v>0</v>
      </c>
    </row>
    <row r="1366" spans="1:10" hidden="1" x14ac:dyDescent="0.35">
      <c r="A1366">
        <v>2016</v>
      </c>
      <c r="B1366">
        <v>3102209</v>
      </c>
      <c r="C1366" t="s">
        <v>7</v>
      </c>
      <c r="D1366" t="s">
        <v>303</v>
      </c>
      <c r="E1366" t="s">
        <v>309</v>
      </c>
      <c r="F1366" s="8">
        <v>440029.57</v>
      </c>
      <c r="G1366" s="10"/>
      <c r="I1366" s="8">
        <v>0</v>
      </c>
      <c r="J1366" s="8">
        <v>0</v>
      </c>
    </row>
    <row r="1367" spans="1:10" hidden="1" x14ac:dyDescent="0.35">
      <c r="A1367">
        <v>2016</v>
      </c>
      <c r="B1367">
        <v>3102209</v>
      </c>
      <c r="C1367" t="s">
        <v>7</v>
      </c>
      <c r="D1367" t="s">
        <v>303</v>
      </c>
      <c r="E1367" t="s">
        <v>302</v>
      </c>
      <c r="F1367" s="8">
        <v>241475.41</v>
      </c>
      <c r="G1367" s="10"/>
      <c r="I1367" s="8">
        <v>0</v>
      </c>
      <c r="J1367" s="8">
        <v>0</v>
      </c>
    </row>
    <row r="1368" spans="1:10" hidden="1" x14ac:dyDescent="0.35">
      <c r="A1368">
        <v>2016</v>
      </c>
      <c r="B1368">
        <v>3102852</v>
      </c>
      <c r="C1368" t="s">
        <v>8</v>
      </c>
      <c r="D1368" t="s">
        <v>303</v>
      </c>
      <c r="E1368" t="s">
        <v>299</v>
      </c>
      <c r="F1368" s="8">
        <v>6823085.2699999996</v>
      </c>
      <c r="G1368" s="10">
        <v>6365114.0599999996</v>
      </c>
      <c r="H1368">
        <v>0.72955135543949701</v>
      </c>
      <c r="I1368" s="8">
        <v>197748.47698903087</v>
      </c>
      <c r="J1368" s="8">
        <v>0</v>
      </c>
    </row>
    <row r="1369" spans="1:10" hidden="1" x14ac:dyDescent="0.35">
      <c r="A1369">
        <v>2016</v>
      </c>
      <c r="B1369">
        <v>3102852</v>
      </c>
      <c r="C1369" t="s">
        <v>8</v>
      </c>
      <c r="D1369" t="s">
        <v>303</v>
      </c>
      <c r="E1369" t="s">
        <v>300</v>
      </c>
      <c r="F1369" s="8">
        <v>4643677.59</v>
      </c>
      <c r="G1369" s="10"/>
      <c r="I1369" s="8">
        <v>0</v>
      </c>
      <c r="J1369" s="8">
        <v>4841426.0669890307</v>
      </c>
    </row>
    <row r="1370" spans="1:10" hidden="1" x14ac:dyDescent="0.35">
      <c r="A1370">
        <v>2016</v>
      </c>
      <c r="B1370">
        <v>3102852</v>
      </c>
      <c r="C1370" t="s">
        <v>8</v>
      </c>
      <c r="D1370" t="s">
        <v>303</v>
      </c>
      <c r="E1370" t="s">
        <v>301</v>
      </c>
      <c r="F1370" s="8">
        <v>1494220.73</v>
      </c>
      <c r="G1370" s="10"/>
      <c r="I1370" s="8">
        <v>0</v>
      </c>
      <c r="J1370" s="8">
        <v>0</v>
      </c>
    </row>
    <row r="1371" spans="1:10" hidden="1" x14ac:dyDescent="0.35">
      <c r="A1371">
        <v>2016</v>
      </c>
      <c r="B1371">
        <v>3102852</v>
      </c>
      <c r="C1371" t="s">
        <v>8</v>
      </c>
      <c r="D1371" t="s">
        <v>303</v>
      </c>
      <c r="E1371" t="s">
        <v>304</v>
      </c>
      <c r="F1371" s="8">
        <v>227215.74</v>
      </c>
      <c r="G1371" s="10"/>
      <c r="I1371" s="8">
        <v>0</v>
      </c>
      <c r="J1371" s="8">
        <v>0</v>
      </c>
    </row>
    <row r="1372" spans="1:10" hidden="1" x14ac:dyDescent="0.35">
      <c r="A1372">
        <v>2016</v>
      </c>
      <c r="B1372">
        <v>3102852</v>
      </c>
      <c r="C1372" t="s">
        <v>8</v>
      </c>
      <c r="D1372" t="s">
        <v>303</v>
      </c>
      <c r="E1372" t="s">
        <v>309</v>
      </c>
      <c r="F1372" s="8">
        <v>271054.90999999997</v>
      </c>
      <c r="G1372" s="10"/>
      <c r="I1372" s="8">
        <v>0</v>
      </c>
      <c r="J1372" s="8">
        <v>0</v>
      </c>
    </row>
    <row r="1373" spans="1:10" hidden="1" x14ac:dyDescent="0.35">
      <c r="A1373">
        <v>2016</v>
      </c>
      <c r="B1373">
        <v>3102852</v>
      </c>
      <c r="C1373" t="s">
        <v>8</v>
      </c>
      <c r="D1373" t="s">
        <v>303</v>
      </c>
      <c r="E1373" t="s">
        <v>302</v>
      </c>
      <c r="F1373" s="8">
        <v>186916.3</v>
      </c>
      <c r="G1373" s="10"/>
      <c r="I1373" s="8">
        <v>0</v>
      </c>
      <c r="J1373" s="8">
        <v>0</v>
      </c>
    </row>
    <row r="1374" spans="1:10" hidden="1" x14ac:dyDescent="0.35">
      <c r="A1374">
        <v>2016</v>
      </c>
      <c r="B1374">
        <v>3103405</v>
      </c>
      <c r="C1374" t="s">
        <v>9</v>
      </c>
      <c r="D1374" t="s">
        <v>303</v>
      </c>
      <c r="E1374" t="s">
        <v>299</v>
      </c>
      <c r="F1374" s="8">
        <v>12761698.609999999</v>
      </c>
      <c r="G1374" s="10">
        <v>11448328.91</v>
      </c>
      <c r="H1374">
        <v>0.67851489340202753</v>
      </c>
      <c r="I1374" s="8">
        <v>475329.67997155758</v>
      </c>
      <c r="J1374" s="8">
        <v>0</v>
      </c>
    </row>
    <row r="1375" spans="1:10" hidden="1" x14ac:dyDescent="0.35">
      <c r="A1375">
        <v>2016</v>
      </c>
      <c r="B1375">
        <v>3103405</v>
      </c>
      <c r="C1375" t="s">
        <v>9</v>
      </c>
      <c r="D1375" t="s">
        <v>303</v>
      </c>
      <c r="E1375" t="s">
        <v>300</v>
      </c>
      <c r="F1375" s="8">
        <v>7767861.6699999999</v>
      </c>
      <c r="G1375" s="10"/>
      <c r="I1375" s="8">
        <v>0</v>
      </c>
      <c r="J1375" s="8">
        <v>8243191.349971557</v>
      </c>
    </row>
    <row r="1376" spans="1:10" hidden="1" x14ac:dyDescent="0.35">
      <c r="A1376">
        <v>2016</v>
      </c>
      <c r="B1376">
        <v>3103405</v>
      </c>
      <c r="C1376" t="s">
        <v>9</v>
      </c>
      <c r="D1376" t="s">
        <v>303</v>
      </c>
      <c r="E1376" t="s">
        <v>308</v>
      </c>
      <c r="F1376" s="8">
        <v>120000</v>
      </c>
      <c r="G1376" s="10"/>
      <c r="I1376" s="8">
        <v>0</v>
      </c>
      <c r="J1376" s="8">
        <v>0</v>
      </c>
    </row>
    <row r="1377" spans="1:11" hidden="1" x14ac:dyDescent="0.35">
      <c r="A1377">
        <v>2016</v>
      </c>
      <c r="B1377">
        <v>3103405</v>
      </c>
      <c r="C1377" t="s">
        <v>9</v>
      </c>
      <c r="D1377" t="s">
        <v>303</v>
      </c>
      <c r="E1377" t="s">
        <v>306</v>
      </c>
      <c r="F1377" s="8">
        <v>42723.06</v>
      </c>
      <c r="G1377" s="10"/>
      <c r="I1377" s="8">
        <v>0</v>
      </c>
      <c r="J1377" s="8">
        <v>0</v>
      </c>
    </row>
    <row r="1378" spans="1:11" hidden="1" x14ac:dyDescent="0.35">
      <c r="A1378">
        <v>2016</v>
      </c>
      <c r="B1378">
        <v>3103405</v>
      </c>
      <c r="C1378" t="s">
        <v>9</v>
      </c>
      <c r="D1378" t="s">
        <v>303</v>
      </c>
      <c r="E1378" t="s">
        <v>301</v>
      </c>
      <c r="F1378" s="8">
        <v>3300439.55</v>
      </c>
      <c r="G1378" s="10"/>
      <c r="I1378" s="8">
        <v>0</v>
      </c>
      <c r="J1378" s="8">
        <v>0</v>
      </c>
    </row>
    <row r="1379" spans="1:11" hidden="1" x14ac:dyDescent="0.35">
      <c r="A1379">
        <v>2016</v>
      </c>
      <c r="B1379">
        <v>3103405</v>
      </c>
      <c r="C1379" t="s">
        <v>9</v>
      </c>
      <c r="D1379" t="s">
        <v>303</v>
      </c>
      <c r="E1379" t="s">
        <v>304</v>
      </c>
      <c r="F1379" s="8">
        <v>97304.63</v>
      </c>
      <c r="G1379" s="10"/>
      <c r="I1379" s="8">
        <v>0</v>
      </c>
      <c r="J1379" s="8">
        <v>0</v>
      </c>
    </row>
    <row r="1380" spans="1:11" hidden="1" x14ac:dyDescent="0.35">
      <c r="A1380">
        <v>2016</v>
      </c>
      <c r="B1380">
        <v>3103405</v>
      </c>
      <c r="C1380" t="s">
        <v>9</v>
      </c>
      <c r="D1380" t="s">
        <v>303</v>
      </c>
      <c r="E1380" t="s">
        <v>305</v>
      </c>
      <c r="F1380" s="8">
        <v>120000</v>
      </c>
      <c r="G1380" s="10"/>
      <c r="I1380" s="8">
        <v>0</v>
      </c>
      <c r="J1380" s="8">
        <v>0</v>
      </c>
    </row>
    <row r="1381" spans="1:11" hidden="1" x14ac:dyDescent="0.35">
      <c r="A1381">
        <v>2016</v>
      </c>
      <c r="B1381">
        <v>3103405</v>
      </c>
      <c r="C1381" t="s">
        <v>9</v>
      </c>
      <c r="D1381" t="s">
        <v>303</v>
      </c>
      <c r="E1381" t="s">
        <v>309</v>
      </c>
      <c r="F1381" s="8">
        <v>700544.21</v>
      </c>
      <c r="G1381" s="10"/>
      <c r="I1381" s="8">
        <v>0</v>
      </c>
      <c r="J1381" s="8">
        <v>0</v>
      </c>
    </row>
    <row r="1382" spans="1:11" hidden="1" x14ac:dyDescent="0.35">
      <c r="A1382">
        <v>2016</v>
      </c>
      <c r="B1382">
        <v>3103405</v>
      </c>
      <c r="C1382" t="s">
        <v>9</v>
      </c>
      <c r="D1382" t="s">
        <v>303</v>
      </c>
      <c r="E1382" t="s">
        <v>302</v>
      </c>
      <c r="F1382" s="8">
        <v>612825.49</v>
      </c>
      <c r="G1382" s="10"/>
      <c r="I1382" s="8">
        <v>0</v>
      </c>
      <c r="J1382" s="8">
        <v>0</v>
      </c>
    </row>
    <row r="1383" spans="1:11" hidden="1" x14ac:dyDescent="0.35">
      <c r="A1383">
        <v>2016</v>
      </c>
      <c r="B1383">
        <v>3104452</v>
      </c>
      <c r="C1383" t="s">
        <v>10</v>
      </c>
      <c r="D1383" t="s">
        <v>303</v>
      </c>
      <c r="E1383" t="s">
        <v>299</v>
      </c>
      <c r="F1383" s="8">
        <v>3299995.88</v>
      </c>
      <c r="G1383" s="10">
        <v>2888076.87</v>
      </c>
      <c r="H1383">
        <v>0.8577255563145727</v>
      </c>
      <c r="I1383" s="8">
        <v>0</v>
      </c>
      <c r="J1383" s="8">
        <v>0</v>
      </c>
    </row>
    <row r="1384" spans="1:11" hidden="1" x14ac:dyDescent="0.35">
      <c r="A1384">
        <v>2016</v>
      </c>
      <c r="B1384">
        <v>3104452</v>
      </c>
      <c r="C1384" t="s">
        <v>10</v>
      </c>
      <c r="D1384" t="s">
        <v>303</v>
      </c>
      <c r="E1384" t="s">
        <v>300</v>
      </c>
      <c r="F1384" s="8">
        <v>2477177.34</v>
      </c>
      <c r="G1384" s="10"/>
      <c r="I1384" s="8">
        <v>0</v>
      </c>
      <c r="J1384" s="8">
        <v>2477177.34</v>
      </c>
    </row>
    <row r="1385" spans="1:11" hidden="1" x14ac:dyDescent="0.35">
      <c r="A1385">
        <v>2016</v>
      </c>
      <c r="B1385">
        <v>3104452</v>
      </c>
      <c r="C1385" t="s">
        <v>10</v>
      </c>
      <c r="D1385" t="s">
        <v>303</v>
      </c>
      <c r="E1385" t="s">
        <v>301</v>
      </c>
      <c r="F1385" s="8">
        <v>372068.86</v>
      </c>
      <c r="G1385" s="10"/>
      <c r="I1385" s="8">
        <v>0</v>
      </c>
      <c r="J1385" s="8">
        <v>0</v>
      </c>
    </row>
    <row r="1386" spans="1:11" hidden="1" x14ac:dyDescent="0.35">
      <c r="A1386">
        <v>2016</v>
      </c>
      <c r="B1386">
        <v>3104452</v>
      </c>
      <c r="C1386" t="s">
        <v>10</v>
      </c>
      <c r="D1386" t="s">
        <v>303</v>
      </c>
      <c r="E1386" t="s">
        <v>304</v>
      </c>
      <c r="F1386" s="8">
        <v>38830.67</v>
      </c>
      <c r="G1386" s="10"/>
      <c r="I1386" s="8">
        <v>0</v>
      </c>
      <c r="J1386" s="8">
        <v>0</v>
      </c>
    </row>
    <row r="1387" spans="1:11" hidden="1" x14ac:dyDescent="0.35">
      <c r="A1387">
        <v>2016</v>
      </c>
      <c r="B1387">
        <v>3104452</v>
      </c>
      <c r="C1387" t="s">
        <v>10</v>
      </c>
      <c r="D1387" t="s">
        <v>303</v>
      </c>
      <c r="E1387" t="s">
        <v>302</v>
      </c>
      <c r="F1387" s="8">
        <v>411919.01</v>
      </c>
      <c r="G1387" s="10"/>
      <c r="I1387" s="8">
        <v>0</v>
      </c>
      <c r="J1387" s="8">
        <v>0</v>
      </c>
    </row>
    <row r="1388" spans="1:11" hidden="1" x14ac:dyDescent="0.35">
      <c r="A1388">
        <v>2016</v>
      </c>
      <c r="B1388">
        <v>3104502</v>
      </c>
      <c r="C1388" t="s">
        <v>11</v>
      </c>
      <c r="D1388" t="s">
        <v>303</v>
      </c>
      <c r="E1388" t="s">
        <v>299</v>
      </c>
      <c r="F1388" s="8">
        <v>12640329.039999999</v>
      </c>
      <c r="G1388" s="10">
        <v>11204945.049999999</v>
      </c>
      <c r="H1388">
        <v>0.9235404130785988</v>
      </c>
      <c r="I1388" s="8">
        <v>491513.22266487335</v>
      </c>
      <c r="J1388" s="8">
        <v>0</v>
      </c>
    </row>
    <row r="1389" spans="1:11" hidden="1" x14ac:dyDescent="0.35">
      <c r="A1389">
        <v>2016</v>
      </c>
      <c r="B1389">
        <v>3104502</v>
      </c>
      <c r="C1389" t="s">
        <v>11</v>
      </c>
      <c r="D1389" t="s">
        <v>303</v>
      </c>
      <c r="E1389" t="s">
        <v>300</v>
      </c>
      <c r="F1389" s="8">
        <v>10348219.58</v>
      </c>
      <c r="G1389" s="10"/>
      <c r="I1389" s="8">
        <v>0</v>
      </c>
      <c r="J1389" s="8">
        <v>10839732.802664874</v>
      </c>
      <c r="K1389">
        <f>J1389/F1388</f>
        <v>0.85755147420314903</v>
      </c>
    </row>
    <row r="1390" spans="1:11" hidden="1" x14ac:dyDescent="0.35">
      <c r="A1390">
        <v>2016</v>
      </c>
      <c r="B1390">
        <v>3104502</v>
      </c>
      <c r="C1390" t="s">
        <v>11</v>
      </c>
      <c r="D1390" t="s">
        <v>303</v>
      </c>
      <c r="E1390" t="s">
        <v>307</v>
      </c>
      <c r="F1390" s="8">
        <v>39091.550000000003</v>
      </c>
      <c r="G1390" s="10"/>
      <c r="I1390" s="8">
        <v>0</v>
      </c>
      <c r="J1390" s="8">
        <v>0</v>
      </c>
    </row>
    <row r="1391" spans="1:11" hidden="1" x14ac:dyDescent="0.35">
      <c r="A1391">
        <v>2016</v>
      </c>
      <c r="B1391">
        <v>3104502</v>
      </c>
      <c r="C1391" t="s">
        <v>11</v>
      </c>
      <c r="D1391" t="s">
        <v>303</v>
      </c>
      <c r="E1391" t="s">
        <v>301</v>
      </c>
      <c r="F1391" s="8">
        <v>817633.92</v>
      </c>
      <c r="G1391" s="10"/>
      <c r="I1391" s="8">
        <v>0</v>
      </c>
      <c r="J1391" s="8">
        <v>0</v>
      </c>
    </row>
    <row r="1392" spans="1:11" hidden="1" x14ac:dyDescent="0.35">
      <c r="A1392">
        <v>2016</v>
      </c>
      <c r="B1392">
        <v>3104502</v>
      </c>
      <c r="C1392" t="s">
        <v>11</v>
      </c>
      <c r="D1392" t="s">
        <v>303</v>
      </c>
      <c r="E1392" t="s">
        <v>309</v>
      </c>
      <c r="F1392" s="8">
        <v>532205.43000000005</v>
      </c>
      <c r="G1392" s="10"/>
      <c r="I1392" s="8">
        <v>0</v>
      </c>
      <c r="J1392" s="8">
        <v>0</v>
      </c>
    </row>
    <row r="1393" spans="1:10" hidden="1" x14ac:dyDescent="0.35">
      <c r="A1393">
        <v>2016</v>
      </c>
      <c r="B1393">
        <v>3104502</v>
      </c>
      <c r="C1393" t="s">
        <v>11</v>
      </c>
      <c r="D1393" t="s">
        <v>303</v>
      </c>
      <c r="E1393" t="s">
        <v>302</v>
      </c>
      <c r="F1393" s="8">
        <v>903178.56</v>
      </c>
      <c r="G1393" s="10"/>
      <c r="I1393" s="8">
        <v>0</v>
      </c>
      <c r="J1393" s="8">
        <v>0</v>
      </c>
    </row>
    <row r="1394" spans="1:10" hidden="1" x14ac:dyDescent="0.35">
      <c r="A1394">
        <v>2016</v>
      </c>
      <c r="B1394">
        <v>3104700</v>
      </c>
      <c r="C1394" t="s">
        <v>12</v>
      </c>
      <c r="D1394" t="s">
        <v>303</v>
      </c>
      <c r="E1394" t="s">
        <v>299</v>
      </c>
      <c r="F1394" s="8">
        <v>8228529.1699999999</v>
      </c>
      <c r="G1394" s="10">
        <v>6288877.8900000006</v>
      </c>
      <c r="H1394">
        <v>0.87802237483100498</v>
      </c>
      <c r="I1394" s="8">
        <v>753733.31172636349</v>
      </c>
      <c r="J1394" s="8">
        <v>0</v>
      </c>
    </row>
    <row r="1395" spans="1:10" hidden="1" x14ac:dyDescent="0.35">
      <c r="A1395">
        <v>2016</v>
      </c>
      <c r="B1395">
        <v>3104700</v>
      </c>
      <c r="C1395" t="s">
        <v>12</v>
      </c>
      <c r="D1395" t="s">
        <v>303</v>
      </c>
      <c r="E1395" t="s">
        <v>300</v>
      </c>
      <c r="F1395" s="8">
        <v>5521775.5</v>
      </c>
      <c r="G1395" s="10"/>
      <c r="I1395" s="8">
        <v>0</v>
      </c>
      <c r="J1395" s="8">
        <v>6275508.8117263634</v>
      </c>
    </row>
    <row r="1396" spans="1:10" hidden="1" x14ac:dyDescent="0.35">
      <c r="A1396">
        <v>2016</v>
      </c>
      <c r="B1396">
        <v>3104700</v>
      </c>
      <c r="C1396" t="s">
        <v>12</v>
      </c>
      <c r="D1396" t="s">
        <v>303</v>
      </c>
      <c r="E1396" t="s">
        <v>306</v>
      </c>
      <c r="F1396" s="8">
        <v>20420</v>
      </c>
      <c r="G1396" s="10"/>
      <c r="I1396" s="8">
        <v>0</v>
      </c>
      <c r="J1396" s="8">
        <v>0</v>
      </c>
    </row>
    <row r="1397" spans="1:10" hidden="1" x14ac:dyDescent="0.35">
      <c r="A1397">
        <v>2016</v>
      </c>
      <c r="B1397">
        <v>3104700</v>
      </c>
      <c r="C1397" t="s">
        <v>12</v>
      </c>
      <c r="D1397" t="s">
        <v>303</v>
      </c>
      <c r="E1397" t="s">
        <v>301</v>
      </c>
      <c r="F1397" s="8">
        <v>746682.39</v>
      </c>
      <c r="G1397" s="10"/>
      <c r="I1397" s="8">
        <v>0</v>
      </c>
      <c r="J1397" s="8">
        <v>0</v>
      </c>
    </row>
    <row r="1398" spans="1:10" hidden="1" x14ac:dyDescent="0.35">
      <c r="A1398">
        <v>2016</v>
      </c>
      <c r="B1398">
        <v>3104700</v>
      </c>
      <c r="C1398" t="s">
        <v>12</v>
      </c>
      <c r="D1398" t="s">
        <v>303</v>
      </c>
      <c r="E1398" t="s">
        <v>309</v>
      </c>
      <c r="F1398" s="8">
        <v>858444.31</v>
      </c>
      <c r="G1398" s="10"/>
      <c r="I1398" s="8">
        <v>0</v>
      </c>
      <c r="J1398" s="8">
        <v>0</v>
      </c>
    </row>
    <row r="1399" spans="1:10" hidden="1" x14ac:dyDescent="0.35">
      <c r="A1399">
        <v>2016</v>
      </c>
      <c r="B1399">
        <v>3104700</v>
      </c>
      <c r="C1399" t="s">
        <v>12</v>
      </c>
      <c r="D1399" t="s">
        <v>303</v>
      </c>
      <c r="E1399" t="s">
        <v>302</v>
      </c>
      <c r="F1399" s="8">
        <v>1081206.97</v>
      </c>
      <c r="G1399" s="10"/>
      <c r="I1399" s="8">
        <v>0</v>
      </c>
      <c r="J1399" s="8">
        <v>0</v>
      </c>
    </row>
    <row r="1400" spans="1:10" hidden="1" x14ac:dyDescent="0.35">
      <c r="A1400">
        <v>2016</v>
      </c>
      <c r="B1400">
        <v>3104809</v>
      </c>
      <c r="C1400" t="s">
        <v>13</v>
      </c>
      <c r="D1400" t="s">
        <v>303</v>
      </c>
      <c r="E1400" t="s">
        <v>299</v>
      </c>
      <c r="F1400" s="8">
        <v>3967310.42</v>
      </c>
      <c r="G1400" s="10">
        <v>3689072.1799999997</v>
      </c>
      <c r="H1400">
        <v>0.76364746270700512</v>
      </c>
      <c r="I1400" s="8">
        <v>212475.92600406273</v>
      </c>
      <c r="J1400" s="8">
        <v>0</v>
      </c>
    </row>
    <row r="1401" spans="1:10" hidden="1" x14ac:dyDescent="0.35">
      <c r="A1401">
        <v>2016</v>
      </c>
      <c r="B1401">
        <v>3104809</v>
      </c>
      <c r="C1401" t="s">
        <v>13</v>
      </c>
      <c r="D1401" t="s">
        <v>303</v>
      </c>
      <c r="E1401" t="s">
        <v>300</v>
      </c>
      <c r="F1401" s="8">
        <v>2817150.61</v>
      </c>
      <c r="G1401" s="10"/>
      <c r="I1401" s="8">
        <v>0</v>
      </c>
      <c r="J1401" s="8">
        <v>3029626.5360040627</v>
      </c>
    </row>
    <row r="1402" spans="1:10" hidden="1" x14ac:dyDescent="0.35">
      <c r="A1402">
        <v>2016</v>
      </c>
      <c r="B1402">
        <v>3104809</v>
      </c>
      <c r="C1402" t="s">
        <v>13</v>
      </c>
      <c r="D1402" t="s">
        <v>303</v>
      </c>
      <c r="E1402" t="s">
        <v>306</v>
      </c>
      <c r="F1402" s="8">
        <v>44557.5</v>
      </c>
      <c r="G1402" s="10"/>
      <c r="I1402" s="8">
        <v>0</v>
      </c>
      <c r="J1402" s="8">
        <v>0</v>
      </c>
    </row>
    <row r="1403" spans="1:10" hidden="1" x14ac:dyDescent="0.35">
      <c r="A1403">
        <v>2016</v>
      </c>
      <c r="B1403">
        <v>3104809</v>
      </c>
      <c r="C1403" t="s">
        <v>13</v>
      </c>
      <c r="D1403" t="s">
        <v>303</v>
      </c>
      <c r="E1403" t="s">
        <v>301</v>
      </c>
      <c r="F1403" s="8">
        <v>827364.07</v>
      </c>
      <c r="G1403" s="10"/>
      <c r="I1403" s="8">
        <v>0</v>
      </c>
      <c r="J1403" s="8">
        <v>0</v>
      </c>
    </row>
    <row r="1404" spans="1:10" hidden="1" x14ac:dyDescent="0.35">
      <c r="A1404">
        <v>2016</v>
      </c>
      <c r="B1404">
        <v>3104809</v>
      </c>
      <c r="C1404" t="s">
        <v>13</v>
      </c>
      <c r="D1404" t="s">
        <v>303</v>
      </c>
      <c r="E1404" t="s">
        <v>309</v>
      </c>
      <c r="F1404" s="8">
        <v>278238.24</v>
      </c>
      <c r="G1404" s="10"/>
      <c r="I1404" s="8">
        <v>0</v>
      </c>
      <c r="J1404" s="8">
        <v>0</v>
      </c>
    </row>
    <row r="1405" spans="1:10" hidden="1" x14ac:dyDescent="0.35">
      <c r="A1405">
        <v>2016</v>
      </c>
      <c r="B1405">
        <v>3105202</v>
      </c>
      <c r="C1405" t="s">
        <v>14</v>
      </c>
      <c r="D1405" t="s">
        <v>303</v>
      </c>
      <c r="E1405" t="s">
        <v>299</v>
      </c>
      <c r="F1405" s="8">
        <v>3725916.79</v>
      </c>
      <c r="G1405" s="10">
        <v>3336790.45</v>
      </c>
      <c r="H1405">
        <v>0.87997022408164705</v>
      </c>
      <c r="I1405" s="8">
        <v>0</v>
      </c>
      <c r="J1405" s="8">
        <v>0</v>
      </c>
    </row>
    <row r="1406" spans="1:10" hidden="1" x14ac:dyDescent="0.35">
      <c r="A1406">
        <v>2016</v>
      </c>
      <c r="B1406">
        <v>3105202</v>
      </c>
      <c r="C1406" t="s">
        <v>14</v>
      </c>
      <c r="D1406" t="s">
        <v>303</v>
      </c>
      <c r="E1406" t="s">
        <v>300</v>
      </c>
      <c r="F1406" s="8">
        <v>2936276.24</v>
      </c>
      <c r="G1406" s="10"/>
      <c r="I1406" s="8">
        <v>0</v>
      </c>
      <c r="J1406" s="8">
        <v>2936276.24</v>
      </c>
    </row>
    <row r="1407" spans="1:10" hidden="1" x14ac:dyDescent="0.35">
      <c r="A1407">
        <v>2016</v>
      </c>
      <c r="B1407">
        <v>3105202</v>
      </c>
      <c r="C1407" t="s">
        <v>14</v>
      </c>
      <c r="D1407" t="s">
        <v>303</v>
      </c>
      <c r="E1407" t="s">
        <v>301</v>
      </c>
      <c r="F1407" s="8">
        <v>274596.46999999997</v>
      </c>
      <c r="G1407" s="10"/>
      <c r="I1407" s="8">
        <v>0</v>
      </c>
      <c r="J1407" s="8">
        <v>0</v>
      </c>
    </row>
    <row r="1408" spans="1:10" hidden="1" x14ac:dyDescent="0.35">
      <c r="A1408">
        <v>2016</v>
      </c>
      <c r="B1408">
        <v>3105202</v>
      </c>
      <c r="C1408" t="s">
        <v>14</v>
      </c>
      <c r="D1408" t="s">
        <v>303</v>
      </c>
      <c r="E1408" t="s">
        <v>304</v>
      </c>
      <c r="F1408" s="8">
        <v>110769.89</v>
      </c>
      <c r="G1408" s="10"/>
      <c r="I1408" s="8">
        <v>0</v>
      </c>
      <c r="J1408" s="8">
        <v>0</v>
      </c>
    </row>
    <row r="1409" spans="1:10" hidden="1" x14ac:dyDescent="0.35">
      <c r="A1409">
        <v>2016</v>
      </c>
      <c r="B1409">
        <v>3105202</v>
      </c>
      <c r="C1409" t="s">
        <v>14</v>
      </c>
      <c r="D1409" t="s">
        <v>303</v>
      </c>
      <c r="E1409" t="s">
        <v>305</v>
      </c>
      <c r="F1409" s="8">
        <v>15147.85</v>
      </c>
      <c r="G1409" s="10"/>
      <c r="I1409" s="8">
        <v>0</v>
      </c>
      <c r="J1409" s="8">
        <v>0</v>
      </c>
    </row>
    <row r="1410" spans="1:10" hidden="1" x14ac:dyDescent="0.35">
      <c r="A1410">
        <v>2016</v>
      </c>
      <c r="B1410">
        <v>3105202</v>
      </c>
      <c r="C1410" t="s">
        <v>14</v>
      </c>
      <c r="D1410" t="s">
        <v>303</v>
      </c>
      <c r="E1410" t="s">
        <v>302</v>
      </c>
      <c r="F1410" s="8">
        <v>389126.34</v>
      </c>
      <c r="G1410" s="10"/>
      <c r="I1410" s="8">
        <v>0</v>
      </c>
      <c r="J1410" s="8">
        <v>0</v>
      </c>
    </row>
    <row r="1411" spans="1:10" hidden="1" x14ac:dyDescent="0.35">
      <c r="A1411">
        <v>2016</v>
      </c>
      <c r="B1411">
        <v>3106507</v>
      </c>
      <c r="C1411" t="s">
        <v>15</v>
      </c>
      <c r="D1411" t="s">
        <v>303</v>
      </c>
      <c r="E1411" t="s">
        <v>299</v>
      </c>
      <c r="F1411" s="8">
        <v>5802346.2199999997</v>
      </c>
      <c r="G1411" s="10">
        <v>5471281.7799999993</v>
      </c>
      <c r="H1411">
        <v>0.87968950851586381</v>
      </c>
      <c r="I1411" s="8">
        <v>135344.62933270822</v>
      </c>
      <c r="J1411" s="8">
        <v>0</v>
      </c>
    </row>
    <row r="1412" spans="1:10" hidden="1" x14ac:dyDescent="0.35">
      <c r="A1412">
        <v>2016</v>
      </c>
      <c r="B1412">
        <v>3106507</v>
      </c>
      <c r="C1412" t="s">
        <v>15</v>
      </c>
      <c r="D1412" t="s">
        <v>303</v>
      </c>
      <c r="E1412" t="s">
        <v>300</v>
      </c>
      <c r="F1412" s="8">
        <v>4813029.18</v>
      </c>
      <c r="G1412" s="10"/>
      <c r="I1412" s="8">
        <v>0</v>
      </c>
      <c r="J1412" s="8">
        <v>4948373.8093327079</v>
      </c>
    </row>
    <row r="1413" spans="1:10" hidden="1" x14ac:dyDescent="0.35">
      <c r="A1413">
        <v>2016</v>
      </c>
      <c r="B1413">
        <v>3106507</v>
      </c>
      <c r="C1413" t="s">
        <v>15</v>
      </c>
      <c r="D1413" t="s">
        <v>303</v>
      </c>
      <c r="E1413" t="s">
        <v>301</v>
      </c>
      <c r="F1413" s="8">
        <v>658252.6</v>
      </c>
      <c r="G1413" s="10"/>
      <c r="I1413" s="8">
        <v>0</v>
      </c>
      <c r="J1413" s="8">
        <v>0</v>
      </c>
    </row>
    <row r="1414" spans="1:10" hidden="1" x14ac:dyDescent="0.35">
      <c r="A1414">
        <v>2016</v>
      </c>
      <c r="B1414">
        <v>3106507</v>
      </c>
      <c r="C1414" t="s">
        <v>15</v>
      </c>
      <c r="D1414" t="s">
        <v>303</v>
      </c>
      <c r="E1414" t="s">
        <v>309</v>
      </c>
      <c r="F1414" s="8">
        <v>153855</v>
      </c>
      <c r="G1414" s="10"/>
      <c r="I1414" s="8">
        <v>0</v>
      </c>
      <c r="J1414" s="8">
        <v>0</v>
      </c>
    </row>
    <row r="1415" spans="1:10" hidden="1" x14ac:dyDescent="0.35">
      <c r="A1415">
        <v>2016</v>
      </c>
      <c r="B1415">
        <v>3106507</v>
      </c>
      <c r="C1415" t="s">
        <v>15</v>
      </c>
      <c r="D1415" t="s">
        <v>303</v>
      </c>
      <c r="E1415" t="s">
        <v>302</v>
      </c>
      <c r="F1415" s="8">
        <v>177209.44</v>
      </c>
      <c r="G1415" s="10"/>
      <c r="I1415" s="8">
        <v>0</v>
      </c>
      <c r="J1415" s="8">
        <v>0</v>
      </c>
    </row>
    <row r="1416" spans="1:10" hidden="1" x14ac:dyDescent="0.35">
      <c r="A1416">
        <v>2016</v>
      </c>
      <c r="B1416">
        <v>3106655</v>
      </c>
      <c r="C1416" t="s">
        <v>16</v>
      </c>
      <c r="D1416" t="s">
        <v>303</v>
      </c>
      <c r="E1416" t="s">
        <v>299</v>
      </c>
      <c r="F1416" s="8">
        <v>2978965.38</v>
      </c>
      <c r="G1416" s="10">
        <v>2734188.55</v>
      </c>
      <c r="H1416">
        <v>0.85538457470316009</v>
      </c>
      <c r="I1416" s="8">
        <v>136117.89481864168</v>
      </c>
      <c r="J1416" s="8">
        <v>0</v>
      </c>
    </row>
    <row r="1417" spans="1:10" hidden="1" x14ac:dyDescent="0.35">
      <c r="A1417">
        <v>2016</v>
      </c>
      <c r="B1417">
        <v>3106655</v>
      </c>
      <c r="C1417" t="s">
        <v>16</v>
      </c>
      <c r="D1417" t="s">
        <v>303</v>
      </c>
      <c r="E1417" t="s">
        <v>300</v>
      </c>
      <c r="F1417" s="8">
        <v>2338782.71</v>
      </c>
      <c r="G1417" s="10"/>
      <c r="I1417" s="8">
        <v>0</v>
      </c>
      <c r="J1417" s="8">
        <v>2474900.6048186417</v>
      </c>
    </row>
    <row r="1418" spans="1:10" hidden="1" x14ac:dyDescent="0.35">
      <c r="A1418">
        <v>2016</v>
      </c>
      <c r="B1418">
        <v>3106655</v>
      </c>
      <c r="C1418" t="s">
        <v>16</v>
      </c>
      <c r="D1418" t="s">
        <v>303</v>
      </c>
      <c r="E1418" t="s">
        <v>301</v>
      </c>
      <c r="F1418" s="8">
        <v>395405.84</v>
      </c>
      <c r="G1418" s="10"/>
      <c r="I1418" s="8">
        <v>0</v>
      </c>
      <c r="J1418" s="8">
        <v>0</v>
      </c>
    </row>
    <row r="1419" spans="1:10" hidden="1" x14ac:dyDescent="0.35">
      <c r="A1419">
        <v>2016</v>
      </c>
      <c r="B1419">
        <v>3106655</v>
      </c>
      <c r="C1419" t="s">
        <v>16</v>
      </c>
      <c r="D1419" t="s">
        <v>303</v>
      </c>
      <c r="E1419" t="s">
        <v>309</v>
      </c>
      <c r="F1419" s="8">
        <v>159130.64000000001</v>
      </c>
      <c r="G1419" s="10"/>
      <c r="I1419" s="8">
        <v>0</v>
      </c>
      <c r="J1419" s="8">
        <v>0</v>
      </c>
    </row>
    <row r="1420" spans="1:10" hidden="1" x14ac:dyDescent="0.35">
      <c r="A1420">
        <v>2016</v>
      </c>
      <c r="B1420">
        <v>3106655</v>
      </c>
      <c r="C1420" t="s">
        <v>16</v>
      </c>
      <c r="D1420" t="s">
        <v>303</v>
      </c>
      <c r="E1420" t="s">
        <v>302</v>
      </c>
      <c r="F1420" s="8">
        <v>85646.19</v>
      </c>
      <c r="G1420" s="10"/>
      <c r="I1420" s="8">
        <v>0</v>
      </c>
      <c r="J1420" s="8">
        <v>0</v>
      </c>
    </row>
    <row r="1421" spans="1:10" hidden="1" x14ac:dyDescent="0.35">
      <c r="A1421">
        <v>2016</v>
      </c>
      <c r="B1421">
        <v>3106606</v>
      </c>
      <c r="C1421" t="s">
        <v>17</v>
      </c>
      <c r="D1421" t="s">
        <v>303</v>
      </c>
      <c r="E1421" t="s">
        <v>299</v>
      </c>
      <c r="F1421" s="8">
        <v>2857410.82</v>
      </c>
      <c r="G1421" s="10">
        <v>2689516.5599999996</v>
      </c>
      <c r="H1421">
        <v>0.85920150274144447</v>
      </c>
      <c r="I1421" s="8">
        <v>92853.493984546585</v>
      </c>
      <c r="J1421" s="8">
        <v>0</v>
      </c>
    </row>
    <row r="1422" spans="1:10" hidden="1" x14ac:dyDescent="0.35">
      <c r="A1422">
        <v>2016</v>
      </c>
      <c r="B1422">
        <v>3106606</v>
      </c>
      <c r="C1422" t="s">
        <v>17</v>
      </c>
      <c r="D1422" t="s">
        <v>303</v>
      </c>
      <c r="E1422" t="s">
        <v>300</v>
      </c>
      <c r="F1422" s="8">
        <v>2310836.67</v>
      </c>
      <c r="G1422" s="10"/>
      <c r="I1422" s="8">
        <v>0</v>
      </c>
      <c r="J1422" s="8">
        <v>2403690.1639845464</v>
      </c>
    </row>
    <row r="1423" spans="1:10" hidden="1" x14ac:dyDescent="0.35">
      <c r="A1423">
        <v>2016</v>
      </c>
      <c r="B1423">
        <v>3106606</v>
      </c>
      <c r="C1423" t="s">
        <v>17</v>
      </c>
      <c r="D1423" t="s">
        <v>303</v>
      </c>
      <c r="E1423" t="s">
        <v>301</v>
      </c>
      <c r="F1423" s="8">
        <v>360961.82</v>
      </c>
      <c r="G1423" s="10"/>
      <c r="I1423" s="8">
        <v>0</v>
      </c>
      <c r="J1423" s="8">
        <v>0</v>
      </c>
    </row>
    <row r="1424" spans="1:10" hidden="1" x14ac:dyDescent="0.35">
      <c r="A1424">
        <v>2016</v>
      </c>
      <c r="B1424">
        <v>3106606</v>
      </c>
      <c r="C1424" t="s">
        <v>17</v>
      </c>
      <c r="D1424" t="s">
        <v>303</v>
      </c>
      <c r="E1424" t="s">
        <v>304</v>
      </c>
      <c r="F1424" s="8">
        <v>17718.07</v>
      </c>
      <c r="G1424" s="10"/>
      <c r="I1424" s="8">
        <v>0</v>
      </c>
      <c r="J1424" s="8">
        <v>0</v>
      </c>
    </row>
    <row r="1425" spans="1:10" hidden="1" x14ac:dyDescent="0.35">
      <c r="A1425">
        <v>2016</v>
      </c>
      <c r="B1425">
        <v>3106606</v>
      </c>
      <c r="C1425" t="s">
        <v>17</v>
      </c>
      <c r="D1425" t="s">
        <v>303</v>
      </c>
      <c r="E1425" t="s">
        <v>309</v>
      </c>
      <c r="F1425" s="8">
        <v>108069.52</v>
      </c>
      <c r="G1425" s="10"/>
      <c r="I1425" s="8">
        <v>0</v>
      </c>
      <c r="J1425" s="8">
        <v>0</v>
      </c>
    </row>
    <row r="1426" spans="1:10" hidden="1" x14ac:dyDescent="0.35">
      <c r="A1426">
        <v>2016</v>
      </c>
      <c r="B1426">
        <v>3106606</v>
      </c>
      <c r="C1426" t="s">
        <v>17</v>
      </c>
      <c r="D1426" t="s">
        <v>303</v>
      </c>
      <c r="E1426" t="s">
        <v>302</v>
      </c>
      <c r="F1426" s="8">
        <v>59824.74</v>
      </c>
      <c r="G1426" s="10"/>
      <c r="I1426" s="8">
        <v>0</v>
      </c>
      <c r="J1426" s="8">
        <v>0</v>
      </c>
    </row>
    <row r="1427" spans="1:10" hidden="1" x14ac:dyDescent="0.35">
      <c r="A1427">
        <v>2016</v>
      </c>
      <c r="B1427">
        <v>3107307</v>
      </c>
      <c r="C1427" t="s">
        <v>18</v>
      </c>
      <c r="D1427" t="s">
        <v>303</v>
      </c>
      <c r="E1427" t="s">
        <v>299</v>
      </c>
      <c r="F1427" s="8">
        <v>20446822.329999998</v>
      </c>
      <c r="G1427" s="10">
        <v>17337323.159999996</v>
      </c>
      <c r="H1427">
        <v>0.78864829269295356</v>
      </c>
      <c r="I1427" s="8">
        <v>784158.03688719403</v>
      </c>
      <c r="J1427" s="8">
        <v>0</v>
      </c>
    </row>
    <row r="1428" spans="1:10" hidden="1" x14ac:dyDescent="0.35">
      <c r="A1428">
        <v>2016</v>
      </c>
      <c r="B1428">
        <v>3107307</v>
      </c>
      <c r="C1428" t="s">
        <v>18</v>
      </c>
      <c r="D1428" t="s">
        <v>303</v>
      </c>
      <c r="E1428" t="s">
        <v>300</v>
      </c>
      <c r="F1428" s="8">
        <v>13673050.310000001</v>
      </c>
      <c r="G1428" s="10"/>
      <c r="I1428" s="8">
        <v>0</v>
      </c>
      <c r="J1428" s="8">
        <v>14457208.346887194</v>
      </c>
    </row>
    <row r="1429" spans="1:10" hidden="1" x14ac:dyDescent="0.35">
      <c r="A1429">
        <v>2016</v>
      </c>
      <c r="B1429">
        <v>3107307</v>
      </c>
      <c r="C1429" t="s">
        <v>18</v>
      </c>
      <c r="D1429" t="s">
        <v>303</v>
      </c>
      <c r="E1429" t="s">
        <v>306</v>
      </c>
      <c r="F1429" s="8">
        <v>5546.7</v>
      </c>
      <c r="G1429" s="10"/>
      <c r="I1429" s="8">
        <v>0</v>
      </c>
      <c r="J1429" s="8">
        <v>0</v>
      </c>
    </row>
    <row r="1430" spans="1:10" hidden="1" x14ac:dyDescent="0.35">
      <c r="A1430">
        <v>2016</v>
      </c>
      <c r="B1430">
        <v>3107307</v>
      </c>
      <c r="C1430" t="s">
        <v>18</v>
      </c>
      <c r="D1430" t="s">
        <v>303</v>
      </c>
      <c r="E1430" t="s">
        <v>301</v>
      </c>
      <c r="F1430" s="8">
        <v>3574908.81</v>
      </c>
      <c r="G1430" s="10"/>
      <c r="I1430" s="8">
        <v>0</v>
      </c>
      <c r="J1430" s="8">
        <v>0</v>
      </c>
    </row>
    <row r="1431" spans="1:10" hidden="1" x14ac:dyDescent="0.35">
      <c r="A1431">
        <v>2016</v>
      </c>
      <c r="B1431">
        <v>3107307</v>
      </c>
      <c r="C1431" t="s">
        <v>18</v>
      </c>
      <c r="D1431" t="s">
        <v>303</v>
      </c>
      <c r="E1431" t="s">
        <v>305</v>
      </c>
      <c r="F1431" s="8">
        <v>83817.34</v>
      </c>
      <c r="G1431" s="10"/>
      <c r="I1431" s="8">
        <v>0</v>
      </c>
      <c r="J1431" s="8">
        <v>0</v>
      </c>
    </row>
    <row r="1432" spans="1:10" hidden="1" x14ac:dyDescent="0.35">
      <c r="A1432">
        <v>2016</v>
      </c>
      <c r="B1432">
        <v>3107307</v>
      </c>
      <c r="C1432" t="s">
        <v>18</v>
      </c>
      <c r="D1432" t="s">
        <v>303</v>
      </c>
      <c r="E1432" t="s">
        <v>309</v>
      </c>
      <c r="F1432" s="8">
        <v>994306.39</v>
      </c>
      <c r="G1432" s="10"/>
      <c r="I1432" s="8">
        <v>0</v>
      </c>
      <c r="J1432" s="8">
        <v>0</v>
      </c>
    </row>
    <row r="1433" spans="1:10" hidden="1" x14ac:dyDescent="0.35">
      <c r="A1433">
        <v>2016</v>
      </c>
      <c r="B1433">
        <v>3107307</v>
      </c>
      <c r="C1433" t="s">
        <v>18</v>
      </c>
      <c r="D1433" t="s">
        <v>303</v>
      </c>
      <c r="E1433" t="s">
        <v>302</v>
      </c>
      <c r="F1433" s="8">
        <v>2115192.7799999998</v>
      </c>
      <c r="G1433" s="10"/>
      <c r="I1433" s="8">
        <v>0</v>
      </c>
      <c r="J1433" s="8">
        <v>0</v>
      </c>
    </row>
    <row r="1434" spans="1:10" hidden="1" x14ac:dyDescent="0.35">
      <c r="A1434">
        <v>2016</v>
      </c>
      <c r="B1434">
        <v>3108206</v>
      </c>
      <c r="C1434" t="s">
        <v>19</v>
      </c>
      <c r="D1434" t="s">
        <v>303</v>
      </c>
      <c r="E1434" t="s">
        <v>299</v>
      </c>
      <c r="F1434" s="8">
        <v>4991783.51</v>
      </c>
      <c r="G1434" s="10">
        <v>4315979.9800000004</v>
      </c>
      <c r="H1434">
        <v>0.77759315278380869</v>
      </c>
      <c r="I1434" s="8">
        <v>277635.01629813138</v>
      </c>
      <c r="J1434" s="8">
        <v>0</v>
      </c>
    </row>
    <row r="1435" spans="1:10" hidden="1" x14ac:dyDescent="0.35">
      <c r="A1435">
        <v>2016</v>
      </c>
      <c r="B1435">
        <v>3108206</v>
      </c>
      <c r="C1435" t="s">
        <v>19</v>
      </c>
      <c r="D1435" t="s">
        <v>303</v>
      </c>
      <c r="E1435" t="s">
        <v>300</v>
      </c>
      <c r="F1435" s="8">
        <v>3356076.48</v>
      </c>
      <c r="G1435" s="10"/>
      <c r="I1435" s="8">
        <v>0</v>
      </c>
      <c r="J1435" s="8">
        <v>3633711.4962981315</v>
      </c>
    </row>
    <row r="1436" spans="1:10" hidden="1" x14ac:dyDescent="0.35">
      <c r="A1436">
        <v>2016</v>
      </c>
      <c r="B1436">
        <v>3108206</v>
      </c>
      <c r="C1436" t="s">
        <v>19</v>
      </c>
      <c r="D1436" t="s">
        <v>303</v>
      </c>
      <c r="E1436" t="s">
        <v>307</v>
      </c>
      <c r="F1436" s="8">
        <v>1300</v>
      </c>
      <c r="G1436" s="10"/>
      <c r="I1436" s="8">
        <v>0</v>
      </c>
      <c r="J1436" s="8">
        <v>0</v>
      </c>
    </row>
    <row r="1437" spans="1:10" hidden="1" x14ac:dyDescent="0.35">
      <c r="A1437">
        <v>2016</v>
      </c>
      <c r="B1437">
        <v>3108206</v>
      </c>
      <c r="C1437" t="s">
        <v>19</v>
      </c>
      <c r="D1437" t="s">
        <v>303</v>
      </c>
      <c r="E1437" t="s">
        <v>306</v>
      </c>
      <c r="F1437" s="8">
        <v>111656.2</v>
      </c>
      <c r="G1437" s="10"/>
      <c r="I1437" s="8">
        <v>0</v>
      </c>
      <c r="J1437" s="8">
        <v>0</v>
      </c>
    </row>
    <row r="1438" spans="1:10" hidden="1" x14ac:dyDescent="0.35">
      <c r="A1438">
        <v>2016</v>
      </c>
      <c r="B1438">
        <v>3108206</v>
      </c>
      <c r="C1438" t="s">
        <v>19</v>
      </c>
      <c r="D1438" t="s">
        <v>303</v>
      </c>
      <c r="E1438" t="s">
        <v>301</v>
      </c>
      <c r="F1438" s="8">
        <v>843401.99</v>
      </c>
      <c r="G1438" s="10"/>
      <c r="I1438" s="8">
        <v>0</v>
      </c>
      <c r="J1438" s="8">
        <v>0</v>
      </c>
    </row>
    <row r="1439" spans="1:10" hidden="1" x14ac:dyDescent="0.35">
      <c r="A1439">
        <v>2016</v>
      </c>
      <c r="B1439">
        <v>3108206</v>
      </c>
      <c r="C1439" t="s">
        <v>19</v>
      </c>
      <c r="D1439" t="s">
        <v>303</v>
      </c>
      <c r="E1439" t="s">
        <v>304</v>
      </c>
      <c r="F1439" s="8">
        <v>935</v>
      </c>
      <c r="G1439" s="10"/>
      <c r="I1439" s="8">
        <v>0</v>
      </c>
      <c r="J1439" s="8">
        <v>0</v>
      </c>
    </row>
    <row r="1440" spans="1:10" hidden="1" x14ac:dyDescent="0.35">
      <c r="A1440">
        <v>2016</v>
      </c>
      <c r="B1440">
        <v>3108206</v>
      </c>
      <c r="C1440" t="s">
        <v>19</v>
      </c>
      <c r="D1440" t="s">
        <v>303</v>
      </c>
      <c r="E1440" t="s">
        <v>305</v>
      </c>
      <c r="F1440" s="8">
        <v>2610.31</v>
      </c>
      <c r="G1440" s="10"/>
      <c r="I1440" s="8">
        <v>0</v>
      </c>
      <c r="J1440" s="8">
        <v>0</v>
      </c>
    </row>
    <row r="1441" spans="1:10" hidden="1" x14ac:dyDescent="0.35">
      <c r="A1441">
        <v>2016</v>
      </c>
      <c r="B1441">
        <v>3108206</v>
      </c>
      <c r="C1441" t="s">
        <v>19</v>
      </c>
      <c r="D1441" t="s">
        <v>303</v>
      </c>
      <c r="E1441" t="s">
        <v>309</v>
      </c>
      <c r="F1441" s="8">
        <v>357044.06</v>
      </c>
      <c r="G1441" s="10"/>
      <c r="I1441" s="8">
        <v>0</v>
      </c>
      <c r="J1441" s="8">
        <v>0</v>
      </c>
    </row>
    <row r="1442" spans="1:10" hidden="1" x14ac:dyDescent="0.35">
      <c r="A1442">
        <v>2016</v>
      </c>
      <c r="B1442">
        <v>3108206</v>
      </c>
      <c r="C1442" t="s">
        <v>19</v>
      </c>
      <c r="D1442" t="s">
        <v>303</v>
      </c>
      <c r="E1442" t="s">
        <v>302</v>
      </c>
      <c r="F1442" s="8">
        <v>318759.46999999997</v>
      </c>
      <c r="G1442" s="10"/>
      <c r="I1442" s="8">
        <v>0</v>
      </c>
      <c r="J1442" s="8">
        <v>0</v>
      </c>
    </row>
    <row r="1443" spans="1:10" hidden="1" x14ac:dyDescent="0.35">
      <c r="A1443">
        <v>2016</v>
      </c>
      <c r="B1443">
        <v>3108255</v>
      </c>
      <c r="C1443" t="s">
        <v>20</v>
      </c>
      <c r="D1443" t="s">
        <v>303</v>
      </c>
      <c r="E1443" t="s">
        <v>299</v>
      </c>
      <c r="F1443" s="8">
        <v>7817877.1699999999</v>
      </c>
      <c r="G1443" s="10">
        <v>7081456.4000000004</v>
      </c>
      <c r="H1443">
        <v>0.9251686009109652</v>
      </c>
      <c r="I1443" s="8">
        <v>509722.7231191594</v>
      </c>
      <c r="J1443" s="8">
        <v>0</v>
      </c>
    </row>
    <row r="1444" spans="1:10" hidden="1" x14ac:dyDescent="0.35">
      <c r="A1444">
        <v>2016</v>
      </c>
      <c r="B1444">
        <v>3108255</v>
      </c>
      <c r="C1444" t="s">
        <v>20</v>
      </c>
      <c r="D1444" t="s">
        <v>303</v>
      </c>
      <c r="E1444" t="s">
        <v>300</v>
      </c>
      <c r="F1444" s="8">
        <v>6551541.1100000003</v>
      </c>
      <c r="G1444" s="10"/>
      <c r="I1444" s="8">
        <v>0</v>
      </c>
      <c r="J1444" s="8">
        <v>7061263.8331191596</v>
      </c>
    </row>
    <row r="1445" spans="1:10" hidden="1" x14ac:dyDescent="0.35">
      <c r="A1445">
        <v>2016</v>
      </c>
      <c r="B1445">
        <v>3108255</v>
      </c>
      <c r="C1445" t="s">
        <v>20</v>
      </c>
      <c r="D1445" t="s">
        <v>303</v>
      </c>
      <c r="E1445" t="s">
        <v>301</v>
      </c>
      <c r="F1445" s="8">
        <v>528111.24</v>
      </c>
      <c r="G1445" s="10"/>
      <c r="I1445" s="8">
        <v>0</v>
      </c>
      <c r="J1445" s="8">
        <v>0</v>
      </c>
    </row>
    <row r="1446" spans="1:10" hidden="1" x14ac:dyDescent="0.35">
      <c r="A1446">
        <v>2016</v>
      </c>
      <c r="B1446">
        <v>3108255</v>
      </c>
      <c r="C1446" t="s">
        <v>20</v>
      </c>
      <c r="D1446" t="s">
        <v>303</v>
      </c>
      <c r="E1446" t="s">
        <v>304</v>
      </c>
      <c r="F1446" s="8">
        <v>1804.05</v>
      </c>
      <c r="G1446" s="10"/>
      <c r="I1446" s="8">
        <v>0</v>
      </c>
      <c r="J1446" s="8">
        <v>0</v>
      </c>
    </row>
    <row r="1447" spans="1:10" hidden="1" x14ac:dyDescent="0.35">
      <c r="A1447">
        <v>2016</v>
      </c>
      <c r="B1447">
        <v>3108255</v>
      </c>
      <c r="C1447" t="s">
        <v>20</v>
      </c>
      <c r="D1447" t="s">
        <v>303</v>
      </c>
      <c r="E1447" t="s">
        <v>309</v>
      </c>
      <c r="F1447" s="8">
        <v>550951.17000000004</v>
      </c>
      <c r="G1447" s="10"/>
      <c r="I1447" s="8">
        <v>0</v>
      </c>
      <c r="J1447" s="8">
        <v>0</v>
      </c>
    </row>
    <row r="1448" spans="1:10" hidden="1" x14ac:dyDescent="0.35">
      <c r="A1448">
        <v>2016</v>
      </c>
      <c r="B1448">
        <v>3108255</v>
      </c>
      <c r="C1448" t="s">
        <v>20</v>
      </c>
      <c r="D1448" t="s">
        <v>303</v>
      </c>
      <c r="E1448" t="s">
        <v>302</v>
      </c>
      <c r="F1448" s="8">
        <v>185469.6</v>
      </c>
      <c r="G1448" s="10"/>
      <c r="I1448" s="8">
        <v>0</v>
      </c>
      <c r="J1448" s="8">
        <v>0</v>
      </c>
    </row>
    <row r="1449" spans="1:10" hidden="1" x14ac:dyDescent="0.35">
      <c r="A1449">
        <v>2016</v>
      </c>
      <c r="B1449">
        <v>3108503</v>
      </c>
      <c r="C1449" t="s">
        <v>21</v>
      </c>
      <c r="D1449" t="s">
        <v>303</v>
      </c>
      <c r="E1449" t="s">
        <v>299</v>
      </c>
      <c r="F1449" s="8">
        <v>3800627.11</v>
      </c>
      <c r="G1449" s="10">
        <v>3227374.45</v>
      </c>
      <c r="H1449">
        <v>0.77193462320432016</v>
      </c>
      <c r="I1449" s="8">
        <v>313952.79726553702</v>
      </c>
      <c r="J1449" s="8">
        <v>0</v>
      </c>
    </row>
    <row r="1450" spans="1:10" hidden="1" x14ac:dyDescent="0.35">
      <c r="A1450">
        <v>2016</v>
      </c>
      <c r="B1450">
        <v>3108503</v>
      </c>
      <c r="C1450" t="s">
        <v>21</v>
      </c>
      <c r="D1450" t="s">
        <v>303</v>
      </c>
      <c r="E1450" t="s">
        <v>300</v>
      </c>
      <c r="F1450" s="8">
        <v>2491322.08</v>
      </c>
      <c r="G1450" s="10"/>
      <c r="I1450" s="8">
        <v>0</v>
      </c>
      <c r="J1450" s="8">
        <v>2805274.8772655372</v>
      </c>
    </row>
    <row r="1451" spans="1:10" hidden="1" x14ac:dyDescent="0.35">
      <c r="A1451">
        <v>2016</v>
      </c>
      <c r="B1451">
        <v>3108503</v>
      </c>
      <c r="C1451" t="s">
        <v>21</v>
      </c>
      <c r="D1451" t="s">
        <v>303</v>
      </c>
      <c r="E1451" t="s">
        <v>301</v>
      </c>
      <c r="F1451" s="8">
        <v>693820.47</v>
      </c>
      <c r="G1451" s="10"/>
      <c r="I1451" s="8">
        <v>0</v>
      </c>
      <c r="J1451" s="8">
        <v>0</v>
      </c>
    </row>
    <row r="1452" spans="1:10" hidden="1" x14ac:dyDescent="0.35">
      <c r="A1452">
        <v>2016</v>
      </c>
      <c r="B1452">
        <v>3108503</v>
      </c>
      <c r="C1452" t="s">
        <v>21</v>
      </c>
      <c r="D1452" t="s">
        <v>303</v>
      </c>
      <c r="E1452" t="s">
        <v>304</v>
      </c>
      <c r="F1452" s="8">
        <v>42231.9</v>
      </c>
      <c r="G1452" s="10"/>
      <c r="I1452" s="8">
        <v>0</v>
      </c>
      <c r="J1452" s="8">
        <v>0</v>
      </c>
    </row>
    <row r="1453" spans="1:10" hidden="1" x14ac:dyDescent="0.35">
      <c r="A1453">
        <v>2016</v>
      </c>
      <c r="B1453">
        <v>3108503</v>
      </c>
      <c r="C1453" t="s">
        <v>21</v>
      </c>
      <c r="D1453" t="s">
        <v>303</v>
      </c>
      <c r="E1453" t="s">
        <v>309</v>
      </c>
      <c r="F1453" s="8">
        <v>406709.05</v>
      </c>
      <c r="G1453" s="10"/>
      <c r="I1453" s="8">
        <v>0</v>
      </c>
      <c r="J1453" s="8">
        <v>0</v>
      </c>
    </row>
    <row r="1454" spans="1:10" hidden="1" x14ac:dyDescent="0.35">
      <c r="A1454">
        <v>2016</v>
      </c>
      <c r="B1454">
        <v>3108503</v>
      </c>
      <c r="C1454" t="s">
        <v>21</v>
      </c>
      <c r="D1454" t="s">
        <v>303</v>
      </c>
      <c r="E1454" t="s">
        <v>302</v>
      </c>
      <c r="F1454" s="8">
        <v>166543.60999999999</v>
      </c>
      <c r="G1454" s="10"/>
      <c r="I1454" s="8">
        <v>0</v>
      </c>
      <c r="J1454" s="8">
        <v>0</v>
      </c>
    </row>
    <row r="1455" spans="1:10" hidden="1" x14ac:dyDescent="0.35">
      <c r="A1455">
        <v>2016</v>
      </c>
      <c r="B1455">
        <v>3108602</v>
      </c>
      <c r="C1455" t="s">
        <v>22</v>
      </c>
      <c r="D1455" t="s">
        <v>303</v>
      </c>
      <c r="E1455" t="s">
        <v>299</v>
      </c>
      <c r="F1455" s="8">
        <v>11893528.810000001</v>
      </c>
      <c r="G1455" s="10">
        <v>9663430.4000000004</v>
      </c>
      <c r="H1455">
        <v>0.67740956048071699</v>
      </c>
      <c r="I1455" s="8">
        <v>1444861.3548880112</v>
      </c>
      <c r="J1455" s="8">
        <v>0</v>
      </c>
    </row>
    <row r="1456" spans="1:10" hidden="1" x14ac:dyDescent="0.35">
      <c r="A1456">
        <v>2016</v>
      </c>
      <c r="B1456">
        <v>3108602</v>
      </c>
      <c r="C1456" t="s">
        <v>22</v>
      </c>
      <c r="D1456" t="s">
        <v>303</v>
      </c>
      <c r="E1456" t="s">
        <v>300</v>
      </c>
      <c r="F1456" s="8">
        <v>6546100.1399999997</v>
      </c>
      <c r="G1456" s="10"/>
      <c r="I1456" s="8">
        <v>0</v>
      </c>
      <c r="J1456" s="8">
        <v>7990961.4948880114</v>
      </c>
    </row>
    <row r="1457" spans="1:10" hidden="1" x14ac:dyDescent="0.35">
      <c r="A1457">
        <v>2016</v>
      </c>
      <c r="B1457">
        <v>3108602</v>
      </c>
      <c r="C1457" t="s">
        <v>22</v>
      </c>
      <c r="D1457" t="s">
        <v>303</v>
      </c>
      <c r="E1457" t="s">
        <v>307</v>
      </c>
      <c r="F1457" s="8">
        <v>26439.96</v>
      </c>
      <c r="G1457" s="10"/>
      <c r="I1457" s="8">
        <v>0</v>
      </c>
      <c r="J1457" s="8">
        <v>0</v>
      </c>
    </row>
    <row r="1458" spans="1:10" hidden="1" x14ac:dyDescent="0.35">
      <c r="A1458">
        <v>2016</v>
      </c>
      <c r="B1458">
        <v>3108602</v>
      </c>
      <c r="C1458" t="s">
        <v>22</v>
      </c>
      <c r="D1458" t="s">
        <v>303</v>
      </c>
      <c r="E1458" t="s">
        <v>306</v>
      </c>
      <c r="F1458" s="8">
        <v>101270.76</v>
      </c>
      <c r="G1458" s="10"/>
      <c r="I1458" s="8">
        <v>0</v>
      </c>
      <c r="J1458" s="8">
        <v>0</v>
      </c>
    </row>
    <row r="1459" spans="1:10" hidden="1" x14ac:dyDescent="0.35">
      <c r="A1459">
        <v>2016</v>
      </c>
      <c r="B1459">
        <v>3108602</v>
      </c>
      <c r="C1459" t="s">
        <v>22</v>
      </c>
      <c r="D1459" t="s">
        <v>303</v>
      </c>
      <c r="E1459" t="s">
        <v>301</v>
      </c>
      <c r="F1459" s="8">
        <v>2915883.66</v>
      </c>
      <c r="G1459" s="10"/>
      <c r="I1459" s="8">
        <v>0</v>
      </c>
      <c r="J1459" s="8">
        <v>0</v>
      </c>
    </row>
    <row r="1460" spans="1:10" hidden="1" x14ac:dyDescent="0.35">
      <c r="A1460">
        <v>2016</v>
      </c>
      <c r="B1460">
        <v>3108602</v>
      </c>
      <c r="C1460" t="s">
        <v>22</v>
      </c>
      <c r="D1460" t="s">
        <v>303</v>
      </c>
      <c r="E1460" t="s">
        <v>305</v>
      </c>
      <c r="F1460" s="8">
        <v>73735.88</v>
      </c>
      <c r="G1460" s="10"/>
      <c r="I1460" s="8">
        <v>0</v>
      </c>
      <c r="J1460" s="8">
        <v>0</v>
      </c>
    </row>
    <row r="1461" spans="1:10" hidden="1" x14ac:dyDescent="0.35">
      <c r="A1461">
        <v>2016</v>
      </c>
      <c r="B1461">
        <v>3108602</v>
      </c>
      <c r="C1461" t="s">
        <v>22</v>
      </c>
      <c r="D1461" t="s">
        <v>303</v>
      </c>
      <c r="E1461" t="s">
        <v>309</v>
      </c>
      <c r="F1461" s="8">
        <v>2132921.41</v>
      </c>
      <c r="G1461" s="10"/>
      <c r="I1461" s="8">
        <v>0</v>
      </c>
      <c r="J1461" s="8">
        <v>0</v>
      </c>
    </row>
    <row r="1462" spans="1:10" hidden="1" x14ac:dyDescent="0.35">
      <c r="A1462">
        <v>2016</v>
      </c>
      <c r="B1462">
        <v>3108602</v>
      </c>
      <c r="C1462" t="s">
        <v>22</v>
      </c>
      <c r="D1462" t="s">
        <v>303</v>
      </c>
      <c r="E1462" t="s">
        <v>302</v>
      </c>
      <c r="F1462" s="8">
        <v>97177</v>
      </c>
      <c r="G1462" s="10"/>
      <c r="I1462" s="8">
        <v>0</v>
      </c>
      <c r="J1462" s="8">
        <v>0</v>
      </c>
    </row>
    <row r="1463" spans="1:10" hidden="1" x14ac:dyDescent="0.35">
      <c r="A1463">
        <v>2016</v>
      </c>
      <c r="B1463">
        <v>3108800</v>
      </c>
      <c r="C1463" t="s">
        <v>23</v>
      </c>
      <c r="D1463" t="s">
        <v>303</v>
      </c>
      <c r="E1463" t="s">
        <v>299</v>
      </c>
      <c r="F1463" s="8">
        <v>3428515.22</v>
      </c>
      <c r="G1463" s="10">
        <v>3428515.22</v>
      </c>
      <c r="H1463">
        <v>0.97649492715391828</v>
      </c>
      <c r="I1463" s="8">
        <v>0</v>
      </c>
      <c r="J1463" s="8">
        <v>0</v>
      </c>
    </row>
    <row r="1464" spans="1:10" hidden="1" x14ac:dyDescent="0.35">
      <c r="A1464">
        <v>2016</v>
      </c>
      <c r="B1464">
        <v>3108800</v>
      </c>
      <c r="C1464" t="s">
        <v>23</v>
      </c>
      <c r="D1464" t="s">
        <v>303</v>
      </c>
      <c r="E1464" t="s">
        <v>300</v>
      </c>
      <c r="F1464" s="8">
        <v>3347927.72</v>
      </c>
      <c r="G1464" s="10"/>
      <c r="I1464" s="8">
        <v>0</v>
      </c>
      <c r="J1464" s="8">
        <v>3347927.72</v>
      </c>
    </row>
    <row r="1465" spans="1:10" hidden="1" x14ac:dyDescent="0.35">
      <c r="A1465">
        <v>2016</v>
      </c>
      <c r="B1465">
        <v>3108800</v>
      </c>
      <c r="C1465" t="s">
        <v>23</v>
      </c>
      <c r="D1465" t="s">
        <v>303</v>
      </c>
      <c r="E1465" t="s">
        <v>306</v>
      </c>
      <c r="F1465" s="8">
        <v>80587.5</v>
      </c>
      <c r="G1465" s="10"/>
      <c r="I1465" s="8">
        <v>0</v>
      </c>
      <c r="J1465" s="8">
        <v>0</v>
      </c>
    </row>
    <row r="1466" spans="1:10" hidden="1" x14ac:dyDescent="0.35">
      <c r="A1466">
        <v>2016</v>
      </c>
      <c r="B1466">
        <v>3109204</v>
      </c>
      <c r="C1466" t="s">
        <v>24</v>
      </c>
      <c r="D1466" t="s">
        <v>303</v>
      </c>
      <c r="E1466" t="s">
        <v>299</v>
      </c>
      <c r="F1466" s="8">
        <v>5629165.1200000001</v>
      </c>
      <c r="G1466" s="10">
        <v>4425511.6000000006</v>
      </c>
      <c r="H1466">
        <v>0.73333669038399973</v>
      </c>
      <c r="I1466" s="8">
        <v>308618.27811849711</v>
      </c>
      <c r="J1466" s="8">
        <v>0</v>
      </c>
    </row>
    <row r="1467" spans="1:10" hidden="1" x14ac:dyDescent="0.35">
      <c r="A1467">
        <v>2016</v>
      </c>
      <c r="B1467">
        <v>3109204</v>
      </c>
      <c r="C1467" t="s">
        <v>24</v>
      </c>
      <c r="D1467" t="s">
        <v>303</v>
      </c>
      <c r="E1467" t="s">
        <v>300</v>
      </c>
      <c r="F1467" s="8">
        <v>3245390.03</v>
      </c>
      <c r="G1467" s="10"/>
      <c r="I1467" s="8">
        <v>0</v>
      </c>
      <c r="J1467" s="8">
        <v>3554008.308118497</v>
      </c>
    </row>
    <row r="1468" spans="1:10" hidden="1" x14ac:dyDescent="0.35">
      <c r="A1468">
        <v>2016</v>
      </c>
      <c r="B1468">
        <v>3109204</v>
      </c>
      <c r="C1468" t="s">
        <v>24</v>
      </c>
      <c r="D1468" t="s">
        <v>303</v>
      </c>
      <c r="E1468" t="s">
        <v>306</v>
      </c>
      <c r="F1468" s="8">
        <v>144210</v>
      </c>
      <c r="G1468" s="10"/>
      <c r="I1468" s="8">
        <v>0</v>
      </c>
      <c r="J1468" s="8">
        <v>0</v>
      </c>
    </row>
    <row r="1469" spans="1:10" hidden="1" x14ac:dyDescent="0.35">
      <c r="A1469">
        <v>2016</v>
      </c>
      <c r="B1469">
        <v>3109204</v>
      </c>
      <c r="C1469" t="s">
        <v>24</v>
      </c>
      <c r="D1469" t="s">
        <v>303</v>
      </c>
      <c r="E1469" t="s">
        <v>301</v>
      </c>
      <c r="F1469" s="8">
        <v>947871.89</v>
      </c>
      <c r="G1469" s="10"/>
      <c r="I1469" s="8">
        <v>0</v>
      </c>
      <c r="J1469" s="8">
        <v>0</v>
      </c>
    </row>
    <row r="1470" spans="1:10" hidden="1" x14ac:dyDescent="0.35">
      <c r="A1470">
        <v>2016</v>
      </c>
      <c r="B1470">
        <v>3109204</v>
      </c>
      <c r="C1470" t="s">
        <v>24</v>
      </c>
      <c r="D1470" t="s">
        <v>303</v>
      </c>
      <c r="E1470" t="s">
        <v>304</v>
      </c>
      <c r="F1470" s="8">
        <v>88039.679999999993</v>
      </c>
      <c r="G1470" s="10"/>
      <c r="I1470" s="8">
        <v>0</v>
      </c>
      <c r="J1470" s="8">
        <v>0</v>
      </c>
    </row>
    <row r="1471" spans="1:10" hidden="1" x14ac:dyDescent="0.35">
      <c r="A1471">
        <v>2016</v>
      </c>
      <c r="B1471">
        <v>3109204</v>
      </c>
      <c r="C1471" t="s">
        <v>24</v>
      </c>
      <c r="D1471" t="s">
        <v>303</v>
      </c>
      <c r="E1471" t="s">
        <v>309</v>
      </c>
      <c r="F1471" s="8">
        <v>420841.18</v>
      </c>
      <c r="G1471" s="10"/>
      <c r="I1471" s="8">
        <v>0</v>
      </c>
      <c r="J1471" s="8">
        <v>0</v>
      </c>
    </row>
    <row r="1472" spans="1:10" hidden="1" x14ac:dyDescent="0.35">
      <c r="A1472">
        <v>2016</v>
      </c>
      <c r="B1472">
        <v>3109204</v>
      </c>
      <c r="C1472" t="s">
        <v>24</v>
      </c>
      <c r="D1472" t="s">
        <v>303</v>
      </c>
      <c r="E1472" t="s">
        <v>302</v>
      </c>
      <c r="F1472" s="8">
        <v>782812.34</v>
      </c>
      <c r="G1472" s="10"/>
      <c r="I1472" s="8">
        <v>0</v>
      </c>
      <c r="J1472" s="8">
        <v>0</v>
      </c>
    </row>
    <row r="1473" spans="1:11" hidden="1" x14ac:dyDescent="0.35">
      <c r="A1473">
        <v>2016</v>
      </c>
      <c r="B1473">
        <v>3109402</v>
      </c>
      <c r="C1473" t="s">
        <v>25</v>
      </c>
      <c r="D1473" t="s">
        <v>303</v>
      </c>
      <c r="E1473" t="s">
        <v>299</v>
      </c>
      <c r="F1473" s="8">
        <v>10694809.369999999</v>
      </c>
      <c r="G1473" s="10">
        <v>10694809.369999999</v>
      </c>
      <c r="H1473">
        <v>0.73139152736483048</v>
      </c>
      <c r="I1473" s="8">
        <v>0</v>
      </c>
      <c r="J1473" s="8">
        <v>0</v>
      </c>
      <c r="K1473">
        <f>J1474/F1473</f>
        <v>0.73139152736483048</v>
      </c>
    </row>
    <row r="1474" spans="1:11" hidden="1" x14ac:dyDescent="0.35">
      <c r="A1474">
        <v>2016</v>
      </c>
      <c r="B1474">
        <v>3109402</v>
      </c>
      <c r="C1474" t="s">
        <v>25</v>
      </c>
      <c r="D1474" t="s">
        <v>303</v>
      </c>
      <c r="E1474" t="s">
        <v>300</v>
      </c>
      <c r="F1474" s="8">
        <v>7822092.96</v>
      </c>
      <c r="G1474" s="10"/>
      <c r="I1474" s="8">
        <v>0</v>
      </c>
      <c r="J1474" s="8">
        <v>7822092.96</v>
      </c>
    </row>
    <row r="1475" spans="1:11" hidden="1" x14ac:dyDescent="0.35">
      <c r="A1475">
        <v>2016</v>
      </c>
      <c r="B1475">
        <v>3109402</v>
      </c>
      <c r="C1475" t="s">
        <v>25</v>
      </c>
      <c r="D1475" t="s">
        <v>303</v>
      </c>
      <c r="E1475" t="s">
        <v>306</v>
      </c>
      <c r="F1475" s="8">
        <v>50000</v>
      </c>
      <c r="G1475" s="10"/>
      <c r="I1475" s="8">
        <v>0</v>
      </c>
      <c r="J1475" s="8">
        <v>0</v>
      </c>
    </row>
    <row r="1476" spans="1:11" hidden="1" x14ac:dyDescent="0.35">
      <c r="A1476">
        <v>2016</v>
      </c>
      <c r="B1476">
        <v>3109402</v>
      </c>
      <c r="C1476" t="s">
        <v>25</v>
      </c>
      <c r="D1476" t="s">
        <v>303</v>
      </c>
      <c r="E1476" t="s">
        <v>301</v>
      </c>
      <c r="F1476" s="8">
        <v>2723973.43</v>
      </c>
      <c r="G1476" s="10"/>
      <c r="I1476" s="8">
        <v>0</v>
      </c>
      <c r="J1476" s="8">
        <v>0</v>
      </c>
    </row>
    <row r="1477" spans="1:11" hidden="1" x14ac:dyDescent="0.35">
      <c r="A1477">
        <v>2016</v>
      </c>
      <c r="B1477">
        <v>3109402</v>
      </c>
      <c r="C1477" t="s">
        <v>25</v>
      </c>
      <c r="D1477" t="s">
        <v>303</v>
      </c>
      <c r="E1477" t="s">
        <v>304</v>
      </c>
      <c r="F1477" s="8">
        <v>98742.98</v>
      </c>
      <c r="G1477" s="10"/>
      <c r="I1477" s="8">
        <v>0</v>
      </c>
      <c r="J1477" s="8">
        <v>0</v>
      </c>
    </row>
    <row r="1478" spans="1:11" hidden="1" x14ac:dyDescent="0.35">
      <c r="A1478">
        <v>2016</v>
      </c>
      <c r="B1478">
        <v>3102704</v>
      </c>
      <c r="C1478" t="s">
        <v>26</v>
      </c>
      <c r="D1478" t="s">
        <v>303</v>
      </c>
      <c r="E1478" t="s">
        <v>299</v>
      </c>
      <c r="F1478" s="8">
        <v>6681110.8300000001</v>
      </c>
      <c r="G1478" s="10">
        <v>6399781.7599999998</v>
      </c>
      <c r="H1478">
        <v>0.87843904383389471</v>
      </c>
      <c r="I1478" s="8">
        <v>162220.63547357029</v>
      </c>
      <c r="J1478" s="8">
        <v>0</v>
      </c>
    </row>
    <row r="1479" spans="1:11" hidden="1" x14ac:dyDescent="0.35">
      <c r="A1479">
        <v>2016</v>
      </c>
      <c r="B1479">
        <v>3102704</v>
      </c>
      <c r="C1479" t="s">
        <v>26</v>
      </c>
      <c r="D1479" t="s">
        <v>303</v>
      </c>
      <c r="E1479" t="s">
        <v>300</v>
      </c>
      <c r="F1479" s="8">
        <v>5621818.1699999999</v>
      </c>
      <c r="G1479" s="10"/>
      <c r="I1479" s="8">
        <v>0</v>
      </c>
      <c r="J1479" s="8">
        <v>5784038.8054735698</v>
      </c>
    </row>
    <row r="1480" spans="1:11" hidden="1" x14ac:dyDescent="0.35">
      <c r="A1480">
        <v>2016</v>
      </c>
      <c r="B1480">
        <v>3102704</v>
      </c>
      <c r="C1480" t="s">
        <v>26</v>
      </c>
      <c r="D1480" t="s">
        <v>303</v>
      </c>
      <c r="E1480" t="s">
        <v>301</v>
      </c>
      <c r="F1480" s="8">
        <v>777963.59</v>
      </c>
      <c r="G1480" s="10"/>
      <c r="I1480" s="8">
        <v>0</v>
      </c>
      <c r="J1480" s="8">
        <v>0</v>
      </c>
    </row>
    <row r="1481" spans="1:11" hidden="1" x14ac:dyDescent="0.35">
      <c r="A1481">
        <v>2016</v>
      </c>
      <c r="B1481">
        <v>3102704</v>
      </c>
      <c r="C1481" t="s">
        <v>26</v>
      </c>
      <c r="D1481" t="s">
        <v>303</v>
      </c>
      <c r="E1481" t="s">
        <v>309</v>
      </c>
      <c r="F1481" s="8">
        <v>184669.2</v>
      </c>
      <c r="G1481" s="10"/>
      <c r="I1481" s="8">
        <v>0</v>
      </c>
      <c r="J1481" s="8">
        <v>0</v>
      </c>
    </row>
    <row r="1482" spans="1:11" hidden="1" x14ac:dyDescent="0.35">
      <c r="A1482">
        <v>2016</v>
      </c>
      <c r="B1482">
        <v>3102704</v>
      </c>
      <c r="C1482" t="s">
        <v>26</v>
      </c>
      <c r="D1482" t="s">
        <v>303</v>
      </c>
      <c r="E1482" t="s">
        <v>302</v>
      </c>
      <c r="F1482" s="8">
        <v>96659.87</v>
      </c>
      <c r="G1482" s="10"/>
      <c r="I1482" s="8">
        <v>0</v>
      </c>
      <c r="J1482" s="8">
        <v>0</v>
      </c>
    </row>
    <row r="1483" spans="1:11" hidden="1" x14ac:dyDescent="0.35">
      <c r="A1483">
        <v>2016</v>
      </c>
      <c r="B1483">
        <v>3110806</v>
      </c>
      <c r="C1483" t="s">
        <v>27</v>
      </c>
      <c r="D1483" t="s">
        <v>303</v>
      </c>
      <c r="E1483" t="s">
        <v>299</v>
      </c>
      <c r="F1483" s="8">
        <v>3768131.83</v>
      </c>
      <c r="G1483" s="10">
        <v>3078442.1300000004</v>
      </c>
      <c r="H1483">
        <v>0.85642691941719229</v>
      </c>
      <c r="I1483" s="8">
        <v>409564.84061670955</v>
      </c>
      <c r="J1483" s="8">
        <v>0</v>
      </c>
    </row>
    <row r="1484" spans="1:11" hidden="1" x14ac:dyDescent="0.35">
      <c r="A1484">
        <v>2016</v>
      </c>
      <c r="B1484">
        <v>3110806</v>
      </c>
      <c r="C1484" t="s">
        <v>27</v>
      </c>
      <c r="D1484" t="s">
        <v>303</v>
      </c>
      <c r="E1484" t="s">
        <v>300</v>
      </c>
      <c r="F1484" s="8">
        <v>2636460.71</v>
      </c>
      <c r="G1484" s="10"/>
      <c r="I1484" s="8">
        <v>0</v>
      </c>
      <c r="J1484" s="8">
        <v>3046025.5506167095</v>
      </c>
    </row>
    <row r="1485" spans="1:11" hidden="1" x14ac:dyDescent="0.35">
      <c r="A1485">
        <v>2016</v>
      </c>
      <c r="B1485">
        <v>3110806</v>
      </c>
      <c r="C1485" t="s">
        <v>27</v>
      </c>
      <c r="D1485" t="s">
        <v>303</v>
      </c>
      <c r="E1485" t="s">
        <v>301</v>
      </c>
      <c r="F1485" s="8">
        <v>440588.24</v>
      </c>
      <c r="G1485" s="10"/>
      <c r="I1485" s="8">
        <v>0</v>
      </c>
      <c r="J1485" s="8">
        <v>0</v>
      </c>
    </row>
    <row r="1486" spans="1:11" hidden="1" x14ac:dyDescent="0.35">
      <c r="A1486">
        <v>2016</v>
      </c>
      <c r="B1486">
        <v>3110806</v>
      </c>
      <c r="C1486" t="s">
        <v>27</v>
      </c>
      <c r="D1486" t="s">
        <v>303</v>
      </c>
      <c r="E1486" t="s">
        <v>304</v>
      </c>
      <c r="F1486" s="8">
        <v>1393.18</v>
      </c>
      <c r="G1486" s="10"/>
      <c r="I1486" s="8">
        <v>0</v>
      </c>
      <c r="J1486" s="8">
        <v>0</v>
      </c>
    </row>
    <row r="1487" spans="1:11" hidden="1" x14ac:dyDescent="0.35">
      <c r="A1487">
        <v>2016</v>
      </c>
      <c r="B1487">
        <v>3110806</v>
      </c>
      <c r="C1487" t="s">
        <v>27</v>
      </c>
      <c r="D1487" t="s">
        <v>303</v>
      </c>
      <c r="E1487" t="s">
        <v>309</v>
      </c>
      <c r="F1487" s="8">
        <v>478225.09</v>
      </c>
      <c r="G1487" s="10"/>
      <c r="I1487" s="8">
        <v>0</v>
      </c>
      <c r="J1487" s="8">
        <v>0</v>
      </c>
    </row>
    <row r="1488" spans="1:11" hidden="1" x14ac:dyDescent="0.35">
      <c r="A1488">
        <v>2016</v>
      </c>
      <c r="B1488">
        <v>3110806</v>
      </c>
      <c r="C1488" t="s">
        <v>27</v>
      </c>
      <c r="D1488" t="s">
        <v>303</v>
      </c>
      <c r="E1488" t="s">
        <v>302</v>
      </c>
      <c r="F1488" s="8">
        <v>211464.61</v>
      </c>
      <c r="G1488" s="10"/>
      <c r="I1488" s="8">
        <v>0</v>
      </c>
      <c r="J1488" s="8">
        <v>0</v>
      </c>
    </row>
    <row r="1489" spans="1:10" hidden="1" x14ac:dyDescent="0.35">
      <c r="A1489">
        <v>2016</v>
      </c>
      <c r="B1489">
        <v>3111150</v>
      </c>
      <c r="C1489" t="s">
        <v>28</v>
      </c>
      <c r="D1489" t="s">
        <v>303</v>
      </c>
      <c r="E1489" t="s">
        <v>299</v>
      </c>
      <c r="F1489" s="8">
        <v>3729632.64</v>
      </c>
      <c r="G1489" s="10">
        <v>3411546.2300000004</v>
      </c>
      <c r="H1489">
        <v>0.71474268135595509</v>
      </c>
      <c r="I1489" s="8">
        <v>141686.75098380566</v>
      </c>
      <c r="J1489" s="8">
        <v>0</v>
      </c>
    </row>
    <row r="1490" spans="1:10" hidden="1" x14ac:dyDescent="0.35">
      <c r="A1490">
        <v>2016</v>
      </c>
      <c r="B1490">
        <v>3111150</v>
      </c>
      <c r="C1490" t="s">
        <v>28</v>
      </c>
      <c r="D1490" t="s">
        <v>303</v>
      </c>
      <c r="E1490" t="s">
        <v>300</v>
      </c>
      <c r="F1490" s="8">
        <v>2438377.7000000002</v>
      </c>
      <c r="G1490" s="10"/>
      <c r="I1490" s="8">
        <v>0</v>
      </c>
      <c r="J1490" s="8">
        <v>2580064.450983806</v>
      </c>
    </row>
    <row r="1491" spans="1:10" hidden="1" x14ac:dyDescent="0.35">
      <c r="A1491">
        <v>2016</v>
      </c>
      <c r="B1491">
        <v>3111150</v>
      </c>
      <c r="C1491" t="s">
        <v>28</v>
      </c>
      <c r="D1491" t="s">
        <v>303</v>
      </c>
      <c r="E1491" t="s">
        <v>306</v>
      </c>
      <c r="F1491" s="8">
        <v>195.47</v>
      </c>
      <c r="G1491" s="10"/>
      <c r="I1491" s="8">
        <v>0</v>
      </c>
      <c r="J1491" s="8">
        <v>0</v>
      </c>
    </row>
    <row r="1492" spans="1:10" hidden="1" x14ac:dyDescent="0.35">
      <c r="A1492">
        <v>2016</v>
      </c>
      <c r="B1492">
        <v>3111150</v>
      </c>
      <c r="C1492" t="s">
        <v>28</v>
      </c>
      <c r="D1492" t="s">
        <v>303</v>
      </c>
      <c r="E1492" t="s">
        <v>301</v>
      </c>
      <c r="F1492" s="8">
        <v>972973.06</v>
      </c>
      <c r="G1492" s="10"/>
      <c r="I1492" s="8">
        <v>0</v>
      </c>
      <c r="J1492" s="8">
        <v>0</v>
      </c>
    </row>
    <row r="1493" spans="1:10" hidden="1" x14ac:dyDescent="0.35">
      <c r="A1493">
        <v>2016</v>
      </c>
      <c r="B1493">
        <v>3111150</v>
      </c>
      <c r="C1493" t="s">
        <v>28</v>
      </c>
      <c r="D1493" t="s">
        <v>303</v>
      </c>
      <c r="E1493" t="s">
        <v>309</v>
      </c>
      <c r="F1493" s="8">
        <v>198234.63</v>
      </c>
      <c r="G1493" s="10"/>
      <c r="I1493" s="8">
        <v>0</v>
      </c>
      <c r="J1493" s="8">
        <v>0</v>
      </c>
    </row>
    <row r="1494" spans="1:10" hidden="1" x14ac:dyDescent="0.35">
      <c r="A1494">
        <v>2016</v>
      </c>
      <c r="B1494">
        <v>3111150</v>
      </c>
      <c r="C1494" t="s">
        <v>28</v>
      </c>
      <c r="D1494" t="s">
        <v>303</v>
      </c>
      <c r="E1494" t="s">
        <v>302</v>
      </c>
      <c r="F1494" s="8">
        <v>119851.78</v>
      </c>
      <c r="G1494" s="10"/>
      <c r="I1494" s="8">
        <v>0</v>
      </c>
      <c r="J1494" s="8">
        <v>0</v>
      </c>
    </row>
    <row r="1495" spans="1:10" hidden="1" x14ac:dyDescent="0.35">
      <c r="A1495">
        <v>2016</v>
      </c>
      <c r="B1495">
        <v>3112059</v>
      </c>
      <c r="C1495" t="s">
        <v>29</v>
      </c>
      <c r="D1495" t="s">
        <v>303</v>
      </c>
      <c r="E1495" t="s">
        <v>299</v>
      </c>
      <c r="F1495" s="8">
        <v>3188598.04</v>
      </c>
      <c r="G1495" s="10">
        <v>2303012.09</v>
      </c>
      <c r="H1495">
        <v>1</v>
      </c>
      <c r="I1495" s="8">
        <v>634370.81000000006</v>
      </c>
      <c r="J1495" s="8">
        <v>0</v>
      </c>
    </row>
    <row r="1496" spans="1:10" hidden="1" x14ac:dyDescent="0.35">
      <c r="A1496">
        <v>2016</v>
      </c>
      <c r="B1496">
        <v>3112059</v>
      </c>
      <c r="C1496" t="s">
        <v>29</v>
      </c>
      <c r="D1496" t="s">
        <v>303</v>
      </c>
      <c r="E1496" t="s">
        <v>300</v>
      </c>
      <c r="F1496" s="8">
        <v>2303012.09</v>
      </c>
      <c r="G1496" s="10"/>
      <c r="I1496" s="8">
        <v>0</v>
      </c>
      <c r="J1496" s="8">
        <v>2937382.9</v>
      </c>
    </row>
    <row r="1497" spans="1:10" hidden="1" x14ac:dyDescent="0.35">
      <c r="A1497">
        <v>2016</v>
      </c>
      <c r="B1497">
        <v>3112059</v>
      </c>
      <c r="C1497" t="s">
        <v>29</v>
      </c>
      <c r="D1497" t="s">
        <v>303</v>
      </c>
      <c r="E1497" t="s">
        <v>309</v>
      </c>
      <c r="F1497" s="8">
        <v>634370.81000000006</v>
      </c>
      <c r="G1497" s="10"/>
      <c r="I1497" s="8">
        <v>0</v>
      </c>
      <c r="J1497" s="8">
        <v>0</v>
      </c>
    </row>
    <row r="1498" spans="1:10" hidden="1" x14ac:dyDescent="0.35">
      <c r="A1498">
        <v>2016</v>
      </c>
      <c r="B1498">
        <v>3112059</v>
      </c>
      <c r="C1498" t="s">
        <v>29</v>
      </c>
      <c r="D1498" t="s">
        <v>303</v>
      </c>
      <c r="E1498" t="s">
        <v>302</v>
      </c>
      <c r="F1498" s="8">
        <v>251215.14</v>
      </c>
      <c r="G1498" s="10"/>
      <c r="I1498" s="8">
        <v>0</v>
      </c>
      <c r="J1498" s="8">
        <v>0</v>
      </c>
    </row>
    <row r="1499" spans="1:10" hidden="1" x14ac:dyDescent="0.35">
      <c r="A1499">
        <v>2016</v>
      </c>
      <c r="B1499">
        <v>3112307</v>
      </c>
      <c r="C1499" t="s">
        <v>30</v>
      </c>
      <c r="D1499" t="s">
        <v>303</v>
      </c>
      <c r="E1499" t="s">
        <v>299</v>
      </c>
      <c r="F1499" s="8">
        <v>15276381.1</v>
      </c>
      <c r="G1499" s="10">
        <v>14326196.75</v>
      </c>
      <c r="H1499">
        <v>0.62613849136198696</v>
      </c>
      <c r="I1499" s="8">
        <v>219250.52628940251</v>
      </c>
      <c r="J1499" s="8">
        <v>0</v>
      </c>
    </row>
    <row r="1500" spans="1:10" hidden="1" x14ac:dyDescent="0.35">
      <c r="A1500">
        <v>2016</v>
      </c>
      <c r="B1500">
        <v>3112307</v>
      </c>
      <c r="C1500" t="s">
        <v>30</v>
      </c>
      <c r="D1500" t="s">
        <v>303</v>
      </c>
      <c r="E1500" t="s">
        <v>300</v>
      </c>
      <c r="F1500" s="8">
        <v>8970183.2200000007</v>
      </c>
      <c r="G1500" s="10"/>
      <c r="I1500" s="8">
        <v>0</v>
      </c>
      <c r="J1500" s="8">
        <v>9189433.7462894022</v>
      </c>
    </row>
    <row r="1501" spans="1:10" hidden="1" x14ac:dyDescent="0.35">
      <c r="A1501">
        <v>2016</v>
      </c>
      <c r="B1501">
        <v>3112307</v>
      </c>
      <c r="C1501" t="s">
        <v>30</v>
      </c>
      <c r="D1501" t="s">
        <v>303</v>
      </c>
      <c r="E1501" t="s">
        <v>301</v>
      </c>
      <c r="F1501" s="8">
        <v>5214229.34</v>
      </c>
      <c r="G1501" s="10"/>
      <c r="I1501" s="8">
        <v>0</v>
      </c>
      <c r="J1501" s="8">
        <v>0</v>
      </c>
    </row>
    <row r="1502" spans="1:10" hidden="1" x14ac:dyDescent="0.35">
      <c r="A1502">
        <v>2016</v>
      </c>
      <c r="B1502">
        <v>3112307</v>
      </c>
      <c r="C1502" t="s">
        <v>30</v>
      </c>
      <c r="D1502" t="s">
        <v>303</v>
      </c>
      <c r="E1502" t="s">
        <v>304</v>
      </c>
      <c r="F1502" s="8">
        <v>141784.19</v>
      </c>
      <c r="G1502" s="10"/>
      <c r="I1502" s="8">
        <v>0</v>
      </c>
      <c r="J1502" s="8">
        <v>0</v>
      </c>
    </row>
    <row r="1503" spans="1:10" hidden="1" x14ac:dyDescent="0.35">
      <c r="A1503">
        <v>2016</v>
      </c>
      <c r="B1503">
        <v>3112307</v>
      </c>
      <c r="C1503" t="s">
        <v>30</v>
      </c>
      <c r="D1503" t="s">
        <v>303</v>
      </c>
      <c r="E1503" t="s">
        <v>309</v>
      </c>
      <c r="F1503" s="8">
        <v>350162.99</v>
      </c>
      <c r="G1503" s="10"/>
      <c r="I1503" s="8">
        <v>0</v>
      </c>
      <c r="J1503" s="8">
        <v>0</v>
      </c>
    </row>
    <row r="1504" spans="1:10" hidden="1" x14ac:dyDescent="0.35">
      <c r="A1504">
        <v>2016</v>
      </c>
      <c r="B1504">
        <v>3112307</v>
      </c>
      <c r="C1504" t="s">
        <v>30</v>
      </c>
      <c r="D1504" t="s">
        <v>303</v>
      </c>
      <c r="E1504" t="s">
        <v>302</v>
      </c>
      <c r="F1504" s="8">
        <v>600021.36</v>
      </c>
      <c r="G1504" s="10"/>
      <c r="I1504" s="8">
        <v>0</v>
      </c>
      <c r="J1504" s="8">
        <v>0</v>
      </c>
    </row>
    <row r="1505" spans="1:10" hidden="1" x14ac:dyDescent="0.35">
      <c r="A1505">
        <v>2016</v>
      </c>
      <c r="B1505">
        <v>3112653</v>
      </c>
      <c r="C1505" t="s">
        <v>31</v>
      </c>
      <c r="D1505" t="s">
        <v>303</v>
      </c>
      <c r="E1505" t="s">
        <v>299</v>
      </c>
      <c r="F1505" s="8">
        <v>4064674.63</v>
      </c>
      <c r="G1505" s="10">
        <v>3701954.61</v>
      </c>
      <c r="H1505">
        <v>0.76063596036365233</v>
      </c>
      <c r="I1505" s="8">
        <v>130361.68534323979</v>
      </c>
      <c r="J1505" s="8">
        <v>0</v>
      </c>
    </row>
    <row r="1506" spans="1:10" hidden="1" x14ac:dyDescent="0.35">
      <c r="A1506">
        <v>2016</v>
      </c>
      <c r="B1506">
        <v>3112653</v>
      </c>
      <c r="C1506" t="s">
        <v>31</v>
      </c>
      <c r="D1506" t="s">
        <v>303</v>
      </c>
      <c r="E1506" t="s">
        <v>300</v>
      </c>
      <c r="F1506" s="8">
        <v>2815839.8</v>
      </c>
      <c r="G1506" s="10"/>
      <c r="I1506" s="8">
        <v>0</v>
      </c>
      <c r="J1506" s="8">
        <v>2946201.4853432397</v>
      </c>
    </row>
    <row r="1507" spans="1:10" hidden="1" x14ac:dyDescent="0.35">
      <c r="A1507">
        <v>2016</v>
      </c>
      <c r="B1507">
        <v>3112653</v>
      </c>
      <c r="C1507" t="s">
        <v>31</v>
      </c>
      <c r="D1507" t="s">
        <v>303</v>
      </c>
      <c r="E1507" t="s">
        <v>301</v>
      </c>
      <c r="F1507" s="8">
        <v>886114.81</v>
      </c>
      <c r="G1507" s="10"/>
      <c r="I1507" s="8">
        <v>0</v>
      </c>
      <c r="J1507" s="8">
        <v>0</v>
      </c>
    </row>
    <row r="1508" spans="1:10" hidden="1" x14ac:dyDescent="0.35">
      <c r="A1508">
        <v>2016</v>
      </c>
      <c r="B1508">
        <v>3112653</v>
      </c>
      <c r="C1508" t="s">
        <v>31</v>
      </c>
      <c r="D1508" t="s">
        <v>303</v>
      </c>
      <c r="E1508" t="s">
        <v>309</v>
      </c>
      <c r="F1508" s="8">
        <v>171385.12</v>
      </c>
      <c r="G1508" s="10"/>
      <c r="I1508" s="8">
        <v>0</v>
      </c>
      <c r="J1508" s="8">
        <v>0</v>
      </c>
    </row>
    <row r="1509" spans="1:10" hidden="1" x14ac:dyDescent="0.35">
      <c r="A1509">
        <v>2016</v>
      </c>
      <c r="B1509">
        <v>3112653</v>
      </c>
      <c r="C1509" t="s">
        <v>31</v>
      </c>
      <c r="D1509" t="s">
        <v>303</v>
      </c>
      <c r="E1509" t="s">
        <v>302</v>
      </c>
      <c r="F1509" s="8">
        <v>191334.9</v>
      </c>
      <c r="G1509" s="10"/>
      <c r="I1509" s="8">
        <v>0</v>
      </c>
      <c r="J1509" s="8">
        <v>0</v>
      </c>
    </row>
    <row r="1510" spans="1:10" hidden="1" x14ac:dyDescent="0.35">
      <c r="A1510">
        <v>2016</v>
      </c>
      <c r="B1510">
        <v>3112703</v>
      </c>
      <c r="C1510" t="s">
        <v>32</v>
      </c>
      <c r="D1510" t="s">
        <v>303</v>
      </c>
      <c r="E1510" t="s">
        <v>299</v>
      </c>
      <c r="F1510" s="8">
        <v>8766161</v>
      </c>
      <c r="G1510" s="10">
        <v>8091484.3799999999</v>
      </c>
      <c r="H1510">
        <v>0.77250399882746856</v>
      </c>
      <c r="I1510" s="8">
        <v>521190.38686540048</v>
      </c>
      <c r="J1510" s="8">
        <v>0</v>
      </c>
    </row>
    <row r="1511" spans="1:10" hidden="1" x14ac:dyDescent="0.35">
      <c r="A1511">
        <v>2016</v>
      </c>
      <c r="B1511">
        <v>3112703</v>
      </c>
      <c r="C1511" t="s">
        <v>32</v>
      </c>
      <c r="D1511" t="s">
        <v>303</v>
      </c>
      <c r="E1511" t="s">
        <v>300</v>
      </c>
      <c r="F1511" s="8">
        <v>6250704.04</v>
      </c>
      <c r="G1511" s="10"/>
      <c r="I1511" s="8">
        <v>0</v>
      </c>
      <c r="J1511" s="8">
        <v>6771894.4268654007</v>
      </c>
    </row>
    <row r="1512" spans="1:10" hidden="1" x14ac:dyDescent="0.35">
      <c r="A1512">
        <v>2016</v>
      </c>
      <c r="B1512">
        <v>3112703</v>
      </c>
      <c r="C1512" t="s">
        <v>32</v>
      </c>
      <c r="D1512" t="s">
        <v>303</v>
      </c>
      <c r="E1512" t="s">
        <v>306</v>
      </c>
      <c r="F1512" s="8">
        <v>127200</v>
      </c>
      <c r="G1512" s="10"/>
      <c r="I1512" s="8">
        <v>0</v>
      </c>
      <c r="J1512" s="8">
        <v>0</v>
      </c>
    </row>
    <row r="1513" spans="1:10" hidden="1" x14ac:dyDescent="0.35">
      <c r="A1513">
        <v>2016</v>
      </c>
      <c r="B1513">
        <v>3112703</v>
      </c>
      <c r="C1513" t="s">
        <v>32</v>
      </c>
      <c r="D1513" t="s">
        <v>303</v>
      </c>
      <c r="E1513" t="s">
        <v>301</v>
      </c>
      <c r="F1513" s="8">
        <v>1247136.08</v>
      </c>
      <c r="G1513" s="10"/>
      <c r="I1513" s="8">
        <v>0</v>
      </c>
      <c r="J1513" s="8">
        <v>0</v>
      </c>
    </row>
    <row r="1514" spans="1:10" hidden="1" x14ac:dyDescent="0.35">
      <c r="A1514">
        <v>2016</v>
      </c>
      <c r="B1514">
        <v>3112703</v>
      </c>
      <c r="C1514" t="s">
        <v>32</v>
      </c>
      <c r="D1514" t="s">
        <v>303</v>
      </c>
      <c r="E1514" t="s">
        <v>304</v>
      </c>
      <c r="F1514" s="8">
        <v>466444.26</v>
      </c>
      <c r="G1514" s="10"/>
      <c r="I1514" s="8">
        <v>0</v>
      </c>
      <c r="J1514" s="8">
        <v>0</v>
      </c>
    </row>
    <row r="1515" spans="1:10" hidden="1" x14ac:dyDescent="0.35">
      <c r="A1515">
        <v>2016</v>
      </c>
      <c r="B1515">
        <v>3112703</v>
      </c>
      <c r="C1515" t="s">
        <v>32</v>
      </c>
      <c r="D1515" t="s">
        <v>303</v>
      </c>
      <c r="E1515" t="s">
        <v>309</v>
      </c>
      <c r="F1515" s="8">
        <v>674676.62</v>
      </c>
      <c r="G1515" s="10"/>
      <c r="I1515" s="8">
        <v>0</v>
      </c>
      <c r="J1515" s="8">
        <v>0</v>
      </c>
    </row>
    <row r="1516" spans="1:10" hidden="1" x14ac:dyDescent="0.35">
      <c r="A1516">
        <v>2016</v>
      </c>
      <c r="B1516">
        <v>3113008</v>
      </c>
      <c r="C1516" t="s">
        <v>33</v>
      </c>
      <c r="D1516" t="s">
        <v>303</v>
      </c>
      <c r="E1516" t="s">
        <v>299</v>
      </c>
      <c r="F1516" s="8">
        <v>14301684.57</v>
      </c>
      <c r="G1516" s="10">
        <v>11216383.82</v>
      </c>
      <c r="H1516">
        <v>0.95004974963490507</v>
      </c>
      <c r="I1516" s="8">
        <v>676009.19142037618</v>
      </c>
      <c r="J1516" s="8">
        <v>0</v>
      </c>
    </row>
    <row r="1517" spans="1:10" hidden="1" x14ac:dyDescent="0.35">
      <c r="A1517">
        <v>2016</v>
      </c>
      <c r="B1517">
        <v>3113008</v>
      </c>
      <c r="C1517" t="s">
        <v>33</v>
      </c>
      <c r="D1517" t="s">
        <v>303</v>
      </c>
      <c r="E1517" t="s">
        <v>300</v>
      </c>
      <c r="F1517" s="8">
        <v>10656122.640000001</v>
      </c>
      <c r="G1517" s="10"/>
      <c r="I1517" s="8">
        <v>0</v>
      </c>
      <c r="J1517" s="8">
        <v>11332131.831420377</v>
      </c>
    </row>
    <row r="1518" spans="1:10" hidden="1" x14ac:dyDescent="0.35">
      <c r="A1518">
        <v>2016</v>
      </c>
      <c r="B1518">
        <v>3113008</v>
      </c>
      <c r="C1518" t="s">
        <v>33</v>
      </c>
      <c r="D1518" t="s">
        <v>303</v>
      </c>
      <c r="E1518" t="s">
        <v>301</v>
      </c>
      <c r="F1518" s="8">
        <v>560261.18000000005</v>
      </c>
      <c r="G1518" s="10"/>
      <c r="I1518" s="8">
        <v>0</v>
      </c>
      <c r="J1518" s="8">
        <v>0</v>
      </c>
    </row>
    <row r="1519" spans="1:10" hidden="1" x14ac:dyDescent="0.35">
      <c r="A1519">
        <v>2016</v>
      </c>
      <c r="B1519">
        <v>3113008</v>
      </c>
      <c r="C1519" t="s">
        <v>33</v>
      </c>
      <c r="D1519" t="s">
        <v>303</v>
      </c>
      <c r="E1519" t="s">
        <v>309</v>
      </c>
      <c r="F1519" s="8">
        <v>711551.36</v>
      </c>
      <c r="G1519" s="10"/>
      <c r="I1519" s="8">
        <v>0</v>
      </c>
      <c r="J1519" s="8">
        <v>0</v>
      </c>
    </row>
    <row r="1520" spans="1:10" hidden="1" x14ac:dyDescent="0.35">
      <c r="A1520">
        <v>2016</v>
      </c>
      <c r="B1520">
        <v>3113008</v>
      </c>
      <c r="C1520" t="s">
        <v>33</v>
      </c>
      <c r="D1520" t="s">
        <v>303</v>
      </c>
      <c r="E1520" t="s">
        <v>302</v>
      </c>
      <c r="F1520" s="8">
        <v>2373749.39</v>
      </c>
      <c r="G1520" s="10"/>
      <c r="I1520" s="8">
        <v>0</v>
      </c>
      <c r="J1520" s="8">
        <v>0</v>
      </c>
    </row>
    <row r="1521" spans="1:10" hidden="1" x14ac:dyDescent="0.35">
      <c r="A1521">
        <v>2016</v>
      </c>
      <c r="B1521">
        <v>3113503</v>
      </c>
      <c r="C1521" t="s">
        <v>34</v>
      </c>
      <c r="D1521" t="s">
        <v>303</v>
      </c>
      <c r="E1521" t="s">
        <v>299</v>
      </c>
      <c r="F1521" s="8">
        <v>5963195.6600000001</v>
      </c>
      <c r="G1521" s="10">
        <v>5491740.5599999996</v>
      </c>
      <c r="H1521">
        <v>0.66761191282495691</v>
      </c>
      <c r="I1521" s="8">
        <v>167216.68904407567</v>
      </c>
      <c r="J1521" s="8">
        <v>0</v>
      </c>
    </row>
    <row r="1522" spans="1:10" hidden="1" x14ac:dyDescent="0.35">
      <c r="A1522">
        <v>2016</v>
      </c>
      <c r="B1522">
        <v>3113503</v>
      </c>
      <c r="C1522" t="s">
        <v>34</v>
      </c>
      <c r="D1522" t="s">
        <v>303</v>
      </c>
      <c r="E1522" t="s">
        <v>300</v>
      </c>
      <c r="F1522" s="8">
        <v>3666351.42</v>
      </c>
      <c r="G1522" s="10"/>
      <c r="I1522" s="8">
        <v>0</v>
      </c>
      <c r="J1522" s="8">
        <v>3833568.1090440755</v>
      </c>
    </row>
    <row r="1523" spans="1:10" hidden="1" x14ac:dyDescent="0.35">
      <c r="A1523">
        <v>2016</v>
      </c>
      <c r="B1523">
        <v>3113503</v>
      </c>
      <c r="C1523" t="s">
        <v>34</v>
      </c>
      <c r="D1523" t="s">
        <v>303</v>
      </c>
      <c r="E1523" t="s">
        <v>301</v>
      </c>
      <c r="F1523" s="8">
        <v>1801528.01</v>
      </c>
      <c r="G1523" s="10"/>
      <c r="I1523" s="8">
        <v>0</v>
      </c>
      <c r="J1523" s="8">
        <v>0</v>
      </c>
    </row>
    <row r="1524" spans="1:10" hidden="1" x14ac:dyDescent="0.35">
      <c r="A1524">
        <v>2016</v>
      </c>
      <c r="B1524">
        <v>3113503</v>
      </c>
      <c r="C1524" t="s">
        <v>34</v>
      </c>
      <c r="D1524" t="s">
        <v>303</v>
      </c>
      <c r="E1524" t="s">
        <v>305</v>
      </c>
      <c r="F1524" s="8">
        <v>23861.13</v>
      </c>
      <c r="G1524" s="10"/>
      <c r="I1524" s="8">
        <v>0</v>
      </c>
      <c r="J1524" s="8">
        <v>0</v>
      </c>
    </row>
    <row r="1525" spans="1:10" hidden="1" x14ac:dyDescent="0.35">
      <c r="A1525">
        <v>2016</v>
      </c>
      <c r="B1525">
        <v>3113503</v>
      </c>
      <c r="C1525" t="s">
        <v>34</v>
      </c>
      <c r="D1525" t="s">
        <v>303</v>
      </c>
      <c r="E1525" t="s">
        <v>309</v>
      </c>
      <c r="F1525" s="8">
        <v>250469.9</v>
      </c>
      <c r="G1525" s="10"/>
      <c r="I1525" s="8">
        <v>0</v>
      </c>
      <c r="J1525" s="8">
        <v>0</v>
      </c>
    </row>
    <row r="1526" spans="1:10" hidden="1" x14ac:dyDescent="0.35">
      <c r="A1526">
        <v>2016</v>
      </c>
      <c r="B1526">
        <v>3113503</v>
      </c>
      <c r="C1526" t="s">
        <v>34</v>
      </c>
      <c r="D1526" t="s">
        <v>303</v>
      </c>
      <c r="E1526" t="s">
        <v>302</v>
      </c>
      <c r="F1526" s="8">
        <v>220985.2</v>
      </c>
      <c r="G1526" s="10"/>
      <c r="I1526" s="8">
        <v>0</v>
      </c>
      <c r="J1526" s="8">
        <v>0</v>
      </c>
    </row>
    <row r="1527" spans="1:10" hidden="1" x14ac:dyDescent="0.35">
      <c r="A1527">
        <v>2016</v>
      </c>
      <c r="B1527">
        <v>3113701</v>
      </c>
      <c r="C1527" t="s">
        <v>35</v>
      </c>
      <c r="D1527" t="s">
        <v>303</v>
      </c>
      <c r="E1527" t="s">
        <v>299</v>
      </c>
      <c r="F1527" s="8">
        <v>12687475.470000001</v>
      </c>
      <c r="G1527" s="10">
        <v>10838377.59</v>
      </c>
      <c r="H1527">
        <v>0.94176930774378009</v>
      </c>
      <c r="I1527" s="8">
        <v>585795.07858782203</v>
      </c>
      <c r="J1527" s="8">
        <v>0</v>
      </c>
    </row>
    <row r="1528" spans="1:10" hidden="1" x14ac:dyDescent="0.35">
      <c r="A1528">
        <v>2016</v>
      </c>
      <c r="B1528">
        <v>3113701</v>
      </c>
      <c r="C1528" t="s">
        <v>35</v>
      </c>
      <c r="D1528" t="s">
        <v>303</v>
      </c>
      <c r="E1528" t="s">
        <v>300</v>
      </c>
      <c r="F1528" s="8">
        <v>10207251.359999999</v>
      </c>
      <c r="G1528" s="10"/>
      <c r="I1528" s="8">
        <v>0</v>
      </c>
      <c r="J1528" s="8">
        <v>10793046.438587822</v>
      </c>
    </row>
    <row r="1529" spans="1:10" hidden="1" x14ac:dyDescent="0.35">
      <c r="A1529">
        <v>2016</v>
      </c>
      <c r="B1529">
        <v>3113701</v>
      </c>
      <c r="C1529" t="s">
        <v>35</v>
      </c>
      <c r="D1529" t="s">
        <v>303</v>
      </c>
      <c r="E1529" t="s">
        <v>306</v>
      </c>
      <c r="F1529" s="8">
        <v>23333.33</v>
      </c>
      <c r="G1529" s="10"/>
      <c r="I1529" s="8">
        <v>0</v>
      </c>
      <c r="J1529" s="8">
        <v>0</v>
      </c>
    </row>
    <row r="1530" spans="1:10" hidden="1" x14ac:dyDescent="0.35">
      <c r="A1530">
        <v>2016</v>
      </c>
      <c r="B1530">
        <v>3113701</v>
      </c>
      <c r="C1530" t="s">
        <v>35</v>
      </c>
      <c r="D1530" t="s">
        <v>303</v>
      </c>
      <c r="E1530" t="s">
        <v>301</v>
      </c>
      <c r="F1530" s="8">
        <v>363150.65</v>
      </c>
      <c r="G1530" s="10"/>
      <c r="I1530" s="8">
        <v>0</v>
      </c>
      <c r="J1530" s="8">
        <v>0</v>
      </c>
    </row>
    <row r="1531" spans="1:10" hidden="1" x14ac:dyDescent="0.35">
      <c r="A1531">
        <v>2016</v>
      </c>
      <c r="B1531">
        <v>3113701</v>
      </c>
      <c r="C1531" t="s">
        <v>35</v>
      </c>
      <c r="D1531" t="s">
        <v>303</v>
      </c>
      <c r="E1531" t="s">
        <v>305</v>
      </c>
      <c r="F1531" s="8">
        <v>244642.25</v>
      </c>
      <c r="G1531" s="10"/>
      <c r="I1531" s="8">
        <v>0</v>
      </c>
      <c r="J1531" s="8">
        <v>0</v>
      </c>
    </row>
    <row r="1532" spans="1:10" hidden="1" x14ac:dyDescent="0.35">
      <c r="A1532">
        <v>2016</v>
      </c>
      <c r="B1532">
        <v>3113701</v>
      </c>
      <c r="C1532" t="s">
        <v>35</v>
      </c>
      <c r="D1532" t="s">
        <v>303</v>
      </c>
      <c r="E1532" t="s">
        <v>309</v>
      </c>
      <c r="F1532" s="8">
        <v>622015.47</v>
      </c>
      <c r="G1532" s="10"/>
      <c r="I1532" s="8">
        <v>0</v>
      </c>
      <c r="J1532" s="8">
        <v>0</v>
      </c>
    </row>
    <row r="1533" spans="1:10" hidden="1" x14ac:dyDescent="0.35">
      <c r="A1533">
        <v>2016</v>
      </c>
      <c r="B1533">
        <v>3113701</v>
      </c>
      <c r="C1533" t="s">
        <v>35</v>
      </c>
      <c r="D1533" t="s">
        <v>303</v>
      </c>
      <c r="E1533" t="s">
        <v>302</v>
      </c>
      <c r="F1533" s="8">
        <v>1227082.4099999999</v>
      </c>
      <c r="G1533" s="10"/>
      <c r="I1533" s="8">
        <v>0</v>
      </c>
      <c r="J1533" s="8">
        <v>0</v>
      </c>
    </row>
    <row r="1534" spans="1:10" hidden="1" x14ac:dyDescent="0.35">
      <c r="A1534">
        <v>2016</v>
      </c>
      <c r="B1534">
        <v>3113800</v>
      </c>
      <c r="C1534" t="s">
        <v>36</v>
      </c>
      <c r="D1534" t="s">
        <v>303</v>
      </c>
      <c r="E1534" t="s">
        <v>299</v>
      </c>
      <c r="F1534" s="8">
        <v>2827258.94</v>
      </c>
      <c r="G1534" s="10">
        <v>2568313.5499999998</v>
      </c>
      <c r="H1534">
        <v>0.81094521344560921</v>
      </c>
      <c r="I1534" s="8">
        <v>119104.2452399966</v>
      </c>
      <c r="J1534" s="8">
        <v>0</v>
      </c>
    </row>
    <row r="1535" spans="1:10" hidden="1" x14ac:dyDescent="0.35">
      <c r="A1535">
        <v>2016</v>
      </c>
      <c r="B1535">
        <v>3113800</v>
      </c>
      <c r="C1535" t="s">
        <v>36</v>
      </c>
      <c r="D1535" t="s">
        <v>303</v>
      </c>
      <c r="E1535" t="s">
        <v>300</v>
      </c>
      <c r="F1535" s="8">
        <v>2082761.58</v>
      </c>
      <c r="G1535" s="10"/>
      <c r="I1535" s="8">
        <v>0</v>
      </c>
      <c r="J1535" s="8">
        <v>2201865.8252399969</v>
      </c>
    </row>
    <row r="1536" spans="1:10" hidden="1" x14ac:dyDescent="0.35">
      <c r="A1536">
        <v>2016</v>
      </c>
      <c r="B1536">
        <v>3113800</v>
      </c>
      <c r="C1536" t="s">
        <v>36</v>
      </c>
      <c r="D1536" t="s">
        <v>303</v>
      </c>
      <c r="E1536" t="s">
        <v>307</v>
      </c>
      <c r="F1536" s="8">
        <v>2109.5</v>
      </c>
      <c r="G1536" s="10"/>
      <c r="I1536" s="8">
        <v>0</v>
      </c>
      <c r="J1536" s="8">
        <v>0</v>
      </c>
    </row>
    <row r="1537" spans="1:10" hidden="1" x14ac:dyDescent="0.35">
      <c r="A1537">
        <v>2016</v>
      </c>
      <c r="B1537">
        <v>3113800</v>
      </c>
      <c r="C1537" t="s">
        <v>36</v>
      </c>
      <c r="D1537" t="s">
        <v>303</v>
      </c>
      <c r="E1537" t="s">
        <v>306</v>
      </c>
      <c r="F1537" s="8">
        <v>28402.03</v>
      </c>
      <c r="G1537" s="10"/>
      <c r="I1537" s="8">
        <v>0</v>
      </c>
      <c r="J1537" s="8">
        <v>0</v>
      </c>
    </row>
    <row r="1538" spans="1:10" hidden="1" x14ac:dyDescent="0.35">
      <c r="A1538">
        <v>2016</v>
      </c>
      <c r="B1538">
        <v>3113800</v>
      </c>
      <c r="C1538" t="s">
        <v>36</v>
      </c>
      <c r="D1538" t="s">
        <v>303</v>
      </c>
      <c r="E1538" t="s">
        <v>301</v>
      </c>
      <c r="F1538" s="8">
        <v>455040.44</v>
      </c>
      <c r="G1538" s="10"/>
      <c r="I1538" s="8">
        <v>0</v>
      </c>
      <c r="J1538" s="8">
        <v>0</v>
      </c>
    </row>
    <row r="1539" spans="1:10" hidden="1" x14ac:dyDescent="0.35">
      <c r="A1539">
        <v>2016</v>
      </c>
      <c r="B1539">
        <v>3113800</v>
      </c>
      <c r="C1539" t="s">
        <v>36</v>
      </c>
      <c r="D1539" t="s">
        <v>303</v>
      </c>
      <c r="E1539" t="s">
        <v>309</v>
      </c>
      <c r="F1539" s="8">
        <v>146870.89000000001</v>
      </c>
      <c r="G1539" s="10"/>
      <c r="I1539" s="8">
        <v>0</v>
      </c>
      <c r="J1539" s="8">
        <v>0</v>
      </c>
    </row>
    <row r="1540" spans="1:10" hidden="1" x14ac:dyDescent="0.35">
      <c r="A1540">
        <v>2016</v>
      </c>
      <c r="B1540">
        <v>3113800</v>
      </c>
      <c r="C1540" t="s">
        <v>36</v>
      </c>
      <c r="D1540" t="s">
        <v>303</v>
      </c>
      <c r="E1540" t="s">
        <v>302</v>
      </c>
      <c r="F1540" s="8">
        <v>112074.5</v>
      </c>
      <c r="G1540" s="10"/>
      <c r="I1540" s="8">
        <v>0</v>
      </c>
      <c r="J1540" s="8">
        <v>0</v>
      </c>
    </row>
    <row r="1541" spans="1:10" hidden="1" x14ac:dyDescent="0.35">
      <c r="A1541">
        <v>2016</v>
      </c>
      <c r="B1541">
        <v>3115458</v>
      </c>
      <c r="C1541" t="s">
        <v>37</v>
      </c>
      <c r="D1541" t="s">
        <v>303</v>
      </c>
      <c r="E1541" t="s">
        <v>299</v>
      </c>
      <c r="F1541" s="8">
        <v>6522565.8700000001</v>
      </c>
      <c r="G1541" s="10">
        <v>5209108.66</v>
      </c>
      <c r="H1541">
        <v>0.93805197375168592</v>
      </c>
      <c r="I1541" s="8">
        <v>549986.84193677851</v>
      </c>
      <c r="J1541" s="8">
        <v>0</v>
      </c>
    </row>
    <row r="1542" spans="1:10" hidden="1" x14ac:dyDescent="0.35">
      <c r="A1542">
        <v>2016</v>
      </c>
      <c r="B1542">
        <v>3115458</v>
      </c>
      <c r="C1542" t="s">
        <v>37</v>
      </c>
      <c r="D1542" t="s">
        <v>303</v>
      </c>
      <c r="E1542" t="s">
        <v>300</v>
      </c>
      <c r="F1542" s="8">
        <v>4886414.66</v>
      </c>
      <c r="G1542" s="10"/>
      <c r="I1542" s="8">
        <v>0</v>
      </c>
      <c r="J1542" s="8">
        <v>5436401.5019367784</v>
      </c>
    </row>
    <row r="1543" spans="1:10" hidden="1" x14ac:dyDescent="0.35">
      <c r="A1543">
        <v>2016</v>
      </c>
      <c r="B1543">
        <v>3115458</v>
      </c>
      <c r="C1543" t="s">
        <v>37</v>
      </c>
      <c r="D1543" t="s">
        <v>303</v>
      </c>
      <c r="E1543" t="s">
        <v>301</v>
      </c>
      <c r="F1543" s="8">
        <v>226486.23</v>
      </c>
      <c r="G1543" s="10"/>
      <c r="I1543" s="8">
        <v>0</v>
      </c>
      <c r="J1543" s="8">
        <v>0</v>
      </c>
    </row>
    <row r="1544" spans="1:10" hidden="1" x14ac:dyDescent="0.35">
      <c r="A1544">
        <v>2016</v>
      </c>
      <c r="B1544">
        <v>3115458</v>
      </c>
      <c r="C1544" t="s">
        <v>37</v>
      </c>
      <c r="D1544" t="s">
        <v>303</v>
      </c>
      <c r="E1544" t="s">
        <v>304</v>
      </c>
      <c r="F1544" s="8">
        <v>96207.77</v>
      </c>
      <c r="G1544" s="10"/>
      <c r="I1544" s="8">
        <v>0</v>
      </c>
      <c r="J1544" s="8">
        <v>0</v>
      </c>
    </row>
    <row r="1545" spans="1:10" hidden="1" x14ac:dyDescent="0.35">
      <c r="A1545">
        <v>2016</v>
      </c>
      <c r="B1545">
        <v>3115458</v>
      </c>
      <c r="C1545" t="s">
        <v>37</v>
      </c>
      <c r="D1545" t="s">
        <v>303</v>
      </c>
      <c r="E1545" t="s">
        <v>309</v>
      </c>
      <c r="F1545" s="8">
        <v>586307.43000000005</v>
      </c>
      <c r="G1545" s="10"/>
      <c r="I1545" s="8">
        <v>0</v>
      </c>
      <c r="J1545" s="8">
        <v>0</v>
      </c>
    </row>
    <row r="1546" spans="1:10" hidden="1" x14ac:dyDescent="0.35">
      <c r="A1546">
        <v>2016</v>
      </c>
      <c r="B1546">
        <v>3115458</v>
      </c>
      <c r="C1546" t="s">
        <v>37</v>
      </c>
      <c r="D1546" t="s">
        <v>303</v>
      </c>
      <c r="E1546" t="s">
        <v>302</v>
      </c>
      <c r="F1546" s="8">
        <v>727149.78</v>
      </c>
      <c r="G1546" s="10"/>
      <c r="I1546" s="8">
        <v>0</v>
      </c>
      <c r="J1546" s="8">
        <v>0</v>
      </c>
    </row>
    <row r="1547" spans="1:10" hidden="1" x14ac:dyDescent="0.35">
      <c r="A1547">
        <v>2016</v>
      </c>
      <c r="B1547">
        <v>3115474</v>
      </c>
      <c r="C1547" t="s">
        <v>38</v>
      </c>
      <c r="D1547" t="s">
        <v>303</v>
      </c>
      <c r="E1547" t="s">
        <v>299</v>
      </c>
      <c r="F1547" s="8">
        <v>3523319.92</v>
      </c>
      <c r="G1547" s="10">
        <v>3260236.9299999997</v>
      </c>
      <c r="H1547">
        <v>0.76964103955475416</v>
      </c>
      <c r="I1547" s="8">
        <v>118087.59476660663</v>
      </c>
      <c r="J1547" s="8">
        <v>0</v>
      </c>
    </row>
    <row r="1548" spans="1:10" hidden="1" x14ac:dyDescent="0.35">
      <c r="A1548">
        <v>2016</v>
      </c>
      <c r="B1548">
        <v>3115474</v>
      </c>
      <c r="C1548" t="s">
        <v>38</v>
      </c>
      <c r="D1548" t="s">
        <v>303</v>
      </c>
      <c r="E1548" t="s">
        <v>300</v>
      </c>
      <c r="F1548" s="8">
        <v>2509212.14</v>
      </c>
      <c r="G1548" s="10"/>
      <c r="I1548" s="8">
        <v>0</v>
      </c>
      <c r="J1548" s="8">
        <v>2627299.7347666067</v>
      </c>
    </row>
    <row r="1549" spans="1:10" hidden="1" x14ac:dyDescent="0.35">
      <c r="A1549">
        <v>2016</v>
      </c>
      <c r="B1549">
        <v>3115474</v>
      </c>
      <c r="C1549" t="s">
        <v>38</v>
      </c>
      <c r="D1549" t="s">
        <v>303</v>
      </c>
      <c r="E1549" t="s">
        <v>306</v>
      </c>
      <c r="F1549" s="8">
        <v>62909.9</v>
      </c>
      <c r="G1549" s="10"/>
      <c r="I1549" s="8">
        <v>0</v>
      </c>
      <c r="J1549" s="8">
        <v>0</v>
      </c>
    </row>
    <row r="1550" spans="1:10" hidden="1" x14ac:dyDescent="0.35">
      <c r="A1550">
        <v>2016</v>
      </c>
      <c r="B1550">
        <v>3115474</v>
      </c>
      <c r="C1550" t="s">
        <v>38</v>
      </c>
      <c r="D1550" t="s">
        <v>303</v>
      </c>
      <c r="E1550" t="s">
        <v>301</v>
      </c>
      <c r="F1550" s="8">
        <v>682005.3</v>
      </c>
      <c r="G1550" s="10"/>
      <c r="I1550" s="8">
        <v>0</v>
      </c>
      <c r="J1550" s="8">
        <v>0</v>
      </c>
    </row>
    <row r="1551" spans="1:10" hidden="1" x14ac:dyDescent="0.35">
      <c r="A1551">
        <v>2016</v>
      </c>
      <c r="B1551">
        <v>3115474</v>
      </c>
      <c r="C1551" t="s">
        <v>38</v>
      </c>
      <c r="D1551" t="s">
        <v>303</v>
      </c>
      <c r="E1551" t="s">
        <v>304</v>
      </c>
      <c r="F1551" s="8">
        <v>6109.59</v>
      </c>
      <c r="G1551" s="10"/>
      <c r="I1551" s="8">
        <v>0</v>
      </c>
      <c r="J1551" s="8">
        <v>0</v>
      </c>
    </row>
    <row r="1552" spans="1:10" hidden="1" x14ac:dyDescent="0.35">
      <c r="A1552">
        <v>2016</v>
      </c>
      <c r="B1552">
        <v>3115474</v>
      </c>
      <c r="C1552" t="s">
        <v>38</v>
      </c>
      <c r="D1552" t="s">
        <v>303</v>
      </c>
      <c r="E1552" t="s">
        <v>309</v>
      </c>
      <c r="F1552" s="8">
        <v>153432.04</v>
      </c>
      <c r="G1552" s="10"/>
      <c r="I1552" s="8">
        <v>0</v>
      </c>
      <c r="J1552" s="8">
        <v>0</v>
      </c>
    </row>
    <row r="1553" spans="1:10" hidden="1" x14ac:dyDescent="0.35">
      <c r="A1553">
        <v>2016</v>
      </c>
      <c r="B1553">
        <v>3115474</v>
      </c>
      <c r="C1553" t="s">
        <v>38</v>
      </c>
      <c r="D1553" t="s">
        <v>303</v>
      </c>
      <c r="E1553" t="s">
        <v>302</v>
      </c>
      <c r="F1553" s="8">
        <v>109650.95</v>
      </c>
      <c r="G1553" s="10"/>
      <c r="I1553" s="8">
        <v>0</v>
      </c>
      <c r="J1553" s="8">
        <v>0</v>
      </c>
    </row>
    <row r="1554" spans="1:10" hidden="1" x14ac:dyDescent="0.35">
      <c r="A1554">
        <v>2016</v>
      </c>
      <c r="B1554">
        <v>3115706</v>
      </c>
      <c r="C1554" t="s">
        <v>39</v>
      </c>
      <c r="D1554" t="s">
        <v>303</v>
      </c>
      <c r="E1554" t="s">
        <v>299</v>
      </c>
      <c r="F1554" s="8">
        <v>3390202.13</v>
      </c>
      <c r="G1554" s="10">
        <v>2511139.2399999998</v>
      </c>
      <c r="H1554">
        <v>0.94160777400778473</v>
      </c>
      <c r="I1554" s="8">
        <v>0</v>
      </c>
      <c r="J1554" s="8">
        <v>0</v>
      </c>
    </row>
    <row r="1555" spans="1:10" hidden="1" x14ac:dyDescent="0.35">
      <c r="A1555">
        <v>2016</v>
      </c>
      <c r="B1555">
        <v>3115706</v>
      </c>
      <c r="C1555" t="s">
        <v>39</v>
      </c>
      <c r="D1555" t="s">
        <v>303</v>
      </c>
      <c r="E1555" t="s">
        <v>300</v>
      </c>
      <c r="F1555" s="8">
        <v>2364508.23</v>
      </c>
      <c r="G1555" s="10"/>
      <c r="I1555" s="8">
        <v>0</v>
      </c>
      <c r="J1555" s="8">
        <v>2364508.23</v>
      </c>
    </row>
    <row r="1556" spans="1:10" hidden="1" x14ac:dyDescent="0.35">
      <c r="A1556">
        <v>2016</v>
      </c>
      <c r="B1556">
        <v>3115706</v>
      </c>
      <c r="C1556" t="s">
        <v>39</v>
      </c>
      <c r="D1556" t="s">
        <v>303</v>
      </c>
      <c r="E1556" t="s">
        <v>301</v>
      </c>
      <c r="F1556" s="8">
        <v>146631.01</v>
      </c>
      <c r="G1556" s="10"/>
      <c r="I1556" s="8">
        <v>0</v>
      </c>
      <c r="J1556" s="8">
        <v>0</v>
      </c>
    </row>
    <row r="1557" spans="1:10" hidden="1" x14ac:dyDescent="0.35">
      <c r="A1557">
        <v>2016</v>
      </c>
      <c r="B1557">
        <v>3115706</v>
      </c>
      <c r="C1557" t="s">
        <v>39</v>
      </c>
      <c r="D1557" t="s">
        <v>303</v>
      </c>
      <c r="E1557" t="s">
        <v>302</v>
      </c>
      <c r="F1557" s="8">
        <v>879062.89</v>
      </c>
      <c r="G1557" s="10"/>
      <c r="I1557" s="8">
        <v>0</v>
      </c>
      <c r="J1557" s="8">
        <v>0</v>
      </c>
    </row>
    <row r="1558" spans="1:10" hidden="1" x14ac:dyDescent="0.35">
      <c r="A1558">
        <v>2016</v>
      </c>
      <c r="B1558">
        <v>3116100</v>
      </c>
      <c r="C1558" t="s">
        <v>40</v>
      </c>
      <c r="D1558" t="s">
        <v>303</v>
      </c>
      <c r="E1558" t="s">
        <v>299</v>
      </c>
      <c r="F1558" s="8">
        <v>10144819.710000001</v>
      </c>
      <c r="G1558" s="10">
        <v>9506577.75</v>
      </c>
      <c r="H1558">
        <v>0.9866709132000735</v>
      </c>
      <c r="I1558" s="8">
        <v>369828.06663652306</v>
      </c>
      <c r="J1558" s="8">
        <v>0</v>
      </c>
    </row>
    <row r="1559" spans="1:10" hidden="1" x14ac:dyDescent="0.35">
      <c r="A1559">
        <v>2016</v>
      </c>
      <c r="B1559">
        <v>3116100</v>
      </c>
      <c r="C1559" t="s">
        <v>40</v>
      </c>
      <c r="D1559" t="s">
        <v>303</v>
      </c>
      <c r="E1559" t="s">
        <v>300</v>
      </c>
      <c r="F1559" s="8">
        <v>9379863.75</v>
      </c>
      <c r="G1559" s="10"/>
      <c r="I1559" s="8">
        <v>0</v>
      </c>
      <c r="J1559" s="8">
        <v>9749691.8166365232</v>
      </c>
    </row>
    <row r="1560" spans="1:10" hidden="1" x14ac:dyDescent="0.35">
      <c r="A1560">
        <v>2016</v>
      </c>
      <c r="B1560">
        <v>3116100</v>
      </c>
      <c r="C1560" t="s">
        <v>40</v>
      </c>
      <c r="D1560" t="s">
        <v>303</v>
      </c>
      <c r="E1560" t="s">
        <v>301</v>
      </c>
      <c r="F1560" s="8">
        <v>115358.43</v>
      </c>
      <c r="G1560" s="10"/>
      <c r="I1560" s="8">
        <v>0</v>
      </c>
      <c r="J1560" s="8">
        <v>0</v>
      </c>
    </row>
    <row r="1561" spans="1:10" hidden="1" x14ac:dyDescent="0.35">
      <c r="A1561">
        <v>2016</v>
      </c>
      <c r="B1561">
        <v>3116100</v>
      </c>
      <c r="C1561" t="s">
        <v>40</v>
      </c>
      <c r="D1561" t="s">
        <v>303</v>
      </c>
      <c r="E1561" t="s">
        <v>304</v>
      </c>
      <c r="F1561" s="8">
        <v>11355.57</v>
      </c>
      <c r="G1561" s="10"/>
      <c r="I1561" s="8">
        <v>0</v>
      </c>
      <c r="J1561" s="8">
        <v>0</v>
      </c>
    </row>
    <row r="1562" spans="1:10" hidden="1" x14ac:dyDescent="0.35">
      <c r="A1562">
        <v>2016</v>
      </c>
      <c r="B1562">
        <v>3116100</v>
      </c>
      <c r="C1562" t="s">
        <v>40</v>
      </c>
      <c r="D1562" t="s">
        <v>303</v>
      </c>
      <c r="E1562" t="s">
        <v>309</v>
      </c>
      <c r="F1562" s="8">
        <v>374824.13</v>
      </c>
      <c r="G1562" s="10"/>
      <c r="I1562" s="8">
        <v>0</v>
      </c>
      <c r="J1562" s="8">
        <v>0</v>
      </c>
    </row>
    <row r="1563" spans="1:10" hidden="1" x14ac:dyDescent="0.35">
      <c r="A1563">
        <v>2016</v>
      </c>
      <c r="B1563">
        <v>3116100</v>
      </c>
      <c r="C1563" t="s">
        <v>40</v>
      </c>
      <c r="D1563" t="s">
        <v>303</v>
      </c>
      <c r="E1563" t="s">
        <v>302</v>
      </c>
      <c r="F1563" s="8">
        <v>263417.83</v>
      </c>
      <c r="G1563" s="10"/>
      <c r="I1563" s="8">
        <v>0</v>
      </c>
      <c r="J1563" s="8">
        <v>0</v>
      </c>
    </row>
    <row r="1564" spans="1:10" hidden="1" x14ac:dyDescent="0.35">
      <c r="A1564">
        <v>2016</v>
      </c>
      <c r="B1564">
        <v>3116159</v>
      </c>
      <c r="C1564" t="s">
        <v>41</v>
      </c>
      <c r="D1564" t="s">
        <v>303</v>
      </c>
      <c r="E1564" t="s">
        <v>299</v>
      </c>
      <c r="F1564" s="8">
        <v>9586208.7699999996</v>
      </c>
      <c r="G1564" s="10">
        <v>9305764.9399999995</v>
      </c>
      <c r="H1564">
        <v>0.9228275929350952</v>
      </c>
      <c r="I1564" s="8">
        <v>91660.201342763656</v>
      </c>
      <c r="J1564" s="8">
        <v>0</v>
      </c>
    </row>
    <row r="1565" spans="1:10" hidden="1" x14ac:dyDescent="0.35">
      <c r="A1565">
        <v>2016</v>
      </c>
      <c r="B1565">
        <v>3116159</v>
      </c>
      <c r="C1565" t="s">
        <v>41</v>
      </c>
      <c r="D1565" t="s">
        <v>303</v>
      </c>
      <c r="E1565" t="s">
        <v>300</v>
      </c>
      <c r="F1565" s="8">
        <v>8587616.6600000001</v>
      </c>
      <c r="G1565" s="10"/>
      <c r="I1565" s="8">
        <v>0</v>
      </c>
      <c r="J1565" s="8">
        <v>8679276.8613427635</v>
      </c>
    </row>
    <row r="1566" spans="1:10" hidden="1" x14ac:dyDescent="0.35">
      <c r="A1566">
        <v>2016</v>
      </c>
      <c r="B1566">
        <v>3116159</v>
      </c>
      <c r="C1566" t="s">
        <v>41</v>
      </c>
      <c r="D1566" t="s">
        <v>303</v>
      </c>
      <c r="E1566" t="s">
        <v>306</v>
      </c>
      <c r="F1566" s="8">
        <v>22000</v>
      </c>
      <c r="G1566" s="10"/>
      <c r="I1566" s="8">
        <v>0</v>
      </c>
      <c r="J1566" s="8">
        <v>0</v>
      </c>
    </row>
    <row r="1567" spans="1:10" hidden="1" x14ac:dyDescent="0.35">
      <c r="A1567">
        <v>2016</v>
      </c>
      <c r="B1567">
        <v>3116159</v>
      </c>
      <c r="C1567" t="s">
        <v>41</v>
      </c>
      <c r="D1567" t="s">
        <v>303</v>
      </c>
      <c r="E1567" t="s">
        <v>301</v>
      </c>
      <c r="F1567" s="8">
        <v>696148.28</v>
      </c>
      <c r="G1567" s="10"/>
      <c r="I1567" s="8">
        <v>0</v>
      </c>
      <c r="J1567" s="8">
        <v>0</v>
      </c>
    </row>
    <row r="1568" spans="1:10" hidden="1" x14ac:dyDescent="0.35">
      <c r="A1568">
        <v>2016</v>
      </c>
      <c r="B1568">
        <v>3116159</v>
      </c>
      <c r="C1568" t="s">
        <v>41</v>
      </c>
      <c r="D1568" t="s">
        <v>303</v>
      </c>
      <c r="E1568" t="s">
        <v>309</v>
      </c>
      <c r="F1568" s="8">
        <v>99325.38</v>
      </c>
      <c r="G1568" s="10"/>
      <c r="I1568" s="8">
        <v>0</v>
      </c>
      <c r="J1568" s="8">
        <v>0</v>
      </c>
    </row>
    <row r="1569" spans="1:11" hidden="1" x14ac:dyDescent="0.35">
      <c r="A1569">
        <v>2016</v>
      </c>
      <c r="B1569">
        <v>3116159</v>
      </c>
      <c r="C1569" t="s">
        <v>41</v>
      </c>
      <c r="D1569" t="s">
        <v>303</v>
      </c>
      <c r="E1569" t="s">
        <v>302</v>
      </c>
      <c r="F1569" s="8">
        <v>181118.45</v>
      </c>
      <c r="G1569" s="10"/>
      <c r="I1569" s="8">
        <v>0</v>
      </c>
      <c r="J1569" s="8">
        <v>0</v>
      </c>
    </row>
    <row r="1570" spans="1:11" hidden="1" x14ac:dyDescent="0.35">
      <c r="A1570">
        <v>2016</v>
      </c>
      <c r="B1570">
        <v>3116506</v>
      </c>
      <c r="C1570" t="s">
        <v>42</v>
      </c>
      <c r="D1570" t="s">
        <v>303</v>
      </c>
      <c r="E1570" t="s">
        <v>299</v>
      </c>
      <c r="F1570" s="8">
        <v>4214475.8099999996</v>
      </c>
      <c r="G1570" s="10">
        <v>3799581.1199999996</v>
      </c>
      <c r="H1570">
        <v>0.99480600377338446</v>
      </c>
      <c r="I1570" s="8">
        <v>277948.8471945838</v>
      </c>
      <c r="J1570" s="8">
        <v>0</v>
      </c>
      <c r="K1570">
        <f>J1571/F1570</f>
        <v>0.96282316950695324</v>
      </c>
    </row>
    <row r="1571" spans="1:11" hidden="1" x14ac:dyDescent="0.35">
      <c r="A1571">
        <v>2016</v>
      </c>
      <c r="B1571">
        <v>3116506</v>
      </c>
      <c r="C1571" t="s">
        <v>42</v>
      </c>
      <c r="D1571" t="s">
        <v>303</v>
      </c>
      <c r="E1571" t="s">
        <v>300</v>
      </c>
      <c r="F1571" s="8">
        <v>3779846.11</v>
      </c>
      <c r="G1571" s="10"/>
      <c r="I1571" s="8">
        <v>0</v>
      </c>
      <c r="J1571" s="8">
        <v>4057794.9571945835</v>
      </c>
    </row>
    <row r="1572" spans="1:11" hidden="1" x14ac:dyDescent="0.35">
      <c r="A1572">
        <v>2016</v>
      </c>
      <c r="B1572">
        <v>3116506</v>
      </c>
      <c r="C1572" t="s">
        <v>42</v>
      </c>
      <c r="D1572" t="s">
        <v>303</v>
      </c>
      <c r="E1572" t="s">
        <v>301</v>
      </c>
      <c r="F1572" s="8">
        <v>19735.009999999998</v>
      </c>
      <c r="G1572" s="10"/>
      <c r="I1572" s="8">
        <v>0</v>
      </c>
      <c r="J1572" s="8">
        <v>0</v>
      </c>
    </row>
    <row r="1573" spans="1:11" hidden="1" x14ac:dyDescent="0.35">
      <c r="A1573">
        <v>2016</v>
      </c>
      <c r="B1573">
        <v>3116506</v>
      </c>
      <c r="C1573" t="s">
        <v>42</v>
      </c>
      <c r="D1573" t="s">
        <v>303</v>
      </c>
      <c r="E1573" t="s">
        <v>309</v>
      </c>
      <c r="F1573" s="8">
        <v>279400.05</v>
      </c>
      <c r="G1573" s="10"/>
      <c r="I1573" s="8">
        <v>0</v>
      </c>
      <c r="J1573" s="8">
        <v>0</v>
      </c>
    </row>
    <row r="1574" spans="1:11" hidden="1" x14ac:dyDescent="0.35">
      <c r="A1574">
        <v>2016</v>
      </c>
      <c r="B1574">
        <v>3116506</v>
      </c>
      <c r="C1574" t="s">
        <v>42</v>
      </c>
      <c r="D1574" t="s">
        <v>303</v>
      </c>
      <c r="E1574" t="s">
        <v>302</v>
      </c>
      <c r="F1574" s="8">
        <v>135494.64000000001</v>
      </c>
      <c r="G1574" s="10"/>
      <c r="I1574" s="8">
        <v>0</v>
      </c>
      <c r="J1574" s="8">
        <v>0</v>
      </c>
    </row>
    <row r="1575" spans="1:11" hidden="1" x14ac:dyDescent="0.35">
      <c r="A1575">
        <v>2016</v>
      </c>
      <c r="B1575">
        <v>3116803</v>
      </c>
      <c r="C1575" t="s">
        <v>43</v>
      </c>
      <c r="D1575" t="s">
        <v>303</v>
      </c>
      <c r="E1575" t="s">
        <v>299</v>
      </c>
      <c r="F1575" s="8">
        <v>4351937.8</v>
      </c>
      <c r="G1575" s="10">
        <v>3899572.9299999997</v>
      </c>
      <c r="H1575">
        <v>0.89636588486626934</v>
      </c>
      <c r="I1575" s="8">
        <v>0</v>
      </c>
      <c r="J1575" s="8">
        <v>0</v>
      </c>
    </row>
    <row r="1576" spans="1:11" hidden="1" x14ac:dyDescent="0.35">
      <c r="A1576">
        <v>2016</v>
      </c>
      <c r="B1576">
        <v>3116803</v>
      </c>
      <c r="C1576" t="s">
        <v>43</v>
      </c>
      <c r="D1576" t="s">
        <v>303</v>
      </c>
      <c r="E1576" t="s">
        <v>300</v>
      </c>
      <c r="F1576" s="8">
        <v>3495444.14</v>
      </c>
      <c r="G1576" s="10"/>
      <c r="I1576" s="8">
        <v>0</v>
      </c>
      <c r="J1576" s="8">
        <v>3495444.14</v>
      </c>
    </row>
    <row r="1577" spans="1:11" hidden="1" x14ac:dyDescent="0.35">
      <c r="A1577">
        <v>2016</v>
      </c>
      <c r="B1577">
        <v>3116803</v>
      </c>
      <c r="C1577" t="s">
        <v>43</v>
      </c>
      <c r="D1577" t="s">
        <v>303</v>
      </c>
      <c r="E1577" t="s">
        <v>301</v>
      </c>
      <c r="F1577" s="8">
        <v>352058.98</v>
      </c>
      <c r="G1577" s="10"/>
      <c r="I1577" s="8">
        <v>0</v>
      </c>
      <c r="J1577" s="8">
        <v>0</v>
      </c>
    </row>
    <row r="1578" spans="1:11" hidden="1" x14ac:dyDescent="0.35">
      <c r="A1578">
        <v>2016</v>
      </c>
      <c r="B1578">
        <v>3116803</v>
      </c>
      <c r="C1578" t="s">
        <v>43</v>
      </c>
      <c r="D1578" t="s">
        <v>303</v>
      </c>
      <c r="E1578" t="s">
        <v>304</v>
      </c>
      <c r="F1578" s="8">
        <v>43211.11</v>
      </c>
      <c r="G1578" s="10"/>
      <c r="I1578" s="8">
        <v>0</v>
      </c>
      <c r="J1578" s="8">
        <v>0</v>
      </c>
    </row>
    <row r="1579" spans="1:11" hidden="1" x14ac:dyDescent="0.35">
      <c r="A1579">
        <v>2016</v>
      </c>
      <c r="B1579">
        <v>3116803</v>
      </c>
      <c r="C1579" t="s">
        <v>43</v>
      </c>
      <c r="D1579" t="s">
        <v>303</v>
      </c>
      <c r="E1579" t="s">
        <v>305</v>
      </c>
      <c r="F1579" s="8">
        <v>8858.7000000000007</v>
      </c>
      <c r="G1579" s="10"/>
      <c r="I1579" s="8">
        <v>0</v>
      </c>
      <c r="J1579" s="8">
        <v>0</v>
      </c>
    </row>
    <row r="1580" spans="1:11" hidden="1" x14ac:dyDescent="0.35">
      <c r="A1580">
        <v>2016</v>
      </c>
      <c r="B1580">
        <v>3116803</v>
      </c>
      <c r="C1580" t="s">
        <v>43</v>
      </c>
      <c r="D1580" t="s">
        <v>303</v>
      </c>
      <c r="E1580" t="s">
        <v>302</v>
      </c>
      <c r="F1580" s="8">
        <v>452364.87</v>
      </c>
      <c r="G1580" s="10"/>
      <c r="I1580" s="8">
        <v>0</v>
      </c>
      <c r="J1580" s="8">
        <v>0</v>
      </c>
    </row>
    <row r="1581" spans="1:11" hidden="1" x14ac:dyDescent="0.35">
      <c r="A1581">
        <v>2016</v>
      </c>
      <c r="B1581">
        <v>3117009</v>
      </c>
      <c r="C1581" t="s">
        <v>44</v>
      </c>
      <c r="D1581" t="s">
        <v>303</v>
      </c>
      <c r="E1581" t="s">
        <v>299</v>
      </c>
      <c r="F1581" s="8">
        <v>5839807.5700000003</v>
      </c>
      <c r="G1581" s="10">
        <v>5373905.8100000005</v>
      </c>
      <c r="H1581">
        <v>0.811154702765436</v>
      </c>
      <c r="I1581" s="8">
        <v>377918.40365069348</v>
      </c>
      <c r="J1581" s="8">
        <v>0</v>
      </c>
    </row>
    <row r="1582" spans="1:11" hidden="1" x14ac:dyDescent="0.35">
      <c r="A1582">
        <v>2016</v>
      </c>
      <c r="B1582">
        <v>3117009</v>
      </c>
      <c r="C1582" t="s">
        <v>44</v>
      </c>
      <c r="D1582" t="s">
        <v>303</v>
      </c>
      <c r="E1582" t="s">
        <v>300</v>
      </c>
      <c r="F1582" s="8">
        <v>4359068.97</v>
      </c>
      <c r="G1582" s="10"/>
      <c r="I1582" s="8">
        <v>0</v>
      </c>
      <c r="J1582" s="8">
        <v>4736987.3736506933</v>
      </c>
    </row>
    <row r="1583" spans="1:11" hidden="1" x14ac:dyDescent="0.35">
      <c r="A1583">
        <v>2016</v>
      </c>
      <c r="B1583">
        <v>3117009</v>
      </c>
      <c r="C1583" t="s">
        <v>44</v>
      </c>
      <c r="D1583" t="s">
        <v>303</v>
      </c>
      <c r="E1583" t="s">
        <v>307</v>
      </c>
      <c r="F1583" s="8">
        <v>4424.72</v>
      </c>
      <c r="G1583" s="10"/>
      <c r="I1583" s="8">
        <v>0</v>
      </c>
      <c r="J1583" s="8">
        <v>0</v>
      </c>
    </row>
    <row r="1584" spans="1:11" hidden="1" x14ac:dyDescent="0.35">
      <c r="A1584">
        <v>2016</v>
      </c>
      <c r="B1584">
        <v>3117009</v>
      </c>
      <c r="C1584" t="s">
        <v>44</v>
      </c>
      <c r="D1584" t="s">
        <v>303</v>
      </c>
      <c r="E1584" t="s">
        <v>301</v>
      </c>
      <c r="F1584" s="8">
        <v>1010412.12</v>
      </c>
      <c r="G1584" s="10"/>
      <c r="I1584" s="8">
        <v>0</v>
      </c>
      <c r="J1584" s="8">
        <v>0</v>
      </c>
    </row>
    <row r="1585" spans="1:10" hidden="1" x14ac:dyDescent="0.35">
      <c r="A1585">
        <v>2016</v>
      </c>
      <c r="B1585">
        <v>3117009</v>
      </c>
      <c r="C1585" t="s">
        <v>44</v>
      </c>
      <c r="D1585" t="s">
        <v>303</v>
      </c>
      <c r="E1585" t="s">
        <v>309</v>
      </c>
      <c r="F1585" s="8">
        <v>465901.76</v>
      </c>
      <c r="G1585" s="10"/>
      <c r="I1585" s="8">
        <v>0</v>
      </c>
      <c r="J1585" s="8">
        <v>0</v>
      </c>
    </row>
    <row r="1586" spans="1:10" hidden="1" x14ac:dyDescent="0.35">
      <c r="A1586">
        <v>2016</v>
      </c>
      <c r="B1586">
        <v>3117405</v>
      </c>
      <c r="C1586" t="s">
        <v>45</v>
      </c>
      <c r="D1586" t="s">
        <v>303</v>
      </c>
      <c r="E1586" t="s">
        <v>299</v>
      </c>
      <c r="F1586" s="8">
        <v>3237981.48</v>
      </c>
      <c r="G1586" s="10">
        <v>2493938.46</v>
      </c>
      <c r="H1586">
        <v>0.99424604887804646</v>
      </c>
      <c r="I1586" s="8">
        <v>0</v>
      </c>
      <c r="J1586" s="8">
        <v>0</v>
      </c>
    </row>
    <row r="1587" spans="1:10" hidden="1" x14ac:dyDescent="0.35">
      <c r="A1587">
        <v>2016</v>
      </c>
      <c r="B1587">
        <v>3117405</v>
      </c>
      <c r="C1587" t="s">
        <v>45</v>
      </c>
      <c r="D1587" t="s">
        <v>303</v>
      </c>
      <c r="E1587" t="s">
        <v>300</v>
      </c>
      <c r="F1587" s="8">
        <v>2479588.46</v>
      </c>
      <c r="G1587" s="10"/>
      <c r="I1587" s="8">
        <v>0</v>
      </c>
      <c r="J1587" s="8">
        <v>2479588.46</v>
      </c>
    </row>
    <row r="1588" spans="1:10" hidden="1" x14ac:dyDescent="0.35">
      <c r="A1588">
        <v>2016</v>
      </c>
      <c r="B1588">
        <v>3117405</v>
      </c>
      <c r="C1588" t="s">
        <v>45</v>
      </c>
      <c r="D1588" t="s">
        <v>303</v>
      </c>
      <c r="E1588" t="s">
        <v>301</v>
      </c>
      <c r="F1588" s="8">
        <v>14350</v>
      </c>
      <c r="G1588" s="10"/>
      <c r="I1588" s="8">
        <v>0</v>
      </c>
      <c r="J1588" s="8">
        <v>0</v>
      </c>
    </row>
    <row r="1589" spans="1:10" hidden="1" x14ac:dyDescent="0.35">
      <c r="A1589">
        <v>2016</v>
      </c>
      <c r="B1589">
        <v>3117405</v>
      </c>
      <c r="C1589" t="s">
        <v>45</v>
      </c>
      <c r="D1589" t="s">
        <v>303</v>
      </c>
      <c r="E1589" t="s">
        <v>302</v>
      </c>
      <c r="F1589" s="8">
        <v>744043.02</v>
      </c>
      <c r="G1589" s="10"/>
      <c r="I1589" s="8">
        <v>0</v>
      </c>
      <c r="J1589" s="8">
        <v>0</v>
      </c>
    </row>
    <row r="1590" spans="1:10" hidden="1" x14ac:dyDescent="0.35">
      <c r="A1590">
        <v>2016</v>
      </c>
      <c r="B1590">
        <v>3117836</v>
      </c>
      <c r="C1590" t="s">
        <v>46</v>
      </c>
      <c r="D1590" t="s">
        <v>303</v>
      </c>
      <c r="E1590" t="s">
        <v>299</v>
      </c>
      <c r="F1590" s="8">
        <v>5148577.3600000003</v>
      </c>
      <c r="G1590" s="10">
        <v>4627342.34</v>
      </c>
      <c r="H1590">
        <v>0.70580688006757675</v>
      </c>
      <c r="I1590" s="8">
        <v>0</v>
      </c>
      <c r="J1590" s="8">
        <v>0</v>
      </c>
    </row>
    <row r="1591" spans="1:10" hidden="1" x14ac:dyDescent="0.35">
      <c r="A1591">
        <v>2016</v>
      </c>
      <c r="B1591">
        <v>3117836</v>
      </c>
      <c r="C1591" t="s">
        <v>46</v>
      </c>
      <c r="D1591" t="s">
        <v>303</v>
      </c>
      <c r="E1591" t="s">
        <v>300</v>
      </c>
      <c r="F1591" s="8">
        <v>3266010.06</v>
      </c>
      <c r="G1591" s="10"/>
      <c r="I1591" s="8">
        <v>0</v>
      </c>
      <c r="J1591" s="8">
        <v>3266010.06</v>
      </c>
    </row>
    <row r="1592" spans="1:10" hidden="1" x14ac:dyDescent="0.35">
      <c r="A1592">
        <v>2016</v>
      </c>
      <c r="B1592">
        <v>3117836</v>
      </c>
      <c r="C1592" t="s">
        <v>46</v>
      </c>
      <c r="D1592" t="s">
        <v>303</v>
      </c>
      <c r="E1592" t="s">
        <v>301</v>
      </c>
      <c r="F1592" s="8">
        <v>1311467.6000000001</v>
      </c>
      <c r="G1592" s="10"/>
      <c r="I1592" s="8">
        <v>0</v>
      </c>
      <c r="J1592" s="8">
        <v>0</v>
      </c>
    </row>
    <row r="1593" spans="1:10" hidden="1" x14ac:dyDescent="0.35">
      <c r="A1593">
        <v>2016</v>
      </c>
      <c r="B1593">
        <v>3117836</v>
      </c>
      <c r="C1593" t="s">
        <v>46</v>
      </c>
      <c r="D1593" t="s">
        <v>303</v>
      </c>
      <c r="E1593" t="s">
        <v>304</v>
      </c>
      <c r="F1593" s="8">
        <v>49864.68</v>
      </c>
      <c r="G1593" s="10"/>
      <c r="I1593" s="8">
        <v>0</v>
      </c>
      <c r="J1593" s="8">
        <v>0</v>
      </c>
    </row>
    <row r="1594" spans="1:10" hidden="1" x14ac:dyDescent="0.35">
      <c r="A1594">
        <v>2016</v>
      </c>
      <c r="B1594">
        <v>3117836</v>
      </c>
      <c r="C1594" t="s">
        <v>46</v>
      </c>
      <c r="D1594" t="s">
        <v>303</v>
      </c>
      <c r="E1594" t="s">
        <v>302</v>
      </c>
      <c r="F1594" s="8">
        <v>521235.02</v>
      </c>
      <c r="G1594" s="10"/>
      <c r="I1594" s="8">
        <v>0</v>
      </c>
      <c r="J1594" s="8">
        <v>0</v>
      </c>
    </row>
    <row r="1595" spans="1:10" hidden="1" x14ac:dyDescent="0.35">
      <c r="A1595">
        <v>2016</v>
      </c>
      <c r="B1595">
        <v>3118403</v>
      </c>
      <c r="C1595" t="s">
        <v>47</v>
      </c>
      <c r="D1595" t="s">
        <v>303</v>
      </c>
      <c r="E1595" t="s">
        <v>299</v>
      </c>
      <c r="F1595" s="8">
        <v>11429351.460000001</v>
      </c>
      <c r="G1595" s="10">
        <v>10981145.470000001</v>
      </c>
      <c r="H1595">
        <v>0.84637114091522903</v>
      </c>
      <c r="I1595" s="8">
        <v>315998.77626033814</v>
      </c>
      <c r="J1595" s="8">
        <v>0</v>
      </c>
    </row>
    <row r="1596" spans="1:10" hidden="1" x14ac:dyDescent="0.35">
      <c r="A1596">
        <v>2016</v>
      </c>
      <c r="B1596">
        <v>3118403</v>
      </c>
      <c r="C1596" t="s">
        <v>47</v>
      </c>
      <c r="D1596" t="s">
        <v>303</v>
      </c>
      <c r="E1596" t="s">
        <v>300</v>
      </c>
      <c r="F1596" s="8">
        <v>9294124.6199999992</v>
      </c>
      <c r="G1596" s="10"/>
      <c r="I1596" s="8">
        <v>0</v>
      </c>
      <c r="J1596" s="8">
        <v>9610123.3962603379</v>
      </c>
    </row>
    <row r="1597" spans="1:10" hidden="1" x14ac:dyDescent="0.35">
      <c r="A1597">
        <v>2016</v>
      </c>
      <c r="B1597">
        <v>3118403</v>
      </c>
      <c r="C1597" t="s">
        <v>47</v>
      </c>
      <c r="D1597" t="s">
        <v>303</v>
      </c>
      <c r="E1597" t="s">
        <v>301</v>
      </c>
      <c r="F1597" s="8">
        <v>1673360.45</v>
      </c>
      <c r="G1597" s="10"/>
      <c r="I1597" s="8">
        <v>0</v>
      </c>
      <c r="J1597" s="8">
        <v>0</v>
      </c>
    </row>
    <row r="1598" spans="1:10" hidden="1" x14ac:dyDescent="0.35">
      <c r="A1598">
        <v>2016</v>
      </c>
      <c r="B1598">
        <v>3118403</v>
      </c>
      <c r="C1598" t="s">
        <v>47</v>
      </c>
      <c r="D1598" t="s">
        <v>303</v>
      </c>
      <c r="E1598" t="s">
        <v>304</v>
      </c>
      <c r="F1598" s="8">
        <v>13660.4</v>
      </c>
      <c r="G1598" s="10"/>
      <c r="I1598" s="8">
        <v>0</v>
      </c>
      <c r="J1598" s="8">
        <v>0</v>
      </c>
    </row>
    <row r="1599" spans="1:10" hidden="1" x14ac:dyDescent="0.35">
      <c r="A1599">
        <v>2016</v>
      </c>
      <c r="B1599">
        <v>3118403</v>
      </c>
      <c r="C1599" t="s">
        <v>47</v>
      </c>
      <c r="D1599" t="s">
        <v>303</v>
      </c>
      <c r="E1599" t="s">
        <v>309</v>
      </c>
      <c r="F1599" s="8">
        <v>373357.22</v>
      </c>
      <c r="G1599" s="10"/>
      <c r="I1599" s="8">
        <v>0</v>
      </c>
      <c r="J1599" s="8">
        <v>0</v>
      </c>
    </row>
    <row r="1600" spans="1:10" hidden="1" x14ac:dyDescent="0.35">
      <c r="A1600">
        <v>2016</v>
      </c>
      <c r="B1600">
        <v>3118403</v>
      </c>
      <c r="C1600" t="s">
        <v>47</v>
      </c>
      <c r="D1600" t="s">
        <v>303</v>
      </c>
      <c r="E1600" t="s">
        <v>302</v>
      </c>
      <c r="F1600" s="8">
        <v>74848.77</v>
      </c>
      <c r="G1600" s="10"/>
      <c r="I1600" s="8">
        <v>0</v>
      </c>
      <c r="J1600" s="8">
        <v>0</v>
      </c>
    </row>
    <row r="1601" spans="1:10" hidden="1" x14ac:dyDescent="0.35">
      <c r="A1601">
        <v>2016</v>
      </c>
      <c r="B1601">
        <v>3118809</v>
      </c>
      <c r="C1601" t="s">
        <v>48</v>
      </c>
      <c r="D1601" t="s">
        <v>303</v>
      </c>
      <c r="E1601" t="s">
        <v>299</v>
      </c>
      <c r="F1601" s="8">
        <v>9095299.3499999996</v>
      </c>
      <c r="G1601" s="10">
        <v>8590987.629999999</v>
      </c>
      <c r="H1601">
        <v>0.7908963186343223</v>
      </c>
      <c r="I1601" s="8">
        <v>398858.28279214312</v>
      </c>
      <c r="J1601" s="8">
        <v>0</v>
      </c>
    </row>
    <row r="1602" spans="1:10" hidden="1" x14ac:dyDescent="0.35">
      <c r="A1602">
        <v>2016</v>
      </c>
      <c r="B1602">
        <v>3118809</v>
      </c>
      <c r="C1602" t="s">
        <v>48</v>
      </c>
      <c r="D1602" t="s">
        <v>303</v>
      </c>
      <c r="E1602" t="s">
        <v>300</v>
      </c>
      <c r="F1602" s="8">
        <v>6794580.4900000002</v>
      </c>
      <c r="G1602" s="10"/>
      <c r="I1602" s="8">
        <v>0</v>
      </c>
      <c r="J1602" s="8">
        <v>7193438.7727921437</v>
      </c>
    </row>
    <row r="1603" spans="1:10" hidden="1" x14ac:dyDescent="0.35">
      <c r="A1603">
        <v>2016</v>
      </c>
      <c r="B1603">
        <v>3118809</v>
      </c>
      <c r="C1603" t="s">
        <v>48</v>
      </c>
      <c r="D1603" t="s">
        <v>303</v>
      </c>
      <c r="E1603" t="s">
        <v>306</v>
      </c>
      <c r="F1603" s="8">
        <v>3400</v>
      </c>
      <c r="G1603" s="10"/>
      <c r="I1603" s="8">
        <v>0</v>
      </c>
      <c r="J1603" s="8">
        <v>0</v>
      </c>
    </row>
    <row r="1604" spans="1:10" hidden="1" x14ac:dyDescent="0.35">
      <c r="A1604">
        <v>2016</v>
      </c>
      <c r="B1604">
        <v>3118809</v>
      </c>
      <c r="C1604" t="s">
        <v>48</v>
      </c>
      <c r="D1604" t="s">
        <v>303</v>
      </c>
      <c r="E1604" t="s">
        <v>301</v>
      </c>
      <c r="F1604" s="8">
        <v>1772920.19</v>
      </c>
      <c r="G1604" s="10"/>
      <c r="I1604" s="8">
        <v>0</v>
      </c>
      <c r="J1604" s="8">
        <v>0</v>
      </c>
    </row>
    <row r="1605" spans="1:10" hidden="1" x14ac:dyDescent="0.35">
      <c r="A1605">
        <v>2016</v>
      </c>
      <c r="B1605">
        <v>3118809</v>
      </c>
      <c r="C1605" t="s">
        <v>48</v>
      </c>
      <c r="D1605" t="s">
        <v>303</v>
      </c>
      <c r="E1605" t="s">
        <v>304</v>
      </c>
      <c r="F1605" s="8">
        <v>4063.09</v>
      </c>
      <c r="G1605" s="10"/>
      <c r="I1605" s="8">
        <v>0</v>
      </c>
      <c r="J1605" s="8">
        <v>0</v>
      </c>
    </row>
    <row r="1606" spans="1:10" hidden="1" x14ac:dyDescent="0.35">
      <c r="A1606">
        <v>2016</v>
      </c>
      <c r="B1606">
        <v>3118809</v>
      </c>
      <c r="C1606" t="s">
        <v>48</v>
      </c>
      <c r="D1606" t="s">
        <v>303</v>
      </c>
      <c r="E1606" t="s">
        <v>305</v>
      </c>
      <c r="F1606" s="8">
        <v>16023.86</v>
      </c>
      <c r="G1606" s="10"/>
      <c r="I1606" s="8">
        <v>0</v>
      </c>
      <c r="J1606" s="8">
        <v>0</v>
      </c>
    </row>
    <row r="1607" spans="1:10" hidden="1" x14ac:dyDescent="0.35">
      <c r="A1607">
        <v>2016</v>
      </c>
      <c r="B1607">
        <v>3118809</v>
      </c>
      <c r="C1607" t="s">
        <v>48</v>
      </c>
      <c r="D1607" t="s">
        <v>303</v>
      </c>
      <c r="E1607" t="s">
        <v>309</v>
      </c>
      <c r="F1607" s="8">
        <v>504311.72</v>
      </c>
      <c r="G1607" s="10"/>
      <c r="I1607" s="8">
        <v>0</v>
      </c>
      <c r="J1607" s="8">
        <v>0</v>
      </c>
    </row>
    <row r="1608" spans="1:10" hidden="1" x14ac:dyDescent="0.35">
      <c r="A1608">
        <v>2016</v>
      </c>
      <c r="B1608">
        <v>3119104</v>
      </c>
      <c r="C1608" t="s">
        <v>49</v>
      </c>
      <c r="D1608" t="s">
        <v>303</v>
      </c>
      <c r="E1608" t="s">
        <v>299</v>
      </c>
      <c r="F1608" s="8">
        <v>15434496.060000001</v>
      </c>
      <c r="G1608" s="10">
        <v>15178672.860000001</v>
      </c>
      <c r="H1608">
        <v>0.70633455104321941</v>
      </c>
      <c r="I1608" s="8">
        <v>180696.76511843974</v>
      </c>
      <c r="J1608" s="8">
        <v>0</v>
      </c>
    </row>
    <row r="1609" spans="1:10" hidden="1" x14ac:dyDescent="0.35">
      <c r="A1609">
        <v>2016</v>
      </c>
      <c r="B1609">
        <v>3119104</v>
      </c>
      <c r="C1609" t="s">
        <v>49</v>
      </c>
      <c r="D1609" t="s">
        <v>303</v>
      </c>
      <c r="E1609" t="s">
        <v>300</v>
      </c>
      <c r="F1609" s="8">
        <v>10721221.08</v>
      </c>
      <c r="G1609" s="10"/>
      <c r="I1609" s="8">
        <v>0</v>
      </c>
      <c r="J1609" s="8">
        <v>10901917.845118441</v>
      </c>
    </row>
    <row r="1610" spans="1:10" hidden="1" x14ac:dyDescent="0.35">
      <c r="A1610">
        <v>2016</v>
      </c>
      <c r="B1610">
        <v>3119104</v>
      </c>
      <c r="C1610" t="s">
        <v>49</v>
      </c>
      <c r="D1610" t="s">
        <v>303</v>
      </c>
      <c r="E1610" t="s">
        <v>307</v>
      </c>
      <c r="F1610" s="8">
        <v>15517.52</v>
      </c>
      <c r="G1610" s="10"/>
      <c r="I1610" s="8">
        <v>0</v>
      </c>
      <c r="J1610" s="8">
        <v>0</v>
      </c>
    </row>
    <row r="1611" spans="1:10" hidden="1" x14ac:dyDescent="0.35">
      <c r="A1611">
        <v>2016</v>
      </c>
      <c r="B1611">
        <v>3119104</v>
      </c>
      <c r="C1611" t="s">
        <v>49</v>
      </c>
      <c r="D1611" t="s">
        <v>303</v>
      </c>
      <c r="E1611" t="s">
        <v>306</v>
      </c>
      <c r="F1611" s="8">
        <v>254641.43</v>
      </c>
      <c r="G1611" s="10"/>
      <c r="I1611" s="8">
        <v>0</v>
      </c>
      <c r="J1611" s="8">
        <v>0</v>
      </c>
    </row>
    <row r="1612" spans="1:10" hidden="1" x14ac:dyDescent="0.35">
      <c r="A1612">
        <v>2016</v>
      </c>
      <c r="B1612">
        <v>3119104</v>
      </c>
      <c r="C1612" t="s">
        <v>49</v>
      </c>
      <c r="D1612" t="s">
        <v>303</v>
      </c>
      <c r="E1612" t="s">
        <v>301</v>
      </c>
      <c r="F1612" s="8">
        <v>3665933.66</v>
      </c>
      <c r="G1612" s="10"/>
      <c r="I1612" s="8">
        <v>0</v>
      </c>
      <c r="J1612" s="8">
        <v>0</v>
      </c>
    </row>
    <row r="1613" spans="1:10" hidden="1" x14ac:dyDescent="0.35">
      <c r="A1613">
        <v>2016</v>
      </c>
      <c r="B1613">
        <v>3119104</v>
      </c>
      <c r="C1613" t="s">
        <v>49</v>
      </c>
      <c r="D1613" t="s">
        <v>303</v>
      </c>
      <c r="E1613" t="s">
        <v>304</v>
      </c>
      <c r="F1613" s="8">
        <v>230754.25</v>
      </c>
      <c r="G1613" s="10"/>
      <c r="I1613" s="8">
        <v>0</v>
      </c>
      <c r="J1613" s="8">
        <v>0</v>
      </c>
    </row>
    <row r="1614" spans="1:10" hidden="1" x14ac:dyDescent="0.35">
      <c r="A1614">
        <v>2016</v>
      </c>
      <c r="B1614">
        <v>3119104</v>
      </c>
      <c r="C1614" t="s">
        <v>49</v>
      </c>
      <c r="D1614" t="s">
        <v>303</v>
      </c>
      <c r="E1614" t="s">
        <v>305</v>
      </c>
      <c r="F1614" s="8">
        <v>290604.92</v>
      </c>
      <c r="G1614" s="10"/>
      <c r="I1614" s="8">
        <v>0</v>
      </c>
      <c r="J1614" s="8">
        <v>0</v>
      </c>
    </row>
    <row r="1615" spans="1:10" hidden="1" x14ac:dyDescent="0.35">
      <c r="A1615">
        <v>2016</v>
      </c>
      <c r="B1615">
        <v>3119104</v>
      </c>
      <c r="C1615" t="s">
        <v>49</v>
      </c>
      <c r="D1615" t="s">
        <v>303</v>
      </c>
      <c r="E1615" t="s">
        <v>309</v>
      </c>
      <c r="F1615" s="8">
        <v>255823.2</v>
      </c>
      <c r="G1615" s="10"/>
      <c r="I1615" s="8">
        <v>0</v>
      </c>
      <c r="J1615" s="8">
        <v>0</v>
      </c>
    </row>
    <row r="1616" spans="1:10" hidden="1" x14ac:dyDescent="0.35">
      <c r="A1616">
        <v>2016</v>
      </c>
      <c r="B1616">
        <v>3119203</v>
      </c>
      <c r="C1616" t="s">
        <v>50</v>
      </c>
      <c r="D1616" t="s">
        <v>303</v>
      </c>
      <c r="E1616" t="s">
        <v>299</v>
      </c>
      <c r="F1616" s="8">
        <v>6326177.0700000003</v>
      </c>
      <c r="G1616" s="10">
        <v>5237600.3600000003</v>
      </c>
      <c r="H1616">
        <v>0.92108329929929966</v>
      </c>
      <c r="I1616" s="8">
        <v>423006.40911407722</v>
      </c>
      <c r="J1616" s="8">
        <v>0</v>
      </c>
    </row>
    <row r="1617" spans="1:11" hidden="1" x14ac:dyDescent="0.35">
      <c r="A1617">
        <v>2016</v>
      </c>
      <c r="B1617">
        <v>3119203</v>
      </c>
      <c r="C1617" t="s">
        <v>50</v>
      </c>
      <c r="D1617" t="s">
        <v>303</v>
      </c>
      <c r="E1617" t="s">
        <v>300</v>
      </c>
      <c r="F1617" s="8">
        <v>4824266.22</v>
      </c>
      <c r="G1617" s="10"/>
      <c r="I1617" s="8">
        <v>0</v>
      </c>
      <c r="J1617" s="8">
        <v>5247272.6291140765</v>
      </c>
    </row>
    <row r="1618" spans="1:11" hidden="1" x14ac:dyDescent="0.35">
      <c r="A1618">
        <v>2016</v>
      </c>
      <c r="B1618">
        <v>3119203</v>
      </c>
      <c r="C1618" t="s">
        <v>50</v>
      </c>
      <c r="D1618" t="s">
        <v>303</v>
      </c>
      <c r="E1618" t="s">
        <v>301</v>
      </c>
      <c r="F1618" s="8">
        <v>413334.14</v>
      </c>
      <c r="G1618" s="10"/>
      <c r="I1618" s="8">
        <v>0</v>
      </c>
      <c r="J1618" s="8">
        <v>0</v>
      </c>
    </row>
    <row r="1619" spans="1:11" hidden="1" x14ac:dyDescent="0.35">
      <c r="A1619">
        <v>2016</v>
      </c>
      <c r="B1619">
        <v>3119203</v>
      </c>
      <c r="C1619" t="s">
        <v>50</v>
      </c>
      <c r="D1619" t="s">
        <v>303</v>
      </c>
      <c r="E1619" t="s">
        <v>309</v>
      </c>
      <c r="F1619" s="8">
        <v>459248.81</v>
      </c>
      <c r="G1619" s="10"/>
      <c r="I1619" s="8">
        <v>0</v>
      </c>
      <c r="J1619" s="8">
        <v>0</v>
      </c>
    </row>
    <row r="1620" spans="1:11" hidden="1" x14ac:dyDescent="0.35">
      <c r="A1620">
        <v>2016</v>
      </c>
      <c r="B1620">
        <v>3119203</v>
      </c>
      <c r="C1620" t="s">
        <v>50</v>
      </c>
      <c r="D1620" t="s">
        <v>303</v>
      </c>
      <c r="E1620" t="s">
        <v>302</v>
      </c>
      <c r="F1620" s="8">
        <v>629327.9</v>
      </c>
      <c r="G1620" s="10"/>
      <c r="I1620" s="8">
        <v>0</v>
      </c>
      <c r="J1620" s="8">
        <v>0</v>
      </c>
    </row>
    <row r="1621" spans="1:11" hidden="1" x14ac:dyDescent="0.35">
      <c r="A1621">
        <v>2016</v>
      </c>
      <c r="B1621">
        <v>3119500</v>
      </c>
      <c r="C1621" t="s">
        <v>51</v>
      </c>
      <c r="D1621" t="s">
        <v>303</v>
      </c>
      <c r="E1621" t="s">
        <v>299</v>
      </c>
      <c r="F1621" s="8">
        <v>5864593.5700000003</v>
      </c>
      <c r="G1621" s="10">
        <v>5126302.99</v>
      </c>
      <c r="H1621">
        <v>0.98034314588962679</v>
      </c>
      <c r="I1621" s="8">
        <v>0</v>
      </c>
      <c r="J1621" s="8">
        <v>0</v>
      </c>
    </row>
    <row r="1622" spans="1:11" hidden="1" x14ac:dyDescent="0.35">
      <c r="A1622">
        <v>2016</v>
      </c>
      <c r="B1622">
        <v>3119500</v>
      </c>
      <c r="C1622" t="s">
        <v>51</v>
      </c>
      <c r="D1622" t="s">
        <v>303</v>
      </c>
      <c r="E1622" t="s">
        <v>300</v>
      </c>
      <c r="F1622" s="8">
        <v>5025536</v>
      </c>
      <c r="G1622" s="10"/>
      <c r="I1622" s="8">
        <v>0</v>
      </c>
      <c r="J1622" s="8">
        <v>5025536</v>
      </c>
    </row>
    <row r="1623" spans="1:11" hidden="1" x14ac:dyDescent="0.35">
      <c r="A1623">
        <v>2016</v>
      </c>
      <c r="B1623">
        <v>3119500</v>
      </c>
      <c r="C1623" t="s">
        <v>51</v>
      </c>
      <c r="D1623" t="s">
        <v>303</v>
      </c>
      <c r="E1623" t="s">
        <v>301</v>
      </c>
      <c r="F1623" s="8">
        <v>100766.99</v>
      </c>
      <c r="G1623" s="10"/>
      <c r="I1623" s="8">
        <v>0</v>
      </c>
      <c r="J1623" s="8">
        <v>0</v>
      </c>
    </row>
    <row r="1624" spans="1:11" hidden="1" x14ac:dyDescent="0.35">
      <c r="A1624">
        <v>2016</v>
      </c>
      <c r="B1624">
        <v>3119500</v>
      </c>
      <c r="C1624" t="s">
        <v>51</v>
      </c>
      <c r="D1624" t="s">
        <v>303</v>
      </c>
      <c r="E1624" t="s">
        <v>302</v>
      </c>
      <c r="F1624" s="8">
        <v>738290.58</v>
      </c>
      <c r="G1624" s="10"/>
      <c r="I1624" s="8">
        <v>0</v>
      </c>
      <c r="J1624" s="8">
        <v>0</v>
      </c>
    </row>
    <row r="1625" spans="1:11" hidden="1" x14ac:dyDescent="0.35">
      <c r="A1625">
        <v>2016</v>
      </c>
      <c r="B1625">
        <v>3120102</v>
      </c>
      <c r="C1625" t="s">
        <v>52</v>
      </c>
      <c r="D1625" t="s">
        <v>303</v>
      </c>
      <c r="E1625" t="s">
        <v>299</v>
      </c>
      <c r="F1625" s="8">
        <v>3826821.95</v>
      </c>
      <c r="G1625" s="10">
        <v>3415554.5200000005</v>
      </c>
      <c r="H1625">
        <v>0.6824093646732361</v>
      </c>
      <c r="I1625" s="8">
        <v>137829.37893841194</v>
      </c>
      <c r="J1625" s="8">
        <v>0</v>
      </c>
    </row>
    <row r="1626" spans="1:11" hidden="1" x14ac:dyDescent="0.35">
      <c r="A1626">
        <v>2016</v>
      </c>
      <c r="B1626">
        <v>3120102</v>
      </c>
      <c r="C1626" t="s">
        <v>52</v>
      </c>
      <c r="D1626" t="s">
        <v>303</v>
      </c>
      <c r="E1626" t="s">
        <v>300</v>
      </c>
      <c r="F1626" s="8">
        <v>2330806.39</v>
      </c>
      <c r="G1626" s="10"/>
      <c r="I1626" s="8">
        <v>0</v>
      </c>
      <c r="J1626" s="8">
        <v>2468635.768938412</v>
      </c>
    </row>
    <row r="1627" spans="1:11" hidden="1" x14ac:dyDescent="0.35">
      <c r="A1627">
        <v>2016</v>
      </c>
      <c r="B1627">
        <v>3120102</v>
      </c>
      <c r="C1627" t="s">
        <v>52</v>
      </c>
      <c r="D1627" t="s">
        <v>303</v>
      </c>
      <c r="E1627" t="s">
        <v>301</v>
      </c>
      <c r="F1627" s="8">
        <v>1079586.05</v>
      </c>
      <c r="G1627" s="10"/>
      <c r="I1627" s="8">
        <v>0</v>
      </c>
      <c r="J1627" s="8">
        <v>0</v>
      </c>
    </row>
    <row r="1628" spans="1:11" hidden="1" x14ac:dyDescent="0.35">
      <c r="A1628">
        <v>2016</v>
      </c>
      <c r="B1628">
        <v>3120102</v>
      </c>
      <c r="C1628" t="s">
        <v>52</v>
      </c>
      <c r="D1628" t="s">
        <v>303</v>
      </c>
      <c r="E1628" t="s">
        <v>305</v>
      </c>
      <c r="F1628" s="8">
        <v>5162.08</v>
      </c>
      <c r="G1628" s="10"/>
      <c r="I1628" s="8">
        <v>0</v>
      </c>
      <c r="J1628" s="8">
        <v>0</v>
      </c>
    </row>
    <row r="1629" spans="1:11" hidden="1" x14ac:dyDescent="0.35">
      <c r="A1629">
        <v>2016</v>
      </c>
      <c r="B1629">
        <v>3120102</v>
      </c>
      <c r="C1629" t="s">
        <v>52</v>
      </c>
      <c r="D1629" t="s">
        <v>303</v>
      </c>
      <c r="E1629" t="s">
        <v>309</v>
      </c>
      <c r="F1629" s="8">
        <v>201974.63</v>
      </c>
      <c r="G1629" s="10"/>
      <c r="I1629" s="8">
        <v>0</v>
      </c>
      <c r="J1629" s="8">
        <v>0</v>
      </c>
    </row>
    <row r="1630" spans="1:11" hidden="1" x14ac:dyDescent="0.35">
      <c r="A1630">
        <v>2016</v>
      </c>
      <c r="B1630">
        <v>3120102</v>
      </c>
      <c r="C1630" t="s">
        <v>52</v>
      </c>
      <c r="D1630" t="s">
        <v>303</v>
      </c>
      <c r="E1630" t="s">
        <v>302</v>
      </c>
      <c r="F1630" s="8">
        <v>209292.79999999999</v>
      </c>
      <c r="G1630" s="10"/>
      <c r="I1630" s="8">
        <v>0</v>
      </c>
      <c r="J1630" s="8">
        <v>0</v>
      </c>
    </row>
    <row r="1631" spans="1:11" hidden="1" x14ac:dyDescent="0.35">
      <c r="A1631">
        <v>2016</v>
      </c>
      <c r="B1631">
        <v>3120151</v>
      </c>
      <c r="C1631" t="s">
        <v>53</v>
      </c>
      <c r="D1631" t="s">
        <v>303</v>
      </c>
      <c r="E1631" t="s">
        <v>299</v>
      </c>
      <c r="F1631" s="8">
        <v>5037371.3</v>
      </c>
      <c r="G1631" s="10">
        <v>3978004.89</v>
      </c>
      <c r="H1631">
        <v>0.83144404078397194</v>
      </c>
      <c r="I1631" s="8">
        <v>265308.239367973</v>
      </c>
      <c r="J1631" s="8">
        <v>0</v>
      </c>
      <c r="K1631">
        <f>J1632/F1631</f>
        <v>0.7092581599787916</v>
      </c>
    </row>
    <row r="1632" spans="1:11" hidden="1" x14ac:dyDescent="0.35">
      <c r="A1632">
        <v>2016</v>
      </c>
      <c r="B1632">
        <v>3120151</v>
      </c>
      <c r="C1632" t="s">
        <v>53</v>
      </c>
      <c r="D1632" t="s">
        <v>303</v>
      </c>
      <c r="E1632" t="s">
        <v>300</v>
      </c>
      <c r="F1632" s="8">
        <v>3307488.46</v>
      </c>
      <c r="G1632" s="10"/>
      <c r="I1632" s="8">
        <v>0</v>
      </c>
      <c r="J1632" s="8">
        <v>3572796.699367973</v>
      </c>
    </row>
    <row r="1633" spans="1:10" hidden="1" x14ac:dyDescent="0.35">
      <c r="A1633">
        <v>2016</v>
      </c>
      <c r="B1633">
        <v>3120151</v>
      </c>
      <c r="C1633" t="s">
        <v>53</v>
      </c>
      <c r="D1633" t="s">
        <v>303</v>
      </c>
      <c r="E1633" t="s">
        <v>301</v>
      </c>
      <c r="F1633" s="8">
        <v>663220.92000000004</v>
      </c>
      <c r="G1633" s="10"/>
      <c r="I1633" s="8">
        <v>0</v>
      </c>
      <c r="J1633" s="8">
        <v>0</v>
      </c>
    </row>
    <row r="1634" spans="1:10" hidden="1" x14ac:dyDescent="0.35">
      <c r="A1634">
        <v>2016</v>
      </c>
      <c r="B1634">
        <v>3120151</v>
      </c>
      <c r="C1634" t="s">
        <v>53</v>
      </c>
      <c r="D1634" t="s">
        <v>303</v>
      </c>
      <c r="E1634" t="s">
        <v>304</v>
      </c>
      <c r="F1634" s="8">
        <v>7295.51</v>
      </c>
      <c r="G1634" s="10"/>
      <c r="I1634" s="8">
        <v>0</v>
      </c>
      <c r="J1634" s="8">
        <v>0</v>
      </c>
    </row>
    <row r="1635" spans="1:10" hidden="1" x14ac:dyDescent="0.35">
      <c r="A1635">
        <v>2016</v>
      </c>
      <c r="B1635">
        <v>3120151</v>
      </c>
      <c r="C1635" t="s">
        <v>53</v>
      </c>
      <c r="D1635" t="s">
        <v>303</v>
      </c>
      <c r="E1635" t="s">
        <v>309</v>
      </c>
      <c r="F1635" s="8">
        <v>319093.32</v>
      </c>
      <c r="G1635" s="10"/>
      <c r="I1635" s="8">
        <v>0</v>
      </c>
      <c r="J1635" s="8">
        <v>0</v>
      </c>
    </row>
    <row r="1636" spans="1:10" hidden="1" x14ac:dyDescent="0.35">
      <c r="A1636">
        <v>2016</v>
      </c>
      <c r="B1636">
        <v>3120151</v>
      </c>
      <c r="C1636" t="s">
        <v>53</v>
      </c>
      <c r="D1636" t="s">
        <v>303</v>
      </c>
      <c r="E1636" t="s">
        <v>302</v>
      </c>
      <c r="F1636" s="8">
        <v>740273.09</v>
      </c>
      <c r="G1636" s="10"/>
      <c r="I1636" s="8">
        <v>0</v>
      </c>
      <c r="J1636" s="8">
        <v>0</v>
      </c>
    </row>
    <row r="1637" spans="1:10" hidden="1" x14ac:dyDescent="0.35">
      <c r="A1637">
        <v>2016</v>
      </c>
      <c r="B1637">
        <v>3120300</v>
      </c>
      <c r="C1637" t="s">
        <v>54</v>
      </c>
      <c r="D1637" t="s">
        <v>303</v>
      </c>
      <c r="E1637" t="s">
        <v>299</v>
      </c>
      <c r="F1637" s="8">
        <v>4411296.0999999996</v>
      </c>
      <c r="G1637" s="10">
        <v>3710782.4999999995</v>
      </c>
      <c r="H1637">
        <v>0.88611133096590822</v>
      </c>
      <c r="I1637" s="8">
        <v>1821.8448964659074</v>
      </c>
      <c r="J1637" s="8">
        <v>0</v>
      </c>
    </row>
    <row r="1638" spans="1:10" hidden="1" x14ac:dyDescent="0.35">
      <c r="A1638">
        <v>2016</v>
      </c>
      <c r="B1638">
        <v>3120300</v>
      </c>
      <c r="C1638" t="s">
        <v>54</v>
      </c>
      <c r="D1638" t="s">
        <v>303</v>
      </c>
      <c r="E1638" t="s">
        <v>300</v>
      </c>
      <c r="F1638" s="8">
        <v>3288166.42</v>
      </c>
      <c r="G1638" s="10"/>
      <c r="I1638" s="8">
        <v>0</v>
      </c>
      <c r="J1638" s="8">
        <v>3289988.2648964659</v>
      </c>
    </row>
    <row r="1639" spans="1:10" hidden="1" x14ac:dyDescent="0.35">
      <c r="A1639">
        <v>2016</v>
      </c>
      <c r="B1639">
        <v>3120300</v>
      </c>
      <c r="C1639" t="s">
        <v>54</v>
      </c>
      <c r="D1639" t="s">
        <v>303</v>
      </c>
      <c r="E1639" t="s">
        <v>301</v>
      </c>
      <c r="F1639" s="8">
        <v>422616.08</v>
      </c>
      <c r="G1639" s="10"/>
      <c r="I1639" s="8">
        <v>0</v>
      </c>
      <c r="J1639" s="8">
        <v>0</v>
      </c>
    </row>
    <row r="1640" spans="1:10" hidden="1" x14ac:dyDescent="0.35">
      <c r="A1640">
        <v>2016</v>
      </c>
      <c r="B1640">
        <v>3120300</v>
      </c>
      <c r="C1640" t="s">
        <v>54</v>
      </c>
      <c r="D1640" t="s">
        <v>303</v>
      </c>
      <c r="E1640" t="s">
        <v>309</v>
      </c>
      <c r="F1640" s="8">
        <v>2056</v>
      </c>
      <c r="G1640" s="10"/>
      <c r="I1640" s="8">
        <v>0</v>
      </c>
      <c r="J1640" s="8">
        <v>0</v>
      </c>
    </row>
    <row r="1641" spans="1:10" hidden="1" x14ac:dyDescent="0.35">
      <c r="A1641">
        <v>2016</v>
      </c>
      <c r="B1641">
        <v>3120300</v>
      </c>
      <c r="C1641" t="s">
        <v>54</v>
      </c>
      <c r="D1641" t="s">
        <v>303</v>
      </c>
      <c r="E1641" t="s">
        <v>302</v>
      </c>
      <c r="F1641" s="8">
        <v>698457.59999999998</v>
      </c>
      <c r="G1641" s="10"/>
      <c r="I1641" s="8">
        <v>0</v>
      </c>
      <c r="J1641" s="8">
        <v>0</v>
      </c>
    </row>
    <row r="1642" spans="1:10" hidden="1" x14ac:dyDescent="0.35">
      <c r="A1642">
        <v>2016</v>
      </c>
      <c r="B1642">
        <v>3120839</v>
      </c>
      <c r="C1642" t="s">
        <v>55</v>
      </c>
      <c r="D1642" t="s">
        <v>303</v>
      </c>
      <c r="E1642" t="s">
        <v>299</v>
      </c>
      <c r="F1642" s="8">
        <v>3536249.89</v>
      </c>
      <c r="G1642" s="10">
        <v>3458182.3000000003</v>
      </c>
      <c r="H1642">
        <v>0.79065015745410516</v>
      </c>
      <c r="I1642" s="8">
        <v>0</v>
      </c>
      <c r="J1642" s="8">
        <v>0</v>
      </c>
    </row>
    <row r="1643" spans="1:10" hidden="1" x14ac:dyDescent="0.35">
      <c r="A1643">
        <v>2016</v>
      </c>
      <c r="B1643">
        <v>3120839</v>
      </c>
      <c r="C1643" t="s">
        <v>55</v>
      </c>
      <c r="D1643" t="s">
        <v>303</v>
      </c>
      <c r="E1643" t="s">
        <v>300</v>
      </c>
      <c r="F1643" s="8">
        <v>2734212.38</v>
      </c>
      <c r="G1643" s="10"/>
      <c r="I1643" s="8">
        <v>0</v>
      </c>
      <c r="J1643" s="8">
        <v>2734212.38</v>
      </c>
    </row>
    <row r="1644" spans="1:10" hidden="1" x14ac:dyDescent="0.35">
      <c r="A1644">
        <v>2016</v>
      </c>
      <c r="B1644">
        <v>3120839</v>
      </c>
      <c r="C1644" t="s">
        <v>55</v>
      </c>
      <c r="D1644" t="s">
        <v>303</v>
      </c>
      <c r="E1644" t="s">
        <v>306</v>
      </c>
      <c r="F1644" s="8">
        <v>204320</v>
      </c>
      <c r="G1644" s="10"/>
      <c r="I1644" s="8">
        <v>0</v>
      </c>
      <c r="J1644" s="8">
        <v>0</v>
      </c>
    </row>
    <row r="1645" spans="1:10" hidden="1" x14ac:dyDescent="0.35">
      <c r="A1645">
        <v>2016</v>
      </c>
      <c r="B1645">
        <v>3120839</v>
      </c>
      <c r="C1645" t="s">
        <v>55</v>
      </c>
      <c r="D1645" t="s">
        <v>303</v>
      </c>
      <c r="E1645" t="s">
        <v>301</v>
      </c>
      <c r="F1645" s="8">
        <v>519649.92</v>
      </c>
      <c r="G1645" s="10"/>
      <c r="I1645" s="8">
        <v>0</v>
      </c>
      <c r="J1645" s="8">
        <v>0</v>
      </c>
    </row>
    <row r="1646" spans="1:10" hidden="1" x14ac:dyDescent="0.35">
      <c r="A1646">
        <v>2016</v>
      </c>
      <c r="B1646">
        <v>3120839</v>
      </c>
      <c r="C1646" t="s">
        <v>55</v>
      </c>
      <c r="D1646" t="s">
        <v>303</v>
      </c>
      <c r="E1646" t="s">
        <v>302</v>
      </c>
      <c r="F1646" s="8">
        <v>78067.59</v>
      </c>
      <c r="G1646" s="10"/>
      <c r="I1646" s="8">
        <v>0</v>
      </c>
      <c r="J1646" s="8">
        <v>0</v>
      </c>
    </row>
    <row r="1647" spans="1:10" hidden="1" x14ac:dyDescent="0.35">
      <c r="A1647">
        <v>2016</v>
      </c>
      <c r="B1647">
        <v>3120870</v>
      </c>
      <c r="C1647" t="s">
        <v>56</v>
      </c>
      <c r="D1647" t="s">
        <v>303</v>
      </c>
      <c r="E1647" t="s">
        <v>299</v>
      </c>
      <c r="F1647" s="8">
        <v>5395124.3200000003</v>
      </c>
      <c r="G1647" s="10">
        <v>5306160.32</v>
      </c>
      <c r="H1647">
        <v>0.92776286488079573</v>
      </c>
      <c r="I1647" s="8">
        <v>82537.495511255111</v>
      </c>
      <c r="J1647" s="8">
        <v>0</v>
      </c>
    </row>
    <row r="1648" spans="1:10" hidden="1" x14ac:dyDescent="0.35">
      <c r="A1648">
        <v>2016</v>
      </c>
      <c r="B1648">
        <v>3120870</v>
      </c>
      <c r="C1648" t="s">
        <v>56</v>
      </c>
      <c r="D1648" t="s">
        <v>303</v>
      </c>
      <c r="E1648" t="s">
        <v>300</v>
      </c>
      <c r="F1648" s="8">
        <v>4922858.5</v>
      </c>
      <c r="G1648" s="10"/>
      <c r="I1648" s="8">
        <v>0</v>
      </c>
      <c r="J1648" s="8">
        <v>5005395.9955112552</v>
      </c>
    </row>
    <row r="1649" spans="1:10" hidden="1" x14ac:dyDescent="0.35">
      <c r="A1649">
        <v>2016</v>
      </c>
      <c r="B1649">
        <v>3120870</v>
      </c>
      <c r="C1649" t="s">
        <v>56</v>
      </c>
      <c r="D1649" t="s">
        <v>303</v>
      </c>
      <c r="E1649" t="s">
        <v>301</v>
      </c>
      <c r="F1649" s="8">
        <v>383301.82</v>
      </c>
      <c r="G1649" s="10"/>
      <c r="I1649" s="8">
        <v>0</v>
      </c>
      <c r="J1649" s="8">
        <v>0</v>
      </c>
    </row>
    <row r="1650" spans="1:10" hidden="1" x14ac:dyDescent="0.35">
      <c r="A1650">
        <v>2016</v>
      </c>
      <c r="B1650">
        <v>3120870</v>
      </c>
      <c r="C1650" t="s">
        <v>56</v>
      </c>
      <c r="D1650" t="s">
        <v>303</v>
      </c>
      <c r="E1650" t="s">
        <v>309</v>
      </c>
      <c r="F1650" s="8">
        <v>88964</v>
      </c>
      <c r="G1650" s="10"/>
      <c r="I1650" s="8">
        <v>0</v>
      </c>
      <c r="J1650" s="8">
        <v>0</v>
      </c>
    </row>
    <row r="1651" spans="1:10" hidden="1" x14ac:dyDescent="0.35">
      <c r="A1651">
        <v>2016</v>
      </c>
      <c r="B1651">
        <v>3120904</v>
      </c>
      <c r="C1651" t="s">
        <v>57</v>
      </c>
      <c r="D1651" t="s">
        <v>303</v>
      </c>
      <c r="E1651" t="s">
        <v>299</v>
      </c>
      <c r="F1651" s="8">
        <v>36188106.609999999</v>
      </c>
      <c r="G1651" s="10">
        <v>32059716.509999998</v>
      </c>
      <c r="H1651">
        <v>0.77020059588792678</v>
      </c>
      <c r="I1651" s="8">
        <v>3179688.5150778177</v>
      </c>
      <c r="J1651" s="8">
        <v>0</v>
      </c>
    </row>
    <row r="1652" spans="1:10" hidden="1" x14ac:dyDescent="0.35">
      <c r="A1652">
        <v>2016</v>
      </c>
      <c r="B1652">
        <v>3120904</v>
      </c>
      <c r="C1652" t="s">
        <v>57</v>
      </c>
      <c r="D1652" t="s">
        <v>303</v>
      </c>
      <c r="E1652" t="s">
        <v>300</v>
      </c>
      <c r="F1652" s="8">
        <v>24692412.760000002</v>
      </c>
      <c r="G1652" s="10"/>
      <c r="I1652" s="8">
        <v>0</v>
      </c>
      <c r="J1652" s="8">
        <v>27872101.27507782</v>
      </c>
    </row>
    <row r="1653" spans="1:10" hidden="1" x14ac:dyDescent="0.35">
      <c r="A1653">
        <v>2016</v>
      </c>
      <c r="B1653">
        <v>3120904</v>
      </c>
      <c r="C1653" t="s">
        <v>57</v>
      </c>
      <c r="D1653" t="s">
        <v>303</v>
      </c>
      <c r="E1653" t="s">
        <v>301</v>
      </c>
      <c r="F1653" s="8">
        <v>6322535.1399999997</v>
      </c>
      <c r="G1653" s="10"/>
      <c r="I1653" s="8">
        <v>0</v>
      </c>
      <c r="J1653" s="8">
        <v>0</v>
      </c>
    </row>
    <row r="1654" spans="1:10" hidden="1" x14ac:dyDescent="0.35">
      <c r="A1654">
        <v>2016</v>
      </c>
      <c r="B1654">
        <v>3120904</v>
      </c>
      <c r="C1654" t="s">
        <v>57</v>
      </c>
      <c r="D1654" t="s">
        <v>303</v>
      </c>
      <c r="E1654" t="s">
        <v>304</v>
      </c>
      <c r="F1654" s="8">
        <v>217119.65</v>
      </c>
      <c r="G1654" s="10"/>
      <c r="I1654" s="8">
        <v>0</v>
      </c>
      <c r="J1654" s="8">
        <v>0</v>
      </c>
    </row>
    <row r="1655" spans="1:10" hidden="1" x14ac:dyDescent="0.35">
      <c r="A1655">
        <v>2016</v>
      </c>
      <c r="B1655">
        <v>3120904</v>
      </c>
      <c r="C1655" t="s">
        <v>57</v>
      </c>
      <c r="D1655" t="s">
        <v>303</v>
      </c>
      <c r="E1655" t="s">
        <v>305</v>
      </c>
      <c r="F1655" s="8">
        <v>827648.96</v>
      </c>
      <c r="G1655" s="10"/>
      <c r="I1655" s="8">
        <v>0</v>
      </c>
      <c r="J1655" s="8">
        <v>0</v>
      </c>
    </row>
    <row r="1656" spans="1:10" hidden="1" x14ac:dyDescent="0.35">
      <c r="A1656">
        <v>2016</v>
      </c>
      <c r="B1656">
        <v>3120904</v>
      </c>
      <c r="C1656" t="s">
        <v>57</v>
      </c>
      <c r="D1656" t="s">
        <v>303</v>
      </c>
      <c r="E1656" t="s">
        <v>309</v>
      </c>
      <c r="F1656" s="8">
        <v>4128390.1</v>
      </c>
      <c r="G1656" s="10"/>
      <c r="I1656" s="8">
        <v>0</v>
      </c>
      <c r="J1656" s="8">
        <v>0</v>
      </c>
    </row>
    <row r="1657" spans="1:10" hidden="1" x14ac:dyDescent="0.35">
      <c r="A1657">
        <v>2016</v>
      </c>
      <c r="B1657">
        <v>3121001</v>
      </c>
      <c r="C1657" t="s">
        <v>58</v>
      </c>
      <c r="D1657" t="s">
        <v>303</v>
      </c>
      <c r="E1657" t="s">
        <v>299</v>
      </c>
      <c r="F1657" s="8">
        <v>3787635.78</v>
      </c>
      <c r="G1657" s="10">
        <v>3199198.4499999997</v>
      </c>
      <c r="H1657">
        <v>0.81316537272015754</v>
      </c>
      <c r="I1657" s="8">
        <v>146033.42562816385</v>
      </c>
      <c r="J1657" s="8">
        <v>0</v>
      </c>
    </row>
    <row r="1658" spans="1:10" hidden="1" x14ac:dyDescent="0.35">
      <c r="A1658">
        <v>2016</v>
      </c>
      <c r="B1658">
        <v>3121001</v>
      </c>
      <c r="C1658" t="s">
        <v>58</v>
      </c>
      <c r="D1658" t="s">
        <v>303</v>
      </c>
      <c r="E1658" t="s">
        <v>300</v>
      </c>
      <c r="F1658" s="8">
        <v>2601477.4</v>
      </c>
      <c r="G1658" s="10"/>
      <c r="I1658" s="8">
        <v>0</v>
      </c>
      <c r="J1658" s="8">
        <v>2747510.8256281638</v>
      </c>
    </row>
    <row r="1659" spans="1:10" hidden="1" x14ac:dyDescent="0.35">
      <c r="A1659">
        <v>2016</v>
      </c>
      <c r="B1659">
        <v>3121001</v>
      </c>
      <c r="C1659" t="s">
        <v>58</v>
      </c>
      <c r="D1659" t="s">
        <v>303</v>
      </c>
      <c r="E1659" t="s">
        <v>301</v>
      </c>
      <c r="F1659" s="8">
        <v>597721.05000000005</v>
      </c>
      <c r="G1659" s="10"/>
      <c r="I1659" s="8">
        <v>0</v>
      </c>
      <c r="J1659" s="8">
        <v>0</v>
      </c>
    </row>
    <row r="1660" spans="1:10" hidden="1" x14ac:dyDescent="0.35">
      <c r="A1660">
        <v>2016</v>
      </c>
      <c r="B1660">
        <v>3121001</v>
      </c>
      <c r="C1660" t="s">
        <v>58</v>
      </c>
      <c r="D1660" t="s">
        <v>303</v>
      </c>
      <c r="E1660" t="s">
        <v>309</v>
      </c>
      <c r="F1660" s="8">
        <v>179586.38</v>
      </c>
      <c r="G1660" s="10"/>
      <c r="I1660" s="8">
        <v>0</v>
      </c>
      <c r="J1660" s="8">
        <v>0</v>
      </c>
    </row>
    <row r="1661" spans="1:10" hidden="1" x14ac:dyDescent="0.35">
      <c r="A1661">
        <v>2016</v>
      </c>
      <c r="B1661">
        <v>3121001</v>
      </c>
      <c r="C1661" t="s">
        <v>58</v>
      </c>
      <c r="D1661" t="s">
        <v>303</v>
      </c>
      <c r="E1661" t="s">
        <v>302</v>
      </c>
      <c r="F1661" s="8">
        <v>408850.95</v>
      </c>
      <c r="G1661" s="10"/>
      <c r="I1661" s="8">
        <v>0</v>
      </c>
      <c r="J1661" s="8">
        <v>0</v>
      </c>
    </row>
    <row r="1662" spans="1:10" hidden="1" x14ac:dyDescent="0.35">
      <c r="A1662">
        <v>2016</v>
      </c>
      <c r="B1662">
        <v>3121605</v>
      </c>
      <c r="C1662" t="s">
        <v>59</v>
      </c>
      <c r="D1662" t="s">
        <v>303</v>
      </c>
      <c r="E1662" t="s">
        <v>299</v>
      </c>
      <c r="F1662" s="8">
        <v>15352968.32</v>
      </c>
      <c r="G1662" s="10">
        <v>15352968.32</v>
      </c>
      <c r="H1662">
        <v>0.69708516209587279</v>
      </c>
      <c r="I1662" s="8">
        <v>0</v>
      </c>
      <c r="J1662" s="8">
        <v>0</v>
      </c>
    </row>
    <row r="1663" spans="1:10" hidden="1" x14ac:dyDescent="0.35">
      <c r="A1663">
        <v>2016</v>
      </c>
      <c r="B1663">
        <v>3121605</v>
      </c>
      <c r="C1663" t="s">
        <v>59</v>
      </c>
      <c r="D1663" t="s">
        <v>303</v>
      </c>
      <c r="E1663" t="s">
        <v>300</v>
      </c>
      <c r="F1663" s="8">
        <v>10702326.41</v>
      </c>
      <c r="G1663" s="10"/>
      <c r="I1663" s="8">
        <v>0</v>
      </c>
      <c r="J1663" s="8">
        <v>10702326.41</v>
      </c>
    </row>
    <row r="1664" spans="1:10" hidden="1" x14ac:dyDescent="0.35">
      <c r="A1664">
        <v>2016</v>
      </c>
      <c r="B1664">
        <v>3121605</v>
      </c>
      <c r="C1664" t="s">
        <v>59</v>
      </c>
      <c r="D1664" t="s">
        <v>303</v>
      </c>
      <c r="E1664" t="s">
        <v>301</v>
      </c>
      <c r="F1664" s="8">
        <v>4650641.91</v>
      </c>
      <c r="G1664" s="10"/>
      <c r="I1664" s="8">
        <v>0</v>
      </c>
      <c r="J1664" s="8">
        <v>0</v>
      </c>
    </row>
    <row r="1665" spans="1:10" hidden="1" x14ac:dyDescent="0.35">
      <c r="A1665">
        <v>2016</v>
      </c>
      <c r="B1665">
        <v>3122108</v>
      </c>
      <c r="C1665" t="s">
        <v>60</v>
      </c>
      <c r="D1665" t="s">
        <v>303</v>
      </c>
      <c r="E1665" t="s">
        <v>299</v>
      </c>
      <c r="F1665" s="8">
        <v>2960571.03</v>
      </c>
      <c r="G1665" s="10">
        <v>1828015.6099999999</v>
      </c>
      <c r="H1665">
        <v>0.67477993254116686</v>
      </c>
      <c r="I1665" s="8">
        <v>456361.00998325722</v>
      </c>
      <c r="J1665" s="8">
        <v>0</v>
      </c>
    </row>
    <row r="1666" spans="1:10" hidden="1" x14ac:dyDescent="0.35">
      <c r="A1666">
        <v>2016</v>
      </c>
      <c r="B1666">
        <v>3122108</v>
      </c>
      <c r="C1666" t="s">
        <v>60</v>
      </c>
      <c r="D1666" t="s">
        <v>303</v>
      </c>
      <c r="E1666" t="s">
        <v>300</v>
      </c>
      <c r="F1666" s="8">
        <v>1233508.25</v>
      </c>
      <c r="G1666" s="10"/>
      <c r="I1666" s="8">
        <v>0</v>
      </c>
      <c r="J1666" s="8">
        <v>1689869.2599832572</v>
      </c>
    </row>
    <row r="1667" spans="1:10" hidden="1" x14ac:dyDescent="0.35">
      <c r="A1667">
        <v>2016</v>
      </c>
      <c r="B1667">
        <v>3122108</v>
      </c>
      <c r="C1667" t="s">
        <v>60</v>
      </c>
      <c r="D1667" t="s">
        <v>303</v>
      </c>
      <c r="E1667" t="s">
        <v>301</v>
      </c>
      <c r="F1667" s="8">
        <v>594507.36</v>
      </c>
      <c r="G1667" s="10"/>
      <c r="I1667" s="8">
        <v>0</v>
      </c>
      <c r="J1667" s="8">
        <v>0</v>
      </c>
    </row>
    <row r="1668" spans="1:10" hidden="1" x14ac:dyDescent="0.35">
      <c r="A1668">
        <v>2016</v>
      </c>
      <c r="B1668">
        <v>3122108</v>
      </c>
      <c r="C1668" t="s">
        <v>60</v>
      </c>
      <c r="D1668" t="s">
        <v>303</v>
      </c>
      <c r="E1668" t="s">
        <v>309</v>
      </c>
      <c r="F1668" s="8">
        <v>676310.88</v>
      </c>
      <c r="G1668" s="10"/>
      <c r="I1668" s="8">
        <v>0</v>
      </c>
      <c r="J1668" s="8">
        <v>0</v>
      </c>
    </row>
    <row r="1669" spans="1:10" hidden="1" x14ac:dyDescent="0.35">
      <c r="A1669">
        <v>2016</v>
      </c>
      <c r="B1669">
        <v>3122108</v>
      </c>
      <c r="C1669" t="s">
        <v>60</v>
      </c>
      <c r="D1669" t="s">
        <v>303</v>
      </c>
      <c r="E1669" t="s">
        <v>302</v>
      </c>
      <c r="F1669" s="8">
        <v>456244.54</v>
      </c>
      <c r="G1669" s="10"/>
      <c r="I1669" s="8">
        <v>0</v>
      </c>
      <c r="J1669" s="8">
        <v>0</v>
      </c>
    </row>
    <row r="1670" spans="1:10" hidden="1" x14ac:dyDescent="0.35">
      <c r="A1670">
        <v>2016</v>
      </c>
      <c r="B1670">
        <v>3122207</v>
      </c>
      <c r="C1670" t="s">
        <v>61</v>
      </c>
      <c r="D1670" t="s">
        <v>303</v>
      </c>
      <c r="E1670" t="s">
        <v>299</v>
      </c>
      <c r="F1670" s="8">
        <v>5278846.93</v>
      </c>
      <c r="G1670" s="10">
        <v>4821017.2</v>
      </c>
      <c r="H1670">
        <v>0.95006945629648454</v>
      </c>
      <c r="I1670" s="8">
        <v>360508.5675362043</v>
      </c>
      <c r="J1670" s="8">
        <v>0</v>
      </c>
    </row>
    <row r="1671" spans="1:10" hidden="1" x14ac:dyDescent="0.35">
      <c r="A1671">
        <v>2016</v>
      </c>
      <c r="B1671">
        <v>3122207</v>
      </c>
      <c r="C1671" t="s">
        <v>61</v>
      </c>
      <c r="D1671" t="s">
        <v>303</v>
      </c>
      <c r="E1671" t="s">
        <v>300</v>
      </c>
      <c r="F1671" s="8">
        <v>4580301.1900000004</v>
      </c>
      <c r="G1671" s="10"/>
      <c r="I1671" s="8">
        <v>0</v>
      </c>
      <c r="J1671" s="8">
        <v>4940809.7575362045</v>
      </c>
    </row>
    <row r="1672" spans="1:10" hidden="1" x14ac:dyDescent="0.35">
      <c r="A1672">
        <v>2016</v>
      </c>
      <c r="B1672">
        <v>3122207</v>
      </c>
      <c r="C1672" t="s">
        <v>61</v>
      </c>
      <c r="D1672" t="s">
        <v>303</v>
      </c>
      <c r="E1672" t="s">
        <v>306</v>
      </c>
      <c r="F1672" s="8">
        <v>95525.6</v>
      </c>
      <c r="G1672" s="10"/>
      <c r="I1672" s="8">
        <v>0</v>
      </c>
      <c r="J1672" s="8">
        <v>0</v>
      </c>
    </row>
    <row r="1673" spans="1:10" hidden="1" x14ac:dyDescent="0.35">
      <c r="A1673">
        <v>2016</v>
      </c>
      <c r="B1673">
        <v>3122207</v>
      </c>
      <c r="C1673" t="s">
        <v>61</v>
      </c>
      <c r="D1673" t="s">
        <v>303</v>
      </c>
      <c r="E1673" t="s">
        <v>301</v>
      </c>
      <c r="F1673" s="8">
        <v>145190.41</v>
      </c>
      <c r="G1673" s="10"/>
      <c r="I1673" s="8">
        <v>0</v>
      </c>
      <c r="J1673" s="8">
        <v>0</v>
      </c>
    </row>
    <row r="1674" spans="1:10" hidden="1" x14ac:dyDescent="0.35">
      <c r="A1674">
        <v>2016</v>
      </c>
      <c r="B1674">
        <v>3122207</v>
      </c>
      <c r="C1674" t="s">
        <v>61</v>
      </c>
      <c r="D1674" t="s">
        <v>303</v>
      </c>
      <c r="E1674" t="s">
        <v>309</v>
      </c>
      <c r="F1674" s="8">
        <v>379454.96</v>
      </c>
      <c r="G1674" s="10"/>
      <c r="I1674" s="8">
        <v>0</v>
      </c>
      <c r="J1674" s="8">
        <v>0</v>
      </c>
    </row>
    <row r="1675" spans="1:10" hidden="1" x14ac:dyDescent="0.35">
      <c r="A1675">
        <v>2016</v>
      </c>
      <c r="B1675">
        <v>3122207</v>
      </c>
      <c r="C1675" t="s">
        <v>61</v>
      </c>
      <c r="D1675" t="s">
        <v>303</v>
      </c>
      <c r="E1675" t="s">
        <v>302</v>
      </c>
      <c r="F1675" s="8">
        <v>78374.77</v>
      </c>
      <c r="G1675" s="10"/>
      <c r="I1675" s="8">
        <v>0</v>
      </c>
      <c r="J1675" s="8">
        <v>0</v>
      </c>
    </row>
    <row r="1676" spans="1:10" hidden="1" x14ac:dyDescent="0.35">
      <c r="A1676">
        <v>2016</v>
      </c>
      <c r="B1676">
        <v>3122355</v>
      </c>
      <c r="C1676" t="s">
        <v>62</v>
      </c>
      <c r="D1676" t="s">
        <v>303</v>
      </c>
      <c r="E1676" t="s">
        <v>299</v>
      </c>
      <c r="F1676" s="8">
        <v>5892561.9900000002</v>
      </c>
      <c r="G1676" s="10">
        <v>5389118.9699999997</v>
      </c>
      <c r="H1676">
        <v>0.68470811101800566</v>
      </c>
      <c r="I1676" s="8">
        <v>237413.02689983143</v>
      </c>
      <c r="J1676" s="8">
        <v>0</v>
      </c>
    </row>
    <row r="1677" spans="1:10" hidden="1" x14ac:dyDescent="0.35">
      <c r="A1677">
        <v>2016</v>
      </c>
      <c r="B1677">
        <v>3122355</v>
      </c>
      <c r="C1677" t="s">
        <v>62</v>
      </c>
      <c r="D1677" t="s">
        <v>303</v>
      </c>
      <c r="E1677" t="s">
        <v>300</v>
      </c>
      <c r="F1677" s="8">
        <v>3689973.47</v>
      </c>
      <c r="G1677" s="10"/>
      <c r="I1677" s="8">
        <v>0</v>
      </c>
      <c r="J1677" s="8">
        <v>3927386.4968998316</v>
      </c>
    </row>
    <row r="1678" spans="1:10" hidden="1" x14ac:dyDescent="0.35">
      <c r="A1678">
        <v>2016</v>
      </c>
      <c r="B1678">
        <v>3122355</v>
      </c>
      <c r="C1678" t="s">
        <v>62</v>
      </c>
      <c r="D1678" t="s">
        <v>303</v>
      </c>
      <c r="E1678" t="s">
        <v>306</v>
      </c>
      <c r="F1678" s="8">
        <v>63885.74</v>
      </c>
      <c r="G1678" s="10"/>
      <c r="I1678" s="8">
        <v>0</v>
      </c>
      <c r="J1678" s="8">
        <v>0</v>
      </c>
    </row>
    <row r="1679" spans="1:10" hidden="1" x14ac:dyDescent="0.35">
      <c r="A1679">
        <v>2016</v>
      </c>
      <c r="B1679">
        <v>3122355</v>
      </c>
      <c r="C1679" t="s">
        <v>62</v>
      </c>
      <c r="D1679" t="s">
        <v>303</v>
      </c>
      <c r="E1679" t="s">
        <v>301</v>
      </c>
      <c r="F1679" s="8">
        <v>1634253.26</v>
      </c>
      <c r="G1679" s="10"/>
      <c r="I1679" s="8">
        <v>0</v>
      </c>
      <c r="J1679" s="8">
        <v>0</v>
      </c>
    </row>
    <row r="1680" spans="1:10" hidden="1" x14ac:dyDescent="0.35">
      <c r="A1680">
        <v>2016</v>
      </c>
      <c r="B1680">
        <v>3122355</v>
      </c>
      <c r="C1680" t="s">
        <v>62</v>
      </c>
      <c r="D1680" t="s">
        <v>303</v>
      </c>
      <c r="E1680" t="s">
        <v>304</v>
      </c>
      <c r="F1680" s="8">
        <v>1006.5</v>
      </c>
      <c r="G1680" s="10"/>
      <c r="I1680" s="8">
        <v>0</v>
      </c>
      <c r="J1680" s="8">
        <v>0</v>
      </c>
    </row>
    <row r="1681" spans="1:10" hidden="1" x14ac:dyDescent="0.35">
      <c r="A1681">
        <v>2016</v>
      </c>
      <c r="B1681">
        <v>3122355</v>
      </c>
      <c r="C1681" t="s">
        <v>62</v>
      </c>
      <c r="D1681" t="s">
        <v>303</v>
      </c>
      <c r="E1681" t="s">
        <v>309</v>
      </c>
      <c r="F1681" s="8">
        <v>346736.11</v>
      </c>
      <c r="G1681" s="10"/>
      <c r="I1681" s="8">
        <v>0</v>
      </c>
      <c r="J1681" s="8">
        <v>0</v>
      </c>
    </row>
    <row r="1682" spans="1:10" hidden="1" x14ac:dyDescent="0.35">
      <c r="A1682">
        <v>2016</v>
      </c>
      <c r="B1682">
        <v>3122355</v>
      </c>
      <c r="C1682" t="s">
        <v>62</v>
      </c>
      <c r="D1682" t="s">
        <v>303</v>
      </c>
      <c r="E1682" t="s">
        <v>302</v>
      </c>
      <c r="F1682" s="8">
        <v>156706.91</v>
      </c>
      <c r="G1682" s="10"/>
      <c r="I1682" s="8">
        <v>0</v>
      </c>
      <c r="J1682" s="8">
        <v>0</v>
      </c>
    </row>
    <row r="1683" spans="1:10" hidden="1" x14ac:dyDescent="0.35">
      <c r="A1683">
        <v>2016</v>
      </c>
      <c r="B1683">
        <v>3122454</v>
      </c>
      <c r="C1683" t="s">
        <v>63</v>
      </c>
      <c r="D1683" t="s">
        <v>303</v>
      </c>
      <c r="E1683" t="s">
        <v>299</v>
      </c>
      <c r="F1683" s="8">
        <v>5935232.3700000001</v>
      </c>
      <c r="G1683" s="10">
        <v>5545408.1600000001</v>
      </c>
      <c r="H1683">
        <v>0.75620977013890356</v>
      </c>
      <c r="I1683" s="8">
        <v>83827.441060414756</v>
      </c>
      <c r="J1683" s="8">
        <v>0</v>
      </c>
    </row>
    <row r="1684" spans="1:10" hidden="1" x14ac:dyDescent="0.35">
      <c r="A1684">
        <v>2016</v>
      </c>
      <c r="B1684">
        <v>3122454</v>
      </c>
      <c r="C1684" t="s">
        <v>63</v>
      </c>
      <c r="D1684" t="s">
        <v>303</v>
      </c>
      <c r="E1684" t="s">
        <v>300</v>
      </c>
      <c r="F1684" s="8">
        <v>4193491.83</v>
      </c>
      <c r="G1684" s="10"/>
      <c r="I1684" s="8">
        <v>0</v>
      </c>
      <c r="J1684" s="8">
        <v>4277319.2710604146</v>
      </c>
    </row>
    <row r="1685" spans="1:10" hidden="1" x14ac:dyDescent="0.35">
      <c r="A1685">
        <v>2016</v>
      </c>
      <c r="B1685">
        <v>3122454</v>
      </c>
      <c r="C1685" t="s">
        <v>63</v>
      </c>
      <c r="D1685" t="s">
        <v>303</v>
      </c>
      <c r="E1685" t="s">
        <v>301</v>
      </c>
      <c r="F1685" s="8">
        <v>1351916.33</v>
      </c>
      <c r="G1685" s="10"/>
      <c r="I1685" s="8">
        <v>0</v>
      </c>
      <c r="J1685" s="8">
        <v>0</v>
      </c>
    </row>
    <row r="1686" spans="1:10" hidden="1" x14ac:dyDescent="0.35">
      <c r="A1686">
        <v>2016</v>
      </c>
      <c r="B1686">
        <v>3122454</v>
      </c>
      <c r="C1686" t="s">
        <v>63</v>
      </c>
      <c r="D1686" t="s">
        <v>303</v>
      </c>
      <c r="E1686" t="s">
        <v>309</v>
      </c>
      <c r="F1686" s="8">
        <v>110852.1</v>
      </c>
      <c r="G1686" s="10"/>
      <c r="I1686" s="8">
        <v>0</v>
      </c>
      <c r="J1686" s="8">
        <v>0</v>
      </c>
    </row>
    <row r="1687" spans="1:10" hidden="1" x14ac:dyDescent="0.35">
      <c r="A1687">
        <v>2016</v>
      </c>
      <c r="B1687">
        <v>3122454</v>
      </c>
      <c r="C1687" t="s">
        <v>63</v>
      </c>
      <c r="D1687" t="s">
        <v>303</v>
      </c>
      <c r="E1687" t="s">
        <v>302</v>
      </c>
      <c r="F1687" s="8">
        <v>278972.11</v>
      </c>
      <c r="G1687" s="10"/>
      <c r="I1687" s="8">
        <v>0</v>
      </c>
      <c r="J1687" s="8">
        <v>0</v>
      </c>
    </row>
    <row r="1688" spans="1:10" hidden="1" x14ac:dyDescent="0.35">
      <c r="A1688">
        <v>2016</v>
      </c>
      <c r="B1688">
        <v>3122470</v>
      </c>
      <c r="C1688" t="s">
        <v>64</v>
      </c>
      <c r="D1688" t="s">
        <v>303</v>
      </c>
      <c r="E1688" t="s">
        <v>299</v>
      </c>
      <c r="F1688" s="8">
        <v>2640854.14</v>
      </c>
      <c r="G1688" s="10">
        <v>2548822.4500000002</v>
      </c>
      <c r="H1688">
        <v>0.68771772627787386</v>
      </c>
      <c r="I1688" s="8">
        <v>63291.824592310142</v>
      </c>
      <c r="J1688" s="8">
        <v>0</v>
      </c>
    </row>
    <row r="1689" spans="1:10" hidden="1" x14ac:dyDescent="0.35">
      <c r="A1689">
        <v>2016</v>
      </c>
      <c r="B1689">
        <v>3122470</v>
      </c>
      <c r="C1689" t="s">
        <v>64</v>
      </c>
      <c r="D1689" t="s">
        <v>303</v>
      </c>
      <c r="E1689" t="s">
        <v>300</v>
      </c>
      <c r="F1689" s="8">
        <v>1752870.38</v>
      </c>
      <c r="G1689" s="10"/>
      <c r="I1689" s="8">
        <v>0</v>
      </c>
      <c r="J1689" s="8">
        <v>1816162.2045923101</v>
      </c>
    </row>
    <row r="1690" spans="1:10" hidden="1" x14ac:dyDescent="0.35">
      <c r="A1690">
        <v>2016</v>
      </c>
      <c r="B1690">
        <v>3122470</v>
      </c>
      <c r="C1690" t="s">
        <v>64</v>
      </c>
      <c r="D1690" t="s">
        <v>303</v>
      </c>
      <c r="E1690" t="s">
        <v>307</v>
      </c>
      <c r="F1690" s="8">
        <v>7212.8</v>
      </c>
      <c r="G1690" s="10"/>
      <c r="I1690" s="8">
        <v>0</v>
      </c>
      <c r="J1690" s="8">
        <v>0</v>
      </c>
    </row>
    <row r="1691" spans="1:10" hidden="1" x14ac:dyDescent="0.35">
      <c r="A1691">
        <v>2016</v>
      </c>
      <c r="B1691">
        <v>3122470</v>
      </c>
      <c r="C1691" t="s">
        <v>64</v>
      </c>
      <c r="D1691" t="s">
        <v>303</v>
      </c>
      <c r="E1691" t="s">
        <v>306</v>
      </c>
      <c r="F1691" s="8">
        <v>83939.92</v>
      </c>
      <c r="G1691" s="10"/>
      <c r="I1691" s="8">
        <v>0</v>
      </c>
      <c r="J1691" s="8">
        <v>0</v>
      </c>
    </row>
    <row r="1692" spans="1:10" hidden="1" x14ac:dyDescent="0.35">
      <c r="A1692">
        <v>2016</v>
      </c>
      <c r="B1692">
        <v>3122470</v>
      </c>
      <c r="C1692" t="s">
        <v>64</v>
      </c>
      <c r="D1692" t="s">
        <v>303</v>
      </c>
      <c r="E1692" t="s">
        <v>301</v>
      </c>
      <c r="F1692" s="8">
        <v>677785.68</v>
      </c>
      <c r="G1692" s="10"/>
      <c r="I1692" s="8">
        <v>0</v>
      </c>
      <c r="J1692" s="8">
        <v>0</v>
      </c>
    </row>
    <row r="1693" spans="1:10" hidden="1" x14ac:dyDescent="0.35">
      <c r="A1693">
        <v>2016</v>
      </c>
      <c r="B1693">
        <v>3122470</v>
      </c>
      <c r="C1693" t="s">
        <v>64</v>
      </c>
      <c r="D1693" t="s">
        <v>303</v>
      </c>
      <c r="E1693" t="s">
        <v>304</v>
      </c>
      <c r="F1693" s="8">
        <v>27013.67</v>
      </c>
      <c r="G1693" s="10"/>
      <c r="I1693" s="8">
        <v>0</v>
      </c>
      <c r="J1693" s="8">
        <v>0</v>
      </c>
    </row>
    <row r="1694" spans="1:10" hidden="1" x14ac:dyDescent="0.35">
      <c r="A1694">
        <v>2016</v>
      </c>
      <c r="B1694">
        <v>3122470</v>
      </c>
      <c r="C1694" t="s">
        <v>64</v>
      </c>
      <c r="D1694" t="s">
        <v>303</v>
      </c>
      <c r="E1694" t="s">
        <v>309</v>
      </c>
      <c r="F1694" s="8">
        <v>92031.69</v>
      </c>
      <c r="G1694" s="10"/>
      <c r="I1694" s="8">
        <v>0</v>
      </c>
      <c r="J1694" s="8">
        <v>0</v>
      </c>
    </row>
    <row r="1695" spans="1:10" hidden="1" x14ac:dyDescent="0.35">
      <c r="A1695">
        <v>2016</v>
      </c>
      <c r="B1695">
        <v>3123106</v>
      </c>
      <c r="C1695" t="s">
        <v>65</v>
      </c>
      <c r="D1695" t="s">
        <v>303</v>
      </c>
      <c r="E1695" t="s">
        <v>299</v>
      </c>
      <c r="F1695" s="8">
        <v>4020505.65</v>
      </c>
      <c r="G1695" s="10">
        <v>4020505.65</v>
      </c>
      <c r="H1695">
        <v>0.86616809753768165</v>
      </c>
      <c r="I1695" s="8">
        <v>0</v>
      </c>
      <c r="J1695" s="8">
        <v>0</v>
      </c>
    </row>
    <row r="1696" spans="1:10" hidden="1" x14ac:dyDescent="0.35">
      <c r="A1696">
        <v>2016</v>
      </c>
      <c r="B1696">
        <v>3123106</v>
      </c>
      <c r="C1696" t="s">
        <v>65</v>
      </c>
      <c r="D1696" t="s">
        <v>303</v>
      </c>
      <c r="E1696" t="s">
        <v>300</v>
      </c>
      <c r="F1696" s="8">
        <v>3482433.73</v>
      </c>
      <c r="G1696" s="10"/>
      <c r="I1696" s="8">
        <v>0</v>
      </c>
      <c r="J1696" s="8">
        <v>3482433.73</v>
      </c>
    </row>
    <row r="1697" spans="1:10" hidden="1" x14ac:dyDescent="0.35">
      <c r="A1697">
        <v>2016</v>
      </c>
      <c r="B1697">
        <v>3123106</v>
      </c>
      <c r="C1697" t="s">
        <v>65</v>
      </c>
      <c r="D1697" t="s">
        <v>303</v>
      </c>
      <c r="E1697" t="s">
        <v>301</v>
      </c>
      <c r="F1697" s="8">
        <v>531561.92000000004</v>
      </c>
      <c r="G1697" s="10"/>
      <c r="I1697" s="8">
        <v>0</v>
      </c>
      <c r="J1697" s="8">
        <v>0</v>
      </c>
    </row>
    <row r="1698" spans="1:10" hidden="1" x14ac:dyDescent="0.35">
      <c r="A1698">
        <v>2016</v>
      </c>
      <c r="B1698">
        <v>3123106</v>
      </c>
      <c r="C1698" t="s">
        <v>65</v>
      </c>
      <c r="D1698" t="s">
        <v>303</v>
      </c>
      <c r="E1698" t="s">
        <v>305</v>
      </c>
      <c r="F1698" s="8">
        <v>6510</v>
      </c>
      <c r="G1698" s="10"/>
      <c r="I1698" s="8">
        <v>0</v>
      </c>
      <c r="J1698" s="8">
        <v>0</v>
      </c>
    </row>
    <row r="1699" spans="1:10" hidden="1" x14ac:dyDescent="0.35">
      <c r="A1699">
        <v>2016</v>
      </c>
      <c r="B1699">
        <v>3123700</v>
      </c>
      <c r="C1699" t="s">
        <v>66</v>
      </c>
      <c r="D1699" t="s">
        <v>303</v>
      </c>
      <c r="E1699" t="s">
        <v>299</v>
      </c>
      <c r="F1699" s="8">
        <v>6348383.2300000004</v>
      </c>
      <c r="G1699" s="10">
        <v>6133048.2200000007</v>
      </c>
      <c r="H1699">
        <v>0.75659208660192134</v>
      </c>
      <c r="I1699" s="8">
        <v>0</v>
      </c>
      <c r="J1699" s="8">
        <v>0</v>
      </c>
    </row>
    <row r="1700" spans="1:10" hidden="1" x14ac:dyDescent="0.35">
      <c r="A1700">
        <v>2016</v>
      </c>
      <c r="B1700">
        <v>3123700</v>
      </c>
      <c r="C1700" t="s">
        <v>66</v>
      </c>
      <c r="D1700" t="s">
        <v>303</v>
      </c>
      <c r="E1700" t="s">
        <v>300</v>
      </c>
      <c r="F1700" s="8">
        <v>4640215.75</v>
      </c>
      <c r="G1700" s="10"/>
      <c r="I1700" s="8">
        <v>0</v>
      </c>
      <c r="J1700" s="8">
        <v>4640215.75</v>
      </c>
    </row>
    <row r="1701" spans="1:10" hidden="1" x14ac:dyDescent="0.35">
      <c r="A1701">
        <v>2016</v>
      </c>
      <c r="B1701">
        <v>3123700</v>
      </c>
      <c r="C1701" t="s">
        <v>66</v>
      </c>
      <c r="D1701" t="s">
        <v>303</v>
      </c>
      <c r="E1701" t="s">
        <v>308</v>
      </c>
      <c r="F1701" s="8">
        <v>162366.32999999999</v>
      </c>
      <c r="G1701" s="10"/>
      <c r="I1701" s="8">
        <v>0</v>
      </c>
      <c r="J1701" s="8">
        <v>0</v>
      </c>
    </row>
    <row r="1702" spans="1:10" hidden="1" x14ac:dyDescent="0.35">
      <c r="A1702">
        <v>2016</v>
      </c>
      <c r="B1702">
        <v>3123700</v>
      </c>
      <c r="C1702" t="s">
        <v>66</v>
      </c>
      <c r="D1702" t="s">
        <v>303</v>
      </c>
      <c r="E1702" t="s">
        <v>301</v>
      </c>
      <c r="F1702" s="8">
        <v>1273311.6399999999</v>
      </c>
      <c r="G1702" s="10"/>
      <c r="I1702" s="8">
        <v>0</v>
      </c>
      <c r="J1702" s="8">
        <v>0</v>
      </c>
    </row>
    <row r="1703" spans="1:10" hidden="1" x14ac:dyDescent="0.35">
      <c r="A1703">
        <v>2016</v>
      </c>
      <c r="B1703">
        <v>3123700</v>
      </c>
      <c r="C1703" t="s">
        <v>66</v>
      </c>
      <c r="D1703" t="s">
        <v>303</v>
      </c>
      <c r="E1703" t="s">
        <v>304</v>
      </c>
      <c r="F1703" s="8">
        <v>57154.5</v>
      </c>
      <c r="G1703" s="10"/>
      <c r="I1703" s="8">
        <v>0</v>
      </c>
      <c r="J1703" s="8">
        <v>0</v>
      </c>
    </row>
    <row r="1704" spans="1:10" hidden="1" x14ac:dyDescent="0.35">
      <c r="A1704">
        <v>2016</v>
      </c>
      <c r="B1704">
        <v>3123700</v>
      </c>
      <c r="C1704" t="s">
        <v>66</v>
      </c>
      <c r="D1704" t="s">
        <v>303</v>
      </c>
      <c r="E1704" t="s">
        <v>302</v>
      </c>
      <c r="F1704" s="8">
        <v>215335.01</v>
      </c>
      <c r="G1704" s="10"/>
      <c r="I1704" s="8">
        <v>0</v>
      </c>
      <c r="J1704" s="8">
        <v>0</v>
      </c>
    </row>
    <row r="1705" spans="1:10" hidden="1" x14ac:dyDescent="0.35">
      <c r="A1705">
        <v>2016</v>
      </c>
      <c r="B1705">
        <v>3123809</v>
      </c>
      <c r="C1705" t="s">
        <v>67</v>
      </c>
      <c r="D1705" t="s">
        <v>303</v>
      </c>
      <c r="E1705" t="s">
        <v>299</v>
      </c>
      <c r="F1705" s="8">
        <v>3859112.57</v>
      </c>
      <c r="G1705" s="10">
        <v>3632040.1999999997</v>
      </c>
      <c r="H1705">
        <v>0.9497885898950128</v>
      </c>
      <c r="I1705" s="8">
        <v>77928.729118000963</v>
      </c>
      <c r="J1705" s="8">
        <v>0</v>
      </c>
    </row>
    <row r="1706" spans="1:10" hidden="1" x14ac:dyDescent="0.35">
      <c r="A1706">
        <v>2016</v>
      </c>
      <c r="B1706">
        <v>3123809</v>
      </c>
      <c r="C1706" t="s">
        <v>67</v>
      </c>
      <c r="D1706" t="s">
        <v>303</v>
      </c>
      <c r="E1706" t="s">
        <v>300</v>
      </c>
      <c r="F1706" s="8">
        <v>3449670.34</v>
      </c>
      <c r="G1706" s="10"/>
      <c r="I1706" s="8">
        <v>0</v>
      </c>
      <c r="J1706" s="8">
        <v>3527599.069118001</v>
      </c>
    </row>
    <row r="1707" spans="1:10" hidden="1" x14ac:dyDescent="0.35">
      <c r="A1707">
        <v>2016</v>
      </c>
      <c r="B1707">
        <v>3123809</v>
      </c>
      <c r="C1707" t="s">
        <v>67</v>
      </c>
      <c r="D1707" t="s">
        <v>303</v>
      </c>
      <c r="E1707" t="s">
        <v>306</v>
      </c>
      <c r="F1707" s="8">
        <v>65000</v>
      </c>
      <c r="G1707" s="10"/>
      <c r="I1707" s="8">
        <v>0</v>
      </c>
      <c r="J1707" s="8">
        <v>0</v>
      </c>
    </row>
    <row r="1708" spans="1:10" hidden="1" x14ac:dyDescent="0.35">
      <c r="A1708">
        <v>2016</v>
      </c>
      <c r="B1708">
        <v>3123809</v>
      </c>
      <c r="C1708" t="s">
        <v>67</v>
      </c>
      <c r="D1708" t="s">
        <v>303</v>
      </c>
      <c r="E1708" t="s">
        <v>301</v>
      </c>
      <c r="F1708" s="8">
        <v>103278.55</v>
      </c>
      <c r="G1708" s="10"/>
      <c r="I1708" s="8">
        <v>0</v>
      </c>
      <c r="J1708" s="8">
        <v>0</v>
      </c>
    </row>
    <row r="1709" spans="1:10" hidden="1" x14ac:dyDescent="0.35">
      <c r="A1709">
        <v>2016</v>
      </c>
      <c r="B1709">
        <v>3123809</v>
      </c>
      <c r="C1709" t="s">
        <v>67</v>
      </c>
      <c r="D1709" t="s">
        <v>303</v>
      </c>
      <c r="E1709" t="s">
        <v>304</v>
      </c>
      <c r="F1709" s="8">
        <v>14091.31</v>
      </c>
      <c r="G1709" s="10"/>
      <c r="I1709" s="8">
        <v>0</v>
      </c>
      <c r="J1709" s="8">
        <v>0</v>
      </c>
    </row>
    <row r="1710" spans="1:10" hidden="1" x14ac:dyDescent="0.35">
      <c r="A1710">
        <v>2016</v>
      </c>
      <c r="B1710">
        <v>3123809</v>
      </c>
      <c r="C1710" t="s">
        <v>67</v>
      </c>
      <c r="D1710" t="s">
        <v>303</v>
      </c>
      <c r="E1710" t="s">
        <v>309</v>
      </c>
      <c r="F1710" s="8">
        <v>82048.5</v>
      </c>
      <c r="G1710" s="10"/>
      <c r="I1710" s="8">
        <v>0</v>
      </c>
      <c r="J1710" s="8">
        <v>0</v>
      </c>
    </row>
    <row r="1711" spans="1:10" hidden="1" x14ac:dyDescent="0.35">
      <c r="A1711">
        <v>2016</v>
      </c>
      <c r="B1711">
        <v>3123809</v>
      </c>
      <c r="C1711" t="s">
        <v>67</v>
      </c>
      <c r="D1711" t="s">
        <v>303</v>
      </c>
      <c r="E1711" t="s">
        <v>302</v>
      </c>
      <c r="F1711" s="8">
        <v>145023.87</v>
      </c>
      <c r="G1711" s="10"/>
      <c r="I1711" s="8">
        <v>0</v>
      </c>
      <c r="J1711" s="8">
        <v>0</v>
      </c>
    </row>
    <row r="1712" spans="1:10" hidden="1" x14ac:dyDescent="0.35">
      <c r="A1712">
        <v>2016</v>
      </c>
      <c r="B1712">
        <v>3124302</v>
      </c>
      <c r="C1712" t="s">
        <v>68</v>
      </c>
      <c r="D1712" t="s">
        <v>303</v>
      </c>
      <c r="E1712" t="s">
        <v>299</v>
      </c>
      <c r="F1712" s="8">
        <v>13152368.869999999</v>
      </c>
      <c r="G1712" s="10">
        <v>11783943.469999999</v>
      </c>
      <c r="H1712">
        <v>0.51328595265231702</v>
      </c>
      <c r="I1712" s="8">
        <v>517549.89605389273</v>
      </c>
      <c r="J1712" s="8">
        <v>0</v>
      </c>
    </row>
    <row r="1713" spans="1:10" hidden="1" x14ac:dyDescent="0.35">
      <c r="A1713">
        <v>2016</v>
      </c>
      <c r="B1713">
        <v>3124302</v>
      </c>
      <c r="C1713" t="s">
        <v>68</v>
      </c>
      <c r="D1713" t="s">
        <v>303</v>
      </c>
      <c r="E1713" t="s">
        <v>300</v>
      </c>
      <c r="F1713" s="8">
        <v>6048532.6500000004</v>
      </c>
      <c r="G1713" s="10"/>
      <c r="I1713" s="8">
        <v>0</v>
      </c>
      <c r="J1713" s="8">
        <v>6566082.5460538929</v>
      </c>
    </row>
    <row r="1714" spans="1:10" hidden="1" x14ac:dyDescent="0.35">
      <c r="A1714">
        <v>2016</v>
      </c>
      <c r="B1714">
        <v>3124302</v>
      </c>
      <c r="C1714" t="s">
        <v>68</v>
      </c>
      <c r="D1714" t="s">
        <v>303</v>
      </c>
      <c r="E1714" t="s">
        <v>306</v>
      </c>
      <c r="F1714" s="8">
        <v>24574.560000000001</v>
      </c>
      <c r="G1714" s="10"/>
      <c r="I1714" s="8">
        <v>0</v>
      </c>
      <c r="J1714" s="8">
        <v>0</v>
      </c>
    </row>
    <row r="1715" spans="1:10" hidden="1" x14ac:dyDescent="0.35">
      <c r="A1715">
        <v>2016</v>
      </c>
      <c r="B1715">
        <v>3124302</v>
      </c>
      <c r="C1715" t="s">
        <v>68</v>
      </c>
      <c r="D1715" t="s">
        <v>303</v>
      </c>
      <c r="E1715" t="s">
        <v>301</v>
      </c>
      <c r="F1715" s="8">
        <v>5622752.1100000003</v>
      </c>
      <c r="G1715" s="10"/>
      <c r="I1715" s="8">
        <v>0</v>
      </c>
      <c r="J1715" s="8">
        <v>0</v>
      </c>
    </row>
    <row r="1716" spans="1:10" hidden="1" x14ac:dyDescent="0.35">
      <c r="A1716">
        <v>2016</v>
      </c>
      <c r="B1716">
        <v>3124302</v>
      </c>
      <c r="C1716" t="s">
        <v>68</v>
      </c>
      <c r="D1716" t="s">
        <v>303</v>
      </c>
      <c r="E1716" t="s">
        <v>304</v>
      </c>
      <c r="F1716" s="8">
        <v>85467.5</v>
      </c>
      <c r="G1716" s="10"/>
      <c r="I1716" s="8">
        <v>0</v>
      </c>
      <c r="J1716" s="8">
        <v>0</v>
      </c>
    </row>
    <row r="1717" spans="1:10" hidden="1" x14ac:dyDescent="0.35">
      <c r="A1717">
        <v>2016</v>
      </c>
      <c r="B1717">
        <v>3124302</v>
      </c>
      <c r="C1717" t="s">
        <v>68</v>
      </c>
      <c r="D1717" t="s">
        <v>303</v>
      </c>
      <c r="E1717" t="s">
        <v>305</v>
      </c>
      <c r="F1717" s="8">
        <v>2616.65</v>
      </c>
      <c r="G1717" s="10"/>
      <c r="I1717" s="8">
        <v>0</v>
      </c>
      <c r="J1717" s="8">
        <v>0</v>
      </c>
    </row>
    <row r="1718" spans="1:10" hidden="1" x14ac:dyDescent="0.35">
      <c r="A1718">
        <v>2016</v>
      </c>
      <c r="B1718">
        <v>3124302</v>
      </c>
      <c r="C1718" t="s">
        <v>68</v>
      </c>
      <c r="D1718" t="s">
        <v>303</v>
      </c>
      <c r="E1718" t="s">
        <v>309</v>
      </c>
      <c r="F1718" s="8">
        <v>1008307.15</v>
      </c>
      <c r="G1718" s="10"/>
      <c r="I1718" s="8">
        <v>0</v>
      </c>
      <c r="J1718" s="8">
        <v>0</v>
      </c>
    </row>
    <row r="1719" spans="1:10" hidden="1" x14ac:dyDescent="0.35">
      <c r="A1719">
        <v>2016</v>
      </c>
      <c r="B1719">
        <v>3124302</v>
      </c>
      <c r="C1719" t="s">
        <v>68</v>
      </c>
      <c r="D1719" t="s">
        <v>303</v>
      </c>
      <c r="E1719" t="s">
        <v>302</v>
      </c>
      <c r="F1719" s="8">
        <v>360118.25</v>
      </c>
      <c r="G1719" s="10"/>
      <c r="I1719" s="8">
        <v>0</v>
      </c>
      <c r="J1719" s="8">
        <v>0</v>
      </c>
    </row>
    <row r="1720" spans="1:10" hidden="1" x14ac:dyDescent="0.35">
      <c r="A1720">
        <v>2016</v>
      </c>
      <c r="B1720">
        <v>3125408</v>
      </c>
      <c r="C1720" t="s">
        <v>69</v>
      </c>
      <c r="D1720" t="s">
        <v>303</v>
      </c>
      <c r="E1720" t="s">
        <v>299</v>
      </c>
      <c r="F1720" s="8">
        <v>4284878.4400000004</v>
      </c>
      <c r="G1720" s="10">
        <v>3108446.1200000006</v>
      </c>
      <c r="H1720">
        <v>0.8385131796976425</v>
      </c>
      <c r="I1720" s="8">
        <v>401442.03355574119</v>
      </c>
      <c r="J1720" s="8">
        <v>0</v>
      </c>
    </row>
    <row r="1721" spans="1:10" hidden="1" x14ac:dyDescent="0.35">
      <c r="A1721">
        <v>2016</v>
      </c>
      <c r="B1721">
        <v>3125408</v>
      </c>
      <c r="C1721" t="s">
        <v>69</v>
      </c>
      <c r="D1721" t="s">
        <v>303</v>
      </c>
      <c r="E1721" t="s">
        <v>300</v>
      </c>
      <c r="F1721" s="8">
        <v>2606473.04</v>
      </c>
      <c r="G1721" s="10"/>
      <c r="I1721" s="8">
        <v>0</v>
      </c>
      <c r="J1721" s="8">
        <v>3007915.0735557415</v>
      </c>
    </row>
    <row r="1722" spans="1:10" hidden="1" x14ac:dyDescent="0.35">
      <c r="A1722">
        <v>2016</v>
      </c>
      <c r="B1722">
        <v>3125408</v>
      </c>
      <c r="C1722" t="s">
        <v>69</v>
      </c>
      <c r="D1722" t="s">
        <v>303</v>
      </c>
      <c r="E1722" t="s">
        <v>306</v>
      </c>
      <c r="F1722" s="8">
        <v>7535</v>
      </c>
      <c r="G1722" s="10"/>
      <c r="I1722" s="8">
        <v>0</v>
      </c>
      <c r="J1722" s="8">
        <v>0</v>
      </c>
    </row>
    <row r="1723" spans="1:10" hidden="1" x14ac:dyDescent="0.35">
      <c r="A1723">
        <v>2016</v>
      </c>
      <c r="B1723">
        <v>3125408</v>
      </c>
      <c r="C1723" t="s">
        <v>69</v>
      </c>
      <c r="D1723" t="s">
        <v>303</v>
      </c>
      <c r="E1723" t="s">
        <v>301</v>
      </c>
      <c r="F1723" s="8">
        <v>487547.04</v>
      </c>
      <c r="G1723" s="10"/>
      <c r="I1723" s="8">
        <v>0</v>
      </c>
      <c r="J1723" s="8">
        <v>0</v>
      </c>
    </row>
    <row r="1724" spans="1:10" hidden="1" x14ac:dyDescent="0.35">
      <c r="A1724">
        <v>2016</v>
      </c>
      <c r="B1724">
        <v>3125408</v>
      </c>
      <c r="C1724" t="s">
        <v>69</v>
      </c>
      <c r="D1724" t="s">
        <v>303</v>
      </c>
      <c r="E1724" t="s">
        <v>304</v>
      </c>
      <c r="F1724" s="8">
        <v>474.38</v>
      </c>
      <c r="G1724" s="10"/>
      <c r="I1724" s="8">
        <v>0</v>
      </c>
      <c r="J1724" s="8">
        <v>0</v>
      </c>
    </row>
    <row r="1725" spans="1:10" hidden="1" x14ac:dyDescent="0.35">
      <c r="A1725">
        <v>2016</v>
      </c>
      <c r="B1725">
        <v>3125408</v>
      </c>
      <c r="C1725" t="s">
        <v>69</v>
      </c>
      <c r="D1725" t="s">
        <v>303</v>
      </c>
      <c r="E1725" t="s">
        <v>305</v>
      </c>
      <c r="F1725" s="8">
        <v>6416.66</v>
      </c>
      <c r="G1725" s="10"/>
      <c r="I1725" s="8">
        <v>0</v>
      </c>
      <c r="J1725" s="8">
        <v>0</v>
      </c>
    </row>
    <row r="1726" spans="1:10" hidden="1" x14ac:dyDescent="0.35">
      <c r="A1726">
        <v>2016</v>
      </c>
      <c r="B1726">
        <v>3125408</v>
      </c>
      <c r="C1726" t="s">
        <v>69</v>
      </c>
      <c r="D1726" t="s">
        <v>303</v>
      </c>
      <c r="E1726" t="s">
        <v>309</v>
      </c>
      <c r="F1726" s="8">
        <v>478754.59</v>
      </c>
      <c r="G1726" s="10"/>
      <c r="I1726" s="8">
        <v>0</v>
      </c>
      <c r="J1726" s="8">
        <v>0</v>
      </c>
    </row>
    <row r="1727" spans="1:10" hidden="1" x14ac:dyDescent="0.35">
      <c r="A1727">
        <v>2016</v>
      </c>
      <c r="B1727">
        <v>3125408</v>
      </c>
      <c r="C1727" t="s">
        <v>69</v>
      </c>
      <c r="D1727" t="s">
        <v>303</v>
      </c>
      <c r="E1727" t="s">
        <v>302</v>
      </c>
      <c r="F1727" s="8">
        <v>697677.73</v>
      </c>
      <c r="G1727" s="10"/>
      <c r="I1727" s="8">
        <v>0</v>
      </c>
      <c r="J1727" s="8">
        <v>0</v>
      </c>
    </row>
    <row r="1728" spans="1:10" hidden="1" x14ac:dyDescent="0.35">
      <c r="A1728">
        <v>2016</v>
      </c>
      <c r="B1728">
        <v>3125606</v>
      </c>
      <c r="C1728" t="s">
        <v>70</v>
      </c>
      <c r="D1728" t="s">
        <v>303</v>
      </c>
      <c r="E1728" t="s">
        <v>299</v>
      </c>
      <c r="F1728" s="8">
        <v>3964243.48</v>
      </c>
      <c r="G1728" s="10">
        <v>3515044.27</v>
      </c>
      <c r="H1728">
        <v>0.76639699049935439</v>
      </c>
      <c r="I1728" s="8">
        <v>0</v>
      </c>
      <c r="J1728" s="8">
        <v>0</v>
      </c>
    </row>
    <row r="1729" spans="1:10" hidden="1" x14ac:dyDescent="0.35">
      <c r="A1729">
        <v>2016</v>
      </c>
      <c r="B1729">
        <v>3125606</v>
      </c>
      <c r="C1729" t="s">
        <v>70</v>
      </c>
      <c r="D1729" t="s">
        <v>303</v>
      </c>
      <c r="E1729" t="s">
        <v>300</v>
      </c>
      <c r="F1729" s="8">
        <v>2693919.35</v>
      </c>
      <c r="G1729" s="10"/>
      <c r="I1729" s="8">
        <v>0</v>
      </c>
      <c r="J1729" s="8">
        <v>2693919.35</v>
      </c>
    </row>
    <row r="1730" spans="1:10" hidden="1" x14ac:dyDescent="0.35">
      <c r="A1730">
        <v>2016</v>
      </c>
      <c r="B1730">
        <v>3125606</v>
      </c>
      <c r="C1730" t="s">
        <v>70</v>
      </c>
      <c r="D1730" t="s">
        <v>303</v>
      </c>
      <c r="E1730" t="s">
        <v>301</v>
      </c>
      <c r="F1730" s="8">
        <v>805930.97</v>
      </c>
      <c r="G1730" s="10"/>
      <c r="I1730" s="8">
        <v>0</v>
      </c>
      <c r="J1730" s="8">
        <v>0</v>
      </c>
    </row>
    <row r="1731" spans="1:10" hidden="1" x14ac:dyDescent="0.35">
      <c r="A1731">
        <v>2016</v>
      </c>
      <c r="B1731">
        <v>3125606</v>
      </c>
      <c r="C1731" t="s">
        <v>70</v>
      </c>
      <c r="D1731" t="s">
        <v>303</v>
      </c>
      <c r="E1731" t="s">
        <v>304</v>
      </c>
      <c r="F1731" s="8">
        <v>15193.95</v>
      </c>
      <c r="G1731" s="10"/>
      <c r="I1731" s="8">
        <v>0</v>
      </c>
      <c r="J1731" s="8">
        <v>0</v>
      </c>
    </row>
    <row r="1732" spans="1:10" hidden="1" x14ac:dyDescent="0.35">
      <c r="A1732">
        <v>2016</v>
      </c>
      <c r="B1732">
        <v>3125606</v>
      </c>
      <c r="C1732" t="s">
        <v>70</v>
      </c>
      <c r="D1732" t="s">
        <v>303</v>
      </c>
      <c r="E1732" t="s">
        <v>302</v>
      </c>
      <c r="F1732" s="8">
        <v>449199.21</v>
      </c>
      <c r="G1732" s="10"/>
      <c r="I1732" s="8">
        <v>0</v>
      </c>
      <c r="J1732" s="8">
        <v>0</v>
      </c>
    </row>
    <row r="1733" spans="1:10" hidden="1" x14ac:dyDescent="0.35">
      <c r="A1733">
        <v>2016</v>
      </c>
      <c r="B1733">
        <v>3125705</v>
      </c>
      <c r="C1733" t="s">
        <v>71</v>
      </c>
      <c r="D1733" t="s">
        <v>303</v>
      </c>
      <c r="E1733" t="s">
        <v>299</v>
      </c>
      <c r="F1733" s="8">
        <v>10769669.439999999</v>
      </c>
      <c r="G1733" s="10">
        <v>10427222.709999999</v>
      </c>
      <c r="H1733">
        <v>0.98487021957930354</v>
      </c>
      <c r="I1733" s="8">
        <v>8732.4502889218529</v>
      </c>
      <c r="J1733" s="8">
        <v>0</v>
      </c>
    </row>
    <row r="1734" spans="1:10" hidden="1" x14ac:dyDescent="0.35">
      <c r="A1734">
        <v>2016</v>
      </c>
      <c r="B1734">
        <v>3125705</v>
      </c>
      <c r="C1734" t="s">
        <v>71</v>
      </c>
      <c r="D1734" t="s">
        <v>303</v>
      </c>
      <c r="E1734" t="s">
        <v>300</v>
      </c>
      <c r="F1734" s="8">
        <v>10269461.119999999</v>
      </c>
      <c r="G1734" s="10"/>
      <c r="I1734" s="8">
        <v>0</v>
      </c>
      <c r="J1734" s="8">
        <v>10278193.570288921</v>
      </c>
    </row>
    <row r="1735" spans="1:10" hidden="1" x14ac:dyDescent="0.35">
      <c r="A1735">
        <v>2016</v>
      </c>
      <c r="B1735">
        <v>3125705</v>
      </c>
      <c r="C1735" t="s">
        <v>71</v>
      </c>
      <c r="D1735" t="s">
        <v>303</v>
      </c>
      <c r="E1735" t="s">
        <v>308</v>
      </c>
      <c r="F1735" s="8">
        <v>85101.34</v>
      </c>
      <c r="G1735" s="10"/>
      <c r="I1735" s="8">
        <v>0</v>
      </c>
      <c r="J1735" s="8">
        <v>0</v>
      </c>
    </row>
    <row r="1736" spans="1:10" hidden="1" x14ac:dyDescent="0.35">
      <c r="A1736">
        <v>2016</v>
      </c>
      <c r="B1736">
        <v>3125705</v>
      </c>
      <c r="C1736" t="s">
        <v>71</v>
      </c>
      <c r="D1736" t="s">
        <v>303</v>
      </c>
      <c r="E1736" t="s">
        <v>301</v>
      </c>
      <c r="F1736" s="8">
        <v>52660.25</v>
      </c>
      <c r="G1736" s="10"/>
      <c r="I1736" s="8">
        <v>0</v>
      </c>
      <c r="J1736" s="8">
        <v>0</v>
      </c>
    </row>
    <row r="1737" spans="1:10" hidden="1" x14ac:dyDescent="0.35">
      <c r="A1737">
        <v>2016</v>
      </c>
      <c r="B1737">
        <v>3125705</v>
      </c>
      <c r="C1737" t="s">
        <v>71</v>
      </c>
      <c r="D1737" t="s">
        <v>303</v>
      </c>
      <c r="E1737" t="s">
        <v>305</v>
      </c>
      <c r="F1737" s="8">
        <v>20000</v>
      </c>
      <c r="G1737" s="10"/>
      <c r="I1737" s="8">
        <v>0</v>
      </c>
      <c r="J1737" s="8">
        <v>0</v>
      </c>
    </row>
    <row r="1738" spans="1:10" hidden="1" x14ac:dyDescent="0.35">
      <c r="A1738">
        <v>2016</v>
      </c>
      <c r="B1738">
        <v>3125705</v>
      </c>
      <c r="C1738" t="s">
        <v>71</v>
      </c>
      <c r="D1738" t="s">
        <v>303</v>
      </c>
      <c r="E1738" t="s">
        <v>309</v>
      </c>
      <c r="F1738" s="8">
        <v>8866.6</v>
      </c>
      <c r="G1738" s="10"/>
      <c r="I1738" s="8">
        <v>0</v>
      </c>
      <c r="J1738" s="8">
        <v>0</v>
      </c>
    </row>
    <row r="1739" spans="1:10" hidden="1" x14ac:dyDescent="0.35">
      <c r="A1739">
        <v>2016</v>
      </c>
      <c r="B1739">
        <v>3125705</v>
      </c>
      <c r="C1739" t="s">
        <v>71</v>
      </c>
      <c r="D1739" t="s">
        <v>303</v>
      </c>
      <c r="E1739" t="s">
        <v>302</v>
      </c>
      <c r="F1739" s="8">
        <v>333580.13</v>
      </c>
      <c r="G1739" s="10"/>
      <c r="I1739" s="8">
        <v>0</v>
      </c>
      <c r="J1739" s="8">
        <v>0</v>
      </c>
    </row>
    <row r="1740" spans="1:10" hidden="1" x14ac:dyDescent="0.35">
      <c r="A1740">
        <v>2016</v>
      </c>
      <c r="B1740">
        <v>3125804</v>
      </c>
      <c r="C1740" t="s">
        <v>72</v>
      </c>
      <c r="D1740" t="s">
        <v>303</v>
      </c>
      <c r="E1740" t="s">
        <v>299</v>
      </c>
      <c r="F1740" s="8">
        <v>2324012.33</v>
      </c>
      <c r="G1740" s="10">
        <v>2288886.29</v>
      </c>
      <c r="H1740">
        <v>0.74823533064196035</v>
      </c>
      <c r="I1740" s="8">
        <v>0</v>
      </c>
      <c r="J1740" s="8">
        <v>0</v>
      </c>
    </row>
    <row r="1741" spans="1:10" hidden="1" x14ac:dyDescent="0.35">
      <c r="A1741">
        <v>2016</v>
      </c>
      <c r="B1741">
        <v>3125804</v>
      </c>
      <c r="C1741" t="s">
        <v>72</v>
      </c>
      <c r="D1741" t="s">
        <v>303</v>
      </c>
      <c r="E1741" t="s">
        <v>300</v>
      </c>
      <c r="F1741" s="8">
        <v>1712625.59</v>
      </c>
      <c r="G1741" s="10"/>
      <c r="I1741" s="8">
        <v>0</v>
      </c>
      <c r="J1741" s="8">
        <v>1712625.59</v>
      </c>
    </row>
    <row r="1742" spans="1:10" hidden="1" x14ac:dyDescent="0.35">
      <c r="A1742">
        <v>2016</v>
      </c>
      <c r="B1742">
        <v>3125804</v>
      </c>
      <c r="C1742" t="s">
        <v>72</v>
      </c>
      <c r="D1742" t="s">
        <v>303</v>
      </c>
      <c r="E1742" t="s">
        <v>306</v>
      </c>
      <c r="F1742" s="8">
        <v>202729.19</v>
      </c>
      <c r="G1742" s="10"/>
      <c r="I1742" s="8">
        <v>0</v>
      </c>
      <c r="J1742" s="8">
        <v>0</v>
      </c>
    </row>
    <row r="1743" spans="1:10" hidden="1" x14ac:dyDescent="0.35">
      <c r="A1743">
        <v>2016</v>
      </c>
      <c r="B1743">
        <v>3125804</v>
      </c>
      <c r="C1743" t="s">
        <v>72</v>
      </c>
      <c r="D1743" t="s">
        <v>303</v>
      </c>
      <c r="E1743" t="s">
        <v>301</v>
      </c>
      <c r="F1743" s="8">
        <v>373531.51</v>
      </c>
      <c r="G1743" s="10"/>
      <c r="I1743" s="8">
        <v>0</v>
      </c>
      <c r="J1743" s="8">
        <v>0</v>
      </c>
    </row>
    <row r="1744" spans="1:10" hidden="1" x14ac:dyDescent="0.35">
      <c r="A1744">
        <v>2016</v>
      </c>
      <c r="B1744">
        <v>3125804</v>
      </c>
      <c r="C1744" t="s">
        <v>72</v>
      </c>
      <c r="D1744" t="s">
        <v>303</v>
      </c>
      <c r="E1744" t="s">
        <v>302</v>
      </c>
      <c r="F1744" s="8">
        <v>35126.04</v>
      </c>
      <c r="G1744" s="10"/>
      <c r="I1744" s="8">
        <v>0</v>
      </c>
      <c r="J1744" s="8">
        <v>0</v>
      </c>
    </row>
    <row r="1745" spans="1:10" hidden="1" x14ac:dyDescent="0.35">
      <c r="A1745">
        <v>2016</v>
      </c>
      <c r="B1745">
        <v>3126208</v>
      </c>
      <c r="C1745" t="s">
        <v>73</v>
      </c>
      <c r="D1745" t="s">
        <v>303</v>
      </c>
      <c r="E1745" t="s">
        <v>299</v>
      </c>
      <c r="F1745" s="8">
        <v>5997096.5</v>
      </c>
      <c r="G1745" s="10">
        <v>5323122.47</v>
      </c>
      <c r="H1745">
        <v>0.9792993077613712</v>
      </c>
      <c r="I1745" s="8">
        <v>478500.03747203009</v>
      </c>
      <c r="J1745" s="8">
        <v>0</v>
      </c>
    </row>
    <row r="1746" spans="1:10" hidden="1" x14ac:dyDescent="0.35">
      <c r="A1746">
        <v>2016</v>
      </c>
      <c r="B1746">
        <v>3126208</v>
      </c>
      <c r="C1746" t="s">
        <v>73</v>
      </c>
      <c r="D1746" t="s">
        <v>303</v>
      </c>
      <c r="E1746" t="s">
        <v>300</v>
      </c>
      <c r="F1746" s="8">
        <v>5212930.1500000004</v>
      </c>
      <c r="G1746" s="10"/>
      <c r="I1746" s="8">
        <v>0</v>
      </c>
      <c r="J1746" s="8">
        <v>5691430.1874720305</v>
      </c>
    </row>
    <row r="1747" spans="1:10" hidden="1" x14ac:dyDescent="0.35">
      <c r="A1747">
        <v>2016</v>
      </c>
      <c r="B1747">
        <v>3126208</v>
      </c>
      <c r="C1747" t="s">
        <v>73</v>
      </c>
      <c r="D1747" t="s">
        <v>303</v>
      </c>
      <c r="E1747" t="s">
        <v>301</v>
      </c>
      <c r="F1747" s="8">
        <v>110192.32000000001</v>
      </c>
      <c r="G1747" s="10"/>
      <c r="I1747" s="8">
        <v>0</v>
      </c>
      <c r="J1747" s="8">
        <v>0</v>
      </c>
    </row>
    <row r="1748" spans="1:10" hidden="1" x14ac:dyDescent="0.35">
      <c r="A1748">
        <v>2016</v>
      </c>
      <c r="B1748">
        <v>3126208</v>
      </c>
      <c r="C1748" t="s">
        <v>73</v>
      </c>
      <c r="D1748" t="s">
        <v>303</v>
      </c>
      <c r="E1748" t="s">
        <v>309</v>
      </c>
      <c r="F1748" s="8">
        <v>488614.7</v>
      </c>
      <c r="G1748" s="10"/>
      <c r="I1748" s="8">
        <v>0</v>
      </c>
      <c r="J1748" s="8">
        <v>0</v>
      </c>
    </row>
    <row r="1749" spans="1:10" hidden="1" x14ac:dyDescent="0.35">
      <c r="A1749">
        <v>2016</v>
      </c>
      <c r="B1749">
        <v>3126208</v>
      </c>
      <c r="C1749" t="s">
        <v>73</v>
      </c>
      <c r="D1749" t="s">
        <v>303</v>
      </c>
      <c r="E1749" t="s">
        <v>302</v>
      </c>
      <c r="F1749" s="8">
        <v>185359.33</v>
      </c>
      <c r="G1749" s="10"/>
      <c r="I1749" s="8">
        <v>0</v>
      </c>
      <c r="J1749" s="8">
        <v>0</v>
      </c>
    </row>
    <row r="1750" spans="1:10" hidden="1" x14ac:dyDescent="0.35">
      <c r="A1750">
        <v>2016</v>
      </c>
      <c r="B1750">
        <v>3126505</v>
      </c>
      <c r="C1750" t="s">
        <v>74</v>
      </c>
      <c r="D1750" t="s">
        <v>303</v>
      </c>
      <c r="E1750" t="s">
        <v>299</v>
      </c>
      <c r="F1750" s="8">
        <v>4912975.5999999996</v>
      </c>
      <c r="G1750" s="10">
        <v>4481100.1099999994</v>
      </c>
      <c r="H1750">
        <v>0.75423150945851114</v>
      </c>
      <c r="I1750" s="8">
        <v>132847.24572683338</v>
      </c>
      <c r="J1750" s="8">
        <v>0</v>
      </c>
    </row>
    <row r="1751" spans="1:10" hidden="1" x14ac:dyDescent="0.35">
      <c r="A1751">
        <v>2016</v>
      </c>
      <c r="B1751">
        <v>3126505</v>
      </c>
      <c r="C1751" t="s">
        <v>74</v>
      </c>
      <c r="D1751" t="s">
        <v>303</v>
      </c>
      <c r="E1751" t="s">
        <v>300</v>
      </c>
      <c r="F1751" s="8">
        <v>3379786.9</v>
      </c>
      <c r="G1751" s="10"/>
      <c r="I1751" s="8">
        <v>0</v>
      </c>
      <c r="J1751" s="8">
        <v>3512634.1457268335</v>
      </c>
    </row>
    <row r="1752" spans="1:10" hidden="1" x14ac:dyDescent="0.35">
      <c r="A1752">
        <v>2016</v>
      </c>
      <c r="B1752">
        <v>3126505</v>
      </c>
      <c r="C1752" t="s">
        <v>74</v>
      </c>
      <c r="D1752" t="s">
        <v>303</v>
      </c>
      <c r="E1752" t="s">
        <v>301</v>
      </c>
      <c r="F1752" s="8">
        <v>1101313.21</v>
      </c>
      <c r="G1752" s="10"/>
      <c r="I1752" s="8">
        <v>0</v>
      </c>
      <c r="J1752" s="8">
        <v>0</v>
      </c>
    </row>
    <row r="1753" spans="1:10" hidden="1" x14ac:dyDescent="0.35">
      <c r="A1753">
        <v>2016</v>
      </c>
      <c r="B1753">
        <v>3126505</v>
      </c>
      <c r="C1753" t="s">
        <v>74</v>
      </c>
      <c r="D1753" t="s">
        <v>303</v>
      </c>
      <c r="E1753" t="s">
        <v>309</v>
      </c>
      <c r="F1753" s="8">
        <v>176135.9</v>
      </c>
      <c r="G1753" s="10"/>
      <c r="I1753" s="8">
        <v>0</v>
      </c>
      <c r="J1753" s="8">
        <v>0</v>
      </c>
    </row>
    <row r="1754" spans="1:10" hidden="1" x14ac:dyDescent="0.35">
      <c r="A1754">
        <v>2016</v>
      </c>
      <c r="B1754">
        <v>3126505</v>
      </c>
      <c r="C1754" t="s">
        <v>74</v>
      </c>
      <c r="D1754" t="s">
        <v>303</v>
      </c>
      <c r="E1754" t="s">
        <v>302</v>
      </c>
      <c r="F1754" s="8">
        <v>255739.59</v>
      </c>
      <c r="G1754" s="10"/>
      <c r="I1754" s="8">
        <v>0</v>
      </c>
      <c r="J1754" s="8">
        <v>0</v>
      </c>
    </row>
    <row r="1755" spans="1:10" hidden="1" x14ac:dyDescent="0.35">
      <c r="A1755">
        <v>2016</v>
      </c>
      <c r="B1755">
        <v>3126604</v>
      </c>
      <c r="C1755" t="s">
        <v>75</v>
      </c>
      <c r="D1755" t="s">
        <v>303</v>
      </c>
      <c r="E1755" t="s">
        <v>299</v>
      </c>
      <c r="F1755" s="8">
        <v>3841079.81</v>
      </c>
      <c r="G1755" s="10">
        <v>3288689.35</v>
      </c>
      <c r="H1755">
        <v>0.9223477158157245</v>
      </c>
      <c r="I1755" s="8">
        <v>360558.67187429674</v>
      </c>
      <c r="J1755" s="8">
        <v>0</v>
      </c>
    </row>
    <row r="1756" spans="1:10" hidden="1" x14ac:dyDescent="0.35">
      <c r="A1756">
        <v>2016</v>
      </c>
      <c r="B1756">
        <v>3126604</v>
      </c>
      <c r="C1756" t="s">
        <v>75</v>
      </c>
      <c r="D1756" t="s">
        <v>303</v>
      </c>
      <c r="E1756" t="s">
        <v>300</v>
      </c>
      <c r="F1756" s="8">
        <v>3033315.11</v>
      </c>
      <c r="G1756" s="10"/>
      <c r="I1756" s="8">
        <v>0</v>
      </c>
      <c r="J1756" s="8">
        <v>3393873.7818742967</v>
      </c>
    </row>
    <row r="1757" spans="1:10" hidden="1" x14ac:dyDescent="0.35">
      <c r="A1757">
        <v>2016</v>
      </c>
      <c r="B1757">
        <v>3126604</v>
      </c>
      <c r="C1757" t="s">
        <v>75</v>
      </c>
      <c r="D1757" t="s">
        <v>303</v>
      </c>
      <c r="E1757" t="s">
        <v>301</v>
      </c>
      <c r="F1757" s="8">
        <v>243601.44</v>
      </c>
      <c r="G1757" s="10"/>
      <c r="I1757" s="8">
        <v>0</v>
      </c>
      <c r="J1757" s="8">
        <v>0</v>
      </c>
    </row>
    <row r="1758" spans="1:10" hidden="1" x14ac:dyDescent="0.35">
      <c r="A1758">
        <v>2016</v>
      </c>
      <c r="B1758">
        <v>3126604</v>
      </c>
      <c r="C1758" t="s">
        <v>75</v>
      </c>
      <c r="D1758" t="s">
        <v>303</v>
      </c>
      <c r="E1758" t="s">
        <v>305</v>
      </c>
      <c r="F1758" s="8">
        <v>11772.8</v>
      </c>
      <c r="G1758" s="10"/>
      <c r="I1758" s="8">
        <v>0</v>
      </c>
      <c r="J1758" s="8">
        <v>0</v>
      </c>
    </row>
    <row r="1759" spans="1:10" hidden="1" x14ac:dyDescent="0.35">
      <c r="A1759">
        <v>2016</v>
      </c>
      <c r="B1759">
        <v>3126604</v>
      </c>
      <c r="C1759" t="s">
        <v>75</v>
      </c>
      <c r="D1759" t="s">
        <v>303</v>
      </c>
      <c r="E1759" t="s">
        <v>309</v>
      </c>
      <c r="F1759" s="8">
        <v>390914.04</v>
      </c>
      <c r="G1759" s="10"/>
      <c r="I1759" s="8">
        <v>0</v>
      </c>
      <c r="J1759" s="8">
        <v>0</v>
      </c>
    </row>
    <row r="1760" spans="1:10" hidden="1" x14ac:dyDescent="0.35">
      <c r="A1760">
        <v>2016</v>
      </c>
      <c r="B1760">
        <v>3126604</v>
      </c>
      <c r="C1760" t="s">
        <v>75</v>
      </c>
      <c r="D1760" t="s">
        <v>303</v>
      </c>
      <c r="E1760" t="s">
        <v>302</v>
      </c>
      <c r="F1760" s="8">
        <v>161476.42000000001</v>
      </c>
      <c r="G1760" s="10"/>
      <c r="I1760" s="8">
        <v>0</v>
      </c>
      <c r="J1760" s="8">
        <v>0</v>
      </c>
    </row>
    <row r="1761" spans="1:10" hidden="1" x14ac:dyDescent="0.35">
      <c r="A1761">
        <v>2016</v>
      </c>
      <c r="B1761">
        <v>3126703</v>
      </c>
      <c r="C1761" t="s">
        <v>76</v>
      </c>
      <c r="D1761" t="s">
        <v>303</v>
      </c>
      <c r="E1761" t="s">
        <v>299</v>
      </c>
      <c r="F1761" s="8">
        <v>10049639.529999999</v>
      </c>
      <c r="G1761" s="10">
        <v>9517080.2699999996</v>
      </c>
      <c r="H1761">
        <v>0.79026293638689671</v>
      </c>
      <c r="I1761" s="8">
        <v>310504.46258514427</v>
      </c>
      <c r="J1761" s="8">
        <v>0</v>
      </c>
    </row>
    <row r="1762" spans="1:10" hidden="1" x14ac:dyDescent="0.35">
      <c r="A1762">
        <v>2016</v>
      </c>
      <c r="B1762">
        <v>3126703</v>
      </c>
      <c r="C1762" t="s">
        <v>76</v>
      </c>
      <c r="D1762" t="s">
        <v>303</v>
      </c>
      <c r="E1762" t="s">
        <v>300</v>
      </c>
      <c r="F1762" s="8">
        <v>7520995.7999999998</v>
      </c>
      <c r="G1762" s="10"/>
      <c r="I1762" s="8">
        <v>0</v>
      </c>
      <c r="J1762" s="8">
        <v>7831500.2625851445</v>
      </c>
    </row>
    <row r="1763" spans="1:10" hidden="1" x14ac:dyDescent="0.35">
      <c r="A1763">
        <v>2016</v>
      </c>
      <c r="B1763">
        <v>3126703</v>
      </c>
      <c r="C1763" t="s">
        <v>76</v>
      </c>
      <c r="D1763" t="s">
        <v>303</v>
      </c>
      <c r="E1763" t="s">
        <v>306</v>
      </c>
      <c r="F1763" s="8">
        <v>89827.41</v>
      </c>
      <c r="G1763" s="10"/>
      <c r="I1763" s="8">
        <v>0</v>
      </c>
      <c r="J1763" s="8">
        <v>0</v>
      </c>
    </row>
    <row r="1764" spans="1:10" hidden="1" x14ac:dyDescent="0.35">
      <c r="A1764">
        <v>2016</v>
      </c>
      <c r="B1764">
        <v>3126703</v>
      </c>
      <c r="C1764" t="s">
        <v>76</v>
      </c>
      <c r="D1764" t="s">
        <v>303</v>
      </c>
      <c r="E1764" t="s">
        <v>301</v>
      </c>
      <c r="F1764" s="8">
        <v>1786259.15</v>
      </c>
      <c r="G1764" s="10"/>
      <c r="I1764" s="8">
        <v>0</v>
      </c>
      <c r="J1764" s="8">
        <v>0</v>
      </c>
    </row>
    <row r="1765" spans="1:10" hidden="1" x14ac:dyDescent="0.35">
      <c r="A1765">
        <v>2016</v>
      </c>
      <c r="B1765">
        <v>3126703</v>
      </c>
      <c r="C1765" t="s">
        <v>76</v>
      </c>
      <c r="D1765" t="s">
        <v>303</v>
      </c>
      <c r="E1765" t="s">
        <v>305</v>
      </c>
      <c r="F1765" s="8">
        <v>119997.91</v>
      </c>
      <c r="G1765" s="10"/>
      <c r="I1765" s="8">
        <v>0</v>
      </c>
      <c r="J1765" s="8">
        <v>0</v>
      </c>
    </row>
    <row r="1766" spans="1:10" hidden="1" x14ac:dyDescent="0.35">
      <c r="A1766">
        <v>2016</v>
      </c>
      <c r="B1766">
        <v>3126703</v>
      </c>
      <c r="C1766" t="s">
        <v>76</v>
      </c>
      <c r="D1766" t="s">
        <v>303</v>
      </c>
      <c r="E1766" t="s">
        <v>309</v>
      </c>
      <c r="F1766" s="8">
        <v>392912.85</v>
      </c>
      <c r="G1766" s="10"/>
      <c r="I1766" s="8">
        <v>0</v>
      </c>
      <c r="J1766" s="8">
        <v>0</v>
      </c>
    </row>
    <row r="1767" spans="1:10" hidden="1" x14ac:dyDescent="0.35">
      <c r="A1767">
        <v>2016</v>
      </c>
      <c r="B1767">
        <v>3126703</v>
      </c>
      <c r="C1767" t="s">
        <v>76</v>
      </c>
      <c r="D1767" t="s">
        <v>303</v>
      </c>
      <c r="E1767" t="s">
        <v>302</v>
      </c>
      <c r="F1767" s="8">
        <v>139646.41</v>
      </c>
      <c r="G1767" s="10"/>
      <c r="I1767" s="8">
        <v>0</v>
      </c>
      <c r="J1767" s="8">
        <v>0</v>
      </c>
    </row>
    <row r="1768" spans="1:10" hidden="1" x14ac:dyDescent="0.35">
      <c r="A1768">
        <v>2016</v>
      </c>
      <c r="B1768">
        <v>3126752</v>
      </c>
      <c r="C1768" t="s">
        <v>77</v>
      </c>
      <c r="D1768" t="s">
        <v>303</v>
      </c>
      <c r="E1768" t="s">
        <v>299</v>
      </c>
      <c r="F1768" s="8">
        <v>3883393.72</v>
      </c>
      <c r="G1768" s="10">
        <v>3383347.48</v>
      </c>
      <c r="H1768">
        <v>0.8965620049170947</v>
      </c>
      <c r="I1768" s="8">
        <v>283864.19021226163</v>
      </c>
      <c r="J1768" s="8">
        <v>0</v>
      </c>
    </row>
    <row r="1769" spans="1:10" hidden="1" x14ac:dyDescent="0.35">
      <c r="A1769">
        <v>2016</v>
      </c>
      <c r="B1769">
        <v>3126752</v>
      </c>
      <c r="C1769" t="s">
        <v>77</v>
      </c>
      <c r="D1769" t="s">
        <v>303</v>
      </c>
      <c r="E1769" t="s">
        <v>300</v>
      </c>
      <c r="F1769" s="8">
        <v>3033380.8</v>
      </c>
      <c r="G1769" s="10"/>
      <c r="I1769" s="8">
        <v>0</v>
      </c>
      <c r="J1769" s="8">
        <v>3317244.9902122617</v>
      </c>
    </row>
    <row r="1770" spans="1:10" hidden="1" x14ac:dyDescent="0.35">
      <c r="A1770">
        <v>2016</v>
      </c>
      <c r="B1770">
        <v>3126752</v>
      </c>
      <c r="C1770" t="s">
        <v>77</v>
      </c>
      <c r="D1770" t="s">
        <v>303</v>
      </c>
      <c r="E1770" t="s">
        <v>306</v>
      </c>
      <c r="F1770" s="8">
        <v>21000</v>
      </c>
      <c r="G1770" s="10"/>
      <c r="I1770" s="8">
        <v>0</v>
      </c>
      <c r="J1770" s="8">
        <v>0</v>
      </c>
    </row>
    <row r="1771" spans="1:10" hidden="1" x14ac:dyDescent="0.35">
      <c r="A1771">
        <v>2016</v>
      </c>
      <c r="B1771">
        <v>3126752</v>
      </c>
      <c r="C1771" t="s">
        <v>77</v>
      </c>
      <c r="D1771" t="s">
        <v>303</v>
      </c>
      <c r="E1771" t="s">
        <v>301</v>
      </c>
      <c r="F1771" s="8">
        <v>328966.68</v>
      </c>
      <c r="G1771" s="10"/>
      <c r="I1771" s="8">
        <v>0</v>
      </c>
      <c r="J1771" s="8">
        <v>0</v>
      </c>
    </row>
    <row r="1772" spans="1:10" hidden="1" x14ac:dyDescent="0.35">
      <c r="A1772">
        <v>2016</v>
      </c>
      <c r="B1772">
        <v>3126752</v>
      </c>
      <c r="C1772" t="s">
        <v>77</v>
      </c>
      <c r="D1772" t="s">
        <v>303</v>
      </c>
      <c r="E1772" t="s">
        <v>309</v>
      </c>
      <c r="F1772" s="8">
        <v>316614.12</v>
      </c>
      <c r="G1772" s="10"/>
      <c r="I1772" s="8">
        <v>0</v>
      </c>
      <c r="J1772" s="8">
        <v>0</v>
      </c>
    </row>
    <row r="1773" spans="1:10" hidden="1" x14ac:dyDescent="0.35">
      <c r="A1773">
        <v>2016</v>
      </c>
      <c r="B1773">
        <v>3126752</v>
      </c>
      <c r="C1773" t="s">
        <v>77</v>
      </c>
      <c r="D1773" t="s">
        <v>303</v>
      </c>
      <c r="E1773" t="s">
        <v>302</v>
      </c>
      <c r="F1773" s="8">
        <v>183432.12</v>
      </c>
      <c r="G1773" s="10"/>
      <c r="I1773" s="8">
        <v>0</v>
      </c>
      <c r="J1773" s="8">
        <v>0</v>
      </c>
    </row>
    <row r="1774" spans="1:10" hidden="1" x14ac:dyDescent="0.35">
      <c r="A1774">
        <v>2016</v>
      </c>
      <c r="B1774">
        <v>3126802</v>
      </c>
      <c r="C1774" t="s">
        <v>78</v>
      </c>
      <c r="D1774" t="s">
        <v>303</v>
      </c>
      <c r="E1774" t="s">
        <v>299</v>
      </c>
      <c r="F1774" s="8">
        <v>5020242.42</v>
      </c>
      <c r="G1774" s="10">
        <v>4075762.5700000003</v>
      </c>
      <c r="H1774">
        <v>0.9521154491587569</v>
      </c>
      <c r="I1774" s="8">
        <v>800264.53657256102</v>
      </c>
      <c r="J1774" s="8">
        <v>0</v>
      </c>
    </row>
    <row r="1775" spans="1:10" hidden="1" x14ac:dyDescent="0.35">
      <c r="A1775">
        <v>2016</v>
      </c>
      <c r="B1775">
        <v>3126802</v>
      </c>
      <c r="C1775" t="s">
        <v>78</v>
      </c>
      <c r="D1775" t="s">
        <v>303</v>
      </c>
      <c r="E1775" t="s">
        <v>300</v>
      </c>
      <c r="F1775" s="8">
        <v>3880596.51</v>
      </c>
      <c r="G1775" s="10"/>
      <c r="I1775" s="8">
        <v>0</v>
      </c>
      <c r="J1775" s="8">
        <v>4680861.0465725604</v>
      </c>
    </row>
    <row r="1776" spans="1:10" hidden="1" x14ac:dyDescent="0.35">
      <c r="A1776">
        <v>2016</v>
      </c>
      <c r="B1776">
        <v>3126802</v>
      </c>
      <c r="C1776" t="s">
        <v>78</v>
      </c>
      <c r="D1776" t="s">
        <v>303</v>
      </c>
      <c r="E1776" t="s">
        <v>301</v>
      </c>
      <c r="F1776" s="8">
        <v>195166.06</v>
      </c>
      <c r="G1776" s="10"/>
      <c r="I1776" s="8">
        <v>0</v>
      </c>
      <c r="J1776" s="8">
        <v>0</v>
      </c>
    </row>
    <row r="1777" spans="1:10" hidden="1" x14ac:dyDescent="0.35">
      <c r="A1777">
        <v>2016</v>
      </c>
      <c r="B1777">
        <v>3126802</v>
      </c>
      <c r="C1777" t="s">
        <v>78</v>
      </c>
      <c r="D1777" t="s">
        <v>303</v>
      </c>
      <c r="E1777" t="s">
        <v>309</v>
      </c>
      <c r="F1777" s="8">
        <v>840512.08</v>
      </c>
      <c r="G1777" s="10"/>
      <c r="I1777" s="8">
        <v>0</v>
      </c>
      <c r="J1777" s="8">
        <v>0</v>
      </c>
    </row>
    <row r="1778" spans="1:10" hidden="1" x14ac:dyDescent="0.35">
      <c r="A1778">
        <v>2016</v>
      </c>
      <c r="B1778">
        <v>3126802</v>
      </c>
      <c r="C1778" t="s">
        <v>78</v>
      </c>
      <c r="D1778" t="s">
        <v>303</v>
      </c>
      <c r="E1778" t="s">
        <v>302</v>
      </c>
      <c r="F1778" s="8">
        <v>103967.77</v>
      </c>
      <c r="G1778" s="10"/>
      <c r="I1778" s="8">
        <v>0</v>
      </c>
      <c r="J1778" s="8">
        <v>0</v>
      </c>
    </row>
    <row r="1779" spans="1:10" hidden="1" x14ac:dyDescent="0.35">
      <c r="A1779">
        <v>2016</v>
      </c>
      <c r="B1779">
        <v>3126901</v>
      </c>
      <c r="C1779" t="s">
        <v>79</v>
      </c>
      <c r="D1779" t="s">
        <v>303</v>
      </c>
      <c r="E1779" t="s">
        <v>299</v>
      </c>
      <c r="F1779" s="8">
        <v>3717899.44</v>
      </c>
      <c r="G1779" s="10">
        <v>3246894.91</v>
      </c>
      <c r="H1779">
        <v>0.71739781685758341</v>
      </c>
      <c r="I1779" s="8">
        <v>24868.494885673768</v>
      </c>
      <c r="J1779" s="8">
        <v>0</v>
      </c>
    </row>
    <row r="1780" spans="1:10" hidden="1" x14ac:dyDescent="0.35">
      <c r="A1780">
        <v>2016</v>
      </c>
      <c r="B1780">
        <v>3126901</v>
      </c>
      <c r="C1780" t="s">
        <v>79</v>
      </c>
      <c r="D1780" t="s">
        <v>303</v>
      </c>
      <c r="E1780" t="s">
        <v>300</v>
      </c>
      <c r="F1780" s="8">
        <v>2329315.3199999998</v>
      </c>
      <c r="G1780" s="10"/>
      <c r="I1780" s="8">
        <v>0</v>
      </c>
      <c r="J1780" s="8">
        <v>2354183.8148856736</v>
      </c>
    </row>
    <row r="1781" spans="1:10" hidden="1" x14ac:dyDescent="0.35">
      <c r="A1781">
        <v>2016</v>
      </c>
      <c r="B1781">
        <v>3126901</v>
      </c>
      <c r="C1781" t="s">
        <v>79</v>
      </c>
      <c r="D1781" t="s">
        <v>303</v>
      </c>
      <c r="E1781" t="s">
        <v>301</v>
      </c>
      <c r="F1781" s="8">
        <v>917579.59</v>
      </c>
      <c r="G1781" s="10"/>
      <c r="I1781" s="8">
        <v>0</v>
      </c>
      <c r="J1781" s="8">
        <v>0</v>
      </c>
    </row>
    <row r="1782" spans="1:10" hidden="1" x14ac:dyDescent="0.35">
      <c r="A1782">
        <v>2016</v>
      </c>
      <c r="B1782">
        <v>3126901</v>
      </c>
      <c r="C1782" t="s">
        <v>79</v>
      </c>
      <c r="D1782" t="s">
        <v>303</v>
      </c>
      <c r="E1782" t="s">
        <v>309</v>
      </c>
      <c r="F1782" s="8">
        <v>34664.86</v>
      </c>
      <c r="G1782" s="10"/>
      <c r="I1782" s="8">
        <v>0</v>
      </c>
      <c r="J1782" s="8">
        <v>0</v>
      </c>
    </row>
    <row r="1783" spans="1:10" hidden="1" x14ac:dyDescent="0.35">
      <c r="A1783">
        <v>2016</v>
      </c>
      <c r="B1783">
        <v>3126901</v>
      </c>
      <c r="C1783" t="s">
        <v>79</v>
      </c>
      <c r="D1783" t="s">
        <v>303</v>
      </c>
      <c r="E1783" t="s">
        <v>302</v>
      </c>
      <c r="F1783" s="8">
        <v>436339.67</v>
      </c>
      <c r="G1783" s="10"/>
      <c r="I1783" s="8">
        <v>0</v>
      </c>
      <c r="J1783" s="8">
        <v>0</v>
      </c>
    </row>
    <row r="1784" spans="1:10" hidden="1" x14ac:dyDescent="0.35">
      <c r="A1784">
        <v>2016</v>
      </c>
      <c r="B1784">
        <v>3126950</v>
      </c>
      <c r="C1784" t="s">
        <v>80</v>
      </c>
      <c r="D1784" t="s">
        <v>303</v>
      </c>
      <c r="E1784" t="s">
        <v>299</v>
      </c>
      <c r="F1784" s="8">
        <v>3178015.32</v>
      </c>
      <c r="G1784" s="10">
        <v>2296421.9699999997</v>
      </c>
      <c r="H1784">
        <v>0.85763974815133837</v>
      </c>
      <c r="I1784" s="8">
        <v>0</v>
      </c>
      <c r="J1784" s="8">
        <v>0</v>
      </c>
    </row>
    <row r="1785" spans="1:10" hidden="1" x14ac:dyDescent="0.35">
      <c r="A1785">
        <v>2016</v>
      </c>
      <c r="B1785">
        <v>3126950</v>
      </c>
      <c r="C1785" t="s">
        <v>80</v>
      </c>
      <c r="D1785" t="s">
        <v>303</v>
      </c>
      <c r="E1785" t="s">
        <v>300</v>
      </c>
      <c r="F1785" s="8">
        <v>1969502.76</v>
      </c>
      <c r="G1785" s="10"/>
      <c r="I1785" s="8">
        <v>0</v>
      </c>
      <c r="J1785" s="8">
        <v>1969502.76</v>
      </c>
    </row>
    <row r="1786" spans="1:10" hidden="1" x14ac:dyDescent="0.35">
      <c r="A1786">
        <v>2016</v>
      </c>
      <c r="B1786">
        <v>3126950</v>
      </c>
      <c r="C1786" t="s">
        <v>80</v>
      </c>
      <c r="D1786" t="s">
        <v>303</v>
      </c>
      <c r="E1786" t="s">
        <v>301</v>
      </c>
      <c r="F1786" s="8">
        <v>325643.61</v>
      </c>
      <c r="G1786" s="10"/>
      <c r="I1786" s="8">
        <v>0</v>
      </c>
      <c r="J1786" s="8">
        <v>0</v>
      </c>
    </row>
    <row r="1787" spans="1:10" hidden="1" x14ac:dyDescent="0.35">
      <c r="A1787">
        <v>2016</v>
      </c>
      <c r="B1787">
        <v>3126950</v>
      </c>
      <c r="C1787" t="s">
        <v>80</v>
      </c>
      <c r="D1787" t="s">
        <v>303</v>
      </c>
      <c r="E1787" t="s">
        <v>304</v>
      </c>
      <c r="F1787" s="8">
        <v>1275.5999999999999</v>
      </c>
      <c r="G1787" s="10"/>
      <c r="I1787" s="8">
        <v>0</v>
      </c>
      <c r="J1787" s="8">
        <v>0</v>
      </c>
    </row>
    <row r="1788" spans="1:10" hidden="1" x14ac:dyDescent="0.35">
      <c r="A1788">
        <v>2016</v>
      </c>
      <c r="B1788">
        <v>3126950</v>
      </c>
      <c r="C1788" t="s">
        <v>80</v>
      </c>
      <c r="D1788" t="s">
        <v>303</v>
      </c>
      <c r="E1788" t="s">
        <v>302</v>
      </c>
      <c r="F1788" s="8">
        <v>881593.35</v>
      </c>
      <c r="G1788" s="10"/>
      <c r="I1788" s="8">
        <v>0</v>
      </c>
      <c r="J1788" s="8">
        <v>0</v>
      </c>
    </row>
    <row r="1789" spans="1:10" hidden="1" x14ac:dyDescent="0.35">
      <c r="A1789">
        <v>2016</v>
      </c>
      <c r="B1789">
        <v>3127057</v>
      </c>
      <c r="C1789" t="s">
        <v>81</v>
      </c>
      <c r="D1789" t="s">
        <v>303</v>
      </c>
      <c r="E1789" t="s">
        <v>299</v>
      </c>
      <c r="F1789" s="8">
        <v>2872492.37</v>
      </c>
      <c r="G1789" s="10">
        <v>2430422.75</v>
      </c>
      <c r="H1789">
        <v>0.8370405683537977</v>
      </c>
      <c r="I1789" s="8">
        <v>291740.30331599934</v>
      </c>
      <c r="J1789" s="8">
        <v>0</v>
      </c>
    </row>
    <row r="1790" spans="1:10" hidden="1" x14ac:dyDescent="0.35">
      <c r="A1790">
        <v>2016</v>
      </c>
      <c r="B1790">
        <v>3127057</v>
      </c>
      <c r="C1790" t="s">
        <v>81</v>
      </c>
      <c r="D1790" t="s">
        <v>303</v>
      </c>
      <c r="E1790" t="s">
        <v>300</v>
      </c>
      <c r="F1790" s="8">
        <v>2034362.44</v>
      </c>
      <c r="G1790" s="10"/>
      <c r="I1790" s="8">
        <v>0</v>
      </c>
      <c r="J1790" s="8">
        <v>2326102.7433159994</v>
      </c>
    </row>
    <row r="1791" spans="1:10" hidden="1" x14ac:dyDescent="0.35">
      <c r="A1791">
        <v>2016</v>
      </c>
      <c r="B1791">
        <v>3127057</v>
      </c>
      <c r="C1791" t="s">
        <v>81</v>
      </c>
      <c r="D1791" t="s">
        <v>303</v>
      </c>
      <c r="E1791" t="s">
        <v>301</v>
      </c>
      <c r="F1791" s="8">
        <v>381153.58</v>
      </c>
      <c r="G1791" s="10"/>
      <c r="I1791" s="8">
        <v>0</v>
      </c>
      <c r="J1791" s="8">
        <v>0</v>
      </c>
    </row>
    <row r="1792" spans="1:10" hidden="1" x14ac:dyDescent="0.35">
      <c r="A1792">
        <v>2016</v>
      </c>
      <c r="B1792">
        <v>3127057</v>
      </c>
      <c r="C1792" t="s">
        <v>81</v>
      </c>
      <c r="D1792" t="s">
        <v>303</v>
      </c>
      <c r="E1792" t="s">
        <v>304</v>
      </c>
      <c r="F1792" s="8">
        <v>14906.73</v>
      </c>
      <c r="G1792" s="10"/>
      <c r="I1792" s="8">
        <v>0</v>
      </c>
      <c r="J1792" s="8">
        <v>0</v>
      </c>
    </row>
    <row r="1793" spans="1:10" hidden="1" x14ac:dyDescent="0.35">
      <c r="A1793">
        <v>2016</v>
      </c>
      <c r="B1793">
        <v>3127057</v>
      </c>
      <c r="C1793" t="s">
        <v>81</v>
      </c>
      <c r="D1793" t="s">
        <v>303</v>
      </c>
      <c r="E1793" t="s">
        <v>309</v>
      </c>
      <c r="F1793" s="8">
        <v>348537.83</v>
      </c>
      <c r="G1793" s="10"/>
      <c r="I1793" s="8">
        <v>0</v>
      </c>
      <c r="J1793" s="8">
        <v>0</v>
      </c>
    </row>
    <row r="1794" spans="1:10" hidden="1" x14ac:dyDescent="0.35">
      <c r="A1794">
        <v>2016</v>
      </c>
      <c r="B1794">
        <v>3127057</v>
      </c>
      <c r="C1794" t="s">
        <v>81</v>
      </c>
      <c r="D1794" t="s">
        <v>303</v>
      </c>
      <c r="E1794" t="s">
        <v>302</v>
      </c>
      <c r="F1794" s="8">
        <v>93531.79</v>
      </c>
      <c r="G1794" s="10"/>
      <c r="I1794" s="8">
        <v>0</v>
      </c>
      <c r="J1794" s="8">
        <v>0</v>
      </c>
    </row>
    <row r="1795" spans="1:10" hidden="1" x14ac:dyDescent="0.35">
      <c r="A1795">
        <v>2016</v>
      </c>
      <c r="B1795">
        <v>3127073</v>
      </c>
      <c r="C1795" t="s">
        <v>82</v>
      </c>
      <c r="D1795" t="s">
        <v>303</v>
      </c>
      <c r="E1795" t="s">
        <v>299</v>
      </c>
      <c r="F1795" s="8">
        <v>4447385.1500000004</v>
      </c>
      <c r="G1795" s="10">
        <v>3397672.1</v>
      </c>
      <c r="H1795">
        <v>0.81243334811502266</v>
      </c>
      <c r="I1795" s="8">
        <v>655870.64999046759</v>
      </c>
      <c r="J1795" s="8">
        <v>0</v>
      </c>
    </row>
    <row r="1796" spans="1:10" hidden="1" x14ac:dyDescent="0.35">
      <c r="A1796">
        <v>2016</v>
      </c>
      <c r="B1796">
        <v>3127073</v>
      </c>
      <c r="C1796" t="s">
        <v>82</v>
      </c>
      <c r="D1796" t="s">
        <v>303</v>
      </c>
      <c r="E1796" t="s">
        <v>300</v>
      </c>
      <c r="F1796" s="8">
        <v>2760382.12</v>
      </c>
      <c r="G1796" s="10"/>
      <c r="I1796" s="8">
        <v>0</v>
      </c>
      <c r="J1796" s="8">
        <v>3416252.7699904675</v>
      </c>
    </row>
    <row r="1797" spans="1:10" hidden="1" x14ac:dyDescent="0.35">
      <c r="A1797">
        <v>2016</v>
      </c>
      <c r="B1797">
        <v>3127073</v>
      </c>
      <c r="C1797" t="s">
        <v>82</v>
      </c>
      <c r="D1797" t="s">
        <v>303</v>
      </c>
      <c r="E1797" t="s">
        <v>307</v>
      </c>
      <c r="F1797" s="8">
        <v>252.2</v>
      </c>
      <c r="G1797" s="10"/>
      <c r="I1797" s="8">
        <v>0</v>
      </c>
      <c r="J1797" s="8">
        <v>0</v>
      </c>
    </row>
    <row r="1798" spans="1:10" hidden="1" x14ac:dyDescent="0.35">
      <c r="A1798">
        <v>2016</v>
      </c>
      <c r="B1798">
        <v>3127073</v>
      </c>
      <c r="C1798" t="s">
        <v>82</v>
      </c>
      <c r="D1798" t="s">
        <v>303</v>
      </c>
      <c r="E1798" t="s">
        <v>301</v>
      </c>
      <c r="F1798" s="8">
        <v>637037.78</v>
      </c>
      <c r="G1798" s="10"/>
      <c r="I1798" s="8">
        <v>0</v>
      </c>
      <c r="J1798" s="8">
        <v>0</v>
      </c>
    </row>
    <row r="1799" spans="1:10" hidden="1" x14ac:dyDescent="0.35">
      <c r="A1799">
        <v>2016</v>
      </c>
      <c r="B1799">
        <v>3127073</v>
      </c>
      <c r="C1799" t="s">
        <v>82</v>
      </c>
      <c r="D1799" t="s">
        <v>303</v>
      </c>
      <c r="E1799" t="s">
        <v>309</v>
      </c>
      <c r="F1799" s="8">
        <v>807291.64</v>
      </c>
      <c r="G1799" s="10"/>
      <c r="I1799" s="8">
        <v>0</v>
      </c>
      <c r="J1799" s="8">
        <v>0</v>
      </c>
    </row>
    <row r="1800" spans="1:10" hidden="1" x14ac:dyDescent="0.35">
      <c r="A1800">
        <v>2016</v>
      </c>
      <c r="B1800">
        <v>3127073</v>
      </c>
      <c r="C1800" t="s">
        <v>82</v>
      </c>
      <c r="D1800" t="s">
        <v>303</v>
      </c>
      <c r="E1800" t="s">
        <v>302</v>
      </c>
      <c r="F1800" s="8">
        <v>242421.41</v>
      </c>
      <c r="G1800" s="10"/>
      <c r="I1800" s="8">
        <v>0</v>
      </c>
      <c r="J1800" s="8">
        <v>0</v>
      </c>
    </row>
    <row r="1801" spans="1:10" hidden="1" x14ac:dyDescent="0.35">
      <c r="A1801">
        <v>2016</v>
      </c>
      <c r="B1801">
        <v>3127305</v>
      </c>
      <c r="C1801" t="s">
        <v>83</v>
      </c>
      <c r="D1801" t="s">
        <v>303</v>
      </c>
      <c r="E1801" t="s">
        <v>299</v>
      </c>
      <c r="F1801" s="8">
        <v>3975923</v>
      </c>
      <c r="G1801" s="10">
        <v>2663655.4000000004</v>
      </c>
      <c r="H1801">
        <v>0.93537174140468771</v>
      </c>
      <c r="I1801" s="8">
        <v>892035.78155106027</v>
      </c>
      <c r="J1801" s="8">
        <v>0</v>
      </c>
    </row>
    <row r="1802" spans="1:10" hidden="1" x14ac:dyDescent="0.35">
      <c r="A1802">
        <v>2016</v>
      </c>
      <c r="B1802">
        <v>3127305</v>
      </c>
      <c r="C1802" t="s">
        <v>83</v>
      </c>
      <c r="D1802" t="s">
        <v>303</v>
      </c>
      <c r="E1802" t="s">
        <v>300</v>
      </c>
      <c r="F1802" s="8">
        <v>2491507.9900000002</v>
      </c>
      <c r="G1802" s="10"/>
      <c r="I1802" s="8">
        <v>0</v>
      </c>
      <c r="J1802" s="8">
        <v>3383543.7715510605</v>
      </c>
    </row>
    <row r="1803" spans="1:10" hidden="1" x14ac:dyDescent="0.35">
      <c r="A1803">
        <v>2016</v>
      </c>
      <c r="B1803">
        <v>3127305</v>
      </c>
      <c r="C1803" t="s">
        <v>83</v>
      </c>
      <c r="D1803" t="s">
        <v>303</v>
      </c>
      <c r="E1803" t="s">
        <v>301</v>
      </c>
      <c r="F1803" s="8">
        <v>172147.41</v>
      </c>
      <c r="G1803" s="10"/>
      <c r="I1803" s="8">
        <v>0</v>
      </c>
      <c r="J1803" s="8">
        <v>0</v>
      </c>
    </row>
    <row r="1804" spans="1:10" hidden="1" x14ac:dyDescent="0.35">
      <c r="A1804">
        <v>2016</v>
      </c>
      <c r="B1804">
        <v>3127305</v>
      </c>
      <c r="C1804" t="s">
        <v>83</v>
      </c>
      <c r="D1804" t="s">
        <v>303</v>
      </c>
      <c r="E1804" t="s">
        <v>309</v>
      </c>
      <c r="F1804" s="8">
        <v>953669.8</v>
      </c>
      <c r="G1804" s="10"/>
      <c r="I1804" s="8">
        <v>0</v>
      </c>
      <c r="J1804" s="8">
        <v>0</v>
      </c>
    </row>
    <row r="1805" spans="1:10" hidden="1" x14ac:dyDescent="0.35">
      <c r="A1805">
        <v>2016</v>
      </c>
      <c r="B1805">
        <v>3127305</v>
      </c>
      <c r="C1805" t="s">
        <v>83</v>
      </c>
      <c r="D1805" t="s">
        <v>303</v>
      </c>
      <c r="E1805" t="s">
        <v>302</v>
      </c>
      <c r="F1805" s="8">
        <v>358597.8</v>
      </c>
      <c r="G1805" s="10"/>
      <c r="I1805" s="8">
        <v>0</v>
      </c>
      <c r="J1805" s="8">
        <v>0</v>
      </c>
    </row>
    <row r="1806" spans="1:10" hidden="1" x14ac:dyDescent="0.35">
      <c r="A1806">
        <v>2016</v>
      </c>
      <c r="B1806">
        <v>3127339</v>
      </c>
      <c r="C1806" t="s">
        <v>84</v>
      </c>
      <c r="D1806" t="s">
        <v>303</v>
      </c>
      <c r="E1806" t="s">
        <v>299</v>
      </c>
      <c r="F1806" s="8">
        <v>3443397.8</v>
      </c>
      <c r="G1806" s="10">
        <v>2986492.48</v>
      </c>
      <c r="H1806">
        <v>0.70292094624661505</v>
      </c>
      <c r="I1806" s="8">
        <v>0</v>
      </c>
      <c r="J1806" s="8">
        <v>0</v>
      </c>
    </row>
    <row r="1807" spans="1:10" hidden="1" x14ac:dyDescent="0.35">
      <c r="A1807">
        <v>2016</v>
      </c>
      <c r="B1807">
        <v>3127339</v>
      </c>
      <c r="C1807" t="s">
        <v>84</v>
      </c>
      <c r="D1807" t="s">
        <v>303</v>
      </c>
      <c r="E1807" t="s">
        <v>300</v>
      </c>
      <c r="F1807" s="8">
        <v>2099268.12</v>
      </c>
      <c r="G1807" s="10"/>
      <c r="I1807" s="8">
        <v>0</v>
      </c>
      <c r="J1807" s="8">
        <v>2099268.12</v>
      </c>
    </row>
    <row r="1808" spans="1:10" hidden="1" x14ac:dyDescent="0.35">
      <c r="A1808">
        <v>2016</v>
      </c>
      <c r="B1808">
        <v>3127339</v>
      </c>
      <c r="C1808" t="s">
        <v>84</v>
      </c>
      <c r="D1808" t="s">
        <v>303</v>
      </c>
      <c r="E1808" t="s">
        <v>301</v>
      </c>
      <c r="F1808" s="8">
        <v>887224.36</v>
      </c>
      <c r="G1808" s="10"/>
      <c r="I1808" s="8">
        <v>0</v>
      </c>
      <c r="J1808" s="8">
        <v>0</v>
      </c>
    </row>
    <row r="1809" spans="1:10" hidden="1" x14ac:dyDescent="0.35">
      <c r="A1809">
        <v>2016</v>
      </c>
      <c r="B1809">
        <v>3127339</v>
      </c>
      <c r="C1809" t="s">
        <v>84</v>
      </c>
      <c r="D1809" t="s">
        <v>303</v>
      </c>
      <c r="E1809" t="s">
        <v>302</v>
      </c>
      <c r="F1809" s="8">
        <v>456905.32</v>
      </c>
      <c r="G1809" s="10"/>
      <c r="I1809" s="8">
        <v>0</v>
      </c>
      <c r="J1809" s="8">
        <v>0</v>
      </c>
    </row>
    <row r="1810" spans="1:10" hidden="1" x14ac:dyDescent="0.35">
      <c r="A1810">
        <v>2016</v>
      </c>
      <c r="B1810">
        <v>3127354</v>
      </c>
      <c r="C1810" t="s">
        <v>85</v>
      </c>
      <c r="D1810" t="s">
        <v>303</v>
      </c>
      <c r="E1810" t="s">
        <v>299</v>
      </c>
      <c r="F1810" s="8">
        <v>2430073.79</v>
      </c>
      <c r="G1810" s="10">
        <v>2350641.6800000002</v>
      </c>
      <c r="H1810">
        <v>0.97132344730652431</v>
      </c>
      <c r="I1810" s="8">
        <v>0</v>
      </c>
      <c r="J1810" s="8">
        <v>0</v>
      </c>
    </row>
    <row r="1811" spans="1:10" hidden="1" x14ac:dyDescent="0.35">
      <c r="A1811">
        <v>2016</v>
      </c>
      <c r="B1811">
        <v>3127354</v>
      </c>
      <c r="C1811" t="s">
        <v>85</v>
      </c>
      <c r="D1811" t="s">
        <v>303</v>
      </c>
      <c r="E1811" t="s">
        <v>300</v>
      </c>
      <c r="F1811" s="8">
        <v>2283233.38</v>
      </c>
      <c r="G1811" s="10"/>
      <c r="I1811" s="8">
        <v>0</v>
      </c>
      <c r="J1811" s="8">
        <v>2283233.38</v>
      </c>
    </row>
    <row r="1812" spans="1:10" hidden="1" x14ac:dyDescent="0.35">
      <c r="A1812">
        <v>2016</v>
      </c>
      <c r="B1812">
        <v>3127354</v>
      </c>
      <c r="C1812" t="s">
        <v>85</v>
      </c>
      <c r="D1812" t="s">
        <v>303</v>
      </c>
      <c r="E1812" t="s">
        <v>301</v>
      </c>
      <c r="F1812" s="8">
        <v>67408.3</v>
      </c>
      <c r="G1812" s="10"/>
      <c r="I1812" s="8">
        <v>0</v>
      </c>
      <c r="J1812" s="8">
        <v>0</v>
      </c>
    </row>
    <row r="1813" spans="1:10" hidden="1" x14ac:dyDescent="0.35">
      <c r="A1813">
        <v>2016</v>
      </c>
      <c r="B1813">
        <v>3127354</v>
      </c>
      <c r="C1813" t="s">
        <v>85</v>
      </c>
      <c r="D1813" t="s">
        <v>303</v>
      </c>
      <c r="E1813" t="s">
        <v>302</v>
      </c>
      <c r="F1813" s="8">
        <v>79432.11</v>
      </c>
      <c r="G1813" s="10"/>
      <c r="I1813" s="8">
        <v>0</v>
      </c>
      <c r="J1813" s="8">
        <v>0</v>
      </c>
    </row>
    <row r="1814" spans="1:10" hidden="1" x14ac:dyDescent="0.35">
      <c r="A1814">
        <v>2016</v>
      </c>
      <c r="B1814">
        <v>3127370</v>
      </c>
      <c r="C1814" t="s">
        <v>86</v>
      </c>
      <c r="D1814" t="s">
        <v>303</v>
      </c>
      <c r="E1814" t="s">
        <v>299</v>
      </c>
      <c r="F1814" s="8">
        <v>2717725.69</v>
      </c>
      <c r="G1814" s="10">
        <v>2717725.69</v>
      </c>
      <c r="H1814">
        <v>0.66218881347072234</v>
      </c>
      <c r="I1814" s="8">
        <v>0</v>
      </c>
      <c r="J1814" s="8">
        <v>0</v>
      </c>
    </row>
    <row r="1815" spans="1:10" hidden="1" x14ac:dyDescent="0.35">
      <c r="A1815">
        <v>2016</v>
      </c>
      <c r="B1815">
        <v>3127370</v>
      </c>
      <c r="C1815" t="s">
        <v>86</v>
      </c>
      <c r="D1815" t="s">
        <v>303</v>
      </c>
      <c r="E1815" t="s">
        <v>300</v>
      </c>
      <c r="F1815" s="8">
        <v>1799647.55</v>
      </c>
      <c r="G1815" s="10"/>
      <c r="I1815" s="8">
        <v>0</v>
      </c>
      <c r="J1815" s="8">
        <v>1799647.55</v>
      </c>
    </row>
    <row r="1816" spans="1:10" hidden="1" x14ac:dyDescent="0.35">
      <c r="A1816">
        <v>2016</v>
      </c>
      <c r="B1816">
        <v>3127370</v>
      </c>
      <c r="C1816" t="s">
        <v>86</v>
      </c>
      <c r="D1816" t="s">
        <v>303</v>
      </c>
      <c r="E1816" t="s">
        <v>306</v>
      </c>
      <c r="F1816" s="8">
        <v>26166.5</v>
      </c>
      <c r="G1816" s="10"/>
      <c r="I1816" s="8">
        <v>0</v>
      </c>
      <c r="J1816" s="8">
        <v>0</v>
      </c>
    </row>
    <row r="1817" spans="1:10" hidden="1" x14ac:dyDescent="0.35">
      <c r="A1817">
        <v>2016</v>
      </c>
      <c r="B1817">
        <v>3127370</v>
      </c>
      <c r="C1817" t="s">
        <v>86</v>
      </c>
      <c r="D1817" t="s">
        <v>303</v>
      </c>
      <c r="E1817" t="s">
        <v>301</v>
      </c>
      <c r="F1817" s="8">
        <v>891911.64</v>
      </c>
      <c r="G1817" s="10"/>
      <c r="I1817" s="8">
        <v>0</v>
      </c>
      <c r="J1817" s="8">
        <v>0</v>
      </c>
    </row>
    <row r="1818" spans="1:10" hidden="1" x14ac:dyDescent="0.35">
      <c r="A1818">
        <v>2016</v>
      </c>
      <c r="B1818">
        <v>3127503</v>
      </c>
      <c r="C1818" t="s">
        <v>87</v>
      </c>
      <c r="D1818" t="s">
        <v>303</v>
      </c>
      <c r="E1818" t="s">
        <v>299</v>
      </c>
      <c r="F1818" s="8">
        <v>3731704.07</v>
      </c>
      <c r="G1818" s="10">
        <v>3178969.9499999997</v>
      </c>
      <c r="H1818">
        <v>0.92735438408280657</v>
      </c>
      <c r="I1818" s="8">
        <v>403769.75570853188</v>
      </c>
      <c r="J1818" s="8">
        <v>0</v>
      </c>
    </row>
    <row r="1819" spans="1:10" hidden="1" x14ac:dyDescent="0.35">
      <c r="A1819">
        <v>2016</v>
      </c>
      <c r="B1819">
        <v>3127503</v>
      </c>
      <c r="C1819" t="s">
        <v>87</v>
      </c>
      <c r="D1819" t="s">
        <v>303</v>
      </c>
      <c r="E1819" t="s">
        <v>300</v>
      </c>
      <c r="F1819" s="8">
        <v>2948031.72</v>
      </c>
      <c r="G1819" s="10"/>
      <c r="I1819" s="8">
        <v>0</v>
      </c>
      <c r="J1819" s="8">
        <v>3351801.4757085321</v>
      </c>
    </row>
    <row r="1820" spans="1:10" hidden="1" x14ac:dyDescent="0.35">
      <c r="A1820">
        <v>2016</v>
      </c>
      <c r="B1820">
        <v>3127503</v>
      </c>
      <c r="C1820" t="s">
        <v>87</v>
      </c>
      <c r="D1820" t="s">
        <v>303</v>
      </c>
      <c r="E1820" t="s">
        <v>301</v>
      </c>
      <c r="F1820" s="8">
        <v>227388.23</v>
      </c>
      <c r="G1820" s="10"/>
      <c r="I1820" s="8">
        <v>0</v>
      </c>
      <c r="J1820" s="8">
        <v>0</v>
      </c>
    </row>
    <row r="1821" spans="1:10" hidden="1" x14ac:dyDescent="0.35">
      <c r="A1821">
        <v>2016</v>
      </c>
      <c r="B1821">
        <v>3127503</v>
      </c>
      <c r="C1821" t="s">
        <v>87</v>
      </c>
      <c r="D1821" t="s">
        <v>303</v>
      </c>
      <c r="E1821" t="s">
        <v>304</v>
      </c>
      <c r="F1821" s="8">
        <v>3550</v>
      </c>
      <c r="G1821" s="10"/>
      <c r="I1821" s="8">
        <v>0</v>
      </c>
      <c r="J1821" s="8">
        <v>0</v>
      </c>
    </row>
    <row r="1822" spans="1:10" hidden="1" x14ac:dyDescent="0.35">
      <c r="A1822">
        <v>2016</v>
      </c>
      <c r="B1822">
        <v>3127503</v>
      </c>
      <c r="C1822" t="s">
        <v>87</v>
      </c>
      <c r="D1822" t="s">
        <v>303</v>
      </c>
      <c r="E1822" t="s">
        <v>309</v>
      </c>
      <c r="F1822" s="8">
        <v>435399.63</v>
      </c>
      <c r="G1822" s="10"/>
      <c r="I1822" s="8">
        <v>0</v>
      </c>
      <c r="J1822" s="8">
        <v>0</v>
      </c>
    </row>
    <row r="1823" spans="1:10" hidden="1" x14ac:dyDescent="0.35">
      <c r="A1823">
        <v>2016</v>
      </c>
      <c r="B1823">
        <v>3127503</v>
      </c>
      <c r="C1823" t="s">
        <v>87</v>
      </c>
      <c r="D1823" t="s">
        <v>303</v>
      </c>
      <c r="E1823" t="s">
        <v>302</v>
      </c>
      <c r="F1823" s="8">
        <v>117334.49</v>
      </c>
      <c r="G1823" s="10"/>
      <c r="I1823" s="8">
        <v>0</v>
      </c>
      <c r="J1823" s="8">
        <v>0</v>
      </c>
    </row>
    <row r="1824" spans="1:10" hidden="1" x14ac:dyDescent="0.35">
      <c r="A1824">
        <v>2016</v>
      </c>
      <c r="B1824">
        <v>3127602</v>
      </c>
      <c r="C1824" t="s">
        <v>88</v>
      </c>
      <c r="D1824" t="s">
        <v>303</v>
      </c>
      <c r="E1824" t="s">
        <v>299</v>
      </c>
      <c r="F1824" s="8">
        <v>5100080.3499999996</v>
      </c>
      <c r="G1824" s="10">
        <v>4716462.72</v>
      </c>
      <c r="H1824">
        <v>0.61037682282369443</v>
      </c>
      <c r="I1824" s="8">
        <v>168198.62346431235</v>
      </c>
      <c r="J1824" s="8">
        <v>0</v>
      </c>
    </row>
    <row r="1825" spans="1:10" hidden="1" x14ac:dyDescent="0.35">
      <c r="A1825">
        <v>2016</v>
      </c>
      <c r="B1825">
        <v>3127602</v>
      </c>
      <c r="C1825" t="s">
        <v>88</v>
      </c>
      <c r="D1825" t="s">
        <v>303</v>
      </c>
      <c r="E1825" t="s">
        <v>300</v>
      </c>
      <c r="F1825" s="8">
        <v>2878819.53</v>
      </c>
      <c r="G1825" s="10"/>
      <c r="I1825" s="8">
        <v>0</v>
      </c>
      <c r="J1825" s="8">
        <v>3047018.1534643122</v>
      </c>
    </row>
    <row r="1826" spans="1:10" hidden="1" x14ac:dyDescent="0.35">
      <c r="A1826">
        <v>2016</v>
      </c>
      <c r="B1826">
        <v>3127602</v>
      </c>
      <c r="C1826" t="s">
        <v>88</v>
      </c>
      <c r="D1826" t="s">
        <v>303</v>
      </c>
      <c r="E1826" t="s">
        <v>301</v>
      </c>
      <c r="F1826" s="8">
        <v>1829144.47</v>
      </c>
      <c r="G1826" s="10"/>
      <c r="I1826" s="8">
        <v>0</v>
      </c>
      <c r="J1826" s="8">
        <v>0</v>
      </c>
    </row>
    <row r="1827" spans="1:10" hidden="1" x14ac:dyDescent="0.35">
      <c r="A1827">
        <v>2016</v>
      </c>
      <c r="B1827">
        <v>3127602</v>
      </c>
      <c r="C1827" t="s">
        <v>88</v>
      </c>
      <c r="D1827" t="s">
        <v>303</v>
      </c>
      <c r="E1827" t="s">
        <v>304</v>
      </c>
      <c r="F1827" s="8">
        <v>3754.32</v>
      </c>
      <c r="G1827" s="10"/>
      <c r="I1827" s="8">
        <v>0</v>
      </c>
      <c r="J1827" s="8">
        <v>0</v>
      </c>
    </row>
    <row r="1828" spans="1:10" hidden="1" x14ac:dyDescent="0.35">
      <c r="A1828">
        <v>2016</v>
      </c>
      <c r="B1828">
        <v>3127602</v>
      </c>
      <c r="C1828" t="s">
        <v>88</v>
      </c>
      <c r="D1828" t="s">
        <v>303</v>
      </c>
      <c r="E1828" t="s">
        <v>305</v>
      </c>
      <c r="F1828" s="8">
        <v>4744.3999999999996</v>
      </c>
      <c r="G1828" s="10"/>
      <c r="I1828" s="8">
        <v>0</v>
      </c>
      <c r="J1828" s="8">
        <v>0</v>
      </c>
    </row>
    <row r="1829" spans="1:10" hidden="1" x14ac:dyDescent="0.35">
      <c r="A1829">
        <v>2016</v>
      </c>
      <c r="B1829">
        <v>3127602</v>
      </c>
      <c r="C1829" t="s">
        <v>88</v>
      </c>
      <c r="D1829" t="s">
        <v>303</v>
      </c>
      <c r="E1829" t="s">
        <v>309</v>
      </c>
      <c r="F1829" s="8">
        <v>275565.21999999997</v>
      </c>
      <c r="G1829" s="10"/>
      <c r="I1829" s="8">
        <v>0</v>
      </c>
      <c r="J1829" s="8">
        <v>0</v>
      </c>
    </row>
    <row r="1830" spans="1:10" hidden="1" x14ac:dyDescent="0.35">
      <c r="A1830">
        <v>2016</v>
      </c>
      <c r="B1830">
        <v>3127602</v>
      </c>
      <c r="C1830" t="s">
        <v>88</v>
      </c>
      <c r="D1830" t="s">
        <v>303</v>
      </c>
      <c r="E1830" t="s">
        <v>302</v>
      </c>
      <c r="F1830" s="8">
        <v>108052.41</v>
      </c>
      <c r="G1830" s="10"/>
      <c r="I1830" s="8">
        <v>0</v>
      </c>
      <c r="J1830" s="8">
        <v>0</v>
      </c>
    </row>
    <row r="1831" spans="1:10" hidden="1" x14ac:dyDescent="0.35">
      <c r="A1831">
        <v>2016</v>
      </c>
      <c r="B1831">
        <v>3127701</v>
      </c>
      <c r="C1831" t="s">
        <v>89</v>
      </c>
      <c r="D1831" t="s">
        <v>303</v>
      </c>
      <c r="E1831" t="s">
        <v>299</v>
      </c>
      <c r="F1831" s="8">
        <v>149996215.65000001</v>
      </c>
      <c r="G1831" s="10">
        <v>137264836.73000002</v>
      </c>
      <c r="H1831">
        <v>0.48580112400648023</v>
      </c>
      <c r="I1831" s="8">
        <v>2273795.0514290188</v>
      </c>
      <c r="J1831" s="8">
        <v>0</v>
      </c>
    </row>
    <row r="1832" spans="1:10" hidden="1" x14ac:dyDescent="0.35">
      <c r="A1832">
        <v>2016</v>
      </c>
      <c r="B1832">
        <v>3127701</v>
      </c>
      <c r="C1832" t="s">
        <v>89</v>
      </c>
      <c r="D1832" t="s">
        <v>303</v>
      </c>
      <c r="E1832" t="s">
        <v>300</v>
      </c>
      <c r="F1832" s="8">
        <v>66683411.969999999</v>
      </c>
      <c r="G1832" s="10"/>
      <c r="I1832" s="8">
        <v>0</v>
      </c>
      <c r="J1832" s="8">
        <v>68957207.021429017</v>
      </c>
    </row>
    <row r="1833" spans="1:10" hidden="1" x14ac:dyDescent="0.35">
      <c r="A1833">
        <v>2016</v>
      </c>
      <c r="B1833">
        <v>3127701</v>
      </c>
      <c r="C1833" t="s">
        <v>89</v>
      </c>
      <c r="D1833" t="s">
        <v>303</v>
      </c>
      <c r="E1833" t="s">
        <v>301</v>
      </c>
      <c r="F1833" s="8">
        <v>60511146.280000001</v>
      </c>
      <c r="G1833" s="10"/>
      <c r="I1833" s="8">
        <v>0</v>
      </c>
      <c r="J1833" s="8">
        <v>0</v>
      </c>
    </row>
    <row r="1834" spans="1:10" hidden="1" x14ac:dyDescent="0.35">
      <c r="A1834">
        <v>2016</v>
      </c>
      <c r="B1834">
        <v>3127701</v>
      </c>
      <c r="C1834" t="s">
        <v>89</v>
      </c>
      <c r="D1834" t="s">
        <v>303</v>
      </c>
      <c r="E1834" t="s">
        <v>304</v>
      </c>
      <c r="F1834" s="8">
        <v>1784474.8</v>
      </c>
      <c r="G1834" s="10"/>
      <c r="I1834" s="8">
        <v>0</v>
      </c>
      <c r="J1834" s="8">
        <v>0</v>
      </c>
    </row>
    <row r="1835" spans="1:10" hidden="1" x14ac:dyDescent="0.35">
      <c r="A1835">
        <v>2016</v>
      </c>
      <c r="B1835">
        <v>3127701</v>
      </c>
      <c r="C1835" t="s">
        <v>89</v>
      </c>
      <c r="D1835" t="s">
        <v>303</v>
      </c>
      <c r="E1835" t="s">
        <v>305</v>
      </c>
      <c r="F1835" s="8">
        <v>8285803.6799999997</v>
      </c>
      <c r="G1835" s="10"/>
      <c r="I1835" s="8">
        <v>0</v>
      </c>
      <c r="J1835" s="8">
        <v>0</v>
      </c>
    </row>
    <row r="1836" spans="1:10" hidden="1" x14ac:dyDescent="0.35">
      <c r="A1836">
        <v>2016</v>
      </c>
      <c r="B1836">
        <v>3127701</v>
      </c>
      <c r="C1836" t="s">
        <v>89</v>
      </c>
      <c r="D1836" t="s">
        <v>303</v>
      </c>
      <c r="E1836" t="s">
        <v>309</v>
      </c>
      <c r="F1836" s="8">
        <v>4680505.95</v>
      </c>
      <c r="G1836" s="10"/>
      <c r="I1836" s="8">
        <v>0</v>
      </c>
      <c r="J1836" s="8">
        <v>0</v>
      </c>
    </row>
    <row r="1837" spans="1:10" hidden="1" x14ac:dyDescent="0.35">
      <c r="A1837">
        <v>2016</v>
      </c>
      <c r="B1837">
        <v>3127701</v>
      </c>
      <c r="C1837" t="s">
        <v>89</v>
      </c>
      <c r="D1837" t="s">
        <v>303</v>
      </c>
      <c r="E1837" t="s">
        <v>302</v>
      </c>
      <c r="F1837" s="8">
        <v>8050872.9699999997</v>
      </c>
      <c r="G1837" s="10"/>
      <c r="I1837" s="8">
        <v>0</v>
      </c>
      <c r="J1837" s="8">
        <v>0</v>
      </c>
    </row>
    <row r="1838" spans="1:10" hidden="1" x14ac:dyDescent="0.35">
      <c r="A1838">
        <v>2016</v>
      </c>
      <c r="B1838">
        <v>3127800</v>
      </c>
      <c r="C1838" t="s">
        <v>90</v>
      </c>
      <c r="D1838" t="s">
        <v>303</v>
      </c>
      <c r="E1838" t="s">
        <v>299</v>
      </c>
      <c r="F1838" s="8">
        <v>11075634.609999999</v>
      </c>
      <c r="G1838" s="10">
        <v>10955973.309999999</v>
      </c>
      <c r="H1838">
        <v>0.87117243351517448</v>
      </c>
      <c r="I1838" s="8">
        <v>0</v>
      </c>
      <c r="J1838" s="8">
        <v>0</v>
      </c>
    </row>
    <row r="1839" spans="1:10" hidden="1" x14ac:dyDescent="0.35">
      <c r="A1839">
        <v>2016</v>
      </c>
      <c r="B1839">
        <v>3127800</v>
      </c>
      <c r="C1839" t="s">
        <v>90</v>
      </c>
      <c r="D1839" t="s">
        <v>303</v>
      </c>
      <c r="E1839" t="s">
        <v>300</v>
      </c>
      <c r="F1839" s="8">
        <v>9544541.9299999997</v>
      </c>
      <c r="G1839" s="10"/>
      <c r="I1839" s="8">
        <v>0</v>
      </c>
      <c r="J1839" s="8">
        <v>9544541.9299999997</v>
      </c>
    </row>
    <row r="1840" spans="1:10" hidden="1" x14ac:dyDescent="0.35">
      <c r="A1840">
        <v>2016</v>
      </c>
      <c r="B1840">
        <v>3127800</v>
      </c>
      <c r="C1840" t="s">
        <v>90</v>
      </c>
      <c r="D1840" t="s">
        <v>303</v>
      </c>
      <c r="E1840" t="s">
        <v>301</v>
      </c>
      <c r="F1840" s="8">
        <v>1359464.51</v>
      </c>
      <c r="G1840" s="10"/>
      <c r="I1840" s="8">
        <v>0</v>
      </c>
      <c r="J1840" s="8">
        <v>0</v>
      </c>
    </row>
    <row r="1841" spans="1:10" hidden="1" x14ac:dyDescent="0.35">
      <c r="A1841">
        <v>2016</v>
      </c>
      <c r="B1841">
        <v>3127800</v>
      </c>
      <c r="C1841" t="s">
        <v>90</v>
      </c>
      <c r="D1841" t="s">
        <v>303</v>
      </c>
      <c r="E1841" t="s">
        <v>304</v>
      </c>
      <c r="F1841" s="8">
        <v>51966.87</v>
      </c>
      <c r="G1841" s="10"/>
      <c r="I1841" s="8">
        <v>0</v>
      </c>
      <c r="J1841" s="8">
        <v>0</v>
      </c>
    </row>
    <row r="1842" spans="1:10" hidden="1" x14ac:dyDescent="0.35">
      <c r="A1842">
        <v>2016</v>
      </c>
      <c r="B1842">
        <v>3127800</v>
      </c>
      <c r="C1842" t="s">
        <v>90</v>
      </c>
      <c r="D1842" t="s">
        <v>303</v>
      </c>
      <c r="E1842" t="s">
        <v>302</v>
      </c>
      <c r="F1842" s="8">
        <v>119661.3</v>
      </c>
      <c r="G1842" s="10"/>
      <c r="I1842" s="8">
        <v>0</v>
      </c>
      <c r="J1842" s="8">
        <v>0</v>
      </c>
    </row>
    <row r="1843" spans="1:10" hidden="1" x14ac:dyDescent="0.35">
      <c r="A1843">
        <v>2016</v>
      </c>
      <c r="B1843">
        <v>3128006</v>
      </c>
      <c r="C1843" t="s">
        <v>91</v>
      </c>
      <c r="D1843" t="s">
        <v>303</v>
      </c>
      <c r="E1843" t="s">
        <v>299</v>
      </c>
      <c r="F1843" s="8">
        <v>14141148.17</v>
      </c>
      <c r="G1843" s="10">
        <v>13423786.25</v>
      </c>
      <c r="H1843">
        <v>0.76341571961487387</v>
      </c>
      <c r="I1843" s="8">
        <v>0</v>
      </c>
      <c r="J1843" s="8">
        <v>0</v>
      </c>
    </row>
    <row r="1844" spans="1:10" hidden="1" x14ac:dyDescent="0.35">
      <c r="A1844">
        <v>2016</v>
      </c>
      <c r="B1844">
        <v>3128006</v>
      </c>
      <c r="C1844" t="s">
        <v>91</v>
      </c>
      <c r="D1844" t="s">
        <v>303</v>
      </c>
      <c r="E1844" t="s">
        <v>300</v>
      </c>
      <c r="F1844" s="8">
        <v>10247929.439999999</v>
      </c>
      <c r="G1844" s="10"/>
      <c r="I1844" s="8">
        <v>0</v>
      </c>
      <c r="J1844" s="8">
        <v>10247929.439999999</v>
      </c>
    </row>
    <row r="1845" spans="1:10" hidden="1" x14ac:dyDescent="0.35">
      <c r="A1845">
        <v>2016</v>
      </c>
      <c r="B1845">
        <v>3128006</v>
      </c>
      <c r="C1845" t="s">
        <v>91</v>
      </c>
      <c r="D1845" t="s">
        <v>303</v>
      </c>
      <c r="E1845" t="s">
        <v>301</v>
      </c>
      <c r="F1845" s="8">
        <v>2685523.57</v>
      </c>
      <c r="G1845" s="10"/>
      <c r="I1845" s="8">
        <v>0</v>
      </c>
      <c r="J1845" s="8">
        <v>0</v>
      </c>
    </row>
    <row r="1846" spans="1:10" hidden="1" x14ac:dyDescent="0.35">
      <c r="A1846">
        <v>2016</v>
      </c>
      <c r="B1846">
        <v>3128006</v>
      </c>
      <c r="C1846" t="s">
        <v>91</v>
      </c>
      <c r="D1846" t="s">
        <v>303</v>
      </c>
      <c r="E1846" t="s">
        <v>305</v>
      </c>
      <c r="F1846" s="8">
        <v>490333.24</v>
      </c>
      <c r="G1846" s="10"/>
      <c r="I1846" s="8">
        <v>0</v>
      </c>
      <c r="J1846" s="8">
        <v>0</v>
      </c>
    </row>
    <row r="1847" spans="1:10" hidden="1" x14ac:dyDescent="0.35">
      <c r="A1847">
        <v>2016</v>
      </c>
      <c r="B1847">
        <v>3128006</v>
      </c>
      <c r="C1847" t="s">
        <v>91</v>
      </c>
      <c r="D1847" t="s">
        <v>303</v>
      </c>
      <c r="E1847" t="s">
        <v>302</v>
      </c>
      <c r="F1847" s="8">
        <v>717361.92</v>
      </c>
      <c r="G1847" s="10"/>
      <c r="I1847" s="8">
        <v>0</v>
      </c>
      <c r="J1847" s="8">
        <v>0</v>
      </c>
    </row>
    <row r="1848" spans="1:10" hidden="1" x14ac:dyDescent="0.35">
      <c r="A1848">
        <v>2016</v>
      </c>
      <c r="B1848">
        <v>3128253</v>
      </c>
      <c r="C1848" t="s">
        <v>92</v>
      </c>
      <c r="D1848" t="s">
        <v>303</v>
      </c>
      <c r="E1848" t="s">
        <v>299</v>
      </c>
      <c r="F1848" s="8">
        <v>3103987.52</v>
      </c>
      <c r="G1848" s="10">
        <v>2809926.31</v>
      </c>
      <c r="H1848">
        <v>0.90713588499763897</v>
      </c>
      <c r="I1848" s="8">
        <v>266753.47597682656</v>
      </c>
      <c r="J1848" s="8">
        <v>0</v>
      </c>
    </row>
    <row r="1849" spans="1:10" hidden="1" x14ac:dyDescent="0.35">
      <c r="A1849">
        <v>2016</v>
      </c>
      <c r="B1849">
        <v>3128253</v>
      </c>
      <c r="C1849" t="s">
        <v>92</v>
      </c>
      <c r="D1849" t="s">
        <v>303</v>
      </c>
      <c r="E1849" t="s">
        <v>300</v>
      </c>
      <c r="F1849" s="8">
        <v>2548984.9900000002</v>
      </c>
      <c r="G1849" s="10"/>
      <c r="I1849" s="8">
        <v>0</v>
      </c>
      <c r="J1849" s="8">
        <v>2815738.4659768268</v>
      </c>
    </row>
    <row r="1850" spans="1:10" hidden="1" x14ac:dyDescent="0.35">
      <c r="A1850">
        <v>2016</v>
      </c>
      <c r="B1850">
        <v>3128253</v>
      </c>
      <c r="C1850" t="s">
        <v>92</v>
      </c>
      <c r="D1850" t="s">
        <v>303</v>
      </c>
      <c r="E1850" t="s">
        <v>301</v>
      </c>
      <c r="F1850" s="8">
        <v>260941.32</v>
      </c>
      <c r="G1850" s="10"/>
      <c r="I1850" s="8">
        <v>0</v>
      </c>
      <c r="J1850" s="8">
        <v>0</v>
      </c>
    </row>
    <row r="1851" spans="1:10" hidden="1" x14ac:dyDescent="0.35">
      <c r="A1851">
        <v>2016</v>
      </c>
      <c r="B1851">
        <v>3128253</v>
      </c>
      <c r="C1851" t="s">
        <v>92</v>
      </c>
      <c r="D1851" t="s">
        <v>303</v>
      </c>
      <c r="E1851" t="s">
        <v>309</v>
      </c>
      <c r="F1851" s="8">
        <v>294061.21000000002</v>
      </c>
      <c r="G1851" s="10"/>
      <c r="I1851" s="8">
        <v>0</v>
      </c>
      <c r="J1851" s="8">
        <v>0</v>
      </c>
    </row>
    <row r="1852" spans="1:10" hidden="1" x14ac:dyDescent="0.35">
      <c r="A1852">
        <v>2016</v>
      </c>
      <c r="B1852">
        <v>3129608</v>
      </c>
      <c r="C1852" t="s">
        <v>93</v>
      </c>
      <c r="D1852" t="s">
        <v>303</v>
      </c>
      <c r="E1852" t="s">
        <v>299</v>
      </c>
      <c r="F1852" s="8">
        <v>4733527.7</v>
      </c>
      <c r="G1852" s="10">
        <v>4034344.6399999997</v>
      </c>
      <c r="H1852">
        <v>0.93896965133846388</v>
      </c>
      <c r="I1852" s="8">
        <v>221910.0216533849</v>
      </c>
      <c r="J1852" s="8">
        <v>0</v>
      </c>
    </row>
    <row r="1853" spans="1:10" hidden="1" x14ac:dyDescent="0.35">
      <c r="A1853">
        <v>2016</v>
      </c>
      <c r="B1853">
        <v>3129608</v>
      </c>
      <c r="C1853" t="s">
        <v>93</v>
      </c>
      <c r="D1853" t="s">
        <v>303</v>
      </c>
      <c r="E1853" t="s">
        <v>300</v>
      </c>
      <c r="F1853" s="8">
        <v>3788127.18</v>
      </c>
      <c r="G1853" s="10"/>
      <c r="I1853" s="8">
        <v>0</v>
      </c>
      <c r="J1853" s="8">
        <v>4010037.2016533851</v>
      </c>
    </row>
    <row r="1854" spans="1:10" hidden="1" x14ac:dyDescent="0.35">
      <c r="A1854">
        <v>2016</v>
      </c>
      <c r="B1854">
        <v>3129608</v>
      </c>
      <c r="C1854" t="s">
        <v>93</v>
      </c>
      <c r="D1854" t="s">
        <v>303</v>
      </c>
      <c r="E1854" t="s">
        <v>301</v>
      </c>
      <c r="F1854" s="8">
        <v>246217.46</v>
      </c>
      <c r="G1854" s="10"/>
      <c r="I1854" s="8">
        <v>0</v>
      </c>
      <c r="J1854" s="8">
        <v>0</v>
      </c>
    </row>
    <row r="1855" spans="1:10" hidden="1" x14ac:dyDescent="0.35">
      <c r="A1855">
        <v>2016</v>
      </c>
      <c r="B1855">
        <v>3129608</v>
      </c>
      <c r="C1855" t="s">
        <v>93</v>
      </c>
      <c r="D1855" t="s">
        <v>303</v>
      </c>
      <c r="E1855" t="s">
        <v>309</v>
      </c>
      <c r="F1855" s="8">
        <v>236333.54</v>
      </c>
      <c r="G1855" s="10"/>
      <c r="I1855" s="8">
        <v>0</v>
      </c>
      <c r="J1855" s="8">
        <v>0</v>
      </c>
    </row>
    <row r="1856" spans="1:10" hidden="1" x14ac:dyDescent="0.35">
      <c r="A1856">
        <v>2016</v>
      </c>
      <c r="B1856">
        <v>3129608</v>
      </c>
      <c r="C1856" t="s">
        <v>93</v>
      </c>
      <c r="D1856" t="s">
        <v>303</v>
      </c>
      <c r="E1856" t="s">
        <v>302</v>
      </c>
      <c r="F1856" s="8">
        <v>462849.52</v>
      </c>
      <c r="G1856" s="10"/>
      <c r="I1856" s="8">
        <v>0</v>
      </c>
      <c r="J1856" s="8">
        <v>0</v>
      </c>
    </row>
    <row r="1857" spans="1:10" hidden="1" x14ac:dyDescent="0.35">
      <c r="A1857">
        <v>2016</v>
      </c>
      <c r="B1857">
        <v>3129657</v>
      </c>
      <c r="C1857" t="s">
        <v>94</v>
      </c>
      <c r="D1857" t="s">
        <v>303</v>
      </c>
      <c r="E1857" t="s">
        <v>299</v>
      </c>
      <c r="F1857" s="8">
        <v>5278773.25</v>
      </c>
      <c r="G1857" s="10">
        <v>4935424.17</v>
      </c>
      <c r="H1857">
        <v>0.84400127659138968</v>
      </c>
      <c r="I1857" s="8">
        <v>289787.06183647917</v>
      </c>
      <c r="J1857" s="8">
        <v>0</v>
      </c>
    </row>
    <row r="1858" spans="1:10" hidden="1" x14ac:dyDescent="0.35">
      <c r="A1858">
        <v>2016</v>
      </c>
      <c r="B1858">
        <v>3129657</v>
      </c>
      <c r="C1858" t="s">
        <v>94</v>
      </c>
      <c r="D1858" t="s">
        <v>303</v>
      </c>
      <c r="E1858" t="s">
        <v>300</v>
      </c>
      <c r="F1858" s="8">
        <v>4165504.3</v>
      </c>
      <c r="G1858" s="10"/>
      <c r="I1858" s="8">
        <v>0</v>
      </c>
      <c r="J1858" s="8">
        <v>4455291.361836479</v>
      </c>
    </row>
    <row r="1859" spans="1:10" hidden="1" x14ac:dyDescent="0.35">
      <c r="A1859">
        <v>2016</v>
      </c>
      <c r="B1859">
        <v>3129657</v>
      </c>
      <c r="C1859" t="s">
        <v>94</v>
      </c>
      <c r="D1859" t="s">
        <v>303</v>
      </c>
      <c r="E1859" t="s">
        <v>306</v>
      </c>
      <c r="F1859" s="8">
        <v>39000</v>
      </c>
      <c r="G1859" s="10"/>
      <c r="I1859" s="8">
        <v>0</v>
      </c>
      <c r="J1859" s="8">
        <v>0</v>
      </c>
    </row>
    <row r="1860" spans="1:10" hidden="1" x14ac:dyDescent="0.35">
      <c r="A1860">
        <v>2016</v>
      </c>
      <c r="B1860">
        <v>3129657</v>
      </c>
      <c r="C1860" t="s">
        <v>94</v>
      </c>
      <c r="D1860" t="s">
        <v>303</v>
      </c>
      <c r="E1860" t="s">
        <v>301</v>
      </c>
      <c r="F1860" s="8">
        <v>730665.82</v>
      </c>
      <c r="G1860" s="10"/>
      <c r="I1860" s="8">
        <v>0</v>
      </c>
      <c r="J1860" s="8">
        <v>0</v>
      </c>
    </row>
    <row r="1861" spans="1:10" hidden="1" x14ac:dyDescent="0.35">
      <c r="A1861">
        <v>2016</v>
      </c>
      <c r="B1861">
        <v>3129657</v>
      </c>
      <c r="C1861" t="s">
        <v>94</v>
      </c>
      <c r="D1861" t="s">
        <v>303</v>
      </c>
      <c r="E1861" t="s">
        <v>304</v>
      </c>
      <c r="F1861" s="8">
        <v>254.05</v>
      </c>
      <c r="G1861" s="10"/>
      <c r="I1861" s="8">
        <v>0</v>
      </c>
      <c r="J1861" s="8">
        <v>0</v>
      </c>
    </row>
    <row r="1862" spans="1:10" hidden="1" x14ac:dyDescent="0.35">
      <c r="A1862">
        <v>2016</v>
      </c>
      <c r="B1862">
        <v>3129657</v>
      </c>
      <c r="C1862" t="s">
        <v>94</v>
      </c>
      <c r="D1862" t="s">
        <v>303</v>
      </c>
      <c r="E1862" t="s">
        <v>309</v>
      </c>
      <c r="F1862" s="8">
        <v>343349.08</v>
      </c>
      <c r="G1862" s="10"/>
      <c r="I1862" s="8">
        <v>0</v>
      </c>
      <c r="J1862" s="8">
        <v>0</v>
      </c>
    </row>
    <row r="1863" spans="1:10" hidden="1" x14ac:dyDescent="0.35">
      <c r="A1863">
        <v>2016</v>
      </c>
      <c r="B1863">
        <v>3130051</v>
      </c>
      <c r="C1863" t="s">
        <v>95</v>
      </c>
      <c r="D1863" t="s">
        <v>303</v>
      </c>
      <c r="E1863" t="s">
        <v>299</v>
      </c>
      <c r="F1863" s="8">
        <v>5896349.2699999996</v>
      </c>
      <c r="G1863" s="10">
        <v>5489066.0099999998</v>
      </c>
      <c r="H1863">
        <v>0.82660346254425898</v>
      </c>
      <c r="I1863" s="8">
        <v>174967.9732541712</v>
      </c>
      <c r="J1863" s="8">
        <v>0</v>
      </c>
    </row>
    <row r="1864" spans="1:10" hidden="1" x14ac:dyDescent="0.35">
      <c r="A1864">
        <v>2016</v>
      </c>
      <c r="B1864">
        <v>3130051</v>
      </c>
      <c r="C1864" t="s">
        <v>95</v>
      </c>
      <c r="D1864" t="s">
        <v>303</v>
      </c>
      <c r="E1864" t="s">
        <v>300</v>
      </c>
      <c r="F1864" s="8">
        <v>4537280.97</v>
      </c>
      <c r="G1864" s="10"/>
      <c r="I1864" s="8">
        <v>0</v>
      </c>
      <c r="J1864" s="8">
        <v>4712248.9432541709</v>
      </c>
    </row>
    <row r="1865" spans="1:10" hidden="1" x14ac:dyDescent="0.35">
      <c r="A1865">
        <v>2016</v>
      </c>
      <c r="B1865">
        <v>3130051</v>
      </c>
      <c r="C1865" t="s">
        <v>95</v>
      </c>
      <c r="D1865" t="s">
        <v>303</v>
      </c>
      <c r="E1865" t="s">
        <v>301</v>
      </c>
      <c r="F1865" s="8">
        <v>951785.04</v>
      </c>
      <c r="G1865" s="10"/>
      <c r="I1865" s="8">
        <v>0</v>
      </c>
      <c r="J1865" s="8">
        <v>0</v>
      </c>
    </row>
    <row r="1866" spans="1:10" hidden="1" x14ac:dyDescent="0.35">
      <c r="A1866">
        <v>2016</v>
      </c>
      <c r="B1866">
        <v>3130051</v>
      </c>
      <c r="C1866" t="s">
        <v>95</v>
      </c>
      <c r="D1866" t="s">
        <v>303</v>
      </c>
      <c r="E1866" t="s">
        <v>309</v>
      </c>
      <c r="F1866" s="8">
        <v>211670.99</v>
      </c>
      <c r="G1866" s="10"/>
      <c r="I1866" s="8">
        <v>0</v>
      </c>
      <c r="J1866" s="8">
        <v>0</v>
      </c>
    </row>
    <row r="1867" spans="1:10" hidden="1" x14ac:dyDescent="0.35">
      <c r="A1867">
        <v>2016</v>
      </c>
      <c r="B1867">
        <v>3130051</v>
      </c>
      <c r="C1867" t="s">
        <v>95</v>
      </c>
      <c r="D1867" t="s">
        <v>303</v>
      </c>
      <c r="E1867" t="s">
        <v>302</v>
      </c>
      <c r="F1867" s="8">
        <v>195612.27</v>
      </c>
      <c r="G1867" s="10"/>
      <c r="I1867" s="8">
        <v>0</v>
      </c>
      <c r="J1867" s="8">
        <v>0</v>
      </c>
    </row>
    <row r="1868" spans="1:10" hidden="1" x14ac:dyDescent="0.35">
      <c r="A1868">
        <v>2016</v>
      </c>
      <c r="B1868">
        <v>3130556</v>
      </c>
      <c r="C1868" t="s">
        <v>96</v>
      </c>
      <c r="D1868" t="s">
        <v>303</v>
      </c>
      <c r="E1868" t="s">
        <v>299</v>
      </c>
      <c r="F1868" s="8">
        <v>3346905.03</v>
      </c>
      <c r="G1868" s="10">
        <v>2345400.5999999996</v>
      </c>
      <c r="H1868">
        <v>0.93278890181916052</v>
      </c>
      <c r="I1868" s="8">
        <v>496250.66370088997</v>
      </c>
      <c r="J1868" s="8">
        <v>0</v>
      </c>
    </row>
    <row r="1869" spans="1:10" hidden="1" x14ac:dyDescent="0.35">
      <c r="A1869">
        <v>2016</v>
      </c>
      <c r="B1869">
        <v>3130556</v>
      </c>
      <c r="C1869" t="s">
        <v>96</v>
      </c>
      <c r="D1869" t="s">
        <v>303</v>
      </c>
      <c r="E1869" t="s">
        <v>300</v>
      </c>
      <c r="F1869" s="8">
        <v>2187763.65</v>
      </c>
      <c r="G1869" s="10"/>
      <c r="I1869" s="8">
        <v>0</v>
      </c>
      <c r="J1869" s="8">
        <v>2684014.3137008897</v>
      </c>
    </row>
    <row r="1870" spans="1:10" hidden="1" x14ac:dyDescent="0.35">
      <c r="A1870">
        <v>2016</v>
      </c>
      <c r="B1870">
        <v>3130556</v>
      </c>
      <c r="C1870" t="s">
        <v>96</v>
      </c>
      <c r="D1870" t="s">
        <v>303</v>
      </c>
      <c r="E1870" t="s">
        <v>301</v>
      </c>
      <c r="F1870" s="8">
        <v>157636.95000000001</v>
      </c>
      <c r="G1870" s="10"/>
      <c r="I1870" s="8">
        <v>0</v>
      </c>
      <c r="J1870" s="8">
        <v>0</v>
      </c>
    </row>
    <row r="1871" spans="1:10" hidden="1" x14ac:dyDescent="0.35">
      <c r="A1871">
        <v>2016</v>
      </c>
      <c r="B1871">
        <v>3130556</v>
      </c>
      <c r="C1871" t="s">
        <v>96</v>
      </c>
      <c r="D1871" t="s">
        <v>303</v>
      </c>
      <c r="E1871" t="s">
        <v>309</v>
      </c>
      <c r="F1871" s="8">
        <v>532007.47</v>
      </c>
      <c r="G1871" s="10"/>
      <c r="I1871" s="8">
        <v>0</v>
      </c>
      <c r="J1871" s="8">
        <v>0</v>
      </c>
    </row>
    <row r="1872" spans="1:10" hidden="1" x14ac:dyDescent="0.35">
      <c r="A1872">
        <v>2016</v>
      </c>
      <c r="B1872">
        <v>3130556</v>
      </c>
      <c r="C1872" t="s">
        <v>96</v>
      </c>
      <c r="D1872" t="s">
        <v>303</v>
      </c>
      <c r="E1872" t="s">
        <v>302</v>
      </c>
      <c r="F1872" s="8">
        <v>469496.96</v>
      </c>
      <c r="G1872" s="10"/>
      <c r="I1872" s="8">
        <v>0</v>
      </c>
      <c r="J1872" s="8">
        <v>0</v>
      </c>
    </row>
    <row r="1873" spans="1:10" hidden="1" x14ac:dyDescent="0.35">
      <c r="A1873">
        <v>2016</v>
      </c>
      <c r="B1873">
        <v>3130655</v>
      </c>
      <c r="C1873" t="s">
        <v>97</v>
      </c>
      <c r="D1873" t="s">
        <v>303</v>
      </c>
      <c r="E1873" t="s">
        <v>299</v>
      </c>
      <c r="F1873" s="8">
        <v>5603281.8499999996</v>
      </c>
      <c r="G1873" s="10">
        <v>5157901.88</v>
      </c>
      <c r="H1873">
        <v>0.77522443680142283</v>
      </c>
      <c r="I1873" s="8">
        <v>243046.78396813103</v>
      </c>
      <c r="J1873" s="8">
        <v>0</v>
      </c>
    </row>
    <row r="1874" spans="1:10" hidden="1" x14ac:dyDescent="0.35">
      <c r="A1874">
        <v>2016</v>
      </c>
      <c r="B1874">
        <v>3130655</v>
      </c>
      <c r="C1874" t="s">
        <v>97</v>
      </c>
      <c r="D1874" t="s">
        <v>303</v>
      </c>
      <c r="E1874" t="s">
        <v>300</v>
      </c>
      <c r="F1874" s="8">
        <v>3998531.58</v>
      </c>
      <c r="G1874" s="10"/>
      <c r="I1874" s="8">
        <v>0</v>
      </c>
      <c r="J1874" s="8">
        <v>4241578.3639681311</v>
      </c>
    </row>
    <row r="1875" spans="1:10" hidden="1" x14ac:dyDescent="0.35">
      <c r="A1875">
        <v>2016</v>
      </c>
      <c r="B1875">
        <v>3130655</v>
      </c>
      <c r="C1875" t="s">
        <v>97</v>
      </c>
      <c r="D1875" t="s">
        <v>303</v>
      </c>
      <c r="E1875" t="s">
        <v>306</v>
      </c>
      <c r="F1875" s="8">
        <v>600</v>
      </c>
      <c r="G1875" s="10"/>
      <c r="I1875" s="8">
        <v>0</v>
      </c>
      <c r="J1875" s="8">
        <v>0</v>
      </c>
    </row>
    <row r="1876" spans="1:10" hidden="1" x14ac:dyDescent="0.35">
      <c r="A1876">
        <v>2016</v>
      </c>
      <c r="B1876">
        <v>3130655</v>
      </c>
      <c r="C1876" t="s">
        <v>97</v>
      </c>
      <c r="D1876" t="s">
        <v>303</v>
      </c>
      <c r="E1876" t="s">
        <v>301</v>
      </c>
      <c r="F1876" s="8">
        <v>1158770.3</v>
      </c>
      <c r="G1876" s="10"/>
      <c r="I1876" s="8">
        <v>0</v>
      </c>
      <c r="J1876" s="8">
        <v>0</v>
      </c>
    </row>
    <row r="1877" spans="1:10" hidden="1" x14ac:dyDescent="0.35">
      <c r="A1877">
        <v>2016</v>
      </c>
      <c r="B1877">
        <v>3130655</v>
      </c>
      <c r="C1877" t="s">
        <v>97</v>
      </c>
      <c r="D1877" t="s">
        <v>303</v>
      </c>
      <c r="E1877" t="s">
        <v>309</v>
      </c>
      <c r="F1877" s="8">
        <v>313517.96000000002</v>
      </c>
      <c r="G1877" s="10"/>
      <c r="I1877" s="8">
        <v>0</v>
      </c>
      <c r="J1877" s="8">
        <v>0</v>
      </c>
    </row>
    <row r="1878" spans="1:10" hidden="1" x14ac:dyDescent="0.35">
      <c r="A1878">
        <v>2016</v>
      </c>
      <c r="B1878">
        <v>3130655</v>
      </c>
      <c r="C1878" t="s">
        <v>97</v>
      </c>
      <c r="D1878" t="s">
        <v>303</v>
      </c>
      <c r="E1878" t="s">
        <v>302</v>
      </c>
      <c r="F1878" s="8">
        <v>131862.01</v>
      </c>
      <c r="G1878" s="10"/>
      <c r="I1878" s="8">
        <v>0</v>
      </c>
      <c r="J1878" s="8">
        <v>0</v>
      </c>
    </row>
    <row r="1879" spans="1:10" hidden="1" x14ac:dyDescent="0.35">
      <c r="A1879">
        <v>2016</v>
      </c>
      <c r="B1879">
        <v>3130903</v>
      </c>
      <c r="C1879" t="s">
        <v>98</v>
      </c>
      <c r="D1879" t="s">
        <v>303</v>
      </c>
      <c r="E1879" t="s">
        <v>299</v>
      </c>
      <c r="F1879" s="8">
        <v>10495585.08</v>
      </c>
      <c r="G1879" s="10">
        <v>9424913.2199999988</v>
      </c>
      <c r="H1879">
        <v>0.7515291339732888</v>
      </c>
      <c r="I1879" s="8">
        <v>594894.28954629228</v>
      </c>
      <c r="J1879" s="8">
        <v>0</v>
      </c>
    </row>
    <row r="1880" spans="1:10" hidden="1" x14ac:dyDescent="0.35">
      <c r="A1880">
        <v>2016</v>
      </c>
      <c r="B1880">
        <v>3130903</v>
      </c>
      <c r="C1880" t="s">
        <v>98</v>
      </c>
      <c r="D1880" t="s">
        <v>303</v>
      </c>
      <c r="E1880" t="s">
        <v>300</v>
      </c>
      <c r="F1880" s="8">
        <v>7083096.8700000001</v>
      </c>
      <c r="G1880" s="10"/>
      <c r="I1880" s="8">
        <v>0</v>
      </c>
      <c r="J1880" s="8">
        <v>7677991.1595462924</v>
      </c>
    </row>
    <row r="1881" spans="1:10" hidden="1" x14ac:dyDescent="0.35">
      <c r="A1881">
        <v>2016</v>
      </c>
      <c r="B1881">
        <v>3130903</v>
      </c>
      <c r="C1881" t="s">
        <v>98</v>
      </c>
      <c r="D1881" t="s">
        <v>303</v>
      </c>
      <c r="E1881" t="s">
        <v>301</v>
      </c>
      <c r="F1881" s="8">
        <v>2341816.35</v>
      </c>
      <c r="G1881" s="10"/>
      <c r="I1881" s="8">
        <v>0</v>
      </c>
      <c r="J1881" s="8">
        <v>0</v>
      </c>
    </row>
    <row r="1882" spans="1:10" hidden="1" x14ac:dyDescent="0.35">
      <c r="A1882">
        <v>2016</v>
      </c>
      <c r="B1882">
        <v>3130903</v>
      </c>
      <c r="C1882" t="s">
        <v>98</v>
      </c>
      <c r="D1882" t="s">
        <v>303</v>
      </c>
      <c r="E1882" t="s">
        <v>309</v>
      </c>
      <c r="F1882" s="8">
        <v>791578.48</v>
      </c>
      <c r="G1882" s="10"/>
      <c r="I1882" s="8">
        <v>0</v>
      </c>
      <c r="J1882" s="8">
        <v>0</v>
      </c>
    </row>
    <row r="1883" spans="1:10" hidden="1" x14ac:dyDescent="0.35">
      <c r="A1883">
        <v>2016</v>
      </c>
      <c r="B1883">
        <v>3130903</v>
      </c>
      <c r="C1883" t="s">
        <v>98</v>
      </c>
      <c r="D1883" t="s">
        <v>303</v>
      </c>
      <c r="E1883" t="s">
        <v>302</v>
      </c>
      <c r="F1883" s="8">
        <v>279093.38</v>
      </c>
      <c r="G1883" s="10"/>
      <c r="I1883" s="8">
        <v>0</v>
      </c>
      <c r="J1883" s="8">
        <v>0</v>
      </c>
    </row>
    <row r="1884" spans="1:10" hidden="1" x14ac:dyDescent="0.35">
      <c r="A1884">
        <v>2016</v>
      </c>
      <c r="B1884">
        <v>3131109</v>
      </c>
      <c r="C1884" t="s">
        <v>99</v>
      </c>
      <c r="D1884" t="s">
        <v>303</v>
      </c>
      <c r="E1884" t="s">
        <v>299</v>
      </c>
      <c r="F1884" s="8">
        <v>5338191.2300000004</v>
      </c>
      <c r="G1884" s="10">
        <v>5338191.2300000004</v>
      </c>
      <c r="H1884">
        <v>0.97246170965666212</v>
      </c>
      <c r="I1884" s="8">
        <v>0</v>
      </c>
      <c r="J1884" s="8">
        <v>0</v>
      </c>
    </row>
    <row r="1885" spans="1:10" hidden="1" x14ac:dyDescent="0.35">
      <c r="A1885">
        <v>2016</v>
      </c>
      <c r="B1885">
        <v>3131109</v>
      </c>
      <c r="C1885" t="s">
        <v>99</v>
      </c>
      <c r="D1885" t="s">
        <v>303</v>
      </c>
      <c r="E1885" t="s">
        <v>300</v>
      </c>
      <c r="F1885" s="8">
        <v>5191186.57</v>
      </c>
      <c r="G1885" s="10"/>
      <c r="I1885" s="8">
        <v>0</v>
      </c>
      <c r="J1885" s="8">
        <v>5191186.57</v>
      </c>
    </row>
    <row r="1886" spans="1:10" hidden="1" x14ac:dyDescent="0.35">
      <c r="A1886">
        <v>2016</v>
      </c>
      <c r="B1886">
        <v>3131109</v>
      </c>
      <c r="C1886" t="s">
        <v>99</v>
      </c>
      <c r="D1886" t="s">
        <v>303</v>
      </c>
      <c r="E1886" t="s">
        <v>301</v>
      </c>
      <c r="F1886" s="8">
        <v>147004.66</v>
      </c>
      <c r="G1886" s="10"/>
      <c r="I1886" s="8">
        <v>0</v>
      </c>
      <c r="J1886" s="8">
        <v>0</v>
      </c>
    </row>
    <row r="1887" spans="1:10" hidden="1" x14ac:dyDescent="0.35">
      <c r="A1887">
        <v>2016</v>
      </c>
      <c r="B1887">
        <v>3131208</v>
      </c>
      <c r="C1887" t="s">
        <v>100</v>
      </c>
      <c r="D1887" t="s">
        <v>303</v>
      </c>
      <c r="E1887" t="s">
        <v>299</v>
      </c>
      <c r="F1887" s="8">
        <v>7658083.4800000004</v>
      </c>
      <c r="G1887" s="10">
        <v>6797228.4800000004</v>
      </c>
      <c r="H1887">
        <v>0.78076293972098454</v>
      </c>
      <c r="I1887" s="8">
        <v>62140.180647600428</v>
      </c>
      <c r="J1887" s="8">
        <v>0</v>
      </c>
    </row>
    <row r="1888" spans="1:10" hidden="1" x14ac:dyDescent="0.35">
      <c r="A1888">
        <v>2016</v>
      </c>
      <c r="B1888">
        <v>3131208</v>
      </c>
      <c r="C1888" t="s">
        <v>100</v>
      </c>
      <c r="D1888" t="s">
        <v>303</v>
      </c>
      <c r="E1888" t="s">
        <v>300</v>
      </c>
      <c r="F1888" s="8">
        <v>5307024.09</v>
      </c>
      <c r="G1888" s="10"/>
      <c r="I1888" s="8">
        <v>0</v>
      </c>
      <c r="J1888" s="8">
        <v>5369164.2706476003</v>
      </c>
    </row>
    <row r="1889" spans="1:11" hidden="1" x14ac:dyDescent="0.35">
      <c r="A1889">
        <v>2016</v>
      </c>
      <c r="B1889">
        <v>3131208</v>
      </c>
      <c r="C1889" t="s">
        <v>100</v>
      </c>
      <c r="D1889" t="s">
        <v>303</v>
      </c>
      <c r="E1889" t="s">
        <v>306</v>
      </c>
      <c r="F1889" s="8">
        <v>86608.31</v>
      </c>
      <c r="G1889" s="10"/>
      <c r="I1889" s="8">
        <v>0</v>
      </c>
      <c r="J1889" s="8">
        <v>0</v>
      </c>
    </row>
    <row r="1890" spans="1:11" hidden="1" x14ac:dyDescent="0.35">
      <c r="A1890">
        <v>2016</v>
      </c>
      <c r="B1890">
        <v>3131208</v>
      </c>
      <c r="C1890" t="s">
        <v>100</v>
      </c>
      <c r="D1890" t="s">
        <v>303</v>
      </c>
      <c r="E1890" t="s">
        <v>301</v>
      </c>
      <c r="F1890" s="8">
        <v>1191707.92</v>
      </c>
      <c r="G1890" s="10"/>
      <c r="I1890" s="8">
        <v>0</v>
      </c>
      <c r="J1890" s="8">
        <v>0</v>
      </c>
    </row>
    <row r="1891" spans="1:11" hidden="1" x14ac:dyDescent="0.35">
      <c r="A1891">
        <v>2016</v>
      </c>
      <c r="B1891">
        <v>3131208</v>
      </c>
      <c r="C1891" t="s">
        <v>100</v>
      </c>
      <c r="D1891" t="s">
        <v>303</v>
      </c>
      <c r="E1891" t="s">
        <v>304</v>
      </c>
      <c r="F1891" s="8">
        <v>31922.74</v>
      </c>
      <c r="G1891" s="10"/>
      <c r="I1891" s="8">
        <v>0</v>
      </c>
      <c r="J1891" s="8">
        <v>0</v>
      </c>
    </row>
    <row r="1892" spans="1:11" hidden="1" x14ac:dyDescent="0.35">
      <c r="A1892">
        <v>2016</v>
      </c>
      <c r="B1892">
        <v>3131208</v>
      </c>
      <c r="C1892" t="s">
        <v>100</v>
      </c>
      <c r="D1892" t="s">
        <v>303</v>
      </c>
      <c r="E1892" t="s">
        <v>305</v>
      </c>
      <c r="F1892" s="8">
        <v>179965.42</v>
      </c>
      <c r="G1892" s="10"/>
      <c r="I1892" s="8">
        <v>0</v>
      </c>
      <c r="J1892" s="8">
        <v>0</v>
      </c>
    </row>
    <row r="1893" spans="1:11" hidden="1" x14ac:dyDescent="0.35">
      <c r="A1893">
        <v>2016</v>
      </c>
      <c r="B1893">
        <v>3131208</v>
      </c>
      <c r="C1893" t="s">
        <v>100</v>
      </c>
      <c r="D1893" t="s">
        <v>303</v>
      </c>
      <c r="E1893" t="s">
        <v>309</v>
      </c>
      <c r="F1893" s="8">
        <v>79589.05</v>
      </c>
      <c r="G1893" s="10"/>
      <c r="I1893" s="8">
        <v>0</v>
      </c>
      <c r="J1893" s="8">
        <v>0</v>
      </c>
    </row>
    <row r="1894" spans="1:11" hidden="1" x14ac:dyDescent="0.35">
      <c r="A1894">
        <v>2016</v>
      </c>
      <c r="B1894">
        <v>3131208</v>
      </c>
      <c r="C1894" t="s">
        <v>100</v>
      </c>
      <c r="D1894" t="s">
        <v>303</v>
      </c>
      <c r="E1894" t="s">
        <v>302</v>
      </c>
      <c r="F1894" s="8">
        <v>781265.95</v>
      </c>
      <c r="G1894" s="10"/>
      <c r="I1894" s="8">
        <v>0</v>
      </c>
      <c r="J1894" s="8">
        <v>0</v>
      </c>
    </row>
    <row r="1895" spans="1:11" hidden="1" x14ac:dyDescent="0.35">
      <c r="A1895">
        <v>2016</v>
      </c>
      <c r="B1895">
        <v>3131802</v>
      </c>
      <c r="C1895" t="s">
        <v>101</v>
      </c>
      <c r="D1895" t="s">
        <v>303</v>
      </c>
      <c r="E1895" t="s">
        <v>299</v>
      </c>
      <c r="F1895" s="8">
        <v>5119886.1500000004</v>
      </c>
      <c r="G1895" s="10">
        <v>4783789.58</v>
      </c>
      <c r="H1895">
        <v>0.82173821073459508</v>
      </c>
      <c r="I1895" s="8">
        <v>0</v>
      </c>
      <c r="J1895" s="8">
        <v>0</v>
      </c>
      <c r="K1895">
        <f>J1896/F1895</f>
        <v>0.76779494208088972</v>
      </c>
    </row>
    <row r="1896" spans="1:11" hidden="1" x14ac:dyDescent="0.35">
      <c r="A1896">
        <v>2016</v>
      </c>
      <c r="B1896">
        <v>3131802</v>
      </c>
      <c r="C1896" t="s">
        <v>101</v>
      </c>
      <c r="D1896" t="s">
        <v>303</v>
      </c>
      <c r="E1896" t="s">
        <v>300</v>
      </c>
      <c r="F1896" s="8">
        <v>3931022.69</v>
      </c>
      <c r="G1896" s="10"/>
      <c r="I1896" s="8">
        <v>0</v>
      </c>
      <c r="J1896" s="8">
        <v>3931022.69</v>
      </c>
    </row>
    <row r="1897" spans="1:11" hidden="1" x14ac:dyDescent="0.35">
      <c r="A1897">
        <v>2016</v>
      </c>
      <c r="B1897">
        <v>3131802</v>
      </c>
      <c r="C1897" t="s">
        <v>101</v>
      </c>
      <c r="D1897" t="s">
        <v>303</v>
      </c>
      <c r="E1897" t="s">
        <v>301</v>
      </c>
      <c r="F1897" s="8">
        <v>793614.23</v>
      </c>
      <c r="G1897" s="10"/>
      <c r="I1897" s="8">
        <v>0</v>
      </c>
      <c r="J1897" s="8">
        <v>0</v>
      </c>
    </row>
    <row r="1898" spans="1:11" hidden="1" x14ac:dyDescent="0.35">
      <c r="A1898">
        <v>2016</v>
      </c>
      <c r="B1898">
        <v>3131802</v>
      </c>
      <c r="C1898" t="s">
        <v>101</v>
      </c>
      <c r="D1898" t="s">
        <v>303</v>
      </c>
      <c r="E1898" t="s">
        <v>304</v>
      </c>
      <c r="F1898" s="8">
        <v>59152.66</v>
      </c>
      <c r="G1898" s="10"/>
      <c r="I1898" s="8">
        <v>0</v>
      </c>
      <c r="J1898" s="8">
        <v>0</v>
      </c>
    </row>
    <row r="1899" spans="1:11" hidden="1" x14ac:dyDescent="0.35">
      <c r="A1899">
        <v>2016</v>
      </c>
      <c r="B1899">
        <v>3131802</v>
      </c>
      <c r="C1899" t="s">
        <v>101</v>
      </c>
      <c r="D1899" t="s">
        <v>303</v>
      </c>
      <c r="E1899" t="s">
        <v>302</v>
      </c>
      <c r="F1899" s="8">
        <v>336096.57</v>
      </c>
      <c r="G1899" s="10"/>
      <c r="I1899" s="8">
        <v>0</v>
      </c>
      <c r="J1899" s="8">
        <v>0</v>
      </c>
    </row>
    <row r="1900" spans="1:11" hidden="1" x14ac:dyDescent="0.35">
      <c r="A1900">
        <v>2016</v>
      </c>
      <c r="B1900">
        <v>3132008</v>
      </c>
      <c r="C1900" t="s">
        <v>102</v>
      </c>
      <c r="D1900" t="s">
        <v>303</v>
      </c>
      <c r="E1900" t="s">
        <v>299</v>
      </c>
      <c r="F1900" s="8">
        <v>3699261.46</v>
      </c>
      <c r="G1900" s="10">
        <v>3205005.4</v>
      </c>
      <c r="H1900">
        <v>0.97229017149237884</v>
      </c>
      <c r="I1900" s="8">
        <v>399001.09006334597</v>
      </c>
      <c r="J1900" s="8">
        <v>0</v>
      </c>
    </row>
    <row r="1901" spans="1:11" hidden="1" x14ac:dyDescent="0.35">
      <c r="A1901">
        <v>2016</v>
      </c>
      <c r="B1901">
        <v>3132008</v>
      </c>
      <c r="C1901" t="s">
        <v>102</v>
      </c>
      <c r="D1901" t="s">
        <v>303</v>
      </c>
      <c r="E1901" t="s">
        <v>300</v>
      </c>
      <c r="F1901" s="8">
        <v>3116195.25</v>
      </c>
      <c r="G1901" s="10"/>
      <c r="I1901" s="8">
        <v>0</v>
      </c>
      <c r="J1901" s="8">
        <v>3515196.3400633461</v>
      </c>
    </row>
    <row r="1902" spans="1:11" hidden="1" x14ac:dyDescent="0.35">
      <c r="A1902">
        <v>2016</v>
      </c>
      <c r="B1902">
        <v>3132008</v>
      </c>
      <c r="C1902" t="s">
        <v>102</v>
      </c>
      <c r="D1902" t="s">
        <v>303</v>
      </c>
      <c r="E1902" t="s">
        <v>301</v>
      </c>
      <c r="F1902" s="8">
        <v>88810.15</v>
      </c>
      <c r="G1902" s="10"/>
      <c r="I1902" s="8">
        <v>0</v>
      </c>
      <c r="J1902" s="8">
        <v>0</v>
      </c>
    </row>
    <row r="1903" spans="1:11" hidden="1" x14ac:dyDescent="0.35">
      <c r="A1903">
        <v>2016</v>
      </c>
      <c r="B1903">
        <v>3132008</v>
      </c>
      <c r="C1903" t="s">
        <v>102</v>
      </c>
      <c r="D1903" t="s">
        <v>303</v>
      </c>
      <c r="E1903" t="s">
        <v>309</v>
      </c>
      <c r="F1903" s="8">
        <v>410372.44</v>
      </c>
      <c r="G1903" s="10"/>
      <c r="I1903" s="8">
        <v>0</v>
      </c>
      <c r="J1903" s="8">
        <v>0</v>
      </c>
    </row>
    <row r="1904" spans="1:11" hidden="1" x14ac:dyDescent="0.35">
      <c r="A1904">
        <v>2016</v>
      </c>
      <c r="B1904">
        <v>3132008</v>
      </c>
      <c r="C1904" t="s">
        <v>102</v>
      </c>
      <c r="D1904" t="s">
        <v>303</v>
      </c>
      <c r="E1904" t="s">
        <v>302</v>
      </c>
      <c r="F1904" s="8">
        <v>83883.62</v>
      </c>
      <c r="G1904" s="10"/>
      <c r="I1904" s="8">
        <v>0</v>
      </c>
      <c r="J1904" s="8">
        <v>0</v>
      </c>
    </row>
    <row r="1905" spans="1:10" hidden="1" x14ac:dyDescent="0.35">
      <c r="A1905">
        <v>2016</v>
      </c>
      <c r="B1905">
        <v>3132107</v>
      </c>
      <c r="C1905" t="s">
        <v>103</v>
      </c>
      <c r="D1905" t="s">
        <v>303</v>
      </c>
      <c r="E1905" t="s">
        <v>299</v>
      </c>
      <c r="F1905" s="8">
        <v>17019094.93</v>
      </c>
      <c r="G1905" s="10">
        <v>14137759.08</v>
      </c>
      <c r="H1905">
        <v>0.73422854508000279</v>
      </c>
      <c r="I1905" s="8">
        <v>2115559.0290323533</v>
      </c>
      <c r="J1905" s="8">
        <v>0</v>
      </c>
    </row>
    <row r="1906" spans="1:10" hidden="1" x14ac:dyDescent="0.35">
      <c r="A1906">
        <v>2016</v>
      </c>
      <c r="B1906">
        <v>3132107</v>
      </c>
      <c r="C1906" t="s">
        <v>103</v>
      </c>
      <c r="D1906" t="s">
        <v>303</v>
      </c>
      <c r="E1906" t="s">
        <v>300</v>
      </c>
      <c r="F1906" s="8">
        <v>10380346.279999999</v>
      </c>
      <c r="G1906" s="10"/>
      <c r="I1906" s="8">
        <v>0</v>
      </c>
      <c r="J1906" s="8">
        <v>12495905.309032353</v>
      </c>
    </row>
    <row r="1907" spans="1:10" hidden="1" x14ac:dyDescent="0.35">
      <c r="A1907">
        <v>2016</v>
      </c>
      <c r="B1907">
        <v>3132107</v>
      </c>
      <c r="C1907" t="s">
        <v>103</v>
      </c>
      <c r="D1907" t="s">
        <v>303</v>
      </c>
      <c r="E1907" t="s">
        <v>306</v>
      </c>
      <c r="F1907" s="8">
        <v>46659</v>
      </c>
      <c r="G1907" s="10"/>
      <c r="I1907" s="8">
        <v>0</v>
      </c>
      <c r="J1907" s="8">
        <v>0</v>
      </c>
    </row>
    <row r="1908" spans="1:10" hidden="1" x14ac:dyDescent="0.35">
      <c r="A1908">
        <v>2016</v>
      </c>
      <c r="B1908">
        <v>3132107</v>
      </c>
      <c r="C1908" t="s">
        <v>103</v>
      </c>
      <c r="D1908" t="s">
        <v>303</v>
      </c>
      <c r="E1908" t="s">
        <v>301</v>
      </c>
      <c r="F1908" s="8">
        <v>3686110.6</v>
      </c>
      <c r="G1908" s="10"/>
      <c r="I1908" s="8">
        <v>0</v>
      </c>
      <c r="J1908" s="8">
        <v>0</v>
      </c>
    </row>
    <row r="1909" spans="1:10" hidden="1" x14ac:dyDescent="0.35">
      <c r="A1909">
        <v>2016</v>
      </c>
      <c r="B1909">
        <v>3132107</v>
      </c>
      <c r="C1909" t="s">
        <v>103</v>
      </c>
      <c r="D1909" t="s">
        <v>303</v>
      </c>
      <c r="E1909" t="s">
        <v>305</v>
      </c>
      <c r="F1909" s="8">
        <v>24643.200000000001</v>
      </c>
      <c r="G1909" s="10"/>
      <c r="I1909" s="8">
        <v>0</v>
      </c>
      <c r="J1909" s="8">
        <v>0</v>
      </c>
    </row>
    <row r="1910" spans="1:10" hidden="1" x14ac:dyDescent="0.35">
      <c r="A1910">
        <v>2016</v>
      </c>
      <c r="B1910">
        <v>3132107</v>
      </c>
      <c r="C1910" t="s">
        <v>103</v>
      </c>
      <c r="D1910" t="s">
        <v>303</v>
      </c>
      <c r="E1910" t="s">
        <v>309</v>
      </c>
      <c r="F1910" s="8">
        <v>2881335.85</v>
      </c>
      <c r="G1910" s="10"/>
      <c r="I1910" s="8">
        <v>0</v>
      </c>
      <c r="J1910" s="8">
        <v>0</v>
      </c>
    </row>
    <row r="1911" spans="1:10" hidden="1" x14ac:dyDescent="0.35">
      <c r="A1911">
        <v>2016</v>
      </c>
      <c r="B1911">
        <v>3132305</v>
      </c>
      <c r="C1911" t="s">
        <v>104</v>
      </c>
      <c r="D1911" t="s">
        <v>303</v>
      </c>
      <c r="E1911" t="s">
        <v>299</v>
      </c>
      <c r="F1911" s="8">
        <v>9702858.2699999996</v>
      </c>
      <c r="G1911" s="10">
        <v>9545979.120000001</v>
      </c>
      <c r="H1911">
        <v>0.95961393429069208</v>
      </c>
      <c r="I1911" s="8">
        <v>13284.684191254797</v>
      </c>
      <c r="J1911" s="8">
        <v>0</v>
      </c>
    </row>
    <row r="1912" spans="1:10" hidden="1" x14ac:dyDescent="0.35">
      <c r="A1912">
        <v>2016</v>
      </c>
      <c r="B1912">
        <v>3132305</v>
      </c>
      <c r="C1912" t="s">
        <v>104</v>
      </c>
      <c r="D1912" t="s">
        <v>303</v>
      </c>
      <c r="E1912" t="s">
        <v>300</v>
      </c>
      <c r="F1912" s="8">
        <v>9160454.5800000001</v>
      </c>
      <c r="G1912" s="10"/>
      <c r="I1912" s="8">
        <v>0</v>
      </c>
      <c r="J1912" s="8">
        <v>9173739.264191255</v>
      </c>
    </row>
    <row r="1913" spans="1:10" hidden="1" x14ac:dyDescent="0.35">
      <c r="A1913">
        <v>2016</v>
      </c>
      <c r="B1913">
        <v>3132305</v>
      </c>
      <c r="C1913" t="s">
        <v>104</v>
      </c>
      <c r="D1913" t="s">
        <v>303</v>
      </c>
      <c r="E1913" t="s">
        <v>301</v>
      </c>
      <c r="F1913" s="8">
        <v>385524.54</v>
      </c>
      <c r="G1913" s="10"/>
      <c r="I1913" s="8">
        <v>0</v>
      </c>
      <c r="J1913" s="8">
        <v>0</v>
      </c>
    </row>
    <row r="1914" spans="1:10" hidden="1" x14ac:dyDescent="0.35">
      <c r="A1914">
        <v>2016</v>
      </c>
      <c r="B1914">
        <v>3132305</v>
      </c>
      <c r="C1914" t="s">
        <v>104</v>
      </c>
      <c r="D1914" t="s">
        <v>303</v>
      </c>
      <c r="E1914" t="s">
        <v>309</v>
      </c>
      <c r="F1914" s="8">
        <v>13843.78</v>
      </c>
      <c r="G1914" s="10"/>
      <c r="I1914" s="8">
        <v>0</v>
      </c>
      <c r="J1914" s="8">
        <v>0</v>
      </c>
    </row>
    <row r="1915" spans="1:10" hidden="1" x14ac:dyDescent="0.35">
      <c r="A1915">
        <v>2016</v>
      </c>
      <c r="B1915">
        <v>3132305</v>
      </c>
      <c r="C1915" t="s">
        <v>104</v>
      </c>
      <c r="D1915" t="s">
        <v>303</v>
      </c>
      <c r="E1915" t="s">
        <v>302</v>
      </c>
      <c r="F1915" s="8">
        <v>143035.37</v>
      </c>
      <c r="G1915" s="10"/>
      <c r="I1915" s="8">
        <v>0</v>
      </c>
      <c r="J1915" s="8">
        <v>0</v>
      </c>
    </row>
    <row r="1916" spans="1:10" hidden="1" x14ac:dyDescent="0.35">
      <c r="A1916">
        <v>2016</v>
      </c>
      <c r="B1916">
        <v>3132503</v>
      </c>
      <c r="C1916" t="s">
        <v>105</v>
      </c>
      <c r="D1916" t="s">
        <v>303</v>
      </c>
      <c r="E1916" t="s">
        <v>299</v>
      </c>
      <c r="F1916" s="8">
        <v>17969932.120000001</v>
      </c>
      <c r="G1916" s="10">
        <v>16322305.200000001</v>
      </c>
      <c r="H1916">
        <v>0.76153746775914954</v>
      </c>
      <c r="I1916" s="8">
        <v>0</v>
      </c>
      <c r="J1916" s="8">
        <v>0</v>
      </c>
    </row>
    <row r="1917" spans="1:10" hidden="1" x14ac:dyDescent="0.35">
      <c r="A1917">
        <v>2016</v>
      </c>
      <c r="B1917">
        <v>3132503</v>
      </c>
      <c r="C1917" t="s">
        <v>105</v>
      </c>
      <c r="D1917" t="s">
        <v>303</v>
      </c>
      <c r="E1917" t="s">
        <v>300</v>
      </c>
      <c r="F1917" s="8">
        <v>12430046.970000001</v>
      </c>
      <c r="G1917" s="10"/>
      <c r="I1917" s="8">
        <v>0</v>
      </c>
      <c r="J1917" s="8">
        <v>12430046.970000001</v>
      </c>
    </row>
    <row r="1918" spans="1:10" hidden="1" x14ac:dyDescent="0.35">
      <c r="A1918">
        <v>2016</v>
      </c>
      <c r="B1918">
        <v>3132503</v>
      </c>
      <c r="C1918" t="s">
        <v>105</v>
      </c>
      <c r="D1918" t="s">
        <v>303</v>
      </c>
      <c r="E1918" t="s">
        <v>306</v>
      </c>
      <c r="F1918" s="8">
        <v>10557.29</v>
      </c>
      <c r="G1918" s="10"/>
      <c r="I1918" s="8">
        <v>0</v>
      </c>
      <c r="J1918" s="8">
        <v>0</v>
      </c>
    </row>
    <row r="1919" spans="1:10" hidden="1" x14ac:dyDescent="0.35">
      <c r="A1919">
        <v>2016</v>
      </c>
      <c r="B1919">
        <v>3132503</v>
      </c>
      <c r="C1919" t="s">
        <v>105</v>
      </c>
      <c r="D1919" t="s">
        <v>303</v>
      </c>
      <c r="E1919" t="s">
        <v>301</v>
      </c>
      <c r="F1919" s="8">
        <v>3819736.9</v>
      </c>
      <c r="G1919" s="10"/>
      <c r="I1919" s="8">
        <v>0</v>
      </c>
      <c r="J1919" s="8">
        <v>0</v>
      </c>
    </row>
    <row r="1920" spans="1:10" hidden="1" x14ac:dyDescent="0.35">
      <c r="A1920">
        <v>2016</v>
      </c>
      <c r="B1920">
        <v>3132503</v>
      </c>
      <c r="C1920" t="s">
        <v>105</v>
      </c>
      <c r="D1920" t="s">
        <v>303</v>
      </c>
      <c r="E1920" t="s">
        <v>304</v>
      </c>
      <c r="F1920" s="8">
        <v>61964.04</v>
      </c>
      <c r="G1920" s="10"/>
      <c r="I1920" s="8">
        <v>0</v>
      </c>
      <c r="J1920" s="8">
        <v>0</v>
      </c>
    </row>
    <row r="1921" spans="1:11" hidden="1" x14ac:dyDescent="0.35">
      <c r="A1921">
        <v>2016</v>
      </c>
      <c r="B1921">
        <v>3132503</v>
      </c>
      <c r="C1921" t="s">
        <v>105</v>
      </c>
      <c r="D1921" t="s">
        <v>303</v>
      </c>
      <c r="E1921" t="s">
        <v>302</v>
      </c>
      <c r="F1921" s="8">
        <v>1647626.92</v>
      </c>
      <c r="G1921" s="10"/>
      <c r="I1921" s="8">
        <v>0</v>
      </c>
      <c r="J1921" s="8">
        <v>0</v>
      </c>
    </row>
    <row r="1922" spans="1:11" hidden="1" x14ac:dyDescent="0.35">
      <c r="A1922">
        <v>2016</v>
      </c>
      <c r="B1922">
        <v>3132701</v>
      </c>
      <c r="C1922" t="s">
        <v>106</v>
      </c>
      <c r="D1922" t="s">
        <v>303</v>
      </c>
      <c r="E1922" t="s">
        <v>299</v>
      </c>
      <c r="F1922" s="8">
        <v>12986092.91</v>
      </c>
      <c r="G1922" s="10">
        <v>9924803.0600000005</v>
      </c>
      <c r="H1922">
        <v>0.77456252114286284</v>
      </c>
      <c r="I1922" s="8">
        <v>1101127.3360788214</v>
      </c>
      <c r="J1922" s="8">
        <v>0</v>
      </c>
    </row>
    <row r="1923" spans="1:11" hidden="1" x14ac:dyDescent="0.35">
      <c r="A1923">
        <v>2016</v>
      </c>
      <c r="B1923">
        <v>3132701</v>
      </c>
      <c r="C1923" t="s">
        <v>106</v>
      </c>
      <c r="D1923" t="s">
        <v>303</v>
      </c>
      <c r="E1923" t="s">
        <v>300</v>
      </c>
      <c r="F1923" s="8">
        <v>7687380.4800000004</v>
      </c>
      <c r="G1923" s="10"/>
      <c r="I1923" s="8">
        <v>0</v>
      </c>
      <c r="J1923" s="8">
        <v>8788507.8160788212</v>
      </c>
      <c r="K1923">
        <f>J1923/F1922</f>
        <v>0.67676304774557638</v>
      </c>
    </row>
    <row r="1924" spans="1:11" hidden="1" x14ac:dyDescent="0.35">
      <c r="A1924">
        <v>2016</v>
      </c>
      <c r="B1924">
        <v>3132701</v>
      </c>
      <c r="C1924" t="s">
        <v>106</v>
      </c>
      <c r="D1924" t="s">
        <v>303</v>
      </c>
      <c r="E1924" t="s">
        <v>301</v>
      </c>
      <c r="F1924" s="8">
        <v>2001519.98</v>
      </c>
      <c r="G1924" s="10"/>
      <c r="I1924" s="8">
        <v>0</v>
      </c>
      <c r="J1924" s="8">
        <v>0</v>
      </c>
    </row>
    <row r="1925" spans="1:11" hidden="1" x14ac:dyDescent="0.35">
      <c r="A1925">
        <v>2016</v>
      </c>
      <c r="B1925">
        <v>3132701</v>
      </c>
      <c r="C1925" t="s">
        <v>106</v>
      </c>
      <c r="D1925" t="s">
        <v>303</v>
      </c>
      <c r="E1925" t="s">
        <v>304</v>
      </c>
      <c r="F1925" s="8">
        <v>110097.86</v>
      </c>
      <c r="G1925" s="10"/>
      <c r="I1925" s="8">
        <v>0</v>
      </c>
      <c r="J1925" s="8">
        <v>0</v>
      </c>
    </row>
    <row r="1926" spans="1:11" hidden="1" x14ac:dyDescent="0.35">
      <c r="A1926">
        <v>2016</v>
      </c>
      <c r="B1926">
        <v>3132701</v>
      </c>
      <c r="C1926" t="s">
        <v>106</v>
      </c>
      <c r="D1926" t="s">
        <v>303</v>
      </c>
      <c r="E1926" t="s">
        <v>305</v>
      </c>
      <c r="F1926" s="8">
        <v>125804.74</v>
      </c>
      <c r="G1926" s="10"/>
      <c r="I1926" s="8">
        <v>0</v>
      </c>
      <c r="J1926" s="8">
        <v>0</v>
      </c>
    </row>
    <row r="1927" spans="1:11" hidden="1" x14ac:dyDescent="0.35">
      <c r="A1927">
        <v>2016</v>
      </c>
      <c r="B1927">
        <v>3132701</v>
      </c>
      <c r="C1927" t="s">
        <v>106</v>
      </c>
      <c r="D1927" t="s">
        <v>303</v>
      </c>
      <c r="E1927" t="s">
        <v>309</v>
      </c>
      <c r="F1927" s="8">
        <v>1421611.95</v>
      </c>
      <c r="G1927" s="10"/>
      <c r="I1927" s="8">
        <v>0</v>
      </c>
      <c r="J1927" s="8">
        <v>0</v>
      </c>
    </row>
    <row r="1928" spans="1:11" hidden="1" x14ac:dyDescent="0.35">
      <c r="A1928">
        <v>2016</v>
      </c>
      <c r="B1928">
        <v>3132701</v>
      </c>
      <c r="C1928" t="s">
        <v>106</v>
      </c>
      <c r="D1928" t="s">
        <v>303</v>
      </c>
      <c r="E1928" t="s">
        <v>302</v>
      </c>
      <c r="F1928" s="8">
        <v>1639677.9</v>
      </c>
      <c r="G1928" s="10"/>
      <c r="I1928" s="8">
        <v>0</v>
      </c>
      <c r="J1928" s="8">
        <v>0</v>
      </c>
    </row>
    <row r="1929" spans="1:11" hidden="1" x14ac:dyDescent="0.35">
      <c r="A1929">
        <v>2016</v>
      </c>
      <c r="B1929">
        <v>3133204</v>
      </c>
      <c r="C1929" t="s">
        <v>107</v>
      </c>
      <c r="D1929" t="s">
        <v>303</v>
      </c>
      <c r="E1929" t="s">
        <v>299</v>
      </c>
      <c r="F1929" s="8">
        <v>7761014.6299999999</v>
      </c>
      <c r="G1929" s="10">
        <v>7132622.79</v>
      </c>
      <c r="H1929">
        <v>0.62898268450279293</v>
      </c>
      <c r="I1929" s="8">
        <v>192518.99491330748</v>
      </c>
      <c r="J1929" s="8">
        <v>0</v>
      </c>
    </row>
    <row r="1930" spans="1:11" hidden="1" x14ac:dyDescent="0.35">
      <c r="A1930">
        <v>2016</v>
      </c>
      <c r="B1930">
        <v>3133204</v>
      </c>
      <c r="C1930" t="s">
        <v>107</v>
      </c>
      <c r="D1930" t="s">
        <v>303</v>
      </c>
      <c r="E1930" t="s">
        <v>300</v>
      </c>
      <c r="F1930" s="8">
        <v>4486296.2300000004</v>
      </c>
      <c r="G1930" s="10"/>
      <c r="I1930" s="8">
        <v>0</v>
      </c>
      <c r="J1930" s="8">
        <v>4678815.2249133084</v>
      </c>
    </row>
    <row r="1931" spans="1:11" hidden="1" x14ac:dyDescent="0.35">
      <c r="A1931">
        <v>2016</v>
      </c>
      <c r="B1931">
        <v>3133204</v>
      </c>
      <c r="C1931" t="s">
        <v>107</v>
      </c>
      <c r="D1931" t="s">
        <v>303</v>
      </c>
      <c r="E1931" t="s">
        <v>306</v>
      </c>
      <c r="F1931" s="8">
        <v>90400</v>
      </c>
      <c r="G1931" s="10"/>
      <c r="I1931" s="8">
        <v>0</v>
      </c>
      <c r="J1931" s="8">
        <v>0</v>
      </c>
    </row>
    <row r="1932" spans="1:11" hidden="1" x14ac:dyDescent="0.35">
      <c r="A1932">
        <v>2016</v>
      </c>
      <c r="B1932">
        <v>3133204</v>
      </c>
      <c r="C1932" t="s">
        <v>107</v>
      </c>
      <c r="D1932" t="s">
        <v>303</v>
      </c>
      <c r="E1932" t="s">
        <v>301</v>
      </c>
      <c r="F1932" s="8">
        <v>2337603.4500000002</v>
      </c>
      <c r="G1932" s="10"/>
      <c r="I1932" s="8">
        <v>0</v>
      </c>
      <c r="J1932" s="8">
        <v>0</v>
      </c>
    </row>
    <row r="1933" spans="1:11" hidden="1" x14ac:dyDescent="0.35">
      <c r="A1933">
        <v>2016</v>
      </c>
      <c r="B1933">
        <v>3133204</v>
      </c>
      <c r="C1933" t="s">
        <v>107</v>
      </c>
      <c r="D1933" t="s">
        <v>303</v>
      </c>
      <c r="E1933" t="s">
        <v>304</v>
      </c>
      <c r="F1933" s="8">
        <v>218323.11</v>
      </c>
      <c r="G1933" s="10"/>
      <c r="I1933" s="8">
        <v>0</v>
      </c>
      <c r="J1933" s="8">
        <v>0</v>
      </c>
    </row>
    <row r="1934" spans="1:11" hidden="1" x14ac:dyDescent="0.35">
      <c r="A1934">
        <v>2016</v>
      </c>
      <c r="B1934">
        <v>3133204</v>
      </c>
      <c r="C1934" t="s">
        <v>107</v>
      </c>
      <c r="D1934" t="s">
        <v>303</v>
      </c>
      <c r="E1934" t="s">
        <v>309</v>
      </c>
      <c r="F1934" s="8">
        <v>306079.96000000002</v>
      </c>
      <c r="G1934" s="10"/>
      <c r="I1934" s="8">
        <v>0</v>
      </c>
      <c r="J1934" s="8">
        <v>0</v>
      </c>
    </row>
    <row r="1935" spans="1:11" hidden="1" x14ac:dyDescent="0.35">
      <c r="A1935">
        <v>2016</v>
      </c>
      <c r="B1935">
        <v>3133204</v>
      </c>
      <c r="C1935" t="s">
        <v>107</v>
      </c>
      <c r="D1935" t="s">
        <v>303</v>
      </c>
      <c r="E1935" t="s">
        <v>302</v>
      </c>
      <c r="F1935" s="8">
        <v>322311.88</v>
      </c>
      <c r="G1935" s="10"/>
      <c r="I1935" s="8">
        <v>0</v>
      </c>
      <c r="J1935" s="8">
        <v>0</v>
      </c>
    </row>
    <row r="1936" spans="1:11" hidden="1" x14ac:dyDescent="0.35">
      <c r="A1936">
        <v>2016</v>
      </c>
      <c r="B1936">
        <v>3133303</v>
      </c>
      <c r="C1936" t="s">
        <v>108</v>
      </c>
      <c r="D1936" t="s">
        <v>303</v>
      </c>
      <c r="E1936" t="s">
        <v>299</v>
      </c>
      <c r="F1936" s="8">
        <v>10132139.16</v>
      </c>
      <c r="G1936" s="10">
        <v>10132139.16</v>
      </c>
      <c r="H1936">
        <v>0.81616939122261323</v>
      </c>
      <c r="I1936" s="8">
        <v>0</v>
      </c>
      <c r="J1936" s="8">
        <v>0</v>
      </c>
    </row>
    <row r="1937" spans="1:10" hidden="1" x14ac:dyDescent="0.35">
      <c r="A1937">
        <v>2016</v>
      </c>
      <c r="B1937">
        <v>3133303</v>
      </c>
      <c r="C1937" t="s">
        <v>108</v>
      </c>
      <c r="D1937" t="s">
        <v>303</v>
      </c>
      <c r="E1937" t="s">
        <v>300</v>
      </c>
      <c r="F1937" s="8">
        <v>8269541.8499999996</v>
      </c>
      <c r="G1937" s="10"/>
      <c r="I1937" s="8">
        <v>0</v>
      </c>
      <c r="J1937" s="8">
        <v>8269541.8499999996</v>
      </c>
    </row>
    <row r="1938" spans="1:10" hidden="1" x14ac:dyDescent="0.35">
      <c r="A1938">
        <v>2016</v>
      </c>
      <c r="B1938">
        <v>3133303</v>
      </c>
      <c r="C1938" t="s">
        <v>108</v>
      </c>
      <c r="D1938" t="s">
        <v>303</v>
      </c>
      <c r="E1938" t="s">
        <v>308</v>
      </c>
      <c r="F1938" s="8">
        <v>38817.89</v>
      </c>
      <c r="G1938" s="10"/>
      <c r="I1938" s="8">
        <v>0</v>
      </c>
      <c r="J1938" s="8">
        <v>0</v>
      </c>
    </row>
    <row r="1939" spans="1:10" hidden="1" x14ac:dyDescent="0.35">
      <c r="A1939">
        <v>2016</v>
      </c>
      <c r="B1939">
        <v>3133303</v>
      </c>
      <c r="C1939" t="s">
        <v>108</v>
      </c>
      <c r="D1939" t="s">
        <v>303</v>
      </c>
      <c r="E1939" t="s">
        <v>306</v>
      </c>
      <c r="F1939" s="8">
        <v>23882.15</v>
      </c>
      <c r="G1939" s="10"/>
      <c r="I1939" s="8">
        <v>0</v>
      </c>
      <c r="J1939" s="8">
        <v>0</v>
      </c>
    </row>
    <row r="1940" spans="1:10" hidden="1" x14ac:dyDescent="0.35">
      <c r="A1940">
        <v>2016</v>
      </c>
      <c r="B1940">
        <v>3133303</v>
      </c>
      <c r="C1940" t="s">
        <v>108</v>
      </c>
      <c r="D1940" t="s">
        <v>303</v>
      </c>
      <c r="E1940" t="s">
        <v>301</v>
      </c>
      <c r="F1940" s="8">
        <v>1627431.93</v>
      </c>
      <c r="G1940" s="10"/>
      <c r="I1940" s="8">
        <v>0</v>
      </c>
      <c r="J1940" s="8">
        <v>0</v>
      </c>
    </row>
    <row r="1941" spans="1:10" hidden="1" x14ac:dyDescent="0.35">
      <c r="A1941">
        <v>2016</v>
      </c>
      <c r="B1941">
        <v>3133303</v>
      </c>
      <c r="C1941" t="s">
        <v>108</v>
      </c>
      <c r="D1941" t="s">
        <v>303</v>
      </c>
      <c r="E1941" t="s">
        <v>304</v>
      </c>
      <c r="F1941" s="8">
        <v>171425.26</v>
      </c>
      <c r="G1941" s="10"/>
      <c r="I1941" s="8">
        <v>0</v>
      </c>
      <c r="J1941" s="8">
        <v>0</v>
      </c>
    </row>
    <row r="1942" spans="1:10" hidden="1" x14ac:dyDescent="0.35">
      <c r="A1942">
        <v>2016</v>
      </c>
      <c r="B1942">
        <v>3133303</v>
      </c>
      <c r="C1942" t="s">
        <v>108</v>
      </c>
      <c r="D1942" t="s">
        <v>303</v>
      </c>
      <c r="E1942" t="s">
        <v>305</v>
      </c>
      <c r="F1942" s="8">
        <v>1040.08</v>
      </c>
      <c r="G1942" s="10"/>
      <c r="I1942" s="8">
        <v>0</v>
      </c>
      <c r="J1942" s="8">
        <v>0</v>
      </c>
    </row>
    <row r="1943" spans="1:10" hidden="1" x14ac:dyDescent="0.35">
      <c r="A1943">
        <v>2016</v>
      </c>
      <c r="B1943">
        <v>3134004</v>
      </c>
      <c r="C1943" t="s">
        <v>109</v>
      </c>
      <c r="D1943" t="s">
        <v>303</v>
      </c>
      <c r="E1943" t="s">
        <v>299</v>
      </c>
      <c r="F1943" s="8">
        <v>8684466.9100000001</v>
      </c>
      <c r="G1943" s="10">
        <v>7619295.7999999998</v>
      </c>
      <c r="H1943">
        <v>0.88879845431384885</v>
      </c>
      <c r="I1943" s="8">
        <v>364428.25303235441</v>
      </c>
      <c r="J1943" s="8">
        <v>0</v>
      </c>
    </row>
    <row r="1944" spans="1:10" hidden="1" x14ac:dyDescent="0.35">
      <c r="A1944">
        <v>2016</v>
      </c>
      <c r="B1944">
        <v>3134004</v>
      </c>
      <c r="C1944" t="s">
        <v>109</v>
      </c>
      <c r="D1944" t="s">
        <v>303</v>
      </c>
      <c r="E1944" t="s">
        <v>300</v>
      </c>
      <c r="F1944" s="8">
        <v>6772018.3300000001</v>
      </c>
      <c r="G1944" s="10"/>
      <c r="I1944" s="8">
        <v>0</v>
      </c>
      <c r="J1944" s="8">
        <v>7136446.5830323547</v>
      </c>
    </row>
    <row r="1945" spans="1:10" hidden="1" x14ac:dyDescent="0.35">
      <c r="A1945">
        <v>2016</v>
      </c>
      <c r="B1945">
        <v>3134004</v>
      </c>
      <c r="C1945" t="s">
        <v>109</v>
      </c>
      <c r="D1945" t="s">
        <v>303</v>
      </c>
      <c r="E1945" t="s">
        <v>301</v>
      </c>
      <c r="F1945" s="8">
        <v>830822.72</v>
      </c>
      <c r="G1945" s="10"/>
      <c r="I1945" s="8">
        <v>0</v>
      </c>
      <c r="J1945" s="8">
        <v>0</v>
      </c>
    </row>
    <row r="1946" spans="1:10" hidden="1" x14ac:dyDescent="0.35">
      <c r="A1946">
        <v>2016</v>
      </c>
      <c r="B1946">
        <v>3134004</v>
      </c>
      <c r="C1946" t="s">
        <v>109</v>
      </c>
      <c r="D1946" t="s">
        <v>303</v>
      </c>
      <c r="E1946" t="s">
        <v>305</v>
      </c>
      <c r="F1946" s="8">
        <v>16454.75</v>
      </c>
      <c r="G1946" s="10"/>
      <c r="I1946" s="8">
        <v>0</v>
      </c>
      <c r="J1946" s="8">
        <v>0</v>
      </c>
    </row>
    <row r="1947" spans="1:10" hidden="1" x14ac:dyDescent="0.35">
      <c r="A1947">
        <v>2016</v>
      </c>
      <c r="B1947">
        <v>3134004</v>
      </c>
      <c r="C1947" t="s">
        <v>109</v>
      </c>
      <c r="D1947" t="s">
        <v>303</v>
      </c>
      <c r="E1947" t="s">
        <v>309</v>
      </c>
      <c r="F1947" s="8">
        <v>410023.5</v>
      </c>
      <c r="G1947" s="10"/>
      <c r="I1947" s="8">
        <v>0</v>
      </c>
      <c r="J1947" s="8">
        <v>0</v>
      </c>
    </row>
    <row r="1948" spans="1:10" hidden="1" x14ac:dyDescent="0.35">
      <c r="A1948">
        <v>2016</v>
      </c>
      <c r="B1948">
        <v>3134004</v>
      </c>
      <c r="C1948" t="s">
        <v>109</v>
      </c>
      <c r="D1948" t="s">
        <v>303</v>
      </c>
      <c r="E1948" t="s">
        <v>302</v>
      </c>
      <c r="F1948" s="8">
        <v>655147.61</v>
      </c>
      <c r="G1948" s="10"/>
      <c r="I1948" s="8">
        <v>0</v>
      </c>
      <c r="J1948" s="8">
        <v>0</v>
      </c>
    </row>
    <row r="1949" spans="1:10" hidden="1" x14ac:dyDescent="0.35">
      <c r="A1949">
        <v>2016</v>
      </c>
      <c r="B1949">
        <v>3134103</v>
      </c>
      <c r="C1949" t="s">
        <v>110</v>
      </c>
      <c r="D1949" t="s">
        <v>303</v>
      </c>
      <c r="E1949" t="s">
        <v>299</v>
      </c>
      <c r="F1949" s="8">
        <v>3917873.11</v>
      </c>
      <c r="G1949" s="10">
        <v>3738655.61</v>
      </c>
      <c r="H1949">
        <v>0.96353498577527452</v>
      </c>
      <c r="I1949" s="8">
        <v>105237.2429696262</v>
      </c>
      <c r="J1949" s="8">
        <v>0</v>
      </c>
    </row>
    <row r="1950" spans="1:10" hidden="1" x14ac:dyDescent="0.35">
      <c r="A1950">
        <v>2016</v>
      </c>
      <c r="B1950">
        <v>3134103</v>
      </c>
      <c r="C1950" t="s">
        <v>110</v>
      </c>
      <c r="D1950" t="s">
        <v>303</v>
      </c>
      <c r="E1950" t="s">
        <v>300</v>
      </c>
      <c r="F1950" s="8">
        <v>3602325.48</v>
      </c>
      <c r="G1950" s="10"/>
      <c r="I1950" s="8">
        <v>0</v>
      </c>
      <c r="J1950" s="8">
        <v>3707562.7229696261</v>
      </c>
    </row>
    <row r="1951" spans="1:10" hidden="1" x14ac:dyDescent="0.35">
      <c r="A1951">
        <v>2016</v>
      </c>
      <c r="B1951">
        <v>3134103</v>
      </c>
      <c r="C1951" t="s">
        <v>110</v>
      </c>
      <c r="D1951" t="s">
        <v>303</v>
      </c>
      <c r="E1951" t="s">
        <v>306</v>
      </c>
      <c r="F1951" s="8">
        <v>23490.55</v>
      </c>
      <c r="G1951" s="10"/>
      <c r="I1951" s="8">
        <v>0</v>
      </c>
      <c r="J1951" s="8">
        <v>0</v>
      </c>
    </row>
    <row r="1952" spans="1:10" hidden="1" x14ac:dyDescent="0.35">
      <c r="A1952">
        <v>2016</v>
      </c>
      <c r="B1952">
        <v>3134103</v>
      </c>
      <c r="C1952" t="s">
        <v>110</v>
      </c>
      <c r="D1952" t="s">
        <v>303</v>
      </c>
      <c r="E1952" t="s">
        <v>301</v>
      </c>
      <c r="F1952" s="8">
        <v>112839.58</v>
      </c>
      <c r="G1952" s="10"/>
      <c r="I1952" s="8">
        <v>0</v>
      </c>
      <c r="J1952" s="8">
        <v>0</v>
      </c>
    </row>
    <row r="1953" spans="1:10" hidden="1" x14ac:dyDescent="0.35">
      <c r="A1953">
        <v>2016</v>
      </c>
      <c r="B1953">
        <v>3134103</v>
      </c>
      <c r="C1953" t="s">
        <v>110</v>
      </c>
      <c r="D1953" t="s">
        <v>303</v>
      </c>
      <c r="E1953" t="s">
        <v>309</v>
      </c>
      <c r="F1953" s="8">
        <v>109219.95</v>
      </c>
      <c r="G1953" s="10"/>
      <c r="I1953" s="8">
        <v>0</v>
      </c>
      <c r="J1953" s="8">
        <v>0</v>
      </c>
    </row>
    <row r="1954" spans="1:10" hidden="1" x14ac:dyDescent="0.35">
      <c r="A1954">
        <v>2016</v>
      </c>
      <c r="B1954">
        <v>3134103</v>
      </c>
      <c r="C1954" t="s">
        <v>110</v>
      </c>
      <c r="D1954" t="s">
        <v>303</v>
      </c>
      <c r="E1954" t="s">
        <v>302</v>
      </c>
      <c r="F1954" s="8">
        <v>69997.55</v>
      </c>
      <c r="G1954" s="10"/>
      <c r="I1954" s="8">
        <v>0</v>
      </c>
      <c r="J1954" s="8">
        <v>0</v>
      </c>
    </row>
    <row r="1955" spans="1:10" hidden="1" x14ac:dyDescent="0.35">
      <c r="A1955">
        <v>2016</v>
      </c>
      <c r="B1955">
        <v>3134707</v>
      </c>
      <c r="C1955" t="s">
        <v>111</v>
      </c>
      <c r="D1955" t="s">
        <v>303</v>
      </c>
      <c r="E1955" t="s">
        <v>299</v>
      </c>
      <c r="F1955" s="8">
        <v>7529387.6399999997</v>
      </c>
      <c r="G1955" s="10">
        <v>6121094.6399999997</v>
      </c>
      <c r="H1955">
        <v>0.84176998282777749</v>
      </c>
      <c r="I1955" s="8">
        <v>156989.65565928959</v>
      </c>
      <c r="J1955" s="8">
        <v>0</v>
      </c>
    </row>
    <row r="1956" spans="1:10" hidden="1" x14ac:dyDescent="0.35">
      <c r="A1956">
        <v>2016</v>
      </c>
      <c r="B1956">
        <v>3134707</v>
      </c>
      <c r="C1956" t="s">
        <v>111</v>
      </c>
      <c r="D1956" t="s">
        <v>303</v>
      </c>
      <c r="E1956" t="s">
        <v>300</v>
      </c>
      <c r="F1956" s="8">
        <v>5152553.7300000004</v>
      </c>
      <c r="G1956" s="10"/>
      <c r="I1956" s="8">
        <v>0</v>
      </c>
      <c r="J1956" s="8">
        <v>5309543.3856592905</v>
      </c>
    </row>
    <row r="1957" spans="1:10" hidden="1" x14ac:dyDescent="0.35">
      <c r="A1957">
        <v>2016</v>
      </c>
      <c r="B1957">
        <v>3134707</v>
      </c>
      <c r="C1957" t="s">
        <v>111</v>
      </c>
      <c r="D1957" t="s">
        <v>303</v>
      </c>
      <c r="E1957" t="s">
        <v>301</v>
      </c>
      <c r="F1957" s="8">
        <v>955745.45</v>
      </c>
      <c r="G1957" s="10"/>
      <c r="I1957" s="8">
        <v>0</v>
      </c>
      <c r="J1957" s="8">
        <v>0</v>
      </c>
    </row>
    <row r="1958" spans="1:10" hidden="1" x14ac:dyDescent="0.35">
      <c r="A1958">
        <v>2016</v>
      </c>
      <c r="B1958">
        <v>3134707</v>
      </c>
      <c r="C1958" t="s">
        <v>111</v>
      </c>
      <c r="D1958" t="s">
        <v>303</v>
      </c>
      <c r="E1958" t="s">
        <v>304</v>
      </c>
      <c r="F1958" s="8">
        <v>1407.7</v>
      </c>
      <c r="G1958" s="10"/>
      <c r="I1958" s="8">
        <v>0</v>
      </c>
      <c r="J1958" s="8">
        <v>0</v>
      </c>
    </row>
    <row r="1959" spans="1:10" hidden="1" x14ac:dyDescent="0.35">
      <c r="A1959">
        <v>2016</v>
      </c>
      <c r="B1959">
        <v>3134707</v>
      </c>
      <c r="C1959" t="s">
        <v>111</v>
      </c>
      <c r="D1959" t="s">
        <v>303</v>
      </c>
      <c r="E1959" t="s">
        <v>305</v>
      </c>
      <c r="F1959" s="8">
        <v>11387.76</v>
      </c>
      <c r="G1959" s="10"/>
      <c r="I1959" s="8">
        <v>0</v>
      </c>
      <c r="J1959" s="8">
        <v>0</v>
      </c>
    </row>
    <row r="1960" spans="1:10" hidden="1" x14ac:dyDescent="0.35">
      <c r="A1960">
        <v>2016</v>
      </c>
      <c r="B1960">
        <v>3134707</v>
      </c>
      <c r="C1960" t="s">
        <v>111</v>
      </c>
      <c r="D1960" t="s">
        <v>303</v>
      </c>
      <c r="E1960" t="s">
        <v>309</v>
      </c>
      <c r="F1960" s="8">
        <v>186499.47</v>
      </c>
      <c r="G1960" s="10"/>
      <c r="I1960" s="8">
        <v>0</v>
      </c>
      <c r="J1960" s="8">
        <v>0</v>
      </c>
    </row>
    <row r="1961" spans="1:10" hidden="1" x14ac:dyDescent="0.35">
      <c r="A1961">
        <v>2016</v>
      </c>
      <c r="B1961">
        <v>3134707</v>
      </c>
      <c r="C1961" t="s">
        <v>111</v>
      </c>
      <c r="D1961" t="s">
        <v>303</v>
      </c>
      <c r="E1961" t="s">
        <v>302</v>
      </c>
      <c r="F1961" s="8">
        <v>1221793.53</v>
      </c>
      <c r="G1961" s="10"/>
      <c r="I1961" s="8">
        <v>0</v>
      </c>
      <c r="J1961" s="8">
        <v>0</v>
      </c>
    </row>
    <row r="1962" spans="1:10" hidden="1" x14ac:dyDescent="0.35">
      <c r="A1962">
        <v>2016</v>
      </c>
      <c r="B1962">
        <v>3135050</v>
      </c>
      <c r="C1962" t="s">
        <v>112</v>
      </c>
      <c r="D1962" t="s">
        <v>303</v>
      </c>
      <c r="E1962" t="s">
        <v>299</v>
      </c>
      <c r="F1962" s="8">
        <v>16597748.960000001</v>
      </c>
      <c r="G1962" s="10">
        <v>14398663.32</v>
      </c>
      <c r="H1962">
        <v>0.65418092017724883</v>
      </c>
      <c r="I1962" s="8">
        <v>861612.53797438112</v>
      </c>
      <c r="J1962" s="8">
        <v>0</v>
      </c>
    </row>
    <row r="1963" spans="1:10" hidden="1" x14ac:dyDescent="0.35">
      <c r="A1963">
        <v>2016</v>
      </c>
      <c r="B1963">
        <v>3135050</v>
      </c>
      <c r="C1963" t="s">
        <v>112</v>
      </c>
      <c r="D1963" t="s">
        <v>303</v>
      </c>
      <c r="E1963" t="s">
        <v>300</v>
      </c>
      <c r="F1963" s="8">
        <v>9419330.8200000003</v>
      </c>
      <c r="G1963" s="10"/>
      <c r="I1963" s="8">
        <v>0</v>
      </c>
      <c r="J1963" s="8">
        <v>10280943.357974382</v>
      </c>
    </row>
    <row r="1964" spans="1:10" hidden="1" x14ac:dyDescent="0.35">
      <c r="A1964">
        <v>2016</v>
      </c>
      <c r="B1964">
        <v>3135050</v>
      </c>
      <c r="C1964" t="s">
        <v>112</v>
      </c>
      <c r="D1964" t="s">
        <v>303</v>
      </c>
      <c r="E1964" t="s">
        <v>306</v>
      </c>
      <c r="F1964" s="8">
        <v>95000</v>
      </c>
      <c r="G1964" s="10"/>
      <c r="I1964" s="8">
        <v>0</v>
      </c>
      <c r="J1964" s="8">
        <v>0</v>
      </c>
    </row>
    <row r="1965" spans="1:10" hidden="1" x14ac:dyDescent="0.35">
      <c r="A1965">
        <v>2016</v>
      </c>
      <c r="B1965">
        <v>3135050</v>
      </c>
      <c r="C1965" t="s">
        <v>112</v>
      </c>
      <c r="D1965" t="s">
        <v>303</v>
      </c>
      <c r="E1965" t="s">
        <v>301</v>
      </c>
      <c r="F1965" s="8">
        <v>4884332.5</v>
      </c>
      <c r="G1965" s="10"/>
      <c r="I1965" s="8">
        <v>0</v>
      </c>
      <c r="J1965" s="8">
        <v>0</v>
      </c>
    </row>
    <row r="1966" spans="1:10" hidden="1" x14ac:dyDescent="0.35">
      <c r="A1966">
        <v>2016</v>
      </c>
      <c r="B1966">
        <v>3135050</v>
      </c>
      <c r="C1966" t="s">
        <v>112</v>
      </c>
      <c r="D1966" t="s">
        <v>303</v>
      </c>
      <c r="E1966" t="s">
        <v>309</v>
      </c>
      <c r="F1966" s="8">
        <v>1317086.01</v>
      </c>
      <c r="G1966" s="10"/>
      <c r="I1966" s="8">
        <v>0</v>
      </c>
      <c r="J1966" s="8">
        <v>0</v>
      </c>
    </row>
    <row r="1967" spans="1:10" hidden="1" x14ac:dyDescent="0.35">
      <c r="A1967">
        <v>2016</v>
      </c>
      <c r="B1967">
        <v>3135050</v>
      </c>
      <c r="C1967" t="s">
        <v>112</v>
      </c>
      <c r="D1967" t="s">
        <v>303</v>
      </c>
      <c r="E1967" t="s">
        <v>302</v>
      </c>
      <c r="F1967" s="8">
        <v>881999.63</v>
      </c>
      <c r="G1967" s="10"/>
      <c r="I1967" s="8">
        <v>0</v>
      </c>
      <c r="J1967" s="8">
        <v>0</v>
      </c>
    </row>
    <row r="1968" spans="1:10" hidden="1" x14ac:dyDescent="0.35">
      <c r="A1968">
        <v>2016</v>
      </c>
      <c r="B1968">
        <v>3135076</v>
      </c>
      <c r="C1968" t="s">
        <v>113</v>
      </c>
      <c r="D1968" t="s">
        <v>303</v>
      </c>
      <c r="E1968" t="s">
        <v>299</v>
      </c>
      <c r="F1968" s="8">
        <v>3400758.31</v>
      </c>
      <c r="G1968" s="10">
        <v>3039727.55</v>
      </c>
      <c r="H1968">
        <v>0.77572973275187118</v>
      </c>
      <c r="I1968" s="8">
        <v>0</v>
      </c>
      <c r="J1968" s="8">
        <v>0</v>
      </c>
    </row>
    <row r="1969" spans="1:10" hidden="1" x14ac:dyDescent="0.35">
      <c r="A1969">
        <v>2016</v>
      </c>
      <c r="B1969">
        <v>3135076</v>
      </c>
      <c r="C1969" t="s">
        <v>113</v>
      </c>
      <c r="D1969" t="s">
        <v>303</v>
      </c>
      <c r="E1969" t="s">
        <v>300</v>
      </c>
      <c r="F1969" s="8">
        <v>2358007.04</v>
      </c>
      <c r="G1969" s="10"/>
      <c r="I1969" s="8">
        <v>0</v>
      </c>
      <c r="J1969" s="8">
        <v>2358007.04</v>
      </c>
    </row>
    <row r="1970" spans="1:10" hidden="1" x14ac:dyDescent="0.35">
      <c r="A1970">
        <v>2016</v>
      </c>
      <c r="B1970">
        <v>3135076</v>
      </c>
      <c r="C1970" t="s">
        <v>113</v>
      </c>
      <c r="D1970" t="s">
        <v>303</v>
      </c>
      <c r="E1970" t="s">
        <v>301</v>
      </c>
      <c r="F1970" s="8">
        <v>681720.51</v>
      </c>
      <c r="G1970" s="10"/>
      <c r="I1970" s="8">
        <v>0</v>
      </c>
      <c r="J1970" s="8">
        <v>0</v>
      </c>
    </row>
    <row r="1971" spans="1:10" hidden="1" x14ac:dyDescent="0.35">
      <c r="A1971">
        <v>2016</v>
      </c>
      <c r="B1971">
        <v>3135076</v>
      </c>
      <c r="C1971" t="s">
        <v>113</v>
      </c>
      <c r="D1971" t="s">
        <v>303</v>
      </c>
      <c r="E1971" t="s">
        <v>302</v>
      </c>
      <c r="F1971" s="8">
        <v>361030.76</v>
      </c>
      <c r="G1971" s="10"/>
      <c r="I1971" s="8">
        <v>0</v>
      </c>
      <c r="J1971" s="8">
        <v>0</v>
      </c>
    </row>
    <row r="1972" spans="1:10" hidden="1" x14ac:dyDescent="0.35">
      <c r="A1972">
        <v>2016</v>
      </c>
      <c r="B1972">
        <v>3135100</v>
      </c>
      <c r="C1972" t="s">
        <v>114</v>
      </c>
      <c r="D1972" t="s">
        <v>303</v>
      </c>
      <c r="E1972" t="s">
        <v>299</v>
      </c>
      <c r="F1972" s="8">
        <v>40260762.219999999</v>
      </c>
      <c r="G1972" s="10">
        <v>38453835.049999997</v>
      </c>
      <c r="H1972">
        <v>0.39457815066484508</v>
      </c>
      <c r="I1972" s="8">
        <v>0</v>
      </c>
      <c r="J1972" s="8">
        <v>0</v>
      </c>
    </row>
    <row r="1973" spans="1:10" hidden="1" x14ac:dyDescent="0.35">
      <c r="A1973">
        <v>2016</v>
      </c>
      <c r="B1973">
        <v>3135100</v>
      </c>
      <c r="C1973" t="s">
        <v>114</v>
      </c>
      <c r="D1973" t="s">
        <v>303</v>
      </c>
      <c r="E1973" t="s">
        <v>300</v>
      </c>
      <c r="F1973" s="8">
        <v>15173043.119999999</v>
      </c>
      <c r="G1973" s="10"/>
      <c r="I1973" s="8">
        <v>0</v>
      </c>
      <c r="J1973" s="8">
        <v>15173043.119999999</v>
      </c>
    </row>
    <row r="1974" spans="1:10" hidden="1" x14ac:dyDescent="0.35">
      <c r="A1974">
        <v>2016</v>
      </c>
      <c r="B1974">
        <v>3135100</v>
      </c>
      <c r="C1974" t="s">
        <v>114</v>
      </c>
      <c r="D1974" t="s">
        <v>303</v>
      </c>
      <c r="E1974" t="s">
        <v>306</v>
      </c>
      <c r="F1974" s="8">
        <v>435598.62</v>
      </c>
      <c r="G1974" s="10"/>
      <c r="I1974" s="8">
        <v>0</v>
      </c>
      <c r="J1974" s="8">
        <v>0</v>
      </c>
    </row>
    <row r="1975" spans="1:10" hidden="1" x14ac:dyDescent="0.35">
      <c r="A1975">
        <v>2016</v>
      </c>
      <c r="B1975">
        <v>3135100</v>
      </c>
      <c r="C1975" t="s">
        <v>114</v>
      </c>
      <c r="D1975" t="s">
        <v>303</v>
      </c>
      <c r="E1975" t="s">
        <v>301</v>
      </c>
      <c r="F1975" s="8">
        <v>20064554.190000001</v>
      </c>
      <c r="G1975" s="10"/>
      <c r="I1975" s="8">
        <v>0</v>
      </c>
      <c r="J1975" s="8">
        <v>0</v>
      </c>
    </row>
    <row r="1976" spans="1:10" hidden="1" x14ac:dyDescent="0.35">
      <c r="A1976">
        <v>2016</v>
      </c>
      <c r="B1976">
        <v>3135100</v>
      </c>
      <c r="C1976" t="s">
        <v>114</v>
      </c>
      <c r="D1976" t="s">
        <v>303</v>
      </c>
      <c r="E1976" t="s">
        <v>304</v>
      </c>
      <c r="F1976" s="8">
        <v>629971.56999999995</v>
      </c>
      <c r="G1976" s="10"/>
      <c r="I1976" s="8">
        <v>0</v>
      </c>
      <c r="J1976" s="8">
        <v>0</v>
      </c>
    </row>
    <row r="1977" spans="1:10" hidden="1" x14ac:dyDescent="0.35">
      <c r="A1977">
        <v>2016</v>
      </c>
      <c r="B1977">
        <v>3135100</v>
      </c>
      <c r="C1977" t="s">
        <v>114</v>
      </c>
      <c r="D1977" t="s">
        <v>303</v>
      </c>
      <c r="E1977" t="s">
        <v>305</v>
      </c>
      <c r="F1977" s="8">
        <v>2150667.5499999998</v>
      </c>
      <c r="G1977" s="10"/>
      <c r="I1977" s="8">
        <v>0</v>
      </c>
      <c r="J1977" s="8">
        <v>0</v>
      </c>
    </row>
    <row r="1978" spans="1:10" hidden="1" x14ac:dyDescent="0.35">
      <c r="A1978">
        <v>2016</v>
      </c>
      <c r="B1978">
        <v>3135100</v>
      </c>
      <c r="C1978" t="s">
        <v>114</v>
      </c>
      <c r="D1978" t="s">
        <v>303</v>
      </c>
      <c r="E1978" t="s">
        <v>302</v>
      </c>
      <c r="F1978" s="8">
        <v>1806927.17</v>
      </c>
      <c r="G1978" s="10"/>
      <c r="I1978" s="8">
        <v>0</v>
      </c>
      <c r="J1978" s="8">
        <v>0</v>
      </c>
    </row>
    <row r="1979" spans="1:10" hidden="1" x14ac:dyDescent="0.35">
      <c r="A1979">
        <v>2016</v>
      </c>
      <c r="B1979">
        <v>3135209</v>
      </c>
      <c r="C1979" t="s">
        <v>115</v>
      </c>
      <c r="D1979" t="s">
        <v>303</v>
      </c>
      <c r="E1979" t="s">
        <v>299</v>
      </c>
      <c r="F1979" s="8">
        <v>2640926.04</v>
      </c>
      <c r="G1979" s="10">
        <v>2394594.0499999998</v>
      </c>
      <c r="H1979">
        <v>0.67861841968579184</v>
      </c>
      <c r="I1979" s="8">
        <v>0</v>
      </c>
      <c r="J1979" s="8">
        <v>0</v>
      </c>
    </row>
    <row r="1980" spans="1:10" hidden="1" x14ac:dyDescent="0.35">
      <c r="A1980">
        <v>2016</v>
      </c>
      <c r="B1980">
        <v>3135209</v>
      </c>
      <c r="C1980" t="s">
        <v>115</v>
      </c>
      <c r="D1980" t="s">
        <v>303</v>
      </c>
      <c r="E1980" t="s">
        <v>300</v>
      </c>
      <c r="F1980" s="8">
        <v>1625015.63</v>
      </c>
      <c r="G1980" s="10"/>
      <c r="I1980" s="8">
        <v>0</v>
      </c>
      <c r="J1980" s="8">
        <v>1625015.63</v>
      </c>
    </row>
    <row r="1981" spans="1:10" hidden="1" x14ac:dyDescent="0.35">
      <c r="A1981">
        <v>2016</v>
      </c>
      <c r="B1981">
        <v>3135209</v>
      </c>
      <c r="C1981" t="s">
        <v>115</v>
      </c>
      <c r="D1981" t="s">
        <v>303</v>
      </c>
      <c r="E1981" t="s">
        <v>301</v>
      </c>
      <c r="F1981" s="8">
        <v>769578.42</v>
      </c>
      <c r="G1981" s="10"/>
      <c r="I1981" s="8">
        <v>0</v>
      </c>
      <c r="J1981" s="8">
        <v>0</v>
      </c>
    </row>
    <row r="1982" spans="1:10" hidden="1" x14ac:dyDescent="0.35">
      <c r="A1982">
        <v>2016</v>
      </c>
      <c r="B1982">
        <v>3135209</v>
      </c>
      <c r="C1982" t="s">
        <v>115</v>
      </c>
      <c r="D1982" t="s">
        <v>303</v>
      </c>
      <c r="E1982" t="s">
        <v>302</v>
      </c>
      <c r="F1982" s="8">
        <v>246331.99</v>
      </c>
      <c r="G1982" s="10"/>
      <c r="I1982" s="8">
        <v>0</v>
      </c>
      <c r="J1982" s="8">
        <v>0</v>
      </c>
    </row>
    <row r="1983" spans="1:10" hidden="1" x14ac:dyDescent="0.35">
      <c r="A1983">
        <v>2016</v>
      </c>
      <c r="B1983">
        <v>3135357</v>
      </c>
      <c r="C1983" t="s">
        <v>116</v>
      </c>
      <c r="D1983" t="s">
        <v>303</v>
      </c>
      <c r="E1983" t="s">
        <v>299</v>
      </c>
      <c r="F1983" s="8">
        <v>5566757.3899999997</v>
      </c>
      <c r="G1983" s="10">
        <v>4788573.38</v>
      </c>
      <c r="H1983">
        <v>0.46950009566314721</v>
      </c>
      <c r="I1983" s="8">
        <v>192517.24657641523</v>
      </c>
      <c r="J1983" s="8">
        <v>0</v>
      </c>
    </row>
    <row r="1984" spans="1:10" hidden="1" x14ac:dyDescent="0.35">
      <c r="A1984">
        <v>2016</v>
      </c>
      <c r="B1984">
        <v>3135357</v>
      </c>
      <c r="C1984" t="s">
        <v>116</v>
      </c>
      <c r="D1984" t="s">
        <v>303</v>
      </c>
      <c r="E1984" t="s">
        <v>300</v>
      </c>
      <c r="F1984" s="8">
        <v>2248235.66</v>
      </c>
      <c r="G1984" s="10"/>
      <c r="I1984" s="8">
        <v>0</v>
      </c>
      <c r="J1984" s="8">
        <v>2440752.9065764155</v>
      </c>
    </row>
    <row r="1985" spans="1:10" hidden="1" x14ac:dyDescent="0.35">
      <c r="A1985">
        <v>2016</v>
      </c>
      <c r="B1985">
        <v>3135357</v>
      </c>
      <c r="C1985" t="s">
        <v>116</v>
      </c>
      <c r="D1985" t="s">
        <v>303</v>
      </c>
      <c r="E1985" t="s">
        <v>306</v>
      </c>
      <c r="F1985" s="8">
        <v>1680.15</v>
      </c>
      <c r="G1985" s="10"/>
      <c r="I1985" s="8">
        <v>0</v>
      </c>
      <c r="J1985" s="8">
        <v>0</v>
      </c>
    </row>
    <row r="1986" spans="1:10" hidden="1" x14ac:dyDescent="0.35">
      <c r="A1986">
        <v>2016</v>
      </c>
      <c r="B1986">
        <v>3135357</v>
      </c>
      <c r="C1986" t="s">
        <v>116</v>
      </c>
      <c r="D1986" t="s">
        <v>303</v>
      </c>
      <c r="E1986" t="s">
        <v>301</v>
      </c>
      <c r="F1986" s="8">
        <v>2402932.14</v>
      </c>
      <c r="G1986" s="10"/>
      <c r="I1986" s="8">
        <v>0</v>
      </c>
      <c r="J1986" s="8">
        <v>0</v>
      </c>
    </row>
    <row r="1987" spans="1:10" hidden="1" x14ac:dyDescent="0.35">
      <c r="A1987">
        <v>2016</v>
      </c>
      <c r="B1987">
        <v>3135357</v>
      </c>
      <c r="C1987" t="s">
        <v>116</v>
      </c>
      <c r="D1987" t="s">
        <v>303</v>
      </c>
      <c r="E1987" t="s">
        <v>304</v>
      </c>
      <c r="F1987" s="8">
        <v>135725.43</v>
      </c>
      <c r="G1987" s="10"/>
      <c r="I1987" s="8">
        <v>0</v>
      </c>
      <c r="J1987" s="8">
        <v>0</v>
      </c>
    </row>
    <row r="1988" spans="1:10" hidden="1" x14ac:dyDescent="0.35">
      <c r="A1988">
        <v>2016</v>
      </c>
      <c r="B1988">
        <v>3135357</v>
      </c>
      <c r="C1988" t="s">
        <v>116</v>
      </c>
      <c r="D1988" t="s">
        <v>303</v>
      </c>
      <c r="E1988" t="s">
        <v>309</v>
      </c>
      <c r="F1988" s="8">
        <v>410047.3</v>
      </c>
      <c r="G1988" s="10"/>
      <c r="I1988" s="8">
        <v>0</v>
      </c>
      <c r="J1988" s="8">
        <v>0</v>
      </c>
    </row>
    <row r="1989" spans="1:10" hidden="1" x14ac:dyDescent="0.35">
      <c r="A1989">
        <v>2016</v>
      </c>
      <c r="B1989">
        <v>3135357</v>
      </c>
      <c r="C1989" t="s">
        <v>116</v>
      </c>
      <c r="D1989" t="s">
        <v>303</v>
      </c>
      <c r="E1989" t="s">
        <v>302</v>
      </c>
      <c r="F1989" s="8">
        <v>368136.71</v>
      </c>
      <c r="G1989" s="10"/>
      <c r="I1989" s="8">
        <v>0</v>
      </c>
      <c r="J1989" s="8">
        <v>0</v>
      </c>
    </row>
    <row r="1990" spans="1:10" hidden="1" x14ac:dyDescent="0.35">
      <c r="A1990">
        <v>2016</v>
      </c>
      <c r="B1990">
        <v>3135456</v>
      </c>
      <c r="C1990" t="s">
        <v>117</v>
      </c>
      <c r="D1990" t="s">
        <v>303</v>
      </c>
      <c r="E1990" t="s">
        <v>299</v>
      </c>
      <c r="F1990" s="8">
        <v>4310102.84</v>
      </c>
      <c r="G1990" s="10">
        <v>3705351.28</v>
      </c>
      <c r="H1990">
        <v>0.91892091267524845</v>
      </c>
      <c r="I1990" s="8">
        <v>0</v>
      </c>
      <c r="J1990" s="8">
        <v>0</v>
      </c>
    </row>
    <row r="1991" spans="1:10" hidden="1" x14ac:dyDescent="0.35">
      <c r="A1991">
        <v>2016</v>
      </c>
      <c r="B1991">
        <v>3135456</v>
      </c>
      <c r="C1991" t="s">
        <v>117</v>
      </c>
      <c r="D1991" t="s">
        <v>303</v>
      </c>
      <c r="E1991" t="s">
        <v>300</v>
      </c>
      <c r="F1991" s="8">
        <v>3404924.78</v>
      </c>
      <c r="G1991" s="10"/>
      <c r="I1991" s="8">
        <v>0</v>
      </c>
      <c r="J1991" s="8">
        <v>3404924.78</v>
      </c>
    </row>
    <row r="1992" spans="1:10" hidden="1" x14ac:dyDescent="0.35">
      <c r="A1992">
        <v>2016</v>
      </c>
      <c r="B1992">
        <v>3135456</v>
      </c>
      <c r="C1992" t="s">
        <v>117</v>
      </c>
      <c r="D1992" t="s">
        <v>303</v>
      </c>
      <c r="E1992" t="s">
        <v>301</v>
      </c>
      <c r="F1992" s="8">
        <v>300337.40000000002</v>
      </c>
      <c r="G1992" s="10"/>
      <c r="I1992" s="8">
        <v>0</v>
      </c>
      <c r="J1992" s="8">
        <v>0</v>
      </c>
    </row>
    <row r="1993" spans="1:10" hidden="1" x14ac:dyDescent="0.35">
      <c r="A1993">
        <v>2016</v>
      </c>
      <c r="B1993">
        <v>3135456</v>
      </c>
      <c r="C1993" t="s">
        <v>117</v>
      </c>
      <c r="D1993" t="s">
        <v>303</v>
      </c>
      <c r="E1993" t="s">
        <v>305</v>
      </c>
      <c r="F1993" s="8">
        <v>89.1</v>
      </c>
      <c r="G1993" s="10"/>
      <c r="I1993" s="8">
        <v>0</v>
      </c>
      <c r="J1993" s="8">
        <v>0</v>
      </c>
    </row>
    <row r="1994" spans="1:10" hidden="1" x14ac:dyDescent="0.35">
      <c r="A1994">
        <v>2016</v>
      </c>
      <c r="B1994">
        <v>3135456</v>
      </c>
      <c r="C1994" t="s">
        <v>117</v>
      </c>
      <c r="D1994" t="s">
        <v>303</v>
      </c>
      <c r="E1994" t="s">
        <v>302</v>
      </c>
      <c r="F1994" s="8">
        <v>604751.56000000006</v>
      </c>
      <c r="G1994" s="10"/>
      <c r="I1994" s="8">
        <v>0</v>
      </c>
      <c r="J1994" s="8">
        <v>0</v>
      </c>
    </row>
    <row r="1995" spans="1:10" hidden="1" x14ac:dyDescent="0.35">
      <c r="A1995">
        <v>2016</v>
      </c>
      <c r="B1995">
        <v>3135605</v>
      </c>
      <c r="C1995" t="s">
        <v>118</v>
      </c>
      <c r="D1995" t="s">
        <v>303</v>
      </c>
      <c r="E1995" t="s">
        <v>299</v>
      </c>
      <c r="F1995" s="8">
        <v>5234263.5199999996</v>
      </c>
      <c r="G1995" s="10">
        <v>4890264.0999999987</v>
      </c>
      <c r="H1995">
        <v>0.78394820844133972</v>
      </c>
      <c r="I1995" s="8">
        <v>172297.46212370991</v>
      </c>
      <c r="J1995" s="8">
        <v>0</v>
      </c>
    </row>
    <row r="1996" spans="1:10" hidden="1" x14ac:dyDescent="0.35">
      <c r="A1996">
        <v>2016</v>
      </c>
      <c r="B1996">
        <v>3135605</v>
      </c>
      <c r="C1996" t="s">
        <v>118</v>
      </c>
      <c r="D1996" t="s">
        <v>303</v>
      </c>
      <c r="E1996" t="s">
        <v>300</v>
      </c>
      <c r="F1996" s="8">
        <v>3833713.78</v>
      </c>
      <c r="G1996" s="10"/>
      <c r="I1996" s="8">
        <v>0</v>
      </c>
      <c r="J1996" s="8">
        <v>4006011.2421237095</v>
      </c>
    </row>
    <row r="1997" spans="1:10" hidden="1" x14ac:dyDescent="0.35">
      <c r="A1997">
        <v>2016</v>
      </c>
      <c r="B1997">
        <v>3135605</v>
      </c>
      <c r="C1997" t="s">
        <v>118</v>
      </c>
      <c r="D1997" t="s">
        <v>303</v>
      </c>
      <c r="E1997" t="s">
        <v>306</v>
      </c>
      <c r="F1997" s="8">
        <v>85347.92</v>
      </c>
      <c r="G1997" s="10"/>
      <c r="I1997" s="8">
        <v>0</v>
      </c>
      <c r="J1997" s="8">
        <v>0</v>
      </c>
    </row>
    <row r="1998" spans="1:10" hidden="1" x14ac:dyDescent="0.35">
      <c r="A1998">
        <v>2016</v>
      </c>
      <c r="B1998">
        <v>3135605</v>
      </c>
      <c r="C1998" t="s">
        <v>118</v>
      </c>
      <c r="D1998" t="s">
        <v>303</v>
      </c>
      <c r="E1998" t="s">
        <v>301</v>
      </c>
      <c r="F1998" s="8">
        <v>806608.52</v>
      </c>
      <c r="G1998" s="10"/>
      <c r="I1998" s="8">
        <v>0</v>
      </c>
      <c r="J1998" s="8">
        <v>0</v>
      </c>
    </row>
    <row r="1999" spans="1:10" hidden="1" x14ac:dyDescent="0.35">
      <c r="A1999">
        <v>2016</v>
      </c>
      <c r="B1999">
        <v>3135605</v>
      </c>
      <c r="C1999" t="s">
        <v>118</v>
      </c>
      <c r="D1999" t="s">
        <v>303</v>
      </c>
      <c r="E1999" t="s">
        <v>304</v>
      </c>
      <c r="F1999" s="8">
        <v>85411.66</v>
      </c>
      <c r="G1999" s="10"/>
      <c r="I1999" s="8">
        <v>0</v>
      </c>
      <c r="J1999" s="8">
        <v>0</v>
      </c>
    </row>
    <row r="2000" spans="1:10" hidden="1" x14ac:dyDescent="0.35">
      <c r="A2000">
        <v>2016</v>
      </c>
      <c r="B2000">
        <v>3135605</v>
      </c>
      <c r="C2000" t="s">
        <v>118</v>
      </c>
      <c r="D2000" t="s">
        <v>303</v>
      </c>
      <c r="E2000" t="s">
        <v>305</v>
      </c>
      <c r="F2000" s="8">
        <v>79182.22</v>
      </c>
      <c r="G2000" s="10"/>
      <c r="I2000" s="8">
        <v>0</v>
      </c>
      <c r="J2000" s="8">
        <v>0</v>
      </c>
    </row>
    <row r="2001" spans="1:10" hidden="1" x14ac:dyDescent="0.35">
      <c r="A2001">
        <v>2016</v>
      </c>
      <c r="B2001">
        <v>3135605</v>
      </c>
      <c r="C2001" t="s">
        <v>118</v>
      </c>
      <c r="D2001" t="s">
        <v>303</v>
      </c>
      <c r="E2001" t="s">
        <v>309</v>
      </c>
      <c r="F2001" s="8">
        <v>219781.69</v>
      </c>
      <c r="G2001" s="10"/>
      <c r="I2001" s="8">
        <v>0</v>
      </c>
      <c r="J2001" s="8">
        <v>0</v>
      </c>
    </row>
    <row r="2002" spans="1:10" hidden="1" x14ac:dyDescent="0.35">
      <c r="A2002">
        <v>2016</v>
      </c>
      <c r="B2002">
        <v>3135605</v>
      </c>
      <c r="C2002" t="s">
        <v>118</v>
      </c>
      <c r="D2002" t="s">
        <v>303</v>
      </c>
      <c r="E2002" t="s">
        <v>302</v>
      </c>
      <c r="F2002" s="8">
        <v>124217.73</v>
      </c>
      <c r="G2002" s="10"/>
      <c r="I2002" s="8">
        <v>0</v>
      </c>
      <c r="J2002" s="8">
        <v>0</v>
      </c>
    </row>
    <row r="2003" spans="1:10" hidden="1" x14ac:dyDescent="0.35">
      <c r="A2003">
        <v>2016</v>
      </c>
      <c r="B2003">
        <v>3135803</v>
      </c>
      <c r="C2003" t="s">
        <v>119</v>
      </c>
      <c r="D2003" t="s">
        <v>303</v>
      </c>
      <c r="E2003" t="s">
        <v>299</v>
      </c>
      <c r="F2003" s="8">
        <v>12392794.050000001</v>
      </c>
      <c r="G2003" s="10">
        <v>10000445.550000001</v>
      </c>
      <c r="H2003">
        <v>0.82415791964389029</v>
      </c>
      <c r="I2003" s="8">
        <v>1398531.4992784697</v>
      </c>
      <c r="J2003" s="8">
        <v>0</v>
      </c>
    </row>
    <row r="2004" spans="1:10" hidden="1" x14ac:dyDescent="0.35">
      <c r="A2004">
        <v>2016</v>
      </c>
      <c r="B2004">
        <v>3135803</v>
      </c>
      <c r="C2004" t="s">
        <v>119</v>
      </c>
      <c r="D2004" t="s">
        <v>303</v>
      </c>
      <c r="E2004" t="s">
        <v>300</v>
      </c>
      <c r="F2004" s="8">
        <v>8241946.4000000004</v>
      </c>
      <c r="G2004" s="10"/>
      <c r="I2004" s="8">
        <v>0</v>
      </c>
      <c r="J2004" s="8">
        <v>9640477.8992784694</v>
      </c>
    </row>
    <row r="2005" spans="1:10" hidden="1" x14ac:dyDescent="0.35">
      <c r="A2005">
        <v>2016</v>
      </c>
      <c r="B2005">
        <v>3135803</v>
      </c>
      <c r="C2005" t="s">
        <v>119</v>
      </c>
      <c r="D2005" t="s">
        <v>303</v>
      </c>
      <c r="E2005" t="s">
        <v>301</v>
      </c>
      <c r="F2005" s="8">
        <v>1758499.15</v>
      </c>
      <c r="G2005" s="10"/>
      <c r="I2005" s="8">
        <v>0</v>
      </c>
      <c r="J2005" s="8">
        <v>0</v>
      </c>
    </row>
    <row r="2006" spans="1:10" hidden="1" x14ac:dyDescent="0.35">
      <c r="A2006">
        <v>2016</v>
      </c>
      <c r="B2006">
        <v>3135803</v>
      </c>
      <c r="C2006" t="s">
        <v>119</v>
      </c>
      <c r="D2006" t="s">
        <v>303</v>
      </c>
      <c r="E2006" t="s">
        <v>309</v>
      </c>
      <c r="F2006" s="8">
        <v>1696921.75</v>
      </c>
      <c r="G2006" s="10"/>
      <c r="I2006" s="8">
        <v>0</v>
      </c>
      <c r="J2006" s="8">
        <v>0</v>
      </c>
    </row>
    <row r="2007" spans="1:10" hidden="1" x14ac:dyDescent="0.35">
      <c r="A2007">
        <v>2016</v>
      </c>
      <c r="B2007">
        <v>3135803</v>
      </c>
      <c r="C2007" t="s">
        <v>119</v>
      </c>
      <c r="D2007" t="s">
        <v>303</v>
      </c>
      <c r="E2007" t="s">
        <v>302</v>
      </c>
      <c r="F2007" s="8">
        <v>695426.75</v>
      </c>
      <c r="G2007" s="10"/>
      <c r="I2007" s="8">
        <v>0</v>
      </c>
      <c r="J2007" s="8">
        <v>0</v>
      </c>
    </row>
    <row r="2008" spans="1:10" hidden="1" x14ac:dyDescent="0.35">
      <c r="A2008">
        <v>2016</v>
      </c>
      <c r="B2008">
        <v>3136009</v>
      </c>
      <c r="C2008" t="s">
        <v>120</v>
      </c>
      <c r="D2008" t="s">
        <v>303</v>
      </c>
      <c r="E2008" t="s">
        <v>299</v>
      </c>
      <c r="F2008" s="8">
        <v>11342485.060000001</v>
      </c>
      <c r="G2008" s="10">
        <v>9066796.370000001</v>
      </c>
      <c r="H2008">
        <v>0.75383790162257713</v>
      </c>
      <c r="I2008" s="8">
        <v>479572.1033803575</v>
      </c>
      <c r="J2008" s="8">
        <v>0</v>
      </c>
    </row>
    <row r="2009" spans="1:10" hidden="1" x14ac:dyDescent="0.35">
      <c r="A2009">
        <v>2016</v>
      </c>
      <c r="B2009">
        <v>3136009</v>
      </c>
      <c r="C2009" t="s">
        <v>120</v>
      </c>
      <c r="D2009" t="s">
        <v>303</v>
      </c>
      <c r="E2009" t="s">
        <v>300</v>
      </c>
      <c r="F2009" s="8">
        <v>6834894.75</v>
      </c>
      <c r="G2009" s="10"/>
      <c r="I2009" s="8">
        <v>0</v>
      </c>
      <c r="J2009" s="8">
        <v>7314466.8533803578</v>
      </c>
    </row>
    <row r="2010" spans="1:10" hidden="1" x14ac:dyDescent="0.35">
      <c r="A2010">
        <v>2016</v>
      </c>
      <c r="B2010">
        <v>3136009</v>
      </c>
      <c r="C2010" t="s">
        <v>120</v>
      </c>
      <c r="D2010" t="s">
        <v>303</v>
      </c>
      <c r="E2010" t="s">
        <v>306</v>
      </c>
      <c r="F2010" s="8">
        <v>226625.96</v>
      </c>
      <c r="G2010" s="10"/>
      <c r="I2010" s="8">
        <v>0</v>
      </c>
      <c r="J2010" s="8">
        <v>0</v>
      </c>
    </row>
    <row r="2011" spans="1:10" hidden="1" x14ac:dyDescent="0.35">
      <c r="A2011">
        <v>2016</v>
      </c>
      <c r="B2011">
        <v>3136009</v>
      </c>
      <c r="C2011" t="s">
        <v>120</v>
      </c>
      <c r="D2011" t="s">
        <v>303</v>
      </c>
      <c r="E2011" t="s">
        <v>301</v>
      </c>
      <c r="F2011" s="8">
        <v>1977295.93</v>
      </c>
      <c r="G2011" s="10"/>
      <c r="I2011" s="8">
        <v>0</v>
      </c>
      <c r="J2011" s="8">
        <v>0</v>
      </c>
    </row>
    <row r="2012" spans="1:10" hidden="1" x14ac:dyDescent="0.35">
      <c r="A2012">
        <v>2016</v>
      </c>
      <c r="B2012">
        <v>3136009</v>
      </c>
      <c r="C2012" t="s">
        <v>120</v>
      </c>
      <c r="D2012" t="s">
        <v>303</v>
      </c>
      <c r="E2012" t="s">
        <v>305</v>
      </c>
      <c r="F2012" s="8">
        <v>27979.73</v>
      </c>
      <c r="G2012" s="10"/>
      <c r="I2012" s="8">
        <v>0</v>
      </c>
      <c r="J2012" s="8">
        <v>0</v>
      </c>
    </row>
    <row r="2013" spans="1:10" hidden="1" x14ac:dyDescent="0.35">
      <c r="A2013">
        <v>2016</v>
      </c>
      <c r="B2013">
        <v>3136009</v>
      </c>
      <c r="C2013" t="s">
        <v>120</v>
      </c>
      <c r="D2013" t="s">
        <v>303</v>
      </c>
      <c r="E2013" t="s">
        <v>309</v>
      </c>
      <c r="F2013" s="8">
        <v>636174.04</v>
      </c>
      <c r="G2013" s="10"/>
      <c r="I2013" s="8">
        <v>0</v>
      </c>
      <c r="J2013" s="8">
        <v>0</v>
      </c>
    </row>
    <row r="2014" spans="1:10" hidden="1" x14ac:dyDescent="0.35">
      <c r="A2014">
        <v>2016</v>
      </c>
      <c r="B2014">
        <v>3136009</v>
      </c>
      <c r="C2014" t="s">
        <v>120</v>
      </c>
      <c r="D2014" t="s">
        <v>303</v>
      </c>
      <c r="E2014" t="s">
        <v>302</v>
      </c>
      <c r="F2014" s="8">
        <v>1639514.65</v>
      </c>
      <c r="G2014" s="10"/>
      <c r="I2014" s="8">
        <v>0</v>
      </c>
      <c r="J2014" s="8">
        <v>0</v>
      </c>
    </row>
    <row r="2015" spans="1:10" hidden="1" x14ac:dyDescent="0.35">
      <c r="A2015">
        <v>2016</v>
      </c>
      <c r="B2015">
        <v>3136405</v>
      </c>
      <c r="C2015" t="s">
        <v>121</v>
      </c>
      <c r="D2015" t="s">
        <v>303</v>
      </c>
      <c r="E2015" t="s">
        <v>299</v>
      </c>
      <c r="F2015" s="8">
        <v>4202238.6100000003</v>
      </c>
      <c r="G2015" s="10">
        <v>3557663.6900000004</v>
      </c>
      <c r="H2015">
        <v>0.78477790293888061</v>
      </c>
      <c r="I2015" s="8">
        <v>369123.59841005289</v>
      </c>
      <c r="J2015" s="8">
        <v>0</v>
      </c>
    </row>
    <row r="2016" spans="1:10" hidden="1" x14ac:dyDescent="0.35">
      <c r="A2016">
        <v>2016</v>
      </c>
      <c r="B2016">
        <v>3136405</v>
      </c>
      <c r="C2016" t="s">
        <v>121</v>
      </c>
      <c r="D2016" t="s">
        <v>303</v>
      </c>
      <c r="E2016" t="s">
        <v>300</v>
      </c>
      <c r="F2016" s="8">
        <v>2791975.85</v>
      </c>
      <c r="G2016" s="10"/>
      <c r="I2016" s="8">
        <v>0</v>
      </c>
      <c r="J2016" s="8">
        <v>3161099.4484100528</v>
      </c>
    </row>
    <row r="2017" spans="1:10" hidden="1" x14ac:dyDescent="0.35">
      <c r="A2017">
        <v>2016</v>
      </c>
      <c r="B2017">
        <v>3136405</v>
      </c>
      <c r="C2017" t="s">
        <v>121</v>
      </c>
      <c r="D2017" t="s">
        <v>303</v>
      </c>
      <c r="E2017" t="s">
        <v>307</v>
      </c>
      <c r="F2017" s="8">
        <v>42240</v>
      </c>
      <c r="G2017" s="10"/>
      <c r="I2017" s="8">
        <v>0</v>
      </c>
      <c r="J2017" s="8">
        <v>0</v>
      </c>
    </row>
    <row r="2018" spans="1:10" hidden="1" x14ac:dyDescent="0.35">
      <c r="A2018">
        <v>2016</v>
      </c>
      <c r="B2018">
        <v>3136405</v>
      </c>
      <c r="C2018" t="s">
        <v>121</v>
      </c>
      <c r="D2018" t="s">
        <v>303</v>
      </c>
      <c r="E2018" t="s">
        <v>306</v>
      </c>
      <c r="F2018" s="8">
        <v>37193.86</v>
      </c>
      <c r="G2018" s="10"/>
      <c r="I2018" s="8">
        <v>0</v>
      </c>
      <c r="J2018" s="8">
        <v>0</v>
      </c>
    </row>
    <row r="2019" spans="1:10" hidden="1" x14ac:dyDescent="0.35">
      <c r="A2019">
        <v>2016</v>
      </c>
      <c r="B2019">
        <v>3136405</v>
      </c>
      <c r="C2019" t="s">
        <v>121</v>
      </c>
      <c r="D2019" t="s">
        <v>303</v>
      </c>
      <c r="E2019" t="s">
        <v>301</v>
      </c>
      <c r="F2019" s="8">
        <v>686253.98</v>
      </c>
      <c r="G2019" s="10"/>
      <c r="I2019" s="8">
        <v>0</v>
      </c>
      <c r="J2019" s="8">
        <v>0</v>
      </c>
    </row>
    <row r="2020" spans="1:10" hidden="1" x14ac:dyDescent="0.35">
      <c r="A2020">
        <v>2016</v>
      </c>
      <c r="B2020">
        <v>3136405</v>
      </c>
      <c r="C2020" t="s">
        <v>121</v>
      </c>
      <c r="D2020" t="s">
        <v>303</v>
      </c>
      <c r="E2020" t="s">
        <v>309</v>
      </c>
      <c r="F2020" s="8">
        <v>470354.22</v>
      </c>
      <c r="G2020" s="10"/>
      <c r="I2020" s="8">
        <v>0</v>
      </c>
      <c r="J2020" s="8">
        <v>0</v>
      </c>
    </row>
    <row r="2021" spans="1:10" hidden="1" x14ac:dyDescent="0.35">
      <c r="A2021">
        <v>2016</v>
      </c>
      <c r="B2021">
        <v>3136405</v>
      </c>
      <c r="C2021" t="s">
        <v>121</v>
      </c>
      <c r="D2021" t="s">
        <v>303</v>
      </c>
      <c r="E2021" t="s">
        <v>302</v>
      </c>
      <c r="F2021" s="8">
        <v>174220.7</v>
      </c>
      <c r="G2021" s="10"/>
      <c r="I2021" s="8">
        <v>0</v>
      </c>
      <c r="J2021" s="8">
        <v>0</v>
      </c>
    </row>
    <row r="2022" spans="1:10" hidden="1" x14ac:dyDescent="0.35">
      <c r="A2022">
        <v>2016</v>
      </c>
      <c r="B2022">
        <v>3136504</v>
      </c>
      <c r="C2022" t="s">
        <v>122</v>
      </c>
      <c r="D2022" t="s">
        <v>303</v>
      </c>
      <c r="E2022" t="s">
        <v>299</v>
      </c>
      <c r="F2022" s="8">
        <v>4572581.5999999996</v>
      </c>
      <c r="G2022" s="10">
        <v>3590206.9699999997</v>
      </c>
      <c r="H2022">
        <v>0.72550429592642685</v>
      </c>
      <c r="I2022" s="8">
        <v>200501.73117030365</v>
      </c>
      <c r="J2022" s="8">
        <v>0</v>
      </c>
    </row>
    <row r="2023" spans="1:10" hidden="1" x14ac:dyDescent="0.35">
      <c r="A2023">
        <v>2016</v>
      </c>
      <c r="B2023">
        <v>3136504</v>
      </c>
      <c r="C2023" t="s">
        <v>122</v>
      </c>
      <c r="D2023" t="s">
        <v>303</v>
      </c>
      <c r="E2023" t="s">
        <v>300</v>
      </c>
      <c r="F2023" s="8">
        <v>2604710.58</v>
      </c>
      <c r="G2023" s="10"/>
      <c r="I2023" s="8">
        <v>0</v>
      </c>
      <c r="J2023" s="8">
        <v>2805212.3111703037</v>
      </c>
    </row>
    <row r="2024" spans="1:10" hidden="1" x14ac:dyDescent="0.35">
      <c r="A2024">
        <v>2016</v>
      </c>
      <c r="B2024">
        <v>3136504</v>
      </c>
      <c r="C2024" t="s">
        <v>122</v>
      </c>
      <c r="D2024" t="s">
        <v>303</v>
      </c>
      <c r="E2024" t="s">
        <v>306</v>
      </c>
      <c r="F2024" s="8">
        <v>3855</v>
      </c>
      <c r="G2024" s="10"/>
      <c r="I2024" s="8">
        <v>0</v>
      </c>
      <c r="J2024" s="8">
        <v>0</v>
      </c>
    </row>
    <row r="2025" spans="1:10" hidden="1" x14ac:dyDescent="0.35">
      <c r="A2025">
        <v>2016</v>
      </c>
      <c r="B2025">
        <v>3136504</v>
      </c>
      <c r="C2025" t="s">
        <v>122</v>
      </c>
      <c r="D2025" t="s">
        <v>303</v>
      </c>
      <c r="E2025" t="s">
        <v>301</v>
      </c>
      <c r="F2025" s="8">
        <v>793095.74</v>
      </c>
      <c r="G2025" s="10"/>
      <c r="I2025" s="8">
        <v>0</v>
      </c>
      <c r="J2025" s="8">
        <v>0</v>
      </c>
    </row>
    <row r="2026" spans="1:10" hidden="1" x14ac:dyDescent="0.35">
      <c r="A2026">
        <v>2016</v>
      </c>
      <c r="B2026">
        <v>3136504</v>
      </c>
      <c r="C2026" t="s">
        <v>122</v>
      </c>
      <c r="D2026" t="s">
        <v>303</v>
      </c>
      <c r="E2026" t="s">
        <v>304</v>
      </c>
      <c r="F2026" s="8">
        <v>188545.65</v>
      </c>
      <c r="G2026" s="10"/>
      <c r="I2026" s="8">
        <v>0</v>
      </c>
      <c r="J2026" s="8">
        <v>0</v>
      </c>
    </row>
    <row r="2027" spans="1:10" hidden="1" x14ac:dyDescent="0.35">
      <c r="A2027">
        <v>2016</v>
      </c>
      <c r="B2027">
        <v>3136504</v>
      </c>
      <c r="C2027" t="s">
        <v>122</v>
      </c>
      <c r="D2027" t="s">
        <v>303</v>
      </c>
      <c r="E2027" t="s">
        <v>309</v>
      </c>
      <c r="F2027" s="8">
        <v>276361.88</v>
      </c>
      <c r="G2027" s="10"/>
      <c r="I2027" s="8">
        <v>0</v>
      </c>
      <c r="J2027" s="8">
        <v>0</v>
      </c>
    </row>
    <row r="2028" spans="1:10" hidden="1" x14ac:dyDescent="0.35">
      <c r="A2028">
        <v>2016</v>
      </c>
      <c r="B2028">
        <v>3136504</v>
      </c>
      <c r="C2028" t="s">
        <v>122</v>
      </c>
      <c r="D2028" t="s">
        <v>303</v>
      </c>
      <c r="E2028" t="s">
        <v>302</v>
      </c>
      <c r="F2028" s="8">
        <v>706012.75</v>
      </c>
      <c r="G2028" s="10"/>
      <c r="I2028" s="8">
        <v>0</v>
      </c>
      <c r="J2028" s="8">
        <v>0</v>
      </c>
    </row>
    <row r="2029" spans="1:10" hidden="1" x14ac:dyDescent="0.35">
      <c r="A2029">
        <v>2016</v>
      </c>
      <c r="B2029">
        <v>3136520</v>
      </c>
      <c r="C2029" t="s">
        <v>123</v>
      </c>
      <c r="D2029" t="s">
        <v>303</v>
      </c>
      <c r="E2029" t="s">
        <v>299</v>
      </c>
      <c r="F2029" s="8">
        <v>3503673.71</v>
      </c>
      <c r="G2029" s="10">
        <v>2951288.38</v>
      </c>
      <c r="H2029">
        <v>0.92644443644643104</v>
      </c>
      <c r="I2029" s="8">
        <v>0</v>
      </c>
      <c r="J2029" s="8">
        <v>0</v>
      </c>
    </row>
    <row r="2030" spans="1:10" hidden="1" x14ac:dyDescent="0.35">
      <c r="A2030">
        <v>2016</v>
      </c>
      <c r="B2030">
        <v>3136520</v>
      </c>
      <c r="C2030" t="s">
        <v>123</v>
      </c>
      <c r="D2030" t="s">
        <v>303</v>
      </c>
      <c r="E2030" t="s">
        <v>300</v>
      </c>
      <c r="F2030" s="8">
        <v>2734204.7</v>
      </c>
      <c r="G2030" s="10"/>
      <c r="I2030" s="8">
        <v>0</v>
      </c>
      <c r="J2030" s="8">
        <v>2734204.7</v>
      </c>
    </row>
    <row r="2031" spans="1:10" hidden="1" x14ac:dyDescent="0.35">
      <c r="A2031">
        <v>2016</v>
      </c>
      <c r="B2031">
        <v>3136520</v>
      </c>
      <c r="C2031" t="s">
        <v>123</v>
      </c>
      <c r="D2031" t="s">
        <v>303</v>
      </c>
      <c r="E2031" t="s">
        <v>301</v>
      </c>
      <c r="F2031" s="8">
        <v>217083.68</v>
      </c>
      <c r="G2031" s="10"/>
      <c r="I2031" s="8">
        <v>0</v>
      </c>
      <c r="J2031" s="8">
        <v>0</v>
      </c>
    </row>
    <row r="2032" spans="1:10" hidden="1" x14ac:dyDescent="0.35">
      <c r="A2032">
        <v>2016</v>
      </c>
      <c r="B2032">
        <v>3136520</v>
      </c>
      <c r="C2032" t="s">
        <v>123</v>
      </c>
      <c r="D2032" t="s">
        <v>303</v>
      </c>
      <c r="E2032" t="s">
        <v>302</v>
      </c>
      <c r="F2032" s="8">
        <v>552385.32999999996</v>
      </c>
      <c r="G2032" s="10"/>
      <c r="I2032" s="8">
        <v>0</v>
      </c>
      <c r="J2032" s="8">
        <v>0</v>
      </c>
    </row>
    <row r="2033" spans="1:10" hidden="1" x14ac:dyDescent="0.35">
      <c r="A2033">
        <v>2016</v>
      </c>
      <c r="B2033">
        <v>3136553</v>
      </c>
      <c r="C2033" t="s">
        <v>124</v>
      </c>
      <c r="D2033" t="s">
        <v>303</v>
      </c>
      <c r="E2033" t="s">
        <v>299</v>
      </c>
      <c r="F2033" s="8">
        <v>3406783.35</v>
      </c>
      <c r="G2033" s="10">
        <v>2805308.6</v>
      </c>
      <c r="H2033">
        <v>0.98285152300178313</v>
      </c>
      <c r="I2033" s="8">
        <v>0</v>
      </c>
      <c r="J2033" s="8">
        <v>0</v>
      </c>
    </row>
    <row r="2034" spans="1:10" hidden="1" x14ac:dyDescent="0.35">
      <c r="A2034">
        <v>2016</v>
      </c>
      <c r="B2034">
        <v>3136553</v>
      </c>
      <c r="C2034" t="s">
        <v>124</v>
      </c>
      <c r="D2034" t="s">
        <v>303</v>
      </c>
      <c r="E2034" t="s">
        <v>300</v>
      </c>
      <c r="F2034" s="8">
        <v>2757201.83</v>
      </c>
      <c r="G2034" s="10"/>
      <c r="I2034" s="8">
        <v>0</v>
      </c>
      <c r="J2034" s="8">
        <v>2757201.83</v>
      </c>
    </row>
    <row r="2035" spans="1:10" hidden="1" x14ac:dyDescent="0.35">
      <c r="A2035">
        <v>2016</v>
      </c>
      <c r="B2035">
        <v>3136553</v>
      </c>
      <c r="C2035" t="s">
        <v>124</v>
      </c>
      <c r="D2035" t="s">
        <v>303</v>
      </c>
      <c r="E2035" t="s">
        <v>301</v>
      </c>
      <c r="F2035" s="8">
        <v>46730.97</v>
      </c>
      <c r="G2035" s="10"/>
      <c r="I2035" s="8">
        <v>0</v>
      </c>
      <c r="J2035" s="8">
        <v>0</v>
      </c>
    </row>
    <row r="2036" spans="1:10" hidden="1" x14ac:dyDescent="0.35">
      <c r="A2036">
        <v>2016</v>
      </c>
      <c r="B2036">
        <v>3136553</v>
      </c>
      <c r="C2036" t="s">
        <v>124</v>
      </c>
      <c r="D2036" t="s">
        <v>303</v>
      </c>
      <c r="E2036" t="s">
        <v>304</v>
      </c>
      <c r="F2036" s="8">
        <v>1375.8</v>
      </c>
      <c r="G2036" s="10"/>
      <c r="I2036" s="8">
        <v>0</v>
      </c>
      <c r="J2036" s="8">
        <v>0</v>
      </c>
    </row>
    <row r="2037" spans="1:10" hidden="1" x14ac:dyDescent="0.35">
      <c r="A2037">
        <v>2016</v>
      </c>
      <c r="B2037">
        <v>3136553</v>
      </c>
      <c r="C2037" t="s">
        <v>124</v>
      </c>
      <c r="D2037" t="s">
        <v>303</v>
      </c>
      <c r="E2037" t="s">
        <v>302</v>
      </c>
      <c r="F2037" s="8">
        <v>601474.75</v>
      </c>
      <c r="G2037" s="10"/>
      <c r="I2037" s="8">
        <v>0</v>
      </c>
      <c r="J2037" s="8">
        <v>0</v>
      </c>
    </row>
    <row r="2038" spans="1:10" hidden="1" x14ac:dyDescent="0.35">
      <c r="A2038">
        <v>2016</v>
      </c>
      <c r="B2038">
        <v>3136579</v>
      </c>
      <c r="C2038" t="s">
        <v>125</v>
      </c>
      <c r="D2038" t="s">
        <v>303</v>
      </c>
      <c r="E2038" t="s">
        <v>299</v>
      </c>
      <c r="F2038" s="8">
        <v>4071551.43</v>
      </c>
      <c r="G2038" s="10">
        <v>3865690.0500000003</v>
      </c>
      <c r="H2038">
        <v>0.70758370035383455</v>
      </c>
      <c r="I2038" s="8">
        <v>85215.59283594694</v>
      </c>
      <c r="J2038" s="8">
        <v>0</v>
      </c>
    </row>
    <row r="2039" spans="1:10" hidden="1" x14ac:dyDescent="0.35">
      <c r="A2039">
        <v>2016</v>
      </c>
      <c r="B2039">
        <v>3136579</v>
      </c>
      <c r="C2039" t="s">
        <v>125</v>
      </c>
      <c r="D2039" t="s">
        <v>303</v>
      </c>
      <c r="E2039" t="s">
        <v>300</v>
      </c>
      <c r="F2039" s="8">
        <v>2735299.27</v>
      </c>
      <c r="G2039" s="10"/>
      <c r="I2039" s="8">
        <v>0</v>
      </c>
      <c r="J2039" s="8">
        <v>2820514.862835947</v>
      </c>
    </row>
    <row r="2040" spans="1:10" hidden="1" x14ac:dyDescent="0.35">
      <c r="A2040">
        <v>2016</v>
      </c>
      <c r="B2040">
        <v>3136579</v>
      </c>
      <c r="C2040" t="s">
        <v>125</v>
      </c>
      <c r="D2040" t="s">
        <v>303</v>
      </c>
      <c r="E2040" t="s">
        <v>301</v>
      </c>
      <c r="F2040" s="8">
        <v>1130390.78</v>
      </c>
      <c r="G2040" s="10"/>
      <c r="I2040" s="8">
        <v>0</v>
      </c>
      <c r="J2040" s="8">
        <v>0</v>
      </c>
    </row>
    <row r="2041" spans="1:10" hidden="1" x14ac:dyDescent="0.35">
      <c r="A2041">
        <v>2016</v>
      </c>
      <c r="B2041">
        <v>3136579</v>
      </c>
      <c r="C2041" t="s">
        <v>125</v>
      </c>
      <c r="D2041" t="s">
        <v>303</v>
      </c>
      <c r="E2041" t="s">
        <v>309</v>
      </c>
      <c r="F2041" s="8">
        <v>120431.82</v>
      </c>
      <c r="G2041" s="10"/>
      <c r="I2041" s="8">
        <v>0</v>
      </c>
      <c r="J2041" s="8">
        <v>0</v>
      </c>
    </row>
    <row r="2042" spans="1:10" hidden="1" x14ac:dyDescent="0.35">
      <c r="A2042">
        <v>2016</v>
      </c>
      <c r="B2042">
        <v>3136579</v>
      </c>
      <c r="C2042" t="s">
        <v>125</v>
      </c>
      <c r="D2042" t="s">
        <v>303</v>
      </c>
      <c r="E2042" t="s">
        <v>302</v>
      </c>
      <c r="F2042" s="8">
        <v>85429.56</v>
      </c>
      <c r="G2042" s="10"/>
      <c r="I2042" s="8">
        <v>0</v>
      </c>
      <c r="J2042" s="8">
        <v>0</v>
      </c>
    </row>
    <row r="2043" spans="1:10" hidden="1" x14ac:dyDescent="0.35">
      <c r="A2043">
        <v>2016</v>
      </c>
      <c r="B2043">
        <v>3136801</v>
      </c>
      <c r="C2043" t="s">
        <v>126</v>
      </c>
      <c r="D2043" t="s">
        <v>303</v>
      </c>
      <c r="E2043" t="s">
        <v>299</v>
      </c>
      <c r="F2043" s="8">
        <v>2709422.89</v>
      </c>
      <c r="G2043" s="10">
        <v>2452940.81</v>
      </c>
      <c r="H2043">
        <v>0.92354864037669127</v>
      </c>
      <c r="I2043" s="8">
        <v>236873.67626498576</v>
      </c>
      <c r="J2043" s="8">
        <v>0</v>
      </c>
    </row>
    <row r="2044" spans="1:10" hidden="1" x14ac:dyDescent="0.35">
      <c r="A2044">
        <v>2016</v>
      </c>
      <c r="B2044">
        <v>3136801</v>
      </c>
      <c r="C2044" t="s">
        <v>126</v>
      </c>
      <c r="D2044" t="s">
        <v>303</v>
      </c>
      <c r="E2044" t="s">
        <v>300</v>
      </c>
      <c r="F2044" s="8">
        <v>2265410.15</v>
      </c>
      <c r="G2044" s="10"/>
      <c r="I2044" s="8">
        <v>0</v>
      </c>
      <c r="J2044" s="8">
        <v>2502283.8262649858</v>
      </c>
    </row>
    <row r="2045" spans="1:10" hidden="1" x14ac:dyDescent="0.35">
      <c r="A2045">
        <v>2016</v>
      </c>
      <c r="B2045">
        <v>3136801</v>
      </c>
      <c r="C2045" t="s">
        <v>126</v>
      </c>
      <c r="D2045" t="s">
        <v>303</v>
      </c>
      <c r="E2045" t="s">
        <v>301</v>
      </c>
      <c r="F2045" s="8">
        <v>187530.66</v>
      </c>
      <c r="G2045" s="10"/>
      <c r="I2045" s="8">
        <v>0</v>
      </c>
      <c r="J2045" s="8">
        <v>0</v>
      </c>
    </row>
    <row r="2046" spans="1:10" hidden="1" x14ac:dyDescent="0.35">
      <c r="A2046">
        <v>2016</v>
      </c>
      <c r="B2046">
        <v>3136801</v>
      </c>
      <c r="C2046" t="s">
        <v>126</v>
      </c>
      <c r="D2046" t="s">
        <v>303</v>
      </c>
      <c r="E2046" t="s">
        <v>309</v>
      </c>
      <c r="F2046" s="8">
        <v>256482.08</v>
      </c>
      <c r="G2046" s="10"/>
      <c r="I2046" s="8">
        <v>0</v>
      </c>
      <c r="J2046" s="8">
        <v>0</v>
      </c>
    </row>
    <row r="2047" spans="1:10" hidden="1" x14ac:dyDescent="0.35">
      <c r="A2047">
        <v>2016</v>
      </c>
      <c r="B2047">
        <v>3136959</v>
      </c>
      <c r="C2047" t="s">
        <v>127</v>
      </c>
      <c r="D2047" t="s">
        <v>303</v>
      </c>
      <c r="E2047" t="s">
        <v>299</v>
      </c>
      <c r="F2047" s="8">
        <v>3871856.37</v>
      </c>
      <c r="G2047" s="10">
        <v>3494031.93</v>
      </c>
      <c r="H2047">
        <v>0.90285960265966991</v>
      </c>
      <c r="I2047" s="8">
        <v>341122.4237735123</v>
      </c>
      <c r="J2047" s="8">
        <v>0</v>
      </c>
    </row>
    <row r="2048" spans="1:10" hidden="1" x14ac:dyDescent="0.35">
      <c r="A2048">
        <v>2016</v>
      </c>
      <c r="B2048">
        <v>3136959</v>
      </c>
      <c r="C2048" t="s">
        <v>127</v>
      </c>
      <c r="D2048" t="s">
        <v>303</v>
      </c>
      <c r="E2048" t="s">
        <v>300</v>
      </c>
      <c r="F2048" s="8">
        <v>3154620.28</v>
      </c>
      <c r="G2048" s="10"/>
      <c r="I2048" s="8">
        <v>0</v>
      </c>
      <c r="J2048" s="8">
        <v>3495742.703773512</v>
      </c>
    </row>
    <row r="2049" spans="1:11" hidden="1" x14ac:dyDescent="0.35">
      <c r="A2049">
        <v>2016</v>
      </c>
      <c r="B2049">
        <v>3136959</v>
      </c>
      <c r="C2049" t="s">
        <v>127</v>
      </c>
      <c r="D2049" t="s">
        <v>303</v>
      </c>
      <c r="E2049" t="s">
        <v>301</v>
      </c>
      <c r="F2049" s="8">
        <v>339411.65</v>
      </c>
      <c r="G2049" s="10"/>
      <c r="I2049" s="8">
        <v>0</v>
      </c>
      <c r="J2049" s="8">
        <v>0</v>
      </c>
    </row>
    <row r="2050" spans="1:11" hidden="1" x14ac:dyDescent="0.35">
      <c r="A2050">
        <v>2016</v>
      </c>
      <c r="B2050">
        <v>3136959</v>
      </c>
      <c r="C2050" t="s">
        <v>127</v>
      </c>
      <c r="D2050" t="s">
        <v>303</v>
      </c>
      <c r="E2050" t="s">
        <v>309</v>
      </c>
      <c r="F2050" s="8">
        <v>377824.44</v>
      </c>
      <c r="G2050" s="10"/>
      <c r="I2050" s="8">
        <v>0</v>
      </c>
      <c r="J2050" s="8">
        <v>0</v>
      </c>
    </row>
    <row r="2051" spans="1:11" hidden="1" x14ac:dyDescent="0.35">
      <c r="A2051">
        <v>2016</v>
      </c>
      <c r="B2051">
        <v>3137007</v>
      </c>
      <c r="C2051" t="s">
        <v>128</v>
      </c>
      <c r="D2051" t="s">
        <v>303</v>
      </c>
      <c r="E2051" t="s">
        <v>299</v>
      </c>
      <c r="F2051" s="8">
        <v>9319944.1500000004</v>
      </c>
      <c r="G2051" s="10">
        <v>7799112.8800000008</v>
      </c>
      <c r="H2051">
        <v>0.90049223008553236</v>
      </c>
      <c r="I2051" s="8">
        <v>0</v>
      </c>
      <c r="J2051" s="8">
        <v>0</v>
      </c>
      <c r="K2051">
        <f>J2052/F2051</f>
        <v>0.75354963902868444</v>
      </c>
    </row>
    <row r="2052" spans="1:11" hidden="1" x14ac:dyDescent="0.35">
      <c r="A2052">
        <v>2016</v>
      </c>
      <c r="B2052">
        <v>3137007</v>
      </c>
      <c r="C2052" t="s">
        <v>128</v>
      </c>
      <c r="D2052" t="s">
        <v>303</v>
      </c>
      <c r="E2052" t="s">
        <v>300</v>
      </c>
      <c r="F2052" s="8">
        <v>7023040.5499999998</v>
      </c>
      <c r="G2052" s="10"/>
      <c r="I2052" s="8">
        <v>0</v>
      </c>
      <c r="J2052" s="8">
        <v>7023040.5499999998</v>
      </c>
    </row>
    <row r="2053" spans="1:11" hidden="1" x14ac:dyDescent="0.35">
      <c r="A2053">
        <v>2016</v>
      </c>
      <c r="B2053">
        <v>3137007</v>
      </c>
      <c r="C2053" t="s">
        <v>128</v>
      </c>
      <c r="D2053" t="s">
        <v>303</v>
      </c>
      <c r="E2053" t="s">
        <v>307</v>
      </c>
      <c r="F2053" s="8">
        <v>10000</v>
      </c>
      <c r="G2053" s="10"/>
      <c r="I2053" s="8">
        <v>0</v>
      </c>
      <c r="J2053" s="8">
        <v>0</v>
      </c>
    </row>
    <row r="2054" spans="1:11" hidden="1" x14ac:dyDescent="0.35">
      <c r="A2054">
        <v>2016</v>
      </c>
      <c r="B2054">
        <v>3137007</v>
      </c>
      <c r="C2054" t="s">
        <v>128</v>
      </c>
      <c r="D2054" t="s">
        <v>303</v>
      </c>
      <c r="E2054" t="s">
        <v>306</v>
      </c>
      <c r="F2054" s="8">
        <v>54704</v>
      </c>
      <c r="G2054" s="10"/>
      <c r="I2054" s="8">
        <v>0</v>
      </c>
      <c r="J2054" s="8">
        <v>0</v>
      </c>
    </row>
    <row r="2055" spans="1:11" hidden="1" x14ac:dyDescent="0.35">
      <c r="A2055">
        <v>2016</v>
      </c>
      <c r="B2055">
        <v>3137007</v>
      </c>
      <c r="C2055" t="s">
        <v>128</v>
      </c>
      <c r="D2055" t="s">
        <v>303</v>
      </c>
      <c r="E2055" t="s">
        <v>301</v>
      </c>
      <c r="F2055" s="8">
        <v>651494.81000000006</v>
      </c>
      <c r="G2055" s="10"/>
      <c r="I2055" s="8">
        <v>0</v>
      </c>
      <c r="J2055" s="8">
        <v>0</v>
      </c>
    </row>
    <row r="2056" spans="1:11" hidden="1" x14ac:dyDescent="0.35">
      <c r="A2056">
        <v>2016</v>
      </c>
      <c r="B2056">
        <v>3137007</v>
      </c>
      <c r="C2056" t="s">
        <v>128</v>
      </c>
      <c r="D2056" t="s">
        <v>303</v>
      </c>
      <c r="E2056" t="s">
        <v>304</v>
      </c>
      <c r="F2056" s="8">
        <v>59873.52</v>
      </c>
      <c r="G2056" s="10"/>
      <c r="I2056" s="8">
        <v>0</v>
      </c>
      <c r="J2056" s="8">
        <v>0</v>
      </c>
    </row>
    <row r="2057" spans="1:11" hidden="1" x14ac:dyDescent="0.35">
      <c r="A2057">
        <v>2016</v>
      </c>
      <c r="B2057">
        <v>3137007</v>
      </c>
      <c r="C2057" t="s">
        <v>128</v>
      </c>
      <c r="D2057" t="s">
        <v>303</v>
      </c>
      <c r="E2057" t="s">
        <v>302</v>
      </c>
      <c r="F2057" s="8">
        <v>1520831.27</v>
      </c>
      <c r="G2057" s="10"/>
      <c r="I2057" s="8">
        <v>0</v>
      </c>
      <c r="J2057" s="8">
        <v>0</v>
      </c>
    </row>
    <row r="2058" spans="1:11" hidden="1" x14ac:dyDescent="0.35">
      <c r="A2058">
        <v>2016</v>
      </c>
      <c r="B2058">
        <v>3137304</v>
      </c>
      <c r="C2058" t="s">
        <v>129</v>
      </c>
      <c r="D2058" t="s">
        <v>303</v>
      </c>
      <c r="E2058" t="s">
        <v>299</v>
      </c>
      <c r="F2058" s="8">
        <v>2960463.04</v>
      </c>
      <c r="G2058" s="10">
        <v>2691926.24</v>
      </c>
      <c r="H2058">
        <v>0.78401133308912652</v>
      </c>
      <c r="I2058" s="8">
        <v>154392.93707033579</v>
      </c>
      <c r="J2058" s="8">
        <v>0</v>
      </c>
    </row>
    <row r="2059" spans="1:11" hidden="1" x14ac:dyDescent="0.35">
      <c r="A2059">
        <v>2016</v>
      </c>
      <c r="B2059">
        <v>3137304</v>
      </c>
      <c r="C2059" t="s">
        <v>129</v>
      </c>
      <c r="D2059" t="s">
        <v>303</v>
      </c>
      <c r="E2059" t="s">
        <v>300</v>
      </c>
      <c r="F2059" s="8">
        <v>2110500.6800000002</v>
      </c>
      <c r="G2059" s="10"/>
      <c r="I2059" s="8">
        <v>0</v>
      </c>
      <c r="J2059" s="8">
        <v>2264893.6170703359</v>
      </c>
    </row>
    <row r="2060" spans="1:11" hidden="1" x14ac:dyDescent="0.35">
      <c r="A2060">
        <v>2016</v>
      </c>
      <c r="B2060">
        <v>3137304</v>
      </c>
      <c r="C2060" t="s">
        <v>129</v>
      </c>
      <c r="D2060" t="s">
        <v>303</v>
      </c>
      <c r="E2060" t="s">
        <v>306</v>
      </c>
      <c r="F2060" s="8">
        <v>74073.66</v>
      </c>
      <c r="G2060" s="10"/>
      <c r="I2060" s="8">
        <v>0</v>
      </c>
      <c r="J2060" s="8">
        <v>0</v>
      </c>
    </row>
    <row r="2061" spans="1:11" hidden="1" x14ac:dyDescent="0.35">
      <c r="A2061">
        <v>2016</v>
      </c>
      <c r="B2061">
        <v>3137304</v>
      </c>
      <c r="C2061" t="s">
        <v>129</v>
      </c>
      <c r="D2061" t="s">
        <v>303</v>
      </c>
      <c r="E2061" t="s">
        <v>301</v>
      </c>
      <c r="F2061" s="8">
        <v>507351.9</v>
      </c>
      <c r="G2061" s="10"/>
      <c r="I2061" s="8">
        <v>0</v>
      </c>
      <c r="J2061" s="8">
        <v>0</v>
      </c>
    </row>
    <row r="2062" spans="1:11" hidden="1" x14ac:dyDescent="0.35">
      <c r="A2062">
        <v>2016</v>
      </c>
      <c r="B2062">
        <v>3137304</v>
      </c>
      <c r="C2062" t="s">
        <v>129</v>
      </c>
      <c r="D2062" t="s">
        <v>303</v>
      </c>
      <c r="E2062" t="s">
        <v>309</v>
      </c>
      <c r="F2062" s="8">
        <v>196926.92</v>
      </c>
      <c r="G2062" s="10"/>
      <c r="I2062" s="8">
        <v>0</v>
      </c>
      <c r="J2062" s="8">
        <v>0</v>
      </c>
    </row>
    <row r="2063" spans="1:11" hidden="1" x14ac:dyDescent="0.35">
      <c r="A2063">
        <v>2016</v>
      </c>
      <c r="B2063">
        <v>3137304</v>
      </c>
      <c r="C2063" t="s">
        <v>129</v>
      </c>
      <c r="D2063" t="s">
        <v>303</v>
      </c>
      <c r="E2063" t="s">
        <v>302</v>
      </c>
      <c r="F2063" s="8">
        <v>71609.88</v>
      </c>
      <c r="G2063" s="10"/>
      <c r="I2063" s="8">
        <v>0</v>
      </c>
      <c r="J2063" s="8">
        <v>0</v>
      </c>
    </row>
    <row r="2064" spans="1:11" hidden="1" x14ac:dyDescent="0.35">
      <c r="A2064">
        <v>2016</v>
      </c>
      <c r="B2064">
        <v>3138104</v>
      </c>
      <c r="C2064" t="s">
        <v>130</v>
      </c>
      <c r="D2064" t="s">
        <v>303</v>
      </c>
      <c r="E2064" t="s">
        <v>299</v>
      </c>
      <c r="F2064" s="8">
        <v>4828749.92</v>
      </c>
      <c r="G2064" s="10">
        <v>4828749.92</v>
      </c>
      <c r="H2064">
        <v>0.96666646385365107</v>
      </c>
      <c r="I2064" s="8">
        <v>0</v>
      </c>
      <c r="J2064" s="8">
        <v>0</v>
      </c>
    </row>
    <row r="2065" spans="1:10" hidden="1" x14ac:dyDescent="0.35">
      <c r="A2065">
        <v>2016</v>
      </c>
      <c r="B2065">
        <v>3138104</v>
      </c>
      <c r="C2065" t="s">
        <v>130</v>
      </c>
      <c r="D2065" t="s">
        <v>303</v>
      </c>
      <c r="E2065" t="s">
        <v>300</v>
      </c>
      <c r="F2065" s="8">
        <v>4667790.6100000003</v>
      </c>
      <c r="G2065" s="10"/>
      <c r="I2065" s="8">
        <v>0</v>
      </c>
      <c r="J2065" s="8">
        <v>4667790.6100000003</v>
      </c>
    </row>
    <row r="2066" spans="1:10" hidden="1" x14ac:dyDescent="0.35">
      <c r="A2066">
        <v>2016</v>
      </c>
      <c r="B2066">
        <v>3138104</v>
      </c>
      <c r="C2066" t="s">
        <v>130</v>
      </c>
      <c r="D2066" t="s">
        <v>303</v>
      </c>
      <c r="E2066" t="s">
        <v>301</v>
      </c>
      <c r="F2066" s="8">
        <v>160959.31</v>
      </c>
      <c r="G2066" s="10"/>
      <c r="I2066" s="8">
        <v>0</v>
      </c>
      <c r="J2066" s="8">
        <v>0</v>
      </c>
    </row>
    <row r="2067" spans="1:10" hidden="1" x14ac:dyDescent="0.35">
      <c r="A2067">
        <v>2016</v>
      </c>
      <c r="B2067">
        <v>3138351</v>
      </c>
      <c r="C2067" t="s">
        <v>131</v>
      </c>
      <c r="D2067" t="s">
        <v>303</v>
      </c>
      <c r="E2067" t="s">
        <v>299</v>
      </c>
      <c r="F2067" s="8">
        <v>3648135.44</v>
      </c>
      <c r="G2067" s="10">
        <v>3173180.12</v>
      </c>
      <c r="H2067">
        <v>0.71781600598203665</v>
      </c>
      <c r="I2067" s="8">
        <v>216024.09261555198</v>
      </c>
      <c r="J2067" s="8">
        <v>0</v>
      </c>
    </row>
    <row r="2068" spans="1:10" hidden="1" x14ac:dyDescent="0.35">
      <c r="A2068">
        <v>2016</v>
      </c>
      <c r="B2068">
        <v>3138351</v>
      </c>
      <c r="C2068" t="s">
        <v>131</v>
      </c>
      <c r="D2068" t="s">
        <v>303</v>
      </c>
      <c r="E2068" t="s">
        <v>300</v>
      </c>
      <c r="F2068" s="8">
        <v>2277759.48</v>
      </c>
      <c r="G2068" s="10"/>
      <c r="I2068" s="8">
        <v>0</v>
      </c>
      <c r="J2068" s="8">
        <v>2493783.5726155518</v>
      </c>
    </row>
    <row r="2069" spans="1:10" hidden="1" x14ac:dyDescent="0.35">
      <c r="A2069">
        <v>2016</v>
      </c>
      <c r="B2069">
        <v>3138351</v>
      </c>
      <c r="C2069" t="s">
        <v>131</v>
      </c>
      <c r="D2069" t="s">
        <v>303</v>
      </c>
      <c r="E2069" t="s">
        <v>306</v>
      </c>
      <c r="F2069" s="8">
        <v>1316.44</v>
      </c>
      <c r="G2069" s="10"/>
      <c r="I2069" s="8">
        <v>0</v>
      </c>
      <c r="J2069" s="8">
        <v>0</v>
      </c>
    </row>
    <row r="2070" spans="1:10" hidden="1" x14ac:dyDescent="0.35">
      <c r="A2070">
        <v>2016</v>
      </c>
      <c r="B2070">
        <v>3138351</v>
      </c>
      <c r="C2070" t="s">
        <v>131</v>
      </c>
      <c r="D2070" t="s">
        <v>303</v>
      </c>
      <c r="E2070" t="s">
        <v>301</v>
      </c>
      <c r="F2070" s="8">
        <v>694135.08</v>
      </c>
      <c r="G2070" s="10"/>
      <c r="I2070" s="8">
        <v>0</v>
      </c>
      <c r="J2070" s="8">
        <v>0</v>
      </c>
    </row>
    <row r="2071" spans="1:10" hidden="1" x14ac:dyDescent="0.35">
      <c r="A2071">
        <v>2016</v>
      </c>
      <c r="B2071">
        <v>3138351</v>
      </c>
      <c r="C2071" t="s">
        <v>131</v>
      </c>
      <c r="D2071" t="s">
        <v>303</v>
      </c>
      <c r="E2071" t="s">
        <v>304</v>
      </c>
      <c r="F2071" s="8">
        <v>199969.12</v>
      </c>
      <c r="G2071" s="10"/>
      <c r="I2071" s="8">
        <v>0</v>
      </c>
      <c r="J2071" s="8">
        <v>0</v>
      </c>
    </row>
    <row r="2072" spans="1:10" hidden="1" x14ac:dyDescent="0.35">
      <c r="A2072">
        <v>2016</v>
      </c>
      <c r="B2072">
        <v>3138351</v>
      </c>
      <c r="C2072" t="s">
        <v>131</v>
      </c>
      <c r="D2072" t="s">
        <v>303</v>
      </c>
      <c r="E2072" t="s">
        <v>309</v>
      </c>
      <c r="F2072" s="8">
        <v>300946.33</v>
      </c>
      <c r="G2072" s="10"/>
      <c r="I2072" s="8">
        <v>0</v>
      </c>
      <c r="J2072" s="8">
        <v>0</v>
      </c>
    </row>
    <row r="2073" spans="1:10" hidden="1" x14ac:dyDescent="0.35">
      <c r="A2073">
        <v>2016</v>
      </c>
      <c r="B2073">
        <v>3138351</v>
      </c>
      <c r="C2073" t="s">
        <v>131</v>
      </c>
      <c r="D2073" t="s">
        <v>303</v>
      </c>
      <c r="E2073" t="s">
        <v>302</v>
      </c>
      <c r="F2073" s="8">
        <v>174008.99</v>
      </c>
      <c r="G2073" s="10"/>
      <c r="I2073" s="8">
        <v>0</v>
      </c>
      <c r="J2073" s="8">
        <v>0</v>
      </c>
    </row>
    <row r="2074" spans="1:10" hidden="1" x14ac:dyDescent="0.35">
      <c r="A2074">
        <v>2016</v>
      </c>
      <c r="B2074">
        <v>3138658</v>
      </c>
      <c r="C2074" t="s">
        <v>132</v>
      </c>
      <c r="D2074" t="s">
        <v>303</v>
      </c>
      <c r="E2074" t="s">
        <v>299</v>
      </c>
      <c r="F2074" s="8">
        <v>6651463.7999999998</v>
      </c>
      <c r="G2074" s="10">
        <v>6222858.6399999997</v>
      </c>
      <c r="H2074">
        <v>0.54078227140959123</v>
      </c>
      <c r="I2074" s="8">
        <v>231782.07196267127</v>
      </c>
      <c r="J2074" s="8">
        <v>0</v>
      </c>
    </row>
    <row r="2075" spans="1:10" hidden="1" x14ac:dyDescent="0.35">
      <c r="A2075">
        <v>2016</v>
      </c>
      <c r="B2075">
        <v>3138658</v>
      </c>
      <c r="C2075" t="s">
        <v>132</v>
      </c>
      <c r="D2075" t="s">
        <v>303</v>
      </c>
      <c r="E2075" t="s">
        <v>300</v>
      </c>
      <c r="F2075" s="8">
        <v>3365211.63</v>
      </c>
      <c r="G2075" s="10"/>
      <c r="I2075" s="8">
        <v>0</v>
      </c>
      <c r="J2075" s="8">
        <v>3596993.7019626712</v>
      </c>
    </row>
    <row r="2076" spans="1:10" hidden="1" x14ac:dyDescent="0.35">
      <c r="A2076">
        <v>2016</v>
      </c>
      <c r="B2076">
        <v>3138658</v>
      </c>
      <c r="C2076" t="s">
        <v>132</v>
      </c>
      <c r="D2076" t="s">
        <v>303</v>
      </c>
      <c r="E2076" t="s">
        <v>301</v>
      </c>
      <c r="F2076" s="8">
        <v>2856698</v>
      </c>
      <c r="G2076" s="10"/>
      <c r="I2076" s="8">
        <v>0</v>
      </c>
      <c r="J2076" s="8">
        <v>0</v>
      </c>
    </row>
    <row r="2077" spans="1:10" hidden="1" x14ac:dyDescent="0.35">
      <c r="A2077">
        <v>2016</v>
      </c>
      <c r="B2077">
        <v>3138658</v>
      </c>
      <c r="C2077" t="s">
        <v>132</v>
      </c>
      <c r="D2077" t="s">
        <v>303</v>
      </c>
      <c r="E2077" t="s">
        <v>305</v>
      </c>
      <c r="F2077" s="8">
        <v>949.01</v>
      </c>
      <c r="G2077" s="10"/>
      <c r="I2077" s="8">
        <v>0</v>
      </c>
      <c r="J2077" s="8">
        <v>0</v>
      </c>
    </row>
    <row r="2078" spans="1:10" hidden="1" x14ac:dyDescent="0.35">
      <c r="A2078">
        <v>2016</v>
      </c>
      <c r="B2078">
        <v>3138658</v>
      </c>
      <c r="C2078" t="s">
        <v>132</v>
      </c>
      <c r="D2078" t="s">
        <v>303</v>
      </c>
      <c r="E2078" t="s">
        <v>309</v>
      </c>
      <c r="F2078" s="8">
        <v>428605.16</v>
      </c>
      <c r="G2078" s="10"/>
      <c r="I2078" s="8">
        <v>0</v>
      </c>
      <c r="J2078" s="8">
        <v>0</v>
      </c>
    </row>
    <row r="2079" spans="1:10" hidden="1" x14ac:dyDescent="0.35">
      <c r="A2079">
        <v>2016</v>
      </c>
      <c r="B2079">
        <v>3138682</v>
      </c>
      <c r="C2079" t="s">
        <v>133</v>
      </c>
      <c r="D2079" t="s">
        <v>303</v>
      </c>
      <c r="E2079" t="s">
        <v>299</v>
      </c>
      <c r="F2079" s="8">
        <v>4230159.53</v>
      </c>
      <c r="G2079" s="10">
        <v>4040473.1300000004</v>
      </c>
      <c r="H2079">
        <v>0.70655678633358454</v>
      </c>
      <c r="I2079" s="8">
        <v>134024.21319518684</v>
      </c>
      <c r="J2079" s="8">
        <v>0</v>
      </c>
    </row>
    <row r="2080" spans="1:10" hidden="1" x14ac:dyDescent="0.35">
      <c r="A2080">
        <v>2016</v>
      </c>
      <c r="B2080">
        <v>3138682</v>
      </c>
      <c r="C2080" t="s">
        <v>133</v>
      </c>
      <c r="D2080" t="s">
        <v>303</v>
      </c>
      <c r="E2080" t="s">
        <v>300</v>
      </c>
      <c r="F2080" s="8">
        <v>2854823.71</v>
      </c>
      <c r="G2080" s="10"/>
      <c r="I2080" s="8">
        <v>0</v>
      </c>
      <c r="J2080" s="8">
        <v>2988847.923195187</v>
      </c>
    </row>
    <row r="2081" spans="1:13" hidden="1" x14ac:dyDescent="0.35">
      <c r="A2081">
        <v>2016</v>
      </c>
      <c r="B2081">
        <v>3138682</v>
      </c>
      <c r="C2081" t="s">
        <v>133</v>
      </c>
      <c r="D2081" t="s">
        <v>303</v>
      </c>
      <c r="E2081" t="s">
        <v>301</v>
      </c>
      <c r="F2081" s="8">
        <v>1117489.58</v>
      </c>
      <c r="G2081" s="10"/>
      <c r="I2081" s="8">
        <v>0</v>
      </c>
      <c r="J2081" s="8">
        <v>0</v>
      </c>
    </row>
    <row r="2082" spans="1:13" hidden="1" x14ac:dyDescent="0.35">
      <c r="A2082">
        <v>2016</v>
      </c>
      <c r="B2082">
        <v>3138682</v>
      </c>
      <c r="C2082" t="s">
        <v>133</v>
      </c>
      <c r="D2082" t="s">
        <v>303</v>
      </c>
      <c r="E2082" t="s">
        <v>305</v>
      </c>
      <c r="F2082" s="8">
        <v>68159.839999999997</v>
      </c>
      <c r="G2082" s="10"/>
      <c r="I2082" s="8">
        <v>0</v>
      </c>
      <c r="J2082" s="8">
        <v>0</v>
      </c>
    </row>
    <row r="2083" spans="1:13" hidden="1" x14ac:dyDescent="0.35">
      <c r="A2083">
        <v>2016</v>
      </c>
      <c r="B2083">
        <v>3138682</v>
      </c>
      <c r="C2083" t="s">
        <v>133</v>
      </c>
      <c r="D2083" t="s">
        <v>303</v>
      </c>
      <c r="E2083" t="s">
        <v>309</v>
      </c>
      <c r="F2083" s="8">
        <v>189686.39999999999</v>
      </c>
      <c r="G2083" s="10"/>
      <c r="I2083" s="8">
        <v>0</v>
      </c>
      <c r="J2083" s="8">
        <v>0</v>
      </c>
    </row>
    <row r="2084" spans="1:13" hidden="1" x14ac:dyDescent="0.35">
      <c r="A2084">
        <v>2016</v>
      </c>
      <c r="B2084">
        <v>3138906</v>
      </c>
      <c r="C2084" t="s">
        <v>134</v>
      </c>
      <c r="D2084" t="s">
        <v>303</v>
      </c>
      <c r="E2084" t="s">
        <v>299</v>
      </c>
      <c r="F2084" s="8">
        <v>3682665.3</v>
      </c>
      <c r="G2084" s="10">
        <v>2921287.8</v>
      </c>
      <c r="H2084">
        <v>0.9338214125975538</v>
      </c>
      <c r="I2084" s="8">
        <v>633729.17042912217</v>
      </c>
      <c r="J2084" s="8">
        <v>0</v>
      </c>
      <c r="K2084">
        <f>J2085/F2084</f>
        <v>0.912841650428868</v>
      </c>
      <c r="M2084" s="21">
        <v>3402107.23</v>
      </c>
    </row>
    <row r="2085" spans="1:13" hidden="1" x14ac:dyDescent="0.35">
      <c r="A2085">
        <v>2016</v>
      </c>
      <c r="B2085">
        <v>3138906</v>
      </c>
      <c r="C2085" t="s">
        <v>134</v>
      </c>
      <c r="D2085" t="s">
        <v>303</v>
      </c>
      <c r="E2085" t="s">
        <v>300</v>
      </c>
      <c r="F2085" s="8">
        <v>2727961.1</v>
      </c>
      <c r="G2085" s="10"/>
      <c r="I2085" s="8">
        <v>0</v>
      </c>
      <c r="J2085" s="8">
        <v>3361690.2704291223</v>
      </c>
      <c r="M2085">
        <f>M2084*AVERAGE(K2084,K3461,K4770)</f>
        <v>2861202.4276216072</v>
      </c>
    </row>
    <row r="2086" spans="1:13" hidden="1" x14ac:dyDescent="0.35">
      <c r="A2086">
        <v>2016</v>
      </c>
      <c r="B2086">
        <v>3138906</v>
      </c>
      <c r="C2086" t="s">
        <v>134</v>
      </c>
      <c r="D2086" t="s">
        <v>303</v>
      </c>
      <c r="E2086" t="s">
        <v>301</v>
      </c>
      <c r="F2086" s="8">
        <v>134683.20000000001</v>
      </c>
      <c r="G2086" s="10"/>
      <c r="I2086" s="8">
        <v>0</v>
      </c>
      <c r="J2086" s="8">
        <v>0</v>
      </c>
    </row>
    <row r="2087" spans="1:13" hidden="1" x14ac:dyDescent="0.35">
      <c r="A2087">
        <v>2016</v>
      </c>
      <c r="B2087">
        <v>3138906</v>
      </c>
      <c r="C2087" t="s">
        <v>134</v>
      </c>
      <c r="D2087" t="s">
        <v>303</v>
      </c>
      <c r="E2087" t="s">
        <v>304</v>
      </c>
      <c r="F2087" s="8">
        <v>58643.5</v>
      </c>
      <c r="G2087" s="10"/>
      <c r="I2087" s="8">
        <v>0</v>
      </c>
      <c r="J2087" s="8">
        <v>0</v>
      </c>
    </row>
    <row r="2088" spans="1:13" hidden="1" x14ac:dyDescent="0.35">
      <c r="A2088">
        <v>2016</v>
      </c>
      <c r="B2088">
        <v>3138906</v>
      </c>
      <c r="C2088" t="s">
        <v>134</v>
      </c>
      <c r="D2088" t="s">
        <v>303</v>
      </c>
      <c r="E2088" t="s">
        <v>309</v>
      </c>
      <c r="F2088" s="8">
        <v>678640.65</v>
      </c>
      <c r="G2088" s="10"/>
      <c r="I2088" s="8">
        <v>0</v>
      </c>
      <c r="J2088" s="8">
        <v>0</v>
      </c>
    </row>
    <row r="2089" spans="1:13" hidden="1" x14ac:dyDescent="0.35">
      <c r="A2089">
        <v>2016</v>
      </c>
      <c r="B2089">
        <v>3138906</v>
      </c>
      <c r="C2089" t="s">
        <v>134</v>
      </c>
      <c r="D2089" t="s">
        <v>303</v>
      </c>
      <c r="E2089" t="s">
        <v>302</v>
      </c>
      <c r="F2089" s="8">
        <v>82736.850000000006</v>
      </c>
      <c r="G2089" s="10"/>
      <c r="I2089" s="8">
        <v>0</v>
      </c>
      <c r="J2089" s="8">
        <v>0</v>
      </c>
    </row>
    <row r="2090" spans="1:13" hidden="1" x14ac:dyDescent="0.35">
      <c r="A2090">
        <v>2016</v>
      </c>
      <c r="B2090">
        <v>3139201</v>
      </c>
      <c r="C2090" t="s">
        <v>135</v>
      </c>
      <c r="D2090" t="s">
        <v>303</v>
      </c>
      <c r="E2090" t="s">
        <v>299</v>
      </c>
      <c r="F2090" s="8">
        <v>8813091.9700000007</v>
      </c>
      <c r="G2090" s="10">
        <v>7607962.2700000005</v>
      </c>
      <c r="H2090">
        <v>0.75485666544978802</v>
      </c>
      <c r="I2090" s="8">
        <v>341279.73408413457</v>
      </c>
      <c r="J2090" s="8">
        <v>0</v>
      </c>
    </row>
    <row r="2091" spans="1:13" hidden="1" x14ac:dyDescent="0.35">
      <c r="A2091">
        <v>2016</v>
      </c>
      <c r="B2091">
        <v>3139201</v>
      </c>
      <c r="C2091" t="s">
        <v>135</v>
      </c>
      <c r="D2091" t="s">
        <v>303</v>
      </c>
      <c r="E2091" t="s">
        <v>300</v>
      </c>
      <c r="F2091" s="8">
        <v>5742921.0300000003</v>
      </c>
      <c r="G2091" s="10"/>
      <c r="I2091" s="8">
        <v>0</v>
      </c>
      <c r="J2091" s="8">
        <v>6084200.7640841352</v>
      </c>
    </row>
    <row r="2092" spans="1:13" hidden="1" x14ac:dyDescent="0.35">
      <c r="A2092">
        <v>2016</v>
      </c>
      <c r="B2092">
        <v>3139201</v>
      </c>
      <c r="C2092" t="s">
        <v>135</v>
      </c>
      <c r="D2092" t="s">
        <v>303</v>
      </c>
      <c r="E2092" t="s">
        <v>308</v>
      </c>
      <c r="F2092" s="8">
        <v>37500</v>
      </c>
      <c r="G2092" s="10"/>
      <c r="I2092" s="8">
        <v>0</v>
      </c>
      <c r="J2092" s="8">
        <v>0</v>
      </c>
    </row>
    <row r="2093" spans="1:13" hidden="1" x14ac:dyDescent="0.35">
      <c r="A2093">
        <v>2016</v>
      </c>
      <c r="B2093">
        <v>3139201</v>
      </c>
      <c r="C2093" t="s">
        <v>135</v>
      </c>
      <c r="D2093" t="s">
        <v>303</v>
      </c>
      <c r="E2093" t="s">
        <v>301</v>
      </c>
      <c r="F2093" s="8">
        <v>1775941.24</v>
      </c>
      <c r="G2093" s="10"/>
      <c r="I2093" s="8">
        <v>0</v>
      </c>
      <c r="J2093" s="8">
        <v>0</v>
      </c>
    </row>
    <row r="2094" spans="1:13" hidden="1" x14ac:dyDescent="0.35">
      <c r="A2094">
        <v>2016</v>
      </c>
      <c r="B2094">
        <v>3139201</v>
      </c>
      <c r="C2094" t="s">
        <v>135</v>
      </c>
      <c r="D2094" t="s">
        <v>303</v>
      </c>
      <c r="E2094" t="s">
        <v>305</v>
      </c>
      <c r="F2094" s="8">
        <v>51600</v>
      </c>
      <c r="G2094" s="10"/>
      <c r="I2094" s="8">
        <v>0</v>
      </c>
      <c r="J2094" s="8">
        <v>0</v>
      </c>
    </row>
    <row r="2095" spans="1:13" hidden="1" x14ac:dyDescent="0.35">
      <c r="A2095">
        <v>2016</v>
      </c>
      <c r="B2095">
        <v>3139201</v>
      </c>
      <c r="C2095" t="s">
        <v>135</v>
      </c>
      <c r="D2095" t="s">
        <v>303</v>
      </c>
      <c r="E2095" t="s">
        <v>309</v>
      </c>
      <c r="F2095" s="8">
        <v>452111.97</v>
      </c>
      <c r="G2095" s="10"/>
      <c r="I2095" s="8">
        <v>0</v>
      </c>
      <c r="J2095" s="8">
        <v>0</v>
      </c>
    </row>
    <row r="2096" spans="1:13" hidden="1" x14ac:dyDescent="0.35">
      <c r="A2096">
        <v>2016</v>
      </c>
      <c r="B2096">
        <v>3139201</v>
      </c>
      <c r="C2096" t="s">
        <v>135</v>
      </c>
      <c r="D2096" t="s">
        <v>303</v>
      </c>
      <c r="E2096" t="s">
        <v>302</v>
      </c>
      <c r="F2096" s="8">
        <v>753017.73</v>
      </c>
      <c r="G2096" s="10"/>
      <c r="I2096" s="8">
        <v>0</v>
      </c>
      <c r="J2096" s="8">
        <v>0</v>
      </c>
    </row>
    <row r="2097" spans="1:10" hidden="1" x14ac:dyDescent="0.35">
      <c r="A2097">
        <v>2016</v>
      </c>
      <c r="B2097">
        <v>3139250</v>
      </c>
      <c r="C2097" t="s">
        <v>136</v>
      </c>
      <c r="D2097" t="s">
        <v>303</v>
      </c>
      <c r="E2097" t="s">
        <v>299</v>
      </c>
      <c r="F2097" s="8">
        <v>3638813.35</v>
      </c>
      <c r="G2097" s="10">
        <v>3176828.75</v>
      </c>
      <c r="H2097">
        <v>0.82314118757581756</v>
      </c>
      <c r="I2097" s="8">
        <v>380278.55228573905</v>
      </c>
      <c r="J2097" s="8">
        <v>0</v>
      </c>
    </row>
    <row r="2098" spans="1:10" hidden="1" x14ac:dyDescent="0.35">
      <c r="A2098">
        <v>2016</v>
      </c>
      <c r="B2098">
        <v>3139250</v>
      </c>
      <c r="C2098" t="s">
        <v>136</v>
      </c>
      <c r="D2098" t="s">
        <v>303</v>
      </c>
      <c r="E2098" t="s">
        <v>300</v>
      </c>
      <c r="F2098" s="8">
        <v>2614978.59</v>
      </c>
      <c r="G2098" s="10"/>
      <c r="I2098" s="8">
        <v>0</v>
      </c>
      <c r="J2098" s="8">
        <v>2995257.1422857391</v>
      </c>
    </row>
    <row r="2099" spans="1:10" hidden="1" x14ac:dyDescent="0.35">
      <c r="A2099">
        <v>2016</v>
      </c>
      <c r="B2099">
        <v>3139250</v>
      </c>
      <c r="C2099" t="s">
        <v>136</v>
      </c>
      <c r="D2099" t="s">
        <v>303</v>
      </c>
      <c r="E2099" t="s">
        <v>301</v>
      </c>
      <c r="F2099" s="8">
        <v>561850.16</v>
      </c>
      <c r="G2099" s="10"/>
      <c r="I2099" s="8">
        <v>0</v>
      </c>
      <c r="J2099" s="8">
        <v>0</v>
      </c>
    </row>
    <row r="2100" spans="1:10" hidden="1" x14ac:dyDescent="0.35">
      <c r="A2100">
        <v>2016</v>
      </c>
      <c r="B2100">
        <v>3139250</v>
      </c>
      <c r="C2100" t="s">
        <v>136</v>
      </c>
      <c r="D2100" t="s">
        <v>303</v>
      </c>
      <c r="E2100" t="s">
        <v>309</v>
      </c>
      <c r="F2100" s="8">
        <v>461984.6</v>
      </c>
      <c r="G2100" s="10"/>
      <c r="I2100" s="8">
        <v>0</v>
      </c>
      <c r="J2100" s="8">
        <v>0</v>
      </c>
    </row>
    <row r="2101" spans="1:10" hidden="1" x14ac:dyDescent="0.35">
      <c r="A2101">
        <v>2016</v>
      </c>
      <c r="B2101">
        <v>3139300</v>
      </c>
      <c r="C2101" t="s">
        <v>137</v>
      </c>
      <c r="D2101" t="s">
        <v>303</v>
      </c>
      <c r="E2101" t="s">
        <v>299</v>
      </c>
      <c r="F2101" s="8">
        <v>14249486.83</v>
      </c>
      <c r="G2101" s="10">
        <v>12948713.75</v>
      </c>
      <c r="H2101">
        <v>0.74222679144482595</v>
      </c>
      <c r="I2101" s="8">
        <v>799113.47240049753</v>
      </c>
      <c r="J2101" s="8">
        <v>0</v>
      </c>
    </row>
    <row r="2102" spans="1:10" hidden="1" x14ac:dyDescent="0.35">
      <c r="A2102">
        <v>2016</v>
      </c>
      <c r="B2102">
        <v>3139300</v>
      </c>
      <c r="C2102" t="s">
        <v>137</v>
      </c>
      <c r="D2102" t="s">
        <v>303</v>
      </c>
      <c r="E2102" t="s">
        <v>300</v>
      </c>
      <c r="F2102" s="8">
        <v>9610882.2599999998</v>
      </c>
      <c r="G2102" s="10"/>
      <c r="I2102" s="8">
        <v>0</v>
      </c>
      <c r="J2102" s="8">
        <v>10409995.732400497</v>
      </c>
    </row>
    <row r="2103" spans="1:10" hidden="1" x14ac:dyDescent="0.35">
      <c r="A2103">
        <v>2016</v>
      </c>
      <c r="B2103">
        <v>3139300</v>
      </c>
      <c r="C2103" t="s">
        <v>137</v>
      </c>
      <c r="D2103" t="s">
        <v>303</v>
      </c>
      <c r="E2103" t="s">
        <v>301</v>
      </c>
      <c r="F2103" s="8">
        <v>3270446.19</v>
      </c>
      <c r="G2103" s="10"/>
      <c r="I2103" s="8">
        <v>0</v>
      </c>
      <c r="J2103" s="8">
        <v>0</v>
      </c>
    </row>
    <row r="2104" spans="1:10" hidden="1" x14ac:dyDescent="0.35">
      <c r="A2104">
        <v>2016</v>
      </c>
      <c r="B2104">
        <v>3139300</v>
      </c>
      <c r="C2104" t="s">
        <v>137</v>
      </c>
      <c r="D2104" t="s">
        <v>303</v>
      </c>
      <c r="E2104" t="s">
        <v>304</v>
      </c>
      <c r="F2104" s="8">
        <v>67385.3</v>
      </c>
      <c r="G2104" s="10"/>
      <c r="I2104" s="8">
        <v>0</v>
      </c>
      <c r="J2104" s="8">
        <v>0</v>
      </c>
    </row>
    <row r="2105" spans="1:10" hidden="1" x14ac:dyDescent="0.35">
      <c r="A2105">
        <v>2016</v>
      </c>
      <c r="B2105">
        <v>3139300</v>
      </c>
      <c r="C2105" t="s">
        <v>137</v>
      </c>
      <c r="D2105" t="s">
        <v>303</v>
      </c>
      <c r="E2105" t="s">
        <v>309</v>
      </c>
      <c r="F2105" s="8">
        <v>1076643.26</v>
      </c>
      <c r="G2105" s="10"/>
      <c r="I2105" s="8">
        <v>0</v>
      </c>
      <c r="J2105" s="8">
        <v>0</v>
      </c>
    </row>
    <row r="2106" spans="1:10" hidden="1" x14ac:dyDescent="0.35">
      <c r="A2106">
        <v>2016</v>
      </c>
      <c r="B2106">
        <v>3139300</v>
      </c>
      <c r="C2106" t="s">
        <v>137</v>
      </c>
      <c r="D2106" t="s">
        <v>303</v>
      </c>
      <c r="E2106" t="s">
        <v>302</v>
      </c>
      <c r="F2106" s="8">
        <v>224129.82</v>
      </c>
      <c r="G2106" s="10"/>
      <c r="I2106" s="8">
        <v>0</v>
      </c>
      <c r="J2106" s="8">
        <v>0</v>
      </c>
    </row>
    <row r="2107" spans="1:10" hidden="1" x14ac:dyDescent="0.35">
      <c r="A2107">
        <v>2016</v>
      </c>
      <c r="B2107">
        <v>3139607</v>
      </c>
      <c r="C2107" t="s">
        <v>138</v>
      </c>
      <c r="D2107" t="s">
        <v>303</v>
      </c>
      <c r="E2107" t="s">
        <v>299</v>
      </c>
      <c r="F2107" s="8">
        <v>14014205.92</v>
      </c>
      <c r="G2107" s="10">
        <v>13681354.85</v>
      </c>
      <c r="H2107">
        <v>0.93626067889029285</v>
      </c>
      <c r="I2107" s="8">
        <v>311635.3687675604</v>
      </c>
      <c r="J2107" s="8">
        <v>0</v>
      </c>
    </row>
    <row r="2108" spans="1:10" hidden="1" x14ac:dyDescent="0.35">
      <c r="A2108">
        <v>2016</v>
      </c>
      <c r="B2108">
        <v>3139607</v>
      </c>
      <c r="C2108" t="s">
        <v>138</v>
      </c>
      <c r="D2108" t="s">
        <v>303</v>
      </c>
      <c r="E2108" t="s">
        <v>300</v>
      </c>
      <c r="F2108" s="8">
        <v>12809314.58</v>
      </c>
      <c r="G2108" s="10"/>
      <c r="I2108" s="8">
        <v>0</v>
      </c>
      <c r="J2108" s="8">
        <v>13120949.94876756</v>
      </c>
    </row>
    <row r="2109" spans="1:10" hidden="1" x14ac:dyDescent="0.35">
      <c r="A2109">
        <v>2016</v>
      </c>
      <c r="B2109">
        <v>3139607</v>
      </c>
      <c r="C2109" t="s">
        <v>138</v>
      </c>
      <c r="D2109" t="s">
        <v>303</v>
      </c>
      <c r="E2109" t="s">
        <v>306</v>
      </c>
      <c r="F2109" s="8">
        <v>3268.19</v>
      </c>
      <c r="G2109" s="10"/>
      <c r="I2109" s="8">
        <v>0</v>
      </c>
      <c r="J2109" s="8">
        <v>0</v>
      </c>
    </row>
    <row r="2110" spans="1:10" hidden="1" x14ac:dyDescent="0.35">
      <c r="A2110">
        <v>2016</v>
      </c>
      <c r="B2110">
        <v>3139607</v>
      </c>
      <c r="C2110" t="s">
        <v>138</v>
      </c>
      <c r="D2110" t="s">
        <v>303</v>
      </c>
      <c r="E2110" t="s">
        <v>301</v>
      </c>
      <c r="F2110" s="8">
        <v>811891.8</v>
      </c>
      <c r="G2110" s="10"/>
      <c r="I2110" s="8">
        <v>0</v>
      </c>
      <c r="J2110" s="8">
        <v>0</v>
      </c>
    </row>
    <row r="2111" spans="1:10" hidden="1" x14ac:dyDescent="0.35">
      <c r="A2111">
        <v>2016</v>
      </c>
      <c r="B2111">
        <v>3139607</v>
      </c>
      <c r="C2111" t="s">
        <v>138</v>
      </c>
      <c r="D2111" t="s">
        <v>303</v>
      </c>
      <c r="E2111" t="s">
        <v>305</v>
      </c>
      <c r="F2111" s="8">
        <v>56880.28</v>
      </c>
      <c r="G2111" s="10"/>
      <c r="I2111" s="8">
        <v>0</v>
      </c>
      <c r="J2111" s="8">
        <v>0</v>
      </c>
    </row>
    <row r="2112" spans="1:10" hidden="1" x14ac:dyDescent="0.35">
      <c r="A2112">
        <v>2016</v>
      </c>
      <c r="B2112">
        <v>3139607</v>
      </c>
      <c r="C2112" t="s">
        <v>138</v>
      </c>
      <c r="D2112" t="s">
        <v>303</v>
      </c>
      <c r="E2112" t="s">
        <v>309</v>
      </c>
      <c r="F2112" s="8">
        <v>332851.07</v>
      </c>
      <c r="G2112" s="10"/>
      <c r="I2112" s="8">
        <v>0</v>
      </c>
      <c r="J2112" s="8">
        <v>0</v>
      </c>
    </row>
    <row r="2113" spans="1:10" hidden="1" x14ac:dyDescent="0.35">
      <c r="A2113">
        <v>2016</v>
      </c>
      <c r="B2113">
        <v>3140100</v>
      </c>
      <c r="C2113" t="s">
        <v>139</v>
      </c>
      <c r="D2113" t="s">
        <v>303</v>
      </c>
      <c r="E2113" t="s">
        <v>299</v>
      </c>
      <c r="F2113" s="8">
        <v>3717899.44</v>
      </c>
      <c r="G2113" s="10">
        <v>3246894.91</v>
      </c>
      <c r="H2113">
        <v>0.71739781685758341</v>
      </c>
      <c r="I2113" s="8">
        <v>24868.494885673768</v>
      </c>
      <c r="J2113" s="8">
        <v>0</v>
      </c>
    </row>
    <row r="2114" spans="1:10" hidden="1" x14ac:dyDescent="0.35">
      <c r="A2114">
        <v>2016</v>
      </c>
      <c r="B2114">
        <v>3140100</v>
      </c>
      <c r="C2114" t="s">
        <v>139</v>
      </c>
      <c r="D2114" t="s">
        <v>303</v>
      </c>
      <c r="E2114" t="s">
        <v>300</v>
      </c>
      <c r="F2114" s="8">
        <v>2329315.3199999998</v>
      </c>
      <c r="G2114" s="10"/>
      <c r="I2114" s="8">
        <v>0</v>
      </c>
      <c r="J2114" s="8">
        <v>2354183.8148856736</v>
      </c>
    </row>
    <row r="2115" spans="1:10" hidden="1" x14ac:dyDescent="0.35">
      <c r="A2115">
        <v>2016</v>
      </c>
      <c r="B2115">
        <v>3140100</v>
      </c>
      <c r="C2115" t="s">
        <v>139</v>
      </c>
      <c r="D2115" t="s">
        <v>303</v>
      </c>
      <c r="E2115" t="s">
        <v>301</v>
      </c>
      <c r="F2115" s="8">
        <v>917579.59</v>
      </c>
      <c r="G2115" s="10"/>
      <c r="I2115" s="8">
        <v>0</v>
      </c>
      <c r="J2115" s="8">
        <v>0</v>
      </c>
    </row>
    <row r="2116" spans="1:10" hidden="1" x14ac:dyDescent="0.35">
      <c r="A2116">
        <v>2016</v>
      </c>
      <c r="B2116">
        <v>3140100</v>
      </c>
      <c r="C2116" t="s">
        <v>139</v>
      </c>
      <c r="D2116" t="s">
        <v>303</v>
      </c>
      <c r="E2116" t="s">
        <v>309</v>
      </c>
      <c r="F2116" s="8">
        <v>34664.86</v>
      </c>
      <c r="G2116" s="10"/>
      <c r="I2116" s="8">
        <v>0</v>
      </c>
      <c r="J2116" s="8">
        <v>0</v>
      </c>
    </row>
    <row r="2117" spans="1:10" hidden="1" x14ac:dyDescent="0.35">
      <c r="A2117">
        <v>2016</v>
      </c>
      <c r="B2117">
        <v>3140100</v>
      </c>
      <c r="C2117" t="s">
        <v>139</v>
      </c>
      <c r="D2117" t="s">
        <v>303</v>
      </c>
      <c r="E2117" t="s">
        <v>302</v>
      </c>
      <c r="F2117" s="8">
        <v>436339.67</v>
      </c>
      <c r="G2117" s="10"/>
      <c r="I2117" s="8">
        <v>0</v>
      </c>
      <c r="J2117" s="8">
        <v>0</v>
      </c>
    </row>
    <row r="2118" spans="1:10" hidden="1" x14ac:dyDescent="0.35">
      <c r="A2118">
        <v>2016</v>
      </c>
      <c r="B2118">
        <v>3140555</v>
      </c>
      <c r="C2118" t="s">
        <v>140</v>
      </c>
      <c r="D2118" t="s">
        <v>303</v>
      </c>
      <c r="E2118" t="s">
        <v>299</v>
      </c>
      <c r="F2118" s="8">
        <v>5219304.05</v>
      </c>
      <c r="G2118" s="10">
        <v>5023765.22</v>
      </c>
      <c r="H2118">
        <v>0.69229016438789714</v>
      </c>
      <c r="I2118" s="8">
        <v>115121.53372850643</v>
      </c>
      <c r="J2118" s="8">
        <v>0</v>
      </c>
    </row>
    <row r="2119" spans="1:10" hidden="1" x14ac:dyDescent="0.35">
      <c r="A2119">
        <v>2016</v>
      </c>
      <c r="B2119">
        <v>3140555</v>
      </c>
      <c r="C2119" t="s">
        <v>140</v>
      </c>
      <c r="D2119" t="s">
        <v>303</v>
      </c>
      <c r="E2119" t="s">
        <v>300</v>
      </c>
      <c r="F2119" s="8">
        <v>3477903.25</v>
      </c>
      <c r="G2119" s="10"/>
      <c r="I2119" s="8">
        <v>0</v>
      </c>
      <c r="J2119" s="8">
        <v>3593024.7837285064</v>
      </c>
    </row>
    <row r="2120" spans="1:10" hidden="1" x14ac:dyDescent="0.35">
      <c r="A2120">
        <v>2016</v>
      </c>
      <c r="B2120">
        <v>3140555</v>
      </c>
      <c r="C2120" t="s">
        <v>140</v>
      </c>
      <c r="D2120" t="s">
        <v>303</v>
      </c>
      <c r="E2120" t="s">
        <v>306</v>
      </c>
      <c r="F2120" s="8">
        <v>7289.18</v>
      </c>
      <c r="G2120" s="10"/>
      <c r="I2120" s="8">
        <v>0</v>
      </c>
      <c r="J2120" s="8">
        <v>0</v>
      </c>
    </row>
    <row r="2121" spans="1:10" hidden="1" x14ac:dyDescent="0.35">
      <c r="A2121">
        <v>2016</v>
      </c>
      <c r="B2121">
        <v>3140555</v>
      </c>
      <c r="C2121" t="s">
        <v>140</v>
      </c>
      <c r="D2121" t="s">
        <v>303</v>
      </c>
      <c r="E2121" t="s">
        <v>301</v>
      </c>
      <c r="F2121" s="8">
        <v>1538572.79</v>
      </c>
      <c r="G2121" s="10"/>
      <c r="I2121" s="8">
        <v>0</v>
      </c>
      <c r="J2121" s="8">
        <v>0</v>
      </c>
    </row>
    <row r="2122" spans="1:10" hidden="1" x14ac:dyDescent="0.35">
      <c r="A2122">
        <v>2016</v>
      </c>
      <c r="B2122">
        <v>3140555</v>
      </c>
      <c r="C2122" t="s">
        <v>140</v>
      </c>
      <c r="D2122" t="s">
        <v>303</v>
      </c>
      <c r="E2122" t="s">
        <v>309</v>
      </c>
      <c r="F2122" s="8">
        <v>166290.87</v>
      </c>
      <c r="G2122" s="10"/>
      <c r="I2122" s="8">
        <v>0</v>
      </c>
      <c r="J2122" s="8">
        <v>0</v>
      </c>
    </row>
    <row r="2123" spans="1:10" hidden="1" x14ac:dyDescent="0.35">
      <c r="A2123">
        <v>2016</v>
      </c>
      <c r="B2123">
        <v>3140555</v>
      </c>
      <c r="C2123" t="s">
        <v>140</v>
      </c>
      <c r="D2123" t="s">
        <v>303</v>
      </c>
      <c r="E2123" t="s">
        <v>302</v>
      </c>
      <c r="F2123" s="8">
        <v>29247.96</v>
      </c>
      <c r="G2123" s="10"/>
      <c r="I2123" s="8">
        <v>0</v>
      </c>
      <c r="J2123" s="8">
        <v>0</v>
      </c>
    </row>
    <row r="2124" spans="1:10" hidden="1" x14ac:dyDescent="0.35">
      <c r="A2124">
        <v>2016</v>
      </c>
      <c r="B2124">
        <v>3140605</v>
      </c>
      <c r="C2124" t="s">
        <v>141</v>
      </c>
      <c r="D2124" t="s">
        <v>303</v>
      </c>
      <c r="E2124" t="s">
        <v>299</v>
      </c>
      <c r="F2124" s="8">
        <v>3644500.24</v>
      </c>
      <c r="G2124" s="10">
        <v>3325296.8800000004</v>
      </c>
      <c r="H2124">
        <v>0.9428163298309773</v>
      </c>
      <c r="I2124" s="8">
        <v>300950.14034491614</v>
      </c>
      <c r="J2124" s="8">
        <v>0</v>
      </c>
    </row>
    <row r="2125" spans="1:10" hidden="1" x14ac:dyDescent="0.35">
      <c r="A2125">
        <v>2016</v>
      </c>
      <c r="B2125">
        <v>3140605</v>
      </c>
      <c r="C2125" t="s">
        <v>141</v>
      </c>
      <c r="D2125" t="s">
        <v>303</v>
      </c>
      <c r="E2125" t="s">
        <v>300</v>
      </c>
      <c r="F2125" s="8">
        <v>3135144.2</v>
      </c>
      <c r="G2125" s="10"/>
      <c r="I2125" s="8">
        <v>0</v>
      </c>
      <c r="J2125" s="8">
        <v>3436094.3403449161</v>
      </c>
    </row>
    <row r="2126" spans="1:10" hidden="1" x14ac:dyDescent="0.35">
      <c r="A2126">
        <v>2016</v>
      </c>
      <c r="B2126">
        <v>3140605</v>
      </c>
      <c r="C2126" t="s">
        <v>141</v>
      </c>
      <c r="D2126" t="s">
        <v>303</v>
      </c>
      <c r="E2126" t="s">
        <v>301</v>
      </c>
      <c r="F2126" s="8">
        <v>190152.68</v>
      </c>
      <c r="G2126" s="10"/>
      <c r="I2126" s="8">
        <v>0</v>
      </c>
      <c r="J2126" s="8">
        <v>0</v>
      </c>
    </row>
    <row r="2127" spans="1:10" hidden="1" x14ac:dyDescent="0.35">
      <c r="A2127">
        <v>2016</v>
      </c>
      <c r="B2127">
        <v>3140605</v>
      </c>
      <c r="C2127" t="s">
        <v>141</v>
      </c>
      <c r="D2127" t="s">
        <v>303</v>
      </c>
      <c r="E2127" t="s">
        <v>309</v>
      </c>
      <c r="F2127" s="8">
        <v>319203.36</v>
      </c>
      <c r="G2127" s="10"/>
      <c r="I2127" s="8">
        <v>0</v>
      </c>
      <c r="J2127" s="8">
        <v>0</v>
      </c>
    </row>
    <row r="2128" spans="1:10" hidden="1" x14ac:dyDescent="0.35">
      <c r="A2128">
        <v>2016</v>
      </c>
      <c r="B2128">
        <v>3171501</v>
      </c>
      <c r="C2128" t="s">
        <v>142</v>
      </c>
      <c r="D2128" t="s">
        <v>303</v>
      </c>
      <c r="E2128" t="s">
        <v>299</v>
      </c>
      <c r="F2128" s="8">
        <v>3081934.79</v>
      </c>
      <c r="G2128" s="10">
        <v>2231830.3099999996</v>
      </c>
      <c r="H2128">
        <v>0.61745025767662431</v>
      </c>
      <c r="I2128" s="8">
        <v>263563.24249368679</v>
      </c>
      <c r="J2128" s="8">
        <v>0</v>
      </c>
    </row>
    <row r="2129" spans="1:10" hidden="1" x14ac:dyDescent="0.35">
      <c r="A2129">
        <v>2016</v>
      </c>
      <c r="B2129">
        <v>3171501</v>
      </c>
      <c r="C2129" t="s">
        <v>142</v>
      </c>
      <c r="D2129" t="s">
        <v>303</v>
      </c>
      <c r="E2129" t="s">
        <v>300</v>
      </c>
      <c r="F2129" s="8">
        <v>1378044.2</v>
      </c>
      <c r="G2129" s="10"/>
      <c r="I2129" s="8">
        <v>0</v>
      </c>
      <c r="J2129" s="8">
        <v>1641607.4424936867</v>
      </c>
    </row>
    <row r="2130" spans="1:10" hidden="1" x14ac:dyDescent="0.35">
      <c r="A2130">
        <v>2016</v>
      </c>
      <c r="B2130">
        <v>3171501</v>
      </c>
      <c r="C2130" t="s">
        <v>142</v>
      </c>
      <c r="D2130" t="s">
        <v>303</v>
      </c>
      <c r="E2130" t="s">
        <v>301</v>
      </c>
      <c r="F2130" s="8">
        <v>833979.38</v>
      </c>
      <c r="G2130" s="10"/>
      <c r="I2130" s="8">
        <v>0</v>
      </c>
      <c r="J2130" s="8">
        <v>0</v>
      </c>
    </row>
    <row r="2131" spans="1:10" hidden="1" x14ac:dyDescent="0.35">
      <c r="A2131">
        <v>2016</v>
      </c>
      <c r="B2131">
        <v>3171501</v>
      </c>
      <c r="C2131" t="s">
        <v>142</v>
      </c>
      <c r="D2131" t="s">
        <v>303</v>
      </c>
      <c r="E2131" t="s">
        <v>304</v>
      </c>
      <c r="F2131" s="8">
        <v>19806.73</v>
      </c>
      <c r="G2131" s="10"/>
      <c r="I2131" s="8">
        <v>0</v>
      </c>
      <c r="J2131" s="8">
        <v>0</v>
      </c>
    </row>
    <row r="2132" spans="1:10" hidden="1" x14ac:dyDescent="0.35">
      <c r="A2132">
        <v>2016</v>
      </c>
      <c r="B2132">
        <v>3171501</v>
      </c>
      <c r="C2132" t="s">
        <v>142</v>
      </c>
      <c r="D2132" t="s">
        <v>303</v>
      </c>
      <c r="E2132" t="s">
        <v>309</v>
      </c>
      <c r="F2132" s="8">
        <v>426857.45</v>
      </c>
      <c r="G2132" s="10"/>
      <c r="I2132" s="8">
        <v>0</v>
      </c>
      <c r="J2132" s="8">
        <v>0</v>
      </c>
    </row>
    <row r="2133" spans="1:10" hidden="1" x14ac:dyDescent="0.35">
      <c r="A2133">
        <v>2016</v>
      </c>
      <c r="B2133">
        <v>3171501</v>
      </c>
      <c r="C2133" t="s">
        <v>142</v>
      </c>
      <c r="D2133" t="s">
        <v>303</v>
      </c>
      <c r="E2133" t="s">
        <v>302</v>
      </c>
      <c r="F2133" s="8">
        <v>423247.03</v>
      </c>
      <c r="G2133" s="10"/>
      <c r="I2133" s="8">
        <v>0</v>
      </c>
      <c r="J2133" s="8">
        <v>0</v>
      </c>
    </row>
    <row r="2134" spans="1:10" hidden="1" x14ac:dyDescent="0.35">
      <c r="A2134">
        <v>2016</v>
      </c>
      <c r="B2134">
        <v>3140852</v>
      </c>
      <c r="C2134" t="s">
        <v>143</v>
      </c>
      <c r="D2134" t="s">
        <v>303</v>
      </c>
      <c r="E2134" t="s">
        <v>299</v>
      </c>
      <c r="F2134" s="8">
        <v>7600732.4199999999</v>
      </c>
      <c r="G2134" s="10">
        <v>7502081.5599999996</v>
      </c>
      <c r="H2134">
        <v>0.75971707511001785</v>
      </c>
      <c r="I2134" s="8">
        <v>74946.74281628785</v>
      </c>
      <c r="J2134" s="8">
        <v>0</v>
      </c>
    </row>
    <row r="2135" spans="1:10" hidden="1" x14ac:dyDescent="0.35">
      <c r="A2135">
        <v>2016</v>
      </c>
      <c r="B2135">
        <v>3140852</v>
      </c>
      <c r="C2135" t="s">
        <v>143</v>
      </c>
      <c r="D2135" t="s">
        <v>303</v>
      </c>
      <c r="E2135" t="s">
        <v>300</v>
      </c>
      <c r="F2135" s="8">
        <v>5699459.46</v>
      </c>
      <c r="G2135" s="10"/>
      <c r="I2135" s="8">
        <v>0</v>
      </c>
      <c r="J2135" s="8">
        <v>5774406.202816288</v>
      </c>
    </row>
    <row r="2136" spans="1:10" hidden="1" x14ac:dyDescent="0.35">
      <c r="A2136">
        <v>2016</v>
      </c>
      <c r="B2136">
        <v>3140852</v>
      </c>
      <c r="C2136" t="s">
        <v>143</v>
      </c>
      <c r="D2136" t="s">
        <v>303</v>
      </c>
      <c r="E2136" t="s">
        <v>301</v>
      </c>
      <c r="F2136" s="8">
        <v>1777860.11</v>
      </c>
      <c r="G2136" s="10"/>
      <c r="I2136" s="8">
        <v>0</v>
      </c>
      <c r="J2136" s="8">
        <v>0</v>
      </c>
    </row>
    <row r="2137" spans="1:10" hidden="1" x14ac:dyDescent="0.35">
      <c r="A2137">
        <v>2016</v>
      </c>
      <c r="B2137">
        <v>3140852</v>
      </c>
      <c r="C2137" t="s">
        <v>143</v>
      </c>
      <c r="D2137" t="s">
        <v>303</v>
      </c>
      <c r="E2137" t="s">
        <v>304</v>
      </c>
      <c r="F2137" s="8">
        <v>24761.99</v>
      </c>
      <c r="G2137" s="10"/>
      <c r="I2137" s="8">
        <v>0</v>
      </c>
      <c r="J2137" s="8">
        <v>0</v>
      </c>
    </row>
    <row r="2138" spans="1:10" hidden="1" x14ac:dyDescent="0.35">
      <c r="A2138">
        <v>2016</v>
      </c>
      <c r="B2138">
        <v>3140852</v>
      </c>
      <c r="C2138" t="s">
        <v>143</v>
      </c>
      <c r="D2138" t="s">
        <v>303</v>
      </c>
      <c r="E2138" t="s">
        <v>309</v>
      </c>
      <c r="F2138" s="8">
        <v>98650.86</v>
      </c>
      <c r="G2138" s="10"/>
      <c r="I2138" s="8">
        <v>0</v>
      </c>
      <c r="J2138" s="8">
        <v>0</v>
      </c>
    </row>
    <row r="2139" spans="1:10" hidden="1" x14ac:dyDescent="0.35">
      <c r="A2139">
        <v>2016</v>
      </c>
      <c r="B2139">
        <v>3141009</v>
      </c>
      <c r="C2139" t="s">
        <v>144</v>
      </c>
      <c r="D2139" t="s">
        <v>303</v>
      </c>
      <c r="E2139" t="s">
        <v>299</v>
      </c>
      <c r="F2139" s="8">
        <v>5262444.05</v>
      </c>
      <c r="G2139" s="10">
        <v>4692249.3599999994</v>
      </c>
      <c r="H2139">
        <v>0.68046692002745579</v>
      </c>
      <c r="I2139" s="8">
        <v>243750.16429774213</v>
      </c>
      <c r="J2139" s="8">
        <v>0</v>
      </c>
    </row>
    <row r="2140" spans="1:10" hidden="1" x14ac:dyDescent="0.35">
      <c r="A2140">
        <v>2016</v>
      </c>
      <c r="B2140">
        <v>3141009</v>
      </c>
      <c r="C2140" t="s">
        <v>144</v>
      </c>
      <c r="D2140" t="s">
        <v>303</v>
      </c>
      <c r="E2140" t="s">
        <v>300</v>
      </c>
      <c r="F2140" s="8">
        <v>3192920.47</v>
      </c>
      <c r="G2140" s="10"/>
      <c r="I2140" s="8">
        <v>0</v>
      </c>
      <c r="J2140" s="8">
        <v>3436670.6342977425</v>
      </c>
    </row>
    <row r="2141" spans="1:10" hidden="1" x14ac:dyDescent="0.35">
      <c r="A2141">
        <v>2016</v>
      </c>
      <c r="B2141">
        <v>3141009</v>
      </c>
      <c r="C2141" t="s">
        <v>144</v>
      </c>
      <c r="D2141" t="s">
        <v>303</v>
      </c>
      <c r="E2141" t="s">
        <v>301</v>
      </c>
      <c r="F2141" s="8">
        <v>1394053.87</v>
      </c>
      <c r="G2141" s="10"/>
      <c r="I2141" s="8">
        <v>0</v>
      </c>
      <c r="J2141" s="8">
        <v>0</v>
      </c>
    </row>
    <row r="2142" spans="1:10" hidden="1" x14ac:dyDescent="0.35">
      <c r="A2142">
        <v>2016</v>
      </c>
      <c r="B2142">
        <v>3141009</v>
      </c>
      <c r="C2142" t="s">
        <v>144</v>
      </c>
      <c r="D2142" t="s">
        <v>303</v>
      </c>
      <c r="E2142" t="s">
        <v>305</v>
      </c>
      <c r="F2142" s="8">
        <v>105275.02</v>
      </c>
      <c r="G2142" s="10"/>
      <c r="I2142" s="8">
        <v>0</v>
      </c>
      <c r="J2142" s="8">
        <v>0</v>
      </c>
    </row>
    <row r="2143" spans="1:10" hidden="1" x14ac:dyDescent="0.35">
      <c r="A2143">
        <v>2016</v>
      </c>
      <c r="B2143">
        <v>3141009</v>
      </c>
      <c r="C2143" t="s">
        <v>144</v>
      </c>
      <c r="D2143" t="s">
        <v>303</v>
      </c>
      <c r="E2143" t="s">
        <v>309</v>
      </c>
      <c r="F2143" s="8">
        <v>358210.16</v>
      </c>
      <c r="G2143" s="10"/>
      <c r="I2143" s="8">
        <v>0</v>
      </c>
      <c r="J2143" s="8">
        <v>0</v>
      </c>
    </row>
    <row r="2144" spans="1:10" hidden="1" x14ac:dyDescent="0.35">
      <c r="A2144">
        <v>2016</v>
      </c>
      <c r="B2144">
        <v>3141009</v>
      </c>
      <c r="C2144" t="s">
        <v>144</v>
      </c>
      <c r="D2144" t="s">
        <v>303</v>
      </c>
      <c r="E2144" t="s">
        <v>302</v>
      </c>
      <c r="F2144" s="8">
        <v>211984.53</v>
      </c>
      <c r="G2144" s="10"/>
      <c r="I2144" s="8">
        <v>0</v>
      </c>
      <c r="J2144" s="8">
        <v>0</v>
      </c>
    </row>
    <row r="2145" spans="1:10" hidden="1" x14ac:dyDescent="0.35">
      <c r="A2145">
        <v>2016</v>
      </c>
      <c r="B2145">
        <v>3141405</v>
      </c>
      <c r="C2145" t="s">
        <v>145</v>
      </c>
      <c r="D2145" t="s">
        <v>303</v>
      </c>
      <c r="E2145" t="s">
        <v>299</v>
      </c>
      <c r="F2145" s="8">
        <v>9132653.1500000004</v>
      </c>
      <c r="G2145" s="10">
        <v>8638858.3600000013</v>
      </c>
      <c r="H2145">
        <v>0.81124565167659479</v>
      </c>
      <c r="I2145" s="8">
        <v>0</v>
      </c>
      <c r="J2145" s="8">
        <v>0</v>
      </c>
    </row>
    <row r="2146" spans="1:10" hidden="1" x14ac:dyDescent="0.35">
      <c r="A2146">
        <v>2016</v>
      </c>
      <c r="B2146">
        <v>3141405</v>
      </c>
      <c r="C2146" t="s">
        <v>145</v>
      </c>
      <c r="D2146" t="s">
        <v>303</v>
      </c>
      <c r="E2146" t="s">
        <v>300</v>
      </c>
      <c r="F2146" s="8">
        <v>7008236.2800000003</v>
      </c>
      <c r="G2146" s="10"/>
      <c r="I2146" s="8">
        <v>0</v>
      </c>
      <c r="J2146" s="8">
        <v>7008236.2800000003</v>
      </c>
    </row>
    <row r="2147" spans="1:10" hidden="1" x14ac:dyDescent="0.35">
      <c r="A2147">
        <v>2016</v>
      </c>
      <c r="B2147">
        <v>3141405</v>
      </c>
      <c r="C2147" t="s">
        <v>145</v>
      </c>
      <c r="D2147" t="s">
        <v>303</v>
      </c>
      <c r="E2147" t="s">
        <v>306</v>
      </c>
      <c r="F2147" s="8">
        <v>56134.8</v>
      </c>
      <c r="G2147" s="10"/>
      <c r="I2147" s="8">
        <v>0</v>
      </c>
      <c r="J2147" s="8">
        <v>0</v>
      </c>
    </row>
    <row r="2148" spans="1:10" hidden="1" x14ac:dyDescent="0.35">
      <c r="A2148">
        <v>2016</v>
      </c>
      <c r="B2148">
        <v>3141405</v>
      </c>
      <c r="C2148" t="s">
        <v>145</v>
      </c>
      <c r="D2148" t="s">
        <v>303</v>
      </c>
      <c r="E2148" t="s">
        <v>301</v>
      </c>
      <c r="F2148" s="8">
        <v>1309092.04</v>
      </c>
      <c r="G2148" s="10"/>
      <c r="I2148" s="8">
        <v>0</v>
      </c>
      <c r="J2148" s="8">
        <v>0</v>
      </c>
    </row>
    <row r="2149" spans="1:10" hidden="1" x14ac:dyDescent="0.35">
      <c r="A2149">
        <v>2016</v>
      </c>
      <c r="B2149">
        <v>3141405</v>
      </c>
      <c r="C2149" t="s">
        <v>145</v>
      </c>
      <c r="D2149" t="s">
        <v>303</v>
      </c>
      <c r="E2149" t="s">
        <v>304</v>
      </c>
      <c r="F2149" s="8">
        <v>201575.44</v>
      </c>
      <c r="G2149" s="10"/>
      <c r="I2149" s="8">
        <v>0</v>
      </c>
      <c r="J2149" s="8">
        <v>0</v>
      </c>
    </row>
    <row r="2150" spans="1:10" hidden="1" x14ac:dyDescent="0.35">
      <c r="A2150">
        <v>2016</v>
      </c>
      <c r="B2150">
        <v>3141405</v>
      </c>
      <c r="C2150" t="s">
        <v>145</v>
      </c>
      <c r="D2150" t="s">
        <v>303</v>
      </c>
      <c r="E2150" t="s">
        <v>305</v>
      </c>
      <c r="F2150" s="8">
        <v>63819.8</v>
      </c>
      <c r="G2150" s="10"/>
      <c r="I2150" s="8">
        <v>0</v>
      </c>
      <c r="J2150" s="8">
        <v>0</v>
      </c>
    </row>
    <row r="2151" spans="1:10" hidden="1" x14ac:dyDescent="0.35">
      <c r="A2151">
        <v>2016</v>
      </c>
      <c r="B2151">
        <v>3141405</v>
      </c>
      <c r="C2151" t="s">
        <v>145</v>
      </c>
      <c r="D2151" t="s">
        <v>303</v>
      </c>
      <c r="E2151" t="s">
        <v>302</v>
      </c>
      <c r="F2151" s="8">
        <v>493794.79</v>
      </c>
      <c r="G2151" s="10"/>
      <c r="I2151" s="8">
        <v>0</v>
      </c>
      <c r="J2151" s="8">
        <v>0</v>
      </c>
    </row>
    <row r="2152" spans="1:10" hidden="1" x14ac:dyDescent="0.35">
      <c r="A2152">
        <v>2016</v>
      </c>
      <c r="B2152">
        <v>3141504</v>
      </c>
      <c r="C2152" t="s">
        <v>146</v>
      </c>
      <c r="D2152" t="s">
        <v>303</v>
      </c>
      <c r="E2152" t="s">
        <v>299</v>
      </c>
      <c r="F2152" s="8">
        <v>3501824.61</v>
      </c>
      <c r="G2152" s="10">
        <v>3016929.29</v>
      </c>
      <c r="H2152">
        <v>0.75598460247638077</v>
      </c>
      <c r="I2152" s="8">
        <v>261364.87832834164</v>
      </c>
      <c r="J2152" s="8">
        <v>0</v>
      </c>
    </row>
    <row r="2153" spans="1:10" hidden="1" x14ac:dyDescent="0.35">
      <c r="A2153">
        <v>2016</v>
      </c>
      <c r="B2153">
        <v>3141504</v>
      </c>
      <c r="C2153" t="s">
        <v>146</v>
      </c>
      <c r="D2153" t="s">
        <v>303</v>
      </c>
      <c r="E2153" t="s">
        <v>300</v>
      </c>
      <c r="F2153" s="8">
        <v>2280752.09</v>
      </c>
      <c r="G2153" s="10"/>
      <c r="I2153" s="8">
        <v>0</v>
      </c>
      <c r="J2153" s="8">
        <v>2542116.9683283414</v>
      </c>
    </row>
    <row r="2154" spans="1:10" hidden="1" x14ac:dyDescent="0.35">
      <c r="A2154">
        <v>2016</v>
      </c>
      <c r="B2154">
        <v>3141504</v>
      </c>
      <c r="C2154" t="s">
        <v>146</v>
      </c>
      <c r="D2154" t="s">
        <v>303</v>
      </c>
      <c r="E2154" t="s">
        <v>307</v>
      </c>
      <c r="F2154" s="8">
        <v>356985.77</v>
      </c>
      <c r="G2154" s="10"/>
      <c r="I2154" s="8">
        <v>0</v>
      </c>
      <c r="J2154" s="8">
        <v>0</v>
      </c>
    </row>
    <row r="2155" spans="1:10" hidden="1" x14ac:dyDescent="0.35">
      <c r="A2155">
        <v>2016</v>
      </c>
      <c r="B2155">
        <v>3141504</v>
      </c>
      <c r="C2155" t="s">
        <v>146</v>
      </c>
      <c r="D2155" t="s">
        <v>303</v>
      </c>
      <c r="E2155" t="s">
        <v>301</v>
      </c>
      <c r="F2155" s="8">
        <v>379191.43</v>
      </c>
      <c r="G2155" s="10"/>
      <c r="I2155" s="8">
        <v>0</v>
      </c>
      <c r="J2155" s="8">
        <v>0</v>
      </c>
    </row>
    <row r="2156" spans="1:10" hidden="1" x14ac:dyDescent="0.35">
      <c r="A2156">
        <v>2016</v>
      </c>
      <c r="B2156">
        <v>3141504</v>
      </c>
      <c r="C2156" t="s">
        <v>146</v>
      </c>
      <c r="D2156" t="s">
        <v>303</v>
      </c>
      <c r="E2156" t="s">
        <v>309</v>
      </c>
      <c r="F2156" s="8">
        <v>345727.78</v>
      </c>
      <c r="G2156" s="10"/>
      <c r="I2156" s="8">
        <v>0</v>
      </c>
      <c r="J2156" s="8">
        <v>0</v>
      </c>
    </row>
    <row r="2157" spans="1:10" hidden="1" x14ac:dyDescent="0.35">
      <c r="A2157">
        <v>2016</v>
      </c>
      <c r="B2157">
        <v>3141504</v>
      </c>
      <c r="C2157" t="s">
        <v>146</v>
      </c>
      <c r="D2157" t="s">
        <v>303</v>
      </c>
      <c r="E2157" t="s">
        <v>302</v>
      </c>
      <c r="F2157" s="8">
        <v>139167.54</v>
      </c>
      <c r="G2157" s="10"/>
      <c r="I2157" s="8">
        <v>0</v>
      </c>
      <c r="J2157" s="8">
        <v>0</v>
      </c>
    </row>
    <row r="2158" spans="1:10" hidden="1" x14ac:dyDescent="0.35">
      <c r="A2158">
        <v>2016</v>
      </c>
      <c r="B2158">
        <v>3141801</v>
      </c>
      <c r="C2158" t="s">
        <v>147</v>
      </c>
      <c r="D2158" t="s">
        <v>303</v>
      </c>
      <c r="E2158" t="s">
        <v>299</v>
      </c>
      <c r="F2158" s="8">
        <v>15575550.18</v>
      </c>
      <c r="G2158" s="10">
        <v>14946992.229999999</v>
      </c>
      <c r="H2158">
        <v>0.81053205043380161</v>
      </c>
      <c r="I2158" s="8">
        <v>456277.30560357991</v>
      </c>
      <c r="J2158" s="8">
        <v>0</v>
      </c>
    </row>
    <row r="2159" spans="1:10" hidden="1" x14ac:dyDescent="0.35">
      <c r="A2159">
        <v>2016</v>
      </c>
      <c r="B2159">
        <v>3141801</v>
      </c>
      <c r="C2159" t="s">
        <v>147</v>
      </c>
      <c r="D2159" t="s">
        <v>303</v>
      </c>
      <c r="E2159" t="s">
        <v>300</v>
      </c>
      <c r="F2159" s="8">
        <v>12115016.26</v>
      </c>
      <c r="G2159" s="10"/>
      <c r="I2159" s="8">
        <v>0</v>
      </c>
      <c r="J2159" s="8">
        <v>12571293.56560358</v>
      </c>
    </row>
    <row r="2160" spans="1:10" hidden="1" x14ac:dyDescent="0.35">
      <c r="A2160">
        <v>2016</v>
      </c>
      <c r="B2160">
        <v>3141801</v>
      </c>
      <c r="C2160" t="s">
        <v>147</v>
      </c>
      <c r="D2160" t="s">
        <v>303</v>
      </c>
      <c r="E2160" t="s">
        <v>306</v>
      </c>
      <c r="F2160" s="8">
        <v>2012</v>
      </c>
      <c r="G2160" s="10"/>
      <c r="I2160" s="8">
        <v>0</v>
      </c>
      <c r="J2160" s="8">
        <v>0</v>
      </c>
    </row>
    <row r="2161" spans="1:10" hidden="1" x14ac:dyDescent="0.35">
      <c r="A2161">
        <v>2016</v>
      </c>
      <c r="B2161">
        <v>3141801</v>
      </c>
      <c r="C2161" t="s">
        <v>147</v>
      </c>
      <c r="D2161" t="s">
        <v>303</v>
      </c>
      <c r="E2161" t="s">
        <v>301</v>
      </c>
      <c r="F2161" s="8">
        <v>2577012.17</v>
      </c>
      <c r="G2161" s="10"/>
      <c r="I2161" s="8">
        <v>0</v>
      </c>
      <c r="J2161" s="8">
        <v>0</v>
      </c>
    </row>
    <row r="2162" spans="1:10" hidden="1" x14ac:dyDescent="0.35">
      <c r="A2162">
        <v>2016</v>
      </c>
      <c r="B2162">
        <v>3141801</v>
      </c>
      <c r="C2162" t="s">
        <v>147</v>
      </c>
      <c r="D2162" t="s">
        <v>303</v>
      </c>
      <c r="E2162" t="s">
        <v>304</v>
      </c>
      <c r="F2162" s="8">
        <v>92623.05</v>
      </c>
      <c r="G2162" s="10"/>
      <c r="I2162" s="8">
        <v>0</v>
      </c>
      <c r="J2162" s="8">
        <v>0</v>
      </c>
    </row>
    <row r="2163" spans="1:10" hidden="1" x14ac:dyDescent="0.35">
      <c r="A2163">
        <v>2016</v>
      </c>
      <c r="B2163">
        <v>3141801</v>
      </c>
      <c r="C2163" t="s">
        <v>147</v>
      </c>
      <c r="D2163" t="s">
        <v>303</v>
      </c>
      <c r="E2163" t="s">
        <v>305</v>
      </c>
      <c r="F2163" s="8">
        <v>160328.75</v>
      </c>
      <c r="G2163" s="10"/>
      <c r="I2163" s="8">
        <v>0</v>
      </c>
      <c r="J2163" s="8">
        <v>0</v>
      </c>
    </row>
    <row r="2164" spans="1:10" hidden="1" x14ac:dyDescent="0.35">
      <c r="A2164">
        <v>2016</v>
      </c>
      <c r="B2164">
        <v>3141801</v>
      </c>
      <c r="C2164" t="s">
        <v>147</v>
      </c>
      <c r="D2164" t="s">
        <v>303</v>
      </c>
      <c r="E2164" t="s">
        <v>309</v>
      </c>
      <c r="F2164" s="8">
        <v>562935.55000000005</v>
      </c>
      <c r="G2164" s="10"/>
      <c r="I2164" s="8">
        <v>0</v>
      </c>
      <c r="J2164" s="8">
        <v>0</v>
      </c>
    </row>
    <row r="2165" spans="1:10" hidden="1" x14ac:dyDescent="0.35">
      <c r="A2165">
        <v>2016</v>
      </c>
      <c r="B2165">
        <v>3141801</v>
      </c>
      <c r="C2165" t="s">
        <v>147</v>
      </c>
      <c r="D2165" t="s">
        <v>303</v>
      </c>
      <c r="E2165" t="s">
        <v>302</v>
      </c>
      <c r="F2165" s="8">
        <v>65622.399999999994</v>
      </c>
      <c r="G2165" s="10"/>
      <c r="I2165" s="8">
        <v>0</v>
      </c>
      <c r="J2165" s="8">
        <v>0</v>
      </c>
    </row>
    <row r="2166" spans="1:10" hidden="1" x14ac:dyDescent="0.35">
      <c r="A2166">
        <v>2016</v>
      </c>
      <c r="B2166">
        <v>3142007</v>
      </c>
      <c r="C2166" t="s">
        <v>148</v>
      </c>
      <c r="D2166" t="s">
        <v>303</v>
      </c>
      <c r="E2166" t="s">
        <v>299</v>
      </c>
      <c r="F2166" s="8">
        <v>6988696.4400000004</v>
      </c>
      <c r="G2166" s="10">
        <v>5825610.7700000005</v>
      </c>
      <c r="H2166">
        <v>0.75826962431958012</v>
      </c>
      <c r="I2166" s="8">
        <v>769395.72209991759</v>
      </c>
      <c r="J2166" s="8">
        <v>0</v>
      </c>
    </row>
    <row r="2167" spans="1:10" hidden="1" x14ac:dyDescent="0.35">
      <c r="A2167">
        <v>2016</v>
      </c>
      <c r="B2167">
        <v>3142007</v>
      </c>
      <c r="C2167" t="s">
        <v>148</v>
      </c>
      <c r="D2167" t="s">
        <v>303</v>
      </c>
      <c r="E2167" t="s">
        <v>300</v>
      </c>
      <c r="F2167" s="8">
        <v>4417383.6900000004</v>
      </c>
      <c r="G2167" s="10"/>
      <c r="I2167" s="8">
        <v>0</v>
      </c>
      <c r="J2167" s="8">
        <v>5186779.4120999184</v>
      </c>
    </row>
    <row r="2168" spans="1:10" hidden="1" x14ac:dyDescent="0.35">
      <c r="A2168">
        <v>2016</v>
      </c>
      <c r="B2168">
        <v>3142007</v>
      </c>
      <c r="C2168" t="s">
        <v>148</v>
      </c>
      <c r="D2168" t="s">
        <v>303</v>
      </c>
      <c r="E2168" t="s">
        <v>307</v>
      </c>
      <c r="F2168" s="8">
        <v>360</v>
      </c>
      <c r="G2168" s="10"/>
      <c r="I2168" s="8">
        <v>0</v>
      </c>
      <c r="J2168" s="8">
        <v>0</v>
      </c>
    </row>
    <row r="2169" spans="1:10" hidden="1" x14ac:dyDescent="0.35">
      <c r="A2169">
        <v>2016</v>
      </c>
      <c r="B2169">
        <v>3142007</v>
      </c>
      <c r="C2169" t="s">
        <v>148</v>
      </c>
      <c r="D2169" t="s">
        <v>303</v>
      </c>
      <c r="E2169" t="s">
        <v>306</v>
      </c>
      <c r="F2169" s="8">
        <v>124770.34</v>
      </c>
      <c r="G2169" s="10"/>
      <c r="I2169" s="8">
        <v>0</v>
      </c>
      <c r="J2169" s="8">
        <v>0</v>
      </c>
    </row>
    <row r="2170" spans="1:10" hidden="1" x14ac:dyDescent="0.35">
      <c r="A2170">
        <v>2016</v>
      </c>
      <c r="B2170">
        <v>3142007</v>
      </c>
      <c r="C2170" t="s">
        <v>148</v>
      </c>
      <c r="D2170" t="s">
        <v>303</v>
      </c>
      <c r="E2170" t="s">
        <v>301</v>
      </c>
      <c r="F2170" s="8">
        <v>1283096.74</v>
      </c>
      <c r="G2170" s="10"/>
      <c r="I2170" s="8">
        <v>0</v>
      </c>
      <c r="J2170" s="8">
        <v>0</v>
      </c>
    </row>
    <row r="2171" spans="1:10" hidden="1" x14ac:dyDescent="0.35">
      <c r="A2171">
        <v>2016</v>
      </c>
      <c r="B2171">
        <v>3142007</v>
      </c>
      <c r="C2171" t="s">
        <v>148</v>
      </c>
      <c r="D2171" t="s">
        <v>303</v>
      </c>
      <c r="E2171" t="s">
        <v>309</v>
      </c>
      <c r="F2171" s="8">
        <v>1014673.01</v>
      </c>
      <c r="G2171" s="10"/>
      <c r="I2171" s="8">
        <v>0</v>
      </c>
      <c r="J2171" s="8">
        <v>0</v>
      </c>
    </row>
    <row r="2172" spans="1:10" hidden="1" x14ac:dyDescent="0.35">
      <c r="A2172">
        <v>2016</v>
      </c>
      <c r="B2172">
        <v>3142007</v>
      </c>
      <c r="C2172" t="s">
        <v>148</v>
      </c>
      <c r="D2172" t="s">
        <v>303</v>
      </c>
      <c r="E2172" t="s">
        <v>302</v>
      </c>
      <c r="F2172" s="8">
        <v>148412.66</v>
      </c>
      <c r="G2172" s="10"/>
      <c r="I2172" s="8">
        <v>0</v>
      </c>
      <c r="J2172" s="8">
        <v>0</v>
      </c>
    </row>
    <row r="2173" spans="1:10" hidden="1" x14ac:dyDescent="0.35">
      <c r="A2173">
        <v>2016</v>
      </c>
      <c r="B2173">
        <v>3142254</v>
      </c>
      <c r="C2173" t="s">
        <v>149</v>
      </c>
      <c r="D2173" t="s">
        <v>303</v>
      </c>
      <c r="E2173" t="s">
        <v>299</v>
      </c>
      <c r="F2173" s="8">
        <v>4181282.37</v>
      </c>
      <c r="G2173" s="10">
        <v>3633664.61</v>
      </c>
      <c r="H2173">
        <v>0.59882924637890567</v>
      </c>
      <c r="I2173" s="8">
        <v>239017.72340939526</v>
      </c>
      <c r="J2173" s="8">
        <v>0</v>
      </c>
    </row>
    <row r="2174" spans="1:10" hidden="1" x14ac:dyDescent="0.35">
      <c r="A2174">
        <v>2016</v>
      </c>
      <c r="B2174">
        <v>3142254</v>
      </c>
      <c r="C2174" t="s">
        <v>149</v>
      </c>
      <c r="D2174" t="s">
        <v>303</v>
      </c>
      <c r="E2174" t="s">
        <v>300</v>
      </c>
      <c r="F2174" s="8">
        <v>2175944.64</v>
      </c>
      <c r="G2174" s="10"/>
      <c r="I2174" s="8">
        <v>0</v>
      </c>
      <c r="J2174" s="8">
        <v>2414962.3634093953</v>
      </c>
    </row>
    <row r="2175" spans="1:10" hidden="1" x14ac:dyDescent="0.35">
      <c r="A2175">
        <v>2016</v>
      </c>
      <c r="B2175">
        <v>3142254</v>
      </c>
      <c r="C2175" t="s">
        <v>149</v>
      </c>
      <c r="D2175" t="s">
        <v>303</v>
      </c>
      <c r="E2175" t="s">
        <v>301</v>
      </c>
      <c r="F2175" s="8">
        <v>1457719.97</v>
      </c>
      <c r="G2175" s="10"/>
      <c r="I2175" s="8">
        <v>0</v>
      </c>
      <c r="J2175" s="8">
        <v>0</v>
      </c>
    </row>
    <row r="2176" spans="1:10" hidden="1" x14ac:dyDescent="0.35">
      <c r="A2176">
        <v>2016</v>
      </c>
      <c r="B2176">
        <v>3142254</v>
      </c>
      <c r="C2176" t="s">
        <v>149</v>
      </c>
      <c r="D2176" t="s">
        <v>303</v>
      </c>
      <c r="E2176" t="s">
        <v>309</v>
      </c>
      <c r="F2176" s="8">
        <v>399141.7</v>
      </c>
      <c r="G2176" s="10"/>
      <c r="I2176" s="8">
        <v>0</v>
      </c>
      <c r="J2176" s="8">
        <v>0</v>
      </c>
    </row>
    <row r="2177" spans="1:10" hidden="1" x14ac:dyDescent="0.35">
      <c r="A2177">
        <v>2016</v>
      </c>
      <c r="B2177">
        <v>3142254</v>
      </c>
      <c r="C2177" t="s">
        <v>149</v>
      </c>
      <c r="D2177" t="s">
        <v>303</v>
      </c>
      <c r="E2177" t="s">
        <v>302</v>
      </c>
      <c r="F2177" s="8">
        <v>148476.06</v>
      </c>
      <c r="G2177" s="10"/>
      <c r="I2177" s="8">
        <v>0</v>
      </c>
      <c r="J2177" s="8">
        <v>0</v>
      </c>
    </row>
    <row r="2178" spans="1:10" hidden="1" x14ac:dyDescent="0.35">
      <c r="A2178">
        <v>2016</v>
      </c>
      <c r="B2178">
        <v>3142502</v>
      </c>
      <c r="C2178" t="s">
        <v>150</v>
      </c>
      <c r="D2178" t="s">
        <v>303</v>
      </c>
      <c r="E2178" t="s">
        <v>299</v>
      </c>
      <c r="F2178" s="8">
        <v>2459670.1800000002</v>
      </c>
      <c r="G2178" s="10">
        <v>2459670.1800000002</v>
      </c>
      <c r="H2178">
        <v>0.86622419433486797</v>
      </c>
      <c r="I2178" s="8">
        <v>0</v>
      </c>
      <c r="J2178" s="8">
        <v>0</v>
      </c>
    </row>
    <row r="2179" spans="1:10" hidden="1" x14ac:dyDescent="0.35">
      <c r="A2179">
        <v>2016</v>
      </c>
      <c r="B2179">
        <v>3142502</v>
      </c>
      <c r="C2179" t="s">
        <v>150</v>
      </c>
      <c r="D2179" t="s">
        <v>303</v>
      </c>
      <c r="E2179" t="s">
        <v>300</v>
      </c>
      <c r="F2179" s="8">
        <v>2130625.8199999998</v>
      </c>
      <c r="G2179" s="10"/>
      <c r="I2179" s="8">
        <v>0</v>
      </c>
      <c r="J2179" s="8">
        <v>2130625.8199999998</v>
      </c>
    </row>
    <row r="2180" spans="1:10" hidden="1" x14ac:dyDescent="0.35">
      <c r="A2180">
        <v>2016</v>
      </c>
      <c r="B2180">
        <v>3142502</v>
      </c>
      <c r="C2180" t="s">
        <v>150</v>
      </c>
      <c r="D2180" t="s">
        <v>303</v>
      </c>
      <c r="E2180" t="s">
        <v>306</v>
      </c>
      <c r="F2180" s="8">
        <v>68263.320000000007</v>
      </c>
      <c r="G2180" s="10"/>
      <c r="I2180" s="8">
        <v>0</v>
      </c>
      <c r="J2180" s="8">
        <v>0</v>
      </c>
    </row>
    <row r="2181" spans="1:10" hidden="1" x14ac:dyDescent="0.35">
      <c r="A2181">
        <v>2016</v>
      </c>
      <c r="B2181">
        <v>3142502</v>
      </c>
      <c r="C2181" t="s">
        <v>150</v>
      </c>
      <c r="D2181" t="s">
        <v>303</v>
      </c>
      <c r="E2181" t="s">
        <v>301</v>
      </c>
      <c r="F2181" s="8">
        <v>260781.04</v>
      </c>
      <c r="G2181" s="10"/>
      <c r="I2181" s="8">
        <v>0</v>
      </c>
      <c r="J2181" s="8">
        <v>0</v>
      </c>
    </row>
    <row r="2182" spans="1:10" hidden="1" x14ac:dyDescent="0.35">
      <c r="A2182">
        <v>2016</v>
      </c>
      <c r="B2182">
        <v>3142700</v>
      </c>
      <c r="C2182" t="s">
        <v>151</v>
      </c>
      <c r="D2182" t="s">
        <v>303</v>
      </c>
      <c r="E2182" t="s">
        <v>299</v>
      </c>
      <c r="F2182" s="8">
        <v>7368942.3600000003</v>
      </c>
      <c r="G2182" s="10">
        <v>5777445.7100000009</v>
      </c>
      <c r="H2182">
        <v>0.77588122589212516</v>
      </c>
      <c r="I2182" s="8">
        <v>514939.09429682844</v>
      </c>
      <c r="J2182" s="8">
        <v>0</v>
      </c>
    </row>
    <row r="2183" spans="1:10" hidden="1" x14ac:dyDescent="0.35">
      <c r="A2183">
        <v>2016</v>
      </c>
      <c r="B2183">
        <v>3142700</v>
      </c>
      <c r="C2183" t="s">
        <v>151</v>
      </c>
      <c r="D2183" t="s">
        <v>303</v>
      </c>
      <c r="E2183" t="s">
        <v>300</v>
      </c>
      <c r="F2183" s="8">
        <v>4482611.66</v>
      </c>
      <c r="G2183" s="10"/>
      <c r="I2183" s="8">
        <v>0</v>
      </c>
      <c r="J2183" s="8">
        <v>4997550.754296829</v>
      </c>
    </row>
    <row r="2184" spans="1:10" hidden="1" x14ac:dyDescent="0.35">
      <c r="A2184">
        <v>2016</v>
      </c>
      <c r="B2184">
        <v>3142700</v>
      </c>
      <c r="C2184" t="s">
        <v>151</v>
      </c>
      <c r="D2184" t="s">
        <v>303</v>
      </c>
      <c r="E2184" t="s">
        <v>301</v>
      </c>
      <c r="F2184" s="8">
        <v>1294834.05</v>
      </c>
      <c r="G2184" s="10"/>
      <c r="I2184" s="8">
        <v>0</v>
      </c>
      <c r="J2184" s="8">
        <v>0</v>
      </c>
    </row>
    <row r="2185" spans="1:10" hidden="1" x14ac:dyDescent="0.35">
      <c r="A2185">
        <v>2016</v>
      </c>
      <c r="B2185">
        <v>3142700</v>
      </c>
      <c r="C2185" t="s">
        <v>151</v>
      </c>
      <c r="D2185" t="s">
        <v>303</v>
      </c>
      <c r="E2185" t="s">
        <v>309</v>
      </c>
      <c r="F2185" s="8">
        <v>663682.89</v>
      </c>
      <c r="G2185" s="10"/>
      <c r="I2185" s="8">
        <v>0</v>
      </c>
      <c r="J2185" s="8">
        <v>0</v>
      </c>
    </row>
    <row r="2186" spans="1:10" hidden="1" x14ac:dyDescent="0.35">
      <c r="A2186">
        <v>2016</v>
      </c>
      <c r="B2186">
        <v>3142700</v>
      </c>
      <c r="C2186" t="s">
        <v>151</v>
      </c>
      <c r="D2186" t="s">
        <v>303</v>
      </c>
      <c r="E2186" t="s">
        <v>302</v>
      </c>
      <c r="F2186" s="8">
        <v>927813.76</v>
      </c>
      <c r="G2186" s="10"/>
      <c r="I2186" s="8">
        <v>0</v>
      </c>
      <c r="J2186" s="8">
        <v>0</v>
      </c>
    </row>
    <row r="2187" spans="1:10" hidden="1" x14ac:dyDescent="0.35">
      <c r="A2187">
        <v>2016</v>
      </c>
      <c r="B2187">
        <v>3142908</v>
      </c>
      <c r="C2187" t="s">
        <v>152</v>
      </c>
      <c r="D2187" t="s">
        <v>303</v>
      </c>
      <c r="E2187" t="s">
        <v>299</v>
      </c>
      <c r="F2187" s="8">
        <v>8720324.9499999993</v>
      </c>
      <c r="G2187" s="10">
        <v>7403028.3399999989</v>
      </c>
      <c r="H2187">
        <v>0.91403744106158602</v>
      </c>
      <c r="I2187" s="8">
        <v>1204058.4225235023</v>
      </c>
      <c r="J2187" s="8">
        <v>0</v>
      </c>
    </row>
    <row r="2188" spans="1:10" hidden="1" x14ac:dyDescent="0.35">
      <c r="A2188">
        <v>2016</v>
      </c>
      <c r="B2188">
        <v>3142908</v>
      </c>
      <c r="C2188" t="s">
        <v>152</v>
      </c>
      <c r="D2188" t="s">
        <v>303</v>
      </c>
      <c r="E2188" t="s">
        <v>300</v>
      </c>
      <c r="F2188" s="8">
        <v>6766645.0800000001</v>
      </c>
      <c r="G2188" s="10"/>
      <c r="I2188" s="8">
        <v>0</v>
      </c>
      <c r="J2188" s="8">
        <v>7970703.5025235023</v>
      </c>
    </row>
    <row r="2189" spans="1:10" hidden="1" x14ac:dyDescent="0.35">
      <c r="A2189">
        <v>2016</v>
      </c>
      <c r="B2189">
        <v>3142908</v>
      </c>
      <c r="C2189" t="s">
        <v>152</v>
      </c>
      <c r="D2189" t="s">
        <v>303</v>
      </c>
      <c r="E2189" t="s">
        <v>306</v>
      </c>
      <c r="F2189" s="8">
        <v>22389.4</v>
      </c>
      <c r="G2189" s="10"/>
      <c r="I2189" s="8">
        <v>0</v>
      </c>
      <c r="J2189" s="8">
        <v>0</v>
      </c>
    </row>
    <row r="2190" spans="1:10" hidden="1" x14ac:dyDescent="0.35">
      <c r="A2190">
        <v>2016</v>
      </c>
      <c r="B2190">
        <v>3142908</v>
      </c>
      <c r="C2190" t="s">
        <v>152</v>
      </c>
      <c r="D2190" t="s">
        <v>303</v>
      </c>
      <c r="E2190" t="s">
        <v>301</v>
      </c>
      <c r="F2190" s="8">
        <v>600205.54</v>
      </c>
      <c r="G2190" s="10"/>
      <c r="I2190" s="8">
        <v>0</v>
      </c>
      <c r="J2190" s="8">
        <v>0</v>
      </c>
    </row>
    <row r="2191" spans="1:10" hidden="1" x14ac:dyDescent="0.35">
      <c r="A2191">
        <v>2016</v>
      </c>
      <c r="B2191">
        <v>3142908</v>
      </c>
      <c r="C2191" t="s">
        <v>152</v>
      </c>
      <c r="D2191" t="s">
        <v>303</v>
      </c>
      <c r="E2191" t="s">
        <v>304</v>
      </c>
      <c r="F2191" s="8">
        <v>13788.32</v>
      </c>
      <c r="G2191" s="10"/>
      <c r="I2191" s="8">
        <v>0</v>
      </c>
      <c r="J2191" s="8">
        <v>0</v>
      </c>
    </row>
    <row r="2192" spans="1:10" hidden="1" x14ac:dyDescent="0.35">
      <c r="A2192">
        <v>2016</v>
      </c>
      <c r="B2192">
        <v>3142908</v>
      </c>
      <c r="C2192" t="s">
        <v>152</v>
      </c>
      <c r="D2192" t="s">
        <v>303</v>
      </c>
      <c r="E2192" t="s">
        <v>309</v>
      </c>
      <c r="F2192" s="8">
        <v>1317296.6100000001</v>
      </c>
      <c r="G2192" s="10"/>
      <c r="I2192" s="8">
        <v>0</v>
      </c>
      <c r="J2192" s="8">
        <v>0</v>
      </c>
    </row>
    <row r="2193" spans="1:10" hidden="1" x14ac:dyDescent="0.35">
      <c r="A2193">
        <v>2016</v>
      </c>
      <c r="B2193">
        <v>3143153</v>
      </c>
      <c r="C2193" t="s">
        <v>153</v>
      </c>
      <c r="D2193" t="s">
        <v>303</v>
      </c>
      <c r="E2193" t="s">
        <v>299</v>
      </c>
      <c r="F2193" s="8">
        <v>4560553.18</v>
      </c>
      <c r="G2193" s="10">
        <v>3236819.9399999995</v>
      </c>
      <c r="H2193">
        <v>0.9220412334706517</v>
      </c>
      <c r="I2193" s="8">
        <v>654241.0788896929</v>
      </c>
      <c r="J2193" s="8">
        <v>0</v>
      </c>
    </row>
    <row r="2194" spans="1:10" hidden="1" x14ac:dyDescent="0.35">
      <c r="A2194">
        <v>2016</v>
      </c>
      <c r="B2194">
        <v>3143153</v>
      </c>
      <c r="C2194" t="s">
        <v>153</v>
      </c>
      <c r="D2194" t="s">
        <v>303</v>
      </c>
      <c r="E2194" t="s">
        <v>300</v>
      </c>
      <c r="F2194" s="8">
        <v>2984481.45</v>
      </c>
      <c r="G2194" s="10"/>
      <c r="I2194" s="8">
        <v>0</v>
      </c>
      <c r="J2194" s="8">
        <v>3638722.5288896933</v>
      </c>
    </row>
    <row r="2195" spans="1:10" hidden="1" x14ac:dyDescent="0.35">
      <c r="A2195">
        <v>2016</v>
      </c>
      <c r="B2195">
        <v>3143153</v>
      </c>
      <c r="C2195" t="s">
        <v>153</v>
      </c>
      <c r="D2195" t="s">
        <v>303</v>
      </c>
      <c r="E2195" t="s">
        <v>301</v>
      </c>
      <c r="F2195" s="8">
        <v>141872</v>
      </c>
      <c r="G2195" s="10"/>
      <c r="I2195" s="8">
        <v>0</v>
      </c>
      <c r="J2195" s="8">
        <v>0</v>
      </c>
    </row>
    <row r="2196" spans="1:10" hidden="1" x14ac:dyDescent="0.35">
      <c r="A2196">
        <v>2016</v>
      </c>
      <c r="B2196">
        <v>3143153</v>
      </c>
      <c r="C2196" t="s">
        <v>153</v>
      </c>
      <c r="D2196" t="s">
        <v>303</v>
      </c>
      <c r="E2196" t="s">
        <v>304</v>
      </c>
      <c r="F2196" s="8">
        <v>110466.49</v>
      </c>
      <c r="G2196" s="10"/>
      <c r="I2196" s="8">
        <v>0</v>
      </c>
      <c r="J2196" s="8">
        <v>0</v>
      </c>
    </row>
    <row r="2197" spans="1:10" hidden="1" x14ac:dyDescent="0.35">
      <c r="A2197">
        <v>2016</v>
      </c>
      <c r="B2197">
        <v>3143153</v>
      </c>
      <c r="C2197" t="s">
        <v>153</v>
      </c>
      <c r="D2197" t="s">
        <v>303</v>
      </c>
      <c r="E2197" t="s">
        <v>309</v>
      </c>
      <c r="F2197" s="8">
        <v>709557.29</v>
      </c>
      <c r="G2197" s="10"/>
      <c r="I2197" s="8">
        <v>0</v>
      </c>
      <c r="J2197" s="8">
        <v>0</v>
      </c>
    </row>
    <row r="2198" spans="1:10" hidden="1" x14ac:dyDescent="0.35">
      <c r="A2198">
        <v>2016</v>
      </c>
      <c r="B2198">
        <v>3143153</v>
      </c>
      <c r="C2198" t="s">
        <v>153</v>
      </c>
      <c r="D2198" t="s">
        <v>303</v>
      </c>
      <c r="E2198" t="s">
        <v>302</v>
      </c>
      <c r="F2198" s="8">
        <v>614175.94999999995</v>
      </c>
      <c r="G2198" s="10"/>
      <c r="I2198" s="8">
        <v>0</v>
      </c>
      <c r="J2198" s="8">
        <v>0</v>
      </c>
    </row>
    <row r="2199" spans="1:10" hidden="1" x14ac:dyDescent="0.35">
      <c r="A2199">
        <v>2016</v>
      </c>
      <c r="B2199">
        <v>3143302</v>
      </c>
      <c r="C2199" t="s">
        <v>154</v>
      </c>
      <c r="D2199" t="s">
        <v>303</v>
      </c>
      <c r="E2199" t="s">
        <v>299</v>
      </c>
      <c r="F2199" s="8">
        <v>185499385.75999999</v>
      </c>
      <c r="G2199" s="10">
        <v>160282373.56</v>
      </c>
      <c r="H2199">
        <v>0.5965356772322058</v>
      </c>
      <c r="I2199" s="8">
        <v>9902310.2807769906</v>
      </c>
      <c r="J2199" s="8">
        <v>0</v>
      </c>
    </row>
    <row r="2200" spans="1:10" hidden="1" x14ac:dyDescent="0.35">
      <c r="A2200">
        <v>2016</v>
      </c>
      <c r="B2200">
        <v>3143302</v>
      </c>
      <c r="C2200" t="s">
        <v>154</v>
      </c>
      <c r="D2200" t="s">
        <v>303</v>
      </c>
      <c r="E2200" t="s">
        <v>300</v>
      </c>
      <c r="F2200" s="8">
        <v>95614154.260000005</v>
      </c>
      <c r="G2200" s="10"/>
      <c r="I2200" s="8">
        <v>0</v>
      </c>
      <c r="J2200" s="8">
        <v>105516464.540777</v>
      </c>
    </row>
    <row r="2201" spans="1:10" hidden="1" x14ac:dyDescent="0.35">
      <c r="A2201">
        <v>2016</v>
      </c>
      <c r="B2201">
        <v>3143302</v>
      </c>
      <c r="C2201" t="s">
        <v>154</v>
      </c>
      <c r="D2201" t="s">
        <v>303</v>
      </c>
      <c r="E2201" t="s">
        <v>301</v>
      </c>
      <c r="F2201" s="8">
        <v>52892918.07</v>
      </c>
      <c r="G2201" s="10"/>
      <c r="I2201" s="8">
        <v>0</v>
      </c>
      <c r="J2201" s="8">
        <v>0</v>
      </c>
    </row>
    <row r="2202" spans="1:10" hidden="1" x14ac:dyDescent="0.35">
      <c r="A2202">
        <v>2016</v>
      </c>
      <c r="B2202">
        <v>3143302</v>
      </c>
      <c r="C2202" t="s">
        <v>154</v>
      </c>
      <c r="D2202" t="s">
        <v>303</v>
      </c>
      <c r="E2202" t="s">
        <v>304</v>
      </c>
      <c r="F2202" s="8">
        <v>1730045.56</v>
      </c>
      <c r="G2202" s="10"/>
      <c r="I2202" s="8">
        <v>0</v>
      </c>
      <c r="J2202" s="8">
        <v>0</v>
      </c>
    </row>
    <row r="2203" spans="1:10" hidden="1" x14ac:dyDescent="0.35">
      <c r="A2203">
        <v>2016</v>
      </c>
      <c r="B2203">
        <v>3143302</v>
      </c>
      <c r="C2203" t="s">
        <v>154</v>
      </c>
      <c r="D2203" t="s">
        <v>303</v>
      </c>
      <c r="E2203" t="s">
        <v>305</v>
      </c>
      <c r="F2203" s="8">
        <v>10045255.67</v>
      </c>
      <c r="G2203" s="10"/>
      <c r="I2203" s="8">
        <v>0</v>
      </c>
      <c r="J2203" s="8">
        <v>0</v>
      </c>
    </row>
    <row r="2204" spans="1:10" hidden="1" x14ac:dyDescent="0.35">
      <c r="A2204">
        <v>2016</v>
      </c>
      <c r="B2204">
        <v>3143302</v>
      </c>
      <c r="C2204" t="s">
        <v>154</v>
      </c>
      <c r="D2204" t="s">
        <v>303</v>
      </c>
      <c r="E2204" t="s">
        <v>309</v>
      </c>
      <c r="F2204" s="8">
        <v>16599694.970000001</v>
      </c>
      <c r="G2204" s="10"/>
      <c r="I2204" s="8">
        <v>0</v>
      </c>
      <c r="J2204" s="8">
        <v>0</v>
      </c>
    </row>
    <row r="2205" spans="1:10" hidden="1" x14ac:dyDescent="0.35">
      <c r="A2205">
        <v>2016</v>
      </c>
      <c r="B2205">
        <v>3143302</v>
      </c>
      <c r="C2205" t="s">
        <v>154</v>
      </c>
      <c r="D2205" t="s">
        <v>303</v>
      </c>
      <c r="E2205" t="s">
        <v>302</v>
      </c>
      <c r="F2205" s="8">
        <v>8617317.2300000004</v>
      </c>
      <c r="G2205" s="10"/>
      <c r="I2205" s="8">
        <v>0</v>
      </c>
      <c r="J2205" s="8">
        <v>0</v>
      </c>
    </row>
    <row r="2206" spans="1:10" hidden="1" x14ac:dyDescent="0.35">
      <c r="A2206">
        <v>2016</v>
      </c>
      <c r="B2206">
        <v>3143450</v>
      </c>
      <c r="C2206" t="s">
        <v>155</v>
      </c>
      <c r="D2206" t="s">
        <v>303</v>
      </c>
      <c r="E2206" t="s">
        <v>299</v>
      </c>
      <c r="F2206" s="8">
        <v>4389221.32</v>
      </c>
      <c r="G2206" s="10">
        <v>4235013.84</v>
      </c>
      <c r="H2206">
        <v>0.84951562519569013</v>
      </c>
      <c r="I2206" s="8">
        <v>131001.6637820519</v>
      </c>
      <c r="J2206" s="8">
        <v>0</v>
      </c>
    </row>
    <row r="2207" spans="1:10" hidden="1" x14ac:dyDescent="0.35">
      <c r="A2207">
        <v>2016</v>
      </c>
      <c r="B2207">
        <v>3143450</v>
      </c>
      <c r="C2207" t="s">
        <v>155</v>
      </c>
      <c r="D2207" t="s">
        <v>303</v>
      </c>
      <c r="E2207" t="s">
        <v>300</v>
      </c>
      <c r="F2207" s="8">
        <v>3597710.43</v>
      </c>
      <c r="G2207" s="10"/>
      <c r="I2207" s="8">
        <v>0</v>
      </c>
      <c r="J2207" s="8">
        <v>3728712.0937820519</v>
      </c>
    </row>
    <row r="2208" spans="1:10" hidden="1" x14ac:dyDescent="0.35">
      <c r="A2208">
        <v>2016</v>
      </c>
      <c r="B2208">
        <v>3143450</v>
      </c>
      <c r="C2208" t="s">
        <v>155</v>
      </c>
      <c r="D2208" t="s">
        <v>303</v>
      </c>
      <c r="E2208" t="s">
        <v>306</v>
      </c>
      <c r="F2208" s="8">
        <v>49641</v>
      </c>
      <c r="G2208" s="10"/>
      <c r="I2208" s="8">
        <v>0</v>
      </c>
      <c r="J2208" s="8">
        <v>0</v>
      </c>
    </row>
    <row r="2209" spans="1:10" hidden="1" x14ac:dyDescent="0.35">
      <c r="A2209">
        <v>2016</v>
      </c>
      <c r="B2209">
        <v>3143450</v>
      </c>
      <c r="C2209" t="s">
        <v>155</v>
      </c>
      <c r="D2209" t="s">
        <v>303</v>
      </c>
      <c r="E2209" t="s">
        <v>301</v>
      </c>
      <c r="F2209" s="8">
        <v>568860.53</v>
      </c>
      <c r="G2209" s="10"/>
      <c r="I2209" s="8">
        <v>0</v>
      </c>
      <c r="J2209" s="8">
        <v>0</v>
      </c>
    </row>
    <row r="2210" spans="1:10" hidden="1" x14ac:dyDescent="0.35">
      <c r="A2210">
        <v>2016</v>
      </c>
      <c r="B2210">
        <v>3143450</v>
      </c>
      <c r="C2210" t="s">
        <v>155</v>
      </c>
      <c r="D2210" t="s">
        <v>303</v>
      </c>
      <c r="E2210" t="s">
        <v>304</v>
      </c>
      <c r="F2210" s="8">
        <v>13321.88</v>
      </c>
      <c r="G2210" s="10"/>
      <c r="I2210" s="8">
        <v>0</v>
      </c>
      <c r="J2210" s="8">
        <v>0</v>
      </c>
    </row>
    <row r="2211" spans="1:10" hidden="1" x14ac:dyDescent="0.35">
      <c r="A2211">
        <v>2016</v>
      </c>
      <c r="B2211">
        <v>3143450</v>
      </c>
      <c r="C2211" t="s">
        <v>155</v>
      </c>
      <c r="D2211" t="s">
        <v>303</v>
      </c>
      <c r="E2211" t="s">
        <v>305</v>
      </c>
      <c r="F2211" s="8">
        <v>5480</v>
      </c>
      <c r="G2211" s="10"/>
      <c r="I2211" s="8">
        <v>0</v>
      </c>
      <c r="J2211" s="8">
        <v>0</v>
      </c>
    </row>
    <row r="2212" spans="1:10" hidden="1" x14ac:dyDescent="0.35">
      <c r="A2212">
        <v>2016</v>
      </c>
      <c r="B2212">
        <v>3143450</v>
      </c>
      <c r="C2212" t="s">
        <v>155</v>
      </c>
      <c r="D2212" t="s">
        <v>303</v>
      </c>
      <c r="E2212" t="s">
        <v>309</v>
      </c>
      <c r="F2212" s="8">
        <v>154207.48000000001</v>
      </c>
      <c r="G2212" s="10"/>
      <c r="I2212" s="8">
        <v>0</v>
      </c>
      <c r="J2212" s="8">
        <v>0</v>
      </c>
    </row>
    <row r="2213" spans="1:10" hidden="1" x14ac:dyDescent="0.35">
      <c r="A2213">
        <v>2016</v>
      </c>
      <c r="B2213">
        <v>3143609</v>
      </c>
      <c r="C2213" t="s">
        <v>156</v>
      </c>
      <c r="D2213" t="s">
        <v>303</v>
      </c>
      <c r="E2213" t="s">
        <v>299</v>
      </c>
      <c r="F2213" s="8">
        <v>3906785.58</v>
      </c>
      <c r="G2213" s="10">
        <v>3343421.38</v>
      </c>
      <c r="H2213">
        <v>0.7750567833002252</v>
      </c>
      <c r="I2213" s="8">
        <v>436639.24467850471</v>
      </c>
      <c r="J2213" s="8">
        <v>0</v>
      </c>
    </row>
    <row r="2214" spans="1:10" hidden="1" x14ac:dyDescent="0.35">
      <c r="A2214">
        <v>2016</v>
      </c>
      <c r="B2214">
        <v>3143609</v>
      </c>
      <c r="C2214" t="s">
        <v>156</v>
      </c>
      <c r="D2214" t="s">
        <v>303</v>
      </c>
      <c r="E2214" t="s">
        <v>300</v>
      </c>
      <c r="F2214" s="8">
        <v>2591341.42</v>
      </c>
      <c r="G2214" s="10"/>
      <c r="I2214" s="8">
        <v>0</v>
      </c>
      <c r="J2214" s="8">
        <v>3027980.6646785047</v>
      </c>
    </row>
    <row r="2215" spans="1:10" hidden="1" x14ac:dyDescent="0.35">
      <c r="A2215">
        <v>2016</v>
      </c>
      <c r="B2215">
        <v>3143609</v>
      </c>
      <c r="C2215" t="s">
        <v>156</v>
      </c>
      <c r="D2215" t="s">
        <v>303</v>
      </c>
      <c r="E2215" t="s">
        <v>301</v>
      </c>
      <c r="F2215" s="8">
        <v>749729.96</v>
      </c>
      <c r="G2215" s="10"/>
      <c r="I2215" s="8">
        <v>0</v>
      </c>
      <c r="J2215" s="8">
        <v>0</v>
      </c>
    </row>
    <row r="2216" spans="1:10" hidden="1" x14ac:dyDescent="0.35">
      <c r="A2216">
        <v>2016</v>
      </c>
      <c r="B2216">
        <v>3143609</v>
      </c>
      <c r="C2216" t="s">
        <v>156</v>
      </c>
      <c r="D2216" t="s">
        <v>303</v>
      </c>
      <c r="E2216" t="s">
        <v>304</v>
      </c>
      <c r="F2216" s="8">
        <v>2350</v>
      </c>
      <c r="G2216" s="10"/>
      <c r="I2216" s="8">
        <v>0</v>
      </c>
      <c r="J2216" s="8">
        <v>0</v>
      </c>
    </row>
    <row r="2217" spans="1:10" hidden="1" x14ac:dyDescent="0.35">
      <c r="A2217">
        <v>2016</v>
      </c>
      <c r="B2217">
        <v>3143609</v>
      </c>
      <c r="C2217" t="s">
        <v>156</v>
      </c>
      <c r="D2217" t="s">
        <v>303</v>
      </c>
      <c r="E2217" t="s">
        <v>309</v>
      </c>
      <c r="F2217" s="8">
        <v>563364.19999999995</v>
      </c>
      <c r="G2217" s="10"/>
      <c r="I2217" s="8">
        <v>0</v>
      </c>
      <c r="J2217" s="8">
        <v>0</v>
      </c>
    </row>
    <row r="2218" spans="1:10" hidden="1" x14ac:dyDescent="0.35">
      <c r="A2218">
        <v>2016</v>
      </c>
      <c r="B2218">
        <v>3144003</v>
      </c>
      <c r="C2218" t="s">
        <v>157</v>
      </c>
      <c r="D2218" t="s">
        <v>303</v>
      </c>
      <c r="E2218" t="s">
        <v>299</v>
      </c>
      <c r="F2218" s="8">
        <v>10862634.41</v>
      </c>
      <c r="G2218" s="10">
        <v>8685005.4400000013</v>
      </c>
      <c r="H2218">
        <v>0.94745889531647765</v>
      </c>
      <c r="I2218" s="8">
        <v>713372.20623972674</v>
      </c>
      <c r="J2218" s="8">
        <v>0</v>
      </c>
    </row>
    <row r="2219" spans="1:10" hidden="1" x14ac:dyDescent="0.35">
      <c r="A2219">
        <v>2016</v>
      </c>
      <c r="B2219">
        <v>3144003</v>
      </c>
      <c r="C2219" t="s">
        <v>157</v>
      </c>
      <c r="D2219" t="s">
        <v>303</v>
      </c>
      <c r="E2219" t="s">
        <v>300</v>
      </c>
      <c r="F2219" s="8">
        <v>8228685.6600000001</v>
      </c>
      <c r="G2219" s="10"/>
      <c r="I2219" s="8">
        <v>0</v>
      </c>
      <c r="J2219" s="8">
        <v>8942057.8662397265</v>
      </c>
    </row>
    <row r="2220" spans="1:10" hidden="1" x14ac:dyDescent="0.35">
      <c r="A2220">
        <v>2016</v>
      </c>
      <c r="B2220">
        <v>3144003</v>
      </c>
      <c r="C2220" t="s">
        <v>157</v>
      </c>
      <c r="D2220" t="s">
        <v>303</v>
      </c>
      <c r="E2220" t="s">
        <v>306</v>
      </c>
      <c r="F2220" s="8">
        <v>527.08000000000004</v>
      </c>
      <c r="G2220" s="10"/>
      <c r="I2220" s="8">
        <v>0</v>
      </c>
      <c r="J2220" s="8">
        <v>0</v>
      </c>
    </row>
    <row r="2221" spans="1:10" hidden="1" x14ac:dyDescent="0.35">
      <c r="A2221">
        <v>2016</v>
      </c>
      <c r="B2221">
        <v>3144003</v>
      </c>
      <c r="C2221" t="s">
        <v>157</v>
      </c>
      <c r="D2221" t="s">
        <v>303</v>
      </c>
      <c r="E2221" t="s">
        <v>301</v>
      </c>
      <c r="F2221" s="8">
        <v>455792.7</v>
      </c>
      <c r="G2221" s="10"/>
      <c r="I2221" s="8">
        <v>0</v>
      </c>
      <c r="J2221" s="8">
        <v>0</v>
      </c>
    </row>
    <row r="2222" spans="1:10" hidden="1" x14ac:dyDescent="0.35">
      <c r="A2222">
        <v>2016</v>
      </c>
      <c r="B2222">
        <v>3144003</v>
      </c>
      <c r="C2222" t="s">
        <v>157</v>
      </c>
      <c r="D2222" t="s">
        <v>303</v>
      </c>
      <c r="E2222" t="s">
        <v>309</v>
      </c>
      <c r="F2222" s="8">
        <v>752932.09</v>
      </c>
      <c r="G2222" s="10"/>
      <c r="I2222" s="8">
        <v>0</v>
      </c>
      <c r="J2222" s="8">
        <v>0</v>
      </c>
    </row>
    <row r="2223" spans="1:10" hidden="1" x14ac:dyDescent="0.35">
      <c r="A2223">
        <v>2016</v>
      </c>
      <c r="B2223">
        <v>3144003</v>
      </c>
      <c r="C2223" t="s">
        <v>157</v>
      </c>
      <c r="D2223" t="s">
        <v>303</v>
      </c>
      <c r="E2223" t="s">
        <v>302</v>
      </c>
      <c r="F2223" s="8">
        <v>1424696.88</v>
      </c>
      <c r="G2223" s="10"/>
      <c r="I2223" s="8">
        <v>0</v>
      </c>
      <c r="J2223" s="8">
        <v>0</v>
      </c>
    </row>
    <row r="2224" spans="1:10" hidden="1" x14ac:dyDescent="0.35">
      <c r="A2224">
        <v>2016</v>
      </c>
      <c r="B2224">
        <v>3144201</v>
      </c>
      <c r="C2224" t="s">
        <v>158</v>
      </c>
      <c r="D2224" t="s">
        <v>303</v>
      </c>
      <c r="E2224" t="s">
        <v>299</v>
      </c>
      <c r="F2224" s="8">
        <v>2491604.36</v>
      </c>
      <c r="G2224" s="10">
        <v>1413109.4899999998</v>
      </c>
      <c r="H2224">
        <v>0.96857096331580106</v>
      </c>
      <c r="I2224" s="8">
        <v>741339.29498142051</v>
      </c>
      <c r="J2224" s="8">
        <v>0</v>
      </c>
    </row>
    <row r="2225" spans="1:10" hidden="1" x14ac:dyDescent="0.35">
      <c r="A2225">
        <v>2016</v>
      </c>
      <c r="B2225">
        <v>3144201</v>
      </c>
      <c r="C2225" t="s">
        <v>158</v>
      </c>
      <c r="D2225" t="s">
        <v>303</v>
      </c>
      <c r="E2225" t="s">
        <v>300</v>
      </c>
      <c r="F2225" s="8">
        <v>1368696.82</v>
      </c>
      <c r="G2225" s="10"/>
      <c r="I2225" s="8">
        <v>0</v>
      </c>
      <c r="J2225" s="8">
        <v>2110036.1149814203</v>
      </c>
    </row>
    <row r="2226" spans="1:10" hidden="1" x14ac:dyDescent="0.35">
      <c r="A2226">
        <v>2016</v>
      </c>
      <c r="B2226">
        <v>3144201</v>
      </c>
      <c r="C2226" t="s">
        <v>158</v>
      </c>
      <c r="D2226" t="s">
        <v>303</v>
      </c>
      <c r="E2226" t="s">
        <v>301</v>
      </c>
      <c r="F2226" s="8">
        <v>44412.67</v>
      </c>
      <c r="G2226" s="10"/>
      <c r="I2226" s="8">
        <v>0</v>
      </c>
      <c r="J2226" s="8">
        <v>0</v>
      </c>
    </row>
    <row r="2227" spans="1:10" hidden="1" x14ac:dyDescent="0.35">
      <c r="A2227">
        <v>2016</v>
      </c>
      <c r="B2227">
        <v>3144201</v>
      </c>
      <c r="C2227" t="s">
        <v>158</v>
      </c>
      <c r="D2227" t="s">
        <v>303</v>
      </c>
      <c r="E2227" t="s">
        <v>309</v>
      </c>
      <c r="F2227" s="8">
        <v>765394.92</v>
      </c>
      <c r="G2227" s="10"/>
      <c r="I2227" s="8">
        <v>0</v>
      </c>
      <c r="J2227" s="8">
        <v>0</v>
      </c>
    </row>
    <row r="2228" spans="1:10" hidden="1" x14ac:dyDescent="0.35">
      <c r="A2228">
        <v>2016</v>
      </c>
      <c r="B2228">
        <v>3144201</v>
      </c>
      <c r="C2228" t="s">
        <v>158</v>
      </c>
      <c r="D2228" t="s">
        <v>303</v>
      </c>
      <c r="E2228" t="s">
        <v>302</v>
      </c>
      <c r="F2228" s="8">
        <v>313099.95</v>
      </c>
      <c r="G2228" s="10"/>
      <c r="I2228" s="8">
        <v>0</v>
      </c>
      <c r="J2228" s="8">
        <v>0</v>
      </c>
    </row>
    <row r="2229" spans="1:10" hidden="1" x14ac:dyDescent="0.35">
      <c r="A2229">
        <v>2016</v>
      </c>
      <c r="B2229">
        <v>3144300</v>
      </c>
      <c r="C2229" t="s">
        <v>159</v>
      </c>
      <c r="D2229" t="s">
        <v>303</v>
      </c>
      <c r="E2229" t="s">
        <v>299</v>
      </c>
      <c r="F2229" s="8">
        <v>14539202.369999999</v>
      </c>
      <c r="G2229" s="10">
        <v>13622232.859999999</v>
      </c>
      <c r="H2229">
        <v>0.68285266414099466</v>
      </c>
      <c r="I2229" s="8">
        <v>190774.69445504693</v>
      </c>
      <c r="J2229" s="8">
        <v>0</v>
      </c>
    </row>
    <row r="2230" spans="1:10" hidden="1" x14ac:dyDescent="0.35">
      <c r="A2230">
        <v>2016</v>
      </c>
      <c r="B2230">
        <v>3144300</v>
      </c>
      <c r="C2230" t="s">
        <v>159</v>
      </c>
      <c r="D2230" t="s">
        <v>303</v>
      </c>
      <c r="E2230" t="s">
        <v>300</v>
      </c>
      <c r="F2230" s="8">
        <v>9301978</v>
      </c>
      <c r="G2230" s="10"/>
      <c r="I2230" s="8">
        <v>0</v>
      </c>
      <c r="J2230" s="8">
        <v>9492752.6944550462</v>
      </c>
    </row>
    <row r="2231" spans="1:10" hidden="1" x14ac:dyDescent="0.35">
      <c r="A2231">
        <v>2016</v>
      </c>
      <c r="B2231">
        <v>3144300</v>
      </c>
      <c r="C2231" t="s">
        <v>159</v>
      </c>
      <c r="D2231" t="s">
        <v>303</v>
      </c>
      <c r="E2231" t="s">
        <v>301</v>
      </c>
      <c r="F2231" s="8">
        <v>4276334.8600000003</v>
      </c>
      <c r="G2231" s="10"/>
      <c r="I2231" s="8">
        <v>0</v>
      </c>
      <c r="J2231" s="8">
        <v>0</v>
      </c>
    </row>
    <row r="2232" spans="1:10" hidden="1" x14ac:dyDescent="0.35">
      <c r="A2232">
        <v>2016</v>
      </c>
      <c r="B2232">
        <v>3144300</v>
      </c>
      <c r="C2232" t="s">
        <v>159</v>
      </c>
      <c r="D2232" t="s">
        <v>303</v>
      </c>
      <c r="E2232" t="s">
        <v>305</v>
      </c>
      <c r="F2232" s="8">
        <v>43920</v>
      </c>
      <c r="G2232" s="10"/>
      <c r="I2232" s="8">
        <v>0</v>
      </c>
      <c r="J2232" s="8">
        <v>0</v>
      </c>
    </row>
    <row r="2233" spans="1:10" hidden="1" x14ac:dyDescent="0.35">
      <c r="A2233">
        <v>2016</v>
      </c>
      <c r="B2233">
        <v>3144300</v>
      </c>
      <c r="C2233" t="s">
        <v>159</v>
      </c>
      <c r="D2233" t="s">
        <v>303</v>
      </c>
      <c r="E2233" t="s">
        <v>309</v>
      </c>
      <c r="F2233" s="8">
        <v>279379</v>
      </c>
      <c r="G2233" s="10"/>
      <c r="I2233" s="8">
        <v>0</v>
      </c>
      <c r="J2233" s="8">
        <v>0</v>
      </c>
    </row>
    <row r="2234" spans="1:10" hidden="1" x14ac:dyDescent="0.35">
      <c r="A2234">
        <v>2016</v>
      </c>
      <c r="B2234">
        <v>3144300</v>
      </c>
      <c r="C2234" t="s">
        <v>159</v>
      </c>
      <c r="D2234" t="s">
        <v>303</v>
      </c>
      <c r="E2234" t="s">
        <v>302</v>
      </c>
      <c r="F2234" s="8">
        <v>637590.51</v>
      </c>
      <c r="G2234" s="10"/>
      <c r="I2234" s="8">
        <v>0</v>
      </c>
      <c r="J2234" s="8">
        <v>0</v>
      </c>
    </row>
    <row r="2235" spans="1:10" hidden="1" x14ac:dyDescent="0.35">
      <c r="A2235">
        <v>2016</v>
      </c>
      <c r="B2235">
        <v>3144359</v>
      </c>
      <c r="C2235" t="s">
        <v>160</v>
      </c>
      <c r="D2235" t="s">
        <v>303</v>
      </c>
      <c r="E2235" t="s">
        <v>299</v>
      </c>
      <c r="F2235" s="8">
        <v>4405226.3499999996</v>
      </c>
      <c r="G2235" s="10">
        <v>4179884.34</v>
      </c>
      <c r="H2235">
        <v>0.62878960665213046</v>
      </c>
      <c r="I2235" s="8">
        <v>90844.617361117082</v>
      </c>
      <c r="J2235" s="8">
        <v>0</v>
      </c>
    </row>
    <row r="2236" spans="1:10" hidden="1" x14ac:dyDescent="0.35">
      <c r="A2236">
        <v>2016</v>
      </c>
      <c r="B2236">
        <v>3144359</v>
      </c>
      <c r="C2236" t="s">
        <v>160</v>
      </c>
      <c r="D2236" t="s">
        <v>303</v>
      </c>
      <c r="E2236" t="s">
        <v>300</v>
      </c>
      <c r="F2236" s="8">
        <v>2628267.83</v>
      </c>
      <c r="G2236" s="10"/>
      <c r="I2236" s="8">
        <v>0</v>
      </c>
      <c r="J2236" s="8">
        <v>2719112.4473611172</v>
      </c>
    </row>
    <row r="2237" spans="1:10" hidden="1" x14ac:dyDescent="0.35">
      <c r="A2237">
        <v>2016</v>
      </c>
      <c r="B2237">
        <v>3144359</v>
      </c>
      <c r="C2237" t="s">
        <v>160</v>
      </c>
      <c r="D2237" t="s">
        <v>303</v>
      </c>
      <c r="E2237" t="s">
        <v>306</v>
      </c>
      <c r="F2237" s="8">
        <v>93231.81</v>
      </c>
      <c r="G2237" s="10"/>
      <c r="I2237" s="8">
        <v>0</v>
      </c>
      <c r="J2237" s="8">
        <v>0</v>
      </c>
    </row>
    <row r="2238" spans="1:10" hidden="1" x14ac:dyDescent="0.35">
      <c r="A2238">
        <v>2016</v>
      </c>
      <c r="B2238">
        <v>3144359</v>
      </c>
      <c r="C2238" t="s">
        <v>160</v>
      </c>
      <c r="D2238" t="s">
        <v>303</v>
      </c>
      <c r="E2238" t="s">
        <v>301</v>
      </c>
      <c r="F2238" s="8">
        <v>1458384.7</v>
      </c>
      <c r="G2238" s="10"/>
      <c r="I2238" s="8">
        <v>0</v>
      </c>
      <c r="J2238" s="8">
        <v>0</v>
      </c>
    </row>
    <row r="2239" spans="1:10" hidden="1" x14ac:dyDescent="0.35">
      <c r="A2239">
        <v>2016</v>
      </c>
      <c r="B2239">
        <v>3144359</v>
      </c>
      <c r="C2239" t="s">
        <v>160</v>
      </c>
      <c r="D2239" t="s">
        <v>303</v>
      </c>
      <c r="E2239" t="s">
        <v>309</v>
      </c>
      <c r="F2239" s="8">
        <v>144475.38</v>
      </c>
      <c r="G2239" s="10"/>
      <c r="I2239" s="8">
        <v>0</v>
      </c>
      <c r="J2239" s="8">
        <v>0</v>
      </c>
    </row>
    <row r="2240" spans="1:10" hidden="1" x14ac:dyDescent="0.35">
      <c r="A2240">
        <v>2016</v>
      </c>
      <c r="B2240">
        <v>3144359</v>
      </c>
      <c r="C2240" t="s">
        <v>160</v>
      </c>
      <c r="D2240" t="s">
        <v>303</v>
      </c>
      <c r="E2240" t="s">
        <v>302</v>
      </c>
      <c r="F2240" s="8">
        <v>80866.63</v>
      </c>
      <c r="G2240" s="10"/>
      <c r="I2240" s="8">
        <v>0</v>
      </c>
      <c r="J2240" s="8">
        <v>0</v>
      </c>
    </row>
    <row r="2241" spans="1:10" hidden="1" x14ac:dyDescent="0.35">
      <c r="A2241">
        <v>2016</v>
      </c>
      <c r="B2241">
        <v>3144375</v>
      </c>
      <c r="C2241" t="s">
        <v>161</v>
      </c>
      <c r="D2241" t="s">
        <v>303</v>
      </c>
      <c r="E2241" t="s">
        <v>299</v>
      </c>
      <c r="F2241" s="8">
        <v>3424206.26</v>
      </c>
      <c r="G2241" s="10">
        <v>3035070.7299999995</v>
      </c>
      <c r="H2241">
        <v>0.67384595679587345</v>
      </c>
      <c r="I2241" s="8">
        <v>157731.37507519749</v>
      </c>
      <c r="J2241" s="8">
        <v>0</v>
      </c>
    </row>
    <row r="2242" spans="1:10" hidden="1" x14ac:dyDescent="0.35">
      <c r="A2242">
        <v>2016</v>
      </c>
      <c r="B2242">
        <v>3144375</v>
      </c>
      <c r="C2242" t="s">
        <v>161</v>
      </c>
      <c r="D2242" t="s">
        <v>303</v>
      </c>
      <c r="E2242" t="s">
        <v>300</v>
      </c>
      <c r="F2242" s="8">
        <v>2045170.14</v>
      </c>
      <c r="G2242" s="10"/>
      <c r="I2242" s="8">
        <v>0</v>
      </c>
      <c r="J2242" s="8">
        <v>2202901.5150751974</v>
      </c>
    </row>
    <row r="2243" spans="1:10" hidden="1" x14ac:dyDescent="0.35">
      <c r="A2243">
        <v>2016</v>
      </c>
      <c r="B2243">
        <v>3144375</v>
      </c>
      <c r="C2243" t="s">
        <v>161</v>
      </c>
      <c r="D2243" t="s">
        <v>303</v>
      </c>
      <c r="E2243" t="s">
        <v>306</v>
      </c>
      <c r="F2243" s="8">
        <v>70080</v>
      </c>
      <c r="G2243" s="10"/>
      <c r="I2243" s="8">
        <v>0</v>
      </c>
      <c r="J2243" s="8">
        <v>0</v>
      </c>
    </row>
    <row r="2244" spans="1:10" hidden="1" x14ac:dyDescent="0.35">
      <c r="A2244">
        <v>2016</v>
      </c>
      <c r="B2244">
        <v>3144375</v>
      </c>
      <c r="C2244" t="s">
        <v>161</v>
      </c>
      <c r="D2244" t="s">
        <v>303</v>
      </c>
      <c r="E2244" t="s">
        <v>301</v>
      </c>
      <c r="F2244" s="8">
        <v>919820.59</v>
      </c>
      <c r="G2244" s="10"/>
      <c r="I2244" s="8">
        <v>0</v>
      </c>
      <c r="J2244" s="8">
        <v>0</v>
      </c>
    </row>
    <row r="2245" spans="1:10" hidden="1" x14ac:dyDescent="0.35">
      <c r="A2245">
        <v>2016</v>
      </c>
      <c r="B2245">
        <v>3144375</v>
      </c>
      <c r="C2245" t="s">
        <v>161</v>
      </c>
      <c r="D2245" t="s">
        <v>303</v>
      </c>
      <c r="E2245" t="s">
        <v>309</v>
      </c>
      <c r="F2245" s="8">
        <v>234076.31</v>
      </c>
      <c r="G2245" s="10"/>
      <c r="I2245" s="8">
        <v>0</v>
      </c>
      <c r="J2245" s="8">
        <v>0</v>
      </c>
    </row>
    <row r="2246" spans="1:10" hidden="1" x14ac:dyDescent="0.35">
      <c r="A2246">
        <v>2016</v>
      </c>
      <c r="B2246">
        <v>3144375</v>
      </c>
      <c r="C2246" t="s">
        <v>161</v>
      </c>
      <c r="D2246" t="s">
        <v>303</v>
      </c>
      <c r="E2246" t="s">
        <v>302</v>
      </c>
      <c r="F2246" s="8">
        <v>155059.22</v>
      </c>
      <c r="G2246" s="10"/>
      <c r="I2246" s="8">
        <v>0</v>
      </c>
      <c r="J2246" s="8">
        <v>0</v>
      </c>
    </row>
    <row r="2247" spans="1:10" hidden="1" x14ac:dyDescent="0.35">
      <c r="A2247">
        <v>2016</v>
      </c>
      <c r="B2247">
        <v>3144656</v>
      </c>
      <c r="C2247" t="s">
        <v>162</v>
      </c>
      <c r="D2247" t="s">
        <v>303</v>
      </c>
      <c r="E2247" t="s">
        <v>299</v>
      </c>
      <c r="F2247" s="8">
        <v>6712602.5999999996</v>
      </c>
      <c r="G2247" s="10">
        <v>6244022.3999999994</v>
      </c>
      <c r="H2247">
        <v>0.82852008026108315</v>
      </c>
      <c r="I2247" s="8">
        <v>0</v>
      </c>
      <c r="J2247" s="8">
        <v>0</v>
      </c>
    </row>
    <row r="2248" spans="1:10" hidden="1" x14ac:dyDescent="0.35">
      <c r="A2248">
        <v>2016</v>
      </c>
      <c r="B2248">
        <v>3144656</v>
      </c>
      <c r="C2248" t="s">
        <v>162</v>
      </c>
      <c r="D2248" t="s">
        <v>303</v>
      </c>
      <c r="E2248" t="s">
        <v>300</v>
      </c>
      <c r="F2248" s="8">
        <v>5173297.9400000004</v>
      </c>
      <c r="G2248" s="10"/>
      <c r="I2248" s="8">
        <v>0</v>
      </c>
      <c r="J2248" s="8">
        <v>5173297.9400000004</v>
      </c>
    </row>
    <row r="2249" spans="1:10" hidden="1" x14ac:dyDescent="0.35">
      <c r="A2249">
        <v>2016</v>
      </c>
      <c r="B2249">
        <v>3144656</v>
      </c>
      <c r="C2249" t="s">
        <v>162</v>
      </c>
      <c r="D2249" t="s">
        <v>303</v>
      </c>
      <c r="E2249" t="s">
        <v>301</v>
      </c>
      <c r="F2249" s="8">
        <v>1070724.46</v>
      </c>
      <c r="G2249" s="10"/>
      <c r="I2249" s="8">
        <v>0</v>
      </c>
      <c r="J2249" s="8">
        <v>0</v>
      </c>
    </row>
    <row r="2250" spans="1:10" hidden="1" x14ac:dyDescent="0.35">
      <c r="A2250">
        <v>2016</v>
      </c>
      <c r="B2250">
        <v>3144656</v>
      </c>
      <c r="C2250" t="s">
        <v>162</v>
      </c>
      <c r="D2250" t="s">
        <v>303</v>
      </c>
      <c r="E2250" t="s">
        <v>302</v>
      </c>
      <c r="F2250" s="8">
        <v>468580.2</v>
      </c>
      <c r="G2250" s="10"/>
      <c r="I2250" s="8">
        <v>0</v>
      </c>
      <c r="J2250" s="8">
        <v>0</v>
      </c>
    </row>
    <row r="2251" spans="1:10" hidden="1" x14ac:dyDescent="0.35">
      <c r="A2251">
        <v>2016</v>
      </c>
      <c r="B2251">
        <v>3144672</v>
      </c>
      <c r="C2251" t="s">
        <v>163</v>
      </c>
      <c r="D2251" t="s">
        <v>303</v>
      </c>
      <c r="E2251" t="s">
        <v>299</v>
      </c>
      <c r="F2251" s="8">
        <v>3330878.23</v>
      </c>
      <c r="G2251" s="10">
        <v>2674366.96</v>
      </c>
      <c r="H2251">
        <v>0.87599042877795641</v>
      </c>
      <c r="I2251" s="8">
        <v>498830.25309488527</v>
      </c>
      <c r="J2251" s="8">
        <v>0</v>
      </c>
    </row>
    <row r="2252" spans="1:10" hidden="1" x14ac:dyDescent="0.35">
      <c r="A2252">
        <v>2016</v>
      </c>
      <c r="B2252">
        <v>3144672</v>
      </c>
      <c r="C2252" t="s">
        <v>163</v>
      </c>
      <c r="D2252" t="s">
        <v>303</v>
      </c>
      <c r="E2252" t="s">
        <v>300</v>
      </c>
      <c r="F2252" s="8">
        <v>2342719.86</v>
      </c>
      <c r="G2252" s="10"/>
      <c r="I2252" s="8">
        <v>0</v>
      </c>
      <c r="J2252" s="8">
        <v>2841550.1130948849</v>
      </c>
    </row>
    <row r="2253" spans="1:10" hidden="1" x14ac:dyDescent="0.35">
      <c r="A2253">
        <v>2016</v>
      </c>
      <c r="B2253">
        <v>3144672</v>
      </c>
      <c r="C2253" t="s">
        <v>163</v>
      </c>
      <c r="D2253" t="s">
        <v>303</v>
      </c>
      <c r="E2253" t="s">
        <v>301</v>
      </c>
      <c r="F2253" s="8">
        <v>331647.09999999998</v>
      </c>
      <c r="G2253" s="10"/>
      <c r="I2253" s="8">
        <v>0</v>
      </c>
      <c r="J2253" s="8">
        <v>0</v>
      </c>
    </row>
    <row r="2254" spans="1:10" hidden="1" x14ac:dyDescent="0.35">
      <c r="A2254">
        <v>2016</v>
      </c>
      <c r="B2254">
        <v>3144672</v>
      </c>
      <c r="C2254" t="s">
        <v>163</v>
      </c>
      <c r="D2254" t="s">
        <v>303</v>
      </c>
      <c r="E2254" t="s">
        <v>309</v>
      </c>
      <c r="F2254" s="8">
        <v>569447.15</v>
      </c>
      <c r="G2254" s="10"/>
      <c r="I2254" s="8">
        <v>0</v>
      </c>
      <c r="J2254" s="8">
        <v>0</v>
      </c>
    </row>
    <row r="2255" spans="1:10" hidden="1" x14ac:dyDescent="0.35">
      <c r="A2255">
        <v>2016</v>
      </c>
      <c r="B2255">
        <v>3144672</v>
      </c>
      <c r="C2255" t="s">
        <v>163</v>
      </c>
      <c r="D2255" t="s">
        <v>303</v>
      </c>
      <c r="E2255" t="s">
        <v>302</v>
      </c>
      <c r="F2255" s="8">
        <v>87064.12</v>
      </c>
      <c r="G2255" s="10"/>
      <c r="I2255" s="8">
        <v>0</v>
      </c>
      <c r="J2255" s="8">
        <v>0</v>
      </c>
    </row>
    <row r="2256" spans="1:10" hidden="1" x14ac:dyDescent="0.35">
      <c r="A2256">
        <v>2016</v>
      </c>
      <c r="B2256">
        <v>3144904</v>
      </c>
      <c r="C2256" t="s">
        <v>164</v>
      </c>
      <c r="D2256" t="s">
        <v>303</v>
      </c>
      <c r="E2256" t="s">
        <v>299</v>
      </c>
      <c r="F2256" s="8">
        <v>2810787.13</v>
      </c>
      <c r="G2256" s="10">
        <v>2507807.7099999995</v>
      </c>
      <c r="H2256">
        <v>0.82858560555266836</v>
      </c>
      <c r="I2256" s="8">
        <v>215615.33343324065</v>
      </c>
      <c r="J2256" s="8">
        <v>0</v>
      </c>
    </row>
    <row r="2257" spans="1:10" hidden="1" x14ac:dyDescent="0.35">
      <c r="A2257">
        <v>2016</v>
      </c>
      <c r="B2257">
        <v>3144904</v>
      </c>
      <c r="C2257" t="s">
        <v>164</v>
      </c>
      <c r="D2257" t="s">
        <v>303</v>
      </c>
      <c r="E2257" t="s">
        <v>300</v>
      </c>
      <c r="F2257" s="8">
        <v>2077933.37</v>
      </c>
      <c r="G2257" s="10"/>
      <c r="I2257" s="8">
        <v>0</v>
      </c>
      <c r="J2257" s="8">
        <v>2293548.7034332408</v>
      </c>
    </row>
    <row r="2258" spans="1:10" hidden="1" x14ac:dyDescent="0.35">
      <c r="A2258">
        <v>2016</v>
      </c>
      <c r="B2258">
        <v>3144904</v>
      </c>
      <c r="C2258" t="s">
        <v>164</v>
      </c>
      <c r="D2258" t="s">
        <v>303</v>
      </c>
      <c r="E2258" t="s">
        <v>301</v>
      </c>
      <c r="F2258" s="8">
        <v>380888.82</v>
      </c>
      <c r="G2258" s="10"/>
      <c r="I2258" s="8">
        <v>0</v>
      </c>
      <c r="J2258" s="8">
        <v>0</v>
      </c>
    </row>
    <row r="2259" spans="1:10" hidden="1" x14ac:dyDescent="0.35">
      <c r="A2259">
        <v>2016</v>
      </c>
      <c r="B2259">
        <v>3144904</v>
      </c>
      <c r="C2259" t="s">
        <v>164</v>
      </c>
      <c r="D2259" t="s">
        <v>303</v>
      </c>
      <c r="E2259" t="s">
        <v>304</v>
      </c>
      <c r="F2259" s="8">
        <v>48985.52</v>
      </c>
      <c r="G2259" s="10"/>
      <c r="I2259" s="8">
        <v>0</v>
      </c>
      <c r="J2259" s="8">
        <v>0</v>
      </c>
    </row>
    <row r="2260" spans="1:10" hidden="1" x14ac:dyDescent="0.35">
      <c r="A2260">
        <v>2016</v>
      </c>
      <c r="B2260">
        <v>3144904</v>
      </c>
      <c r="C2260" t="s">
        <v>164</v>
      </c>
      <c r="D2260" t="s">
        <v>303</v>
      </c>
      <c r="E2260" t="s">
        <v>309</v>
      </c>
      <c r="F2260" s="8">
        <v>260220.95</v>
      </c>
      <c r="G2260" s="10"/>
      <c r="I2260" s="8">
        <v>0</v>
      </c>
      <c r="J2260" s="8">
        <v>0</v>
      </c>
    </row>
    <row r="2261" spans="1:10" hidden="1" x14ac:dyDescent="0.35">
      <c r="A2261">
        <v>2016</v>
      </c>
      <c r="B2261">
        <v>3144904</v>
      </c>
      <c r="C2261" t="s">
        <v>164</v>
      </c>
      <c r="D2261" t="s">
        <v>303</v>
      </c>
      <c r="E2261" t="s">
        <v>302</v>
      </c>
      <c r="F2261" s="8">
        <v>42758.47</v>
      </c>
      <c r="G2261" s="10"/>
      <c r="I2261" s="8">
        <v>0</v>
      </c>
      <c r="J2261" s="8">
        <v>0</v>
      </c>
    </row>
    <row r="2262" spans="1:10" hidden="1" x14ac:dyDescent="0.35">
      <c r="A2262">
        <v>2016</v>
      </c>
      <c r="B2262">
        <v>3145059</v>
      </c>
      <c r="C2262" t="s">
        <v>165</v>
      </c>
      <c r="D2262" t="s">
        <v>303</v>
      </c>
      <c r="E2262" t="s">
        <v>299</v>
      </c>
      <c r="F2262" s="8">
        <v>5225037.93</v>
      </c>
      <c r="G2262" s="10">
        <v>4715189.1999999993</v>
      </c>
      <c r="H2262">
        <v>0.87043714385840565</v>
      </c>
      <c r="I2262" s="8">
        <v>443791.27234103542</v>
      </c>
      <c r="J2262" s="8">
        <v>0</v>
      </c>
    </row>
    <row r="2263" spans="1:10" hidden="1" x14ac:dyDescent="0.35">
      <c r="A2263">
        <v>2016</v>
      </c>
      <c r="B2263">
        <v>3145059</v>
      </c>
      <c r="C2263" t="s">
        <v>165</v>
      </c>
      <c r="D2263" t="s">
        <v>303</v>
      </c>
      <c r="E2263" t="s">
        <v>300</v>
      </c>
      <c r="F2263" s="8">
        <v>4104275.82</v>
      </c>
      <c r="G2263" s="10"/>
      <c r="I2263" s="8">
        <v>0</v>
      </c>
      <c r="J2263" s="8">
        <v>4548067.0923410356</v>
      </c>
    </row>
    <row r="2264" spans="1:10" hidden="1" x14ac:dyDescent="0.35">
      <c r="A2264">
        <v>2016</v>
      </c>
      <c r="B2264">
        <v>3145059</v>
      </c>
      <c r="C2264" t="s">
        <v>165</v>
      </c>
      <c r="D2264" t="s">
        <v>303</v>
      </c>
      <c r="E2264" t="s">
        <v>307</v>
      </c>
      <c r="F2264" s="8">
        <v>6125</v>
      </c>
      <c r="G2264" s="10"/>
      <c r="I2264" s="8">
        <v>0</v>
      </c>
      <c r="J2264" s="8">
        <v>0</v>
      </c>
    </row>
    <row r="2265" spans="1:10" hidden="1" x14ac:dyDescent="0.35">
      <c r="A2265">
        <v>2016</v>
      </c>
      <c r="B2265">
        <v>3145059</v>
      </c>
      <c r="C2265" t="s">
        <v>165</v>
      </c>
      <c r="D2265" t="s">
        <v>303</v>
      </c>
      <c r="E2265" t="s">
        <v>301</v>
      </c>
      <c r="F2265" s="8">
        <v>600779.78</v>
      </c>
      <c r="G2265" s="10"/>
      <c r="I2265" s="8">
        <v>0</v>
      </c>
      <c r="J2265" s="8">
        <v>0</v>
      </c>
    </row>
    <row r="2266" spans="1:10" hidden="1" x14ac:dyDescent="0.35">
      <c r="A2266">
        <v>2016</v>
      </c>
      <c r="B2266">
        <v>3145059</v>
      </c>
      <c r="C2266" t="s">
        <v>165</v>
      </c>
      <c r="D2266" t="s">
        <v>303</v>
      </c>
      <c r="E2266" t="s">
        <v>304</v>
      </c>
      <c r="F2266" s="8">
        <v>4008.6</v>
      </c>
      <c r="G2266" s="10"/>
      <c r="I2266" s="8">
        <v>0</v>
      </c>
      <c r="J2266" s="8">
        <v>0</v>
      </c>
    </row>
    <row r="2267" spans="1:10" hidden="1" x14ac:dyDescent="0.35">
      <c r="A2267">
        <v>2016</v>
      </c>
      <c r="B2267">
        <v>3145059</v>
      </c>
      <c r="C2267" t="s">
        <v>165</v>
      </c>
      <c r="D2267" t="s">
        <v>303</v>
      </c>
      <c r="E2267" t="s">
        <v>309</v>
      </c>
      <c r="F2267" s="8">
        <v>509848.73</v>
      </c>
      <c r="G2267" s="10"/>
      <c r="I2267" s="8">
        <v>0</v>
      </c>
      <c r="J2267" s="8">
        <v>0</v>
      </c>
    </row>
    <row r="2268" spans="1:10" hidden="1" x14ac:dyDescent="0.35">
      <c r="A2268">
        <v>2016</v>
      </c>
      <c r="B2268">
        <v>3145307</v>
      </c>
      <c r="C2268" t="s">
        <v>166</v>
      </c>
      <c r="D2268" t="s">
        <v>303</v>
      </c>
      <c r="E2268" t="s">
        <v>299</v>
      </c>
      <c r="F2268" s="8">
        <v>20313647.859999999</v>
      </c>
      <c r="G2268" s="10">
        <v>18549713.580000002</v>
      </c>
      <c r="H2268">
        <v>0.92349554434467973</v>
      </c>
      <c r="I2268" s="8">
        <v>959139.1293025139</v>
      </c>
      <c r="J2268" s="8">
        <v>0</v>
      </c>
    </row>
    <row r="2269" spans="1:10" hidden="1" x14ac:dyDescent="0.35">
      <c r="A2269">
        <v>2016</v>
      </c>
      <c r="B2269">
        <v>3145307</v>
      </c>
      <c r="C2269" t="s">
        <v>166</v>
      </c>
      <c r="D2269" t="s">
        <v>303</v>
      </c>
      <c r="E2269" t="s">
        <v>300</v>
      </c>
      <c r="F2269" s="8">
        <v>17130577.84</v>
      </c>
      <c r="G2269" s="10"/>
      <c r="I2269" s="8">
        <v>0</v>
      </c>
      <c r="J2269" s="8">
        <v>18089716.969302513</v>
      </c>
    </row>
    <row r="2270" spans="1:10" hidden="1" x14ac:dyDescent="0.35">
      <c r="A2270">
        <v>2016</v>
      </c>
      <c r="B2270">
        <v>3145307</v>
      </c>
      <c r="C2270" t="s">
        <v>166</v>
      </c>
      <c r="D2270" t="s">
        <v>303</v>
      </c>
      <c r="E2270" t="s">
        <v>306</v>
      </c>
      <c r="F2270" s="8">
        <v>102861</v>
      </c>
      <c r="G2270" s="10"/>
      <c r="I2270" s="8">
        <v>0</v>
      </c>
      <c r="J2270" s="8">
        <v>0</v>
      </c>
    </row>
    <row r="2271" spans="1:10" hidden="1" x14ac:dyDescent="0.35">
      <c r="A2271">
        <v>2016</v>
      </c>
      <c r="B2271">
        <v>3145307</v>
      </c>
      <c r="C2271" t="s">
        <v>166</v>
      </c>
      <c r="D2271" t="s">
        <v>303</v>
      </c>
      <c r="E2271" t="s">
        <v>301</v>
      </c>
      <c r="F2271" s="8">
        <v>1315074.94</v>
      </c>
      <c r="G2271" s="10"/>
      <c r="I2271" s="8">
        <v>0</v>
      </c>
      <c r="J2271" s="8">
        <v>0</v>
      </c>
    </row>
    <row r="2272" spans="1:10" hidden="1" x14ac:dyDescent="0.35">
      <c r="A2272">
        <v>2016</v>
      </c>
      <c r="B2272">
        <v>3145307</v>
      </c>
      <c r="C2272" t="s">
        <v>166</v>
      </c>
      <c r="D2272" t="s">
        <v>303</v>
      </c>
      <c r="E2272" t="s">
        <v>305</v>
      </c>
      <c r="F2272" s="8">
        <v>1199.8</v>
      </c>
      <c r="G2272" s="10"/>
      <c r="I2272" s="8">
        <v>0</v>
      </c>
      <c r="J2272" s="8">
        <v>0</v>
      </c>
    </row>
    <row r="2273" spans="1:10" hidden="1" x14ac:dyDescent="0.35">
      <c r="A2273">
        <v>2016</v>
      </c>
      <c r="B2273">
        <v>3145307</v>
      </c>
      <c r="C2273" t="s">
        <v>166</v>
      </c>
      <c r="D2273" t="s">
        <v>303</v>
      </c>
      <c r="E2273" t="s">
        <v>309</v>
      </c>
      <c r="F2273" s="8">
        <v>1038596.38</v>
      </c>
      <c r="G2273" s="10"/>
      <c r="I2273" s="8">
        <v>0</v>
      </c>
      <c r="J2273" s="8">
        <v>0</v>
      </c>
    </row>
    <row r="2274" spans="1:10" hidden="1" x14ac:dyDescent="0.35">
      <c r="A2274">
        <v>2016</v>
      </c>
      <c r="B2274">
        <v>3145307</v>
      </c>
      <c r="C2274" t="s">
        <v>166</v>
      </c>
      <c r="D2274" t="s">
        <v>303</v>
      </c>
      <c r="E2274" t="s">
        <v>302</v>
      </c>
      <c r="F2274" s="8">
        <v>725337.9</v>
      </c>
      <c r="G2274" s="10"/>
      <c r="I2274" s="8">
        <v>0</v>
      </c>
      <c r="J2274" s="8">
        <v>0</v>
      </c>
    </row>
    <row r="2275" spans="1:10" hidden="1" x14ac:dyDescent="0.35">
      <c r="A2275">
        <v>2016</v>
      </c>
      <c r="B2275">
        <v>3145356</v>
      </c>
      <c r="C2275" t="s">
        <v>167</v>
      </c>
      <c r="D2275" t="s">
        <v>303</v>
      </c>
      <c r="E2275" t="s">
        <v>299</v>
      </c>
      <c r="F2275" s="8">
        <v>6659822.7400000002</v>
      </c>
      <c r="G2275" s="10">
        <v>5214236.16</v>
      </c>
      <c r="H2275">
        <v>0.83541266186148344</v>
      </c>
      <c r="I2275" s="8">
        <v>354332.64485681878</v>
      </c>
      <c r="J2275" s="8">
        <v>0</v>
      </c>
    </row>
    <row r="2276" spans="1:10" hidden="1" x14ac:dyDescent="0.35">
      <c r="A2276">
        <v>2016</v>
      </c>
      <c r="B2276">
        <v>3145356</v>
      </c>
      <c r="C2276" t="s">
        <v>167</v>
      </c>
      <c r="D2276" t="s">
        <v>303</v>
      </c>
      <c r="E2276" t="s">
        <v>300</v>
      </c>
      <c r="F2276" s="8">
        <v>4356038.91</v>
      </c>
      <c r="G2276" s="10"/>
      <c r="I2276" s="8">
        <v>0</v>
      </c>
      <c r="J2276" s="8">
        <v>4710371.5548568191</v>
      </c>
    </row>
    <row r="2277" spans="1:10" hidden="1" x14ac:dyDescent="0.35">
      <c r="A2277">
        <v>2016</v>
      </c>
      <c r="B2277">
        <v>3145356</v>
      </c>
      <c r="C2277" t="s">
        <v>167</v>
      </c>
      <c r="D2277" t="s">
        <v>303</v>
      </c>
      <c r="E2277" t="s">
        <v>307</v>
      </c>
      <c r="F2277" s="8">
        <v>3660</v>
      </c>
      <c r="G2277" s="10"/>
      <c r="I2277" s="8">
        <v>0</v>
      </c>
      <c r="J2277" s="8">
        <v>0</v>
      </c>
    </row>
    <row r="2278" spans="1:10" hidden="1" x14ac:dyDescent="0.35">
      <c r="A2278">
        <v>2016</v>
      </c>
      <c r="B2278">
        <v>3145356</v>
      </c>
      <c r="C2278" t="s">
        <v>167</v>
      </c>
      <c r="D2278" t="s">
        <v>303</v>
      </c>
      <c r="E2278" t="s">
        <v>306</v>
      </c>
      <c r="F2278" s="8">
        <v>50000</v>
      </c>
      <c r="G2278" s="10"/>
      <c r="I2278" s="8">
        <v>0</v>
      </c>
      <c r="J2278" s="8">
        <v>0</v>
      </c>
    </row>
    <row r="2279" spans="1:10" hidden="1" x14ac:dyDescent="0.35">
      <c r="A2279">
        <v>2016</v>
      </c>
      <c r="B2279">
        <v>3145356</v>
      </c>
      <c r="C2279" t="s">
        <v>167</v>
      </c>
      <c r="D2279" t="s">
        <v>303</v>
      </c>
      <c r="E2279" t="s">
        <v>301</v>
      </c>
      <c r="F2279" s="8">
        <v>804537.25</v>
      </c>
      <c r="G2279" s="10"/>
      <c r="I2279" s="8">
        <v>0</v>
      </c>
      <c r="J2279" s="8">
        <v>0</v>
      </c>
    </row>
    <row r="2280" spans="1:10" hidden="1" x14ac:dyDescent="0.35">
      <c r="A2280">
        <v>2016</v>
      </c>
      <c r="B2280">
        <v>3145356</v>
      </c>
      <c r="C2280" t="s">
        <v>167</v>
      </c>
      <c r="D2280" t="s">
        <v>303</v>
      </c>
      <c r="E2280" t="s">
        <v>309</v>
      </c>
      <c r="F2280" s="8">
        <v>424140.86</v>
      </c>
      <c r="G2280" s="10"/>
      <c r="I2280" s="8">
        <v>0</v>
      </c>
      <c r="J2280" s="8">
        <v>0</v>
      </c>
    </row>
    <row r="2281" spans="1:10" hidden="1" x14ac:dyDescent="0.35">
      <c r="A2281">
        <v>2016</v>
      </c>
      <c r="B2281">
        <v>3145356</v>
      </c>
      <c r="C2281" t="s">
        <v>167</v>
      </c>
      <c r="D2281" t="s">
        <v>303</v>
      </c>
      <c r="E2281" t="s">
        <v>302</v>
      </c>
      <c r="F2281" s="8">
        <v>1021445.72</v>
      </c>
      <c r="G2281" s="10"/>
      <c r="I2281" s="8">
        <v>0</v>
      </c>
      <c r="J2281" s="8">
        <v>0</v>
      </c>
    </row>
    <row r="2282" spans="1:10" hidden="1" x14ac:dyDescent="0.35">
      <c r="A2282">
        <v>2016</v>
      </c>
      <c r="B2282">
        <v>3145372</v>
      </c>
      <c r="C2282" t="s">
        <v>168</v>
      </c>
      <c r="D2282" t="s">
        <v>303</v>
      </c>
      <c r="E2282" t="s">
        <v>299</v>
      </c>
      <c r="F2282" s="8">
        <v>3988735.16</v>
      </c>
      <c r="G2282" s="10">
        <v>3560533.81</v>
      </c>
      <c r="H2282">
        <v>0.84114243532488742</v>
      </c>
      <c r="I2282" s="8">
        <v>258620.92520906331</v>
      </c>
      <c r="J2282" s="8">
        <v>0</v>
      </c>
    </row>
    <row r="2283" spans="1:10" hidden="1" x14ac:dyDescent="0.35">
      <c r="A2283">
        <v>2016</v>
      </c>
      <c r="B2283">
        <v>3145372</v>
      </c>
      <c r="C2283" t="s">
        <v>168</v>
      </c>
      <c r="D2283" t="s">
        <v>303</v>
      </c>
      <c r="E2283" t="s">
        <v>300</v>
      </c>
      <c r="F2283" s="8">
        <v>2994916.08</v>
      </c>
      <c r="G2283" s="10"/>
      <c r="I2283" s="8">
        <v>0</v>
      </c>
      <c r="J2283" s="8">
        <v>3253537.0052090632</v>
      </c>
    </row>
    <row r="2284" spans="1:10" hidden="1" x14ac:dyDescent="0.35">
      <c r="A2284">
        <v>2016</v>
      </c>
      <c r="B2284">
        <v>3145372</v>
      </c>
      <c r="C2284" t="s">
        <v>168</v>
      </c>
      <c r="D2284" t="s">
        <v>303</v>
      </c>
      <c r="E2284" t="s">
        <v>301</v>
      </c>
      <c r="F2284" s="8">
        <v>565617.73</v>
      </c>
      <c r="G2284" s="10"/>
      <c r="I2284" s="8">
        <v>0</v>
      </c>
      <c r="J2284" s="8">
        <v>0</v>
      </c>
    </row>
    <row r="2285" spans="1:10" hidden="1" x14ac:dyDescent="0.35">
      <c r="A2285">
        <v>2016</v>
      </c>
      <c r="B2285">
        <v>3145372</v>
      </c>
      <c r="C2285" t="s">
        <v>168</v>
      </c>
      <c r="D2285" t="s">
        <v>303</v>
      </c>
      <c r="E2285" t="s">
        <v>309</v>
      </c>
      <c r="F2285" s="8">
        <v>307463.89</v>
      </c>
      <c r="G2285" s="10"/>
      <c r="I2285" s="8">
        <v>0</v>
      </c>
      <c r="J2285" s="8">
        <v>0</v>
      </c>
    </row>
    <row r="2286" spans="1:10" hidden="1" x14ac:dyDescent="0.35">
      <c r="A2286">
        <v>2016</v>
      </c>
      <c r="B2286">
        <v>3145372</v>
      </c>
      <c r="C2286" t="s">
        <v>168</v>
      </c>
      <c r="D2286" t="s">
        <v>303</v>
      </c>
      <c r="E2286" t="s">
        <v>302</v>
      </c>
      <c r="F2286" s="8">
        <v>120737.46</v>
      </c>
      <c r="G2286" s="10"/>
      <c r="I2286" s="8">
        <v>0</v>
      </c>
      <c r="J2286" s="8">
        <v>0</v>
      </c>
    </row>
    <row r="2287" spans="1:10" hidden="1" x14ac:dyDescent="0.35">
      <c r="A2287">
        <v>2016</v>
      </c>
      <c r="B2287">
        <v>3145455</v>
      </c>
      <c r="C2287" t="s">
        <v>169</v>
      </c>
      <c r="D2287" t="s">
        <v>303</v>
      </c>
      <c r="E2287" t="s">
        <v>299</v>
      </c>
      <c r="F2287" s="8">
        <v>5403217.21</v>
      </c>
      <c r="G2287" s="10">
        <v>4935078.3699999992</v>
      </c>
      <c r="H2287">
        <v>0.73106061130291655</v>
      </c>
      <c r="I2287" s="8">
        <v>213226.54774113229</v>
      </c>
      <c r="J2287" s="8">
        <v>0</v>
      </c>
    </row>
    <row r="2288" spans="1:10" hidden="1" x14ac:dyDescent="0.35">
      <c r="A2288">
        <v>2016</v>
      </c>
      <c r="B2288">
        <v>3145455</v>
      </c>
      <c r="C2288" t="s">
        <v>169</v>
      </c>
      <c r="D2288" t="s">
        <v>303</v>
      </c>
      <c r="E2288" t="s">
        <v>300</v>
      </c>
      <c r="F2288" s="8">
        <v>3607841.41</v>
      </c>
      <c r="G2288" s="10"/>
      <c r="I2288" s="8">
        <v>0</v>
      </c>
      <c r="J2288" s="8">
        <v>3821067.9577411325</v>
      </c>
    </row>
    <row r="2289" spans="1:10" hidden="1" x14ac:dyDescent="0.35">
      <c r="A2289">
        <v>2016</v>
      </c>
      <c r="B2289">
        <v>3145455</v>
      </c>
      <c r="C2289" t="s">
        <v>169</v>
      </c>
      <c r="D2289" t="s">
        <v>303</v>
      </c>
      <c r="E2289" t="s">
        <v>306</v>
      </c>
      <c r="F2289" s="8">
        <v>131000</v>
      </c>
      <c r="G2289" s="10"/>
      <c r="I2289" s="8">
        <v>0</v>
      </c>
      <c r="J2289" s="8">
        <v>0</v>
      </c>
    </row>
    <row r="2290" spans="1:10" hidden="1" x14ac:dyDescent="0.35">
      <c r="A2290">
        <v>2016</v>
      </c>
      <c r="B2290">
        <v>3145455</v>
      </c>
      <c r="C2290" t="s">
        <v>169</v>
      </c>
      <c r="D2290" t="s">
        <v>303</v>
      </c>
      <c r="E2290" t="s">
        <v>301</v>
      </c>
      <c r="F2290" s="8">
        <v>1196236.96</v>
      </c>
      <c r="G2290" s="10"/>
      <c r="I2290" s="8">
        <v>0</v>
      </c>
      <c r="J2290" s="8">
        <v>0</v>
      </c>
    </row>
    <row r="2291" spans="1:10" hidden="1" x14ac:dyDescent="0.35">
      <c r="A2291">
        <v>2016</v>
      </c>
      <c r="B2291">
        <v>3145455</v>
      </c>
      <c r="C2291" t="s">
        <v>169</v>
      </c>
      <c r="D2291" t="s">
        <v>303</v>
      </c>
      <c r="E2291" t="s">
        <v>309</v>
      </c>
      <c r="F2291" s="8">
        <v>291667.40000000002</v>
      </c>
      <c r="G2291" s="10"/>
      <c r="I2291" s="8">
        <v>0</v>
      </c>
      <c r="J2291" s="8">
        <v>0</v>
      </c>
    </row>
    <row r="2292" spans="1:10" hidden="1" x14ac:dyDescent="0.35">
      <c r="A2292">
        <v>2016</v>
      </c>
      <c r="B2292">
        <v>3145455</v>
      </c>
      <c r="C2292" t="s">
        <v>169</v>
      </c>
      <c r="D2292" t="s">
        <v>303</v>
      </c>
      <c r="E2292" t="s">
        <v>302</v>
      </c>
      <c r="F2292" s="8">
        <v>176471.44</v>
      </c>
      <c r="G2292" s="10"/>
      <c r="I2292" s="8">
        <v>0</v>
      </c>
      <c r="J2292" s="8">
        <v>0</v>
      </c>
    </row>
    <row r="2293" spans="1:10" hidden="1" x14ac:dyDescent="0.35">
      <c r="A2293">
        <v>2016</v>
      </c>
      <c r="B2293">
        <v>3146206</v>
      </c>
      <c r="C2293" t="s">
        <v>170</v>
      </c>
      <c r="D2293" t="s">
        <v>303</v>
      </c>
      <c r="E2293" t="s">
        <v>299</v>
      </c>
      <c r="F2293" s="8">
        <v>3835348.94</v>
      </c>
      <c r="G2293" s="10">
        <v>2957575.4499999997</v>
      </c>
      <c r="H2293">
        <v>0.82496492862084048</v>
      </c>
      <c r="I2293" s="8">
        <v>310024.23732295271</v>
      </c>
      <c r="J2293" s="8">
        <v>0</v>
      </c>
    </row>
    <row r="2294" spans="1:10" hidden="1" x14ac:dyDescent="0.35">
      <c r="A2294">
        <v>2016</v>
      </c>
      <c r="B2294">
        <v>3146206</v>
      </c>
      <c r="C2294" t="s">
        <v>170</v>
      </c>
      <c r="D2294" t="s">
        <v>303</v>
      </c>
      <c r="E2294" t="s">
        <v>300</v>
      </c>
      <c r="F2294" s="8">
        <v>2439896.02</v>
      </c>
      <c r="G2294" s="10"/>
      <c r="I2294" s="8">
        <v>0</v>
      </c>
      <c r="J2294" s="8">
        <v>2749920.2573229526</v>
      </c>
    </row>
    <row r="2295" spans="1:10" hidden="1" x14ac:dyDescent="0.35">
      <c r="A2295">
        <v>2016</v>
      </c>
      <c r="B2295">
        <v>3146206</v>
      </c>
      <c r="C2295" t="s">
        <v>170</v>
      </c>
      <c r="D2295" t="s">
        <v>303</v>
      </c>
      <c r="E2295" t="s">
        <v>306</v>
      </c>
      <c r="F2295" s="8">
        <v>47140.800000000003</v>
      </c>
      <c r="G2295" s="10"/>
      <c r="I2295" s="8">
        <v>0</v>
      </c>
      <c r="J2295" s="8">
        <v>0</v>
      </c>
    </row>
    <row r="2296" spans="1:10" hidden="1" x14ac:dyDescent="0.35">
      <c r="A2296">
        <v>2016</v>
      </c>
      <c r="B2296">
        <v>3146206</v>
      </c>
      <c r="C2296" t="s">
        <v>170</v>
      </c>
      <c r="D2296" t="s">
        <v>303</v>
      </c>
      <c r="E2296" t="s">
        <v>301</v>
      </c>
      <c r="F2296" s="8">
        <v>470538.63</v>
      </c>
      <c r="G2296" s="10"/>
      <c r="I2296" s="8">
        <v>0</v>
      </c>
      <c r="J2296" s="8">
        <v>0</v>
      </c>
    </row>
    <row r="2297" spans="1:10" hidden="1" x14ac:dyDescent="0.35">
      <c r="A2297">
        <v>2016</v>
      </c>
      <c r="B2297">
        <v>3146206</v>
      </c>
      <c r="C2297" t="s">
        <v>170</v>
      </c>
      <c r="D2297" t="s">
        <v>303</v>
      </c>
      <c r="E2297" t="s">
        <v>309</v>
      </c>
      <c r="F2297" s="8">
        <v>375802.93</v>
      </c>
      <c r="G2297" s="10"/>
      <c r="I2297" s="8">
        <v>0</v>
      </c>
      <c r="J2297" s="8">
        <v>0</v>
      </c>
    </row>
    <row r="2298" spans="1:10" hidden="1" x14ac:dyDescent="0.35">
      <c r="A2298">
        <v>2016</v>
      </c>
      <c r="B2298">
        <v>3146206</v>
      </c>
      <c r="C2298" t="s">
        <v>170</v>
      </c>
      <c r="D2298" t="s">
        <v>303</v>
      </c>
      <c r="E2298" t="s">
        <v>302</v>
      </c>
      <c r="F2298" s="8">
        <v>501970.56</v>
      </c>
      <c r="G2298" s="10"/>
      <c r="I2298" s="8">
        <v>0</v>
      </c>
      <c r="J2298" s="8">
        <v>0</v>
      </c>
    </row>
    <row r="2299" spans="1:10" hidden="1" x14ac:dyDescent="0.35">
      <c r="A2299">
        <v>2016</v>
      </c>
      <c r="B2299">
        <v>3146255</v>
      </c>
      <c r="C2299" t="s">
        <v>171</v>
      </c>
      <c r="D2299" t="s">
        <v>303</v>
      </c>
      <c r="E2299" t="s">
        <v>299</v>
      </c>
      <c r="F2299" s="8">
        <v>3696867.25</v>
      </c>
      <c r="G2299" s="10">
        <v>2750912.1799999997</v>
      </c>
      <c r="H2299">
        <v>0.9219354759627405</v>
      </c>
      <c r="I2299" s="8">
        <v>704430.49475104699</v>
      </c>
      <c r="J2299" s="8">
        <v>0</v>
      </c>
    </row>
    <row r="2300" spans="1:10" hidden="1" x14ac:dyDescent="0.35">
      <c r="A2300">
        <v>2016</v>
      </c>
      <c r="B2300">
        <v>3146255</v>
      </c>
      <c r="C2300" t="s">
        <v>171</v>
      </c>
      <c r="D2300" t="s">
        <v>303</v>
      </c>
      <c r="E2300" t="s">
        <v>300</v>
      </c>
      <c r="F2300" s="8">
        <v>2536163.5299999998</v>
      </c>
      <c r="G2300" s="10"/>
      <c r="I2300" s="8">
        <v>0</v>
      </c>
      <c r="J2300" s="8">
        <v>3240594.0247510467</v>
      </c>
    </row>
    <row r="2301" spans="1:10" hidden="1" x14ac:dyDescent="0.35">
      <c r="A2301">
        <v>2016</v>
      </c>
      <c r="B2301">
        <v>3146255</v>
      </c>
      <c r="C2301" t="s">
        <v>171</v>
      </c>
      <c r="D2301" t="s">
        <v>303</v>
      </c>
      <c r="E2301" t="s">
        <v>306</v>
      </c>
      <c r="F2301" s="8">
        <v>2081.2800000000002</v>
      </c>
      <c r="G2301" s="10"/>
      <c r="I2301" s="8">
        <v>0</v>
      </c>
      <c r="J2301" s="8">
        <v>0</v>
      </c>
    </row>
    <row r="2302" spans="1:10" hidden="1" x14ac:dyDescent="0.35">
      <c r="A2302">
        <v>2016</v>
      </c>
      <c r="B2302">
        <v>3146255</v>
      </c>
      <c r="C2302" t="s">
        <v>171</v>
      </c>
      <c r="D2302" t="s">
        <v>303</v>
      </c>
      <c r="E2302" t="s">
        <v>301</v>
      </c>
      <c r="F2302" s="8">
        <v>211054.03</v>
      </c>
      <c r="G2302" s="10"/>
      <c r="I2302" s="8">
        <v>0</v>
      </c>
      <c r="J2302" s="8">
        <v>0</v>
      </c>
    </row>
    <row r="2303" spans="1:10" hidden="1" x14ac:dyDescent="0.35">
      <c r="A2303">
        <v>2016</v>
      </c>
      <c r="B2303">
        <v>3146255</v>
      </c>
      <c r="C2303" t="s">
        <v>171</v>
      </c>
      <c r="D2303" t="s">
        <v>303</v>
      </c>
      <c r="E2303" t="s">
        <v>305</v>
      </c>
      <c r="F2303" s="8">
        <v>1613.34</v>
      </c>
      <c r="G2303" s="10"/>
      <c r="I2303" s="8">
        <v>0</v>
      </c>
      <c r="J2303" s="8">
        <v>0</v>
      </c>
    </row>
    <row r="2304" spans="1:10" hidden="1" x14ac:dyDescent="0.35">
      <c r="A2304">
        <v>2016</v>
      </c>
      <c r="B2304">
        <v>3146255</v>
      </c>
      <c r="C2304" t="s">
        <v>171</v>
      </c>
      <c r="D2304" t="s">
        <v>303</v>
      </c>
      <c r="E2304" t="s">
        <v>309</v>
      </c>
      <c r="F2304" s="8">
        <v>764077.87</v>
      </c>
      <c r="G2304" s="10"/>
      <c r="I2304" s="8">
        <v>0</v>
      </c>
      <c r="J2304" s="8">
        <v>0</v>
      </c>
    </row>
    <row r="2305" spans="1:10" hidden="1" x14ac:dyDescent="0.35">
      <c r="A2305">
        <v>2016</v>
      </c>
      <c r="B2305">
        <v>3146255</v>
      </c>
      <c r="C2305" t="s">
        <v>171</v>
      </c>
      <c r="D2305" t="s">
        <v>303</v>
      </c>
      <c r="E2305" t="s">
        <v>302</v>
      </c>
      <c r="F2305" s="8">
        <v>181877.2</v>
      </c>
      <c r="G2305" s="10"/>
      <c r="I2305" s="8">
        <v>0</v>
      </c>
      <c r="J2305" s="8">
        <v>0</v>
      </c>
    </row>
    <row r="2306" spans="1:10" hidden="1" x14ac:dyDescent="0.35">
      <c r="A2306">
        <v>2016</v>
      </c>
      <c r="B2306">
        <v>3146305</v>
      </c>
      <c r="C2306" t="s">
        <v>172</v>
      </c>
      <c r="D2306" t="s">
        <v>303</v>
      </c>
      <c r="E2306" t="s">
        <v>299</v>
      </c>
      <c r="F2306" s="8">
        <v>10450538.310000001</v>
      </c>
      <c r="G2306" s="10">
        <v>8738802.3399999999</v>
      </c>
      <c r="H2306">
        <v>0.95168052055975438</v>
      </c>
      <c r="I2306" s="8">
        <v>697212.55049471231</v>
      </c>
      <c r="J2306" s="8">
        <v>0</v>
      </c>
    </row>
    <row r="2307" spans="1:10" hidden="1" x14ac:dyDescent="0.35">
      <c r="A2307">
        <v>2016</v>
      </c>
      <c r="B2307">
        <v>3146305</v>
      </c>
      <c r="C2307" t="s">
        <v>172</v>
      </c>
      <c r="D2307" t="s">
        <v>303</v>
      </c>
      <c r="E2307" t="s">
        <v>300</v>
      </c>
      <c r="F2307" s="8">
        <v>8316547.96</v>
      </c>
      <c r="G2307" s="10"/>
      <c r="I2307" s="8">
        <v>0</v>
      </c>
      <c r="J2307" s="8">
        <v>9013760.5104947127</v>
      </c>
    </row>
    <row r="2308" spans="1:10" hidden="1" x14ac:dyDescent="0.35">
      <c r="A2308">
        <v>2016</v>
      </c>
      <c r="B2308">
        <v>3146305</v>
      </c>
      <c r="C2308" t="s">
        <v>172</v>
      </c>
      <c r="D2308" t="s">
        <v>303</v>
      </c>
      <c r="E2308" t="s">
        <v>306</v>
      </c>
      <c r="F2308" s="8">
        <v>8540</v>
      </c>
      <c r="G2308" s="10"/>
      <c r="I2308" s="8">
        <v>0</v>
      </c>
      <c r="J2308" s="8">
        <v>0</v>
      </c>
    </row>
    <row r="2309" spans="1:10" hidden="1" x14ac:dyDescent="0.35">
      <c r="A2309">
        <v>2016</v>
      </c>
      <c r="B2309">
        <v>3146305</v>
      </c>
      <c r="C2309" t="s">
        <v>172</v>
      </c>
      <c r="D2309" t="s">
        <v>303</v>
      </c>
      <c r="E2309" t="s">
        <v>301</v>
      </c>
      <c r="F2309" s="8">
        <v>397548.36</v>
      </c>
      <c r="G2309" s="10"/>
      <c r="I2309" s="8">
        <v>0</v>
      </c>
      <c r="J2309" s="8">
        <v>0</v>
      </c>
    </row>
    <row r="2310" spans="1:10" hidden="1" x14ac:dyDescent="0.35">
      <c r="A2310">
        <v>2016</v>
      </c>
      <c r="B2310">
        <v>3146305</v>
      </c>
      <c r="C2310" t="s">
        <v>172</v>
      </c>
      <c r="D2310" t="s">
        <v>303</v>
      </c>
      <c r="E2310" t="s">
        <v>304</v>
      </c>
      <c r="F2310" s="8">
        <v>16166.02</v>
      </c>
      <c r="G2310" s="10"/>
      <c r="I2310" s="8">
        <v>0</v>
      </c>
      <c r="J2310" s="8">
        <v>0</v>
      </c>
    </row>
    <row r="2311" spans="1:10" hidden="1" x14ac:dyDescent="0.35">
      <c r="A2311">
        <v>2016</v>
      </c>
      <c r="B2311">
        <v>3146305</v>
      </c>
      <c r="C2311" t="s">
        <v>172</v>
      </c>
      <c r="D2311" t="s">
        <v>303</v>
      </c>
      <c r="E2311" t="s">
        <v>309</v>
      </c>
      <c r="F2311" s="8">
        <v>732611.98</v>
      </c>
      <c r="G2311" s="10"/>
      <c r="I2311" s="8">
        <v>0</v>
      </c>
      <c r="J2311" s="8">
        <v>0</v>
      </c>
    </row>
    <row r="2312" spans="1:10" hidden="1" x14ac:dyDescent="0.35">
      <c r="A2312">
        <v>2016</v>
      </c>
      <c r="B2312">
        <v>3146305</v>
      </c>
      <c r="C2312" t="s">
        <v>172</v>
      </c>
      <c r="D2312" t="s">
        <v>303</v>
      </c>
      <c r="E2312" t="s">
        <v>302</v>
      </c>
      <c r="F2312" s="8">
        <v>979123.99</v>
      </c>
      <c r="G2312" s="10"/>
      <c r="I2312" s="8">
        <v>0</v>
      </c>
      <c r="J2312" s="8">
        <v>0</v>
      </c>
    </row>
    <row r="2313" spans="1:10" hidden="1" x14ac:dyDescent="0.35">
      <c r="A2313">
        <v>2016</v>
      </c>
      <c r="B2313">
        <v>3146552</v>
      </c>
      <c r="C2313" t="s">
        <v>173</v>
      </c>
      <c r="D2313" t="s">
        <v>303</v>
      </c>
      <c r="E2313" t="s">
        <v>299</v>
      </c>
      <c r="F2313" s="8">
        <v>6172259.1900000004</v>
      </c>
      <c r="G2313" s="10">
        <v>5665050.9900000002</v>
      </c>
      <c r="H2313">
        <v>0.83528132727363136</v>
      </c>
      <c r="I2313" s="8">
        <v>423661.53850006947</v>
      </c>
      <c r="J2313" s="8">
        <v>0</v>
      </c>
    </row>
    <row r="2314" spans="1:10" hidden="1" x14ac:dyDescent="0.35">
      <c r="A2314">
        <v>2016</v>
      </c>
      <c r="B2314">
        <v>3146552</v>
      </c>
      <c r="C2314" t="s">
        <v>173</v>
      </c>
      <c r="D2314" t="s">
        <v>303</v>
      </c>
      <c r="E2314" t="s">
        <v>300</v>
      </c>
      <c r="F2314" s="8">
        <v>4731911.3099999996</v>
      </c>
      <c r="G2314" s="10"/>
      <c r="I2314" s="8">
        <v>0</v>
      </c>
      <c r="J2314" s="8">
        <v>5155572.8485000692</v>
      </c>
    </row>
    <row r="2315" spans="1:10" hidden="1" x14ac:dyDescent="0.35">
      <c r="A2315">
        <v>2016</v>
      </c>
      <c r="B2315">
        <v>3146552</v>
      </c>
      <c r="C2315" t="s">
        <v>173</v>
      </c>
      <c r="D2315" t="s">
        <v>303</v>
      </c>
      <c r="E2315" t="s">
        <v>306</v>
      </c>
      <c r="F2315" s="8">
        <v>58701.36</v>
      </c>
      <c r="G2315" s="10"/>
      <c r="I2315" s="8">
        <v>0</v>
      </c>
      <c r="J2315" s="8">
        <v>0</v>
      </c>
    </row>
    <row r="2316" spans="1:10" hidden="1" x14ac:dyDescent="0.35">
      <c r="A2316">
        <v>2016</v>
      </c>
      <c r="B2316">
        <v>3146552</v>
      </c>
      <c r="C2316" t="s">
        <v>173</v>
      </c>
      <c r="D2316" t="s">
        <v>303</v>
      </c>
      <c r="E2316" t="s">
        <v>301</v>
      </c>
      <c r="F2316" s="8">
        <v>830811.05</v>
      </c>
      <c r="G2316" s="10"/>
      <c r="I2316" s="8">
        <v>0</v>
      </c>
      <c r="J2316" s="8">
        <v>0</v>
      </c>
    </row>
    <row r="2317" spans="1:10" hidden="1" x14ac:dyDescent="0.35">
      <c r="A2317">
        <v>2016</v>
      </c>
      <c r="B2317">
        <v>3146552</v>
      </c>
      <c r="C2317" t="s">
        <v>173</v>
      </c>
      <c r="D2317" t="s">
        <v>303</v>
      </c>
      <c r="E2317" t="s">
        <v>304</v>
      </c>
      <c r="F2317" s="8">
        <v>43627.27</v>
      </c>
      <c r="G2317" s="10"/>
      <c r="I2317" s="8">
        <v>0</v>
      </c>
      <c r="J2317" s="8">
        <v>0</v>
      </c>
    </row>
    <row r="2318" spans="1:10" hidden="1" x14ac:dyDescent="0.35">
      <c r="A2318">
        <v>2016</v>
      </c>
      <c r="B2318">
        <v>3146552</v>
      </c>
      <c r="C2318" t="s">
        <v>173</v>
      </c>
      <c r="D2318" t="s">
        <v>303</v>
      </c>
      <c r="E2318" t="s">
        <v>309</v>
      </c>
      <c r="F2318" s="8">
        <v>507208.2</v>
      </c>
      <c r="G2318" s="10"/>
      <c r="I2318" s="8">
        <v>0</v>
      </c>
      <c r="J2318" s="8">
        <v>0</v>
      </c>
    </row>
    <row r="2319" spans="1:10" hidden="1" x14ac:dyDescent="0.35">
      <c r="A2319">
        <v>2016</v>
      </c>
      <c r="B2319">
        <v>3146750</v>
      </c>
      <c r="C2319" t="s">
        <v>174</v>
      </c>
      <c r="D2319" t="s">
        <v>303</v>
      </c>
      <c r="E2319" t="s">
        <v>299</v>
      </c>
      <c r="F2319" s="8">
        <v>3460517.14</v>
      </c>
      <c r="G2319" s="10">
        <v>2792790.66</v>
      </c>
      <c r="H2319">
        <v>0.6401373778584607</v>
      </c>
      <c r="I2319" s="8">
        <v>0</v>
      </c>
      <c r="J2319" s="8">
        <v>0</v>
      </c>
    </row>
    <row r="2320" spans="1:10" hidden="1" x14ac:dyDescent="0.35">
      <c r="A2320">
        <v>2016</v>
      </c>
      <c r="B2320">
        <v>3146750</v>
      </c>
      <c r="C2320" t="s">
        <v>174</v>
      </c>
      <c r="D2320" t="s">
        <v>303</v>
      </c>
      <c r="E2320" t="s">
        <v>300</v>
      </c>
      <c r="F2320" s="8">
        <v>1787769.69</v>
      </c>
      <c r="G2320" s="10"/>
      <c r="I2320" s="8">
        <v>0</v>
      </c>
      <c r="J2320" s="8">
        <v>1787769.69</v>
      </c>
    </row>
    <row r="2321" spans="1:10" hidden="1" x14ac:dyDescent="0.35">
      <c r="A2321">
        <v>2016</v>
      </c>
      <c r="B2321">
        <v>3146750</v>
      </c>
      <c r="C2321" t="s">
        <v>174</v>
      </c>
      <c r="D2321" t="s">
        <v>303</v>
      </c>
      <c r="E2321" t="s">
        <v>301</v>
      </c>
      <c r="F2321" s="8">
        <v>953511.64</v>
      </c>
      <c r="G2321" s="10"/>
      <c r="I2321" s="8">
        <v>0</v>
      </c>
      <c r="J2321" s="8">
        <v>0</v>
      </c>
    </row>
    <row r="2322" spans="1:10" hidden="1" x14ac:dyDescent="0.35">
      <c r="A2322">
        <v>2016</v>
      </c>
      <c r="B2322">
        <v>3146750</v>
      </c>
      <c r="C2322" t="s">
        <v>174</v>
      </c>
      <c r="D2322" t="s">
        <v>303</v>
      </c>
      <c r="E2322" t="s">
        <v>304</v>
      </c>
      <c r="F2322" s="8">
        <v>51509.33</v>
      </c>
      <c r="G2322" s="10"/>
      <c r="I2322" s="8">
        <v>0</v>
      </c>
      <c r="J2322" s="8">
        <v>0</v>
      </c>
    </row>
    <row r="2323" spans="1:10" hidden="1" x14ac:dyDescent="0.35">
      <c r="A2323">
        <v>2016</v>
      </c>
      <c r="B2323">
        <v>3146750</v>
      </c>
      <c r="C2323" t="s">
        <v>174</v>
      </c>
      <c r="D2323" t="s">
        <v>303</v>
      </c>
      <c r="E2323" t="s">
        <v>302</v>
      </c>
      <c r="F2323" s="8">
        <v>667726.48</v>
      </c>
      <c r="G2323" s="10"/>
      <c r="I2323" s="8">
        <v>0</v>
      </c>
      <c r="J2323" s="8">
        <v>0</v>
      </c>
    </row>
    <row r="2324" spans="1:10" hidden="1" x14ac:dyDescent="0.35">
      <c r="A2324">
        <v>2016</v>
      </c>
      <c r="B2324">
        <v>3147956</v>
      </c>
      <c r="C2324" t="s">
        <v>175</v>
      </c>
      <c r="D2324" t="s">
        <v>303</v>
      </c>
      <c r="E2324" t="s">
        <v>299</v>
      </c>
      <c r="F2324" s="8">
        <v>4392138.25</v>
      </c>
      <c r="G2324" s="10">
        <v>4029158.2800000003</v>
      </c>
      <c r="H2324">
        <v>0.97049631170111283</v>
      </c>
      <c r="I2324" s="8">
        <v>352270.72210638056</v>
      </c>
      <c r="J2324" s="8">
        <v>0</v>
      </c>
    </row>
    <row r="2325" spans="1:10" hidden="1" x14ac:dyDescent="0.35">
      <c r="A2325">
        <v>2016</v>
      </c>
      <c r="B2325">
        <v>3147956</v>
      </c>
      <c r="C2325" t="s">
        <v>175</v>
      </c>
      <c r="D2325" t="s">
        <v>303</v>
      </c>
      <c r="E2325" t="s">
        <v>300</v>
      </c>
      <c r="F2325" s="8">
        <v>3910283.25</v>
      </c>
      <c r="G2325" s="10"/>
      <c r="I2325" s="8">
        <v>0</v>
      </c>
      <c r="J2325" s="8">
        <v>4262553.9721063804</v>
      </c>
    </row>
    <row r="2326" spans="1:10" hidden="1" x14ac:dyDescent="0.35">
      <c r="A2326">
        <v>2016</v>
      </c>
      <c r="B2326">
        <v>3147956</v>
      </c>
      <c r="C2326" t="s">
        <v>175</v>
      </c>
      <c r="D2326" t="s">
        <v>303</v>
      </c>
      <c r="E2326" t="s">
        <v>301</v>
      </c>
      <c r="F2326" s="8">
        <v>118875.03</v>
      </c>
      <c r="G2326" s="10"/>
      <c r="I2326" s="8">
        <v>0</v>
      </c>
      <c r="J2326" s="8">
        <v>0</v>
      </c>
    </row>
    <row r="2327" spans="1:10" hidden="1" x14ac:dyDescent="0.35">
      <c r="A2327">
        <v>2016</v>
      </c>
      <c r="B2327">
        <v>3147956</v>
      </c>
      <c r="C2327" t="s">
        <v>175</v>
      </c>
      <c r="D2327" t="s">
        <v>303</v>
      </c>
      <c r="E2327" t="s">
        <v>309</v>
      </c>
      <c r="F2327" s="8">
        <v>362979.97</v>
      </c>
      <c r="G2327" s="10"/>
      <c r="I2327" s="8">
        <v>0</v>
      </c>
      <c r="J2327" s="8">
        <v>0</v>
      </c>
    </row>
    <row r="2328" spans="1:10" hidden="1" x14ac:dyDescent="0.35">
      <c r="A2328">
        <v>2016</v>
      </c>
      <c r="B2328">
        <v>3148400</v>
      </c>
      <c r="C2328" t="s">
        <v>176</v>
      </c>
      <c r="D2328" t="s">
        <v>303</v>
      </c>
      <c r="E2328" t="s">
        <v>299</v>
      </c>
      <c r="F2328" s="8">
        <v>4993840.01</v>
      </c>
      <c r="G2328" s="10">
        <v>4007387.3999999994</v>
      </c>
      <c r="H2328">
        <v>0.96514800889976371</v>
      </c>
      <c r="I2328" s="8">
        <v>462156.32727604767</v>
      </c>
      <c r="J2328" s="8">
        <v>0</v>
      </c>
    </row>
    <row r="2329" spans="1:10" hidden="1" x14ac:dyDescent="0.35">
      <c r="A2329">
        <v>2016</v>
      </c>
      <c r="B2329">
        <v>3148400</v>
      </c>
      <c r="C2329" t="s">
        <v>176</v>
      </c>
      <c r="D2329" t="s">
        <v>303</v>
      </c>
      <c r="E2329" t="s">
        <v>300</v>
      </c>
      <c r="F2329" s="8">
        <v>3867721.97</v>
      </c>
      <c r="G2329" s="10"/>
      <c r="I2329" s="8">
        <v>0</v>
      </c>
      <c r="J2329" s="8">
        <v>4329878.297276048</v>
      </c>
    </row>
    <row r="2330" spans="1:10" hidden="1" x14ac:dyDescent="0.35">
      <c r="A2330">
        <v>2016</v>
      </c>
      <c r="B2330">
        <v>3148400</v>
      </c>
      <c r="C2330" t="s">
        <v>176</v>
      </c>
      <c r="D2330" t="s">
        <v>303</v>
      </c>
      <c r="E2330" t="s">
        <v>301</v>
      </c>
      <c r="F2330" s="8">
        <v>134065.43</v>
      </c>
      <c r="G2330" s="10"/>
      <c r="I2330" s="8">
        <v>0</v>
      </c>
      <c r="J2330" s="8">
        <v>0</v>
      </c>
    </row>
    <row r="2331" spans="1:10" hidden="1" x14ac:dyDescent="0.35">
      <c r="A2331">
        <v>2016</v>
      </c>
      <c r="B2331">
        <v>3148400</v>
      </c>
      <c r="C2331" t="s">
        <v>176</v>
      </c>
      <c r="D2331" t="s">
        <v>303</v>
      </c>
      <c r="E2331" t="s">
        <v>305</v>
      </c>
      <c r="F2331" s="8">
        <v>5600</v>
      </c>
      <c r="G2331" s="10"/>
      <c r="I2331" s="8">
        <v>0</v>
      </c>
      <c r="J2331" s="8">
        <v>0</v>
      </c>
    </row>
    <row r="2332" spans="1:10" hidden="1" x14ac:dyDescent="0.35">
      <c r="A2332">
        <v>2016</v>
      </c>
      <c r="B2332">
        <v>3148400</v>
      </c>
      <c r="C2332" t="s">
        <v>176</v>
      </c>
      <c r="D2332" t="s">
        <v>303</v>
      </c>
      <c r="E2332" t="s">
        <v>309</v>
      </c>
      <c r="F2332" s="8">
        <v>478845.03</v>
      </c>
      <c r="G2332" s="10"/>
      <c r="I2332" s="8">
        <v>0</v>
      </c>
      <c r="J2332" s="8">
        <v>0</v>
      </c>
    </row>
    <row r="2333" spans="1:10" hidden="1" x14ac:dyDescent="0.35">
      <c r="A2333">
        <v>2016</v>
      </c>
      <c r="B2333">
        <v>3148400</v>
      </c>
      <c r="C2333" t="s">
        <v>176</v>
      </c>
      <c r="D2333" t="s">
        <v>303</v>
      </c>
      <c r="E2333" t="s">
        <v>302</v>
      </c>
      <c r="F2333" s="8">
        <v>507607.58</v>
      </c>
      <c r="G2333" s="10"/>
      <c r="I2333" s="8">
        <v>0</v>
      </c>
      <c r="J2333" s="8">
        <v>0</v>
      </c>
    </row>
    <row r="2334" spans="1:10" hidden="1" x14ac:dyDescent="0.35">
      <c r="A2334">
        <v>2016</v>
      </c>
      <c r="B2334">
        <v>3148509</v>
      </c>
      <c r="C2334" t="s">
        <v>177</v>
      </c>
      <c r="D2334" t="s">
        <v>303</v>
      </c>
      <c r="E2334" t="s">
        <v>299</v>
      </c>
      <c r="F2334" s="8">
        <v>4086285.69</v>
      </c>
      <c r="G2334" s="10">
        <v>3238948.07</v>
      </c>
      <c r="H2334">
        <v>0.90239559783988765</v>
      </c>
      <c r="I2334" s="8">
        <v>295493.91439483652</v>
      </c>
      <c r="J2334" s="8">
        <v>0</v>
      </c>
    </row>
    <row r="2335" spans="1:10" hidden="1" x14ac:dyDescent="0.35">
      <c r="A2335">
        <v>2016</v>
      </c>
      <c r="B2335">
        <v>3148509</v>
      </c>
      <c r="C2335" t="s">
        <v>177</v>
      </c>
      <c r="D2335" t="s">
        <v>303</v>
      </c>
      <c r="E2335" t="s">
        <v>300</v>
      </c>
      <c r="F2335" s="8">
        <v>2922812.48</v>
      </c>
      <c r="G2335" s="10"/>
      <c r="I2335" s="8">
        <v>0</v>
      </c>
      <c r="J2335" s="8">
        <v>3218306.3943948364</v>
      </c>
    </row>
    <row r="2336" spans="1:10" hidden="1" x14ac:dyDescent="0.35">
      <c r="A2336">
        <v>2016</v>
      </c>
      <c r="B2336">
        <v>3148509</v>
      </c>
      <c r="C2336" t="s">
        <v>177</v>
      </c>
      <c r="D2336" t="s">
        <v>303</v>
      </c>
      <c r="E2336" t="s">
        <v>301</v>
      </c>
      <c r="F2336" s="8">
        <v>312135.59000000003</v>
      </c>
      <c r="G2336" s="10"/>
      <c r="I2336" s="8">
        <v>0</v>
      </c>
      <c r="J2336" s="8">
        <v>0</v>
      </c>
    </row>
    <row r="2337" spans="1:10" hidden="1" x14ac:dyDescent="0.35">
      <c r="A2337">
        <v>2016</v>
      </c>
      <c r="B2337">
        <v>3148509</v>
      </c>
      <c r="C2337" t="s">
        <v>177</v>
      </c>
      <c r="D2337" t="s">
        <v>303</v>
      </c>
      <c r="E2337" t="s">
        <v>304</v>
      </c>
      <c r="F2337" s="8">
        <v>4000</v>
      </c>
      <c r="G2337" s="10"/>
      <c r="I2337" s="8">
        <v>0</v>
      </c>
      <c r="J2337" s="8">
        <v>0</v>
      </c>
    </row>
    <row r="2338" spans="1:10" hidden="1" x14ac:dyDescent="0.35">
      <c r="A2338">
        <v>2016</v>
      </c>
      <c r="B2338">
        <v>3148509</v>
      </c>
      <c r="C2338" t="s">
        <v>177</v>
      </c>
      <c r="D2338" t="s">
        <v>303</v>
      </c>
      <c r="E2338" t="s">
        <v>309</v>
      </c>
      <c r="F2338" s="8">
        <v>327454.96000000002</v>
      </c>
      <c r="G2338" s="10"/>
      <c r="I2338" s="8">
        <v>0</v>
      </c>
      <c r="J2338" s="8">
        <v>0</v>
      </c>
    </row>
    <row r="2339" spans="1:10" hidden="1" x14ac:dyDescent="0.35">
      <c r="A2339">
        <v>2016</v>
      </c>
      <c r="B2339">
        <v>3148509</v>
      </c>
      <c r="C2339" t="s">
        <v>177</v>
      </c>
      <c r="D2339" t="s">
        <v>303</v>
      </c>
      <c r="E2339" t="s">
        <v>302</v>
      </c>
      <c r="F2339" s="8">
        <v>519882.66</v>
      </c>
      <c r="G2339" s="10"/>
      <c r="I2339" s="8">
        <v>0</v>
      </c>
      <c r="J2339" s="8">
        <v>0</v>
      </c>
    </row>
    <row r="2340" spans="1:10" hidden="1" x14ac:dyDescent="0.35">
      <c r="A2340">
        <v>2016</v>
      </c>
      <c r="B2340">
        <v>3148608</v>
      </c>
      <c r="C2340" t="s">
        <v>178</v>
      </c>
      <c r="D2340" t="s">
        <v>303</v>
      </c>
      <c r="E2340" t="s">
        <v>299</v>
      </c>
      <c r="F2340" s="8">
        <v>8315382.0300000003</v>
      </c>
      <c r="G2340" s="10">
        <v>8315382.0300000003</v>
      </c>
      <c r="H2340">
        <v>1</v>
      </c>
      <c r="I2340" s="8">
        <v>0</v>
      </c>
      <c r="J2340" s="8">
        <v>0</v>
      </c>
    </row>
    <row r="2341" spans="1:10" hidden="1" x14ac:dyDescent="0.35">
      <c r="A2341">
        <v>2016</v>
      </c>
      <c r="B2341">
        <v>3148608</v>
      </c>
      <c r="C2341" t="s">
        <v>178</v>
      </c>
      <c r="D2341" t="s">
        <v>303</v>
      </c>
      <c r="E2341" t="s">
        <v>300</v>
      </c>
      <c r="F2341" s="8">
        <v>8315382.0300000003</v>
      </c>
      <c r="G2341" s="10"/>
      <c r="I2341" s="8">
        <v>0</v>
      </c>
      <c r="J2341" s="8">
        <v>8315382.0300000003</v>
      </c>
    </row>
    <row r="2342" spans="1:10" hidden="1" x14ac:dyDescent="0.35">
      <c r="A2342">
        <v>2016</v>
      </c>
      <c r="B2342">
        <v>3148707</v>
      </c>
      <c r="C2342" t="s">
        <v>179</v>
      </c>
      <c r="D2342" t="s">
        <v>303</v>
      </c>
      <c r="E2342" t="s">
        <v>299</v>
      </c>
      <c r="F2342" s="8">
        <v>13946663.25</v>
      </c>
      <c r="G2342" s="10">
        <v>12493802.460000001</v>
      </c>
      <c r="H2342">
        <v>0.51622405994083564</v>
      </c>
      <c r="I2342" s="8">
        <v>0</v>
      </c>
      <c r="J2342" s="8">
        <v>0</v>
      </c>
    </row>
    <row r="2343" spans="1:10" hidden="1" x14ac:dyDescent="0.35">
      <c r="A2343">
        <v>2016</v>
      </c>
      <c r="B2343">
        <v>3148707</v>
      </c>
      <c r="C2343" t="s">
        <v>179</v>
      </c>
      <c r="D2343" t="s">
        <v>303</v>
      </c>
      <c r="E2343" t="s">
        <v>300</v>
      </c>
      <c r="F2343" s="8">
        <v>6449601.4299999997</v>
      </c>
      <c r="G2343" s="10"/>
      <c r="I2343" s="8">
        <v>0</v>
      </c>
      <c r="J2343" s="8">
        <v>6449601.4299999997</v>
      </c>
    </row>
    <row r="2344" spans="1:10" hidden="1" x14ac:dyDescent="0.35">
      <c r="A2344">
        <v>2016</v>
      </c>
      <c r="B2344">
        <v>3148707</v>
      </c>
      <c r="C2344" t="s">
        <v>179</v>
      </c>
      <c r="D2344" t="s">
        <v>303</v>
      </c>
      <c r="E2344" t="s">
        <v>307</v>
      </c>
      <c r="F2344" s="8">
        <v>1250</v>
      </c>
      <c r="G2344" s="10"/>
      <c r="I2344" s="8">
        <v>0</v>
      </c>
      <c r="J2344" s="8">
        <v>0</v>
      </c>
    </row>
    <row r="2345" spans="1:10" hidden="1" x14ac:dyDescent="0.35">
      <c r="A2345">
        <v>2016</v>
      </c>
      <c r="B2345">
        <v>3148707</v>
      </c>
      <c r="C2345" t="s">
        <v>179</v>
      </c>
      <c r="D2345" t="s">
        <v>303</v>
      </c>
      <c r="E2345" t="s">
        <v>306</v>
      </c>
      <c r="F2345" s="8">
        <v>45002.05</v>
      </c>
      <c r="G2345" s="10"/>
      <c r="I2345" s="8">
        <v>0</v>
      </c>
      <c r="J2345" s="8">
        <v>0</v>
      </c>
    </row>
    <row r="2346" spans="1:10" hidden="1" x14ac:dyDescent="0.35">
      <c r="A2346">
        <v>2016</v>
      </c>
      <c r="B2346">
        <v>3148707</v>
      </c>
      <c r="C2346" t="s">
        <v>179</v>
      </c>
      <c r="D2346" t="s">
        <v>303</v>
      </c>
      <c r="E2346" t="s">
        <v>301</v>
      </c>
      <c r="F2346" s="8">
        <v>5935140.7599999998</v>
      </c>
      <c r="G2346" s="10"/>
      <c r="I2346" s="8">
        <v>0</v>
      </c>
      <c r="J2346" s="8">
        <v>0</v>
      </c>
    </row>
    <row r="2347" spans="1:10" hidden="1" x14ac:dyDescent="0.35">
      <c r="A2347">
        <v>2016</v>
      </c>
      <c r="B2347">
        <v>3148707</v>
      </c>
      <c r="C2347" t="s">
        <v>179</v>
      </c>
      <c r="D2347" t="s">
        <v>303</v>
      </c>
      <c r="E2347" t="s">
        <v>305</v>
      </c>
      <c r="F2347" s="8">
        <v>62808.22</v>
      </c>
      <c r="G2347" s="10"/>
      <c r="I2347" s="8">
        <v>0</v>
      </c>
      <c r="J2347" s="8">
        <v>0</v>
      </c>
    </row>
    <row r="2348" spans="1:10" hidden="1" x14ac:dyDescent="0.35">
      <c r="A2348">
        <v>2016</v>
      </c>
      <c r="B2348">
        <v>3148707</v>
      </c>
      <c r="C2348" t="s">
        <v>179</v>
      </c>
      <c r="D2348" t="s">
        <v>303</v>
      </c>
      <c r="E2348" t="s">
        <v>302</v>
      </c>
      <c r="F2348" s="8">
        <v>1452860.79</v>
      </c>
      <c r="G2348" s="10"/>
      <c r="I2348" s="8">
        <v>0</v>
      </c>
      <c r="J2348" s="8">
        <v>0</v>
      </c>
    </row>
    <row r="2349" spans="1:10" hidden="1" x14ac:dyDescent="0.35">
      <c r="A2349">
        <v>2016</v>
      </c>
      <c r="B2349">
        <v>3149150</v>
      </c>
      <c r="C2349" t="s">
        <v>180</v>
      </c>
      <c r="D2349" t="s">
        <v>303</v>
      </c>
      <c r="E2349" t="s">
        <v>299</v>
      </c>
      <c r="F2349" s="8">
        <v>5318718.7300000004</v>
      </c>
      <c r="G2349" s="10">
        <v>4784273.8600000003</v>
      </c>
      <c r="H2349">
        <v>0.75351070726540725</v>
      </c>
      <c r="I2349" s="8">
        <v>402709.93198806862</v>
      </c>
      <c r="J2349" s="8">
        <v>0</v>
      </c>
    </row>
    <row r="2350" spans="1:10" hidden="1" x14ac:dyDescent="0.35">
      <c r="A2350">
        <v>2016</v>
      </c>
      <c r="B2350">
        <v>3149150</v>
      </c>
      <c r="C2350" t="s">
        <v>180</v>
      </c>
      <c r="D2350" t="s">
        <v>303</v>
      </c>
      <c r="E2350" t="s">
        <v>300</v>
      </c>
      <c r="F2350" s="8">
        <v>3605001.58</v>
      </c>
      <c r="G2350" s="10"/>
      <c r="I2350" s="8">
        <v>0</v>
      </c>
      <c r="J2350" s="8">
        <v>4007711.5119880689</v>
      </c>
    </row>
    <row r="2351" spans="1:10" hidden="1" x14ac:dyDescent="0.35">
      <c r="A2351">
        <v>2016</v>
      </c>
      <c r="B2351">
        <v>3149150</v>
      </c>
      <c r="C2351" t="s">
        <v>180</v>
      </c>
      <c r="D2351" t="s">
        <v>303</v>
      </c>
      <c r="E2351" t="s">
        <v>301</v>
      </c>
      <c r="F2351" s="8">
        <v>1179272.28</v>
      </c>
      <c r="G2351" s="10"/>
      <c r="I2351" s="8">
        <v>0</v>
      </c>
      <c r="J2351" s="8">
        <v>0</v>
      </c>
    </row>
    <row r="2352" spans="1:10" hidden="1" x14ac:dyDescent="0.35">
      <c r="A2352">
        <v>2016</v>
      </c>
      <c r="B2352">
        <v>3149150</v>
      </c>
      <c r="C2352" t="s">
        <v>180</v>
      </c>
      <c r="D2352" t="s">
        <v>303</v>
      </c>
      <c r="E2352" t="s">
        <v>309</v>
      </c>
      <c r="F2352" s="8">
        <v>534444.87</v>
      </c>
      <c r="G2352" s="10"/>
      <c r="I2352" s="8">
        <v>0</v>
      </c>
      <c r="J2352" s="8">
        <v>0</v>
      </c>
    </row>
    <row r="2353" spans="1:10" hidden="1" x14ac:dyDescent="0.35">
      <c r="A2353">
        <v>2016</v>
      </c>
      <c r="B2353">
        <v>3149952</v>
      </c>
      <c r="C2353" t="s">
        <v>181</v>
      </c>
      <c r="D2353" t="s">
        <v>303</v>
      </c>
      <c r="E2353" t="s">
        <v>299</v>
      </c>
      <c r="F2353" s="8">
        <v>7273858.8600000003</v>
      </c>
      <c r="G2353" s="10">
        <v>6730180.0600000005</v>
      </c>
      <c r="H2353">
        <v>0.87392674453943198</v>
      </c>
      <c r="I2353" s="8">
        <v>0</v>
      </c>
      <c r="J2353" s="8">
        <v>0</v>
      </c>
    </row>
    <row r="2354" spans="1:10" hidden="1" x14ac:dyDescent="0.35">
      <c r="A2354">
        <v>2016</v>
      </c>
      <c r="B2354">
        <v>3149952</v>
      </c>
      <c r="C2354" t="s">
        <v>181</v>
      </c>
      <c r="D2354" t="s">
        <v>303</v>
      </c>
      <c r="E2354" t="s">
        <v>300</v>
      </c>
      <c r="F2354" s="8">
        <v>5881684.3499999996</v>
      </c>
      <c r="G2354" s="10"/>
      <c r="I2354" s="8">
        <v>0</v>
      </c>
      <c r="J2354" s="8">
        <v>5881684.3499999996</v>
      </c>
    </row>
    <row r="2355" spans="1:10" hidden="1" x14ac:dyDescent="0.35">
      <c r="A2355">
        <v>2016</v>
      </c>
      <c r="B2355">
        <v>3149952</v>
      </c>
      <c r="C2355" t="s">
        <v>181</v>
      </c>
      <c r="D2355" t="s">
        <v>303</v>
      </c>
      <c r="E2355" t="s">
        <v>306</v>
      </c>
      <c r="F2355" s="8">
        <v>196459</v>
      </c>
      <c r="G2355" s="10"/>
      <c r="I2355" s="8">
        <v>0</v>
      </c>
      <c r="J2355" s="8">
        <v>0</v>
      </c>
    </row>
    <row r="2356" spans="1:10" hidden="1" x14ac:dyDescent="0.35">
      <c r="A2356">
        <v>2016</v>
      </c>
      <c r="B2356">
        <v>3149952</v>
      </c>
      <c r="C2356" t="s">
        <v>181</v>
      </c>
      <c r="D2356" t="s">
        <v>303</v>
      </c>
      <c r="E2356" t="s">
        <v>301</v>
      </c>
      <c r="F2356" s="8">
        <v>652036.71</v>
      </c>
      <c r="G2356" s="10"/>
      <c r="I2356" s="8">
        <v>0</v>
      </c>
      <c r="J2356" s="8">
        <v>0</v>
      </c>
    </row>
    <row r="2357" spans="1:10" hidden="1" x14ac:dyDescent="0.35">
      <c r="A2357">
        <v>2016</v>
      </c>
      <c r="B2357">
        <v>3149952</v>
      </c>
      <c r="C2357" t="s">
        <v>181</v>
      </c>
      <c r="D2357" t="s">
        <v>303</v>
      </c>
      <c r="E2357" t="s">
        <v>302</v>
      </c>
      <c r="F2357" s="8">
        <v>543678.80000000005</v>
      </c>
      <c r="G2357" s="10"/>
      <c r="I2357" s="8">
        <v>0</v>
      </c>
      <c r="J2357" s="8">
        <v>0</v>
      </c>
    </row>
    <row r="2358" spans="1:10" hidden="1" x14ac:dyDescent="0.35">
      <c r="A2358">
        <v>2016</v>
      </c>
      <c r="B2358">
        <v>3150000</v>
      </c>
      <c r="C2358" t="s">
        <v>182</v>
      </c>
      <c r="D2358" t="s">
        <v>303</v>
      </c>
      <c r="E2358" t="s">
        <v>299</v>
      </c>
      <c r="F2358" s="8">
        <v>3266084.4</v>
      </c>
      <c r="G2358" s="10">
        <v>2347944.0099999998</v>
      </c>
      <c r="H2358">
        <v>1</v>
      </c>
      <c r="I2358" s="8">
        <v>399983.26</v>
      </c>
      <c r="J2358" s="8">
        <v>0</v>
      </c>
    </row>
    <row r="2359" spans="1:10" hidden="1" x14ac:dyDescent="0.35">
      <c r="A2359">
        <v>2016</v>
      </c>
      <c r="B2359">
        <v>3150000</v>
      </c>
      <c r="C2359" t="s">
        <v>182</v>
      </c>
      <c r="D2359" t="s">
        <v>303</v>
      </c>
      <c r="E2359" t="s">
        <v>300</v>
      </c>
      <c r="F2359" s="8">
        <v>2347944.0099999998</v>
      </c>
      <c r="G2359" s="10"/>
      <c r="I2359" s="8">
        <v>0</v>
      </c>
      <c r="J2359" s="8">
        <v>2747927.2699999996</v>
      </c>
    </row>
    <row r="2360" spans="1:10" hidden="1" x14ac:dyDescent="0.35">
      <c r="A2360">
        <v>2016</v>
      </c>
      <c r="B2360">
        <v>3150000</v>
      </c>
      <c r="C2360" t="s">
        <v>182</v>
      </c>
      <c r="D2360" t="s">
        <v>303</v>
      </c>
      <c r="E2360" t="s">
        <v>309</v>
      </c>
      <c r="F2360" s="8">
        <v>399983.26</v>
      </c>
      <c r="G2360" s="10"/>
      <c r="I2360" s="8">
        <v>0</v>
      </c>
      <c r="J2360" s="8">
        <v>0</v>
      </c>
    </row>
    <row r="2361" spans="1:10" hidden="1" x14ac:dyDescent="0.35">
      <c r="A2361">
        <v>2016</v>
      </c>
      <c r="B2361">
        <v>3150000</v>
      </c>
      <c r="C2361" t="s">
        <v>182</v>
      </c>
      <c r="D2361" t="s">
        <v>303</v>
      </c>
      <c r="E2361" t="s">
        <v>302</v>
      </c>
      <c r="F2361" s="8">
        <v>518157.13</v>
      </c>
      <c r="G2361" s="10"/>
      <c r="I2361" s="8">
        <v>0</v>
      </c>
      <c r="J2361" s="8">
        <v>0</v>
      </c>
    </row>
    <row r="2362" spans="1:10" hidden="1" x14ac:dyDescent="0.35">
      <c r="A2362">
        <v>2016</v>
      </c>
      <c r="B2362">
        <v>3150158</v>
      </c>
      <c r="C2362" t="s">
        <v>183</v>
      </c>
      <c r="D2362" t="s">
        <v>303</v>
      </c>
      <c r="E2362" t="s">
        <v>299</v>
      </c>
      <c r="F2362" s="8">
        <v>4979060.45</v>
      </c>
      <c r="G2362" s="10">
        <v>4396870.8899999997</v>
      </c>
      <c r="H2362">
        <v>0.76365866635670088</v>
      </c>
      <c r="I2362" s="8">
        <v>196933.84710715871</v>
      </c>
      <c r="J2362" s="8">
        <v>0</v>
      </c>
    </row>
    <row r="2363" spans="1:10" hidden="1" x14ac:dyDescent="0.35">
      <c r="A2363">
        <v>2016</v>
      </c>
      <c r="B2363">
        <v>3150158</v>
      </c>
      <c r="C2363" t="s">
        <v>183</v>
      </c>
      <c r="D2363" t="s">
        <v>303</v>
      </c>
      <c r="E2363" t="s">
        <v>300</v>
      </c>
      <c r="F2363" s="8">
        <v>3357708.56</v>
      </c>
      <c r="G2363" s="10"/>
      <c r="I2363" s="8">
        <v>0</v>
      </c>
      <c r="J2363" s="8">
        <v>3554642.4071071586</v>
      </c>
    </row>
    <row r="2364" spans="1:10" hidden="1" x14ac:dyDescent="0.35">
      <c r="A2364">
        <v>2016</v>
      </c>
      <c r="B2364">
        <v>3150158</v>
      </c>
      <c r="C2364" t="s">
        <v>183</v>
      </c>
      <c r="D2364" t="s">
        <v>303</v>
      </c>
      <c r="E2364" t="s">
        <v>301</v>
      </c>
      <c r="F2364" s="8">
        <v>1039162.33</v>
      </c>
      <c r="G2364" s="10"/>
      <c r="I2364" s="8">
        <v>0</v>
      </c>
      <c r="J2364" s="8">
        <v>0</v>
      </c>
    </row>
    <row r="2365" spans="1:10" hidden="1" x14ac:dyDescent="0.35">
      <c r="A2365">
        <v>2016</v>
      </c>
      <c r="B2365">
        <v>3150158</v>
      </c>
      <c r="C2365" t="s">
        <v>183</v>
      </c>
      <c r="D2365" t="s">
        <v>303</v>
      </c>
      <c r="E2365" t="s">
        <v>309</v>
      </c>
      <c r="F2365" s="8">
        <v>257882.03</v>
      </c>
      <c r="G2365" s="10"/>
      <c r="I2365" s="8">
        <v>0</v>
      </c>
      <c r="J2365" s="8">
        <v>0</v>
      </c>
    </row>
    <row r="2366" spans="1:10" hidden="1" x14ac:dyDescent="0.35">
      <c r="A2366">
        <v>2016</v>
      </c>
      <c r="B2366">
        <v>3150158</v>
      </c>
      <c r="C2366" t="s">
        <v>183</v>
      </c>
      <c r="D2366" t="s">
        <v>303</v>
      </c>
      <c r="E2366" t="s">
        <v>302</v>
      </c>
      <c r="F2366" s="8">
        <v>324307.53000000003</v>
      </c>
      <c r="G2366" s="10"/>
      <c r="I2366" s="8">
        <v>0</v>
      </c>
      <c r="J2366" s="8">
        <v>0</v>
      </c>
    </row>
    <row r="2367" spans="1:10" hidden="1" x14ac:dyDescent="0.35">
      <c r="A2367">
        <v>2016</v>
      </c>
      <c r="B2367">
        <v>3150570</v>
      </c>
      <c r="C2367" t="s">
        <v>184</v>
      </c>
      <c r="D2367" t="s">
        <v>303</v>
      </c>
      <c r="E2367" t="s">
        <v>299</v>
      </c>
      <c r="F2367" s="8">
        <v>5503740.3399999999</v>
      </c>
      <c r="G2367" s="10">
        <v>4711032.2299999995</v>
      </c>
      <c r="H2367">
        <v>0.90090114709319247</v>
      </c>
      <c r="I2367" s="8">
        <v>654257.6832957057</v>
      </c>
      <c r="J2367" s="8">
        <v>0</v>
      </c>
    </row>
    <row r="2368" spans="1:10" hidden="1" x14ac:dyDescent="0.35">
      <c r="A2368">
        <v>2016</v>
      </c>
      <c r="B2368">
        <v>3150570</v>
      </c>
      <c r="C2368" t="s">
        <v>184</v>
      </c>
      <c r="D2368" t="s">
        <v>303</v>
      </c>
      <c r="E2368" t="s">
        <v>300</v>
      </c>
      <c r="F2368" s="8">
        <v>4244174.34</v>
      </c>
      <c r="G2368" s="10"/>
      <c r="I2368" s="8">
        <v>0</v>
      </c>
      <c r="J2368" s="8">
        <v>4898432.0232957052</v>
      </c>
    </row>
    <row r="2369" spans="1:10" hidden="1" x14ac:dyDescent="0.35">
      <c r="A2369">
        <v>2016</v>
      </c>
      <c r="B2369">
        <v>3150570</v>
      </c>
      <c r="C2369" t="s">
        <v>184</v>
      </c>
      <c r="D2369" t="s">
        <v>303</v>
      </c>
      <c r="E2369" t="s">
        <v>301</v>
      </c>
      <c r="F2369" s="8">
        <v>462171.6</v>
      </c>
      <c r="G2369" s="10"/>
      <c r="I2369" s="8">
        <v>0</v>
      </c>
      <c r="J2369" s="8">
        <v>0</v>
      </c>
    </row>
    <row r="2370" spans="1:10" hidden="1" x14ac:dyDescent="0.35">
      <c r="A2370">
        <v>2016</v>
      </c>
      <c r="B2370">
        <v>3150570</v>
      </c>
      <c r="C2370" t="s">
        <v>184</v>
      </c>
      <c r="D2370" t="s">
        <v>303</v>
      </c>
      <c r="E2370" t="s">
        <v>304</v>
      </c>
      <c r="F2370" s="8">
        <v>4686.29</v>
      </c>
      <c r="G2370" s="10"/>
      <c r="I2370" s="8">
        <v>0</v>
      </c>
      <c r="J2370" s="8">
        <v>0</v>
      </c>
    </row>
    <row r="2371" spans="1:10" hidden="1" x14ac:dyDescent="0.35">
      <c r="A2371">
        <v>2016</v>
      </c>
      <c r="B2371">
        <v>3150570</v>
      </c>
      <c r="C2371" t="s">
        <v>184</v>
      </c>
      <c r="D2371" t="s">
        <v>303</v>
      </c>
      <c r="E2371" t="s">
        <v>309</v>
      </c>
      <c r="F2371" s="8">
        <v>726225.83</v>
      </c>
      <c r="G2371" s="10"/>
      <c r="I2371" s="8">
        <v>0</v>
      </c>
      <c r="J2371" s="8">
        <v>0</v>
      </c>
    </row>
    <row r="2372" spans="1:10" hidden="1" x14ac:dyDescent="0.35">
      <c r="A2372">
        <v>2016</v>
      </c>
      <c r="B2372">
        <v>3150570</v>
      </c>
      <c r="C2372" t="s">
        <v>184</v>
      </c>
      <c r="D2372" t="s">
        <v>303</v>
      </c>
      <c r="E2372" t="s">
        <v>302</v>
      </c>
      <c r="F2372" s="8">
        <v>66482.28</v>
      </c>
      <c r="G2372" s="10"/>
      <c r="I2372" s="8">
        <v>0</v>
      </c>
      <c r="J2372" s="8">
        <v>0</v>
      </c>
    </row>
    <row r="2373" spans="1:10" hidden="1" x14ac:dyDescent="0.35">
      <c r="A2373">
        <v>2016</v>
      </c>
      <c r="B2373">
        <v>3151206</v>
      </c>
      <c r="C2373" t="s">
        <v>185</v>
      </c>
      <c r="D2373" t="s">
        <v>303</v>
      </c>
      <c r="E2373" t="s">
        <v>299</v>
      </c>
      <c r="F2373" s="8">
        <v>29694189.670000002</v>
      </c>
      <c r="G2373" s="10">
        <v>26773626.23</v>
      </c>
      <c r="H2373">
        <v>0.65017021043249246</v>
      </c>
      <c r="I2373" s="8">
        <v>1689037.3537537789</v>
      </c>
      <c r="J2373" s="8">
        <v>0</v>
      </c>
    </row>
    <row r="2374" spans="1:10" hidden="1" x14ac:dyDescent="0.35">
      <c r="A2374">
        <v>2016</v>
      </c>
      <c r="B2374">
        <v>3151206</v>
      </c>
      <c r="C2374" t="s">
        <v>185</v>
      </c>
      <c r="D2374" t="s">
        <v>303</v>
      </c>
      <c r="E2374" t="s">
        <v>300</v>
      </c>
      <c r="F2374" s="8">
        <v>17407414.199999999</v>
      </c>
      <c r="G2374" s="10"/>
      <c r="I2374" s="8">
        <v>0</v>
      </c>
      <c r="J2374" s="8">
        <v>19096451.553753778</v>
      </c>
    </row>
    <row r="2375" spans="1:10" hidden="1" x14ac:dyDescent="0.35">
      <c r="A2375">
        <v>2016</v>
      </c>
      <c r="B2375">
        <v>3151206</v>
      </c>
      <c r="C2375" t="s">
        <v>185</v>
      </c>
      <c r="D2375" t="s">
        <v>303</v>
      </c>
      <c r="E2375" t="s">
        <v>306</v>
      </c>
      <c r="F2375" s="8">
        <v>521324.32</v>
      </c>
      <c r="G2375" s="10"/>
      <c r="I2375" s="8">
        <v>0</v>
      </c>
      <c r="J2375" s="8">
        <v>0</v>
      </c>
    </row>
    <row r="2376" spans="1:10" hidden="1" x14ac:dyDescent="0.35">
      <c r="A2376">
        <v>2016</v>
      </c>
      <c r="B2376">
        <v>3151206</v>
      </c>
      <c r="C2376" t="s">
        <v>185</v>
      </c>
      <c r="D2376" t="s">
        <v>303</v>
      </c>
      <c r="E2376" t="s">
        <v>301</v>
      </c>
      <c r="F2376" s="8">
        <v>8844068.9299999997</v>
      </c>
      <c r="G2376" s="10"/>
      <c r="I2376" s="8">
        <v>0</v>
      </c>
      <c r="J2376" s="8">
        <v>0</v>
      </c>
    </row>
    <row r="2377" spans="1:10" hidden="1" x14ac:dyDescent="0.35">
      <c r="A2377">
        <v>2016</v>
      </c>
      <c r="B2377">
        <v>3151206</v>
      </c>
      <c r="C2377" t="s">
        <v>185</v>
      </c>
      <c r="D2377" t="s">
        <v>303</v>
      </c>
      <c r="E2377" t="s">
        <v>305</v>
      </c>
      <c r="F2377" s="8">
        <v>818.78</v>
      </c>
      <c r="G2377" s="10"/>
      <c r="I2377" s="8">
        <v>0</v>
      </c>
      <c r="J2377" s="8">
        <v>0</v>
      </c>
    </row>
    <row r="2378" spans="1:10" hidden="1" x14ac:dyDescent="0.35">
      <c r="A2378">
        <v>2016</v>
      </c>
      <c r="B2378">
        <v>3151206</v>
      </c>
      <c r="C2378" t="s">
        <v>185</v>
      </c>
      <c r="D2378" t="s">
        <v>303</v>
      </c>
      <c r="E2378" t="s">
        <v>309</v>
      </c>
      <c r="F2378" s="8">
        <v>2597838.73</v>
      </c>
      <c r="G2378" s="10"/>
      <c r="I2378" s="8">
        <v>0</v>
      </c>
      <c r="J2378" s="8">
        <v>0</v>
      </c>
    </row>
    <row r="2379" spans="1:10" hidden="1" x14ac:dyDescent="0.35">
      <c r="A2379">
        <v>2016</v>
      </c>
      <c r="B2379">
        <v>3151206</v>
      </c>
      <c r="C2379" t="s">
        <v>185</v>
      </c>
      <c r="D2379" t="s">
        <v>303</v>
      </c>
      <c r="E2379" t="s">
        <v>302</v>
      </c>
      <c r="F2379" s="8">
        <v>322724.71000000002</v>
      </c>
      <c r="G2379" s="10"/>
      <c r="I2379" s="8">
        <v>0</v>
      </c>
      <c r="J2379" s="8">
        <v>0</v>
      </c>
    </row>
    <row r="2380" spans="1:10" hidden="1" x14ac:dyDescent="0.35">
      <c r="A2380">
        <v>2016</v>
      </c>
      <c r="B2380">
        <v>3151909</v>
      </c>
      <c r="C2380" t="s">
        <v>186</v>
      </c>
      <c r="D2380" t="s">
        <v>303</v>
      </c>
      <c r="E2380" t="s">
        <v>299</v>
      </c>
      <c r="F2380" s="8">
        <v>2201813.23</v>
      </c>
      <c r="G2380" s="10">
        <v>2201813.23</v>
      </c>
      <c r="H2380">
        <v>0.98847142906848651</v>
      </c>
      <c r="I2380" s="8">
        <v>0</v>
      </c>
      <c r="J2380" s="8">
        <v>0</v>
      </c>
    </row>
    <row r="2381" spans="1:10" hidden="1" x14ac:dyDescent="0.35">
      <c r="A2381">
        <v>2016</v>
      </c>
      <c r="B2381">
        <v>3151909</v>
      </c>
      <c r="C2381" t="s">
        <v>186</v>
      </c>
      <c r="D2381" t="s">
        <v>303</v>
      </c>
      <c r="E2381" t="s">
        <v>300</v>
      </c>
      <c r="F2381" s="8">
        <v>2176429.4700000002</v>
      </c>
      <c r="G2381" s="10"/>
      <c r="I2381" s="8">
        <v>0</v>
      </c>
      <c r="J2381" s="8">
        <v>2176429.4700000002</v>
      </c>
    </row>
    <row r="2382" spans="1:10" hidden="1" x14ac:dyDescent="0.35">
      <c r="A2382">
        <v>2016</v>
      </c>
      <c r="B2382">
        <v>3151909</v>
      </c>
      <c r="C2382" t="s">
        <v>186</v>
      </c>
      <c r="D2382" t="s">
        <v>303</v>
      </c>
      <c r="E2382" t="s">
        <v>301</v>
      </c>
      <c r="F2382" s="8">
        <v>25383.759999999998</v>
      </c>
      <c r="G2382" s="10"/>
      <c r="I2382" s="8">
        <v>0</v>
      </c>
      <c r="J2382" s="8">
        <v>0</v>
      </c>
    </row>
    <row r="2383" spans="1:10" hidden="1" x14ac:dyDescent="0.35">
      <c r="A2383">
        <v>2016</v>
      </c>
      <c r="B2383">
        <v>3152131</v>
      </c>
      <c r="C2383" t="s">
        <v>187</v>
      </c>
      <c r="D2383" t="s">
        <v>303</v>
      </c>
      <c r="E2383" t="s">
        <v>299</v>
      </c>
      <c r="F2383" s="8">
        <v>3936976.44</v>
      </c>
      <c r="G2383" s="10">
        <v>3180892.2399999998</v>
      </c>
      <c r="H2383">
        <v>0</v>
      </c>
      <c r="I2383" s="8">
        <v>0</v>
      </c>
      <c r="J2383" s="8">
        <v>0</v>
      </c>
    </row>
    <row r="2384" spans="1:10" hidden="1" x14ac:dyDescent="0.35">
      <c r="A2384">
        <v>2016</v>
      </c>
      <c r="B2384">
        <v>3152131</v>
      </c>
      <c r="C2384" t="s">
        <v>187</v>
      </c>
      <c r="D2384" t="s">
        <v>303</v>
      </c>
      <c r="E2384" t="s">
        <v>307</v>
      </c>
      <c r="F2384" s="8">
        <v>2925055.23</v>
      </c>
      <c r="G2384" s="10"/>
      <c r="I2384" s="8">
        <v>0</v>
      </c>
      <c r="J2384" s="8">
        <v>0</v>
      </c>
    </row>
    <row r="2385" spans="1:10" hidden="1" x14ac:dyDescent="0.35">
      <c r="A2385">
        <v>2016</v>
      </c>
      <c r="B2385">
        <v>3152131</v>
      </c>
      <c r="C2385" t="s">
        <v>187</v>
      </c>
      <c r="D2385" t="s">
        <v>303</v>
      </c>
      <c r="E2385" t="s">
        <v>301</v>
      </c>
      <c r="F2385" s="8">
        <v>255837.01</v>
      </c>
      <c r="G2385" s="10"/>
      <c r="I2385" s="8">
        <v>0</v>
      </c>
      <c r="J2385" s="8">
        <v>0</v>
      </c>
    </row>
    <row r="2386" spans="1:10" hidden="1" x14ac:dyDescent="0.35">
      <c r="A2386">
        <v>2016</v>
      </c>
      <c r="B2386">
        <v>3152131</v>
      </c>
      <c r="C2386" t="s">
        <v>187</v>
      </c>
      <c r="D2386" t="s">
        <v>303</v>
      </c>
      <c r="E2386" t="s">
        <v>309</v>
      </c>
      <c r="F2386" s="8">
        <v>595435</v>
      </c>
      <c r="G2386" s="10"/>
      <c r="I2386" s="8">
        <v>0</v>
      </c>
      <c r="J2386" s="8">
        <v>0</v>
      </c>
    </row>
    <row r="2387" spans="1:10" hidden="1" x14ac:dyDescent="0.35">
      <c r="A2387">
        <v>2016</v>
      </c>
      <c r="B2387">
        <v>3152131</v>
      </c>
      <c r="C2387" t="s">
        <v>187</v>
      </c>
      <c r="D2387" t="s">
        <v>303</v>
      </c>
      <c r="E2387" t="s">
        <v>302</v>
      </c>
      <c r="F2387" s="8">
        <v>160649.20000000001</v>
      </c>
      <c r="G2387" s="10"/>
      <c r="I2387" s="8">
        <v>0</v>
      </c>
      <c r="J2387" s="8">
        <v>0</v>
      </c>
    </row>
    <row r="2388" spans="1:10" hidden="1" x14ac:dyDescent="0.35">
      <c r="A2388">
        <v>2016</v>
      </c>
      <c r="B2388">
        <v>3152170</v>
      </c>
      <c r="C2388" t="s">
        <v>188</v>
      </c>
      <c r="D2388" t="s">
        <v>303</v>
      </c>
      <c r="E2388" t="s">
        <v>299</v>
      </c>
      <c r="F2388" s="8">
        <v>12177940.140000001</v>
      </c>
      <c r="G2388" s="10">
        <v>11382751</v>
      </c>
      <c r="H2388">
        <v>0.84416600609114611</v>
      </c>
      <c r="I2388" s="8">
        <v>0</v>
      </c>
      <c r="J2388" s="8">
        <v>0</v>
      </c>
    </row>
    <row r="2389" spans="1:10" hidden="1" x14ac:dyDescent="0.35">
      <c r="A2389">
        <v>2016</v>
      </c>
      <c r="B2389">
        <v>3152170</v>
      </c>
      <c r="C2389" t="s">
        <v>188</v>
      </c>
      <c r="D2389" t="s">
        <v>303</v>
      </c>
      <c r="E2389" t="s">
        <v>300</v>
      </c>
      <c r="F2389" s="8">
        <v>9608931.4499999993</v>
      </c>
      <c r="G2389" s="10"/>
      <c r="I2389" s="8">
        <v>0</v>
      </c>
      <c r="J2389" s="8">
        <v>9608931.4499999993</v>
      </c>
    </row>
    <row r="2390" spans="1:10" hidden="1" x14ac:dyDescent="0.35">
      <c r="A2390">
        <v>2016</v>
      </c>
      <c r="B2390">
        <v>3152170</v>
      </c>
      <c r="C2390" t="s">
        <v>188</v>
      </c>
      <c r="D2390" t="s">
        <v>303</v>
      </c>
      <c r="E2390" t="s">
        <v>306</v>
      </c>
      <c r="F2390" s="8">
        <v>166767.48000000001</v>
      </c>
      <c r="G2390" s="10"/>
      <c r="I2390" s="8">
        <v>0</v>
      </c>
      <c r="J2390" s="8">
        <v>0</v>
      </c>
    </row>
    <row r="2391" spans="1:10" hidden="1" x14ac:dyDescent="0.35">
      <c r="A2391">
        <v>2016</v>
      </c>
      <c r="B2391">
        <v>3152170</v>
      </c>
      <c r="C2391" t="s">
        <v>188</v>
      </c>
      <c r="D2391" t="s">
        <v>303</v>
      </c>
      <c r="E2391" t="s">
        <v>301</v>
      </c>
      <c r="F2391" s="8">
        <v>1605128.07</v>
      </c>
      <c r="G2391" s="10"/>
      <c r="I2391" s="8">
        <v>0</v>
      </c>
      <c r="J2391" s="8">
        <v>0</v>
      </c>
    </row>
    <row r="2392" spans="1:10" hidden="1" x14ac:dyDescent="0.35">
      <c r="A2392">
        <v>2016</v>
      </c>
      <c r="B2392">
        <v>3152170</v>
      </c>
      <c r="C2392" t="s">
        <v>188</v>
      </c>
      <c r="D2392" t="s">
        <v>303</v>
      </c>
      <c r="E2392" t="s">
        <v>304</v>
      </c>
      <c r="F2392" s="8">
        <v>1924</v>
      </c>
      <c r="G2392" s="10"/>
      <c r="I2392" s="8">
        <v>0</v>
      </c>
      <c r="J2392" s="8">
        <v>0</v>
      </c>
    </row>
    <row r="2393" spans="1:10" hidden="1" x14ac:dyDescent="0.35">
      <c r="A2393">
        <v>2016</v>
      </c>
      <c r="B2393">
        <v>3152170</v>
      </c>
      <c r="C2393" t="s">
        <v>188</v>
      </c>
      <c r="D2393" t="s">
        <v>303</v>
      </c>
      <c r="E2393" t="s">
        <v>302</v>
      </c>
      <c r="F2393" s="8">
        <v>795189.14</v>
      </c>
      <c r="G2393" s="10"/>
      <c r="I2393" s="8">
        <v>0</v>
      </c>
      <c r="J2393" s="8">
        <v>0</v>
      </c>
    </row>
    <row r="2394" spans="1:10" hidden="1" x14ac:dyDescent="0.35">
      <c r="A2394">
        <v>2016</v>
      </c>
      <c r="B2394">
        <v>3152204</v>
      </c>
      <c r="C2394" t="s">
        <v>189</v>
      </c>
      <c r="D2394" t="s">
        <v>303</v>
      </c>
      <c r="E2394" t="s">
        <v>299</v>
      </c>
      <c r="F2394" s="8">
        <v>19089120.100000001</v>
      </c>
      <c r="G2394" s="10">
        <v>18737997.860000003</v>
      </c>
      <c r="H2394">
        <v>0.63641099540610135</v>
      </c>
      <c r="I2394" s="8">
        <v>223458.05426762</v>
      </c>
      <c r="J2394" s="8">
        <v>0</v>
      </c>
    </row>
    <row r="2395" spans="1:10" hidden="1" x14ac:dyDescent="0.35">
      <c r="A2395">
        <v>2016</v>
      </c>
      <c r="B2395">
        <v>3152204</v>
      </c>
      <c r="C2395" t="s">
        <v>189</v>
      </c>
      <c r="D2395" t="s">
        <v>303</v>
      </c>
      <c r="E2395" t="s">
        <v>300</v>
      </c>
      <c r="F2395" s="8">
        <v>11925067.869999999</v>
      </c>
      <c r="G2395" s="10"/>
      <c r="I2395" s="8">
        <v>0</v>
      </c>
      <c r="J2395" s="8">
        <v>12148525.92426762</v>
      </c>
    </row>
    <row r="2396" spans="1:10" hidden="1" x14ac:dyDescent="0.35">
      <c r="A2396">
        <v>2016</v>
      </c>
      <c r="B2396">
        <v>3152204</v>
      </c>
      <c r="C2396" t="s">
        <v>189</v>
      </c>
      <c r="D2396" t="s">
        <v>303</v>
      </c>
      <c r="E2396" t="s">
        <v>307</v>
      </c>
      <c r="F2396" s="8">
        <v>13299.5</v>
      </c>
      <c r="G2396" s="10"/>
      <c r="I2396" s="8">
        <v>0</v>
      </c>
      <c r="J2396" s="8">
        <v>0</v>
      </c>
    </row>
    <row r="2397" spans="1:10" hidden="1" x14ac:dyDescent="0.35">
      <c r="A2397">
        <v>2016</v>
      </c>
      <c r="B2397">
        <v>3152204</v>
      </c>
      <c r="C2397" t="s">
        <v>189</v>
      </c>
      <c r="D2397" t="s">
        <v>303</v>
      </c>
      <c r="E2397" t="s">
        <v>306</v>
      </c>
      <c r="F2397" s="8">
        <v>36120.6</v>
      </c>
      <c r="G2397" s="10"/>
      <c r="I2397" s="8">
        <v>0</v>
      </c>
      <c r="J2397" s="8">
        <v>0</v>
      </c>
    </row>
    <row r="2398" spans="1:10" hidden="1" x14ac:dyDescent="0.35">
      <c r="A2398">
        <v>2016</v>
      </c>
      <c r="B2398">
        <v>3152204</v>
      </c>
      <c r="C2398" t="s">
        <v>189</v>
      </c>
      <c r="D2398" t="s">
        <v>303</v>
      </c>
      <c r="E2398" t="s">
        <v>301</v>
      </c>
      <c r="F2398" s="8">
        <v>6137324.9800000004</v>
      </c>
      <c r="G2398" s="10"/>
      <c r="I2398" s="8">
        <v>0</v>
      </c>
      <c r="J2398" s="8">
        <v>0</v>
      </c>
    </row>
    <row r="2399" spans="1:10" hidden="1" x14ac:dyDescent="0.35">
      <c r="A2399">
        <v>2016</v>
      </c>
      <c r="B2399">
        <v>3152204</v>
      </c>
      <c r="C2399" t="s">
        <v>189</v>
      </c>
      <c r="D2399" t="s">
        <v>303</v>
      </c>
      <c r="E2399" t="s">
        <v>304</v>
      </c>
      <c r="F2399" s="8">
        <v>626184.91</v>
      </c>
      <c r="G2399" s="10"/>
      <c r="I2399" s="8">
        <v>0</v>
      </c>
      <c r="J2399" s="8">
        <v>0</v>
      </c>
    </row>
    <row r="2400" spans="1:10" hidden="1" x14ac:dyDescent="0.35">
      <c r="A2400">
        <v>2016</v>
      </c>
      <c r="B2400">
        <v>3152204</v>
      </c>
      <c r="C2400" t="s">
        <v>189</v>
      </c>
      <c r="D2400" t="s">
        <v>303</v>
      </c>
      <c r="E2400" t="s">
        <v>309</v>
      </c>
      <c r="F2400" s="8">
        <v>351122.24</v>
      </c>
      <c r="G2400" s="10"/>
      <c r="I2400" s="8">
        <v>0</v>
      </c>
      <c r="J2400" s="8">
        <v>0</v>
      </c>
    </row>
    <row r="2401" spans="1:10" hidden="1" x14ac:dyDescent="0.35">
      <c r="A2401">
        <v>2016</v>
      </c>
      <c r="B2401">
        <v>3152402</v>
      </c>
      <c r="C2401" t="s">
        <v>190</v>
      </c>
      <c r="D2401" t="s">
        <v>303</v>
      </c>
      <c r="E2401" t="s">
        <v>299</v>
      </c>
      <c r="F2401" s="8">
        <v>10473097.42</v>
      </c>
      <c r="G2401" s="10">
        <v>7417599.1800000006</v>
      </c>
      <c r="H2401">
        <v>0.84204504023901694</v>
      </c>
      <c r="I2401" s="8">
        <v>497780.37356870517</v>
      </c>
      <c r="J2401" s="8">
        <v>0</v>
      </c>
    </row>
    <row r="2402" spans="1:10" hidden="1" x14ac:dyDescent="0.35">
      <c r="A2402">
        <v>2016</v>
      </c>
      <c r="B2402">
        <v>3152402</v>
      </c>
      <c r="C2402" t="s">
        <v>190</v>
      </c>
      <c r="D2402" t="s">
        <v>303</v>
      </c>
      <c r="E2402" t="s">
        <v>300</v>
      </c>
      <c r="F2402" s="8">
        <v>6245952.5999999996</v>
      </c>
      <c r="G2402" s="10"/>
      <c r="I2402" s="8">
        <v>0</v>
      </c>
      <c r="J2402" s="8">
        <v>6743732.9735687049</v>
      </c>
    </row>
    <row r="2403" spans="1:10" hidden="1" x14ac:dyDescent="0.35">
      <c r="A2403">
        <v>2016</v>
      </c>
      <c r="B2403">
        <v>3152402</v>
      </c>
      <c r="C2403" t="s">
        <v>190</v>
      </c>
      <c r="D2403" t="s">
        <v>303</v>
      </c>
      <c r="E2403" t="s">
        <v>306</v>
      </c>
      <c r="F2403" s="8">
        <v>145360</v>
      </c>
      <c r="G2403" s="10"/>
      <c r="I2403" s="8">
        <v>0</v>
      </c>
      <c r="J2403" s="8">
        <v>0</v>
      </c>
    </row>
    <row r="2404" spans="1:10" hidden="1" x14ac:dyDescent="0.35">
      <c r="A2404">
        <v>2016</v>
      </c>
      <c r="B2404">
        <v>3152402</v>
      </c>
      <c r="C2404" t="s">
        <v>190</v>
      </c>
      <c r="D2404" t="s">
        <v>303</v>
      </c>
      <c r="E2404" t="s">
        <v>301</v>
      </c>
      <c r="F2404" s="8">
        <v>673739.2</v>
      </c>
      <c r="G2404" s="10"/>
      <c r="I2404" s="8">
        <v>0</v>
      </c>
      <c r="J2404" s="8">
        <v>0</v>
      </c>
    </row>
    <row r="2405" spans="1:10" hidden="1" x14ac:dyDescent="0.35">
      <c r="A2405">
        <v>2016</v>
      </c>
      <c r="B2405">
        <v>3152402</v>
      </c>
      <c r="C2405" t="s">
        <v>190</v>
      </c>
      <c r="D2405" t="s">
        <v>303</v>
      </c>
      <c r="E2405" t="s">
        <v>305</v>
      </c>
      <c r="F2405" s="8">
        <v>352547.38</v>
      </c>
      <c r="G2405" s="10"/>
      <c r="I2405" s="8">
        <v>0</v>
      </c>
      <c r="J2405" s="8">
        <v>0</v>
      </c>
    </row>
    <row r="2406" spans="1:10" hidden="1" x14ac:dyDescent="0.35">
      <c r="A2406">
        <v>2016</v>
      </c>
      <c r="B2406">
        <v>3152402</v>
      </c>
      <c r="C2406" t="s">
        <v>190</v>
      </c>
      <c r="D2406" t="s">
        <v>303</v>
      </c>
      <c r="E2406" t="s">
        <v>309</v>
      </c>
      <c r="F2406" s="8">
        <v>591156.47</v>
      </c>
      <c r="G2406" s="10"/>
      <c r="I2406" s="8">
        <v>0</v>
      </c>
      <c r="J2406" s="8">
        <v>0</v>
      </c>
    </row>
    <row r="2407" spans="1:10" hidden="1" x14ac:dyDescent="0.35">
      <c r="A2407">
        <v>2016</v>
      </c>
      <c r="B2407">
        <v>3152402</v>
      </c>
      <c r="C2407" t="s">
        <v>190</v>
      </c>
      <c r="D2407" t="s">
        <v>303</v>
      </c>
      <c r="E2407" t="s">
        <v>302</v>
      </c>
      <c r="F2407" s="8">
        <v>2464341.77</v>
      </c>
      <c r="G2407" s="10"/>
      <c r="I2407" s="8">
        <v>0</v>
      </c>
      <c r="J2407" s="8">
        <v>0</v>
      </c>
    </row>
    <row r="2408" spans="1:10" hidden="1" x14ac:dyDescent="0.35">
      <c r="A2408">
        <v>2016</v>
      </c>
      <c r="B2408">
        <v>2109205</v>
      </c>
      <c r="C2408" t="s">
        <v>191</v>
      </c>
      <c r="D2408" t="s">
        <v>303</v>
      </c>
      <c r="E2408" t="s">
        <v>299</v>
      </c>
      <c r="F2408" s="8">
        <v>15180761.77</v>
      </c>
      <c r="G2408" s="10">
        <v>14019139.870000001</v>
      </c>
      <c r="H2408">
        <v>0.99986304437948359</v>
      </c>
      <c r="I2408" s="8">
        <v>677656.70839256421</v>
      </c>
      <c r="J2408" s="8">
        <v>0</v>
      </c>
    </row>
    <row r="2409" spans="1:10" hidden="1" x14ac:dyDescent="0.35">
      <c r="A2409">
        <v>2016</v>
      </c>
      <c r="B2409">
        <v>2109205</v>
      </c>
      <c r="C2409" t="s">
        <v>191</v>
      </c>
      <c r="D2409" t="s">
        <v>303</v>
      </c>
      <c r="E2409" t="s">
        <v>300</v>
      </c>
      <c r="F2409" s="8">
        <v>14017219.869999999</v>
      </c>
      <c r="G2409" s="10"/>
      <c r="I2409" s="8">
        <v>0</v>
      </c>
      <c r="J2409" s="8">
        <v>14694876.578392563</v>
      </c>
    </row>
    <row r="2410" spans="1:10" hidden="1" x14ac:dyDescent="0.35">
      <c r="A2410">
        <v>2016</v>
      </c>
      <c r="B2410">
        <v>2109205</v>
      </c>
      <c r="C2410" t="s">
        <v>191</v>
      </c>
      <c r="D2410" t="s">
        <v>303</v>
      </c>
      <c r="E2410" t="s">
        <v>304</v>
      </c>
      <c r="F2410" s="8">
        <v>1920</v>
      </c>
      <c r="G2410" s="10"/>
      <c r="I2410" s="8">
        <v>0</v>
      </c>
      <c r="J2410" s="8">
        <v>0</v>
      </c>
    </row>
    <row r="2411" spans="1:10" hidden="1" x14ac:dyDescent="0.35">
      <c r="A2411">
        <v>2016</v>
      </c>
      <c r="B2411">
        <v>2109205</v>
      </c>
      <c r="C2411" t="s">
        <v>191</v>
      </c>
      <c r="D2411" t="s">
        <v>303</v>
      </c>
      <c r="E2411" t="s">
        <v>309</v>
      </c>
      <c r="F2411" s="8">
        <v>677749.53</v>
      </c>
      <c r="G2411" s="10"/>
      <c r="I2411" s="8">
        <v>0</v>
      </c>
      <c r="J2411" s="8">
        <v>0</v>
      </c>
    </row>
    <row r="2412" spans="1:10" hidden="1" x14ac:dyDescent="0.35">
      <c r="A2412">
        <v>2016</v>
      </c>
      <c r="B2412">
        <v>2109205</v>
      </c>
      <c r="C2412" t="s">
        <v>191</v>
      </c>
      <c r="D2412" t="s">
        <v>303</v>
      </c>
      <c r="E2412" t="s">
        <v>302</v>
      </c>
      <c r="F2412" s="8">
        <v>483872.37</v>
      </c>
      <c r="G2412" s="10"/>
      <c r="I2412" s="8">
        <v>0</v>
      </c>
      <c r="J2412" s="8">
        <v>0</v>
      </c>
    </row>
    <row r="2413" spans="1:10" hidden="1" x14ac:dyDescent="0.35">
      <c r="A2413">
        <v>2016</v>
      </c>
      <c r="B2413">
        <v>3153301</v>
      </c>
      <c r="C2413" t="s">
        <v>192</v>
      </c>
      <c r="D2413" t="s">
        <v>303</v>
      </c>
      <c r="E2413" t="s">
        <v>299</v>
      </c>
      <c r="F2413" s="8">
        <v>3314596.18</v>
      </c>
      <c r="G2413" s="10">
        <v>3038103.1</v>
      </c>
      <c r="H2413">
        <v>0.71201441452069225</v>
      </c>
      <c r="I2413" s="8">
        <v>123487.3442046664</v>
      </c>
      <c r="J2413" s="8">
        <v>0</v>
      </c>
    </row>
    <row r="2414" spans="1:10" hidden="1" x14ac:dyDescent="0.35">
      <c r="A2414">
        <v>2016</v>
      </c>
      <c r="B2414">
        <v>3153301</v>
      </c>
      <c r="C2414" t="s">
        <v>192</v>
      </c>
      <c r="D2414" t="s">
        <v>303</v>
      </c>
      <c r="E2414" t="s">
        <v>300</v>
      </c>
      <c r="F2414" s="8">
        <v>2163173.2000000002</v>
      </c>
      <c r="G2414" s="10"/>
      <c r="I2414" s="8">
        <v>0</v>
      </c>
      <c r="J2414" s="8">
        <v>2286660.5442046667</v>
      </c>
    </row>
    <row r="2415" spans="1:10" hidden="1" x14ac:dyDescent="0.35">
      <c r="A2415">
        <v>2016</v>
      </c>
      <c r="B2415">
        <v>3153301</v>
      </c>
      <c r="C2415" t="s">
        <v>192</v>
      </c>
      <c r="D2415" t="s">
        <v>303</v>
      </c>
      <c r="E2415" t="s">
        <v>306</v>
      </c>
      <c r="F2415" s="8">
        <v>53101.87</v>
      </c>
      <c r="G2415" s="10"/>
      <c r="I2415" s="8">
        <v>0</v>
      </c>
      <c r="J2415" s="8">
        <v>0</v>
      </c>
    </row>
    <row r="2416" spans="1:10" hidden="1" x14ac:dyDescent="0.35">
      <c r="A2416">
        <v>2016</v>
      </c>
      <c r="B2416">
        <v>3153301</v>
      </c>
      <c r="C2416" t="s">
        <v>192</v>
      </c>
      <c r="D2416" t="s">
        <v>303</v>
      </c>
      <c r="E2416" t="s">
        <v>301</v>
      </c>
      <c r="F2416" s="8">
        <v>821114.26</v>
      </c>
      <c r="G2416" s="10"/>
      <c r="I2416" s="8">
        <v>0</v>
      </c>
      <c r="J2416" s="8">
        <v>0</v>
      </c>
    </row>
    <row r="2417" spans="1:10" hidden="1" x14ac:dyDescent="0.35">
      <c r="A2417">
        <v>2016</v>
      </c>
      <c r="B2417">
        <v>3153301</v>
      </c>
      <c r="C2417" t="s">
        <v>192</v>
      </c>
      <c r="D2417" t="s">
        <v>303</v>
      </c>
      <c r="E2417" t="s">
        <v>305</v>
      </c>
      <c r="F2417" s="8">
        <v>713.77</v>
      </c>
      <c r="G2417" s="10"/>
      <c r="I2417" s="8">
        <v>0</v>
      </c>
      <c r="J2417" s="8">
        <v>0</v>
      </c>
    </row>
    <row r="2418" spans="1:10" hidden="1" x14ac:dyDescent="0.35">
      <c r="A2418">
        <v>2016</v>
      </c>
      <c r="B2418">
        <v>3153301</v>
      </c>
      <c r="C2418" t="s">
        <v>192</v>
      </c>
      <c r="D2418" t="s">
        <v>303</v>
      </c>
      <c r="E2418" t="s">
        <v>309</v>
      </c>
      <c r="F2418" s="8">
        <v>173433.77</v>
      </c>
      <c r="G2418" s="10"/>
      <c r="I2418" s="8">
        <v>0</v>
      </c>
      <c r="J2418" s="8">
        <v>0</v>
      </c>
    </row>
    <row r="2419" spans="1:10" hidden="1" x14ac:dyDescent="0.35">
      <c r="A2419">
        <v>2016</v>
      </c>
      <c r="B2419">
        <v>3153301</v>
      </c>
      <c r="C2419" t="s">
        <v>192</v>
      </c>
      <c r="D2419" t="s">
        <v>303</v>
      </c>
      <c r="E2419" t="s">
        <v>302</v>
      </c>
      <c r="F2419" s="8">
        <v>103059.31</v>
      </c>
      <c r="G2419" s="10"/>
      <c r="I2419" s="8">
        <v>0</v>
      </c>
      <c r="J2419" s="8">
        <v>0</v>
      </c>
    </row>
    <row r="2420" spans="1:10" hidden="1" x14ac:dyDescent="0.35">
      <c r="A2420">
        <v>2016</v>
      </c>
      <c r="B2420">
        <v>3154309</v>
      </c>
      <c r="C2420" t="s">
        <v>193</v>
      </c>
      <c r="D2420" t="s">
        <v>303</v>
      </c>
      <c r="E2420" t="s">
        <v>299</v>
      </c>
      <c r="F2420" s="8">
        <v>10800750.779999999</v>
      </c>
      <c r="G2420" s="10">
        <v>10730842.09</v>
      </c>
      <c r="H2420">
        <v>0.98466115253402264</v>
      </c>
      <c r="I2420" s="8">
        <v>68836.371267543713</v>
      </c>
      <c r="J2420" s="8">
        <v>0</v>
      </c>
    </row>
    <row r="2421" spans="1:10" hidden="1" x14ac:dyDescent="0.35">
      <c r="A2421">
        <v>2016</v>
      </c>
      <c r="B2421">
        <v>3154309</v>
      </c>
      <c r="C2421" t="s">
        <v>193</v>
      </c>
      <c r="D2421" t="s">
        <v>303</v>
      </c>
      <c r="E2421" t="s">
        <v>300</v>
      </c>
      <c r="F2421" s="8">
        <v>10566243.34</v>
      </c>
      <c r="G2421" s="10"/>
      <c r="I2421" s="8">
        <v>0</v>
      </c>
      <c r="J2421" s="8">
        <v>10635079.711267544</v>
      </c>
    </row>
    <row r="2422" spans="1:10" hidden="1" x14ac:dyDescent="0.35">
      <c r="A2422">
        <v>2016</v>
      </c>
      <c r="B2422">
        <v>3154309</v>
      </c>
      <c r="C2422" t="s">
        <v>193</v>
      </c>
      <c r="D2422" t="s">
        <v>303</v>
      </c>
      <c r="E2422" t="s">
        <v>301</v>
      </c>
      <c r="F2422" s="8">
        <v>164598.75</v>
      </c>
      <c r="G2422" s="10"/>
      <c r="I2422" s="8">
        <v>0</v>
      </c>
      <c r="J2422" s="8">
        <v>0</v>
      </c>
    </row>
    <row r="2423" spans="1:10" hidden="1" x14ac:dyDescent="0.35">
      <c r="A2423">
        <v>2016</v>
      </c>
      <c r="B2423">
        <v>3154309</v>
      </c>
      <c r="C2423" t="s">
        <v>193</v>
      </c>
      <c r="D2423" t="s">
        <v>303</v>
      </c>
      <c r="E2423" t="s">
        <v>309</v>
      </c>
      <c r="F2423" s="8">
        <v>69908.69</v>
      </c>
      <c r="G2423" s="10"/>
      <c r="I2423" s="8">
        <v>0</v>
      </c>
      <c r="J2423" s="8">
        <v>0</v>
      </c>
    </row>
    <row r="2424" spans="1:10" hidden="1" x14ac:dyDescent="0.35">
      <c r="A2424">
        <v>2016</v>
      </c>
      <c r="B2424">
        <v>1718550</v>
      </c>
      <c r="C2424" t="s">
        <v>194</v>
      </c>
      <c r="D2424" t="s">
        <v>303</v>
      </c>
      <c r="E2424" t="s">
        <v>299</v>
      </c>
      <c r="F2424" s="8">
        <v>5464680.25</v>
      </c>
      <c r="G2424" s="10">
        <v>5464680.25</v>
      </c>
      <c r="H2424">
        <v>0</v>
      </c>
      <c r="I2424" s="8">
        <v>0</v>
      </c>
      <c r="J2424" s="8">
        <v>0</v>
      </c>
    </row>
    <row r="2425" spans="1:10" hidden="1" x14ac:dyDescent="0.35">
      <c r="A2425">
        <v>2016</v>
      </c>
      <c r="B2425">
        <v>1718550</v>
      </c>
      <c r="C2425" t="s">
        <v>194</v>
      </c>
      <c r="D2425" t="s">
        <v>303</v>
      </c>
      <c r="E2425" t="s">
        <v>302</v>
      </c>
      <c r="F2425" s="8">
        <v>5464680.25</v>
      </c>
      <c r="G2425" s="10"/>
      <c r="I2425" s="8">
        <v>0</v>
      </c>
      <c r="J2425" s="8">
        <v>0</v>
      </c>
    </row>
    <row r="2426" spans="1:10" hidden="1" x14ac:dyDescent="0.35">
      <c r="A2426">
        <v>2016</v>
      </c>
      <c r="B2426">
        <v>3154507</v>
      </c>
      <c r="C2426" t="s">
        <v>195</v>
      </c>
      <c r="D2426" t="s">
        <v>303</v>
      </c>
      <c r="E2426" t="s">
        <v>299</v>
      </c>
      <c r="F2426" s="8">
        <v>7886076.5999999996</v>
      </c>
      <c r="G2426" s="10">
        <v>7745214.6099999994</v>
      </c>
      <c r="H2426">
        <v>0.93720780191525255</v>
      </c>
      <c r="I2426" s="8">
        <v>0</v>
      </c>
      <c r="J2426" s="8">
        <v>0</v>
      </c>
    </row>
    <row r="2427" spans="1:10" hidden="1" x14ac:dyDescent="0.35">
      <c r="A2427">
        <v>2016</v>
      </c>
      <c r="B2427">
        <v>3154507</v>
      </c>
      <c r="C2427" t="s">
        <v>195</v>
      </c>
      <c r="D2427" t="s">
        <v>303</v>
      </c>
      <c r="E2427" t="s">
        <v>300</v>
      </c>
      <c r="F2427" s="8">
        <v>7258875.5599999996</v>
      </c>
      <c r="G2427" s="10"/>
      <c r="I2427" s="8">
        <v>0</v>
      </c>
      <c r="J2427" s="8">
        <v>7258875.5599999996</v>
      </c>
    </row>
    <row r="2428" spans="1:10" hidden="1" x14ac:dyDescent="0.35">
      <c r="A2428">
        <v>2016</v>
      </c>
      <c r="B2428">
        <v>3154507</v>
      </c>
      <c r="C2428" t="s">
        <v>195</v>
      </c>
      <c r="D2428" t="s">
        <v>303</v>
      </c>
      <c r="E2428" t="s">
        <v>301</v>
      </c>
      <c r="F2428" s="8">
        <v>486339.05</v>
      </c>
      <c r="G2428" s="10"/>
      <c r="I2428" s="8">
        <v>0</v>
      </c>
      <c r="J2428" s="8">
        <v>0</v>
      </c>
    </row>
    <row r="2429" spans="1:10" hidden="1" x14ac:dyDescent="0.35">
      <c r="A2429">
        <v>2016</v>
      </c>
      <c r="B2429">
        <v>3154507</v>
      </c>
      <c r="C2429" t="s">
        <v>195</v>
      </c>
      <c r="D2429" t="s">
        <v>303</v>
      </c>
      <c r="E2429" t="s">
        <v>302</v>
      </c>
      <c r="F2429" s="8">
        <v>140861.99</v>
      </c>
      <c r="G2429" s="10"/>
      <c r="I2429" s="8">
        <v>0</v>
      </c>
      <c r="J2429" s="8">
        <v>0</v>
      </c>
    </row>
    <row r="2430" spans="1:10" hidden="1" x14ac:dyDescent="0.35">
      <c r="A2430">
        <v>2016</v>
      </c>
      <c r="B2430">
        <v>3155108</v>
      </c>
      <c r="C2430" t="s">
        <v>196</v>
      </c>
      <c r="D2430" t="s">
        <v>303</v>
      </c>
      <c r="E2430" t="s">
        <v>299</v>
      </c>
      <c r="F2430" s="8">
        <v>3113607.68</v>
      </c>
      <c r="G2430" s="10">
        <v>2522554.14</v>
      </c>
      <c r="H2430">
        <v>0.82450608176044926</v>
      </c>
      <c r="I2430" s="8">
        <v>0</v>
      </c>
      <c r="J2430" s="8">
        <v>0</v>
      </c>
    </row>
    <row r="2431" spans="1:10" hidden="1" x14ac:dyDescent="0.35">
      <c r="A2431">
        <v>2016</v>
      </c>
      <c r="B2431">
        <v>3155108</v>
      </c>
      <c r="C2431" t="s">
        <v>196</v>
      </c>
      <c r="D2431" t="s">
        <v>303</v>
      </c>
      <c r="E2431" t="s">
        <v>300</v>
      </c>
      <c r="F2431" s="8">
        <v>2079861.23</v>
      </c>
      <c r="G2431" s="10"/>
      <c r="I2431" s="8">
        <v>0</v>
      </c>
      <c r="J2431" s="8">
        <v>2079861.23</v>
      </c>
    </row>
    <row r="2432" spans="1:10" hidden="1" x14ac:dyDescent="0.35">
      <c r="A2432">
        <v>2016</v>
      </c>
      <c r="B2432">
        <v>3155108</v>
      </c>
      <c r="C2432" t="s">
        <v>196</v>
      </c>
      <c r="D2432" t="s">
        <v>303</v>
      </c>
      <c r="E2432" t="s">
        <v>301</v>
      </c>
      <c r="F2432" s="8">
        <v>442692.91</v>
      </c>
      <c r="G2432" s="10"/>
      <c r="I2432" s="8">
        <v>0</v>
      </c>
      <c r="J2432" s="8">
        <v>0</v>
      </c>
    </row>
    <row r="2433" spans="1:10" hidden="1" x14ac:dyDescent="0.35">
      <c r="A2433">
        <v>2016</v>
      </c>
      <c r="B2433">
        <v>3155108</v>
      </c>
      <c r="C2433" t="s">
        <v>196</v>
      </c>
      <c r="D2433" t="s">
        <v>303</v>
      </c>
      <c r="E2433" t="s">
        <v>302</v>
      </c>
      <c r="F2433" s="8">
        <v>591053.54</v>
      </c>
      <c r="G2433" s="10"/>
      <c r="I2433" s="8">
        <v>0</v>
      </c>
      <c r="J2433" s="8">
        <v>0</v>
      </c>
    </row>
    <row r="2434" spans="1:10" hidden="1" x14ac:dyDescent="0.35">
      <c r="A2434">
        <v>2016</v>
      </c>
      <c r="B2434">
        <v>3155603</v>
      </c>
      <c r="C2434" t="s">
        <v>197</v>
      </c>
      <c r="D2434" t="s">
        <v>303</v>
      </c>
      <c r="E2434" t="s">
        <v>299</v>
      </c>
      <c r="F2434" s="8">
        <v>17897588.800000001</v>
      </c>
      <c r="G2434" s="10">
        <v>16676265.550000003</v>
      </c>
      <c r="H2434">
        <v>0.85764432732962803</v>
      </c>
      <c r="I2434" s="8">
        <v>806345.64408622717</v>
      </c>
      <c r="J2434" s="8">
        <v>0</v>
      </c>
    </row>
    <row r="2435" spans="1:10" hidden="1" x14ac:dyDescent="0.35">
      <c r="A2435">
        <v>2016</v>
      </c>
      <c r="B2435">
        <v>3155603</v>
      </c>
      <c r="C2435" t="s">
        <v>197</v>
      </c>
      <c r="D2435" t="s">
        <v>303</v>
      </c>
      <c r="E2435" t="s">
        <v>300</v>
      </c>
      <c r="F2435" s="8">
        <v>14302304.550000001</v>
      </c>
      <c r="G2435" s="10"/>
      <c r="I2435" s="8">
        <v>0</v>
      </c>
      <c r="J2435" s="8">
        <v>15108650.194086228</v>
      </c>
    </row>
    <row r="2436" spans="1:10" hidden="1" x14ac:dyDescent="0.35">
      <c r="A2436">
        <v>2016</v>
      </c>
      <c r="B2436">
        <v>3155603</v>
      </c>
      <c r="C2436" t="s">
        <v>197</v>
      </c>
      <c r="D2436" t="s">
        <v>303</v>
      </c>
      <c r="E2436" t="s">
        <v>306</v>
      </c>
      <c r="F2436" s="8">
        <v>52191.29</v>
      </c>
      <c r="G2436" s="10"/>
      <c r="I2436" s="8">
        <v>0</v>
      </c>
      <c r="J2436" s="8">
        <v>0</v>
      </c>
    </row>
    <row r="2437" spans="1:10" hidden="1" x14ac:dyDescent="0.35">
      <c r="A2437">
        <v>2016</v>
      </c>
      <c r="B2437">
        <v>3155603</v>
      </c>
      <c r="C2437" t="s">
        <v>197</v>
      </c>
      <c r="D2437" t="s">
        <v>303</v>
      </c>
      <c r="E2437" t="s">
        <v>301</v>
      </c>
      <c r="F2437" s="8">
        <v>2321769.71</v>
      </c>
      <c r="G2437" s="10"/>
      <c r="I2437" s="8">
        <v>0</v>
      </c>
      <c r="J2437" s="8">
        <v>0</v>
      </c>
    </row>
    <row r="2438" spans="1:10" hidden="1" x14ac:dyDescent="0.35">
      <c r="A2438">
        <v>2016</v>
      </c>
      <c r="B2438">
        <v>3155603</v>
      </c>
      <c r="C2438" t="s">
        <v>197</v>
      </c>
      <c r="D2438" t="s">
        <v>303</v>
      </c>
      <c r="E2438" t="s">
        <v>309</v>
      </c>
      <c r="F2438" s="8">
        <v>940186.53</v>
      </c>
      <c r="G2438" s="10"/>
      <c r="I2438" s="8">
        <v>0</v>
      </c>
      <c r="J2438" s="8">
        <v>0</v>
      </c>
    </row>
    <row r="2439" spans="1:10" hidden="1" x14ac:dyDescent="0.35">
      <c r="A2439">
        <v>2016</v>
      </c>
      <c r="B2439">
        <v>3155603</v>
      </c>
      <c r="C2439" t="s">
        <v>197</v>
      </c>
      <c r="D2439" t="s">
        <v>303</v>
      </c>
      <c r="E2439" t="s">
        <v>302</v>
      </c>
      <c r="F2439" s="8">
        <v>281136.71999999997</v>
      </c>
      <c r="G2439" s="10"/>
      <c r="I2439" s="8">
        <v>0</v>
      </c>
      <c r="J2439" s="8">
        <v>0</v>
      </c>
    </row>
    <row r="2440" spans="1:10" hidden="1" x14ac:dyDescent="0.35">
      <c r="A2440">
        <v>2016</v>
      </c>
      <c r="B2440">
        <v>3156007</v>
      </c>
      <c r="C2440" t="s">
        <v>198</v>
      </c>
      <c r="D2440" t="s">
        <v>303</v>
      </c>
      <c r="E2440" t="s">
        <v>299</v>
      </c>
      <c r="F2440" s="8">
        <v>8479790.1199999992</v>
      </c>
      <c r="G2440" s="10">
        <v>5517622.9999999991</v>
      </c>
      <c r="H2440">
        <v>0.88191288168836479</v>
      </c>
      <c r="I2440" s="8">
        <v>0</v>
      </c>
      <c r="J2440" s="8">
        <v>0</v>
      </c>
    </row>
    <row r="2441" spans="1:10" hidden="1" x14ac:dyDescent="0.35">
      <c r="A2441">
        <v>2016</v>
      </c>
      <c r="B2441">
        <v>3156007</v>
      </c>
      <c r="C2441" t="s">
        <v>198</v>
      </c>
      <c r="D2441" t="s">
        <v>303</v>
      </c>
      <c r="E2441" t="s">
        <v>300</v>
      </c>
      <c r="F2441" s="8">
        <v>4866062.8</v>
      </c>
      <c r="G2441" s="10"/>
      <c r="I2441" s="8">
        <v>0</v>
      </c>
      <c r="J2441" s="8">
        <v>4866062.8</v>
      </c>
    </row>
    <row r="2442" spans="1:10" hidden="1" x14ac:dyDescent="0.35">
      <c r="A2442">
        <v>2016</v>
      </c>
      <c r="B2442">
        <v>3156007</v>
      </c>
      <c r="C2442" t="s">
        <v>198</v>
      </c>
      <c r="D2442" t="s">
        <v>303</v>
      </c>
      <c r="E2442" t="s">
        <v>301</v>
      </c>
      <c r="F2442" s="8">
        <v>591190.19999999995</v>
      </c>
      <c r="G2442" s="10"/>
      <c r="I2442" s="8">
        <v>0</v>
      </c>
      <c r="J2442" s="8">
        <v>0</v>
      </c>
    </row>
    <row r="2443" spans="1:10" hidden="1" x14ac:dyDescent="0.35">
      <c r="A2443">
        <v>2016</v>
      </c>
      <c r="B2443">
        <v>3156007</v>
      </c>
      <c r="C2443" t="s">
        <v>198</v>
      </c>
      <c r="D2443" t="s">
        <v>303</v>
      </c>
      <c r="E2443" t="s">
        <v>305</v>
      </c>
      <c r="F2443" s="8">
        <v>60370</v>
      </c>
      <c r="G2443" s="10"/>
      <c r="I2443" s="8">
        <v>0</v>
      </c>
      <c r="J2443" s="8">
        <v>0</v>
      </c>
    </row>
    <row r="2444" spans="1:10" hidden="1" x14ac:dyDescent="0.35">
      <c r="A2444">
        <v>2016</v>
      </c>
      <c r="B2444">
        <v>3156007</v>
      </c>
      <c r="C2444" t="s">
        <v>198</v>
      </c>
      <c r="D2444" t="s">
        <v>303</v>
      </c>
      <c r="E2444" t="s">
        <v>302</v>
      </c>
      <c r="F2444" s="8">
        <v>2962167.12</v>
      </c>
      <c r="G2444" s="10"/>
      <c r="I2444" s="8">
        <v>0</v>
      </c>
      <c r="J2444" s="8">
        <v>0</v>
      </c>
    </row>
    <row r="2445" spans="1:10" hidden="1" x14ac:dyDescent="0.35">
      <c r="A2445">
        <v>2016</v>
      </c>
      <c r="B2445">
        <v>3156502</v>
      </c>
      <c r="C2445" t="s">
        <v>199</v>
      </c>
      <c r="D2445" t="s">
        <v>303</v>
      </c>
      <c r="E2445" t="s">
        <v>299</v>
      </c>
      <c r="F2445" s="8">
        <v>3770435.18</v>
      </c>
      <c r="G2445" s="10">
        <v>2634921.5200000005</v>
      </c>
      <c r="H2445">
        <v>0.8576821862990438</v>
      </c>
      <c r="I2445" s="8">
        <v>973909.83848122903</v>
      </c>
      <c r="J2445" s="8">
        <v>0</v>
      </c>
    </row>
    <row r="2446" spans="1:10" hidden="1" x14ac:dyDescent="0.35">
      <c r="A2446">
        <v>2016</v>
      </c>
      <c r="B2446">
        <v>3156502</v>
      </c>
      <c r="C2446" t="s">
        <v>199</v>
      </c>
      <c r="D2446" t="s">
        <v>303</v>
      </c>
      <c r="E2446" t="s">
        <v>300</v>
      </c>
      <c r="F2446" s="8">
        <v>2259925.25</v>
      </c>
      <c r="G2446" s="10"/>
      <c r="I2446" s="8">
        <v>0</v>
      </c>
      <c r="J2446" s="8">
        <v>3233835.0884812288</v>
      </c>
    </row>
    <row r="2447" spans="1:10" hidden="1" x14ac:dyDescent="0.35">
      <c r="A2447">
        <v>2016</v>
      </c>
      <c r="B2447">
        <v>3156502</v>
      </c>
      <c r="C2447" t="s">
        <v>199</v>
      </c>
      <c r="D2447" t="s">
        <v>303</v>
      </c>
      <c r="E2447" t="s">
        <v>301</v>
      </c>
      <c r="F2447" s="8">
        <v>374996.27</v>
      </c>
      <c r="G2447" s="10"/>
      <c r="I2447" s="8">
        <v>0</v>
      </c>
      <c r="J2447" s="8">
        <v>0</v>
      </c>
    </row>
    <row r="2448" spans="1:10" hidden="1" x14ac:dyDescent="0.35">
      <c r="A2448">
        <v>2016</v>
      </c>
      <c r="B2448">
        <v>3156502</v>
      </c>
      <c r="C2448" t="s">
        <v>199</v>
      </c>
      <c r="D2448" t="s">
        <v>303</v>
      </c>
      <c r="E2448" t="s">
        <v>309</v>
      </c>
      <c r="F2448" s="8">
        <v>1135513.6599999999</v>
      </c>
      <c r="G2448" s="10"/>
      <c r="I2448" s="8">
        <v>0</v>
      </c>
      <c r="J2448" s="8">
        <v>0</v>
      </c>
    </row>
    <row r="2449" spans="1:10" hidden="1" x14ac:dyDescent="0.35">
      <c r="A2449">
        <v>2016</v>
      </c>
      <c r="B2449">
        <v>3156601</v>
      </c>
      <c r="C2449" t="s">
        <v>200</v>
      </c>
      <c r="D2449" t="s">
        <v>303</v>
      </c>
      <c r="E2449" t="s">
        <v>299</v>
      </c>
      <c r="F2449" s="8">
        <v>6491875.0700000003</v>
      </c>
      <c r="G2449" s="10">
        <v>5651318.25</v>
      </c>
      <c r="H2449">
        <v>0.82922673661140933</v>
      </c>
      <c r="I2449" s="8">
        <v>0</v>
      </c>
      <c r="J2449" s="8">
        <v>0</v>
      </c>
    </row>
    <row r="2450" spans="1:10" hidden="1" x14ac:dyDescent="0.35">
      <c r="A2450">
        <v>2016</v>
      </c>
      <c r="B2450">
        <v>3156601</v>
      </c>
      <c r="C2450" t="s">
        <v>200</v>
      </c>
      <c r="D2450" t="s">
        <v>303</v>
      </c>
      <c r="E2450" t="s">
        <v>300</v>
      </c>
      <c r="F2450" s="8">
        <v>4686224.1900000004</v>
      </c>
      <c r="G2450" s="10"/>
      <c r="I2450" s="8">
        <v>0</v>
      </c>
      <c r="J2450" s="8">
        <v>4686224.1900000004</v>
      </c>
    </row>
    <row r="2451" spans="1:10" hidden="1" x14ac:dyDescent="0.35">
      <c r="A2451">
        <v>2016</v>
      </c>
      <c r="B2451">
        <v>3156601</v>
      </c>
      <c r="C2451" t="s">
        <v>200</v>
      </c>
      <c r="D2451" t="s">
        <v>303</v>
      </c>
      <c r="E2451" t="s">
        <v>301</v>
      </c>
      <c r="F2451" s="8">
        <v>965094.06</v>
      </c>
      <c r="G2451" s="10"/>
      <c r="I2451" s="8">
        <v>0</v>
      </c>
      <c r="J2451" s="8">
        <v>0</v>
      </c>
    </row>
    <row r="2452" spans="1:10" hidden="1" x14ac:dyDescent="0.35">
      <c r="A2452">
        <v>2016</v>
      </c>
      <c r="B2452">
        <v>3156601</v>
      </c>
      <c r="C2452" t="s">
        <v>200</v>
      </c>
      <c r="D2452" t="s">
        <v>303</v>
      </c>
      <c r="E2452" t="s">
        <v>302</v>
      </c>
      <c r="F2452" s="8">
        <v>840556.82</v>
      </c>
      <c r="G2452" s="10"/>
      <c r="I2452" s="8">
        <v>0</v>
      </c>
      <c r="J2452" s="8">
        <v>0</v>
      </c>
    </row>
    <row r="2453" spans="1:10" hidden="1" x14ac:dyDescent="0.35">
      <c r="A2453">
        <v>2016</v>
      </c>
      <c r="B2453">
        <v>3156809</v>
      </c>
      <c r="C2453" t="s">
        <v>201</v>
      </c>
      <c r="D2453" t="s">
        <v>303</v>
      </c>
      <c r="E2453" t="s">
        <v>299</v>
      </c>
      <c r="F2453" s="8">
        <v>6062794.0499999998</v>
      </c>
      <c r="G2453" s="10">
        <v>4721058.83</v>
      </c>
      <c r="H2453">
        <v>0.82700408543733395</v>
      </c>
      <c r="I2453" s="8">
        <v>889138.73832531052</v>
      </c>
      <c r="J2453" s="8">
        <v>0</v>
      </c>
    </row>
    <row r="2454" spans="1:10" hidden="1" x14ac:dyDescent="0.35">
      <c r="A2454">
        <v>2016</v>
      </c>
      <c r="B2454">
        <v>3156809</v>
      </c>
      <c r="C2454" t="s">
        <v>201</v>
      </c>
      <c r="D2454" t="s">
        <v>303</v>
      </c>
      <c r="E2454" t="s">
        <v>300</v>
      </c>
      <c r="F2454" s="8">
        <v>3904334.94</v>
      </c>
      <c r="G2454" s="10"/>
      <c r="I2454" s="8">
        <v>0</v>
      </c>
      <c r="J2454" s="8">
        <v>4793473.6783253103</v>
      </c>
    </row>
    <row r="2455" spans="1:10" hidden="1" x14ac:dyDescent="0.35">
      <c r="A2455">
        <v>2016</v>
      </c>
      <c r="B2455">
        <v>3156809</v>
      </c>
      <c r="C2455" t="s">
        <v>201</v>
      </c>
      <c r="D2455" t="s">
        <v>303</v>
      </c>
      <c r="E2455" t="s">
        <v>307</v>
      </c>
      <c r="F2455" s="8">
        <v>171358.92</v>
      </c>
      <c r="G2455" s="10"/>
      <c r="I2455" s="8">
        <v>0</v>
      </c>
      <c r="J2455" s="8">
        <v>0</v>
      </c>
    </row>
    <row r="2456" spans="1:10" hidden="1" x14ac:dyDescent="0.35">
      <c r="A2456">
        <v>2016</v>
      </c>
      <c r="B2456">
        <v>3156809</v>
      </c>
      <c r="C2456" t="s">
        <v>201</v>
      </c>
      <c r="D2456" t="s">
        <v>303</v>
      </c>
      <c r="E2456" t="s">
        <v>301</v>
      </c>
      <c r="F2456" s="8">
        <v>645364.97</v>
      </c>
      <c r="G2456" s="10"/>
      <c r="I2456" s="8">
        <v>0</v>
      </c>
      <c r="J2456" s="8">
        <v>0</v>
      </c>
    </row>
    <row r="2457" spans="1:10" hidden="1" x14ac:dyDescent="0.35">
      <c r="A2457">
        <v>2016</v>
      </c>
      <c r="B2457">
        <v>3156809</v>
      </c>
      <c r="C2457" t="s">
        <v>201</v>
      </c>
      <c r="D2457" t="s">
        <v>303</v>
      </c>
      <c r="E2457" t="s">
        <v>309</v>
      </c>
      <c r="F2457" s="8">
        <v>1075132.22</v>
      </c>
      <c r="G2457" s="10"/>
      <c r="I2457" s="8">
        <v>0</v>
      </c>
      <c r="J2457" s="8">
        <v>0</v>
      </c>
    </row>
    <row r="2458" spans="1:10" hidden="1" x14ac:dyDescent="0.35">
      <c r="A2458">
        <v>2016</v>
      </c>
      <c r="B2458">
        <v>3156809</v>
      </c>
      <c r="C2458" t="s">
        <v>201</v>
      </c>
      <c r="D2458" t="s">
        <v>303</v>
      </c>
      <c r="E2458" t="s">
        <v>302</v>
      </c>
      <c r="F2458" s="8">
        <v>266603</v>
      </c>
      <c r="G2458" s="10"/>
      <c r="I2458" s="8">
        <v>0</v>
      </c>
      <c r="J2458" s="8">
        <v>0</v>
      </c>
    </row>
    <row r="2459" spans="1:10" hidden="1" x14ac:dyDescent="0.35">
      <c r="A2459">
        <v>2016</v>
      </c>
      <c r="B2459">
        <v>3157005</v>
      </c>
      <c r="C2459" t="s">
        <v>202</v>
      </c>
      <c r="D2459" t="s">
        <v>303</v>
      </c>
      <c r="E2459" t="s">
        <v>299</v>
      </c>
      <c r="F2459" s="8">
        <v>14722539.25</v>
      </c>
      <c r="G2459" s="10">
        <v>12087588.49</v>
      </c>
      <c r="H2459">
        <v>0.51451983041490856</v>
      </c>
      <c r="I2459" s="8">
        <v>1154755.5067440318</v>
      </c>
      <c r="J2459" s="8">
        <v>0</v>
      </c>
    </row>
    <row r="2460" spans="1:10" hidden="1" x14ac:dyDescent="0.35">
      <c r="A2460">
        <v>2016</v>
      </c>
      <c r="B2460">
        <v>3157005</v>
      </c>
      <c r="C2460" t="s">
        <v>202</v>
      </c>
      <c r="D2460" t="s">
        <v>303</v>
      </c>
      <c r="E2460" t="s">
        <v>300</v>
      </c>
      <c r="F2460" s="8">
        <v>6219303.9800000004</v>
      </c>
      <c r="G2460" s="10"/>
      <c r="I2460" s="8">
        <v>0</v>
      </c>
      <c r="J2460" s="8">
        <v>7374059.4867440322</v>
      </c>
    </row>
    <row r="2461" spans="1:10" hidden="1" x14ac:dyDescent="0.35">
      <c r="A2461">
        <v>2016</v>
      </c>
      <c r="B2461">
        <v>3157005</v>
      </c>
      <c r="C2461" t="s">
        <v>202</v>
      </c>
      <c r="D2461" t="s">
        <v>303</v>
      </c>
      <c r="E2461" t="s">
        <v>307</v>
      </c>
      <c r="F2461" s="8">
        <v>248448.82</v>
      </c>
      <c r="G2461" s="10"/>
      <c r="I2461" s="8">
        <v>0</v>
      </c>
      <c r="J2461" s="8">
        <v>0</v>
      </c>
    </row>
    <row r="2462" spans="1:10" hidden="1" x14ac:dyDescent="0.35">
      <c r="A2462">
        <v>2016</v>
      </c>
      <c r="B2462">
        <v>3157005</v>
      </c>
      <c r="C2462" t="s">
        <v>202</v>
      </c>
      <c r="D2462" t="s">
        <v>303</v>
      </c>
      <c r="E2462" t="s">
        <v>308</v>
      </c>
      <c r="F2462" s="8">
        <v>18579.12</v>
      </c>
      <c r="G2462" s="10"/>
      <c r="I2462" s="8">
        <v>0</v>
      </c>
      <c r="J2462" s="8">
        <v>0</v>
      </c>
    </row>
    <row r="2463" spans="1:10" hidden="1" x14ac:dyDescent="0.35">
      <c r="A2463">
        <v>2016</v>
      </c>
      <c r="B2463">
        <v>3157005</v>
      </c>
      <c r="C2463" t="s">
        <v>202</v>
      </c>
      <c r="D2463" t="s">
        <v>303</v>
      </c>
      <c r="E2463" t="s">
        <v>306</v>
      </c>
      <c r="F2463" s="8">
        <v>99188.7</v>
      </c>
      <c r="G2463" s="10"/>
      <c r="I2463" s="8">
        <v>0</v>
      </c>
      <c r="J2463" s="8">
        <v>0</v>
      </c>
    </row>
    <row r="2464" spans="1:10" hidden="1" x14ac:dyDescent="0.35">
      <c r="A2464">
        <v>2016</v>
      </c>
      <c r="B2464">
        <v>3157005</v>
      </c>
      <c r="C2464" t="s">
        <v>202</v>
      </c>
      <c r="D2464" t="s">
        <v>303</v>
      </c>
      <c r="E2464" t="s">
        <v>301</v>
      </c>
      <c r="F2464" s="8">
        <v>5257384.43</v>
      </c>
      <c r="G2464" s="10"/>
      <c r="I2464" s="8">
        <v>0</v>
      </c>
      <c r="J2464" s="8">
        <v>0</v>
      </c>
    </row>
    <row r="2465" spans="1:10" hidden="1" x14ac:dyDescent="0.35">
      <c r="A2465">
        <v>2016</v>
      </c>
      <c r="B2465">
        <v>3157005</v>
      </c>
      <c r="C2465" t="s">
        <v>202</v>
      </c>
      <c r="D2465" t="s">
        <v>303</v>
      </c>
      <c r="E2465" t="s">
        <v>305</v>
      </c>
      <c r="F2465" s="8">
        <v>244683.44</v>
      </c>
      <c r="G2465" s="10"/>
      <c r="I2465" s="8">
        <v>0</v>
      </c>
      <c r="J2465" s="8">
        <v>0</v>
      </c>
    </row>
    <row r="2466" spans="1:10" hidden="1" x14ac:dyDescent="0.35">
      <c r="A2466">
        <v>2016</v>
      </c>
      <c r="B2466">
        <v>3157005</v>
      </c>
      <c r="C2466" t="s">
        <v>202</v>
      </c>
      <c r="D2466" t="s">
        <v>303</v>
      </c>
      <c r="E2466" t="s">
        <v>309</v>
      </c>
      <c r="F2466" s="8">
        <v>2244336.25</v>
      </c>
      <c r="G2466" s="10"/>
      <c r="I2466" s="8">
        <v>0</v>
      </c>
      <c r="J2466" s="8">
        <v>0</v>
      </c>
    </row>
    <row r="2467" spans="1:10" hidden="1" x14ac:dyDescent="0.35">
      <c r="A2467">
        <v>2016</v>
      </c>
      <c r="B2467">
        <v>3157005</v>
      </c>
      <c r="C2467" t="s">
        <v>202</v>
      </c>
      <c r="D2467" t="s">
        <v>303</v>
      </c>
      <c r="E2467" t="s">
        <v>302</v>
      </c>
      <c r="F2467" s="8">
        <v>390614.51</v>
      </c>
      <c r="G2467" s="10"/>
      <c r="I2467" s="8">
        <v>0</v>
      </c>
      <c r="J2467" s="8">
        <v>0</v>
      </c>
    </row>
    <row r="2468" spans="1:10" hidden="1" x14ac:dyDescent="0.35">
      <c r="A2468">
        <v>2016</v>
      </c>
      <c r="B2468">
        <v>3157104</v>
      </c>
      <c r="C2468" t="s">
        <v>203</v>
      </c>
      <c r="D2468" t="s">
        <v>303</v>
      </c>
      <c r="E2468" t="s">
        <v>299</v>
      </c>
      <c r="F2468" s="8">
        <v>5031061.0599999996</v>
      </c>
      <c r="G2468" s="10">
        <v>3606653.6999999997</v>
      </c>
      <c r="H2468">
        <v>0.65023832756663069</v>
      </c>
      <c r="I2468" s="8">
        <v>338092.10767089686</v>
      </c>
      <c r="J2468" s="8">
        <v>0</v>
      </c>
    </row>
    <row r="2469" spans="1:10" hidden="1" x14ac:dyDescent="0.35">
      <c r="A2469">
        <v>2016</v>
      </c>
      <c r="B2469">
        <v>3157104</v>
      </c>
      <c r="C2469" t="s">
        <v>203</v>
      </c>
      <c r="D2469" t="s">
        <v>303</v>
      </c>
      <c r="E2469" t="s">
        <v>300</v>
      </c>
      <c r="F2469" s="8">
        <v>2345184.4700000002</v>
      </c>
      <c r="G2469" s="10"/>
      <c r="I2469" s="8">
        <v>0</v>
      </c>
      <c r="J2469" s="8">
        <v>2683276.5776708969</v>
      </c>
    </row>
    <row r="2470" spans="1:10" hidden="1" x14ac:dyDescent="0.35">
      <c r="A2470">
        <v>2016</v>
      </c>
      <c r="B2470">
        <v>3157104</v>
      </c>
      <c r="C2470" t="s">
        <v>203</v>
      </c>
      <c r="D2470" t="s">
        <v>303</v>
      </c>
      <c r="E2470" t="s">
        <v>306</v>
      </c>
      <c r="F2470" s="8">
        <v>5531.06</v>
      </c>
      <c r="G2470" s="10"/>
      <c r="I2470" s="8">
        <v>0</v>
      </c>
      <c r="J2470" s="8">
        <v>0</v>
      </c>
    </row>
    <row r="2471" spans="1:10" hidden="1" x14ac:dyDescent="0.35">
      <c r="A2471">
        <v>2016</v>
      </c>
      <c r="B2471">
        <v>3157104</v>
      </c>
      <c r="C2471" t="s">
        <v>203</v>
      </c>
      <c r="D2471" t="s">
        <v>303</v>
      </c>
      <c r="E2471" t="s">
        <v>301</v>
      </c>
      <c r="F2471" s="8">
        <v>1255938.17</v>
      </c>
      <c r="G2471" s="10"/>
      <c r="I2471" s="8">
        <v>0</v>
      </c>
      <c r="J2471" s="8">
        <v>0</v>
      </c>
    </row>
    <row r="2472" spans="1:10" hidden="1" x14ac:dyDescent="0.35">
      <c r="A2472">
        <v>2016</v>
      </c>
      <c r="B2472">
        <v>3157104</v>
      </c>
      <c r="C2472" t="s">
        <v>203</v>
      </c>
      <c r="D2472" t="s">
        <v>303</v>
      </c>
      <c r="E2472" t="s">
        <v>309</v>
      </c>
      <c r="F2472" s="8">
        <v>519951.06</v>
      </c>
      <c r="G2472" s="10"/>
      <c r="I2472" s="8">
        <v>0</v>
      </c>
      <c r="J2472" s="8">
        <v>0</v>
      </c>
    </row>
    <row r="2473" spans="1:10" hidden="1" x14ac:dyDescent="0.35">
      <c r="A2473">
        <v>2016</v>
      </c>
      <c r="B2473">
        <v>3157104</v>
      </c>
      <c r="C2473" t="s">
        <v>203</v>
      </c>
      <c r="D2473" t="s">
        <v>303</v>
      </c>
      <c r="E2473" t="s">
        <v>302</v>
      </c>
      <c r="F2473" s="8">
        <v>904456.3</v>
      </c>
      <c r="G2473" s="10"/>
      <c r="I2473" s="8">
        <v>0</v>
      </c>
      <c r="J2473" s="8">
        <v>0</v>
      </c>
    </row>
    <row r="2474" spans="1:10" hidden="1" x14ac:dyDescent="0.35">
      <c r="A2474">
        <v>2016</v>
      </c>
      <c r="B2474">
        <v>3157252</v>
      </c>
      <c r="C2474" t="s">
        <v>204</v>
      </c>
      <c r="D2474" t="s">
        <v>303</v>
      </c>
      <c r="E2474" t="s">
        <v>299</v>
      </c>
      <c r="F2474" s="8">
        <v>5453978.9100000001</v>
      </c>
      <c r="G2474" s="10">
        <v>5187658.4800000004</v>
      </c>
      <c r="H2474">
        <v>0.81272716896352049</v>
      </c>
      <c r="I2474" s="8">
        <v>124561.47547861403</v>
      </c>
      <c r="J2474" s="8">
        <v>0</v>
      </c>
    </row>
    <row r="2475" spans="1:10" hidden="1" x14ac:dyDescent="0.35">
      <c r="A2475">
        <v>2016</v>
      </c>
      <c r="B2475">
        <v>3157252</v>
      </c>
      <c r="C2475" t="s">
        <v>204</v>
      </c>
      <c r="D2475" t="s">
        <v>303</v>
      </c>
      <c r="E2475" t="s">
        <v>300</v>
      </c>
      <c r="F2475" s="8">
        <v>4216150.99</v>
      </c>
      <c r="G2475" s="10"/>
      <c r="I2475" s="8">
        <v>0</v>
      </c>
      <c r="J2475" s="8">
        <v>4340712.465478614</v>
      </c>
    </row>
    <row r="2476" spans="1:10" hidden="1" x14ac:dyDescent="0.35">
      <c r="A2476">
        <v>2016</v>
      </c>
      <c r="B2476">
        <v>3157252</v>
      </c>
      <c r="C2476" t="s">
        <v>204</v>
      </c>
      <c r="D2476" t="s">
        <v>303</v>
      </c>
      <c r="E2476" t="s">
        <v>301</v>
      </c>
      <c r="F2476" s="8">
        <v>831585.49</v>
      </c>
      <c r="G2476" s="10"/>
      <c r="I2476" s="8">
        <v>0</v>
      </c>
      <c r="J2476" s="8">
        <v>0</v>
      </c>
    </row>
    <row r="2477" spans="1:10" hidden="1" x14ac:dyDescent="0.35">
      <c r="A2477">
        <v>2016</v>
      </c>
      <c r="B2477">
        <v>3157252</v>
      </c>
      <c r="C2477" t="s">
        <v>204</v>
      </c>
      <c r="D2477" t="s">
        <v>303</v>
      </c>
      <c r="E2477" t="s">
        <v>305</v>
      </c>
      <c r="F2477" s="8">
        <v>139922</v>
      </c>
      <c r="G2477" s="10"/>
      <c r="I2477" s="8">
        <v>0</v>
      </c>
      <c r="J2477" s="8">
        <v>0</v>
      </c>
    </row>
    <row r="2478" spans="1:10" hidden="1" x14ac:dyDescent="0.35">
      <c r="A2478">
        <v>2016</v>
      </c>
      <c r="B2478">
        <v>3157252</v>
      </c>
      <c r="C2478" t="s">
        <v>204</v>
      </c>
      <c r="D2478" t="s">
        <v>303</v>
      </c>
      <c r="E2478" t="s">
        <v>309</v>
      </c>
      <c r="F2478" s="8">
        <v>153263.57999999999</v>
      </c>
      <c r="G2478" s="10"/>
      <c r="I2478" s="8">
        <v>0</v>
      </c>
      <c r="J2478" s="8">
        <v>0</v>
      </c>
    </row>
    <row r="2479" spans="1:10" hidden="1" x14ac:dyDescent="0.35">
      <c r="A2479">
        <v>2016</v>
      </c>
      <c r="B2479">
        <v>3157252</v>
      </c>
      <c r="C2479" t="s">
        <v>204</v>
      </c>
      <c r="D2479" t="s">
        <v>303</v>
      </c>
      <c r="E2479" t="s">
        <v>302</v>
      </c>
      <c r="F2479" s="8">
        <v>113056.85</v>
      </c>
      <c r="G2479" s="10"/>
      <c r="I2479" s="8">
        <v>0</v>
      </c>
      <c r="J2479" s="8">
        <v>0</v>
      </c>
    </row>
    <row r="2480" spans="1:10" hidden="1" x14ac:dyDescent="0.35">
      <c r="A2480">
        <v>2016</v>
      </c>
      <c r="B2480">
        <v>3157377</v>
      </c>
      <c r="C2480" t="s">
        <v>205</v>
      </c>
      <c r="D2480" t="s">
        <v>303</v>
      </c>
      <c r="E2480" t="s">
        <v>299</v>
      </c>
      <c r="F2480" s="8">
        <v>4464913.5199999996</v>
      </c>
      <c r="G2480" s="10">
        <v>3843280.2499999991</v>
      </c>
      <c r="H2480">
        <v>0.85972807213317337</v>
      </c>
      <c r="I2480" s="8">
        <v>444954.69676296803</v>
      </c>
      <c r="J2480" s="8">
        <v>0</v>
      </c>
    </row>
    <row r="2481" spans="1:10" hidden="1" x14ac:dyDescent="0.35">
      <c r="A2481">
        <v>2016</v>
      </c>
      <c r="B2481">
        <v>3157377</v>
      </c>
      <c r="C2481" t="s">
        <v>205</v>
      </c>
      <c r="D2481" t="s">
        <v>303</v>
      </c>
      <c r="E2481" t="s">
        <v>300</v>
      </c>
      <c r="F2481" s="8">
        <v>3304175.92</v>
      </c>
      <c r="G2481" s="10"/>
      <c r="I2481" s="8">
        <v>0</v>
      </c>
      <c r="J2481" s="8">
        <v>3749130.6167629678</v>
      </c>
    </row>
    <row r="2482" spans="1:10" hidden="1" x14ac:dyDescent="0.35">
      <c r="A2482">
        <v>2016</v>
      </c>
      <c r="B2482">
        <v>3157377</v>
      </c>
      <c r="C2482" t="s">
        <v>205</v>
      </c>
      <c r="D2482" t="s">
        <v>303</v>
      </c>
      <c r="E2482" t="s">
        <v>301</v>
      </c>
      <c r="F2482" s="8">
        <v>500314.74</v>
      </c>
      <c r="G2482" s="10"/>
      <c r="I2482" s="8">
        <v>0</v>
      </c>
      <c r="J2482" s="8">
        <v>0</v>
      </c>
    </row>
    <row r="2483" spans="1:10" hidden="1" x14ac:dyDescent="0.35">
      <c r="A2483">
        <v>2016</v>
      </c>
      <c r="B2483">
        <v>3157377</v>
      </c>
      <c r="C2483" t="s">
        <v>205</v>
      </c>
      <c r="D2483" t="s">
        <v>303</v>
      </c>
      <c r="E2483" t="s">
        <v>305</v>
      </c>
      <c r="F2483" s="8">
        <v>38789.589999999997</v>
      </c>
      <c r="G2483" s="10"/>
      <c r="I2483" s="8">
        <v>0</v>
      </c>
      <c r="J2483" s="8">
        <v>0</v>
      </c>
    </row>
    <row r="2484" spans="1:10" hidden="1" x14ac:dyDescent="0.35">
      <c r="A2484">
        <v>2016</v>
      </c>
      <c r="B2484">
        <v>3157377</v>
      </c>
      <c r="C2484" t="s">
        <v>205</v>
      </c>
      <c r="D2484" t="s">
        <v>303</v>
      </c>
      <c r="E2484" t="s">
        <v>309</v>
      </c>
      <c r="F2484" s="8">
        <v>517552.83</v>
      </c>
      <c r="G2484" s="10"/>
      <c r="I2484" s="8">
        <v>0</v>
      </c>
      <c r="J2484" s="8">
        <v>0</v>
      </c>
    </row>
    <row r="2485" spans="1:10" hidden="1" x14ac:dyDescent="0.35">
      <c r="A2485">
        <v>2016</v>
      </c>
      <c r="B2485">
        <v>3157377</v>
      </c>
      <c r="C2485" t="s">
        <v>205</v>
      </c>
      <c r="D2485" t="s">
        <v>303</v>
      </c>
      <c r="E2485" t="s">
        <v>302</v>
      </c>
      <c r="F2485" s="8">
        <v>104080.44</v>
      </c>
      <c r="G2485" s="10"/>
      <c r="I2485" s="8">
        <v>0</v>
      </c>
      <c r="J2485" s="8">
        <v>0</v>
      </c>
    </row>
    <row r="2486" spans="1:10" hidden="1" x14ac:dyDescent="0.35">
      <c r="A2486">
        <v>2016</v>
      </c>
      <c r="B2486">
        <v>3157500</v>
      </c>
      <c r="C2486" t="s">
        <v>206</v>
      </c>
      <c r="D2486" t="s">
        <v>303</v>
      </c>
      <c r="E2486" t="s">
        <v>299</v>
      </c>
      <c r="F2486" s="8">
        <v>3268563.01</v>
      </c>
      <c r="G2486" s="10">
        <v>2433398.2000000002</v>
      </c>
      <c r="H2486">
        <v>1</v>
      </c>
      <c r="I2486" s="8">
        <v>785818.53</v>
      </c>
      <c r="J2486" s="8">
        <v>0</v>
      </c>
    </row>
    <row r="2487" spans="1:10" hidden="1" x14ac:dyDescent="0.35">
      <c r="A2487">
        <v>2016</v>
      </c>
      <c r="B2487">
        <v>3157500</v>
      </c>
      <c r="C2487" t="s">
        <v>206</v>
      </c>
      <c r="D2487" t="s">
        <v>303</v>
      </c>
      <c r="E2487" t="s">
        <v>300</v>
      </c>
      <c r="F2487" s="8">
        <v>2433398.2000000002</v>
      </c>
      <c r="G2487" s="10"/>
      <c r="I2487" s="8">
        <v>0</v>
      </c>
      <c r="J2487" s="8">
        <v>3219216.7300000004</v>
      </c>
    </row>
    <row r="2488" spans="1:10" hidden="1" x14ac:dyDescent="0.35">
      <c r="A2488">
        <v>2016</v>
      </c>
      <c r="B2488">
        <v>3157500</v>
      </c>
      <c r="C2488" t="s">
        <v>206</v>
      </c>
      <c r="D2488" t="s">
        <v>303</v>
      </c>
      <c r="E2488" t="s">
        <v>309</v>
      </c>
      <c r="F2488" s="8">
        <v>785818.53</v>
      </c>
      <c r="G2488" s="10"/>
      <c r="I2488" s="8">
        <v>0</v>
      </c>
      <c r="J2488" s="8">
        <v>0</v>
      </c>
    </row>
    <row r="2489" spans="1:10" hidden="1" x14ac:dyDescent="0.35">
      <c r="A2489">
        <v>2016</v>
      </c>
      <c r="B2489">
        <v>3157500</v>
      </c>
      <c r="C2489" t="s">
        <v>206</v>
      </c>
      <c r="D2489" t="s">
        <v>303</v>
      </c>
      <c r="E2489" t="s">
        <v>302</v>
      </c>
      <c r="F2489" s="8">
        <v>49346.28</v>
      </c>
      <c r="G2489" s="10"/>
      <c r="I2489" s="8">
        <v>0</v>
      </c>
      <c r="J2489" s="8">
        <v>0</v>
      </c>
    </row>
    <row r="2490" spans="1:10" hidden="1" x14ac:dyDescent="0.35">
      <c r="A2490">
        <v>2016</v>
      </c>
      <c r="B2490">
        <v>3157609</v>
      </c>
      <c r="C2490" t="s">
        <v>207</v>
      </c>
      <c r="D2490" t="s">
        <v>303</v>
      </c>
      <c r="E2490" t="s">
        <v>299</v>
      </c>
      <c r="F2490" s="8">
        <v>2486708.2999999998</v>
      </c>
      <c r="G2490" s="10">
        <v>2268933.1899999995</v>
      </c>
      <c r="H2490">
        <v>0.8434347906030677</v>
      </c>
      <c r="I2490" s="8">
        <v>85637.459847354185</v>
      </c>
      <c r="J2490" s="8">
        <v>0</v>
      </c>
    </row>
    <row r="2491" spans="1:10" hidden="1" x14ac:dyDescent="0.35">
      <c r="A2491">
        <v>2016</v>
      </c>
      <c r="B2491">
        <v>3157609</v>
      </c>
      <c r="C2491" t="s">
        <v>207</v>
      </c>
      <c r="D2491" t="s">
        <v>303</v>
      </c>
      <c r="E2491" t="s">
        <v>300</v>
      </c>
      <c r="F2491" s="8">
        <v>1913697.19</v>
      </c>
      <c r="G2491" s="10"/>
      <c r="I2491" s="8">
        <v>0</v>
      </c>
      <c r="J2491" s="8">
        <v>1999334.649847354</v>
      </c>
    </row>
    <row r="2492" spans="1:10" hidden="1" x14ac:dyDescent="0.35">
      <c r="A2492">
        <v>2016</v>
      </c>
      <c r="B2492">
        <v>3157609</v>
      </c>
      <c r="C2492" t="s">
        <v>207</v>
      </c>
      <c r="D2492" t="s">
        <v>303</v>
      </c>
      <c r="E2492" t="s">
        <v>301</v>
      </c>
      <c r="F2492" s="8">
        <v>355236</v>
      </c>
      <c r="G2492" s="10"/>
      <c r="I2492" s="8">
        <v>0</v>
      </c>
      <c r="J2492" s="8">
        <v>0</v>
      </c>
    </row>
    <row r="2493" spans="1:10" hidden="1" x14ac:dyDescent="0.35">
      <c r="A2493">
        <v>2016</v>
      </c>
      <c r="B2493">
        <v>3157609</v>
      </c>
      <c r="C2493" t="s">
        <v>207</v>
      </c>
      <c r="D2493" t="s">
        <v>303</v>
      </c>
      <c r="E2493" t="s">
        <v>309</v>
      </c>
      <c r="F2493" s="8">
        <v>101534.18</v>
      </c>
      <c r="G2493" s="10"/>
      <c r="I2493" s="8">
        <v>0</v>
      </c>
      <c r="J2493" s="8">
        <v>0</v>
      </c>
    </row>
    <row r="2494" spans="1:10" hidden="1" x14ac:dyDescent="0.35">
      <c r="A2494">
        <v>2016</v>
      </c>
      <c r="B2494">
        <v>3157609</v>
      </c>
      <c r="C2494" t="s">
        <v>207</v>
      </c>
      <c r="D2494" t="s">
        <v>303</v>
      </c>
      <c r="E2494" t="s">
        <v>302</v>
      </c>
      <c r="F2494" s="8">
        <v>116240.93</v>
      </c>
      <c r="G2494" s="10"/>
      <c r="I2494" s="8">
        <v>0</v>
      </c>
      <c r="J2494" s="8">
        <v>0</v>
      </c>
    </row>
    <row r="2495" spans="1:10" hidden="1" x14ac:dyDescent="0.35">
      <c r="A2495">
        <v>2016</v>
      </c>
      <c r="B2495">
        <v>3157658</v>
      </c>
      <c r="C2495" t="s">
        <v>208</v>
      </c>
      <c r="D2495" t="s">
        <v>303</v>
      </c>
      <c r="E2495" t="s">
        <v>299</v>
      </c>
      <c r="F2495" s="8">
        <v>3148555.24</v>
      </c>
      <c r="G2495" s="10">
        <v>2132789.7400000002</v>
      </c>
      <c r="H2495">
        <v>0.99396368063923635</v>
      </c>
      <c r="I2495" s="8">
        <v>570207.05521557946</v>
      </c>
      <c r="J2495" s="8">
        <v>0</v>
      </c>
    </row>
    <row r="2496" spans="1:10" hidden="1" x14ac:dyDescent="0.35">
      <c r="A2496">
        <v>2016</v>
      </c>
      <c r="B2496">
        <v>3157658</v>
      </c>
      <c r="C2496" t="s">
        <v>208</v>
      </c>
      <c r="D2496" t="s">
        <v>303</v>
      </c>
      <c r="E2496" t="s">
        <v>300</v>
      </c>
      <c r="F2496" s="8">
        <v>2119915.54</v>
      </c>
      <c r="G2496" s="10"/>
      <c r="I2496" s="8">
        <v>0</v>
      </c>
      <c r="J2496" s="8">
        <v>2690122.5952155795</v>
      </c>
    </row>
    <row r="2497" spans="1:11" hidden="1" x14ac:dyDescent="0.35">
      <c r="A2497">
        <v>2016</v>
      </c>
      <c r="B2497">
        <v>3157658</v>
      </c>
      <c r="C2497" t="s">
        <v>208</v>
      </c>
      <c r="D2497" t="s">
        <v>303</v>
      </c>
      <c r="E2497" t="s">
        <v>301</v>
      </c>
      <c r="F2497" s="8">
        <v>12874.2</v>
      </c>
      <c r="G2497" s="10"/>
      <c r="I2497" s="8">
        <v>0</v>
      </c>
      <c r="J2497" s="8">
        <v>0</v>
      </c>
    </row>
    <row r="2498" spans="1:11" hidden="1" x14ac:dyDescent="0.35">
      <c r="A2498">
        <v>2016</v>
      </c>
      <c r="B2498">
        <v>3157658</v>
      </c>
      <c r="C2498" t="s">
        <v>208</v>
      </c>
      <c r="D2498" t="s">
        <v>303</v>
      </c>
      <c r="E2498" t="s">
        <v>309</v>
      </c>
      <c r="F2498" s="8">
        <v>573669.91</v>
      </c>
      <c r="G2498" s="10"/>
      <c r="I2498" s="8">
        <v>0</v>
      </c>
      <c r="J2498" s="8">
        <v>0</v>
      </c>
    </row>
    <row r="2499" spans="1:11" hidden="1" x14ac:dyDescent="0.35">
      <c r="A2499">
        <v>2016</v>
      </c>
      <c r="B2499">
        <v>3157658</v>
      </c>
      <c r="C2499" t="s">
        <v>208</v>
      </c>
      <c r="D2499" t="s">
        <v>303</v>
      </c>
      <c r="E2499" t="s">
        <v>302</v>
      </c>
      <c r="F2499" s="8">
        <v>442095.59</v>
      </c>
      <c r="G2499" s="10"/>
      <c r="I2499" s="8">
        <v>0</v>
      </c>
      <c r="J2499" s="8">
        <v>0</v>
      </c>
    </row>
    <row r="2500" spans="1:11" hidden="1" x14ac:dyDescent="0.35">
      <c r="A2500">
        <v>2016</v>
      </c>
      <c r="B2500">
        <v>3158102</v>
      </c>
      <c r="C2500" t="s">
        <v>209</v>
      </c>
      <c r="D2500" t="s">
        <v>303</v>
      </c>
      <c r="E2500" t="s">
        <v>299</v>
      </c>
      <c r="F2500" s="8">
        <v>3016986.36</v>
      </c>
      <c r="G2500" s="10">
        <v>2628629.3499999996</v>
      </c>
      <c r="H2500">
        <v>0.89503959924970034</v>
      </c>
      <c r="I2500" s="8">
        <v>347594.90259621188</v>
      </c>
      <c r="J2500" s="8">
        <v>0</v>
      </c>
    </row>
    <row r="2501" spans="1:11" hidden="1" x14ac:dyDescent="0.35">
      <c r="A2501">
        <v>2016</v>
      </c>
      <c r="B2501">
        <v>3158102</v>
      </c>
      <c r="C2501" t="s">
        <v>209</v>
      </c>
      <c r="D2501" t="s">
        <v>303</v>
      </c>
      <c r="E2501" t="s">
        <v>300</v>
      </c>
      <c r="F2501" s="8">
        <v>2352727.36</v>
      </c>
      <c r="G2501" s="10"/>
      <c r="I2501" s="8">
        <v>0</v>
      </c>
      <c r="J2501" s="8">
        <v>2700322.2625962119</v>
      </c>
    </row>
    <row r="2502" spans="1:11" hidden="1" x14ac:dyDescent="0.35">
      <c r="A2502">
        <v>2016</v>
      </c>
      <c r="B2502">
        <v>3158102</v>
      </c>
      <c r="C2502" t="s">
        <v>209</v>
      </c>
      <c r="D2502" t="s">
        <v>303</v>
      </c>
      <c r="E2502" t="s">
        <v>306</v>
      </c>
      <c r="F2502" s="8">
        <v>5361.99</v>
      </c>
      <c r="G2502" s="10"/>
      <c r="I2502" s="8">
        <v>0</v>
      </c>
      <c r="J2502" s="8">
        <v>0</v>
      </c>
    </row>
    <row r="2503" spans="1:11" hidden="1" x14ac:dyDescent="0.35">
      <c r="A2503">
        <v>2016</v>
      </c>
      <c r="B2503">
        <v>3158102</v>
      </c>
      <c r="C2503" t="s">
        <v>209</v>
      </c>
      <c r="D2503" t="s">
        <v>303</v>
      </c>
      <c r="E2503" t="s">
        <v>301</v>
      </c>
      <c r="F2503" s="8">
        <v>270000</v>
      </c>
      <c r="G2503" s="10"/>
      <c r="I2503" s="8">
        <v>0</v>
      </c>
      <c r="J2503" s="8">
        <v>0</v>
      </c>
    </row>
    <row r="2504" spans="1:11" hidden="1" x14ac:dyDescent="0.35">
      <c r="A2504">
        <v>2016</v>
      </c>
      <c r="B2504">
        <v>3158102</v>
      </c>
      <c r="C2504" t="s">
        <v>209</v>
      </c>
      <c r="D2504" t="s">
        <v>303</v>
      </c>
      <c r="E2504" t="s">
        <v>304</v>
      </c>
      <c r="F2504" s="8">
        <v>540</v>
      </c>
      <c r="G2504" s="10"/>
      <c r="I2504" s="8">
        <v>0</v>
      </c>
      <c r="J2504" s="8">
        <v>0</v>
      </c>
    </row>
    <row r="2505" spans="1:11" hidden="1" x14ac:dyDescent="0.35">
      <c r="A2505">
        <v>2016</v>
      </c>
      <c r="B2505">
        <v>3158102</v>
      </c>
      <c r="C2505" t="s">
        <v>209</v>
      </c>
      <c r="D2505" t="s">
        <v>303</v>
      </c>
      <c r="E2505" t="s">
        <v>309</v>
      </c>
      <c r="F2505" s="8">
        <v>388357.01</v>
      </c>
      <c r="G2505" s="10"/>
      <c r="I2505" s="8">
        <v>0</v>
      </c>
      <c r="J2505" s="8">
        <v>0</v>
      </c>
    </row>
    <row r="2506" spans="1:11" hidden="1" x14ac:dyDescent="0.35">
      <c r="A2506">
        <v>2016</v>
      </c>
      <c r="B2506">
        <v>3158201</v>
      </c>
      <c r="C2506" t="s">
        <v>210</v>
      </c>
      <c r="D2506" t="s">
        <v>303</v>
      </c>
      <c r="E2506" t="s">
        <v>299</v>
      </c>
      <c r="F2506" s="8">
        <v>6631766.8899999997</v>
      </c>
      <c r="G2506" s="10">
        <v>5165360.88</v>
      </c>
      <c r="H2506">
        <v>0.94641269478929424</v>
      </c>
      <c r="I2506" s="8">
        <v>0</v>
      </c>
      <c r="J2506" s="8">
        <v>0</v>
      </c>
      <c r="K2506">
        <f>J2507/F2506</f>
        <v>0.73714338743893948</v>
      </c>
    </row>
    <row r="2507" spans="1:11" hidden="1" x14ac:dyDescent="0.35">
      <c r="A2507">
        <v>2016</v>
      </c>
      <c r="B2507">
        <v>3158201</v>
      </c>
      <c r="C2507" t="s">
        <v>210</v>
      </c>
      <c r="D2507" t="s">
        <v>303</v>
      </c>
      <c r="E2507" t="s">
        <v>300</v>
      </c>
      <c r="F2507" s="8">
        <v>4888563.1100000003</v>
      </c>
      <c r="G2507" s="10"/>
      <c r="I2507" s="8">
        <v>0</v>
      </c>
      <c r="J2507" s="8">
        <v>4888563.1100000003</v>
      </c>
    </row>
    <row r="2508" spans="1:11" hidden="1" x14ac:dyDescent="0.35">
      <c r="A2508">
        <v>2016</v>
      </c>
      <c r="B2508">
        <v>3158201</v>
      </c>
      <c r="C2508" t="s">
        <v>210</v>
      </c>
      <c r="D2508" t="s">
        <v>303</v>
      </c>
      <c r="E2508" t="s">
        <v>301</v>
      </c>
      <c r="F2508" s="8">
        <v>276797.77</v>
      </c>
      <c r="G2508" s="10"/>
      <c r="I2508" s="8">
        <v>0</v>
      </c>
      <c r="J2508" s="8">
        <v>0</v>
      </c>
    </row>
    <row r="2509" spans="1:11" hidden="1" x14ac:dyDescent="0.35">
      <c r="A2509">
        <v>2016</v>
      </c>
      <c r="B2509">
        <v>3158201</v>
      </c>
      <c r="C2509" t="s">
        <v>210</v>
      </c>
      <c r="D2509" t="s">
        <v>303</v>
      </c>
      <c r="E2509" t="s">
        <v>302</v>
      </c>
      <c r="F2509" s="8">
        <v>1466406.01</v>
      </c>
      <c r="G2509" s="10"/>
      <c r="I2509" s="8">
        <v>0</v>
      </c>
      <c r="J2509" s="8">
        <v>0</v>
      </c>
    </row>
    <row r="2510" spans="1:11" hidden="1" x14ac:dyDescent="0.35">
      <c r="A2510">
        <v>2016</v>
      </c>
      <c r="B2510">
        <v>3159357</v>
      </c>
      <c r="C2510" t="s">
        <v>211</v>
      </c>
      <c r="D2510" t="s">
        <v>303</v>
      </c>
      <c r="E2510" t="s">
        <v>299</v>
      </c>
      <c r="F2510" s="8">
        <v>4094605.29</v>
      </c>
      <c r="G2510" s="10">
        <v>3208387.9</v>
      </c>
      <c r="H2510">
        <v>0.69577487497693158</v>
      </c>
      <c r="I2510" s="8">
        <v>0</v>
      </c>
      <c r="J2510" s="8">
        <v>0</v>
      </c>
    </row>
    <row r="2511" spans="1:11" hidden="1" x14ac:dyDescent="0.35">
      <c r="A2511">
        <v>2016</v>
      </c>
      <c r="B2511">
        <v>3159357</v>
      </c>
      <c r="C2511" t="s">
        <v>211</v>
      </c>
      <c r="D2511" t="s">
        <v>303</v>
      </c>
      <c r="E2511" t="s">
        <v>300</v>
      </c>
      <c r="F2511" s="8">
        <v>2232315.69</v>
      </c>
      <c r="G2511" s="10"/>
      <c r="I2511" s="8">
        <v>0</v>
      </c>
      <c r="J2511" s="8">
        <v>2232315.69</v>
      </c>
    </row>
    <row r="2512" spans="1:11" hidden="1" x14ac:dyDescent="0.35">
      <c r="A2512">
        <v>2016</v>
      </c>
      <c r="B2512">
        <v>3159357</v>
      </c>
      <c r="C2512" t="s">
        <v>211</v>
      </c>
      <c r="D2512" t="s">
        <v>303</v>
      </c>
      <c r="E2512" t="s">
        <v>301</v>
      </c>
      <c r="F2512" s="8">
        <v>976072.21</v>
      </c>
      <c r="G2512" s="10"/>
      <c r="I2512" s="8">
        <v>0</v>
      </c>
      <c r="J2512" s="8">
        <v>0</v>
      </c>
    </row>
    <row r="2513" spans="1:10" hidden="1" x14ac:dyDescent="0.35">
      <c r="A2513">
        <v>2016</v>
      </c>
      <c r="B2513">
        <v>3159357</v>
      </c>
      <c r="C2513" t="s">
        <v>211</v>
      </c>
      <c r="D2513" t="s">
        <v>303</v>
      </c>
      <c r="E2513" t="s">
        <v>302</v>
      </c>
      <c r="F2513" s="8">
        <v>886217.39</v>
      </c>
      <c r="G2513" s="10"/>
      <c r="I2513" s="8">
        <v>0</v>
      </c>
      <c r="J2513" s="8">
        <v>0</v>
      </c>
    </row>
    <row r="2514" spans="1:10" hidden="1" x14ac:dyDescent="0.35">
      <c r="A2514">
        <v>2016</v>
      </c>
      <c r="B2514">
        <v>3159506</v>
      </c>
      <c r="C2514" t="s">
        <v>212</v>
      </c>
      <c r="D2514" t="s">
        <v>303</v>
      </c>
      <c r="E2514" t="s">
        <v>299</v>
      </c>
      <c r="F2514" s="8">
        <v>3930928.88</v>
      </c>
      <c r="G2514" s="10">
        <v>3158580.42</v>
      </c>
      <c r="H2514">
        <v>0.8751491627368474</v>
      </c>
      <c r="I2514" s="8">
        <v>0</v>
      </c>
      <c r="J2514" s="8">
        <v>0</v>
      </c>
    </row>
    <row r="2515" spans="1:10" hidden="1" x14ac:dyDescent="0.35">
      <c r="A2515">
        <v>2016</v>
      </c>
      <c r="B2515">
        <v>3159506</v>
      </c>
      <c r="C2515" t="s">
        <v>212</v>
      </c>
      <c r="D2515" t="s">
        <v>303</v>
      </c>
      <c r="E2515" t="s">
        <v>300</v>
      </c>
      <c r="F2515" s="8">
        <v>2764229.01</v>
      </c>
      <c r="G2515" s="10"/>
      <c r="I2515" s="8">
        <v>0</v>
      </c>
      <c r="J2515" s="8">
        <v>2764229.01</v>
      </c>
    </row>
    <row r="2516" spans="1:10" hidden="1" x14ac:dyDescent="0.35">
      <c r="A2516">
        <v>2016</v>
      </c>
      <c r="B2516">
        <v>3159506</v>
      </c>
      <c r="C2516" t="s">
        <v>212</v>
      </c>
      <c r="D2516" t="s">
        <v>303</v>
      </c>
      <c r="E2516" t="s">
        <v>306</v>
      </c>
      <c r="F2516" s="8">
        <v>18008</v>
      </c>
      <c r="G2516" s="10"/>
      <c r="I2516" s="8">
        <v>0</v>
      </c>
      <c r="J2516" s="8">
        <v>0</v>
      </c>
    </row>
    <row r="2517" spans="1:10" hidden="1" x14ac:dyDescent="0.35">
      <c r="A2517">
        <v>2016</v>
      </c>
      <c r="B2517">
        <v>3159506</v>
      </c>
      <c r="C2517" t="s">
        <v>212</v>
      </c>
      <c r="D2517" t="s">
        <v>303</v>
      </c>
      <c r="E2517" t="s">
        <v>301</v>
      </c>
      <c r="F2517" s="8">
        <v>376343.41</v>
      </c>
      <c r="G2517" s="10"/>
      <c r="I2517" s="8">
        <v>0</v>
      </c>
      <c r="J2517" s="8">
        <v>0</v>
      </c>
    </row>
    <row r="2518" spans="1:10" hidden="1" x14ac:dyDescent="0.35">
      <c r="A2518">
        <v>2016</v>
      </c>
      <c r="B2518">
        <v>3159506</v>
      </c>
      <c r="C2518" t="s">
        <v>212</v>
      </c>
      <c r="D2518" t="s">
        <v>303</v>
      </c>
      <c r="E2518" t="s">
        <v>302</v>
      </c>
      <c r="F2518" s="8">
        <v>772348.46</v>
      </c>
      <c r="G2518" s="10"/>
      <c r="I2518" s="8">
        <v>0</v>
      </c>
      <c r="J2518" s="8">
        <v>0</v>
      </c>
    </row>
    <row r="2519" spans="1:10" hidden="1" x14ac:dyDescent="0.35">
      <c r="A2519">
        <v>2016</v>
      </c>
      <c r="B2519">
        <v>3160207</v>
      </c>
      <c r="C2519" t="s">
        <v>213</v>
      </c>
      <c r="D2519" t="s">
        <v>303</v>
      </c>
      <c r="E2519" t="s">
        <v>299</v>
      </c>
      <c r="F2519" s="8">
        <v>3194210.16</v>
      </c>
      <c r="G2519" s="10">
        <v>2607418.8000000003</v>
      </c>
      <c r="H2519">
        <v>0.85065924584113606</v>
      </c>
      <c r="I2519" s="8">
        <v>323594.0521560646</v>
      </c>
      <c r="J2519" s="8">
        <v>0</v>
      </c>
    </row>
    <row r="2520" spans="1:10" hidden="1" x14ac:dyDescent="0.35">
      <c r="A2520">
        <v>2016</v>
      </c>
      <c r="B2520">
        <v>3160207</v>
      </c>
      <c r="C2520" t="s">
        <v>213</v>
      </c>
      <c r="D2520" t="s">
        <v>303</v>
      </c>
      <c r="E2520" t="s">
        <v>300</v>
      </c>
      <c r="F2520" s="8">
        <v>2218024.91</v>
      </c>
      <c r="G2520" s="10"/>
      <c r="I2520" s="8">
        <v>0</v>
      </c>
      <c r="J2520" s="8">
        <v>2541618.9621560648</v>
      </c>
    </row>
    <row r="2521" spans="1:10" hidden="1" x14ac:dyDescent="0.35">
      <c r="A2521">
        <v>2016</v>
      </c>
      <c r="B2521">
        <v>3160207</v>
      </c>
      <c r="C2521" t="s">
        <v>213</v>
      </c>
      <c r="D2521" t="s">
        <v>303</v>
      </c>
      <c r="E2521" t="s">
        <v>306</v>
      </c>
      <c r="F2521" s="8">
        <v>34864.67</v>
      </c>
      <c r="G2521" s="10"/>
      <c r="I2521" s="8">
        <v>0</v>
      </c>
      <c r="J2521" s="8">
        <v>0</v>
      </c>
    </row>
    <row r="2522" spans="1:10" hidden="1" x14ac:dyDescent="0.35">
      <c r="A2522">
        <v>2016</v>
      </c>
      <c r="B2522">
        <v>3160207</v>
      </c>
      <c r="C2522" t="s">
        <v>213</v>
      </c>
      <c r="D2522" t="s">
        <v>303</v>
      </c>
      <c r="E2522" t="s">
        <v>301</v>
      </c>
      <c r="F2522" s="8">
        <v>349112.97</v>
      </c>
      <c r="G2522" s="10"/>
      <c r="I2522" s="8">
        <v>0</v>
      </c>
      <c r="J2522" s="8">
        <v>0</v>
      </c>
    </row>
    <row r="2523" spans="1:10" hidden="1" x14ac:dyDescent="0.35">
      <c r="A2523">
        <v>2016</v>
      </c>
      <c r="B2523">
        <v>3160207</v>
      </c>
      <c r="C2523" t="s">
        <v>213</v>
      </c>
      <c r="D2523" t="s">
        <v>303</v>
      </c>
      <c r="E2523" t="s">
        <v>304</v>
      </c>
      <c r="F2523" s="8">
        <v>5416.25</v>
      </c>
      <c r="G2523" s="10"/>
      <c r="I2523" s="8">
        <v>0</v>
      </c>
      <c r="J2523" s="8">
        <v>0</v>
      </c>
    </row>
    <row r="2524" spans="1:10" hidden="1" x14ac:dyDescent="0.35">
      <c r="A2524">
        <v>2016</v>
      </c>
      <c r="B2524">
        <v>3160207</v>
      </c>
      <c r="C2524" t="s">
        <v>213</v>
      </c>
      <c r="D2524" t="s">
        <v>303</v>
      </c>
      <c r="E2524" t="s">
        <v>309</v>
      </c>
      <c r="F2524" s="8">
        <v>380403.85</v>
      </c>
      <c r="G2524" s="10"/>
      <c r="I2524" s="8">
        <v>0</v>
      </c>
      <c r="J2524" s="8">
        <v>0</v>
      </c>
    </row>
    <row r="2525" spans="1:10" hidden="1" x14ac:dyDescent="0.35">
      <c r="A2525">
        <v>2016</v>
      </c>
      <c r="B2525">
        <v>3160207</v>
      </c>
      <c r="C2525" t="s">
        <v>213</v>
      </c>
      <c r="D2525" t="s">
        <v>303</v>
      </c>
      <c r="E2525" t="s">
        <v>302</v>
      </c>
      <c r="F2525" s="8">
        <v>206387.51</v>
      </c>
      <c r="G2525" s="10"/>
      <c r="I2525" s="8">
        <v>0</v>
      </c>
      <c r="J2525" s="8">
        <v>0</v>
      </c>
    </row>
    <row r="2526" spans="1:10" hidden="1" x14ac:dyDescent="0.35">
      <c r="A2526">
        <v>2016</v>
      </c>
      <c r="B2526">
        <v>3160306</v>
      </c>
      <c r="C2526" t="s">
        <v>214</v>
      </c>
      <c r="D2526" t="s">
        <v>303</v>
      </c>
      <c r="E2526" t="s">
        <v>299</v>
      </c>
      <c r="F2526" s="8">
        <v>8059947.9900000002</v>
      </c>
      <c r="G2526" s="10">
        <v>6457824.3700000001</v>
      </c>
      <c r="H2526">
        <v>0.9637979501136541</v>
      </c>
      <c r="I2526" s="8">
        <v>0</v>
      </c>
      <c r="J2526" s="8">
        <v>0</v>
      </c>
    </row>
    <row r="2527" spans="1:10" hidden="1" x14ac:dyDescent="0.35">
      <c r="A2527">
        <v>2016</v>
      </c>
      <c r="B2527">
        <v>3160306</v>
      </c>
      <c r="C2527" t="s">
        <v>214</v>
      </c>
      <c r="D2527" t="s">
        <v>303</v>
      </c>
      <c r="E2527" t="s">
        <v>300</v>
      </c>
      <c r="F2527" s="8">
        <v>6224037.8899999997</v>
      </c>
      <c r="G2527" s="10"/>
      <c r="I2527" s="8">
        <v>0</v>
      </c>
      <c r="J2527" s="8">
        <v>6224037.8899999997</v>
      </c>
    </row>
    <row r="2528" spans="1:10" hidden="1" x14ac:dyDescent="0.35">
      <c r="A2528">
        <v>2016</v>
      </c>
      <c r="B2528">
        <v>3160306</v>
      </c>
      <c r="C2528" t="s">
        <v>214</v>
      </c>
      <c r="D2528" t="s">
        <v>303</v>
      </c>
      <c r="E2528" t="s">
        <v>301</v>
      </c>
      <c r="F2528" s="8">
        <v>224986.48</v>
      </c>
      <c r="G2528" s="10"/>
      <c r="I2528" s="8">
        <v>0</v>
      </c>
      <c r="J2528" s="8">
        <v>0</v>
      </c>
    </row>
    <row r="2529" spans="1:10" hidden="1" x14ac:dyDescent="0.35">
      <c r="A2529">
        <v>2016</v>
      </c>
      <c r="B2529">
        <v>3160306</v>
      </c>
      <c r="C2529" t="s">
        <v>214</v>
      </c>
      <c r="D2529" t="s">
        <v>303</v>
      </c>
      <c r="E2529" t="s">
        <v>304</v>
      </c>
      <c r="F2529" s="8">
        <v>8800</v>
      </c>
      <c r="G2529" s="10"/>
      <c r="I2529" s="8">
        <v>0</v>
      </c>
      <c r="J2529" s="8">
        <v>0</v>
      </c>
    </row>
    <row r="2530" spans="1:10" hidden="1" x14ac:dyDescent="0.35">
      <c r="A2530">
        <v>2016</v>
      </c>
      <c r="B2530">
        <v>3160306</v>
      </c>
      <c r="C2530" t="s">
        <v>214</v>
      </c>
      <c r="D2530" t="s">
        <v>303</v>
      </c>
      <c r="E2530" t="s">
        <v>302</v>
      </c>
      <c r="F2530" s="8">
        <v>1602123.62</v>
      </c>
      <c r="G2530" s="10"/>
      <c r="I2530" s="8">
        <v>0</v>
      </c>
      <c r="J2530" s="8">
        <v>0</v>
      </c>
    </row>
    <row r="2531" spans="1:10" hidden="1" x14ac:dyDescent="0.35">
      <c r="A2531">
        <v>2016</v>
      </c>
      <c r="B2531">
        <v>3160454</v>
      </c>
      <c r="C2531" t="s">
        <v>215</v>
      </c>
      <c r="D2531" t="s">
        <v>303</v>
      </c>
      <c r="E2531" t="s">
        <v>299</v>
      </c>
      <c r="F2531" s="8">
        <v>6010797.1799999997</v>
      </c>
      <c r="G2531" s="10">
        <v>5523051.2599999998</v>
      </c>
      <c r="H2531">
        <v>0.92889817213103321</v>
      </c>
      <c r="I2531" s="8">
        <v>406527.64983126777</v>
      </c>
      <c r="J2531" s="8">
        <v>0</v>
      </c>
    </row>
    <row r="2532" spans="1:10" hidden="1" x14ac:dyDescent="0.35">
      <c r="A2532">
        <v>2016</v>
      </c>
      <c r="B2532">
        <v>3160454</v>
      </c>
      <c r="C2532" t="s">
        <v>215</v>
      </c>
      <c r="D2532" t="s">
        <v>303</v>
      </c>
      <c r="E2532" t="s">
        <v>300</v>
      </c>
      <c r="F2532" s="8">
        <v>5130352.22</v>
      </c>
      <c r="G2532" s="10"/>
      <c r="I2532" s="8">
        <v>0</v>
      </c>
      <c r="J2532" s="8">
        <v>5536879.8698312677</v>
      </c>
    </row>
    <row r="2533" spans="1:10" hidden="1" x14ac:dyDescent="0.35">
      <c r="A2533">
        <v>2016</v>
      </c>
      <c r="B2533">
        <v>3160454</v>
      </c>
      <c r="C2533" t="s">
        <v>215</v>
      </c>
      <c r="D2533" t="s">
        <v>303</v>
      </c>
      <c r="E2533" t="s">
        <v>306</v>
      </c>
      <c r="F2533" s="8">
        <v>22601.57</v>
      </c>
      <c r="G2533" s="10"/>
      <c r="I2533" s="8">
        <v>0</v>
      </c>
      <c r="J2533" s="8">
        <v>0</v>
      </c>
    </row>
    <row r="2534" spans="1:10" hidden="1" x14ac:dyDescent="0.35">
      <c r="A2534">
        <v>2016</v>
      </c>
      <c r="B2534">
        <v>3160454</v>
      </c>
      <c r="C2534" t="s">
        <v>215</v>
      </c>
      <c r="D2534" t="s">
        <v>303</v>
      </c>
      <c r="E2534" t="s">
        <v>301</v>
      </c>
      <c r="F2534" s="8">
        <v>370097.47</v>
      </c>
      <c r="G2534" s="10"/>
      <c r="I2534" s="8">
        <v>0</v>
      </c>
      <c r="J2534" s="8">
        <v>0</v>
      </c>
    </row>
    <row r="2535" spans="1:10" hidden="1" x14ac:dyDescent="0.35">
      <c r="A2535">
        <v>2016</v>
      </c>
      <c r="B2535">
        <v>3160454</v>
      </c>
      <c r="C2535" t="s">
        <v>215</v>
      </c>
      <c r="D2535" t="s">
        <v>303</v>
      </c>
      <c r="E2535" t="s">
        <v>309</v>
      </c>
      <c r="F2535" s="8">
        <v>437645.01</v>
      </c>
      <c r="G2535" s="10"/>
      <c r="I2535" s="8">
        <v>0</v>
      </c>
      <c r="J2535" s="8">
        <v>0</v>
      </c>
    </row>
    <row r="2536" spans="1:10" hidden="1" x14ac:dyDescent="0.35">
      <c r="A2536">
        <v>2016</v>
      </c>
      <c r="B2536">
        <v>3160454</v>
      </c>
      <c r="C2536" t="s">
        <v>215</v>
      </c>
      <c r="D2536" t="s">
        <v>303</v>
      </c>
      <c r="E2536" t="s">
        <v>302</v>
      </c>
      <c r="F2536" s="8">
        <v>50100.91</v>
      </c>
      <c r="G2536" s="10"/>
      <c r="I2536" s="8">
        <v>0</v>
      </c>
      <c r="J2536" s="8">
        <v>0</v>
      </c>
    </row>
    <row r="2537" spans="1:10" hidden="1" x14ac:dyDescent="0.35">
      <c r="A2537">
        <v>2016</v>
      </c>
      <c r="B2537">
        <v>3160603</v>
      </c>
      <c r="C2537" t="s">
        <v>216</v>
      </c>
      <c r="D2537" t="s">
        <v>303</v>
      </c>
      <c r="E2537" t="s">
        <v>299</v>
      </c>
      <c r="F2537" s="8">
        <v>2734827.43</v>
      </c>
      <c r="G2537" s="10">
        <v>2632517.5900000003</v>
      </c>
      <c r="H2537">
        <v>0.7897639498773491</v>
      </c>
      <c r="I2537" s="8">
        <v>0</v>
      </c>
      <c r="J2537" s="8">
        <v>0</v>
      </c>
    </row>
    <row r="2538" spans="1:10" hidden="1" x14ac:dyDescent="0.35">
      <c r="A2538">
        <v>2016</v>
      </c>
      <c r="B2538">
        <v>3160603</v>
      </c>
      <c r="C2538" t="s">
        <v>216</v>
      </c>
      <c r="D2538" t="s">
        <v>303</v>
      </c>
      <c r="E2538" t="s">
        <v>300</v>
      </c>
      <c r="F2538" s="8">
        <v>2079067.49</v>
      </c>
      <c r="G2538" s="10"/>
      <c r="I2538" s="8">
        <v>0</v>
      </c>
      <c r="J2538" s="8">
        <v>2079067.49</v>
      </c>
    </row>
    <row r="2539" spans="1:10" hidden="1" x14ac:dyDescent="0.35">
      <c r="A2539">
        <v>2016</v>
      </c>
      <c r="B2539">
        <v>3160603</v>
      </c>
      <c r="C2539" t="s">
        <v>216</v>
      </c>
      <c r="D2539" t="s">
        <v>303</v>
      </c>
      <c r="E2539" t="s">
        <v>301</v>
      </c>
      <c r="F2539" s="8">
        <v>553450.1</v>
      </c>
      <c r="G2539" s="10"/>
      <c r="I2539" s="8">
        <v>0</v>
      </c>
      <c r="J2539" s="8">
        <v>0</v>
      </c>
    </row>
    <row r="2540" spans="1:10" hidden="1" x14ac:dyDescent="0.35">
      <c r="A2540">
        <v>2016</v>
      </c>
      <c r="B2540">
        <v>3160603</v>
      </c>
      <c r="C2540" t="s">
        <v>216</v>
      </c>
      <c r="D2540" t="s">
        <v>303</v>
      </c>
      <c r="E2540" t="s">
        <v>302</v>
      </c>
      <c r="F2540" s="8">
        <v>102309.84</v>
      </c>
      <c r="G2540" s="10"/>
      <c r="I2540" s="8">
        <v>0</v>
      </c>
      <c r="J2540" s="8">
        <v>0</v>
      </c>
    </row>
    <row r="2541" spans="1:10" hidden="1" x14ac:dyDescent="0.35">
      <c r="A2541">
        <v>2016</v>
      </c>
      <c r="B2541">
        <v>3160959</v>
      </c>
      <c r="C2541" t="s">
        <v>217</v>
      </c>
      <c r="D2541" t="s">
        <v>303</v>
      </c>
      <c r="E2541" t="s">
        <v>299</v>
      </c>
      <c r="F2541" s="8">
        <v>5437638.79</v>
      </c>
      <c r="G2541" s="10">
        <v>5083621.3600000003</v>
      </c>
      <c r="H2541">
        <v>0.71526004446562474</v>
      </c>
      <c r="I2541" s="8">
        <v>131506.91068419997</v>
      </c>
      <c r="J2541" s="8">
        <v>0</v>
      </c>
    </row>
    <row r="2542" spans="1:10" hidden="1" x14ac:dyDescent="0.35">
      <c r="A2542">
        <v>2016</v>
      </c>
      <c r="B2542">
        <v>3160959</v>
      </c>
      <c r="C2542" t="s">
        <v>217</v>
      </c>
      <c r="D2542" t="s">
        <v>303</v>
      </c>
      <c r="E2542" t="s">
        <v>300</v>
      </c>
      <c r="F2542" s="8">
        <v>3636111.24</v>
      </c>
      <c r="G2542" s="10"/>
      <c r="I2542" s="8">
        <v>0</v>
      </c>
      <c r="J2542" s="8">
        <v>3767618.1506842002</v>
      </c>
    </row>
    <row r="2543" spans="1:10" hidden="1" x14ac:dyDescent="0.35">
      <c r="A2543">
        <v>2016</v>
      </c>
      <c r="B2543">
        <v>3160959</v>
      </c>
      <c r="C2543" t="s">
        <v>217</v>
      </c>
      <c r="D2543" t="s">
        <v>303</v>
      </c>
      <c r="E2543" t="s">
        <v>306</v>
      </c>
      <c r="F2543" s="8">
        <v>139982.88</v>
      </c>
      <c r="G2543" s="10"/>
      <c r="I2543" s="8">
        <v>0</v>
      </c>
      <c r="J2543" s="8">
        <v>0</v>
      </c>
    </row>
    <row r="2544" spans="1:10" hidden="1" x14ac:dyDescent="0.35">
      <c r="A2544">
        <v>2016</v>
      </c>
      <c r="B2544">
        <v>3160959</v>
      </c>
      <c r="C2544" t="s">
        <v>217</v>
      </c>
      <c r="D2544" t="s">
        <v>303</v>
      </c>
      <c r="E2544" t="s">
        <v>301</v>
      </c>
      <c r="F2544" s="8">
        <v>1307527.24</v>
      </c>
      <c r="G2544" s="10"/>
      <c r="I2544" s="8">
        <v>0</v>
      </c>
      <c r="J2544" s="8">
        <v>0</v>
      </c>
    </row>
    <row r="2545" spans="1:11" hidden="1" x14ac:dyDescent="0.35">
      <c r="A2545">
        <v>2016</v>
      </c>
      <c r="B2545">
        <v>3160959</v>
      </c>
      <c r="C2545" t="s">
        <v>217</v>
      </c>
      <c r="D2545" t="s">
        <v>303</v>
      </c>
      <c r="E2545" t="s">
        <v>309</v>
      </c>
      <c r="F2545" s="8">
        <v>183858.88</v>
      </c>
      <c r="G2545" s="10"/>
      <c r="I2545" s="8">
        <v>0</v>
      </c>
      <c r="J2545" s="8">
        <v>0</v>
      </c>
    </row>
    <row r="2546" spans="1:11" hidden="1" x14ac:dyDescent="0.35">
      <c r="A2546">
        <v>2016</v>
      </c>
      <c r="B2546">
        <v>3160959</v>
      </c>
      <c r="C2546" t="s">
        <v>217</v>
      </c>
      <c r="D2546" t="s">
        <v>303</v>
      </c>
      <c r="E2546" t="s">
        <v>302</v>
      </c>
      <c r="F2546" s="8">
        <v>170158.55</v>
      </c>
      <c r="G2546" s="10"/>
      <c r="I2546" s="8">
        <v>0</v>
      </c>
      <c r="J2546" s="8">
        <v>0</v>
      </c>
    </row>
    <row r="2547" spans="1:11" hidden="1" x14ac:dyDescent="0.35">
      <c r="A2547">
        <v>2016</v>
      </c>
      <c r="B2547">
        <v>3161056</v>
      </c>
      <c r="C2547" t="s">
        <v>218</v>
      </c>
      <c r="D2547" t="s">
        <v>303</v>
      </c>
      <c r="E2547" t="s">
        <v>299</v>
      </c>
      <c r="F2547" s="8">
        <v>3191753.66</v>
      </c>
      <c r="G2547" s="10">
        <v>2737105.92</v>
      </c>
      <c r="H2547">
        <v>0.71329059490690083</v>
      </c>
      <c r="I2547" s="8">
        <v>0</v>
      </c>
      <c r="J2547" s="8">
        <v>0</v>
      </c>
    </row>
    <row r="2548" spans="1:11" hidden="1" x14ac:dyDescent="0.35">
      <c r="A2548">
        <v>2016</v>
      </c>
      <c r="B2548">
        <v>3161056</v>
      </c>
      <c r="C2548" t="s">
        <v>218</v>
      </c>
      <c r="D2548" t="s">
        <v>303</v>
      </c>
      <c r="E2548" t="s">
        <v>300</v>
      </c>
      <c r="F2548" s="8">
        <v>1952351.91</v>
      </c>
      <c r="G2548" s="10"/>
      <c r="I2548" s="8">
        <v>0</v>
      </c>
      <c r="J2548" s="8">
        <v>1952351.91</v>
      </c>
    </row>
    <row r="2549" spans="1:11" hidden="1" x14ac:dyDescent="0.35">
      <c r="A2549">
        <v>2016</v>
      </c>
      <c r="B2549">
        <v>3161056</v>
      </c>
      <c r="C2549" t="s">
        <v>218</v>
      </c>
      <c r="D2549" t="s">
        <v>303</v>
      </c>
      <c r="E2549" t="s">
        <v>306</v>
      </c>
      <c r="F2549" s="8">
        <v>19102.400000000001</v>
      </c>
      <c r="G2549" s="10"/>
      <c r="I2549" s="8">
        <v>0</v>
      </c>
      <c r="J2549" s="8">
        <v>0</v>
      </c>
    </row>
    <row r="2550" spans="1:11" hidden="1" x14ac:dyDescent="0.35">
      <c r="A2550">
        <v>2016</v>
      </c>
      <c r="B2550">
        <v>3161056</v>
      </c>
      <c r="C2550" t="s">
        <v>218</v>
      </c>
      <c r="D2550" t="s">
        <v>303</v>
      </c>
      <c r="E2550" t="s">
        <v>301</v>
      </c>
      <c r="F2550" s="8">
        <v>722387.48</v>
      </c>
      <c r="G2550" s="10"/>
      <c r="I2550" s="8">
        <v>0</v>
      </c>
      <c r="J2550" s="8">
        <v>0</v>
      </c>
    </row>
    <row r="2551" spans="1:11" hidden="1" x14ac:dyDescent="0.35">
      <c r="A2551">
        <v>2016</v>
      </c>
      <c r="B2551">
        <v>3161056</v>
      </c>
      <c r="C2551" t="s">
        <v>218</v>
      </c>
      <c r="D2551" t="s">
        <v>303</v>
      </c>
      <c r="E2551" t="s">
        <v>304</v>
      </c>
      <c r="F2551" s="8">
        <v>43264.13</v>
      </c>
      <c r="G2551" s="10"/>
      <c r="I2551" s="8">
        <v>0</v>
      </c>
      <c r="J2551" s="8">
        <v>0</v>
      </c>
    </row>
    <row r="2552" spans="1:11" hidden="1" x14ac:dyDescent="0.35">
      <c r="A2552">
        <v>2016</v>
      </c>
      <c r="B2552">
        <v>3161056</v>
      </c>
      <c r="C2552" t="s">
        <v>218</v>
      </c>
      <c r="D2552" t="s">
        <v>303</v>
      </c>
      <c r="E2552" t="s">
        <v>302</v>
      </c>
      <c r="F2552" s="8">
        <v>454647.74</v>
      </c>
      <c r="G2552" s="10"/>
      <c r="I2552" s="8">
        <v>0</v>
      </c>
      <c r="J2552" s="8">
        <v>0</v>
      </c>
    </row>
    <row r="2553" spans="1:11" hidden="1" x14ac:dyDescent="0.35">
      <c r="A2553">
        <v>2016</v>
      </c>
      <c r="B2553">
        <v>2513984</v>
      </c>
      <c r="C2553" t="s">
        <v>219</v>
      </c>
      <c r="D2553" t="s">
        <v>303</v>
      </c>
      <c r="E2553" t="s">
        <v>299</v>
      </c>
      <c r="F2553" s="8">
        <v>3839255.46</v>
      </c>
      <c r="G2553" s="10">
        <v>3604883.78</v>
      </c>
      <c r="H2553">
        <v>0.63898350420606354</v>
      </c>
      <c r="I2553" s="8">
        <v>149759.63737306217</v>
      </c>
      <c r="J2553" s="8">
        <v>0</v>
      </c>
    </row>
    <row r="2554" spans="1:11" hidden="1" x14ac:dyDescent="0.35">
      <c r="A2554">
        <v>2016</v>
      </c>
      <c r="B2554">
        <v>2513984</v>
      </c>
      <c r="C2554" t="s">
        <v>219</v>
      </c>
      <c r="D2554" t="s">
        <v>303</v>
      </c>
      <c r="E2554" t="s">
        <v>300</v>
      </c>
      <c r="F2554" s="8">
        <v>2303461.27</v>
      </c>
      <c r="G2554" s="10"/>
      <c r="I2554" s="8">
        <v>0</v>
      </c>
      <c r="J2554" s="8">
        <v>2453220.9073730623</v>
      </c>
    </row>
    <row r="2555" spans="1:11" hidden="1" x14ac:dyDescent="0.35">
      <c r="A2555">
        <v>2016</v>
      </c>
      <c r="B2555">
        <v>2513984</v>
      </c>
      <c r="C2555" t="s">
        <v>219</v>
      </c>
      <c r="D2555" t="s">
        <v>303</v>
      </c>
      <c r="E2555" t="s">
        <v>307</v>
      </c>
      <c r="F2555" s="8">
        <v>68130.89</v>
      </c>
      <c r="G2555" s="10"/>
      <c r="I2555" s="8">
        <v>0</v>
      </c>
      <c r="J2555" s="8">
        <v>0</v>
      </c>
    </row>
    <row r="2556" spans="1:11" hidden="1" x14ac:dyDescent="0.35">
      <c r="A2556">
        <v>2016</v>
      </c>
      <c r="B2556">
        <v>2513984</v>
      </c>
      <c r="C2556" t="s">
        <v>219</v>
      </c>
      <c r="D2556" t="s">
        <v>303</v>
      </c>
      <c r="E2556" t="s">
        <v>301</v>
      </c>
      <c r="F2556" s="8">
        <v>874408.37</v>
      </c>
      <c r="G2556" s="10"/>
      <c r="I2556" s="8">
        <v>0</v>
      </c>
      <c r="J2556" s="8">
        <v>0</v>
      </c>
    </row>
    <row r="2557" spans="1:11" hidden="1" x14ac:dyDescent="0.35">
      <c r="A2557">
        <v>2016</v>
      </c>
      <c r="B2557">
        <v>2513984</v>
      </c>
      <c r="C2557" t="s">
        <v>219</v>
      </c>
      <c r="D2557" t="s">
        <v>303</v>
      </c>
      <c r="E2557" t="s">
        <v>304</v>
      </c>
      <c r="F2557" s="8">
        <v>358883.25</v>
      </c>
      <c r="G2557" s="10"/>
      <c r="I2557" s="8">
        <v>0</v>
      </c>
      <c r="J2557" s="8">
        <v>0</v>
      </c>
    </row>
    <row r="2558" spans="1:11" hidden="1" x14ac:dyDescent="0.35">
      <c r="A2558">
        <v>2016</v>
      </c>
      <c r="B2558">
        <v>2513984</v>
      </c>
      <c r="C2558" t="s">
        <v>219</v>
      </c>
      <c r="D2558" t="s">
        <v>303</v>
      </c>
      <c r="E2558" t="s">
        <v>309</v>
      </c>
      <c r="F2558" s="8">
        <v>234371.68</v>
      </c>
      <c r="G2558" s="10"/>
      <c r="I2558" s="8">
        <v>0</v>
      </c>
      <c r="J2558" s="8">
        <v>0</v>
      </c>
    </row>
    <row r="2559" spans="1:11" hidden="1" x14ac:dyDescent="0.35">
      <c r="A2559">
        <v>2016</v>
      </c>
      <c r="B2559">
        <v>3161601</v>
      </c>
      <c r="C2559" t="s">
        <v>220</v>
      </c>
      <c r="D2559" t="s">
        <v>303</v>
      </c>
      <c r="E2559" t="s">
        <v>299</v>
      </c>
      <c r="F2559" s="8">
        <v>3911778</v>
      </c>
      <c r="G2559" s="10">
        <v>3363590.63</v>
      </c>
      <c r="H2559">
        <v>0.91375968067790703</v>
      </c>
      <c r="I2559" s="8">
        <v>0</v>
      </c>
      <c r="J2559" s="8">
        <v>0</v>
      </c>
      <c r="K2559">
        <f>J2560/F2559</f>
        <v>0.7857075478209653</v>
      </c>
    </row>
    <row r="2560" spans="1:11" hidden="1" x14ac:dyDescent="0.35">
      <c r="A2560">
        <v>2016</v>
      </c>
      <c r="B2560">
        <v>3161601</v>
      </c>
      <c r="C2560" t="s">
        <v>220</v>
      </c>
      <c r="D2560" t="s">
        <v>303</v>
      </c>
      <c r="E2560" t="s">
        <v>300</v>
      </c>
      <c r="F2560" s="8">
        <v>3073513.5</v>
      </c>
      <c r="G2560" s="10"/>
      <c r="I2560" s="8">
        <v>0</v>
      </c>
      <c r="J2560" s="8">
        <v>3073513.5</v>
      </c>
    </row>
    <row r="2561" spans="1:10" hidden="1" x14ac:dyDescent="0.35">
      <c r="A2561">
        <v>2016</v>
      </c>
      <c r="B2561">
        <v>3161601</v>
      </c>
      <c r="C2561" t="s">
        <v>220</v>
      </c>
      <c r="D2561" t="s">
        <v>303</v>
      </c>
      <c r="E2561" t="s">
        <v>306</v>
      </c>
      <c r="F2561" s="8">
        <v>152610.5</v>
      </c>
      <c r="G2561" s="10"/>
      <c r="I2561" s="8">
        <v>0</v>
      </c>
      <c r="J2561" s="8">
        <v>0</v>
      </c>
    </row>
    <row r="2562" spans="1:10" hidden="1" x14ac:dyDescent="0.35">
      <c r="A2562">
        <v>2016</v>
      </c>
      <c r="B2562">
        <v>3161601</v>
      </c>
      <c r="C2562" t="s">
        <v>220</v>
      </c>
      <c r="D2562" t="s">
        <v>303</v>
      </c>
      <c r="E2562" t="s">
        <v>301</v>
      </c>
      <c r="F2562" s="8">
        <v>120342.25</v>
      </c>
      <c r="G2562" s="10"/>
      <c r="I2562" s="8">
        <v>0</v>
      </c>
      <c r="J2562" s="8">
        <v>0</v>
      </c>
    </row>
    <row r="2563" spans="1:10" hidden="1" x14ac:dyDescent="0.35">
      <c r="A2563">
        <v>2016</v>
      </c>
      <c r="B2563">
        <v>3161601</v>
      </c>
      <c r="C2563" t="s">
        <v>220</v>
      </c>
      <c r="D2563" t="s">
        <v>303</v>
      </c>
      <c r="E2563" t="s">
        <v>304</v>
      </c>
      <c r="F2563" s="8">
        <v>17124.38</v>
      </c>
      <c r="G2563" s="10"/>
      <c r="I2563" s="8">
        <v>0</v>
      </c>
      <c r="J2563" s="8">
        <v>0</v>
      </c>
    </row>
    <row r="2564" spans="1:10" hidden="1" x14ac:dyDescent="0.35">
      <c r="A2564">
        <v>2016</v>
      </c>
      <c r="B2564">
        <v>3161601</v>
      </c>
      <c r="C2564" t="s">
        <v>220</v>
      </c>
      <c r="D2564" t="s">
        <v>303</v>
      </c>
      <c r="E2564" t="s">
        <v>302</v>
      </c>
      <c r="F2564" s="8">
        <v>548187.37</v>
      </c>
      <c r="G2564" s="10"/>
      <c r="I2564" s="8">
        <v>0</v>
      </c>
      <c r="J2564" s="8">
        <v>0</v>
      </c>
    </row>
    <row r="2565" spans="1:10" hidden="1" x14ac:dyDescent="0.35">
      <c r="A2565">
        <v>2016</v>
      </c>
      <c r="B2565">
        <v>3161650</v>
      </c>
      <c r="C2565" t="s">
        <v>221</v>
      </c>
      <c r="D2565" t="s">
        <v>303</v>
      </c>
      <c r="E2565" t="s">
        <v>299</v>
      </c>
      <c r="F2565" s="8">
        <v>2634828.4</v>
      </c>
      <c r="G2565" s="10">
        <v>2268428.7599999998</v>
      </c>
      <c r="H2565">
        <v>0.92401405631975864</v>
      </c>
      <c r="I2565" s="8">
        <v>0</v>
      </c>
      <c r="J2565" s="8">
        <v>0</v>
      </c>
    </row>
    <row r="2566" spans="1:10" hidden="1" x14ac:dyDescent="0.35">
      <c r="A2566">
        <v>2016</v>
      </c>
      <c r="B2566">
        <v>3161650</v>
      </c>
      <c r="C2566" t="s">
        <v>221</v>
      </c>
      <c r="D2566" t="s">
        <v>303</v>
      </c>
      <c r="E2566" t="s">
        <v>300</v>
      </c>
      <c r="F2566" s="8">
        <v>2096060.06</v>
      </c>
      <c r="G2566" s="10"/>
      <c r="I2566" s="8">
        <v>0</v>
      </c>
      <c r="J2566" s="8">
        <v>2096060.06</v>
      </c>
    </row>
    <row r="2567" spans="1:10" hidden="1" x14ac:dyDescent="0.35">
      <c r="A2567">
        <v>2016</v>
      </c>
      <c r="B2567">
        <v>3161650</v>
      </c>
      <c r="C2567" t="s">
        <v>221</v>
      </c>
      <c r="D2567" t="s">
        <v>303</v>
      </c>
      <c r="E2567" t="s">
        <v>306</v>
      </c>
      <c r="F2567" s="8">
        <v>36852.58</v>
      </c>
      <c r="G2567" s="10"/>
      <c r="I2567" s="8">
        <v>0</v>
      </c>
      <c r="J2567" s="8">
        <v>0</v>
      </c>
    </row>
    <row r="2568" spans="1:10" hidden="1" x14ac:dyDescent="0.35">
      <c r="A2568">
        <v>2016</v>
      </c>
      <c r="B2568">
        <v>3161650</v>
      </c>
      <c r="C2568" t="s">
        <v>221</v>
      </c>
      <c r="D2568" t="s">
        <v>303</v>
      </c>
      <c r="E2568" t="s">
        <v>301</v>
      </c>
      <c r="F2568" s="8">
        <v>135516.12</v>
      </c>
      <c r="G2568" s="10"/>
      <c r="I2568" s="8">
        <v>0</v>
      </c>
      <c r="J2568" s="8">
        <v>0</v>
      </c>
    </row>
    <row r="2569" spans="1:10" hidden="1" x14ac:dyDescent="0.35">
      <c r="A2569">
        <v>2016</v>
      </c>
      <c r="B2569">
        <v>3161650</v>
      </c>
      <c r="C2569" t="s">
        <v>221</v>
      </c>
      <c r="D2569" t="s">
        <v>303</v>
      </c>
      <c r="E2569" t="s">
        <v>302</v>
      </c>
      <c r="F2569" s="8">
        <v>366399.64</v>
      </c>
      <c r="G2569" s="10"/>
      <c r="I2569" s="8">
        <v>0</v>
      </c>
      <c r="J2569" s="8">
        <v>0</v>
      </c>
    </row>
    <row r="2570" spans="1:10" hidden="1" x14ac:dyDescent="0.35">
      <c r="A2570">
        <v>2016</v>
      </c>
      <c r="B2570">
        <v>3125507</v>
      </c>
      <c r="C2570" t="s">
        <v>222</v>
      </c>
      <c r="D2570" t="s">
        <v>303</v>
      </c>
      <c r="E2570" t="s">
        <v>299</v>
      </c>
      <c r="F2570" s="8">
        <v>2796486.66</v>
      </c>
      <c r="G2570" s="10">
        <v>2668116.8100000005</v>
      </c>
      <c r="H2570">
        <v>0.77916080818065814</v>
      </c>
      <c r="I2570" s="8">
        <v>91499.845682158091</v>
      </c>
      <c r="J2570" s="8">
        <v>0</v>
      </c>
    </row>
    <row r="2571" spans="1:10" hidden="1" x14ac:dyDescent="0.35">
      <c r="A2571">
        <v>2016</v>
      </c>
      <c r="B2571">
        <v>3125507</v>
      </c>
      <c r="C2571" t="s">
        <v>222</v>
      </c>
      <c r="D2571" t="s">
        <v>303</v>
      </c>
      <c r="E2571" t="s">
        <v>300</v>
      </c>
      <c r="F2571" s="8">
        <v>2078892.05</v>
      </c>
      <c r="G2571" s="10"/>
      <c r="I2571" s="8">
        <v>0</v>
      </c>
      <c r="J2571" s="8">
        <v>2170391.8956821579</v>
      </c>
    </row>
    <row r="2572" spans="1:10" hidden="1" x14ac:dyDescent="0.35">
      <c r="A2572">
        <v>2016</v>
      </c>
      <c r="B2572">
        <v>3125507</v>
      </c>
      <c r="C2572" t="s">
        <v>222</v>
      </c>
      <c r="D2572" t="s">
        <v>303</v>
      </c>
      <c r="E2572" t="s">
        <v>306</v>
      </c>
      <c r="F2572" s="8">
        <v>40000</v>
      </c>
      <c r="G2572" s="10"/>
      <c r="I2572" s="8">
        <v>0</v>
      </c>
      <c r="J2572" s="8">
        <v>0</v>
      </c>
    </row>
    <row r="2573" spans="1:10" hidden="1" x14ac:dyDescent="0.35">
      <c r="A2573">
        <v>2016</v>
      </c>
      <c r="B2573">
        <v>3125507</v>
      </c>
      <c r="C2573" t="s">
        <v>222</v>
      </c>
      <c r="D2573" t="s">
        <v>303</v>
      </c>
      <c r="E2573" t="s">
        <v>301</v>
      </c>
      <c r="F2573" s="8">
        <v>451102.2</v>
      </c>
      <c r="G2573" s="10"/>
      <c r="I2573" s="8">
        <v>0</v>
      </c>
      <c r="J2573" s="8">
        <v>0</v>
      </c>
    </row>
    <row r="2574" spans="1:10" hidden="1" x14ac:dyDescent="0.35">
      <c r="A2574">
        <v>2016</v>
      </c>
      <c r="B2574">
        <v>3125507</v>
      </c>
      <c r="C2574" t="s">
        <v>222</v>
      </c>
      <c r="D2574" t="s">
        <v>303</v>
      </c>
      <c r="E2574" t="s">
        <v>304</v>
      </c>
      <c r="F2574" s="8">
        <v>98122.559999999998</v>
      </c>
      <c r="G2574" s="10"/>
      <c r="I2574" s="8">
        <v>0</v>
      </c>
      <c r="J2574" s="8">
        <v>0</v>
      </c>
    </row>
    <row r="2575" spans="1:10" hidden="1" x14ac:dyDescent="0.35">
      <c r="A2575">
        <v>2016</v>
      </c>
      <c r="B2575">
        <v>3125507</v>
      </c>
      <c r="C2575" t="s">
        <v>222</v>
      </c>
      <c r="D2575" t="s">
        <v>303</v>
      </c>
      <c r="E2575" t="s">
        <v>309</v>
      </c>
      <c r="F2575" s="8">
        <v>117433.84</v>
      </c>
      <c r="G2575" s="10"/>
      <c r="I2575" s="8">
        <v>0</v>
      </c>
      <c r="J2575" s="8">
        <v>0</v>
      </c>
    </row>
    <row r="2576" spans="1:10" hidden="1" x14ac:dyDescent="0.35">
      <c r="A2576">
        <v>2016</v>
      </c>
      <c r="B2576">
        <v>3125507</v>
      </c>
      <c r="C2576" t="s">
        <v>222</v>
      </c>
      <c r="D2576" t="s">
        <v>303</v>
      </c>
      <c r="E2576" t="s">
        <v>302</v>
      </c>
      <c r="F2576" s="8">
        <v>10936.01</v>
      </c>
      <c r="G2576" s="10"/>
      <c r="I2576" s="8">
        <v>0</v>
      </c>
      <c r="J2576" s="8">
        <v>0</v>
      </c>
    </row>
    <row r="2577" spans="1:10" hidden="1" x14ac:dyDescent="0.35">
      <c r="A2577">
        <v>2016</v>
      </c>
      <c r="B2577">
        <v>3162252</v>
      </c>
      <c r="C2577" t="s">
        <v>223</v>
      </c>
      <c r="D2577" t="s">
        <v>303</v>
      </c>
      <c r="E2577" t="s">
        <v>299</v>
      </c>
      <c r="F2577" s="8">
        <v>2971482.14</v>
      </c>
      <c r="G2577" s="10">
        <v>2624190.4500000002</v>
      </c>
      <c r="H2577">
        <v>0.903125419117351</v>
      </c>
      <c r="I2577" s="8">
        <v>213246.13652456435</v>
      </c>
      <c r="J2577" s="8">
        <v>0</v>
      </c>
    </row>
    <row r="2578" spans="1:10" hidden="1" x14ac:dyDescent="0.35">
      <c r="A2578">
        <v>2016</v>
      </c>
      <c r="B2578">
        <v>3162252</v>
      </c>
      <c r="C2578" t="s">
        <v>223</v>
      </c>
      <c r="D2578" t="s">
        <v>303</v>
      </c>
      <c r="E2578" t="s">
        <v>300</v>
      </c>
      <c r="F2578" s="8">
        <v>2369973.1</v>
      </c>
      <c r="G2578" s="10"/>
      <c r="I2578" s="8">
        <v>0</v>
      </c>
      <c r="J2578" s="8">
        <v>2583219.2365245642</v>
      </c>
    </row>
    <row r="2579" spans="1:10" hidden="1" x14ac:dyDescent="0.35">
      <c r="A2579">
        <v>2016</v>
      </c>
      <c r="B2579">
        <v>3162252</v>
      </c>
      <c r="C2579" t="s">
        <v>223</v>
      </c>
      <c r="D2579" t="s">
        <v>303</v>
      </c>
      <c r="E2579" t="s">
        <v>307</v>
      </c>
      <c r="F2579" s="8">
        <v>524.97</v>
      </c>
      <c r="G2579" s="10"/>
      <c r="I2579" s="8">
        <v>0</v>
      </c>
      <c r="J2579" s="8">
        <v>0</v>
      </c>
    </row>
    <row r="2580" spans="1:10" hidden="1" x14ac:dyDescent="0.35">
      <c r="A2580">
        <v>2016</v>
      </c>
      <c r="B2580">
        <v>3162252</v>
      </c>
      <c r="C2580" t="s">
        <v>223</v>
      </c>
      <c r="D2580" t="s">
        <v>303</v>
      </c>
      <c r="E2580" t="s">
        <v>306</v>
      </c>
      <c r="F2580" s="8">
        <v>1477</v>
      </c>
      <c r="G2580" s="10"/>
      <c r="I2580" s="8">
        <v>0</v>
      </c>
      <c r="J2580" s="8">
        <v>0</v>
      </c>
    </row>
    <row r="2581" spans="1:10" hidden="1" x14ac:dyDescent="0.35">
      <c r="A2581">
        <v>2016</v>
      </c>
      <c r="B2581">
        <v>3162252</v>
      </c>
      <c r="C2581" t="s">
        <v>223</v>
      </c>
      <c r="D2581" t="s">
        <v>303</v>
      </c>
      <c r="E2581" t="s">
        <v>301</v>
      </c>
      <c r="F2581" s="8">
        <v>96092.93</v>
      </c>
      <c r="G2581" s="10"/>
      <c r="I2581" s="8">
        <v>0</v>
      </c>
      <c r="J2581" s="8">
        <v>0</v>
      </c>
    </row>
    <row r="2582" spans="1:10" hidden="1" x14ac:dyDescent="0.35">
      <c r="A2582">
        <v>2016</v>
      </c>
      <c r="B2582">
        <v>3162252</v>
      </c>
      <c r="C2582" t="s">
        <v>223</v>
      </c>
      <c r="D2582" t="s">
        <v>303</v>
      </c>
      <c r="E2582" t="s">
        <v>304</v>
      </c>
      <c r="F2582" s="8">
        <v>154017.49</v>
      </c>
      <c r="G2582" s="10"/>
      <c r="I2582" s="8">
        <v>0</v>
      </c>
      <c r="J2582" s="8">
        <v>0</v>
      </c>
    </row>
    <row r="2583" spans="1:10" hidden="1" x14ac:dyDescent="0.35">
      <c r="A2583">
        <v>2016</v>
      </c>
      <c r="B2583">
        <v>3162252</v>
      </c>
      <c r="C2583" t="s">
        <v>223</v>
      </c>
      <c r="D2583" t="s">
        <v>303</v>
      </c>
      <c r="E2583" t="s">
        <v>305</v>
      </c>
      <c r="F2583" s="8">
        <v>2104.96</v>
      </c>
      <c r="G2583" s="10"/>
      <c r="I2583" s="8">
        <v>0</v>
      </c>
      <c r="J2583" s="8">
        <v>0</v>
      </c>
    </row>
    <row r="2584" spans="1:10" hidden="1" x14ac:dyDescent="0.35">
      <c r="A2584">
        <v>2016</v>
      </c>
      <c r="B2584">
        <v>3162252</v>
      </c>
      <c r="C2584" t="s">
        <v>223</v>
      </c>
      <c r="D2584" t="s">
        <v>303</v>
      </c>
      <c r="E2584" t="s">
        <v>309</v>
      </c>
      <c r="F2584" s="8">
        <v>236120.18</v>
      </c>
      <c r="G2584" s="10"/>
      <c r="I2584" s="8">
        <v>0</v>
      </c>
      <c r="J2584" s="8">
        <v>0</v>
      </c>
    </row>
    <row r="2585" spans="1:10" hidden="1" x14ac:dyDescent="0.35">
      <c r="A2585">
        <v>2016</v>
      </c>
      <c r="B2585">
        <v>3162252</v>
      </c>
      <c r="C2585" t="s">
        <v>223</v>
      </c>
      <c r="D2585" t="s">
        <v>303</v>
      </c>
      <c r="E2585" t="s">
        <v>302</v>
      </c>
      <c r="F2585" s="8">
        <v>111171.51</v>
      </c>
      <c r="G2585" s="10"/>
      <c r="I2585" s="8">
        <v>0</v>
      </c>
      <c r="J2585" s="8">
        <v>0</v>
      </c>
    </row>
    <row r="2586" spans="1:10" hidden="1" x14ac:dyDescent="0.35">
      <c r="A2586">
        <v>2016</v>
      </c>
      <c r="B2586">
        <v>3162401</v>
      </c>
      <c r="C2586" t="s">
        <v>224</v>
      </c>
      <c r="D2586" t="s">
        <v>303</v>
      </c>
      <c r="E2586" t="s">
        <v>299</v>
      </c>
      <c r="F2586" s="8">
        <v>20802945.59</v>
      </c>
      <c r="G2586" s="10">
        <v>19131959.629999999</v>
      </c>
      <c r="H2586">
        <v>0.94499882916593836</v>
      </c>
      <c r="I2586" s="8">
        <v>1579079.7757527216</v>
      </c>
      <c r="J2586" s="8">
        <v>0</v>
      </c>
    </row>
    <row r="2587" spans="1:10" hidden="1" x14ac:dyDescent="0.35">
      <c r="A2587">
        <v>2016</v>
      </c>
      <c r="B2587">
        <v>3162401</v>
      </c>
      <c r="C2587" t="s">
        <v>224</v>
      </c>
      <c r="D2587" t="s">
        <v>303</v>
      </c>
      <c r="E2587" t="s">
        <v>300</v>
      </c>
      <c r="F2587" s="8">
        <v>18079679.449999999</v>
      </c>
      <c r="G2587" s="10"/>
      <c r="I2587" s="8">
        <v>0</v>
      </c>
      <c r="J2587" s="8">
        <v>19658759.225752722</v>
      </c>
    </row>
    <row r="2588" spans="1:10" hidden="1" x14ac:dyDescent="0.35">
      <c r="A2588">
        <v>2016</v>
      </c>
      <c r="B2588">
        <v>3162401</v>
      </c>
      <c r="C2588" t="s">
        <v>224</v>
      </c>
      <c r="D2588" t="s">
        <v>303</v>
      </c>
      <c r="E2588" t="s">
        <v>307</v>
      </c>
      <c r="F2588" s="8">
        <v>17844.88</v>
      </c>
      <c r="G2588" s="10"/>
      <c r="I2588" s="8">
        <v>0</v>
      </c>
      <c r="J2588" s="8">
        <v>0</v>
      </c>
    </row>
    <row r="2589" spans="1:10" hidden="1" x14ac:dyDescent="0.35">
      <c r="A2589">
        <v>2016</v>
      </c>
      <c r="B2589">
        <v>3162401</v>
      </c>
      <c r="C2589" t="s">
        <v>224</v>
      </c>
      <c r="D2589" t="s">
        <v>303</v>
      </c>
      <c r="E2589" t="s">
        <v>301</v>
      </c>
      <c r="F2589" s="8">
        <v>1034435.3</v>
      </c>
      <c r="G2589" s="10"/>
      <c r="I2589" s="8">
        <v>0</v>
      </c>
      <c r="J2589" s="8">
        <v>0</v>
      </c>
    </row>
    <row r="2590" spans="1:10" hidden="1" x14ac:dyDescent="0.35">
      <c r="A2590">
        <v>2016</v>
      </c>
      <c r="B2590">
        <v>3162401</v>
      </c>
      <c r="C2590" t="s">
        <v>224</v>
      </c>
      <c r="D2590" t="s">
        <v>303</v>
      </c>
      <c r="E2590" t="s">
        <v>309</v>
      </c>
      <c r="F2590" s="8">
        <v>1670985.96</v>
      </c>
      <c r="G2590" s="10"/>
      <c r="I2590" s="8">
        <v>0</v>
      </c>
      <c r="J2590" s="8">
        <v>0</v>
      </c>
    </row>
    <row r="2591" spans="1:10" hidden="1" x14ac:dyDescent="0.35">
      <c r="A2591">
        <v>2016</v>
      </c>
      <c r="B2591">
        <v>3162450</v>
      </c>
      <c r="C2591" t="s">
        <v>225</v>
      </c>
      <c r="D2591" t="s">
        <v>303</v>
      </c>
      <c r="E2591" t="s">
        <v>299</v>
      </c>
      <c r="F2591" s="8">
        <v>6567823.46</v>
      </c>
      <c r="G2591" s="10">
        <v>5188285.68</v>
      </c>
      <c r="H2591">
        <v>0.81479644158684805</v>
      </c>
      <c r="I2591" s="8">
        <v>1072182.2532287494</v>
      </c>
      <c r="J2591" s="8">
        <v>0</v>
      </c>
    </row>
    <row r="2592" spans="1:10" hidden="1" x14ac:dyDescent="0.35">
      <c r="A2592">
        <v>2016</v>
      </c>
      <c r="B2592">
        <v>3162450</v>
      </c>
      <c r="C2592" t="s">
        <v>225</v>
      </c>
      <c r="D2592" t="s">
        <v>303</v>
      </c>
      <c r="E2592" t="s">
        <v>300</v>
      </c>
      <c r="F2592" s="8">
        <v>4227396.71</v>
      </c>
      <c r="G2592" s="10"/>
      <c r="I2592" s="8">
        <v>0</v>
      </c>
      <c r="J2592" s="8">
        <v>5299578.9632287491</v>
      </c>
    </row>
    <row r="2593" spans="1:11" hidden="1" x14ac:dyDescent="0.35">
      <c r="A2593">
        <v>2016</v>
      </c>
      <c r="B2593">
        <v>3162450</v>
      </c>
      <c r="C2593" t="s">
        <v>225</v>
      </c>
      <c r="D2593" t="s">
        <v>303</v>
      </c>
      <c r="E2593" t="s">
        <v>301</v>
      </c>
      <c r="F2593" s="8">
        <v>960888.97</v>
      </c>
      <c r="G2593" s="10"/>
      <c r="I2593" s="8">
        <v>0</v>
      </c>
      <c r="J2593" s="8">
        <v>0</v>
      </c>
    </row>
    <row r="2594" spans="1:11" hidden="1" x14ac:dyDescent="0.35">
      <c r="A2594">
        <v>2016</v>
      </c>
      <c r="B2594">
        <v>3162450</v>
      </c>
      <c r="C2594" t="s">
        <v>225</v>
      </c>
      <c r="D2594" t="s">
        <v>303</v>
      </c>
      <c r="E2594" t="s">
        <v>309</v>
      </c>
      <c r="F2594" s="8">
        <v>1315889.71</v>
      </c>
      <c r="G2594" s="10"/>
      <c r="I2594" s="8">
        <v>0</v>
      </c>
      <c r="J2594" s="8">
        <v>0</v>
      </c>
    </row>
    <row r="2595" spans="1:11" hidden="1" x14ac:dyDescent="0.35">
      <c r="A2595">
        <v>2016</v>
      </c>
      <c r="B2595">
        <v>3162450</v>
      </c>
      <c r="C2595" t="s">
        <v>225</v>
      </c>
      <c r="D2595" t="s">
        <v>303</v>
      </c>
      <c r="E2595" t="s">
        <v>302</v>
      </c>
      <c r="F2595" s="8">
        <v>63648.07</v>
      </c>
      <c r="G2595" s="10"/>
      <c r="I2595" s="8">
        <v>0</v>
      </c>
      <c r="J2595" s="8">
        <v>0</v>
      </c>
    </row>
    <row r="2596" spans="1:11" hidden="1" x14ac:dyDescent="0.35">
      <c r="A2596">
        <v>2016</v>
      </c>
      <c r="B2596">
        <v>3162575</v>
      </c>
      <c r="C2596" t="s">
        <v>226</v>
      </c>
      <c r="D2596" t="s">
        <v>303</v>
      </c>
      <c r="E2596" t="s">
        <v>299</v>
      </c>
      <c r="F2596" s="8">
        <v>3786089.17</v>
      </c>
      <c r="G2596" s="10">
        <v>3575176.63</v>
      </c>
      <c r="H2596">
        <v>0.89545994263226092</v>
      </c>
      <c r="I2596" s="8">
        <v>116193.17182747174</v>
      </c>
      <c r="J2596" s="8">
        <v>0</v>
      </c>
      <c r="K2596">
        <f>J2597/F2596</f>
        <v>0.87626584659322004</v>
      </c>
    </row>
    <row r="2597" spans="1:11" hidden="1" x14ac:dyDescent="0.35">
      <c r="A2597">
        <v>2016</v>
      </c>
      <c r="B2597">
        <v>3162575</v>
      </c>
      <c r="C2597" t="s">
        <v>226</v>
      </c>
      <c r="D2597" t="s">
        <v>303</v>
      </c>
      <c r="E2597" t="s">
        <v>300</v>
      </c>
      <c r="F2597" s="8">
        <v>3201427.46</v>
      </c>
      <c r="G2597" s="10"/>
      <c r="I2597" s="8">
        <v>0</v>
      </c>
      <c r="J2597" s="8">
        <v>3317620.6318274718</v>
      </c>
    </row>
    <row r="2598" spans="1:11" hidden="1" x14ac:dyDescent="0.35">
      <c r="A2598">
        <v>2016</v>
      </c>
      <c r="B2598">
        <v>3162575</v>
      </c>
      <c r="C2598" t="s">
        <v>226</v>
      </c>
      <c r="D2598" t="s">
        <v>303</v>
      </c>
      <c r="E2598" t="s">
        <v>301</v>
      </c>
      <c r="F2598" s="8">
        <v>348113.64</v>
      </c>
      <c r="G2598" s="10"/>
      <c r="I2598" s="8">
        <v>0</v>
      </c>
      <c r="J2598" s="8">
        <v>0</v>
      </c>
    </row>
    <row r="2599" spans="1:11" hidden="1" x14ac:dyDescent="0.35">
      <c r="A2599">
        <v>2016</v>
      </c>
      <c r="B2599">
        <v>3162575</v>
      </c>
      <c r="C2599" t="s">
        <v>226</v>
      </c>
      <c r="D2599" t="s">
        <v>303</v>
      </c>
      <c r="E2599" t="s">
        <v>304</v>
      </c>
      <c r="F2599" s="8">
        <v>25635.53</v>
      </c>
      <c r="G2599" s="10"/>
      <c r="I2599" s="8">
        <v>0</v>
      </c>
      <c r="J2599" s="8">
        <v>0</v>
      </c>
    </row>
    <row r="2600" spans="1:11" hidden="1" x14ac:dyDescent="0.35">
      <c r="A2600">
        <v>2016</v>
      </c>
      <c r="B2600">
        <v>3162575</v>
      </c>
      <c r="C2600" t="s">
        <v>226</v>
      </c>
      <c r="D2600" t="s">
        <v>303</v>
      </c>
      <c r="E2600" t="s">
        <v>309</v>
      </c>
      <c r="F2600" s="8">
        <v>129758.09</v>
      </c>
      <c r="G2600" s="10"/>
      <c r="I2600" s="8">
        <v>0</v>
      </c>
      <c r="J2600" s="8">
        <v>0</v>
      </c>
    </row>
    <row r="2601" spans="1:11" hidden="1" x14ac:dyDescent="0.35">
      <c r="A2601">
        <v>2016</v>
      </c>
      <c r="B2601">
        <v>3162575</v>
      </c>
      <c r="C2601" t="s">
        <v>226</v>
      </c>
      <c r="D2601" t="s">
        <v>303</v>
      </c>
      <c r="E2601" t="s">
        <v>302</v>
      </c>
      <c r="F2601" s="8">
        <v>81154.45</v>
      </c>
      <c r="G2601" s="10"/>
      <c r="I2601" s="8">
        <v>0</v>
      </c>
      <c r="J2601" s="8">
        <v>0</v>
      </c>
    </row>
    <row r="2602" spans="1:11" hidden="1" x14ac:dyDescent="0.35">
      <c r="A2602">
        <v>2016</v>
      </c>
      <c r="B2602">
        <v>3162658</v>
      </c>
      <c r="C2602" t="s">
        <v>227</v>
      </c>
      <c r="D2602" t="s">
        <v>303</v>
      </c>
      <c r="E2602" t="s">
        <v>299</v>
      </c>
      <c r="F2602" s="8">
        <v>3817316.41</v>
      </c>
      <c r="G2602" s="10">
        <v>3252591.0600000005</v>
      </c>
      <c r="H2602">
        <v>0.69267080258161917</v>
      </c>
      <c r="I2602" s="8">
        <v>229343.53824284699</v>
      </c>
      <c r="J2602" s="8">
        <v>0</v>
      </c>
    </row>
    <row r="2603" spans="1:11" hidden="1" x14ac:dyDescent="0.35">
      <c r="A2603">
        <v>2016</v>
      </c>
      <c r="B2603">
        <v>3162658</v>
      </c>
      <c r="C2603" t="s">
        <v>227</v>
      </c>
      <c r="D2603" t="s">
        <v>303</v>
      </c>
      <c r="E2603" t="s">
        <v>300</v>
      </c>
      <c r="F2603" s="8">
        <v>2252974.86</v>
      </c>
      <c r="G2603" s="10"/>
      <c r="I2603" s="8">
        <v>0</v>
      </c>
      <c r="J2603" s="8">
        <v>2482318.3982428471</v>
      </c>
    </row>
    <row r="2604" spans="1:11" hidden="1" x14ac:dyDescent="0.35">
      <c r="A2604">
        <v>2016</v>
      </c>
      <c r="B2604">
        <v>3162658</v>
      </c>
      <c r="C2604" t="s">
        <v>227</v>
      </c>
      <c r="D2604" t="s">
        <v>303</v>
      </c>
      <c r="E2604" t="s">
        <v>306</v>
      </c>
      <c r="F2604" s="8">
        <v>11741.75</v>
      </c>
      <c r="G2604" s="10"/>
      <c r="I2604" s="8">
        <v>0</v>
      </c>
      <c r="J2604" s="8">
        <v>0</v>
      </c>
    </row>
    <row r="2605" spans="1:11" hidden="1" x14ac:dyDescent="0.35">
      <c r="A2605">
        <v>2016</v>
      </c>
      <c r="B2605">
        <v>3162658</v>
      </c>
      <c r="C2605" t="s">
        <v>227</v>
      </c>
      <c r="D2605" t="s">
        <v>303</v>
      </c>
      <c r="E2605" t="s">
        <v>301</v>
      </c>
      <c r="F2605" s="8">
        <v>964089.45</v>
      </c>
      <c r="G2605" s="10"/>
      <c r="I2605" s="8">
        <v>0</v>
      </c>
      <c r="J2605" s="8">
        <v>0</v>
      </c>
    </row>
    <row r="2606" spans="1:11" hidden="1" x14ac:dyDescent="0.35">
      <c r="A2606">
        <v>2016</v>
      </c>
      <c r="B2606">
        <v>3162658</v>
      </c>
      <c r="C2606" t="s">
        <v>227</v>
      </c>
      <c r="D2606" t="s">
        <v>303</v>
      </c>
      <c r="E2606" t="s">
        <v>304</v>
      </c>
      <c r="F2606" s="8">
        <v>23785</v>
      </c>
      <c r="G2606" s="10"/>
      <c r="I2606" s="8">
        <v>0</v>
      </c>
      <c r="J2606" s="8">
        <v>0</v>
      </c>
    </row>
    <row r="2607" spans="1:11" hidden="1" x14ac:dyDescent="0.35">
      <c r="A2607">
        <v>2016</v>
      </c>
      <c r="B2607">
        <v>3162658</v>
      </c>
      <c r="C2607" t="s">
        <v>227</v>
      </c>
      <c r="D2607" t="s">
        <v>303</v>
      </c>
      <c r="E2607" t="s">
        <v>309</v>
      </c>
      <c r="F2607" s="8">
        <v>331100.34000000003</v>
      </c>
      <c r="G2607" s="10"/>
      <c r="I2607" s="8">
        <v>0</v>
      </c>
      <c r="J2607" s="8">
        <v>0</v>
      </c>
    </row>
    <row r="2608" spans="1:11" hidden="1" x14ac:dyDescent="0.35">
      <c r="A2608">
        <v>2016</v>
      </c>
      <c r="B2608">
        <v>3162658</v>
      </c>
      <c r="C2608" t="s">
        <v>227</v>
      </c>
      <c r="D2608" t="s">
        <v>303</v>
      </c>
      <c r="E2608" t="s">
        <v>302</v>
      </c>
      <c r="F2608" s="8">
        <v>233625.01</v>
      </c>
      <c r="G2608" s="10"/>
      <c r="I2608" s="8">
        <v>0</v>
      </c>
      <c r="J2608" s="8">
        <v>0</v>
      </c>
    </row>
    <row r="2609" spans="1:10" hidden="1" x14ac:dyDescent="0.35">
      <c r="A2609">
        <v>2016</v>
      </c>
      <c r="B2609">
        <v>2111052</v>
      </c>
      <c r="C2609" t="s">
        <v>228</v>
      </c>
      <c r="D2609" t="s">
        <v>303</v>
      </c>
      <c r="E2609" t="s">
        <v>299</v>
      </c>
      <c r="F2609" s="8">
        <v>12836601.050000001</v>
      </c>
      <c r="G2609" s="10">
        <v>12470451.92</v>
      </c>
      <c r="H2609">
        <v>0.96971663878561354</v>
      </c>
      <c r="I2609" s="8">
        <v>94900.174589120303</v>
      </c>
      <c r="J2609" s="8">
        <v>0</v>
      </c>
    </row>
    <row r="2610" spans="1:10" hidden="1" x14ac:dyDescent="0.35">
      <c r="A2610">
        <v>2016</v>
      </c>
      <c r="B2610">
        <v>2111052</v>
      </c>
      <c r="C2610" t="s">
        <v>228</v>
      </c>
      <c r="D2610" t="s">
        <v>303</v>
      </c>
      <c r="E2610" t="s">
        <v>300</v>
      </c>
      <c r="F2610" s="8">
        <v>12092804.720000001</v>
      </c>
      <c r="G2610" s="10"/>
      <c r="I2610" s="8">
        <v>0</v>
      </c>
      <c r="J2610" s="8">
        <v>12187704.894589121</v>
      </c>
    </row>
    <row r="2611" spans="1:10" hidden="1" x14ac:dyDescent="0.35">
      <c r="A2611">
        <v>2016</v>
      </c>
      <c r="B2611">
        <v>2111052</v>
      </c>
      <c r="C2611" t="s">
        <v>228</v>
      </c>
      <c r="D2611" t="s">
        <v>303</v>
      </c>
      <c r="E2611" t="s">
        <v>301</v>
      </c>
      <c r="F2611" s="8">
        <v>127922.72</v>
      </c>
      <c r="G2611" s="10"/>
      <c r="I2611" s="8">
        <v>0</v>
      </c>
      <c r="J2611" s="8">
        <v>0</v>
      </c>
    </row>
    <row r="2612" spans="1:10" hidden="1" x14ac:dyDescent="0.35">
      <c r="A2612">
        <v>2016</v>
      </c>
      <c r="B2612">
        <v>2111052</v>
      </c>
      <c r="C2612" t="s">
        <v>228</v>
      </c>
      <c r="D2612" t="s">
        <v>303</v>
      </c>
      <c r="E2612" t="s">
        <v>304</v>
      </c>
      <c r="F2612" s="8">
        <v>243609.66</v>
      </c>
      <c r="G2612" s="10"/>
      <c r="I2612" s="8">
        <v>0</v>
      </c>
      <c r="J2612" s="8">
        <v>0</v>
      </c>
    </row>
    <row r="2613" spans="1:10" hidden="1" x14ac:dyDescent="0.35">
      <c r="A2613">
        <v>2016</v>
      </c>
      <c r="B2613">
        <v>2111052</v>
      </c>
      <c r="C2613" t="s">
        <v>228</v>
      </c>
      <c r="D2613" t="s">
        <v>303</v>
      </c>
      <c r="E2613" t="s">
        <v>305</v>
      </c>
      <c r="F2613" s="8">
        <v>6114.82</v>
      </c>
      <c r="G2613" s="10"/>
      <c r="I2613" s="8">
        <v>0</v>
      </c>
      <c r="J2613" s="8">
        <v>0</v>
      </c>
    </row>
    <row r="2614" spans="1:10" hidden="1" x14ac:dyDescent="0.35">
      <c r="A2614">
        <v>2016</v>
      </c>
      <c r="B2614">
        <v>2111052</v>
      </c>
      <c r="C2614" t="s">
        <v>228</v>
      </c>
      <c r="D2614" t="s">
        <v>303</v>
      </c>
      <c r="E2614" t="s">
        <v>309</v>
      </c>
      <c r="F2614" s="8">
        <v>97863.82</v>
      </c>
      <c r="G2614" s="10"/>
      <c r="I2614" s="8">
        <v>0</v>
      </c>
      <c r="J2614" s="8">
        <v>0</v>
      </c>
    </row>
    <row r="2615" spans="1:10" hidden="1" x14ac:dyDescent="0.35">
      <c r="A2615">
        <v>2016</v>
      </c>
      <c r="B2615">
        <v>2111052</v>
      </c>
      <c r="C2615" t="s">
        <v>228</v>
      </c>
      <c r="D2615" t="s">
        <v>303</v>
      </c>
      <c r="E2615" t="s">
        <v>302</v>
      </c>
      <c r="F2615" s="8">
        <v>268285.31</v>
      </c>
      <c r="G2615" s="10"/>
      <c r="I2615" s="8">
        <v>0</v>
      </c>
      <c r="J2615" s="8">
        <v>0</v>
      </c>
    </row>
    <row r="2616" spans="1:10" hidden="1" x14ac:dyDescent="0.35">
      <c r="A2616">
        <v>2016</v>
      </c>
      <c r="B2616">
        <v>3162807</v>
      </c>
      <c r="C2616" t="s">
        <v>229</v>
      </c>
      <c r="D2616" t="s">
        <v>303</v>
      </c>
      <c r="E2616" t="s">
        <v>299</v>
      </c>
      <c r="F2616" s="8">
        <v>8578897.3399999999</v>
      </c>
      <c r="G2616" s="10">
        <v>8217321.5499999998</v>
      </c>
      <c r="H2616">
        <v>0.80571561058116314</v>
      </c>
      <c r="I2616" s="8">
        <v>291327.25841121643</v>
      </c>
      <c r="J2616" s="8">
        <v>0</v>
      </c>
    </row>
    <row r="2617" spans="1:10" hidden="1" x14ac:dyDescent="0.35">
      <c r="A2617">
        <v>2016</v>
      </c>
      <c r="B2617">
        <v>3162807</v>
      </c>
      <c r="C2617" t="s">
        <v>229</v>
      </c>
      <c r="D2617" t="s">
        <v>303</v>
      </c>
      <c r="E2617" t="s">
        <v>300</v>
      </c>
      <c r="F2617" s="8">
        <v>6620824.25</v>
      </c>
      <c r="G2617" s="10"/>
      <c r="I2617" s="8">
        <v>0</v>
      </c>
      <c r="J2617" s="8">
        <v>6912151.5084112165</v>
      </c>
    </row>
    <row r="2618" spans="1:10" hidden="1" x14ac:dyDescent="0.35">
      <c r="A2618">
        <v>2016</v>
      </c>
      <c r="B2618">
        <v>3162807</v>
      </c>
      <c r="C2618" t="s">
        <v>229</v>
      </c>
      <c r="D2618" t="s">
        <v>303</v>
      </c>
      <c r="E2618" t="s">
        <v>301</v>
      </c>
      <c r="F2618" s="8">
        <v>1596497.3</v>
      </c>
      <c r="G2618" s="10"/>
      <c r="I2618" s="8">
        <v>0</v>
      </c>
      <c r="J2618" s="8">
        <v>0</v>
      </c>
    </row>
    <row r="2619" spans="1:10" hidden="1" x14ac:dyDescent="0.35">
      <c r="A2619">
        <v>2016</v>
      </c>
      <c r="B2619">
        <v>3162807</v>
      </c>
      <c r="C2619" t="s">
        <v>229</v>
      </c>
      <c r="D2619" t="s">
        <v>303</v>
      </c>
      <c r="E2619" t="s">
        <v>309</v>
      </c>
      <c r="F2619" s="8">
        <v>361575.79</v>
      </c>
      <c r="G2619" s="10"/>
      <c r="I2619" s="8">
        <v>0</v>
      </c>
      <c r="J2619" s="8">
        <v>0</v>
      </c>
    </row>
    <row r="2620" spans="1:10" hidden="1" x14ac:dyDescent="0.35">
      <c r="A2620">
        <v>2016</v>
      </c>
      <c r="B2620">
        <v>3163003</v>
      </c>
      <c r="C2620" t="s">
        <v>230</v>
      </c>
      <c r="D2620" t="s">
        <v>303</v>
      </c>
      <c r="E2620" t="s">
        <v>299</v>
      </c>
      <c r="F2620" s="8">
        <v>3862030.12</v>
      </c>
      <c r="G2620" s="10">
        <v>3320017.69</v>
      </c>
      <c r="H2620">
        <v>0.93248207361208368</v>
      </c>
      <c r="I2620" s="8">
        <v>0</v>
      </c>
      <c r="J2620" s="8">
        <v>0</v>
      </c>
    </row>
    <row r="2621" spans="1:10" hidden="1" x14ac:dyDescent="0.35">
      <c r="A2621">
        <v>2016</v>
      </c>
      <c r="B2621">
        <v>3163003</v>
      </c>
      <c r="C2621" t="s">
        <v>230</v>
      </c>
      <c r="D2621" t="s">
        <v>303</v>
      </c>
      <c r="E2621" t="s">
        <v>300</v>
      </c>
      <c r="F2621" s="8">
        <v>3095856.98</v>
      </c>
      <c r="G2621" s="10"/>
      <c r="I2621" s="8">
        <v>0</v>
      </c>
      <c r="J2621" s="8">
        <v>3095856.98</v>
      </c>
    </row>
    <row r="2622" spans="1:10" hidden="1" x14ac:dyDescent="0.35">
      <c r="A2622">
        <v>2016</v>
      </c>
      <c r="B2622">
        <v>3163003</v>
      </c>
      <c r="C2622" t="s">
        <v>230</v>
      </c>
      <c r="D2622" t="s">
        <v>303</v>
      </c>
      <c r="E2622" t="s">
        <v>306</v>
      </c>
      <c r="F2622" s="8">
        <v>216783.41</v>
      </c>
      <c r="G2622" s="10"/>
      <c r="I2622" s="8">
        <v>0</v>
      </c>
      <c r="J2622" s="8">
        <v>0</v>
      </c>
    </row>
    <row r="2623" spans="1:10" hidden="1" x14ac:dyDescent="0.35">
      <c r="A2623">
        <v>2016</v>
      </c>
      <c r="B2623">
        <v>3163003</v>
      </c>
      <c r="C2623" t="s">
        <v>230</v>
      </c>
      <c r="D2623" t="s">
        <v>303</v>
      </c>
      <c r="E2623" t="s">
        <v>301</v>
      </c>
      <c r="F2623" s="8">
        <v>7377.3</v>
      </c>
      <c r="G2623" s="10"/>
      <c r="I2623" s="8">
        <v>0</v>
      </c>
      <c r="J2623" s="8">
        <v>0</v>
      </c>
    </row>
    <row r="2624" spans="1:10" hidden="1" x14ac:dyDescent="0.35">
      <c r="A2624">
        <v>2016</v>
      </c>
      <c r="B2624">
        <v>3163003</v>
      </c>
      <c r="C2624" t="s">
        <v>230</v>
      </c>
      <c r="D2624" t="s">
        <v>303</v>
      </c>
      <c r="E2624" t="s">
        <v>302</v>
      </c>
      <c r="F2624" s="8">
        <v>542012.43000000005</v>
      </c>
      <c r="G2624" s="10"/>
      <c r="I2624" s="8">
        <v>0</v>
      </c>
      <c r="J2624" s="8">
        <v>0</v>
      </c>
    </row>
    <row r="2625" spans="1:10" hidden="1" x14ac:dyDescent="0.35">
      <c r="A2625">
        <v>2016</v>
      </c>
      <c r="B2625">
        <v>2210052</v>
      </c>
      <c r="C2625" t="s">
        <v>231</v>
      </c>
      <c r="D2625" t="s">
        <v>303</v>
      </c>
      <c r="E2625" t="s">
        <v>299</v>
      </c>
      <c r="F2625" s="8">
        <v>5299269.99</v>
      </c>
      <c r="G2625" s="10">
        <v>5299269.99</v>
      </c>
      <c r="H2625">
        <v>0.86394405618876557</v>
      </c>
      <c r="I2625" s="8">
        <v>0</v>
      </c>
      <c r="J2625" s="8">
        <v>0</v>
      </c>
    </row>
    <row r="2626" spans="1:10" hidden="1" x14ac:dyDescent="0.35">
      <c r="A2626">
        <v>2016</v>
      </c>
      <c r="B2626">
        <v>2210052</v>
      </c>
      <c r="C2626" t="s">
        <v>231</v>
      </c>
      <c r="D2626" t="s">
        <v>303</v>
      </c>
      <c r="E2626" t="s">
        <v>300</v>
      </c>
      <c r="F2626" s="8">
        <v>4578272.8099999996</v>
      </c>
      <c r="G2626" s="10"/>
      <c r="I2626" s="8">
        <v>0</v>
      </c>
      <c r="J2626" s="8">
        <v>4578272.8099999996</v>
      </c>
    </row>
    <row r="2627" spans="1:10" hidden="1" x14ac:dyDescent="0.35">
      <c r="A2627">
        <v>2016</v>
      </c>
      <c r="B2627">
        <v>2210052</v>
      </c>
      <c r="C2627" t="s">
        <v>231</v>
      </c>
      <c r="D2627" t="s">
        <v>303</v>
      </c>
      <c r="E2627" t="s">
        <v>301</v>
      </c>
      <c r="F2627" s="8">
        <v>720997.18</v>
      </c>
      <c r="G2627" s="10"/>
      <c r="I2627" s="8">
        <v>0</v>
      </c>
      <c r="J2627" s="8">
        <v>0</v>
      </c>
    </row>
    <row r="2628" spans="1:10" hidden="1" x14ac:dyDescent="0.35">
      <c r="A2628">
        <v>2016</v>
      </c>
      <c r="B2628">
        <v>3163508</v>
      </c>
      <c r="C2628" t="s">
        <v>232</v>
      </c>
      <c r="D2628" t="s">
        <v>303</v>
      </c>
      <c r="E2628" t="s">
        <v>299</v>
      </c>
      <c r="F2628" s="8">
        <v>3736865.84</v>
      </c>
      <c r="G2628" s="10">
        <v>2855104.6899999995</v>
      </c>
      <c r="H2628">
        <v>0.89857989760788792</v>
      </c>
      <c r="I2628" s="8">
        <v>606834.34097454755</v>
      </c>
      <c r="J2628" s="8">
        <v>0</v>
      </c>
    </row>
    <row r="2629" spans="1:10" hidden="1" x14ac:dyDescent="0.35">
      <c r="A2629">
        <v>2016</v>
      </c>
      <c r="B2629">
        <v>3163508</v>
      </c>
      <c r="C2629" t="s">
        <v>232</v>
      </c>
      <c r="D2629" t="s">
        <v>303</v>
      </c>
      <c r="E2629" t="s">
        <v>300</v>
      </c>
      <c r="F2629" s="8">
        <v>2565539.6800000002</v>
      </c>
      <c r="G2629" s="10"/>
      <c r="I2629" s="8">
        <v>0</v>
      </c>
      <c r="J2629" s="8">
        <v>3172374.0209745476</v>
      </c>
    </row>
    <row r="2630" spans="1:10" hidden="1" x14ac:dyDescent="0.35">
      <c r="A2630">
        <v>2016</v>
      </c>
      <c r="B2630">
        <v>3163508</v>
      </c>
      <c r="C2630" t="s">
        <v>232</v>
      </c>
      <c r="D2630" t="s">
        <v>303</v>
      </c>
      <c r="E2630" t="s">
        <v>301</v>
      </c>
      <c r="F2630" s="8">
        <v>288948.90999999997</v>
      </c>
      <c r="G2630" s="10"/>
      <c r="I2630" s="8">
        <v>0</v>
      </c>
      <c r="J2630" s="8">
        <v>0</v>
      </c>
    </row>
    <row r="2631" spans="1:10" hidden="1" x14ac:dyDescent="0.35">
      <c r="A2631">
        <v>2016</v>
      </c>
      <c r="B2631">
        <v>3163508</v>
      </c>
      <c r="C2631" t="s">
        <v>232</v>
      </c>
      <c r="D2631" t="s">
        <v>303</v>
      </c>
      <c r="E2631" t="s">
        <v>305</v>
      </c>
      <c r="F2631" s="8">
        <v>616.1</v>
      </c>
      <c r="G2631" s="10"/>
      <c r="I2631" s="8">
        <v>0</v>
      </c>
      <c r="J2631" s="8">
        <v>0</v>
      </c>
    </row>
    <row r="2632" spans="1:10" hidden="1" x14ac:dyDescent="0.35">
      <c r="A2632">
        <v>2016</v>
      </c>
      <c r="B2632">
        <v>3163508</v>
      </c>
      <c r="C2632" t="s">
        <v>232</v>
      </c>
      <c r="D2632" t="s">
        <v>303</v>
      </c>
      <c r="E2632" t="s">
        <v>309</v>
      </c>
      <c r="F2632" s="8">
        <v>675325.97</v>
      </c>
      <c r="G2632" s="10"/>
      <c r="I2632" s="8">
        <v>0</v>
      </c>
      <c r="J2632" s="8">
        <v>0</v>
      </c>
    </row>
    <row r="2633" spans="1:10" hidden="1" x14ac:dyDescent="0.35">
      <c r="A2633">
        <v>2016</v>
      </c>
      <c r="B2633">
        <v>3163508</v>
      </c>
      <c r="C2633" t="s">
        <v>232</v>
      </c>
      <c r="D2633" t="s">
        <v>303</v>
      </c>
      <c r="E2633" t="s">
        <v>302</v>
      </c>
      <c r="F2633" s="8">
        <v>206435.18</v>
      </c>
      <c r="G2633" s="10"/>
      <c r="I2633" s="8">
        <v>0</v>
      </c>
      <c r="J2633" s="8">
        <v>0</v>
      </c>
    </row>
    <row r="2634" spans="1:10" hidden="1" x14ac:dyDescent="0.35">
      <c r="A2634">
        <v>2016</v>
      </c>
      <c r="B2634">
        <v>3164100</v>
      </c>
      <c r="C2634" t="s">
        <v>233</v>
      </c>
      <c r="D2634" t="s">
        <v>303</v>
      </c>
      <c r="E2634" t="s">
        <v>299</v>
      </c>
      <c r="F2634" s="8">
        <v>3211690.51</v>
      </c>
      <c r="G2634" s="10">
        <v>2420177.8299999996</v>
      </c>
      <c r="H2634">
        <v>0.8945932291264731</v>
      </c>
      <c r="I2634" s="8">
        <v>255221.29346836638</v>
      </c>
      <c r="J2634" s="8">
        <v>0</v>
      </c>
    </row>
    <row r="2635" spans="1:10" hidden="1" x14ac:dyDescent="0.35">
      <c r="A2635">
        <v>2016</v>
      </c>
      <c r="B2635">
        <v>3164100</v>
      </c>
      <c r="C2635" t="s">
        <v>233</v>
      </c>
      <c r="D2635" t="s">
        <v>303</v>
      </c>
      <c r="E2635" t="s">
        <v>300</v>
      </c>
      <c r="F2635" s="8">
        <v>2165074.7000000002</v>
      </c>
      <c r="G2635" s="10"/>
      <c r="I2635" s="8">
        <v>0</v>
      </c>
      <c r="J2635" s="8">
        <v>2420295.9934683666</v>
      </c>
    </row>
    <row r="2636" spans="1:10" hidden="1" x14ac:dyDescent="0.35">
      <c r="A2636">
        <v>2016</v>
      </c>
      <c r="B2636">
        <v>3164100</v>
      </c>
      <c r="C2636" t="s">
        <v>233</v>
      </c>
      <c r="D2636" t="s">
        <v>303</v>
      </c>
      <c r="E2636" t="s">
        <v>301</v>
      </c>
      <c r="F2636" s="8">
        <v>188035.37</v>
      </c>
      <c r="G2636" s="10"/>
      <c r="I2636" s="8">
        <v>0</v>
      </c>
      <c r="J2636" s="8">
        <v>0</v>
      </c>
    </row>
    <row r="2637" spans="1:10" hidden="1" x14ac:dyDescent="0.35">
      <c r="A2637">
        <v>2016</v>
      </c>
      <c r="B2637">
        <v>3164100</v>
      </c>
      <c r="C2637" t="s">
        <v>233</v>
      </c>
      <c r="D2637" t="s">
        <v>303</v>
      </c>
      <c r="E2637" t="s">
        <v>304</v>
      </c>
      <c r="F2637" s="8">
        <v>67067.759999999995</v>
      </c>
      <c r="G2637" s="10"/>
      <c r="I2637" s="8">
        <v>0</v>
      </c>
      <c r="J2637" s="8">
        <v>0</v>
      </c>
    </row>
    <row r="2638" spans="1:10" hidden="1" x14ac:dyDescent="0.35">
      <c r="A2638">
        <v>2016</v>
      </c>
      <c r="B2638">
        <v>3164100</v>
      </c>
      <c r="C2638" t="s">
        <v>233</v>
      </c>
      <c r="D2638" t="s">
        <v>303</v>
      </c>
      <c r="E2638" t="s">
        <v>309</v>
      </c>
      <c r="F2638" s="8">
        <v>285293.12</v>
      </c>
      <c r="G2638" s="10"/>
      <c r="I2638" s="8">
        <v>0</v>
      </c>
      <c r="J2638" s="8">
        <v>0</v>
      </c>
    </row>
    <row r="2639" spans="1:10" hidden="1" x14ac:dyDescent="0.35">
      <c r="A2639">
        <v>2016</v>
      </c>
      <c r="B2639">
        <v>3164100</v>
      </c>
      <c r="C2639" t="s">
        <v>233</v>
      </c>
      <c r="D2639" t="s">
        <v>303</v>
      </c>
      <c r="E2639" t="s">
        <v>302</v>
      </c>
      <c r="F2639" s="8">
        <v>506219.56</v>
      </c>
      <c r="G2639" s="10"/>
      <c r="I2639" s="8">
        <v>0</v>
      </c>
      <c r="J2639" s="8">
        <v>0</v>
      </c>
    </row>
    <row r="2640" spans="1:10" hidden="1" x14ac:dyDescent="0.35">
      <c r="A2640">
        <v>2016</v>
      </c>
      <c r="B2640">
        <v>3164209</v>
      </c>
      <c r="C2640" t="s">
        <v>234</v>
      </c>
      <c r="D2640" t="s">
        <v>303</v>
      </c>
      <c r="E2640" t="s">
        <v>299</v>
      </c>
      <c r="F2640" s="8">
        <v>6174088.1299999999</v>
      </c>
      <c r="G2640" s="10">
        <v>5568244.4299999997</v>
      </c>
      <c r="H2640">
        <v>0.81912756477179294</v>
      </c>
      <c r="I2640" s="8">
        <v>398707.63084043079</v>
      </c>
      <c r="J2640" s="8">
        <v>0</v>
      </c>
    </row>
    <row r="2641" spans="1:10" hidden="1" x14ac:dyDescent="0.35">
      <c r="A2641">
        <v>2016</v>
      </c>
      <c r="B2641">
        <v>3164209</v>
      </c>
      <c r="C2641" t="s">
        <v>234</v>
      </c>
      <c r="D2641" t="s">
        <v>303</v>
      </c>
      <c r="E2641" t="s">
        <v>300</v>
      </c>
      <c r="F2641" s="8">
        <v>4561102.5</v>
      </c>
      <c r="G2641" s="10"/>
      <c r="I2641" s="8">
        <v>0</v>
      </c>
      <c r="J2641" s="8">
        <v>4959810.130840431</v>
      </c>
    </row>
    <row r="2642" spans="1:10" hidden="1" x14ac:dyDescent="0.35">
      <c r="A2642">
        <v>2016</v>
      </c>
      <c r="B2642">
        <v>3164209</v>
      </c>
      <c r="C2642" t="s">
        <v>234</v>
      </c>
      <c r="D2642" t="s">
        <v>303</v>
      </c>
      <c r="E2642" t="s">
        <v>301</v>
      </c>
      <c r="F2642" s="8">
        <v>1007141.93</v>
      </c>
      <c r="G2642" s="10"/>
      <c r="I2642" s="8">
        <v>0</v>
      </c>
      <c r="J2642" s="8">
        <v>0</v>
      </c>
    </row>
    <row r="2643" spans="1:10" hidden="1" x14ac:dyDescent="0.35">
      <c r="A2643">
        <v>2016</v>
      </c>
      <c r="B2643">
        <v>3164209</v>
      </c>
      <c r="C2643" t="s">
        <v>234</v>
      </c>
      <c r="D2643" t="s">
        <v>303</v>
      </c>
      <c r="E2643" t="s">
        <v>309</v>
      </c>
      <c r="F2643" s="8">
        <v>486746.69</v>
      </c>
      <c r="G2643" s="10"/>
      <c r="I2643" s="8">
        <v>0</v>
      </c>
      <c r="J2643" s="8">
        <v>0</v>
      </c>
    </row>
    <row r="2644" spans="1:10" hidden="1" x14ac:dyDescent="0.35">
      <c r="A2644">
        <v>2016</v>
      </c>
      <c r="B2644">
        <v>3164209</v>
      </c>
      <c r="C2644" t="s">
        <v>234</v>
      </c>
      <c r="D2644" t="s">
        <v>303</v>
      </c>
      <c r="E2644" t="s">
        <v>302</v>
      </c>
      <c r="F2644" s="8">
        <v>119097.01</v>
      </c>
      <c r="G2644" s="10"/>
      <c r="I2644" s="8">
        <v>0</v>
      </c>
      <c r="J2644" s="8">
        <v>0</v>
      </c>
    </row>
    <row r="2645" spans="1:10" hidden="1" x14ac:dyDescent="0.35">
      <c r="A2645">
        <v>2016</v>
      </c>
      <c r="B2645">
        <v>3164472</v>
      </c>
      <c r="C2645" t="s">
        <v>235</v>
      </c>
      <c r="D2645" t="s">
        <v>303</v>
      </c>
      <c r="E2645" t="s">
        <v>299</v>
      </c>
      <c r="F2645" s="8">
        <v>6149992.9199999999</v>
      </c>
      <c r="G2645" s="10">
        <v>5757922.7200000007</v>
      </c>
      <c r="H2645">
        <v>0.8397307319192362</v>
      </c>
      <c r="I2645" s="8">
        <v>51788.444715820842</v>
      </c>
      <c r="J2645" s="8">
        <v>0</v>
      </c>
    </row>
    <row r="2646" spans="1:10" hidden="1" x14ac:dyDescent="0.35">
      <c r="A2646">
        <v>2016</v>
      </c>
      <c r="B2646">
        <v>3164472</v>
      </c>
      <c r="C2646" t="s">
        <v>235</v>
      </c>
      <c r="D2646" t="s">
        <v>303</v>
      </c>
      <c r="E2646" t="s">
        <v>300</v>
      </c>
      <c r="F2646" s="8">
        <v>4835104.66</v>
      </c>
      <c r="G2646" s="10"/>
      <c r="I2646" s="8">
        <v>0</v>
      </c>
      <c r="J2646" s="8">
        <v>4886893.1047158213</v>
      </c>
    </row>
    <row r="2647" spans="1:10" hidden="1" x14ac:dyDescent="0.35">
      <c r="A2647">
        <v>2016</v>
      </c>
      <c r="B2647">
        <v>3164472</v>
      </c>
      <c r="C2647" t="s">
        <v>235</v>
      </c>
      <c r="D2647" t="s">
        <v>303</v>
      </c>
      <c r="E2647" t="s">
        <v>301</v>
      </c>
      <c r="F2647" s="8">
        <v>885506.25</v>
      </c>
      <c r="G2647" s="10"/>
      <c r="I2647" s="8">
        <v>0</v>
      </c>
      <c r="J2647" s="8">
        <v>0</v>
      </c>
    </row>
    <row r="2648" spans="1:10" hidden="1" x14ac:dyDescent="0.35">
      <c r="A2648">
        <v>2016</v>
      </c>
      <c r="B2648">
        <v>3164472</v>
      </c>
      <c r="C2648" t="s">
        <v>235</v>
      </c>
      <c r="D2648" t="s">
        <v>303</v>
      </c>
      <c r="E2648" t="s">
        <v>304</v>
      </c>
      <c r="F2648" s="8">
        <v>37311.81</v>
      </c>
      <c r="G2648" s="10"/>
      <c r="I2648" s="8">
        <v>0</v>
      </c>
      <c r="J2648" s="8">
        <v>0</v>
      </c>
    </row>
    <row r="2649" spans="1:10" hidden="1" x14ac:dyDescent="0.35">
      <c r="A2649">
        <v>2016</v>
      </c>
      <c r="B2649">
        <v>3164472</v>
      </c>
      <c r="C2649" t="s">
        <v>235</v>
      </c>
      <c r="D2649" t="s">
        <v>303</v>
      </c>
      <c r="E2649" t="s">
        <v>309</v>
      </c>
      <c r="F2649" s="8">
        <v>61672.68</v>
      </c>
      <c r="G2649" s="10"/>
      <c r="I2649" s="8">
        <v>0</v>
      </c>
      <c r="J2649" s="8">
        <v>0</v>
      </c>
    </row>
    <row r="2650" spans="1:10" hidden="1" x14ac:dyDescent="0.35">
      <c r="A2650">
        <v>2016</v>
      </c>
      <c r="B2650">
        <v>3164472</v>
      </c>
      <c r="C2650" t="s">
        <v>235</v>
      </c>
      <c r="D2650" t="s">
        <v>303</v>
      </c>
      <c r="E2650" t="s">
        <v>302</v>
      </c>
      <c r="F2650" s="8">
        <v>330397.52</v>
      </c>
      <c r="G2650" s="10"/>
      <c r="I2650" s="8">
        <v>0</v>
      </c>
      <c r="J2650" s="8">
        <v>0</v>
      </c>
    </row>
    <row r="2651" spans="1:10" hidden="1" x14ac:dyDescent="0.35">
      <c r="A2651">
        <v>2016</v>
      </c>
      <c r="B2651">
        <v>3164506</v>
      </c>
      <c r="C2651" t="s">
        <v>236</v>
      </c>
      <c r="D2651" t="s">
        <v>303</v>
      </c>
      <c r="E2651" t="s">
        <v>299</v>
      </c>
      <c r="F2651" s="8">
        <v>6016059.8200000003</v>
      </c>
      <c r="G2651" s="10">
        <v>5609714.1800000006</v>
      </c>
      <c r="H2651">
        <v>0.87780176529421672</v>
      </c>
      <c r="I2651" s="8">
        <v>0</v>
      </c>
      <c r="J2651" s="8">
        <v>0</v>
      </c>
    </row>
    <row r="2652" spans="1:10" hidden="1" x14ac:dyDescent="0.35">
      <c r="A2652">
        <v>2016</v>
      </c>
      <c r="B2652">
        <v>3164506</v>
      </c>
      <c r="C2652" t="s">
        <v>236</v>
      </c>
      <c r="D2652" t="s">
        <v>303</v>
      </c>
      <c r="E2652" t="s">
        <v>300</v>
      </c>
      <c r="F2652" s="8">
        <v>4924217.01</v>
      </c>
      <c r="G2652" s="10"/>
      <c r="I2652" s="8">
        <v>0</v>
      </c>
      <c r="J2652" s="8">
        <v>4924217.01</v>
      </c>
    </row>
    <row r="2653" spans="1:10" hidden="1" x14ac:dyDescent="0.35">
      <c r="A2653">
        <v>2016</v>
      </c>
      <c r="B2653">
        <v>3164506</v>
      </c>
      <c r="C2653" t="s">
        <v>236</v>
      </c>
      <c r="D2653" t="s">
        <v>303</v>
      </c>
      <c r="E2653" t="s">
        <v>301</v>
      </c>
      <c r="F2653" s="8">
        <v>667634.88</v>
      </c>
      <c r="G2653" s="10"/>
      <c r="I2653" s="8">
        <v>0</v>
      </c>
      <c r="J2653" s="8">
        <v>0</v>
      </c>
    </row>
    <row r="2654" spans="1:10" hidden="1" x14ac:dyDescent="0.35">
      <c r="A2654">
        <v>2016</v>
      </c>
      <c r="B2654">
        <v>3164506</v>
      </c>
      <c r="C2654" t="s">
        <v>236</v>
      </c>
      <c r="D2654" t="s">
        <v>303</v>
      </c>
      <c r="E2654" t="s">
        <v>304</v>
      </c>
      <c r="F2654" s="8">
        <v>17862.29</v>
      </c>
      <c r="G2654" s="10"/>
      <c r="I2654" s="8">
        <v>0</v>
      </c>
      <c r="J2654" s="8">
        <v>0</v>
      </c>
    </row>
    <row r="2655" spans="1:10" hidden="1" x14ac:dyDescent="0.35">
      <c r="A2655">
        <v>2016</v>
      </c>
      <c r="B2655">
        <v>3164506</v>
      </c>
      <c r="C2655" t="s">
        <v>236</v>
      </c>
      <c r="D2655" t="s">
        <v>303</v>
      </c>
      <c r="E2655" t="s">
        <v>302</v>
      </c>
      <c r="F2655" s="8">
        <v>406345.64</v>
      </c>
      <c r="G2655" s="10"/>
      <c r="I2655" s="8">
        <v>0</v>
      </c>
      <c r="J2655" s="8">
        <v>0</v>
      </c>
    </row>
    <row r="2656" spans="1:10" hidden="1" x14ac:dyDescent="0.35">
      <c r="A2656">
        <v>2016</v>
      </c>
      <c r="B2656">
        <v>3165503</v>
      </c>
      <c r="C2656" t="s">
        <v>237</v>
      </c>
      <c r="D2656" t="s">
        <v>303</v>
      </c>
      <c r="E2656" t="s">
        <v>299</v>
      </c>
      <c r="F2656" s="8">
        <v>4504517.75</v>
      </c>
      <c r="G2656" s="10">
        <v>3743071.67</v>
      </c>
      <c r="H2656">
        <v>0.99988854073958999</v>
      </c>
      <c r="I2656" s="8">
        <v>0</v>
      </c>
      <c r="J2656" s="8">
        <v>0</v>
      </c>
    </row>
    <row r="2657" spans="1:10" hidden="1" x14ac:dyDescent="0.35">
      <c r="A2657">
        <v>2016</v>
      </c>
      <c r="B2657">
        <v>3165503</v>
      </c>
      <c r="C2657" t="s">
        <v>237</v>
      </c>
      <c r="D2657" t="s">
        <v>303</v>
      </c>
      <c r="E2657" t="s">
        <v>300</v>
      </c>
      <c r="F2657" s="8">
        <v>3742654.47</v>
      </c>
      <c r="G2657" s="10"/>
      <c r="I2657" s="8">
        <v>0</v>
      </c>
      <c r="J2657" s="8">
        <v>3742654.47</v>
      </c>
    </row>
    <row r="2658" spans="1:10" hidden="1" x14ac:dyDescent="0.35">
      <c r="A2658">
        <v>2016</v>
      </c>
      <c r="B2658">
        <v>3165503</v>
      </c>
      <c r="C2658" t="s">
        <v>237</v>
      </c>
      <c r="D2658" t="s">
        <v>303</v>
      </c>
      <c r="E2658" t="s">
        <v>301</v>
      </c>
      <c r="F2658" s="8">
        <v>417.2</v>
      </c>
      <c r="G2658" s="10"/>
      <c r="I2658" s="8">
        <v>0</v>
      </c>
      <c r="J2658" s="8">
        <v>0</v>
      </c>
    </row>
    <row r="2659" spans="1:10" hidden="1" x14ac:dyDescent="0.35">
      <c r="A2659">
        <v>2016</v>
      </c>
      <c r="B2659">
        <v>3165503</v>
      </c>
      <c r="C2659" t="s">
        <v>237</v>
      </c>
      <c r="D2659" t="s">
        <v>303</v>
      </c>
      <c r="E2659" t="s">
        <v>302</v>
      </c>
      <c r="F2659" s="8">
        <v>761446.08</v>
      </c>
      <c r="G2659" s="10"/>
      <c r="I2659" s="8">
        <v>0</v>
      </c>
      <c r="J2659" s="8">
        <v>0</v>
      </c>
    </row>
    <row r="2660" spans="1:10" hidden="1" x14ac:dyDescent="0.35">
      <c r="A2660">
        <v>2016</v>
      </c>
      <c r="B2660">
        <v>3165909</v>
      </c>
      <c r="C2660" t="s">
        <v>238</v>
      </c>
      <c r="D2660" t="s">
        <v>303</v>
      </c>
      <c r="E2660" t="s">
        <v>299</v>
      </c>
      <c r="F2660" s="8">
        <v>4126981.41</v>
      </c>
      <c r="G2660" s="10">
        <v>3261567.17</v>
      </c>
      <c r="H2660">
        <v>0.88152438387463905</v>
      </c>
      <c r="I2660" s="8">
        <v>0</v>
      </c>
      <c r="J2660" s="8">
        <v>0</v>
      </c>
    </row>
    <row r="2661" spans="1:10" hidden="1" x14ac:dyDescent="0.35">
      <c r="A2661">
        <v>2016</v>
      </c>
      <c r="B2661">
        <v>3165909</v>
      </c>
      <c r="C2661" t="s">
        <v>238</v>
      </c>
      <c r="D2661" t="s">
        <v>303</v>
      </c>
      <c r="E2661" t="s">
        <v>300</v>
      </c>
      <c r="F2661" s="8">
        <v>2875150.99</v>
      </c>
      <c r="G2661" s="10"/>
      <c r="I2661" s="8">
        <v>0</v>
      </c>
      <c r="J2661" s="8">
        <v>2875150.99</v>
      </c>
    </row>
    <row r="2662" spans="1:10" hidden="1" x14ac:dyDescent="0.35">
      <c r="A2662">
        <v>2016</v>
      </c>
      <c r="B2662">
        <v>3165909</v>
      </c>
      <c r="C2662" t="s">
        <v>238</v>
      </c>
      <c r="D2662" t="s">
        <v>303</v>
      </c>
      <c r="E2662" t="s">
        <v>301</v>
      </c>
      <c r="F2662" s="8">
        <v>341517.63</v>
      </c>
      <c r="G2662" s="10"/>
      <c r="I2662" s="8">
        <v>0</v>
      </c>
      <c r="J2662" s="8">
        <v>0</v>
      </c>
    </row>
    <row r="2663" spans="1:10" hidden="1" x14ac:dyDescent="0.35">
      <c r="A2663">
        <v>2016</v>
      </c>
      <c r="B2663">
        <v>3165909</v>
      </c>
      <c r="C2663" t="s">
        <v>238</v>
      </c>
      <c r="D2663" t="s">
        <v>303</v>
      </c>
      <c r="E2663" t="s">
        <v>304</v>
      </c>
      <c r="F2663" s="8">
        <v>44898.55</v>
      </c>
      <c r="G2663" s="10"/>
      <c r="I2663" s="8">
        <v>0</v>
      </c>
      <c r="J2663" s="8">
        <v>0</v>
      </c>
    </row>
    <row r="2664" spans="1:10" hidden="1" x14ac:dyDescent="0.35">
      <c r="A2664">
        <v>2016</v>
      </c>
      <c r="B2664">
        <v>3165909</v>
      </c>
      <c r="C2664" t="s">
        <v>238</v>
      </c>
      <c r="D2664" t="s">
        <v>303</v>
      </c>
      <c r="E2664" t="s">
        <v>302</v>
      </c>
      <c r="F2664" s="8">
        <v>865414.24</v>
      </c>
      <c r="G2664" s="10"/>
      <c r="I2664" s="8">
        <v>0</v>
      </c>
      <c r="J2664" s="8">
        <v>0</v>
      </c>
    </row>
    <row r="2665" spans="1:10" hidden="1" x14ac:dyDescent="0.35">
      <c r="A2665">
        <v>2016</v>
      </c>
      <c r="B2665">
        <v>3166105</v>
      </c>
      <c r="C2665" t="s">
        <v>239</v>
      </c>
      <c r="D2665" t="s">
        <v>303</v>
      </c>
      <c r="E2665" t="s">
        <v>299</v>
      </c>
      <c r="F2665" s="8">
        <v>2765251.66</v>
      </c>
      <c r="G2665" s="10">
        <v>2158057.91</v>
      </c>
      <c r="H2665">
        <v>0.96139681905014307</v>
      </c>
      <c r="I2665" s="8">
        <v>0</v>
      </c>
      <c r="J2665" s="8">
        <v>0</v>
      </c>
    </row>
    <row r="2666" spans="1:10" hidden="1" x14ac:dyDescent="0.35">
      <c r="A2666">
        <v>2016</v>
      </c>
      <c r="B2666">
        <v>3166105</v>
      </c>
      <c r="C2666" t="s">
        <v>239</v>
      </c>
      <c r="D2666" t="s">
        <v>303</v>
      </c>
      <c r="E2666" t="s">
        <v>300</v>
      </c>
      <c r="F2666" s="8">
        <v>2074750.01</v>
      </c>
      <c r="G2666" s="10"/>
      <c r="I2666" s="8">
        <v>0</v>
      </c>
      <c r="J2666" s="8">
        <v>2074750.01</v>
      </c>
    </row>
    <row r="2667" spans="1:10" hidden="1" x14ac:dyDescent="0.35">
      <c r="A2667">
        <v>2016</v>
      </c>
      <c r="B2667">
        <v>3166105</v>
      </c>
      <c r="C2667" t="s">
        <v>239</v>
      </c>
      <c r="D2667" t="s">
        <v>303</v>
      </c>
      <c r="E2667" t="s">
        <v>301</v>
      </c>
      <c r="F2667" s="8">
        <v>83307.899999999994</v>
      </c>
      <c r="G2667" s="10"/>
      <c r="I2667" s="8">
        <v>0</v>
      </c>
      <c r="J2667" s="8">
        <v>0</v>
      </c>
    </row>
    <row r="2668" spans="1:10" hidden="1" x14ac:dyDescent="0.35">
      <c r="A2668">
        <v>2016</v>
      </c>
      <c r="B2668">
        <v>3166105</v>
      </c>
      <c r="C2668" t="s">
        <v>239</v>
      </c>
      <c r="D2668" t="s">
        <v>303</v>
      </c>
      <c r="E2668" t="s">
        <v>302</v>
      </c>
      <c r="F2668" s="8">
        <v>607193.75</v>
      </c>
      <c r="G2668" s="10"/>
      <c r="I2668" s="8">
        <v>0</v>
      </c>
      <c r="J2668" s="8">
        <v>0</v>
      </c>
    </row>
    <row r="2669" spans="1:10" hidden="1" x14ac:dyDescent="0.35">
      <c r="A2669">
        <v>2016</v>
      </c>
      <c r="B2669">
        <v>3166501</v>
      </c>
      <c r="C2669" t="s">
        <v>240</v>
      </c>
      <c r="D2669" t="s">
        <v>303</v>
      </c>
      <c r="E2669" t="s">
        <v>299</v>
      </c>
      <c r="F2669" s="8">
        <v>2869747.19</v>
      </c>
      <c r="G2669" s="10">
        <v>2503596.16</v>
      </c>
      <c r="H2669">
        <v>0.88176123420799624</v>
      </c>
      <c r="I2669" s="8">
        <v>213516.81633473362</v>
      </c>
      <c r="J2669" s="8">
        <v>0</v>
      </c>
    </row>
    <row r="2670" spans="1:10" hidden="1" x14ac:dyDescent="0.35">
      <c r="A2670">
        <v>2016</v>
      </c>
      <c r="B2670">
        <v>3166501</v>
      </c>
      <c r="C2670" t="s">
        <v>240</v>
      </c>
      <c r="D2670" t="s">
        <v>303</v>
      </c>
      <c r="E2670" t="s">
        <v>300</v>
      </c>
      <c r="F2670" s="8">
        <v>2207574.04</v>
      </c>
      <c r="G2670" s="10"/>
      <c r="I2670" s="8">
        <v>0</v>
      </c>
      <c r="J2670" s="8">
        <v>2421090.8563347338</v>
      </c>
    </row>
    <row r="2671" spans="1:10" hidden="1" x14ac:dyDescent="0.35">
      <c r="A2671">
        <v>2016</v>
      </c>
      <c r="B2671">
        <v>3166501</v>
      </c>
      <c r="C2671" t="s">
        <v>240</v>
      </c>
      <c r="D2671" t="s">
        <v>303</v>
      </c>
      <c r="E2671" t="s">
        <v>301</v>
      </c>
      <c r="F2671" s="8">
        <v>296022.12</v>
      </c>
      <c r="G2671" s="10"/>
      <c r="I2671" s="8">
        <v>0</v>
      </c>
      <c r="J2671" s="8">
        <v>0</v>
      </c>
    </row>
    <row r="2672" spans="1:10" hidden="1" x14ac:dyDescent="0.35">
      <c r="A2672">
        <v>2016</v>
      </c>
      <c r="B2672">
        <v>3166501</v>
      </c>
      <c r="C2672" t="s">
        <v>240</v>
      </c>
      <c r="D2672" t="s">
        <v>303</v>
      </c>
      <c r="E2672" t="s">
        <v>309</v>
      </c>
      <c r="F2672" s="8">
        <v>242148.11</v>
      </c>
      <c r="G2672" s="10"/>
      <c r="I2672" s="8">
        <v>0</v>
      </c>
      <c r="J2672" s="8">
        <v>0</v>
      </c>
    </row>
    <row r="2673" spans="1:13" hidden="1" x14ac:dyDescent="0.35">
      <c r="A2673">
        <v>2016</v>
      </c>
      <c r="B2673">
        <v>3166501</v>
      </c>
      <c r="C2673" t="s">
        <v>240</v>
      </c>
      <c r="D2673" t="s">
        <v>303</v>
      </c>
      <c r="E2673" t="s">
        <v>302</v>
      </c>
      <c r="F2673" s="8">
        <v>124002.92</v>
      </c>
      <c r="G2673" s="10"/>
      <c r="I2673" s="8">
        <v>0</v>
      </c>
      <c r="J2673" s="8">
        <v>0</v>
      </c>
    </row>
    <row r="2674" spans="1:13" hidden="1" x14ac:dyDescent="0.35">
      <c r="A2674">
        <v>2016</v>
      </c>
      <c r="B2674">
        <v>3166709</v>
      </c>
      <c r="C2674" t="s">
        <v>241</v>
      </c>
      <c r="D2674" t="s">
        <v>303</v>
      </c>
      <c r="E2674" t="s">
        <v>299</v>
      </c>
      <c r="F2674" s="8">
        <v>3010000.22</v>
      </c>
      <c r="G2674" s="10">
        <v>3010000.22</v>
      </c>
      <c r="H2674">
        <v>1</v>
      </c>
      <c r="I2674" s="8">
        <v>0</v>
      </c>
      <c r="J2674" s="8">
        <v>0</v>
      </c>
      <c r="M2674">
        <f>F2674/F3963</f>
        <v>0.90216486702672294</v>
      </c>
    </row>
    <row r="2675" spans="1:13" hidden="1" x14ac:dyDescent="0.35">
      <c r="A2675">
        <v>2016</v>
      </c>
      <c r="B2675">
        <v>3166709</v>
      </c>
      <c r="C2675" t="s">
        <v>241</v>
      </c>
      <c r="D2675" t="s">
        <v>303</v>
      </c>
      <c r="E2675" t="s">
        <v>300</v>
      </c>
      <c r="F2675" s="8">
        <v>3010000.22</v>
      </c>
      <c r="G2675" s="10"/>
      <c r="I2675" s="8">
        <v>0</v>
      </c>
      <c r="J2675" s="8">
        <v>3010000.22</v>
      </c>
      <c r="M2675">
        <f>F3963/F5271</f>
        <v>0.85996922949688692</v>
      </c>
    </row>
    <row r="2676" spans="1:13" hidden="1" x14ac:dyDescent="0.35">
      <c r="A2676">
        <v>2016</v>
      </c>
      <c r="B2676">
        <v>3166956</v>
      </c>
      <c r="C2676" t="s">
        <v>242</v>
      </c>
      <c r="D2676" t="s">
        <v>303</v>
      </c>
      <c r="E2676" t="s">
        <v>299</v>
      </c>
      <c r="F2676" s="8">
        <v>3476538.86</v>
      </c>
      <c r="G2676" s="10">
        <v>3392829.15</v>
      </c>
      <c r="H2676">
        <v>0.82077536677613139</v>
      </c>
      <c r="I2676" s="8">
        <v>68706.867927973595</v>
      </c>
      <c r="J2676" s="8">
        <v>0</v>
      </c>
    </row>
    <row r="2677" spans="1:13" hidden="1" x14ac:dyDescent="0.35">
      <c r="A2677">
        <v>2016</v>
      </c>
      <c r="B2677">
        <v>3166956</v>
      </c>
      <c r="C2677" t="s">
        <v>242</v>
      </c>
      <c r="D2677" t="s">
        <v>303</v>
      </c>
      <c r="E2677" t="s">
        <v>300</v>
      </c>
      <c r="F2677" s="8">
        <v>2784750.59</v>
      </c>
      <c r="G2677" s="10"/>
      <c r="I2677" s="8">
        <v>0</v>
      </c>
      <c r="J2677" s="8">
        <v>2853457.4579279735</v>
      </c>
    </row>
    <row r="2678" spans="1:13" hidden="1" x14ac:dyDescent="0.35">
      <c r="A2678">
        <v>2016</v>
      </c>
      <c r="B2678">
        <v>3166956</v>
      </c>
      <c r="C2678" t="s">
        <v>242</v>
      </c>
      <c r="D2678" t="s">
        <v>303</v>
      </c>
      <c r="E2678" t="s">
        <v>301</v>
      </c>
      <c r="F2678" s="8">
        <v>599325.48</v>
      </c>
      <c r="G2678" s="10"/>
      <c r="I2678" s="8">
        <v>0</v>
      </c>
      <c r="J2678" s="8">
        <v>0</v>
      </c>
    </row>
    <row r="2679" spans="1:13" hidden="1" x14ac:dyDescent="0.35">
      <c r="A2679">
        <v>2016</v>
      </c>
      <c r="B2679">
        <v>3166956</v>
      </c>
      <c r="C2679" t="s">
        <v>242</v>
      </c>
      <c r="D2679" t="s">
        <v>303</v>
      </c>
      <c r="E2679" t="s">
        <v>304</v>
      </c>
      <c r="F2679" s="8">
        <v>8753.08</v>
      </c>
      <c r="G2679" s="10"/>
      <c r="I2679" s="8">
        <v>0</v>
      </c>
      <c r="J2679" s="8">
        <v>0</v>
      </c>
    </row>
    <row r="2680" spans="1:13" hidden="1" x14ac:dyDescent="0.35">
      <c r="A2680">
        <v>2016</v>
      </c>
      <c r="B2680">
        <v>3166956</v>
      </c>
      <c r="C2680" t="s">
        <v>242</v>
      </c>
      <c r="D2680" t="s">
        <v>303</v>
      </c>
      <c r="E2680" t="s">
        <v>309</v>
      </c>
      <c r="F2680" s="8">
        <v>83709.710000000006</v>
      </c>
      <c r="G2680" s="10"/>
      <c r="I2680" s="8">
        <v>0</v>
      </c>
      <c r="J2680" s="8">
        <v>0</v>
      </c>
    </row>
    <row r="2681" spans="1:13" hidden="1" x14ac:dyDescent="0.35">
      <c r="A2681">
        <v>2016</v>
      </c>
      <c r="B2681">
        <v>3167103</v>
      </c>
      <c r="C2681" t="s">
        <v>243</v>
      </c>
      <c r="D2681" t="s">
        <v>303</v>
      </c>
      <c r="E2681" t="s">
        <v>299</v>
      </c>
      <c r="F2681" s="8">
        <v>10107615.810000001</v>
      </c>
      <c r="G2681" s="10">
        <v>8929715.7799999993</v>
      </c>
      <c r="H2681">
        <v>0.82171942207101245</v>
      </c>
      <c r="I2681" s="8">
        <v>334957.06894190155</v>
      </c>
      <c r="J2681" s="8">
        <v>0</v>
      </c>
    </row>
    <row r="2682" spans="1:13" hidden="1" x14ac:dyDescent="0.35">
      <c r="A2682">
        <v>2016</v>
      </c>
      <c r="B2682">
        <v>3167103</v>
      </c>
      <c r="C2682" t="s">
        <v>243</v>
      </c>
      <c r="D2682" t="s">
        <v>303</v>
      </c>
      <c r="E2682" t="s">
        <v>300</v>
      </c>
      <c r="F2682" s="8">
        <v>7337720.8899999997</v>
      </c>
      <c r="G2682" s="10"/>
      <c r="I2682" s="8">
        <v>0</v>
      </c>
      <c r="J2682" s="8">
        <v>7672677.9589419011</v>
      </c>
    </row>
    <row r="2683" spans="1:13" hidden="1" x14ac:dyDescent="0.35">
      <c r="A2683">
        <v>2016</v>
      </c>
      <c r="B2683">
        <v>3167103</v>
      </c>
      <c r="C2683" t="s">
        <v>243</v>
      </c>
      <c r="D2683" t="s">
        <v>303</v>
      </c>
      <c r="E2683" t="s">
        <v>301</v>
      </c>
      <c r="F2683" s="8">
        <v>1591994.89</v>
      </c>
      <c r="G2683" s="10"/>
      <c r="I2683" s="8">
        <v>0</v>
      </c>
      <c r="J2683" s="8">
        <v>0</v>
      </c>
    </row>
    <row r="2684" spans="1:13" hidden="1" x14ac:dyDescent="0.35">
      <c r="A2684">
        <v>2016</v>
      </c>
      <c r="B2684">
        <v>3167103</v>
      </c>
      <c r="C2684" t="s">
        <v>243</v>
      </c>
      <c r="D2684" t="s">
        <v>303</v>
      </c>
      <c r="E2684" t="s">
        <v>309</v>
      </c>
      <c r="F2684" s="8">
        <v>407629.49</v>
      </c>
      <c r="G2684" s="10"/>
      <c r="I2684" s="8">
        <v>0</v>
      </c>
      <c r="J2684" s="8">
        <v>0</v>
      </c>
    </row>
    <row r="2685" spans="1:13" hidden="1" x14ac:dyDescent="0.35">
      <c r="A2685">
        <v>2016</v>
      </c>
      <c r="B2685">
        <v>3167103</v>
      </c>
      <c r="C2685" t="s">
        <v>243</v>
      </c>
      <c r="D2685" t="s">
        <v>303</v>
      </c>
      <c r="E2685" t="s">
        <v>302</v>
      </c>
      <c r="F2685" s="8">
        <v>770270.54</v>
      </c>
      <c r="G2685" s="10"/>
      <c r="I2685" s="8">
        <v>0</v>
      </c>
      <c r="J2685" s="8">
        <v>0</v>
      </c>
    </row>
    <row r="2686" spans="1:13" hidden="1" x14ac:dyDescent="0.35">
      <c r="A2686">
        <v>2016</v>
      </c>
      <c r="B2686">
        <v>3165552</v>
      </c>
      <c r="C2686" t="s">
        <v>244</v>
      </c>
      <c r="D2686" t="s">
        <v>303</v>
      </c>
      <c r="E2686" t="s">
        <v>299</v>
      </c>
      <c r="F2686" s="8">
        <v>7590354.0199999996</v>
      </c>
      <c r="G2686" s="10">
        <v>7114508.7299999995</v>
      </c>
      <c r="H2686">
        <v>0.90794513790694309</v>
      </c>
      <c r="I2686" s="8">
        <v>264738.67054926063</v>
      </c>
      <c r="J2686" s="8">
        <v>0</v>
      </c>
    </row>
    <row r="2687" spans="1:13" hidden="1" x14ac:dyDescent="0.35">
      <c r="A2687">
        <v>2016</v>
      </c>
      <c r="B2687">
        <v>3165552</v>
      </c>
      <c r="C2687" t="s">
        <v>244</v>
      </c>
      <c r="D2687" t="s">
        <v>303</v>
      </c>
      <c r="E2687" t="s">
        <v>300</v>
      </c>
      <c r="F2687" s="8">
        <v>6459583.6100000003</v>
      </c>
      <c r="G2687" s="10"/>
      <c r="I2687" s="8">
        <v>0</v>
      </c>
      <c r="J2687" s="8">
        <v>6724322.2805492608</v>
      </c>
    </row>
    <row r="2688" spans="1:13" hidden="1" x14ac:dyDescent="0.35">
      <c r="A2688">
        <v>2016</v>
      </c>
      <c r="B2688">
        <v>3165552</v>
      </c>
      <c r="C2688" t="s">
        <v>244</v>
      </c>
      <c r="D2688" t="s">
        <v>303</v>
      </c>
      <c r="E2688" t="s">
        <v>306</v>
      </c>
      <c r="F2688" s="8">
        <v>800</v>
      </c>
      <c r="G2688" s="10"/>
      <c r="I2688" s="8">
        <v>0</v>
      </c>
      <c r="J2688" s="8">
        <v>0</v>
      </c>
    </row>
    <row r="2689" spans="1:10" hidden="1" x14ac:dyDescent="0.35">
      <c r="A2689">
        <v>2016</v>
      </c>
      <c r="B2689">
        <v>3165552</v>
      </c>
      <c r="C2689" t="s">
        <v>244</v>
      </c>
      <c r="D2689" t="s">
        <v>303</v>
      </c>
      <c r="E2689" t="s">
        <v>301</v>
      </c>
      <c r="F2689" s="8">
        <v>654125.12</v>
      </c>
      <c r="G2689" s="10"/>
      <c r="I2689" s="8">
        <v>0</v>
      </c>
      <c r="J2689" s="8">
        <v>0</v>
      </c>
    </row>
    <row r="2690" spans="1:10" hidden="1" x14ac:dyDescent="0.35">
      <c r="A2690">
        <v>2016</v>
      </c>
      <c r="B2690">
        <v>3165552</v>
      </c>
      <c r="C2690" t="s">
        <v>244</v>
      </c>
      <c r="D2690" t="s">
        <v>303</v>
      </c>
      <c r="E2690" t="s">
        <v>309</v>
      </c>
      <c r="F2690" s="8">
        <v>291580.03000000003</v>
      </c>
      <c r="G2690" s="10"/>
      <c r="I2690" s="8">
        <v>0</v>
      </c>
      <c r="J2690" s="8">
        <v>0</v>
      </c>
    </row>
    <row r="2691" spans="1:10" hidden="1" x14ac:dyDescent="0.35">
      <c r="A2691">
        <v>2016</v>
      </c>
      <c r="B2691">
        <v>3165552</v>
      </c>
      <c r="C2691" t="s">
        <v>244</v>
      </c>
      <c r="D2691" t="s">
        <v>303</v>
      </c>
      <c r="E2691" t="s">
        <v>302</v>
      </c>
      <c r="F2691" s="8">
        <v>184265.26</v>
      </c>
      <c r="G2691" s="10"/>
      <c r="I2691" s="8">
        <v>0</v>
      </c>
      <c r="J2691" s="8">
        <v>0</v>
      </c>
    </row>
    <row r="2692" spans="1:10" hidden="1" x14ac:dyDescent="0.35">
      <c r="A2692">
        <v>2016</v>
      </c>
      <c r="B2692">
        <v>3167707</v>
      </c>
      <c r="C2692" t="s">
        <v>245</v>
      </c>
      <c r="D2692" t="s">
        <v>303</v>
      </c>
      <c r="E2692" t="s">
        <v>299</v>
      </c>
      <c r="F2692" s="8">
        <v>3625795.07</v>
      </c>
      <c r="G2692" s="10">
        <v>3465527.4799999995</v>
      </c>
      <c r="H2692">
        <v>0.8660671535058786</v>
      </c>
      <c r="I2692" s="8">
        <v>75159.446767109301</v>
      </c>
      <c r="J2692" s="8">
        <v>0</v>
      </c>
    </row>
    <row r="2693" spans="1:10" hidden="1" x14ac:dyDescent="0.35">
      <c r="A2693">
        <v>2016</v>
      </c>
      <c r="B2693">
        <v>3167707</v>
      </c>
      <c r="C2693" t="s">
        <v>245</v>
      </c>
      <c r="D2693" t="s">
        <v>303</v>
      </c>
      <c r="E2693" t="s">
        <v>300</v>
      </c>
      <c r="F2693" s="8">
        <v>3001379.52</v>
      </c>
      <c r="G2693" s="10"/>
      <c r="I2693" s="8">
        <v>0</v>
      </c>
      <c r="J2693" s="8">
        <v>3076538.9667671095</v>
      </c>
    </row>
    <row r="2694" spans="1:10" hidden="1" x14ac:dyDescent="0.35">
      <c r="A2694">
        <v>2016</v>
      </c>
      <c r="B2694">
        <v>3167707</v>
      </c>
      <c r="C2694" t="s">
        <v>245</v>
      </c>
      <c r="D2694" t="s">
        <v>303</v>
      </c>
      <c r="E2694" t="s">
        <v>301</v>
      </c>
      <c r="F2694" s="8">
        <v>464147.96</v>
      </c>
      <c r="G2694" s="10"/>
      <c r="I2694" s="8">
        <v>0</v>
      </c>
      <c r="J2694" s="8">
        <v>0</v>
      </c>
    </row>
    <row r="2695" spans="1:10" hidden="1" x14ac:dyDescent="0.35">
      <c r="A2695">
        <v>2016</v>
      </c>
      <c r="B2695">
        <v>3167707</v>
      </c>
      <c r="C2695" t="s">
        <v>245</v>
      </c>
      <c r="D2695" t="s">
        <v>303</v>
      </c>
      <c r="E2695" t="s">
        <v>309</v>
      </c>
      <c r="F2695" s="8">
        <v>86782.47</v>
      </c>
      <c r="G2695" s="10"/>
      <c r="I2695" s="8">
        <v>0</v>
      </c>
      <c r="J2695" s="8">
        <v>0</v>
      </c>
    </row>
    <row r="2696" spans="1:10" hidden="1" x14ac:dyDescent="0.35">
      <c r="A2696">
        <v>2016</v>
      </c>
      <c r="B2696">
        <v>3167707</v>
      </c>
      <c r="C2696" t="s">
        <v>245</v>
      </c>
      <c r="D2696" t="s">
        <v>303</v>
      </c>
      <c r="E2696" t="s">
        <v>302</v>
      </c>
      <c r="F2696" s="8">
        <v>73485.119999999995</v>
      </c>
      <c r="G2696" s="10"/>
      <c r="I2696" s="8">
        <v>0</v>
      </c>
      <c r="J2696" s="8">
        <v>0</v>
      </c>
    </row>
    <row r="2697" spans="1:10" hidden="1" x14ac:dyDescent="0.35">
      <c r="A2697">
        <v>2016</v>
      </c>
      <c r="B2697">
        <v>3168002</v>
      </c>
      <c r="C2697" t="s">
        <v>246</v>
      </c>
      <c r="D2697" t="s">
        <v>303</v>
      </c>
      <c r="E2697" t="s">
        <v>299</v>
      </c>
      <c r="F2697" s="8">
        <v>13850454.99</v>
      </c>
      <c r="G2697" s="10">
        <v>11116075.17</v>
      </c>
      <c r="H2697">
        <v>0.50354774544044401</v>
      </c>
      <c r="I2697" s="8">
        <v>0</v>
      </c>
      <c r="J2697" s="8">
        <v>0</v>
      </c>
    </row>
    <row r="2698" spans="1:10" hidden="1" x14ac:dyDescent="0.35">
      <c r="A2698">
        <v>2016</v>
      </c>
      <c r="B2698">
        <v>3168002</v>
      </c>
      <c r="C2698" t="s">
        <v>246</v>
      </c>
      <c r="D2698" t="s">
        <v>303</v>
      </c>
      <c r="E2698" t="s">
        <v>300</v>
      </c>
      <c r="F2698" s="8">
        <v>5597474.5899999999</v>
      </c>
      <c r="G2698" s="10"/>
      <c r="I2698" s="8">
        <v>0</v>
      </c>
      <c r="J2698" s="8">
        <v>5597474.5899999999</v>
      </c>
    </row>
    <row r="2699" spans="1:10" hidden="1" x14ac:dyDescent="0.35">
      <c r="A2699">
        <v>2016</v>
      </c>
      <c r="B2699">
        <v>3168002</v>
      </c>
      <c r="C2699" t="s">
        <v>246</v>
      </c>
      <c r="D2699" t="s">
        <v>303</v>
      </c>
      <c r="E2699" t="s">
        <v>307</v>
      </c>
      <c r="F2699" s="8">
        <v>47549.19</v>
      </c>
      <c r="G2699" s="10"/>
      <c r="I2699" s="8">
        <v>0</v>
      </c>
      <c r="J2699" s="8">
        <v>0</v>
      </c>
    </row>
    <row r="2700" spans="1:10" hidden="1" x14ac:dyDescent="0.35">
      <c r="A2700">
        <v>2016</v>
      </c>
      <c r="B2700">
        <v>3168002</v>
      </c>
      <c r="C2700" t="s">
        <v>246</v>
      </c>
      <c r="D2700" t="s">
        <v>303</v>
      </c>
      <c r="E2700" t="s">
        <v>306</v>
      </c>
      <c r="F2700" s="8">
        <v>93872.93</v>
      </c>
      <c r="G2700" s="10"/>
      <c r="I2700" s="8">
        <v>0</v>
      </c>
      <c r="J2700" s="8">
        <v>0</v>
      </c>
    </row>
    <row r="2701" spans="1:10" hidden="1" x14ac:dyDescent="0.35">
      <c r="A2701">
        <v>2016</v>
      </c>
      <c r="B2701">
        <v>3168002</v>
      </c>
      <c r="C2701" t="s">
        <v>246</v>
      </c>
      <c r="D2701" t="s">
        <v>303</v>
      </c>
      <c r="E2701" t="s">
        <v>301</v>
      </c>
      <c r="F2701" s="8">
        <v>5141982.71</v>
      </c>
      <c r="G2701" s="10"/>
      <c r="I2701" s="8">
        <v>0</v>
      </c>
      <c r="J2701" s="8">
        <v>0</v>
      </c>
    </row>
    <row r="2702" spans="1:10" hidden="1" x14ac:dyDescent="0.35">
      <c r="A2702">
        <v>2016</v>
      </c>
      <c r="B2702">
        <v>3168002</v>
      </c>
      <c r="C2702" t="s">
        <v>246</v>
      </c>
      <c r="D2702" t="s">
        <v>303</v>
      </c>
      <c r="E2702" t="s">
        <v>304</v>
      </c>
      <c r="F2702" s="8">
        <v>103405.79</v>
      </c>
      <c r="G2702" s="10"/>
      <c r="I2702" s="8">
        <v>0</v>
      </c>
      <c r="J2702" s="8">
        <v>0</v>
      </c>
    </row>
    <row r="2703" spans="1:10" hidden="1" x14ac:dyDescent="0.35">
      <c r="A2703">
        <v>2016</v>
      </c>
      <c r="B2703">
        <v>3168002</v>
      </c>
      <c r="C2703" t="s">
        <v>246</v>
      </c>
      <c r="D2703" t="s">
        <v>303</v>
      </c>
      <c r="E2703" t="s">
        <v>305</v>
      </c>
      <c r="F2703" s="8">
        <v>131789.96</v>
      </c>
      <c r="G2703" s="10"/>
      <c r="I2703" s="8">
        <v>0</v>
      </c>
      <c r="J2703" s="8">
        <v>0</v>
      </c>
    </row>
    <row r="2704" spans="1:10" hidden="1" x14ac:dyDescent="0.35">
      <c r="A2704">
        <v>2016</v>
      </c>
      <c r="B2704">
        <v>3168002</v>
      </c>
      <c r="C2704" t="s">
        <v>246</v>
      </c>
      <c r="D2704" t="s">
        <v>303</v>
      </c>
      <c r="E2704" t="s">
        <v>302</v>
      </c>
      <c r="F2704" s="8">
        <v>2734379.82</v>
      </c>
      <c r="G2704" s="10"/>
      <c r="I2704" s="8">
        <v>0</v>
      </c>
      <c r="J2704" s="8">
        <v>0</v>
      </c>
    </row>
    <row r="2705" spans="1:10" hidden="1" x14ac:dyDescent="0.35">
      <c r="A2705">
        <v>2016</v>
      </c>
      <c r="B2705">
        <v>3168051</v>
      </c>
      <c r="C2705" t="s">
        <v>247</v>
      </c>
      <c r="D2705" t="s">
        <v>303</v>
      </c>
      <c r="E2705" t="s">
        <v>299</v>
      </c>
      <c r="F2705" s="8">
        <v>2461891.59</v>
      </c>
      <c r="G2705" s="10">
        <v>2258187.7999999998</v>
      </c>
      <c r="H2705">
        <v>0.89242715774126502</v>
      </c>
      <c r="I2705" s="8">
        <v>181790.79433082353</v>
      </c>
      <c r="J2705" s="8">
        <v>0</v>
      </c>
    </row>
    <row r="2706" spans="1:10" hidden="1" x14ac:dyDescent="0.35">
      <c r="A2706">
        <v>2016</v>
      </c>
      <c r="B2706">
        <v>3168051</v>
      </c>
      <c r="C2706" t="s">
        <v>247</v>
      </c>
      <c r="D2706" t="s">
        <v>303</v>
      </c>
      <c r="E2706" t="s">
        <v>300</v>
      </c>
      <c r="F2706" s="8">
        <v>2015268.12</v>
      </c>
      <c r="G2706" s="10"/>
      <c r="I2706" s="8">
        <v>0</v>
      </c>
      <c r="J2706" s="8">
        <v>2197058.9143308238</v>
      </c>
    </row>
    <row r="2707" spans="1:10" hidden="1" x14ac:dyDescent="0.35">
      <c r="A2707">
        <v>2016</v>
      </c>
      <c r="B2707">
        <v>3168051</v>
      </c>
      <c r="C2707" t="s">
        <v>247</v>
      </c>
      <c r="D2707" t="s">
        <v>303</v>
      </c>
      <c r="E2707" t="s">
        <v>301</v>
      </c>
      <c r="F2707" s="8">
        <v>208283.5</v>
      </c>
      <c r="G2707" s="10"/>
      <c r="I2707" s="8">
        <v>0</v>
      </c>
      <c r="J2707" s="8">
        <v>0</v>
      </c>
    </row>
    <row r="2708" spans="1:10" hidden="1" x14ac:dyDescent="0.35">
      <c r="A2708">
        <v>2016</v>
      </c>
      <c r="B2708">
        <v>3168051</v>
      </c>
      <c r="C2708" t="s">
        <v>247</v>
      </c>
      <c r="D2708" t="s">
        <v>303</v>
      </c>
      <c r="E2708" t="s">
        <v>304</v>
      </c>
      <c r="F2708" s="8">
        <v>34636.18</v>
      </c>
      <c r="G2708" s="10"/>
      <c r="I2708" s="8">
        <v>0</v>
      </c>
      <c r="J2708" s="8">
        <v>0</v>
      </c>
    </row>
    <row r="2709" spans="1:10" hidden="1" x14ac:dyDescent="0.35">
      <c r="A2709">
        <v>2016</v>
      </c>
      <c r="B2709">
        <v>3168051</v>
      </c>
      <c r="C2709" t="s">
        <v>247</v>
      </c>
      <c r="D2709" t="s">
        <v>303</v>
      </c>
      <c r="E2709" t="s">
        <v>309</v>
      </c>
      <c r="F2709" s="8">
        <v>203703.79</v>
      </c>
      <c r="G2709" s="10"/>
      <c r="I2709" s="8">
        <v>0</v>
      </c>
      <c r="J2709" s="8">
        <v>0</v>
      </c>
    </row>
    <row r="2710" spans="1:10" hidden="1" x14ac:dyDescent="0.35">
      <c r="A2710">
        <v>2016</v>
      </c>
      <c r="B2710">
        <v>3168408</v>
      </c>
      <c r="C2710" t="s">
        <v>248</v>
      </c>
      <c r="D2710" t="s">
        <v>303</v>
      </c>
      <c r="E2710" t="s">
        <v>299</v>
      </c>
      <c r="F2710" s="8">
        <v>4904151.43</v>
      </c>
      <c r="G2710" s="10">
        <v>4811004.5299999993</v>
      </c>
      <c r="H2710">
        <v>0.86391953366129981</v>
      </c>
      <c r="I2710" s="8">
        <v>3023.7183678145493</v>
      </c>
      <c r="J2710" s="8">
        <v>0</v>
      </c>
    </row>
    <row r="2711" spans="1:10" hidden="1" x14ac:dyDescent="0.35">
      <c r="A2711">
        <v>2016</v>
      </c>
      <c r="B2711">
        <v>3168408</v>
      </c>
      <c r="C2711" t="s">
        <v>248</v>
      </c>
      <c r="D2711" t="s">
        <v>303</v>
      </c>
      <c r="E2711" t="s">
        <v>300</v>
      </c>
      <c r="F2711" s="8">
        <v>4156320.79</v>
      </c>
      <c r="G2711" s="10"/>
      <c r="I2711" s="8">
        <v>0</v>
      </c>
      <c r="J2711" s="8">
        <v>4159344.5083678146</v>
      </c>
    </row>
    <row r="2712" spans="1:10" hidden="1" x14ac:dyDescent="0.35">
      <c r="A2712">
        <v>2016</v>
      </c>
      <c r="B2712">
        <v>3168408</v>
      </c>
      <c r="C2712" t="s">
        <v>248</v>
      </c>
      <c r="D2712" t="s">
        <v>303</v>
      </c>
      <c r="E2712" t="s">
        <v>306</v>
      </c>
      <c r="F2712" s="8">
        <v>53657.5</v>
      </c>
      <c r="G2712" s="10"/>
      <c r="I2712" s="8">
        <v>0</v>
      </c>
      <c r="J2712" s="8">
        <v>0</v>
      </c>
    </row>
    <row r="2713" spans="1:10" hidden="1" x14ac:dyDescent="0.35">
      <c r="A2713">
        <v>2016</v>
      </c>
      <c r="B2713">
        <v>3168408</v>
      </c>
      <c r="C2713" t="s">
        <v>248</v>
      </c>
      <c r="D2713" t="s">
        <v>303</v>
      </c>
      <c r="E2713" t="s">
        <v>301</v>
      </c>
      <c r="F2713" s="8">
        <v>601026.24</v>
      </c>
      <c r="G2713" s="10"/>
      <c r="I2713" s="8">
        <v>0</v>
      </c>
      <c r="J2713" s="8">
        <v>0</v>
      </c>
    </row>
    <row r="2714" spans="1:10" hidden="1" x14ac:dyDescent="0.35">
      <c r="A2714">
        <v>2016</v>
      </c>
      <c r="B2714">
        <v>3168408</v>
      </c>
      <c r="C2714" t="s">
        <v>248</v>
      </c>
      <c r="D2714" t="s">
        <v>303</v>
      </c>
      <c r="E2714" t="s">
        <v>309</v>
      </c>
      <c r="F2714" s="8">
        <v>3500</v>
      </c>
      <c r="G2714" s="10"/>
      <c r="I2714" s="8">
        <v>0</v>
      </c>
      <c r="J2714" s="8">
        <v>0</v>
      </c>
    </row>
    <row r="2715" spans="1:10" hidden="1" x14ac:dyDescent="0.35">
      <c r="A2715">
        <v>2016</v>
      </c>
      <c r="B2715">
        <v>3168408</v>
      </c>
      <c r="C2715" t="s">
        <v>248</v>
      </c>
      <c r="D2715" t="s">
        <v>303</v>
      </c>
      <c r="E2715" t="s">
        <v>302</v>
      </c>
      <c r="F2715" s="8">
        <v>89646.9</v>
      </c>
      <c r="G2715" s="10"/>
      <c r="I2715" s="8">
        <v>0</v>
      </c>
      <c r="J2715" s="8">
        <v>0</v>
      </c>
    </row>
    <row r="2716" spans="1:10" hidden="1" x14ac:dyDescent="0.35">
      <c r="A2716">
        <v>2016</v>
      </c>
      <c r="B2716">
        <v>3168606</v>
      </c>
      <c r="C2716" t="s">
        <v>249</v>
      </c>
      <c r="D2716" t="s">
        <v>303</v>
      </c>
      <c r="E2716" t="s">
        <v>299</v>
      </c>
      <c r="F2716" s="8">
        <v>56733728.759999998</v>
      </c>
      <c r="G2716" s="10">
        <v>51223525.359999999</v>
      </c>
      <c r="H2716">
        <v>0.75678539650594645</v>
      </c>
      <c r="I2716" s="8">
        <v>1989717.8468920912</v>
      </c>
      <c r="J2716" s="8">
        <v>0</v>
      </c>
    </row>
    <row r="2717" spans="1:10" hidden="1" x14ac:dyDescent="0.35">
      <c r="A2717">
        <v>2016</v>
      </c>
      <c r="B2717">
        <v>3168606</v>
      </c>
      <c r="C2717" t="s">
        <v>249</v>
      </c>
      <c r="D2717" t="s">
        <v>303</v>
      </c>
      <c r="E2717" t="s">
        <v>300</v>
      </c>
      <c r="F2717" s="8">
        <v>38765215.950000003</v>
      </c>
      <c r="G2717" s="10"/>
      <c r="I2717" s="8">
        <v>0</v>
      </c>
      <c r="J2717" s="8">
        <v>40754933.796892092</v>
      </c>
    </row>
    <row r="2718" spans="1:10" hidden="1" x14ac:dyDescent="0.35">
      <c r="A2718">
        <v>2016</v>
      </c>
      <c r="B2718">
        <v>3168606</v>
      </c>
      <c r="C2718" t="s">
        <v>249</v>
      </c>
      <c r="D2718" t="s">
        <v>303</v>
      </c>
      <c r="E2718" t="s">
        <v>301</v>
      </c>
      <c r="F2718" s="8">
        <v>11858006.720000001</v>
      </c>
      <c r="G2718" s="10"/>
      <c r="I2718" s="8">
        <v>0</v>
      </c>
      <c r="J2718" s="8">
        <v>0</v>
      </c>
    </row>
    <row r="2719" spans="1:10" hidden="1" x14ac:dyDescent="0.35">
      <c r="A2719">
        <v>2016</v>
      </c>
      <c r="B2719">
        <v>3168606</v>
      </c>
      <c r="C2719" t="s">
        <v>249</v>
      </c>
      <c r="D2719" t="s">
        <v>303</v>
      </c>
      <c r="E2719" t="s">
        <v>305</v>
      </c>
      <c r="F2719" s="8">
        <v>600302.68999999994</v>
      </c>
      <c r="G2719" s="10"/>
      <c r="I2719" s="8">
        <v>0</v>
      </c>
      <c r="J2719" s="8">
        <v>0</v>
      </c>
    </row>
    <row r="2720" spans="1:10" hidden="1" x14ac:dyDescent="0.35">
      <c r="A2720">
        <v>2016</v>
      </c>
      <c r="B2720">
        <v>3168606</v>
      </c>
      <c r="C2720" t="s">
        <v>249</v>
      </c>
      <c r="D2720" t="s">
        <v>303</v>
      </c>
      <c r="E2720" t="s">
        <v>309</v>
      </c>
      <c r="F2720" s="8">
        <v>2629170.5099999998</v>
      </c>
      <c r="G2720" s="10"/>
      <c r="I2720" s="8">
        <v>0</v>
      </c>
      <c r="J2720" s="8">
        <v>0</v>
      </c>
    </row>
    <row r="2721" spans="1:10" hidden="1" x14ac:dyDescent="0.35">
      <c r="A2721">
        <v>2016</v>
      </c>
      <c r="B2721">
        <v>3168606</v>
      </c>
      <c r="C2721" t="s">
        <v>249</v>
      </c>
      <c r="D2721" t="s">
        <v>303</v>
      </c>
      <c r="E2721" t="s">
        <v>302</v>
      </c>
      <c r="F2721" s="8">
        <v>2881032.89</v>
      </c>
      <c r="G2721" s="10"/>
      <c r="I2721" s="8">
        <v>0</v>
      </c>
      <c r="J2721" s="8">
        <v>0</v>
      </c>
    </row>
    <row r="2722" spans="1:10" hidden="1" x14ac:dyDescent="0.35">
      <c r="A2722">
        <v>2016</v>
      </c>
      <c r="B2722">
        <v>3169505</v>
      </c>
      <c r="C2722" t="s">
        <v>250</v>
      </c>
      <c r="D2722" t="s">
        <v>303</v>
      </c>
      <c r="E2722" t="s">
        <v>299</v>
      </c>
      <c r="F2722" s="8">
        <v>4251365.28</v>
      </c>
      <c r="G2722" s="10">
        <v>3490500.5600000005</v>
      </c>
      <c r="H2722">
        <v>0.95258240554472207</v>
      </c>
      <c r="I2722" s="8">
        <v>287859.67687772855</v>
      </c>
      <c r="J2722" s="8">
        <v>0</v>
      </c>
    </row>
    <row r="2723" spans="1:10" hidden="1" x14ac:dyDescent="0.35">
      <c r="A2723">
        <v>2016</v>
      </c>
      <c r="B2723">
        <v>3169505</v>
      </c>
      <c r="C2723" t="s">
        <v>250</v>
      </c>
      <c r="D2723" t="s">
        <v>303</v>
      </c>
      <c r="E2723" t="s">
        <v>300</v>
      </c>
      <c r="F2723" s="8">
        <v>3324989.42</v>
      </c>
      <c r="G2723" s="10"/>
      <c r="I2723" s="8">
        <v>0</v>
      </c>
      <c r="J2723" s="8">
        <v>3612849.0968777286</v>
      </c>
    </row>
    <row r="2724" spans="1:10" hidden="1" x14ac:dyDescent="0.35">
      <c r="A2724">
        <v>2016</v>
      </c>
      <c r="B2724">
        <v>3169505</v>
      </c>
      <c r="C2724" t="s">
        <v>250</v>
      </c>
      <c r="D2724" t="s">
        <v>303</v>
      </c>
      <c r="E2724" t="s">
        <v>301</v>
      </c>
      <c r="F2724" s="8">
        <v>165511.14000000001</v>
      </c>
      <c r="G2724" s="10"/>
      <c r="I2724" s="8">
        <v>0</v>
      </c>
      <c r="J2724" s="8">
        <v>0</v>
      </c>
    </row>
    <row r="2725" spans="1:10" hidden="1" x14ac:dyDescent="0.35">
      <c r="A2725">
        <v>2016</v>
      </c>
      <c r="B2725">
        <v>3169505</v>
      </c>
      <c r="C2725" t="s">
        <v>250</v>
      </c>
      <c r="D2725" t="s">
        <v>303</v>
      </c>
      <c r="E2725" t="s">
        <v>309</v>
      </c>
      <c r="F2725" s="8">
        <v>302188.74</v>
      </c>
      <c r="G2725" s="10"/>
      <c r="I2725" s="8">
        <v>0</v>
      </c>
      <c r="J2725" s="8">
        <v>0</v>
      </c>
    </row>
    <row r="2726" spans="1:10" hidden="1" x14ac:dyDescent="0.35">
      <c r="A2726">
        <v>2016</v>
      </c>
      <c r="B2726">
        <v>3169505</v>
      </c>
      <c r="C2726" t="s">
        <v>250</v>
      </c>
      <c r="D2726" t="s">
        <v>303</v>
      </c>
      <c r="E2726" t="s">
        <v>302</v>
      </c>
      <c r="F2726" s="8">
        <v>458675.98</v>
      </c>
      <c r="G2726" s="10"/>
      <c r="I2726" s="8">
        <v>0</v>
      </c>
      <c r="J2726" s="8">
        <v>0</v>
      </c>
    </row>
    <row r="2727" spans="1:10" hidden="1" x14ac:dyDescent="0.35">
      <c r="A2727">
        <v>2016</v>
      </c>
      <c r="B2727">
        <v>3169703</v>
      </c>
      <c r="C2727" t="s">
        <v>251</v>
      </c>
      <c r="D2727" t="s">
        <v>303</v>
      </c>
      <c r="E2727" t="s">
        <v>299</v>
      </c>
      <c r="F2727" s="8">
        <v>11901608.050000001</v>
      </c>
      <c r="G2727" s="10">
        <v>10946149.289999999</v>
      </c>
      <c r="H2727">
        <v>0.72621369756596843</v>
      </c>
      <c r="I2727" s="8">
        <v>490928.11384696705</v>
      </c>
      <c r="J2727" s="8">
        <v>0</v>
      </c>
    </row>
    <row r="2728" spans="1:10" hidden="1" x14ac:dyDescent="0.35">
      <c r="A2728">
        <v>2016</v>
      </c>
      <c r="B2728">
        <v>3169703</v>
      </c>
      <c r="C2728" t="s">
        <v>251</v>
      </c>
      <c r="D2728" t="s">
        <v>303</v>
      </c>
      <c r="E2728" t="s">
        <v>300</v>
      </c>
      <c r="F2728" s="8">
        <v>7949243.5499999998</v>
      </c>
      <c r="G2728" s="10"/>
      <c r="I2728" s="8">
        <v>0</v>
      </c>
      <c r="J2728" s="8">
        <v>8440171.6638469677</v>
      </c>
    </row>
    <row r="2729" spans="1:10" hidden="1" x14ac:dyDescent="0.35">
      <c r="A2729">
        <v>2016</v>
      </c>
      <c r="B2729">
        <v>3169703</v>
      </c>
      <c r="C2729" t="s">
        <v>251</v>
      </c>
      <c r="D2729" t="s">
        <v>303</v>
      </c>
      <c r="E2729" t="s">
        <v>306</v>
      </c>
      <c r="F2729" s="8">
        <v>5</v>
      </c>
      <c r="G2729" s="10"/>
      <c r="I2729" s="8">
        <v>0</v>
      </c>
      <c r="J2729" s="8">
        <v>0</v>
      </c>
    </row>
    <row r="2730" spans="1:10" hidden="1" x14ac:dyDescent="0.35">
      <c r="A2730">
        <v>2016</v>
      </c>
      <c r="B2730">
        <v>3169703</v>
      </c>
      <c r="C2730" t="s">
        <v>251</v>
      </c>
      <c r="D2730" t="s">
        <v>303</v>
      </c>
      <c r="E2730" t="s">
        <v>301</v>
      </c>
      <c r="F2730" s="8">
        <v>2943309.13</v>
      </c>
      <c r="G2730" s="10"/>
      <c r="I2730" s="8">
        <v>0</v>
      </c>
      <c r="J2730" s="8">
        <v>0</v>
      </c>
    </row>
    <row r="2731" spans="1:10" hidden="1" x14ac:dyDescent="0.35">
      <c r="A2731">
        <v>2016</v>
      </c>
      <c r="B2731">
        <v>3169703</v>
      </c>
      <c r="C2731" t="s">
        <v>251</v>
      </c>
      <c r="D2731" t="s">
        <v>303</v>
      </c>
      <c r="E2731" t="s">
        <v>304</v>
      </c>
      <c r="F2731" s="8">
        <v>53591.61</v>
      </c>
      <c r="G2731" s="10"/>
      <c r="I2731" s="8">
        <v>0</v>
      </c>
      <c r="J2731" s="8">
        <v>0</v>
      </c>
    </row>
    <row r="2732" spans="1:10" hidden="1" x14ac:dyDescent="0.35">
      <c r="A2732">
        <v>2016</v>
      </c>
      <c r="B2732">
        <v>3169703</v>
      </c>
      <c r="C2732" t="s">
        <v>251</v>
      </c>
      <c r="D2732" t="s">
        <v>303</v>
      </c>
      <c r="E2732" t="s">
        <v>309</v>
      </c>
      <c r="F2732" s="8">
        <v>676010.54</v>
      </c>
      <c r="G2732" s="10"/>
      <c r="I2732" s="8">
        <v>0</v>
      </c>
      <c r="J2732" s="8">
        <v>0</v>
      </c>
    </row>
    <row r="2733" spans="1:10" hidden="1" x14ac:dyDescent="0.35">
      <c r="A2733">
        <v>2016</v>
      </c>
      <c r="B2733">
        <v>3169703</v>
      </c>
      <c r="C2733" t="s">
        <v>251</v>
      </c>
      <c r="D2733" t="s">
        <v>303</v>
      </c>
      <c r="E2733" t="s">
        <v>302</v>
      </c>
      <c r="F2733" s="8">
        <v>279448.21999999997</v>
      </c>
      <c r="G2733" s="10"/>
      <c r="I2733" s="8">
        <v>0</v>
      </c>
      <c r="J2733" s="8">
        <v>0</v>
      </c>
    </row>
    <row r="2734" spans="1:10" hidden="1" x14ac:dyDescent="0.35">
      <c r="A2734">
        <v>2016</v>
      </c>
      <c r="B2734">
        <v>3170008</v>
      </c>
      <c r="C2734" t="s">
        <v>252</v>
      </c>
      <c r="D2734" t="s">
        <v>303</v>
      </c>
      <c r="E2734" t="s">
        <v>299</v>
      </c>
      <c r="F2734" s="8">
        <v>7571948.3200000003</v>
      </c>
      <c r="G2734" s="10">
        <v>7187175.3200000003</v>
      </c>
      <c r="H2734">
        <v>0.81725509236638461</v>
      </c>
      <c r="I2734" s="8">
        <v>0</v>
      </c>
      <c r="J2734" s="8">
        <v>0</v>
      </c>
    </row>
    <row r="2735" spans="1:10" hidden="1" x14ac:dyDescent="0.35">
      <c r="A2735">
        <v>2016</v>
      </c>
      <c r="B2735">
        <v>3170008</v>
      </c>
      <c r="C2735" t="s">
        <v>252</v>
      </c>
      <c r="D2735" t="s">
        <v>303</v>
      </c>
      <c r="E2735" t="s">
        <v>300</v>
      </c>
      <c r="F2735" s="8">
        <v>5873755.6299999999</v>
      </c>
      <c r="G2735" s="10"/>
      <c r="I2735" s="8">
        <v>0</v>
      </c>
      <c r="J2735" s="8">
        <v>5873755.6299999999</v>
      </c>
    </row>
    <row r="2736" spans="1:10" hidden="1" x14ac:dyDescent="0.35">
      <c r="A2736">
        <v>2016</v>
      </c>
      <c r="B2736">
        <v>3170008</v>
      </c>
      <c r="C2736" t="s">
        <v>252</v>
      </c>
      <c r="D2736" t="s">
        <v>303</v>
      </c>
      <c r="E2736" t="s">
        <v>301</v>
      </c>
      <c r="F2736" s="8">
        <v>1312268.69</v>
      </c>
      <c r="G2736" s="10"/>
      <c r="I2736" s="8">
        <v>0</v>
      </c>
      <c r="J2736" s="8">
        <v>0</v>
      </c>
    </row>
    <row r="2737" spans="1:10" hidden="1" x14ac:dyDescent="0.35">
      <c r="A2737">
        <v>2016</v>
      </c>
      <c r="B2737">
        <v>3170008</v>
      </c>
      <c r="C2737" t="s">
        <v>252</v>
      </c>
      <c r="D2737" t="s">
        <v>303</v>
      </c>
      <c r="E2737" t="s">
        <v>304</v>
      </c>
      <c r="F2737" s="8">
        <v>1151</v>
      </c>
      <c r="G2737" s="10"/>
      <c r="I2737" s="8">
        <v>0</v>
      </c>
      <c r="J2737" s="8">
        <v>0</v>
      </c>
    </row>
    <row r="2738" spans="1:10" hidden="1" x14ac:dyDescent="0.35">
      <c r="A2738">
        <v>2016</v>
      </c>
      <c r="B2738">
        <v>3170008</v>
      </c>
      <c r="C2738" t="s">
        <v>252</v>
      </c>
      <c r="D2738" t="s">
        <v>303</v>
      </c>
      <c r="E2738" t="s">
        <v>302</v>
      </c>
      <c r="F2738" s="8">
        <v>384773</v>
      </c>
      <c r="G2738" s="10"/>
      <c r="I2738" s="8">
        <v>0</v>
      </c>
      <c r="J2738" s="8">
        <v>0</v>
      </c>
    </row>
    <row r="2739" spans="1:10" hidden="1" x14ac:dyDescent="0.35">
      <c r="A2739">
        <v>2016</v>
      </c>
      <c r="B2739">
        <v>3170057</v>
      </c>
      <c r="C2739" t="s">
        <v>253</v>
      </c>
      <c r="D2739" t="s">
        <v>303</v>
      </c>
      <c r="E2739" t="s">
        <v>299</v>
      </c>
      <c r="F2739" s="8">
        <v>6622670.1399999997</v>
      </c>
      <c r="G2739" s="10">
        <v>5799243.7699999996</v>
      </c>
      <c r="H2739">
        <v>0.66211376211902195</v>
      </c>
      <c r="I2739" s="8">
        <v>482608.51058146643</v>
      </c>
      <c r="J2739" s="8">
        <v>0</v>
      </c>
    </row>
    <row r="2740" spans="1:10" hidden="1" x14ac:dyDescent="0.35">
      <c r="A2740">
        <v>2016</v>
      </c>
      <c r="B2740">
        <v>3170057</v>
      </c>
      <c r="C2740" t="s">
        <v>253</v>
      </c>
      <c r="D2740" t="s">
        <v>303</v>
      </c>
      <c r="E2740" t="s">
        <v>300</v>
      </c>
      <c r="F2740" s="8">
        <v>3839759.11</v>
      </c>
      <c r="G2740" s="10"/>
      <c r="I2740" s="8">
        <v>0</v>
      </c>
      <c r="J2740" s="8">
        <v>4322367.6205814667</v>
      </c>
    </row>
    <row r="2741" spans="1:10" hidden="1" x14ac:dyDescent="0.35">
      <c r="A2741">
        <v>2016</v>
      </c>
      <c r="B2741">
        <v>3170057</v>
      </c>
      <c r="C2741" t="s">
        <v>253</v>
      </c>
      <c r="D2741" t="s">
        <v>303</v>
      </c>
      <c r="E2741" t="s">
        <v>301</v>
      </c>
      <c r="F2741" s="8">
        <v>1877584.66</v>
      </c>
      <c r="G2741" s="10"/>
      <c r="I2741" s="8">
        <v>0</v>
      </c>
      <c r="J2741" s="8">
        <v>0</v>
      </c>
    </row>
    <row r="2742" spans="1:10" hidden="1" x14ac:dyDescent="0.35">
      <c r="A2742">
        <v>2016</v>
      </c>
      <c r="B2742">
        <v>3170057</v>
      </c>
      <c r="C2742" t="s">
        <v>253</v>
      </c>
      <c r="D2742" t="s">
        <v>303</v>
      </c>
      <c r="E2742" t="s">
        <v>305</v>
      </c>
      <c r="F2742" s="8">
        <v>81900</v>
      </c>
      <c r="G2742" s="10"/>
      <c r="I2742" s="8">
        <v>0</v>
      </c>
      <c r="J2742" s="8">
        <v>0</v>
      </c>
    </row>
    <row r="2743" spans="1:10" hidden="1" x14ac:dyDescent="0.35">
      <c r="A2743">
        <v>2016</v>
      </c>
      <c r="B2743">
        <v>3170057</v>
      </c>
      <c r="C2743" t="s">
        <v>253</v>
      </c>
      <c r="D2743" t="s">
        <v>303</v>
      </c>
      <c r="E2743" t="s">
        <v>309</v>
      </c>
      <c r="F2743" s="8">
        <v>728890.62</v>
      </c>
      <c r="G2743" s="10"/>
      <c r="I2743" s="8">
        <v>0</v>
      </c>
      <c r="J2743" s="8">
        <v>0</v>
      </c>
    </row>
    <row r="2744" spans="1:10" hidden="1" x14ac:dyDescent="0.35">
      <c r="A2744">
        <v>2016</v>
      </c>
      <c r="B2744">
        <v>3170057</v>
      </c>
      <c r="C2744" t="s">
        <v>253</v>
      </c>
      <c r="D2744" t="s">
        <v>303</v>
      </c>
      <c r="E2744" t="s">
        <v>302</v>
      </c>
      <c r="F2744" s="8">
        <v>94535.75</v>
      </c>
      <c r="G2744" s="10"/>
      <c r="I2744" s="8">
        <v>0</v>
      </c>
      <c r="J2744" s="8">
        <v>0</v>
      </c>
    </row>
    <row r="2745" spans="1:10" hidden="1" x14ac:dyDescent="0.35">
      <c r="A2745">
        <v>2016</v>
      </c>
      <c r="B2745">
        <v>3170305</v>
      </c>
      <c r="C2745" t="s">
        <v>254</v>
      </c>
      <c r="D2745" t="s">
        <v>303</v>
      </c>
      <c r="E2745" t="s">
        <v>299</v>
      </c>
      <c r="F2745" s="8">
        <v>2359062.21</v>
      </c>
      <c r="G2745" s="10">
        <v>1767947.16</v>
      </c>
      <c r="H2745">
        <v>0.97778756577770121</v>
      </c>
      <c r="I2745" s="8">
        <v>211391.02276569171</v>
      </c>
      <c r="J2745" s="8">
        <v>0</v>
      </c>
    </row>
    <row r="2746" spans="1:10" hidden="1" x14ac:dyDescent="0.35">
      <c r="A2746">
        <v>2016</v>
      </c>
      <c r="B2746">
        <v>3170305</v>
      </c>
      <c r="C2746" t="s">
        <v>254</v>
      </c>
      <c r="D2746" t="s">
        <v>303</v>
      </c>
      <c r="E2746" t="s">
        <v>300</v>
      </c>
      <c r="F2746" s="8">
        <v>1728676.75</v>
      </c>
      <c r="G2746" s="10"/>
      <c r="I2746" s="8">
        <v>0</v>
      </c>
      <c r="J2746" s="8">
        <v>1940067.7727656916</v>
      </c>
    </row>
    <row r="2747" spans="1:10" hidden="1" x14ac:dyDescent="0.35">
      <c r="A2747">
        <v>2016</v>
      </c>
      <c r="B2747">
        <v>3170305</v>
      </c>
      <c r="C2747" t="s">
        <v>254</v>
      </c>
      <c r="D2747" t="s">
        <v>303</v>
      </c>
      <c r="E2747" t="s">
        <v>301</v>
      </c>
      <c r="F2747" s="8">
        <v>21970.94</v>
      </c>
      <c r="G2747" s="10"/>
      <c r="I2747" s="8">
        <v>0</v>
      </c>
      <c r="J2747" s="8">
        <v>0</v>
      </c>
    </row>
    <row r="2748" spans="1:10" hidden="1" x14ac:dyDescent="0.35">
      <c r="A2748">
        <v>2016</v>
      </c>
      <c r="B2748">
        <v>3170305</v>
      </c>
      <c r="C2748" t="s">
        <v>254</v>
      </c>
      <c r="D2748" t="s">
        <v>303</v>
      </c>
      <c r="E2748" t="s">
        <v>304</v>
      </c>
      <c r="F2748" s="8">
        <v>17299.47</v>
      </c>
      <c r="G2748" s="10"/>
      <c r="I2748" s="8">
        <v>0</v>
      </c>
      <c r="J2748" s="8">
        <v>0</v>
      </c>
    </row>
    <row r="2749" spans="1:10" hidden="1" x14ac:dyDescent="0.35">
      <c r="A2749">
        <v>2016</v>
      </c>
      <c r="B2749">
        <v>3170305</v>
      </c>
      <c r="C2749" t="s">
        <v>254</v>
      </c>
      <c r="D2749" t="s">
        <v>303</v>
      </c>
      <c r="E2749" t="s">
        <v>309</v>
      </c>
      <c r="F2749" s="8">
        <v>216193.2</v>
      </c>
      <c r="G2749" s="10"/>
      <c r="I2749" s="8">
        <v>0</v>
      </c>
      <c r="J2749" s="8">
        <v>0</v>
      </c>
    </row>
    <row r="2750" spans="1:10" hidden="1" x14ac:dyDescent="0.35">
      <c r="A2750">
        <v>2016</v>
      </c>
      <c r="B2750">
        <v>3170305</v>
      </c>
      <c r="C2750" t="s">
        <v>254</v>
      </c>
      <c r="D2750" t="s">
        <v>303</v>
      </c>
      <c r="E2750" t="s">
        <v>302</v>
      </c>
      <c r="F2750" s="8">
        <v>374921.85</v>
      </c>
      <c r="G2750" s="10"/>
      <c r="I2750" s="8">
        <v>0</v>
      </c>
      <c r="J2750" s="8">
        <v>0</v>
      </c>
    </row>
    <row r="2751" spans="1:10" hidden="1" x14ac:dyDescent="0.35">
      <c r="A2751">
        <v>2016</v>
      </c>
      <c r="B2751">
        <v>3170479</v>
      </c>
      <c r="C2751" t="s">
        <v>255</v>
      </c>
      <c r="D2751" t="s">
        <v>303</v>
      </c>
      <c r="E2751" t="s">
        <v>299</v>
      </c>
      <c r="F2751" s="8">
        <v>4567471.2300000004</v>
      </c>
      <c r="G2751" s="10">
        <v>4224040.1100000003</v>
      </c>
      <c r="H2751">
        <v>0.79404132599488975</v>
      </c>
      <c r="I2751" s="8">
        <v>144282.10494288048</v>
      </c>
      <c r="J2751" s="8">
        <v>0</v>
      </c>
    </row>
    <row r="2752" spans="1:10" hidden="1" x14ac:dyDescent="0.35">
      <c r="A2752">
        <v>2016</v>
      </c>
      <c r="B2752">
        <v>3170479</v>
      </c>
      <c r="C2752" t="s">
        <v>255</v>
      </c>
      <c r="D2752" t="s">
        <v>303</v>
      </c>
      <c r="E2752" t="s">
        <v>300</v>
      </c>
      <c r="F2752" s="8">
        <v>3354062.41</v>
      </c>
      <c r="G2752" s="10"/>
      <c r="I2752" s="8">
        <v>0</v>
      </c>
      <c r="J2752" s="8">
        <v>3498344.5149428807</v>
      </c>
    </row>
    <row r="2753" spans="1:10" hidden="1" x14ac:dyDescent="0.35">
      <c r="A2753">
        <v>2016</v>
      </c>
      <c r="B2753">
        <v>3170479</v>
      </c>
      <c r="C2753" t="s">
        <v>255</v>
      </c>
      <c r="D2753" t="s">
        <v>303</v>
      </c>
      <c r="E2753" t="s">
        <v>307</v>
      </c>
      <c r="F2753" s="8">
        <v>106627.5</v>
      </c>
      <c r="G2753" s="10"/>
      <c r="I2753" s="8">
        <v>0</v>
      </c>
      <c r="J2753" s="8">
        <v>0</v>
      </c>
    </row>
    <row r="2754" spans="1:10" hidden="1" x14ac:dyDescent="0.35">
      <c r="A2754">
        <v>2016</v>
      </c>
      <c r="B2754">
        <v>3170479</v>
      </c>
      <c r="C2754" t="s">
        <v>255</v>
      </c>
      <c r="D2754" t="s">
        <v>303</v>
      </c>
      <c r="E2754" t="s">
        <v>306</v>
      </c>
      <c r="F2754" s="8">
        <v>49013.81</v>
      </c>
      <c r="G2754" s="10"/>
      <c r="I2754" s="8">
        <v>0</v>
      </c>
      <c r="J2754" s="8">
        <v>0</v>
      </c>
    </row>
    <row r="2755" spans="1:10" hidden="1" x14ac:dyDescent="0.35">
      <c r="A2755">
        <v>2016</v>
      </c>
      <c r="B2755">
        <v>3170479</v>
      </c>
      <c r="C2755" t="s">
        <v>255</v>
      </c>
      <c r="D2755" t="s">
        <v>303</v>
      </c>
      <c r="E2755" t="s">
        <v>301</v>
      </c>
      <c r="F2755" s="8">
        <v>700161.39</v>
      </c>
      <c r="G2755" s="10"/>
      <c r="I2755" s="8">
        <v>0</v>
      </c>
      <c r="J2755" s="8">
        <v>0</v>
      </c>
    </row>
    <row r="2756" spans="1:10" hidden="1" x14ac:dyDescent="0.35">
      <c r="A2756">
        <v>2016</v>
      </c>
      <c r="B2756">
        <v>3170479</v>
      </c>
      <c r="C2756" t="s">
        <v>255</v>
      </c>
      <c r="D2756" t="s">
        <v>303</v>
      </c>
      <c r="E2756" t="s">
        <v>305</v>
      </c>
      <c r="F2756" s="8">
        <v>14175</v>
      </c>
      <c r="G2756" s="10"/>
      <c r="I2756" s="8">
        <v>0</v>
      </c>
      <c r="J2756" s="8">
        <v>0</v>
      </c>
    </row>
    <row r="2757" spans="1:10" hidden="1" x14ac:dyDescent="0.35">
      <c r="A2757">
        <v>2016</v>
      </c>
      <c r="B2757">
        <v>3170479</v>
      </c>
      <c r="C2757" t="s">
        <v>255</v>
      </c>
      <c r="D2757" t="s">
        <v>303</v>
      </c>
      <c r="E2757" t="s">
        <v>309</v>
      </c>
      <c r="F2757" s="8">
        <v>181706.04</v>
      </c>
      <c r="G2757" s="10"/>
      <c r="I2757" s="8">
        <v>0</v>
      </c>
      <c r="J2757" s="8">
        <v>0</v>
      </c>
    </row>
    <row r="2758" spans="1:10" hidden="1" x14ac:dyDescent="0.35">
      <c r="A2758">
        <v>2016</v>
      </c>
      <c r="B2758">
        <v>3170479</v>
      </c>
      <c r="C2758" t="s">
        <v>255</v>
      </c>
      <c r="D2758" t="s">
        <v>303</v>
      </c>
      <c r="E2758" t="s">
        <v>302</v>
      </c>
      <c r="F2758" s="8">
        <v>161725.07999999999</v>
      </c>
      <c r="G2758" s="10"/>
      <c r="I2758" s="8">
        <v>0</v>
      </c>
      <c r="J2758" s="8">
        <v>0</v>
      </c>
    </row>
    <row r="2759" spans="1:10" hidden="1" x14ac:dyDescent="0.35">
      <c r="A2759">
        <v>2016</v>
      </c>
      <c r="B2759">
        <v>3170529</v>
      </c>
      <c r="C2759" t="s">
        <v>256</v>
      </c>
      <c r="D2759" t="s">
        <v>303</v>
      </c>
      <c r="E2759" t="s">
        <v>299</v>
      </c>
      <c r="F2759" s="8">
        <v>7155138.5599999996</v>
      </c>
      <c r="G2759" s="10">
        <v>6364948.6399999997</v>
      </c>
      <c r="H2759">
        <v>0.95389315505930006</v>
      </c>
      <c r="I2759" s="8">
        <v>274005.75155719463</v>
      </c>
      <c r="J2759" s="8">
        <v>0</v>
      </c>
    </row>
    <row r="2760" spans="1:10" hidden="1" x14ac:dyDescent="0.35">
      <c r="A2760">
        <v>2016</v>
      </c>
      <c r="B2760">
        <v>3170529</v>
      </c>
      <c r="C2760" t="s">
        <v>256</v>
      </c>
      <c r="D2760" t="s">
        <v>303</v>
      </c>
      <c r="E2760" t="s">
        <v>300</v>
      </c>
      <c r="F2760" s="8">
        <v>6071480.9400000004</v>
      </c>
      <c r="G2760" s="10"/>
      <c r="I2760" s="8">
        <v>0</v>
      </c>
      <c r="J2760" s="8">
        <v>6345486.691557195</v>
      </c>
    </row>
    <row r="2761" spans="1:10" hidden="1" x14ac:dyDescent="0.35">
      <c r="A2761">
        <v>2016</v>
      </c>
      <c r="B2761">
        <v>3170529</v>
      </c>
      <c r="C2761" t="s">
        <v>256</v>
      </c>
      <c r="D2761" t="s">
        <v>303</v>
      </c>
      <c r="E2761" t="s">
        <v>301</v>
      </c>
      <c r="F2761" s="8">
        <v>231532.45</v>
      </c>
      <c r="G2761" s="10"/>
      <c r="I2761" s="8">
        <v>0</v>
      </c>
      <c r="J2761" s="8">
        <v>0</v>
      </c>
    </row>
    <row r="2762" spans="1:10" hidden="1" x14ac:dyDescent="0.35">
      <c r="A2762">
        <v>2016</v>
      </c>
      <c r="B2762">
        <v>3170529</v>
      </c>
      <c r="C2762" t="s">
        <v>256</v>
      </c>
      <c r="D2762" t="s">
        <v>303</v>
      </c>
      <c r="E2762" t="s">
        <v>305</v>
      </c>
      <c r="F2762" s="8">
        <v>61935.25</v>
      </c>
      <c r="G2762" s="10"/>
      <c r="I2762" s="8">
        <v>0</v>
      </c>
      <c r="J2762" s="8">
        <v>0</v>
      </c>
    </row>
    <row r="2763" spans="1:10" hidden="1" x14ac:dyDescent="0.35">
      <c r="A2763">
        <v>2016</v>
      </c>
      <c r="B2763">
        <v>3170529</v>
      </c>
      <c r="C2763" t="s">
        <v>256</v>
      </c>
      <c r="D2763" t="s">
        <v>303</v>
      </c>
      <c r="E2763" t="s">
        <v>309</v>
      </c>
      <c r="F2763" s="8">
        <v>287249.94</v>
      </c>
      <c r="G2763" s="10"/>
      <c r="I2763" s="8">
        <v>0</v>
      </c>
      <c r="J2763" s="8">
        <v>0</v>
      </c>
    </row>
    <row r="2764" spans="1:10" hidden="1" x14ac:dyDescent="0.35">
      <c r="A2764">
        <v>2016</v>
      </c>
      <c r="B2764">
        <v>3170529</v>
      </c>
      <c r="C2764" t="s">
        <v>256</v>
      </c>
      <c r="D2764" t="s">
        <v>303</v>
      </c>
      <c r="E2764" t="s">
        <v>302</v>
      </c>
      <c r="F2764" s="8">
        <v>502939.98</v>
      </c>
      <c r="G2764" s="10"/>
      <c r="I2764" s="8">
        <v>0</v>
      </c>
      <c r="J2764" s="8">
        <v>0</v>
      </c>
    </row>
    <row r="2765" spans="1:10" hidden="1" x14ac:dyDescent="0.35">
      <c r="A2765">
        <v>2016</v>
      </c>
      <c r="B2765">
        <v>3170651</v>
      </c>
      <c r="C2765" t="s">
        <v>257</v>
      </c>
      <c r="D2765" t="s">
        <v>303</v>
      </c>
      <c r="E2765" t="s">
        <v>299</v>
      </c>
      <c r="F2765" s="8">
        <v>3714611.37</v>
      </c>
      <c r="G2765" s="10">
        <v>3252004.92</v>
      </c>
      <c r="H2765">
        <v>0.99122166457238936</v>
      </c>
      <c r="I2765" s="8">
        <v>172750.25047270907</v>
      </c>
      <c r="J2765" s="8">
        <v>0</v>
      </c>
    </row>
    <row r="2766" spans="1:10" hidden="1" x14ac:dyDescent="0.35">
      <c r="A2766">
        <v>2016</v>
      </c>
      <c r="B2766">
        <v>3170651</v>
      </c>
      <c r="C2766" t="s">
        <v>257</v>
      </c>
      <c r="D2766" t="s">
        <v>303</v>
      </c>
      <c r="E2766" t="s">
        <v>300</v>
      </c>
      <c r="F2766" s="8">
        <v>3223457.73</v>
      </c>
      <c r="G2766" s="10"/>
      <c r="I2766" s="8">
        <v>0</v>
      </c>
      <c r="J2766" s="8">
        <v>3396207.9804727091</v>
      </c>
    </row>
    <row r="2767" spans="1:10" hidden="1" x14ac:dyDescent="0.35">
      <c r="A2767">
        <v>2016</v>
      </c>
      <c r="B2767">
        <v>3170651</v>
      </c>
      <c r="C2767" t="s">
        <v>257</v>
      </c>
      <c r="D2767" t="s">
        <v>303</v>
      </c>
      <c r="E2767" t="s">
        <v>306</v>
      </c>
      <c r="F2767" s="8">
        <v>1652</v>
      </c>
      <c r="G2767" s="10"/>
      <c r="I2767" s="8">
        <v>0</v>
      </c>
      <c r="J2767" s="8">
        <v>0</v>
      </c>
    </row>
    <row r="2768" spans="1:10" hidden="1" x14ac:dyDescent="0.35">
      <c r="A2768">
        <v>2016</v>
      </c>
      <c r="B2768">
        <v>3170651</v>
      </c>
      <c r="C2768" t="s">
        <v>257</v>
      </c>
      <c r="D2768" t="s">
        <v>303</v>
      </c>
      <c r="E2768" t="s">
        <v>301</v>
      </c>
      <c r="F2768" s="8">
        <v>26895.19</v>
      </c>
      <c r="G2768" s="10"/>
      <c r="I2768" s="8">
        <v>0</v>
      </c>
      <c r="J2768" s="8">
        <v>0</v>
      </c>
    </row>
    <row r="2769" spans="1:10" hidden="1" x14ac:dyDescent="0.35">
      <c r="A2769">
        <v>2016</v>
      </c>
      <c r="B2769">
        <v>3170651</v>
      </c>
      <c r="C2769" t="s">
        <v>257</v>
      </c>
      <c r="D2769" t="s">
        <v>303</v>
      </c>
      <c r="E2769" t="s">
        <v>309</v>
      </c>
      <c r="F2769" s="8">
        <v>174280.14</v>
      </c>
      <c r="G2769" s="10"/>
      <c r="I2769" s="8">
        <v>0</v>
      </c>
      <c r="J2769" s="8">
        <v>0</v>
      </c>
    </row>
    <row r="2770" spans="1:10" hidden="1" x14ac:dyDescent="0.35">
      <c r="A2770">
        <v>2016</v>
      </c>
      <c r="B2770">
        <v>3170651</v>
      </c>
      <c r="C2770" t="s">
        <v>257</v>
      </c>
      <c r="D2770" t="s">
        <v>303</v>
      </c>
      <c r="E2770" t="s">
        <v>302</v>
      </c>
      <c r="F2770" s="8">
        <v>288326.31</v>
      </c>
      <c r="G2770" s="10"/>
      <c r="I2770" s="8">
        <v>0</v>
      </c>
      <c r="J2770" s="8">
        <v>0</v>
      </c>
    </row>
    <row r="2771" spans="1:10" hidden="1" x14ac:dyDescent="0.35">
      <c r="A2771">
        <v>2016</v>
      </c>
      <c r="B2771">
        <v>3170800</v>
      </c>
      <c r="C2771" t="s">
        <v>258</v>
      </c>
      <c r="D2771" t="s">
        <v>303</v>
      </c>
      <c r="E2771" t="s">
        <v>299</v>
      </c>
      <c r="F2771" s="8">
        <v>16877228.870000001</v>
      </c>
      <c r="G2771" s="10">
        <v>15922242.130000001</v>
      </c>
      <c r="H2771">
        <v>0.97774342412917437</v>
      </c>
      <c r="I2771" s="8">
        <v>511155.42333417822</v>
      </c>
      <c r="J2771" s="8">
        <v>0</v>
      </c>
    </row>
    <row r="2772" spans="1:10" hidden="1" x14ac:dyDescent="0.35">
      <c r="A2772">
        <v>2016</v>
      </c>
      <c r="B2772">
        <v>3170800</v>
      </c>
      <c r="C2772" t="s">
        <v>258</v>
      </c>
      <c r="D2772" t="s">
        <v>303</v>
      </c>
      <c r="E2772" t="s">
        <v>300</v>
      </c>
      <c r="F2772" s="8">
        <v>15567867.539999999</v>
      </c>
      <c r="G2772" s="10"/>
      <c r="I2772" s="8">
        <v>0</v>
      </c>
      <c r="J2772" s="8">
        <v>16079022.963334177</v>
      </c>
    </row>
    <row r="2773" spans="1:10" hidden="1" x14ac:dyDescent="0.35">
      <c r="A2773">
        <v>2016</v>
      </c>
      <c r="B2773">
        <v>3170800</v>
      </c>
      <c r="C2773" t="s">
        <v>258</v>
      </c>
      <c r="D2773" t="s">
        <v>303</v>
      </c>
      <c r="E2773" t="s">
        <v>306</v>
      </c>
      <c r="F2773" s="8">
        <v>90</v>
      </c>
      <c r="G2773" s="10"/>
      <c r="I2773" s="8">
        <v>0</v>
      </c>
      <c r="J2773" s="8">
        <v>0</v>
      </c>
    </row>
    <row r="2774" spans="1:10" hidden="1" x14ac:dyDescent="0.35">
      <c r="A2774">
        <v>2016</v>
      </c>
      <c r="B2774">
        <v>3170800</v>
      </c>
      <c r="C2774" t="s">
        <v>258</v>
      </c>
      <c r="D2774" t="s">
        <v>303</v>
      </c>
      <c r="E2774" t="s">
        <v>301</v>
      </c>
      <c r="F2774" s="8">
        <v>354284.59</v>
      </c>
      <c r="G2774" s="10"/>
      <c r="I2774" s="8">
        <v>0</v>
      </c>
      <c r="J2774" s="8">
        <v>0</v>
      </c>
    </row>
    <row r="2775" spans="1:10" hidden="1" x14ac:dyDescent="0.35">
      <c r="A2775">
        <v>2016</v>
      </c>
      <c r="B2775">
        <v>3170800</v>
      </c>
      <c r="C2775" t="s">
        <v>258</v>
      </c>
      <c r="D2775" t="s">
        <v>303</v>
      </c>
      <c r="E2775" t="s">
        <v>309</v>
      </c>
      <c r="F2775" s="8">
        <v>522790.96</v>
      </c>
      <c r="G2775" s="10"/>
      <c r="I2775" s="8">
        <v>0</v>
      </c>
      <c r="J2775" s="8">
        <v>0</v>
      </c>
    </row>
    <row r="2776" spans="1:10" hidden="1" x14ac:dyDescent="0.35">
      <c r="A2776">
        <v>2016</v>
      </c>
      <c r="B2776">
        <v>3170800</v>
      </c>
      <c r="C2776" t="s">
        <v>258</v>
      </c>
      <c r="D2776" t="s">
        <v>303</v>
      </c>
      <c r="E2776" t="s">
        <v>302</v>
      </c>
      <c r="F2776" s="8">
        <v>432195.78</v>
      </c>
      <c r="G2776" s="10"/>
      <c r="I2776" s="8">
        <v>0</v>
      </c>
      <c r="J2776" s="8">
        <v>0</v>
      </c>
    </row>
    <row r="2777" spans="1:10" hidden="1" x14ac:dyDescent="0.35">
      <c r="A2777">
        <v>2016</v>
      </c>
      <c r="B2777">
        <v>3170909</v>
      </c>
      <c r="C2777" t="s">
        <v>259</v>
      </c>
      <c r="D2777" t="s">
        <v>303</v>
      </c>
      <c r="E2777" t="s">
        <v>299</v>
      </c>
      <c r="F2777" s="8">
        <v>11909434.16</v>
      </c>
      <c r="G2777" s="10">
        <v>11349190.140000001</v>
      </c>
      <c r="H2777">
        <v>0.74534679881572574</v>
      </c>
      <c r="I2777" s="8">
        <v>275844.02533560211</v>
      </c>
      <c r="J2777" s="8">
        <v>0</v>
      </c>
    </row>
    <row r="2778" spans="1:10" hidden="1" x14ac:dyDescent="0.35">
      <c r="A2778">
        <v>2016</v>
      </c>
      <c r="B2778">
        <v>3170909</v>
      </c>
      <c r="C2778" t="s">
        <v>259</v>
      </c>
      <c r="D2778" t="s">
        <v>303</v>
      </c>
      <c r="E2778" t="s">
        <v>300</v>
      </c>
      <c r="F2778" s="8">
        <v>8459082.5399999991</v>
      </c>
      <c r="G2778" s="10"/>
      <c r="I2778" s="8">
        <v>0</v>
      </c>
      <c r="J2778" s="8">
        <v>8734926.5653356016</v>
      </c>
    </row>
    <row r="2779" spans="1:10" hidden="1" x14ac:dyDescent="0.35">
      <c r="A2779">
        <v>2016</v>
      </c>
      <c r="B2779">
        <v>3170909</v>
      </c>
      <c r="C2779" t="s">
        <v>259</v>
      </c>
      <c r="D2779" t="s">
        <v>303</v>
      </c>
      <c r="E2779" t="s">
        <v>306</v>
      </c>
      <c r="F2779" s="8">
        <v>31500</v>
      </c>
      <c r="G2779" s="10"/>
      <c r="I2779" s="8">
        <v>0</v>
      </c>
      <c r="J2779" s="8">
        <v>0</v>
      </c>
    </row>
    <row r="2780" spans="1:10" hidden="1" x14ac:dyDescent="0.35">
      <c r="A2780">
        <v>2016</v>
      </c>
      <c r="B2780">
        <v>3170909</v>
      </c>
      <c r="C2780" t="s">
        <v>259</v>
      </c>
      <c r="D2780" t="s">
        <v>303</v>
      </c>
      <c r="E2780" t="s">
        <v>301</v>
      </c>
      <c r="F2780" s="8">
        <v>2760898.21</v>
      </c>
      <c r="G2780" s="10"/>
      <c r="I2780" s="8">
        <v>0</v>
      </c>
      <c r="J2780" s="8">
        <v>0</v>
      </c>
    </row>
    <row r="2781" spans="1:10" hidden="1" x14ac:dyDescent="0.35">
      <c r="A2781">
        <v>2016</v>
      </c>
      <c r="B2781">
        <v>3170909</v>
      </c>
      <c r="C2781" t="s">
        <v>259</v>
      </c>
      <c r="D2781" t="s">
        <v>303</v>
      </c>
      <c r="E2781" t="s">
        <v>304</v>
      </c>
      <c r="F2781" s="8">
        <v>97709.39</v>
      </c>
      <c r="G2781" s="10"/>
      <c r="I2781" s="8">
        <v>0</v>
      </c>
      <c r="J2781" s="8">
        <v>0</v>
      </c>
    </row>
    <row r="2782" spans="1:10" hidden="1" x14ac:dyDescent="0.35">
      <c r="A2782">
        <v>2016</v>
      </c>
      <c r="B2782">
        <v>3170909</v>
      </c>
      <c r="C2782" t="s">
        <v>259</v>
      </c>
      <c r="D2782" t="s">
        <v>303</v>
      </c>
      <c r="E2782" t="s">
        <v>309</v>
      </c>
      <c r="F2782" s="8">
        <v>370088.16</v>
      </c>
      <c r="G2782" s="10"/>
      <c r="I2782" s="8">
        <v>0</v>
      </c>
      <c r="J2782" s="8">
        <v>0</v>
      </c>
    </row>
    <row r="2783" spans="1:10" hidden="1" x14ac:dyDescent="0.35">
      <c r="A2783">
        <v>2016</v>
      </c>
      <c r="B2783">
        <v>3170909</v>
      </c>
      <c r="C2783" t="s">
        <v>259</v>
      </c>
      <c r="D2783" t="s">
        <v>303</v>
      </c>
      <c r="E2783" t="s">
        <v>302</v>
      </c>
      <c r="F2783" s="8">
        <v>190155.86</v>
      </c>
      <c r="G2783" s="10"/>
      <c r="I2783" s="8">
        <v>0</v>
      </c>
      <c r="J2783" s="8">
        <v>0</v>
      </c>
    </row>
    <row r="2784" spans="1:10" hidden="1" x14ac:dyDescent="0.35">
      <c r="A2784">
        <v>2016</v>
      </c>
      <c r="B2784">
        <v>3171030</v>
      </c>
      <c r="C2784" t="s">
        <v>260</v>
      </c>
      <c r="D2784" t="s">
        <v>303</v>
      </c>
      <c r="E2784" t="s">
        <v>299</v>
      </c>
      <c r="F2784" s="8">
        <v>5760919.1699999999</v>
      </c>
      <c r="G2784" s="10">
        <v>5264526.68</v>
      </c>
      <c r="H2784">
        <v>0.65252345724649274</v>
      </c>
      <c r="I2784" s="8">
        <v>323907.74372599507</v>
      </c>
      <c r="J2784" s="8">
        <v>0</v>
      </c>
    </row>
    <row r="2785" spans="1:10" hidden="1" x14ac:dyDescent="0.35">
      <c r="A2785">
        <v>2016</v>
      </c>
      <c r="B2785">
        <v>3171030</v>
      </c>
      <c r="C2785" t="s">
        <v>260</v>
      </c>
      <c r="D2785" t="s">
        <v>303</v>
      </c>
      <c r="E2785" t="s">
        <v>300</v>
      </c>
      <c r="F2785" s="8">
        <v>3435227.15</v>
      </c>
      <c r="G2785" s="10"/>
      <c r="I2785" s="8">
        <v>0</v>
      </c>
      <c r="J2785" s="8">
        <v>3759134.893725995</v>
      </c>
    </row>
    <row r="2786" spans="1:10" hidden="1" x14ac:dyDescent="0.35">
      <c r="A2786">
        <v>2016</v>
      </c>
      <c r="B2786">
        <v>3171030</v>
      </c>
      <c r="C2786" t="s">
        <v>260</v>
      </c>
      <c r="D2786" t="s">
        <v>303</v>
      </c>
      <c r="E2786" t="s">
        <v>306</v>
      </c>
      <c r="F2786" s="8">
        <v>36245</v>
      </c>
      <c r="G2786" s="10"/>
      <c r="I2786" s="8">
        <v>0</v>
      </c>
      <c r="J2786" s="8">
        <v>0</v>
      </c>
    </row>
    <row r="2787" spans="1:10" hidden="1" x14ac:dyDescent="0.35">
      <c r="A2787">
        <v>2016</v>
      </c>
      <c r="B2787">
        <v>3171030</v>
      </c>
      <c r="C2787" t="s">
        <v>260</v>
      </c>
      <c r="D2787" t="s">
        <v>303</v>
      </c>
      <c r="E2787" t="s">
        <v>301</v>
      </c>
      <c r="F2787" s="8">
        <v>1611682.12</v>
      </c>
      <c r="G2787" s="10"/>
      <c r="I2787" s="8">
        <v>0</v>
      </c>
      <c r="J2787" s="8">
        <v>0</v>
      </c>
    </row>
    <row r="2788" spans="1:10" hidden="1" x14ac:dyDescent="0.35">
      <c r="A2788">
        <v>2016</v>
      </c>
      <c r="B2788">
        <v>3171030</v>
      </c>
      <c r="C2788" t="s">
        <v>260</v>
      </c>
      <c r="D2788" t="s">
        <v>303</v>
      </c>
      <c r="E2788" t="s">
        <v>305</v>
      </c>
      <c r="F2788" s="8">
        <v>181372.41</v>
      </c>
      <c r="G2788" s="10"/>
      <c r="I2788" s="8">
        <v>0</v>
      </c>
      <c r="J2788" s="8">
        <v>0</v>
      </c>
    </row>
    <row r="2789" spans="1:10" hidden="1" x14ac:dyDescent="0.35">
      <c r="A2789">
        <v>2016</v>
      </c>
      <c r="B2789">
        <v>3171030</v>
      </c>
      <c r="C2789" t="s">
        <v>260</v>
      </c>
      <c r="D2789" t="s">
        <v>303</v>
      </c>
      <c r="E2789" t="s">
        <v>309</v>
      </c>
      <c r="F2789" s="8">
        <v>496392.49</v>
      </c>
      <c r="G2789" s="10"/>
      <c r="I2789" s="8">
        <v>0</v>
      </c>
      <c r="J2789" s="8">
        <v>0</v>
      </c>
    </row>
    <row r="2790" spans="1:10" hidden="1" x14ac:dyDescent="0.35">
      <c r="A2790">
        <v>2016</v>
      </c>
      <c r="B2790">
        <v>3171071</v>
      </c>
      <c r="C2790" t="s">
        <v>261</v>
      </c>
      <c r="D2790" t="s">
        <v>303</v>
      </c>
      <c r="E2790" t="s">
        <v>299</v>
      </c>
      <c r="F2790" s="8">
        <v>3946856.49</v>
      </c>
      <c r="G2790" s="10">
        <v>3453558.4400000004</v>
      </c>
      <c r="H2790">
        <v>0.64009844003103067</v>
      </c>
      <c r="I2790" s="8">
        <v>0</v>
      </c>
      <c r="J2790" s="8">
        <v>0</v>
      </c>
    </row>
    <row r="2791" spans="1:10" hidden="1" x14ac:dyDescent="0.35">
      <c r="A2791">
        <v>2016</v>
      </c>
      <c r="B2791">
        <v>3171071</v>
      </c>
      <c r="C2791" t="s">
        <v>261</v>
      </c>
      <c r="D2791" t="s">
        <v>303</v>
      </c>
      <c r="E2791" t="s">
        <v>300</v>
      </c>
      <c r="F2791" s="8">
        <v>2210617.37</v>
      </c>
      <c r="G2791" s="10"/>
      <c r="I2791" s="8">
        <v>0</v>
      </c>
      <c r="J2791" s="8">
        <v>2210617.37</v>
      </c>
    </row>
    <row r="2792" spans="1:10" hidden="1" x14ac:dyDescent="0.35">
      <c r="A2792">
        <v>2016</v>
      </c>
      <c r="B2792">
        <v>3171071</v>
      </c>
      <c r="C2792" t="s">
        <v>261</v>
      </c>
      <c r="D2792" t="s">
        <v>303</v>
      </c>
      <c r="E2792" t="s">
        <v>307</v>
      </c>
      <c r="F2792" s="8">
        <v>13996.6</v>
      </c>
      <c r="G2792" s="10"/>
      <c r="I2792" s="8">
        <v>0</v>
      </c>
      <c r="J2792" s="8">
        <v>0</v>
      </c>
    </row>
    <row r="2793" spans="1:10" hidden="1" x14ac:dyDescent="0.35">
      <c r="A2793">
        <v>2016</v>
      </c>
      <c r="B2793">
        <v>3171071</v>
      </c>
      <c r="C2793" t="s">
        <v>261</v>
      </c>
      <c r="D2793" t="s">
        <v>303</v>
      </c>
      <c r="E2793" t="s">
        <v>301</v>
      </c>
      <c r="F2793" s="8">
        <v>785069.16</v>
      </c>
      <c r="G2793" s="10"/>
      <c r="I2793" s="8">
        <v>0</v>
      </c>
      <c r="J2793" s="8">
        <v>0</v>
      </c>
    </row>
    <row r="2794" spans="1:10" hidden="1" x14ac:dyDescent="0.35">
      <c r="A2794">
        <v>2016</v>
      </c>
      <c r="B2794">
        <v>3171071</v>
      </c>
      <c r="C2794" t="s">
        <v>261</v>
      </c>
      <c r="D2794" t="s">
        <v>303</v>
      </c>
      <c r="E2794" t="s">
        <v>304</v>
      </c>
      <c r="F2794" s="8">
        <v>368142.2</v>
      </c>
      <c r="G2794" s="10"/>
      <c r="I2794" s="8">
        <v>0</v>
      </c>
      <c r="J2794" s="8">
        <v>0</v>
      </c>
    </row>
    <row r="2795" spans="1:10" hidden="1" x14ac:dyDescent="0.35">
      <c r="A2795">
        <v>2016</v>
      </c>
      <c r="B2795">
        <v>3171071</v>
      </c>
      <c r="C2795" t="s">
        <v>261</v>
      </c>
      <c r="D2795" t="s">
        <v>303</v>
      </c>
      <c r="E2795" t="s">
        <v>305</v>
      </c>
      <c r="F2795" s="8">
        <v>75733.11</v>
      </c>
      <c r="G2795" s="10"/>
      <c r="I2795" s="8">
        <v>0</v>
      </c>
      <c r="J2795" s="8">
        <v>0</v>
      </c>
    </row>
    <row r="2796" spans="1:10" hidden="1" x14ac:dyDescent="0.35">
      <c r="A2796">
        <v>2016</v>
      </c>
      <c r="B2796">
        <v>3171071</v>
      </c>
      <c r="C2796" t="s">
        <v>261</v>
      </c>
      <c r="D2796" t="s">
        <v>303</v>
      </c>
      <c r="E2796" t="s">
        <v>302</v>
      </c>
      <c r="F2796" s="8">
        <v>493298.05</v>
      </c>
      <c r="G2796" s="10"/>
      <c r="I2796" s="8">
        <v>0</v>
      </c>
      <c r="J2796" s="8">
        <v>0</v>
      </c>
    </row>
    <row r="2797" spans="1:10" hidden="1" x14ac:dyDescent="0.35">
      <c r="A2797">
        <v>2016</v>
      </c>
      <c r="B2797">
        <v>3171600</v>
      </c>
      <c r="C2797" t="s">
        <v>262</v>
      </c>
      <c r="D2797" t="s">
        <v>303</v>
      </c>
      <c r="E2797" t="s">
        <v>299</v>
      </c>
      <c r="F2797" s="8">
        <v>5953148.1600000001</v>
      </c>
      <c r="G2797" s="10">
        <v>5247521.8900000006</v>
      </c>
      <c r="H2797">
        <v>0.79123560930967352</v>
      </c>
      <c r="I2797" s="8">
        <v>558316.63168836222</v>
      </c>
      <c r="J2797" s="8">
        <v>0</v>
      </c>
    </row>
    <row r="2798" spans="1:10" hidden="1" x14ac:dyDescent="0.35">
      <c r="A2798">
        <v>2016</v>
      </c>
      <c r="B2798">
        <v>3171600</v>
      </c>
      <c r="C2798" t="s">
        <v>262</v>
      </c>
      <c r="D2798" t="s">
        <v>303</v>
      </c>
      <c r="E2798" t="s">
        <v>300</v>
      </c>
      <c r="F2798" s="8">
        <v>4152026.18</v>
      </c>
      <c r="G2798" s="10"/>
      <c r="I2798" s="8">
        <v>0</v>
      </c>
      <c r="J2798" s="8">
        <v>4710342.8116883626</v>
      </c>
    </row>
    <row r="2799" spans="1:10" hidden="1" x14ac:dyDescent="0.35">
      <c r="A2799">
        <v>2016</v>
      </c>
      <c r="B2799">
        <v>3171600</v>
      </c>
      <c r="C2799" t="s">
        <v>262</v>
      </c>
      <c r="D2799" t="s">
        <v>303</v>
      </c>
      <c r="E2799" t="s">
        <v>301</v>
      </c>
      <c r="F2799" s="8">
        <v>1095381.21</v>
      </c>
      <c r="G2799" s="10"/>
      <c r="I2799" s="8">
        <v>0</v>
      </c>
      <c r="J2799" s="8">
        <v>0</v>
      </c>
    </row>
    <row r="2800" spans="1:10" hidden="1" x14ac:dyDescent="0.35">
      <c r="A2800">
        <v>2016</v>
      </c>
      <c r="B2800">
        <v>3171600</v>
      </c>
      <c r="C2800" t="s">
        <v>262</v>
      </c>
      <c r="D2800" t="s">
        <v>303</v>
      </c>
      <c r="E2800" t="s">
        <v>305</v>
      </c>
      <c r="F2800" s="8">
        <v>114.5</v>
      </c>
      <c r="G2800" s="10"/>
      <c r="I2800" s="8">
        <v>0</v>
      </c>
      <c r="J2800" s="8">
        <v>0</v>
      </c>
    </row>
    <row r="2801" spans="1:10" hidden="1" x14ac:dyDescent="0.35">
      <c r="A2801">
        <v>2016</v>
      </c>
      <c r="B2801">
        <v>3171600</v>
      </c>
      <c r="C2801" t="s">
        <v>262</v>
      </c>
      <c r="D2801" t="s">
        <v>303</v>
      </c>
      <c r="E2801" t="s">
        <v>309</v>
      </c>
      <c r="F2801" s="8">
        <v>705626.27</v>
      </c>
      <c r="G2801" s="10"/>
      <c r="I2801" s="8">
        <v>0</v>
      </c>
      <c r="J2801" s="8">
        <v>0</v>
      </c>
    </row>
    <row r="2802" spans="1:10" hidden="1" x14ac:dyDescent="0.35">
      <c r="A2802">
        <v>2016</v>
      </c>
      <c r="B2802">
        <v>3171808</v>
      </c>
      <c r="C2802" t="s">
        <v>263</v>
      </c>
      <c r="D2802" t="s">
        <v>303</v>
      </c>
      <c r="E2802" t="s">
        <v>299</v>
      </c>
      <c r="F2802" s="8">
        <v>5870763.6900000004</v>
      </c>
      <c r="G2802" s="10">
        <v>4798442.7700000005</v>
      </c>
      <c r="H2802">
        <v>0.84856095303601997</v>
      </c>
      <c r="I2802" s="8">
        <v>473867.02679767052</v>
      </c>
      <c r="J2802" s="8">
        <v>0</v>
      </c>
    </row>
    <row r="2803" spans="1:10" hidden="1" x14ac:dyDescent="0.35">
      <c r="A2803">
        <v>2016</v>
      </c>
      <c r="B2803">
        <v>3171808</v>
      </c>
      <c r="C2803" t="s">
        <v>263</v>
      </c>
      <c r="D2803" t="s">
        <v>303</v>
      </c>
      <c r="E2803" t="s">
        <v>300</v>
      </c>
      <c r="F2803" s="8">
        <v>4071771.17</v>
      </c>
      <c r="G2803" s="10"/>
      <c r="I2803" s="8">
        <v>0</v>
      </c>
      <c r="J2803" s="8">
        <v>4545638.1967976708</v>
      </c>
    </row>
    <row r="2804" spans="1:10" hidden="1" x14ac:dyDescent="0.35">
      <c r="A2804">
        <v>2016</v>
      </c>
      <c r="B2804">
        <v>3171808</v>
      </c>
      <c r="C2804" t="s">
        <v>263</v>
      </c>
      <c r="D2804" t="s">
        <v>303</v>
      </c>
      <c r="E2804" t="s">
        <v>306</v>
      </c>
      <c r="F2804" s="8">
        <v>13600</v>
      </c>
      <c r="G2804" s="10"/>
      <c r="I2804" s="8">
        <v>0</v>
      </c>
      <c r="J2804" s="8">
        <v>0</v>
      </c>
    </row>
    <row r="2805" spans="1:10" hidden="1" x14ac:dyDescent="0.35">
      <c r="A2805">
        <v>2016</v>
      </c>
      <c r="B2805">
        <v>3171808</v>
      </c>
      <c r="C2805" t="s">
        <v>263</v>
      </c>
      <c r="D2805" t="s">
        <v>303</v>
      </c>
      <c r="E2805" t="s">
        <v>301</v>
      </c>
      <c r="F2805" s="8">
        <v>591124.52</v>
      </c>
      <c r="G2805" s="10"/>
      <c r="I2805" s="8">
        <v>0</v>
      </c>
      <c r="J2805" s="8">
        <v>0</v>
      </c>
    </row>
    <row r="2806" spans="1:10" hidden="1" x14ac:dyDescent="0.35">
      <c r="A2806">
        <v>2016</v>
      </c>
      <c r="B2806">
        <v>3171808</v>
      </c>
      <c r="C2806" t="s">
        <v>263</v>
      </c>
      <c r="D2806" t="s">
        <v>303</v>
      </c>
      <c r="E2806" t="s">
        <v>304</v>
      </c>
      <c r="F2806" s="8">
        <v>121947.08</v>
      </c>
      <c r="G2806" s="10"/>
      <c r="I2806" s="8">
        <v>0</v>
      </c>
      <c r="J2806" s="8">
        <v>0</v>
      </c>
    </row>
    <row r="2807" spans="1:10" hidden="1" x14ac:dyDescent="0.35">
      <c r="A2807">
        <v>2016</v>
      </c>
      <c r="B2807">
        <v>3171808</v>
      </c>
      <c r="C2807" t="s">
        <v>263</v>
      </c>
      <c r="D2807" t="s">
        <v>303</v>
      </c>
      <c r="E2807" t="s">
        <v>309</v>
      </c>
      <c r="F2807" s="8">
        <v>558436.05000000005</v>
      </c>
      <c r="G2807" s="10"/>
      <c r="I2807" s="8">
        <v>0</v>
      </c>
      <c r="J2807" s="8">
        <v>0</v>
      </c>
    </row>
    <row r="2808" spans="1:10" hidden="1" x14ac:dyDescent="0.35">
      <c r="A2808">
        <v>2016</v>
      </c>
      <c r="B2808">
        <v>3171808</v>
      </c>
      <c r="C2808" t="s">
        <v>263</v>
      </c>
      <c r="D2808" t="s">
        <v>303</v>
      </c>
      <c r="E2808" t="s">
        <v>302</v>
      </c>
      <c r="F2808" s="8">
        <v>513884.87</v>
      </c>
      <c r="G2808" s="10"/>
      <c r="I2808" s="8">
        <v>0</v>
      </c>
      <c r="J2808" s="8">
        <v>0</v>
      </c>
    </row>
    <row r="2809" spans="1:10" hidden="1" x14ac:dyDescent="0.35">
      <c r="A2809">
        <v>2016</v>
      </c>
      <c r="B2809">
        <v>3171907</v>
      </c>
      <c r="C2809" t="s">
        <v>264</v>
      </c>
      <c r="D2809" t="s">
        <v>303</v>
      </c>
      <c r="E2809" t="s">
        <v>299</v>
      </c>
      <c r="F2809" s="8">
        <v>3374271.89</v>
      </c>
      <c r="G2809" s="10">
        <v>2719558.38</v>
      </c>
      <c r="H2809">
        <v>0.99509939551288473</v>
      </c>
      <c r="I2809" s="8">
        <v>0</v>
      </c>
      <c r="J2809" s="8">
        <v>0</v>
      </c>
    </row>
    <row r="2810" spans="1:10" hidden="1" x14ac:dyDescent="0.35">
      <c r="A2810">
        <v>2016</v>
      </c>
      <c r="B2810">
        <v>3171907</v>
      </c>
      <c r="C2810" t="s">
        <v>264</v>
      </c>
      <c r="D2810" t="s">
        <v>303</v>
      </c>
      <c r="E2810" t="s">
        <v>300</v>
      </c>
      <c r="F2810" s="8">
        <v>2706230.9</v>
      </c>
      <c r="G2810" s="10"/>
      <c r="I2810" s="8">
        <v>0</v>
      </c>
      <c r="J2810" s="8">
        <v>2706230.9</v>
      </c>
    </row>
    <row r="2811" spans="1:10" hidden="1" x14ac:dyDescent="0.35">
      <c r="A2811">
        <v>2016</v>
      </c>
      <c r="B2811">
        <v>3171907</v>
      </c>
      <c r="C2811" t="s">
        <v>264</v>
      </c>
      <c r="D2811" t="s">
        <v>303</v>
      </c>
      <c r="E2811" t="s">
        <v>301</v>
      </c>
      <c r="F2811" s="8">
        <v>13327.48</v>
      </c>
      <c r="G2811" s="10"/>
      <c r="I2811" s="8">
        <v>0</v>
      </c>
      <c r="J2811" s="8">
        <v>0</v>
      </c>
    </row>
    <row r="2812" spans="1:10" hidden="1" x14ac:dyDescent="0.35">
      <c r="A2812">
        <v>2016</v>
      </c>
      <c r="B2812">
        <v>3171907</v>
      </c>
      <c r="C2812" t="s">
        <v>264</v>
      </c>
      <c r="D2812" t="s">
        <v>303</v>
      </c>
      <c r="E2812" t="s">
        <v>302</v>
      </c>
      <c r="F2812" s="8">
        <v>654713.51</v>
      </c>
      <c r="G2812" s="10"/>
      <c r="I2812" s="8">
        <v>0</v>
      </c>
      <c r="J2812" s="8">
        <v>0</v>
      </c>
    </row>
    <row r="2813" spans="1:10" hidden="1" x14ac:dyDescent="0.35">
      <c r="A2813">
        <v>2017</v>
      </c>
      <c r="B2813">
        <v>3100500</v>
      </c>
      <c r="C2813" t="s">
        <v>0</v>
      </c>
      <c r="D2813" t="s">
        <v>303</v>
      </c>
      <c r="E2813" t="s">
        <v>299</v>
      </c>
      <c r="F2813" s="8">
        <v>5335990.79</v>
      </c>
      <c r="G2813" s="10">
        <v>5035555.7300000004</v>
      </c>
      <c r="H2813">
        <v>0.94085052654158574</v>
      </c>
      <c r="I2813" s="8">
        <v>282664.48439255293</v>
      </c>
      <c r="J2813" s="8">
        <v>0</v>
      </c>
    </row>
    <row r="2814" spans="1:10" hidden="1" x14ac:dyDescent="0.35">
      <c r="A2814">
        <v>2017</v>
      </c>
      <c r="B2814">
        <v>3100500</v>
      </c>
      <c r="C2814" t="s">
        <v>0</v>
      </c>
      <c r="D2814" t="s">
        <v>303</v>
      </c>
      <c r="E2814" t="s">
        <v>300</v>
      </c>
      <c r="F2814" s="8">
        <v>4737705.26</v>
      </c>
      <c r="G2814" s="10"/>
      <c r="I2814" s="8">
        <v>0</v>
      </c>
      <c r="J2814" s="8">
        <v>5020369.7443925524</v>
      </c>
    </row>
    <row r="2815" spans="1:10" hidden="1" x14ac:dyDescent="0.35">
      <c r="A2815">
        <v>2017</v>
      </c>
      <c r="B2815">
        <v>3100500</v>
      </c>
      <c r="C2815" t="s">
        <v>0</v>
      </c>
      <c r="D2815" t="s">
        <v>303</v>
      </c>
      <c r="E2815" t="s">
        <v>301</v>
      </c>
      <c r="F2815" s="8">
        <v>227252.17</v>
      </c>
      <c r="G2815" s="10"/>
      <c r="I2815" s="8">
        <v>0</v>
      </c>
      <c r="J2815" s="8">
        <v>0</v>
      </c>
    </row>
    <row r="2816" spans="1:10" hidden="1" x14ac:dyDescent="0.35">
      <c r="A2816">
        <v>2017</v>
      </c>
      <c r="B2816">
        <v>3100500</v>
      </c>
      <c r="C2816" t="s">
        <v>0</v>
      </c>
      <c r="D2816" t="s">
        <v>303</v>
      </c>
      <c r="E2816" t="s">
        <v>309</v>
      </c>
      <c r="F2816" s="8">
        <v>300435.06</v>
      </c>
      <c r="G2816" s="10"/>
      <c r="I2816" s="8">
        <v>0</v>
      </c>
      <c r="J2816" s="8">
        <v>0</v>
      </c>
    </row>
    <row r="2817" spans="1:10" x14ac:dyDescent="0.35">
      <c r="A2817">
        <v>2017</v>
      </c>
      <c r="B2817">
        <v>3100609</v>
      </c>
      <c r="C2817" t="s">
        <v>1</v>
      </c>
      <c r="D2817" t="s">
        <v>303</v>
      </c>
      <c r="E2817" t="s">
        <v>299</v>
      </c>
      <c r="F2817" s="8">
        <v>7938335.5199999996</v>
      </c>
      <c r="G2817" s="10">
        <v>7938335.5199999996</v>
      </c>
      <c r="H2817">
        <v>0.68122483313731241</v>
      </c>
      <c r="I2817" s="8">
        <v>0</v>
      </c>
      <c r="J2817" s="8">
        <v>0</v>
      </c>
    </row>
    <row r="2818" spans="1:10" x14ac:dyDescent="0.35">
      <c r="A2818">
        <v>2017</v>
      </c>
      <c r="B2818">
        <v>3100609</v>
      </c>
      <c r="C2818" t="s">
        <v>1</v>
      </c>
      <c r="D2818" t="s">
        <v>303</v>
      </c>
      <c r="E2818" t="s">
        <v>300</v>
      </c>
      <c r="F2818" s="8">
        <v>5407791.29</v>
      </c>
      <c r="G2818" s="10"/>
      <c r="I2818" s="8">
        <v>0</v>
      </c>
      <c r="J2818" s="8">
        <v>5407791.29</v>
      </c>
    </row>
    <row r="2819" spans="1:10" x14ac:dyDescent="0.35">
      <c r="A2819">
        <v>2017</v>
      </c>
      <c r="B2819">
        <v>3100609</v>
      </c>
      <c r="C2819" t="s">
        <v>1</v>
      </c>
      <c r="D2819" t="s">
        <v>303</v>
      </c>
      <c r="E2819" t="s">
        <v>301</v>
      </c>
      <c r="F2819" s="8">
        <v>1354365.88</v>
      </c>
      <c r="G2819" s="10"/>
      <c r="I2819" s="8">
        <v>0</v>
      </c>
      <c r="J2819" s="8">
        <v>0</v>
      </c>
    </row>
    <row r="2820" spans="1:10" x14ac:dyDescent="0.35">
      <c r="A2820">
        <v>2017</v>
      </c>
      <c r="B2820">
        <v>3100609</v>
      </c>
      <c r="C2820" t="s">
        <v>1</v>
      </c>
      <c r="D2820" t="s">
        <v>303</v>
      </c>
      <c r="E2820" t="s">
        <v>304</v>
      </c>
      <c r="F2820" s="8">
        <v>85504.75</v>
      </c>
      <c r="G2820" s="10"/>
      <c r="I2820" s="8">
        <v>0</v>
      </c>
      <c r="J2820" s="8">
        <v>0</v>
      </c>
    </row>
    <row r="2821" spans="1:10" x14ac:dyDescent="0.35">
      <c r="A2821">
        <v>2017</v>
      </c>
      <c r="B2821">
        <v>3100609</v>
      </c>
      <c r="C2821" t="s">
        <v>1</v>
      </c>
      <c r="D2821" t="s">
        <v>303</v>
      </c>
      <c r="E2821" t="s">
        <v>305</v>
      </c>
      <c r="F2821" s="8">
        <v>45202.38</v>
      </c>
      <c r="G2821" s="10"/>
      <c r="I2821" s="8">
        <v>0</v>
      </c>
      <c r="J2821" s="8">
        <v>0</v>
      </c>
    </row>
    <row r="2822" spans="1:10" hidden="1" x14ac:dyDescent="0.35">
      <c r="A2822">
        <v>2017</v>
      </c>
      <c r="B2822">
        <v>3100906</v>
      </c>
      <c r="C2822" t="s">
        <v>2</v>
      </c>
      <c r="D2822" t="s">
        <v>303</v>
      </c>
      <c r="E2822" t="s">
        <v>299</v>
      </c>
      <c r="F2822" s="8">
        <v>8724935.7799999993</v>
      </c>
      <c r="G2822" s="10">
        <v>8724935.7799999993</v>
      </c>
      <c r="H2822">
        <v>0.5530889603865945</v>
      </c>
      <c r="I2822" s="8">
        <v>0</v>
      </c>
      <c r="J2822" s="8">
        <v>0</v>
      </c>
    </row>
    <row r="2823" spans="1:10" hidden="1" x14ac:dyDescent="0.35">
      <c r="A2823">
        <v>2017</v>
      </c>
      <c r="B2823">
        <v>3100906</v>
      </c>
      <c r="C2823" t="s">
        <v>2</v>
      </c>
      <c r="D2823" t="s">
        <v>303</v>
      </c>
      <c r="E2823" t="s">
        <v>300</v>
      </c>
      <c r="F2823" s="8">
        <v>4825665.66</v>
      </c>
      <c r="G2823" s="10"/>
      <c r="I2823" s="8">
        <v>0</v>
      </c>
      <c r="J2823" s="8">
        <v>4825665.66</v>
      </c>
    </row>
    <row r="2824" spans="1:10" hidden="1" x14ac:dyDescent="0.35">
      <c r="A2824">
        <v>2017</v>
      </c>
      <c r="B2824">
        <v>3100906</v>
      </c>
      <c r="C2824" t="s">
        <v>2</v>
      </c>
      <c r="D2824" t="s">
        <v>303</v>
      </c>
      <c r="E2824" t="s">
        <v>306</v>
      </c>
      <c r="F2824" s="8">
        <v>23782.26</v>
      </c>
      <c r="G2824" s="10"/>
      <c r="I2824" s="8">
        <v>0</v>
      </c>
      <c r="J2824" s="8">
        <v>0</v>
      </c>
    </row>
    <row r="2825" spans="1:10" hidden="1" x14ac:dyDescent="0.35">
      <c r="A2825">
        <v>2017</v>
      </c>
      <c r="B2825">
        <v>3100906</v>
      </c>
      <c r="C2825" t="s">
        <v>2</v>
      </c>
      <c r="D2825" t="s">
        <v>303</v>
      </c>
      <c r="E2825" t="s">
        <v>301</v>
      </c>
      <c r="F2825" s="8">
        <v>2887406.46</v>
      </c>
      <c r="G2825" s="10"/>
      <c r="I2825" s="8">
        <v>0</v>
      </c>
      <c r="J2825" s="8">
        <v>0</v>
      </c>
    </row>
    <row r="2826" spans="1:10" hidden="1" x14ac:dyDescent="0.35">
      <c r="A2826">
        <v>2017</v>
      </c>
      <c r="B2826">
        <v>3100906</v>
      </c>
      <c r="C2826" t="s">
        <v>2</v>
      </c>
      <c r="D2826" t="s">
        <v>303</v>
      </c>
      <c r="E2826" t="s">
        <v>305</v>
      </c>
      <c r="F2826" s="8">
        <v>95544.59</v>
      </c>
      <c r="G2826" s="10"/>
      <c r="I2826" s="8">
        <v>0</v>
      </c>
      <c r="J2826" s="8">
        <v>0</v>
      </c>
    </row>
    <row r="2827" spans="1:10" hidden="1" x14ac:dyDescent="0.35">
      <c r="A2827">
        <v>2017</v>
      </c>
      <c r="B2827">
        <v>3101003</v>
      </c>
      <c r="C2827" t="s">
        <v>3</v>
      </c>
      <c r="D2827" t="s">
        <v>303</v>
      </c>
      <c r="E2827" t="s">
        <v>299</v>
      </c>
      <c r="F2827" s="8">
        <v>6309182.9299999997</v>
      </c>
      <c r="G2827" s="10">
        <v>5369039.6899999995</v>
      </c>
      <c r="H2827">
        <v>0.63576112248855443</v>
      </c>
      <c r="I2827" s="8">
        <v>597706.52156242647</v>
      </c>
      <c r="J2827" s="8">
        <v>0</v>
      </c>
    </row>
    <row r="2828" spans="1:10" hidden="1" x14ac:dyDescent="0.35">
      <c r="A2828">
        <v>2017</v>
      </c>
      <c r="B2828">
        <v>3101003</v>
      </c>
      <c r="C2828" t="s">
        <v>3</v>
      </c>
      <c r="D2828" t="s">
        <v>303</v>
      </c>
      <c r="E2828" t="s">
        <v>300</v>
      </c>
      <c r="F2828" s="8">
        <v>3413426.7</v>
      </c>
      <c r="G2828" s="10"/>
      <c r="I2828" s="8">
        <v>0</v>
      </c>
      <c r="J2828" s="8">
        <v>4011133.2215624265</v>
      </c>
    </row>
    <row r="2829" spans="1:10" hidden="1" x14ac:dyDescent="0.35">
      <c r="A2829">
        <v>2017</v>
      </c>
      <c r="B2829">
        <v>3101003</v>
      </c>
      <c r="C2829" t="s">
        <v>3</v>
      </c>
      <c r="D2829" t="s">
        <v>303</v>
      </c>
      <c r="E2829" t="s">
        <v>306</v>
      </c>
      <c r="F2829" s="8">
        <v>7500</v>
      </c>
      <c r="G2829" s="10"/>
      <c r="I2829" s="8">
        <v>0</v>
      </c>
      <c r="J2829" s="8">
        <v>0</v>
      </c>
    </row>
    <row r="2830" spans="1:10" hidden="1" x14ac:dyDescent="0.35">
      <c r="A2830">
        <v>2017</v>
      </c>
      <c r="B2830">
        <v>3101003</v>
      </c>
      <c r="C2830" t="s">
        <v>3</v>
      </c>
      <c r="D2830" t="s">
        <v>303</v>
      </c>
      <c r="E2830" t="s">
        <v>301</v>
      </c>
      <c r="F2830" s="8">
        <v>1651988.55</v>
      </c>
      <c r="G2830" s="10"/>
      <c r="I2830" s="8">
        <v>0</v>
      </c>
      <c r="J2830" s="8">
        <v>0</v>
      </c>
    </row>
    <row r="2831" spans="1:10" hidden="1" x14ac:dyDescent="0.35">
      <c r="A2831">
        <v>2017</v>
      </c>
      <c r="B2831">
        <v>3101003</v>
      </c>
      <c r="C2831" t="s">
        <v>3</v>
      </c>
      <c r="D2831" t="s">
        <v>303</v>
      </c>
      <c r="E2831" t="s">
        <v>309</v>
      </c>
      <c r="F2831" s="8">
        <v>940143.24</v>
      </c>
      <c r="G2831" s="10"/>
      <c r="I2831" s="8">
        <v>0</v>
      </c>
      <c r="J2831" s="8">
        <v>0</v>
      </c>
    </row>
    <row r="2832" spans="1:10" hidden="1" x14ac:dyDescent="0.35">
      <c r="A2832">
        <v>2017</v>
      </c>
      <c r="B2832">
        <v>3101102</v>
      </c>
      <c r="C2832" t="s">
        <v>4</v>
      </c>
      <c r="D2832" t="s">
        <v>303</v>
      </c>
      <c r="E2832" t="s">
        <v>299</v>
      </c>
      <c r="F2832" s="8">
        <v>13206813.75</v>
      </c>
      <c r="G2832" s="10">
        <v>11053997.92</v>
      </c>
      <c r="H2832">
        <v>0.72586834990104654</v>
      </c>
      <c r="I2832" s="8">
        <v>1562660.8741629519</v>
      </c>
      <c r="J2832" s="8">
        <v>0</v>
      </c>
    </row>
    <row r="2833" spans="1:10" hidden="1" x14ac:dyDescent="0.35">
      <c r="A2833">
        <v>2017</v>
      </c>
      <c r="B2833">
        <v>3101102</v>
      </c>
      <c r="C2833" t="s">
        <v>4</v>
      </c>
      <c r="D2833" t="s">
        <v>303</v>
      </c>
      <c r="E2833" t="s">
        <v>300</v>
      </c>
      <c r="F2833" s="8">
        <v>8023747.2300000004</v>
      </c>
      <c r="G2833" s="10"/>
      <c r="I2833" s="8">
        <v>0</v>
      </c>
      <c r="J2833" s="8">
        <v>9586408.1041629519</v>
      </c>
    </row>
    <row r="2834" spans="1:10" hidden="1" x14ac:dyDescent="0.35">
      <c r="A2834">
        <v>2017</v>
      </c>
      <c r="B2834">
        <v>3101102</v>
      </c>
      <c r="C2834" t="s">
        <v>4</v>
      </c>
      <c r="D2834" t="s">
        <v>303</v>
      </c>
      <c r="E2834" t="s">
        <v>306</v>
      </c>
      <c r="F2834" s="8">
        <v>22998</v>
      </c>
      <c r="G2834" s="10"/>
      <c r="I2834" s="8">
        <v>0</v>
      </c>
      <c r="J2834" s="8">
        <v>0</v>
      </c>
    </row>
    <row r="2835" spans="1:10" hidden="1" x14ac:dyDescent="0.35">
      <c r="A2835">
        <v>2017</v>
      </c>
      <c r="B2835">
        <v>3101102</v>
      </c>
      <c r="C2835" t="s">
        <v>4</v>
      </c>
      <c r="D2835" t="s">
        <v>303</v>
      </c>
      <c r="E2835" t="s">
        <v>301</v>
      </c>
      <c r="F2835" s="8">
        <v>1122087.5900000001</v>
      </c>
      <c r="G2835" s="10"/>
      <c r="I2835" s="8">
        <v>0</v>
      </c>
      <c r="J2835" s="8">
        <v>0</v>
      </c>
    </row>
    <row r="2836" spans="1:10" hidden="1" x14ac:dyDescent="0.35">
      <c r="A2836">
        <v>2017</v>
      </c>
      <c r="B2836">
        <v>3101102</v>
      </c>
      <c r="C2836" t="s">
        <v>4</v>
      </c>
      <c r="D2836" t="s">
        <v>303</v>
      </c>
      <c r="E2836" t="s">
        <v>305</v>
      </c>
      <c r="F2836" s="8">
        <v>15836.1</v>
      </c>
      <c r="G2836" s="10"/>
      <c r="I2836" s="8">
        <v>0</v>
      </c>
      <c r="J2836" s="8">
        <v>0</v>
      </c>
    </row>
    <row r="2837" spans="1:10" hidden="1" x14ac:dyDescent="0.35">
      <c r="A2837">
        <v>2017</v>
      </c>
      <c r="B2837">
        <v>3101102</v>
      </c>
      <c r="C2837" t="s">
        <v>4</v>
      </c>
      <c r="D2837" t="s">
        <v>303</v>
      </c>
      <c r="E2837" t="s">
        <v>309</v>
      </c>
      <c r="F2837" s="8">
        <v>2152815.83</v>
      </c>
      <c r="G2837" s="10"/>
      <c r="I2837" s="8">
        <v>0</v>
      </c>
      <c r="J2837" s="8">
        <v>0</v>
      </c>
    </row>
    <row r="2838" spans="1:10" hidden="1" x14ac:dyDescent="0.35">
      <c r="A2838">
        <v>2017</v>
      </c>
      <c r="B2838">
        <v>3101706</v>
      </c>
      <c r="C2838" t="s">
        <v>5</v>
      </c>
      <c r="D2838" t="s">
        <v>303</v>
      </c>
      <c r="E2838" t="s">
        <v>299</v>
      </c>
      <c r="F2838" s="8">
        <v>25645865.5</v>
      </c>
      <c r="G2838" s="10">
        <v>25645865.5</v>
      </c>
      <c r="H2838">
        <v>0.72193338181548217</v>
      </c>
      <c r="I2838" s="8">
        <v>0</v>
      </c>
      <c r="J2838" s="8">
        <v>0</v>
      </c>
    </row>
    <row r="2839" spans="1:10" hidden="1" x14ac:dyDescent="0.35">
      <c r="A2839">
        <v>2017</v>
      </c>
      <c r="B2839">
        <v>3101706</v>
      </c>
      <c r="C2839" t="s">
        <v>5</v>
      </c>
      <c r="D2839" t="s">
        <v>303</v>
      </c>
      <c r="E2839" t="s">
        <v>300</v>
      </c>
      <c r="F2839" s="8">
        <v>18514606.41</v>
      </c>
      <c r="G2839" s="10"/>
      <c r="I2839" s="8">
        <v>0</v>
      </c>
      <c r="J2839" s="8">
        <v>18514606.41</v>
      </c>
    </row>
    <row r="2840" spans="1:10" hidden="1" x14ac:dyDescent="0.35">
      <c r="A2840">
        <v>2017</v>
      </c>
      <c r="B2840">
        <v>3101706</v>
      </c>
      <c r="C2840" t="s">
        <v>5</v>
      </c>
      <c r="D2840" t="s">
        <v>303</v>
      </c>
      <c r="E2840" t="s">
        <v>306</v>
      </c>
      <c r="F2840" s="8">
        <v>89720.06</v>
      </c>
      <c r="G2840" s="10"/>
      <c r="I2840" s="8">
        <v>0</v>
      </c>
      <c r="J2840" s="8">
        <v>0</v>
      </c>
    </row>
    <row r="2841" spans="1:10" hidden="1" x14ac:dyDescent="0.35">
      <c r="A2841">
        <v>2017</v>
      </c>
      <c r="B2841">
        <v>3101706</v>
      </c>
      <c r="C2841" t="s">
        <v>5</v>
      </c>
      <c r="D2841" t="s">
        <v>303</v>
      </c>
      <c r="E2841" t="s">
        <v>301</v>
      </c>
      <c r="F2841" s="8">
        <v>3209279.58</v>
      </c>
      <c r="G2841" s="10"/>
      <c r="I2841" s="8">
        <v>0</v>
      </c>
      <c r="J2841" s="8">
        <v>0</v>
      </c>
    </row>
    <row r="2842" spans="1:10" hidden="1" x14ac:dyDescent="0.35">
      <c r="A2842">
        <v>2017</v>
      </c>
      <c r="B2842">
        <v>3101805</v>
      </c>
      <c r="C2842" t="s">
        <v>6</v>
      </c>
      <c r="D2842" t="s">
        <v>303</v>
      </c>
      <c r="E2842" t="s">
        <v>299</v>
      </c>
      <c r="F2842" s="8">
        <v>5717584.7999999998</v>
      </c>
      <c r="G2842" s="10">
        <v>4859898.12</v>
      </c>
      <c r="H2842">
        <v>0.79596498825370432</v>
      </c>
      <c r="I2842" s="8">
        <v>682688.56817155867</v>
      </c>
      <c r="J2842" s="8">
        <v>0</v>
      </c>
    </row>
    <row r="2843" spans="1:10" hidden="1" x14ac:dyDescent="0.35">
      <c r="A2843">
        <v>2017</v>
      </c>
      <c r="B2843">
        <v>3101805</v>
      </c>
      <c r="C2843" t="s">
        <v>6</v>
      </c>
      <c r="D2843" t="s">
        <v>303</v>
      </c>
      <c r="E2843" t="s">
        <v>300</v>
      </c>
      <c r="F2843" s="8">
        <v>3868308.75</v>
      </c>
      <c r="G2843" s="10"/>
      <c r="I2843" s="8">
        <v>0</v>
      </c>
      <c r="J2843" s="8">
        <v>4550997.3181715589</v>
      </c>
    </row>
    <row r="2844" spans="1:10" hidden="1" x14ac:dyDescent="0.35">
      <c r="A2844">
        <v>2017</v>
      </c>
      <c r="B2844">
        <v>3101805</v>
      </c>
      <c r="C2844" t="s">
        <v>6</v>
      </c>
      <c r="D2844" t="s">
        <v>303</v>
      </c>
      <c r="E2844" t="s">
        <v>301</v>
      </c>
      <c r="F2844" s="8">
        <v>380493.24</v>
      </c>
      <c r="G2844" s="10"/>
      <c r="I2844" s="8">
        <v>0</v>
      </c>
      <c r="J2844" s="8">
        <v>0</v>
      </c>
    </row>
    <row r="2845" spans="1:10" hidden="1" x14ac:dyDescent="0.35">
      <c r="A2845">
        <v>2017</v>
      </c>
      <c r="B2845">
        <v>3101805</v>
      </c>
      <c r="C2845" t="s">
        <v>6</v>
      </c>
      <c r="D2845" t="s">
        <v>303</v>
      </c>
      <c r="E2845" t="s">
        <v>309</v>
      </c>
      <c r="F2845" s="8">
        <v>857686.68</v>
      </c>
      <c r="G2845" s="10"/>
      <c r="I2845" s="8">
        <v>0</v>
      </c>
      <c r="J2845" s="8">
        <v>0</v>
      </c>
    </row>
    <row r="2846" spans="1:10" hidden="1" x14ac:dyDescent="0.35">
      <c r="A2846">
        <v>2017</v>
      </c>
      <c r="B2846">
        <v>3102209</v>
      </c>
      <c r="C2846" t="s">
        <v>7</v>
      </c>
      <c r="D2846" t="s">
        <v>303</v>
      </c>
      <c r="E2846" t="s">
        <v>299</v>
      </c>
      <c r="F2846" s="8">
        <v>2769048.18</v>
      </c>
      <c r="G2846" s="10">
        <v>2357231.56</v>
      </c>
      <c r="H2846">
        <v>0.86572605535622471</v>
      </c>
      <c r="I2846" s="8">
        <v>356520.37796273333</v>
      </c>
      <c r="J2846" s="8">
        <v>0</v>
      </c>
    </row>
    <row r="2847" spans="1:10" hidden="1" x14ac:dyDescent="0.35">
      <c r="A2847">
        <v>2017</v>
      </c>
      <c r="B2847">
        <v>3102209</v>
      </c>
      <c r="C2847" t="s">
        <v>7</v>
      </c>
      <c r="D2847" t="s">
        <v>303</v>
      </c>
      <c r="E2847" t="s">
        <v>300</v>
      </c>
      <c r="F2847" s="8">
        <v>2040716.78</v>
      </c>
      <c r="G2847" s="10"/>
      <c r="I2847" s="8">
        <v>0</v>
      </c>
      <c r="J2847" s="8">
        <v>2397237.1579627334</v>
      </c>
    </row>
    <row r="2848" spans="1:10" hidden="1" x14ac:dyDescent="0.35">
      <c r="A2848">
        <v>2017</v>
      </c>
      <c r="B2848">
        <v>3102209</v>
      </c>
      <c r="C2848" t="s">
        <v>7</v>
      </c>
      <c r="D2848" t="s">
        <v>303</v>
      </c>
      <c r="E2848" t="s">
        <v>301</v>
      </c>
      <c r="F2848" s="8">
        <v>368.36</v>
      </c>
      <c r="G2848" s="10"/>
      <c r="I2848" s="8">
        <v>0</v>
      </c>
      <c r="J2848" s="8">
        <v>0</v>
      </c>
    </row>
    <row r="2849" spans="1:10" hidden="1" x14ac:dyDescent="0.35">
      <c r="A2849">
        <v>2017</v>
      </c>
      <c r="B2849">
        <v>3102209</v>
      </c>
      <c r="C2849" t="s">
        <v>7</v>
      </c>
      <c r="D2849" t="s">
        <v>303</v>
      </c>
      <c r="E2849" t="s">
        <v>309</v>
      </c>
      <c r="F2849" s="8">
        <v>411816.62</v>
      </c>
      <c r="G2849" s="10"/>
      <c r="I2849" s="8">
        <v>0</v>
      </c>
      <c r="J2849" s="8">
        <v>0</v>
      </c>
    </row>
    <row r="2850" spans="1:10" hidden="1" x14ac:dyDescent="0.35">
      <c r="A2850">
        <v>2017</v>
      </c>
      <c r="B2850">
        <v>3102852</v>
      </c>
      <c r="C2850" t="s">
        <v>8</v>
      </c>
      <c r="D2850" t="s">
        <v>303</v>
      </c>
      <c r="E2850" t="s">
        <v>299</v>
      </c>
      <c r="F2850" s="8">
        <v>6167393.6600000001</v>
      </c>
      <c r="G2850" s="10">
        <v>5832558.6200000001</v>
      </c>
      <c r="H2850">
        <v>0.73765253301474742</v>
      </c>
      <c r="I2850" s="8">
        <v>246991.91539809425</v>
      </c>
      <c r="J2850" s="8">
        <v>0</v>
      </c>
    </row>
    <row r="2851" spans="1:10" hidden="1" x14ac:dyDescent="0.35">
      <c r="A2851">
        <v>2017</v>
      </c>
      <c r="B2851">
        <v>3102852</v>
      </c>
      <c r="C2851" t="s">
        <v>8</v>
      </c>
      <c r="D2851" t="s">
        <v>303</v>
      </c>
      <c r="E2851" t="s">
        <v>300</v>
      </c>
      <c r="F2851" s="8">
        <v>4302401.6399999997</v>
      </c>
      <c r="G2851" s="10"/>
      <c r="I2851" s="8">
        <v>0</v>
      </c>
      <c r="J2851" s="8">
        <v>4549393.5553980935</v>
      </c>
    </row>
    <row r="2852" spans="1:10" hidden="1" x14ac:dyDescent="0.35">
      <c r="A2852">
        <v>2017</v>
      </c>
      <c r="B2852">
        <v>3102852</v>
      </c>
      <c r="C2852" t="s">
        <v>8</v>
      </c>
      <c r="D2852" t="s">
        <v>303</v>
      </c>
      <c r="E2852" t="s">
        <v>306</v>
      </c>
      <c r="F2852" s="8">
        <v>1059.77</v>
      </c>
      <c r="G2852" s="10"/>
      <c r="I2852" s="8">
        <v>0</v>
      </c>
      <c r="J2852" s="8">
        <v>0</v>
      </c>
    </row>
    <row r="2853" spans="1:10" hidden="1" x14ac:dyDescent="0.35">
      <c r="A2853">
        <v>2017</v>
      </c>
      <c r="B2853">
        <v>3102852</v>
      </c>
      <c r="C2853" t="s">
        <v>8</v>
      </c>
      <c r="D2853" t="s">
        <v>303</v>
      </c>
      <c r="E2853" t="s">
        <v>301</v>
      </c>
      <c r="F2853" s="8">
        <v>1116514.69</v>
      </c>
      <c r="G2853" s="10"/>
      <c r="I2853" s="8">
        <v>0</v>
      </c>
      <c r="J2853" s="8">
        <v>0</v>
      </c>
    </row>
    <row r="2854" spans="1:10" hidden="1" x14ac:dyDescent="0.35">
      <c r="A2854">
        <v>2017</v>
      </c>
      <c r="B2854">
        <v>3102852</v>
      </c>
      <c r="C2854" t="s">
        <v>8</v>
      </c>
      <c r="D2854" t="s">
        <v>303</v>
      </c>
      <c r="E2854" t="s">
        <v>304</v>
      </c>
      <c r="F2854" s="8">
        <v>209808.76</v>
      </c>
      <c r="G2854" s="10"/>
      <c r="I2854" s="8">
        <v>0</v>
      </c>
      <c r="J2854" s="8">
        <v>0</v>
      </c>
    </row>
    <row r="2855" spans="1:10" hidden="1" x14ac:dyDescent="0.35">
      <c r="A2855">
        <v>2017</v>
      </c>
      <c r="B2855">
        <v>3102852</v>
      </c>
      <c r="C2855" t="s">
        <v>8</v>
      </c>
      <c r="D2855" t="s">
        <v>303</v>
      </c>
      <c r="E2855" t="s">
        <v>309</v>
      </c>
      <c r="F2855" s="8">
        <v>334835.03999999998</v>
      </c>
      <c r="G2855" s="10"/>
      <c r="I2855" s="8">
        <v>0</v>
      </c>
      <c r="J2855" s="8">
        <v>0</v>
      </c>
    </row>
    <row r="2856" spans="1:10" hidden="1" x14ac:dyDescent="0.35">
      <c r="A2856">
        <v>2017</v>
      </c>
      <c r="B2856">
        <v>3103405</v>
      </c>
      <c r="C2856" t="s">
        <v>9</v>
      </c>
      <c r="D2856" t="s">
        <v>303</v>
      </c>
      <c r="E2856" t="s">
        <v>299</v>
      </c>
      <c r="F2856" s="8">
        <v>13491427.01</v>
      </c>
      <c r="G2856" s="10">
        <v>12694015.289999999</v>
      </c>
      <c r="H2856">
        <v>0.62214003210011892</v>
      </c>
      <c r="I2856" s="8">
        <v>496101.75307781104</v>
      </c>
      <c r="J2856" s="8">
        <v>0</v>
      </c>
    </row>
    <row r="2857" spans="1:10" hidden="1" x14ac:dyDescent="0.35">
      <c r="A2857">
        <v>2017</v>
      </c>
      <c r="B2857">
        <v>3103405</v>
      </c>
      <c r="C2857" t="s">
        <v>9</v>
      </c>
      <c r="D2857" t="s">
        <v>303</v>
      </c>
      <c r="E2857" t="s">
        <v>300</v>
      </c>
      <c r="F2857" s="8">
        <v>7897455.0800000001</v>
      </c>
      <c r="G2857" s="10"/>
      <c r="I2857" s="8">
        <v>0</v>
      </c>
      <c r="J2857" s="8">
        <v>8393556.8330778107</v>
      </c>
    </row>
    <row r="2858" spans="1:10" hidden="1" x14ac:dyDescent="0.35">
      <c r="A2858">
        <v>2017</v>
      </c>
      <c r="B2858">
        <v>3103405</v>
      </c>
      <c r="C2858" t="s">
        <v>9</v>
      </c>
      <c r="D2858" t="s">
        <v>303</v>
      </c>
      <c r="E2858" t="s">
        <v>308</v>
      </c>
      <c r="F2858" s="8">
        <v>84000</v>
      </c>
      <c r="G2858" s="10"/>
      <c r="I2858" s="8">
        <v>0</v>
      </c>
      <c r="J2858" s="8">
        <v>0</v>
      </c>
    </row>
    <row r="2859" spans="1:10" hidden="1" x14ac:dyDescent="0.35">
      <c r="A2859">
        <v>2017</v>
      </c>
      <c r="B2859">
        <v>3103405</v>
      </c>
      <c r="C2859" t="s">
        <v>9</v>
      </c>
      <c r="D2859" t="s">
        <v>303</v>
      </c>
      <c r="E2859" t="s">
        <v>306</v>
      </c>
      <c r="F2859" s="8">
        <v>43955.96</v>
      </c>
      <c r="G2859" s="10"/>
      <c r="I2859" s="8">
        <v>0</v>
      </c>
      <c r="J2859" s="8">
        <v>0</v>
      </c>
    </row>
    <row r="2860" spans="1:10" hidden="1" x14ac:dyDescent="0.35">
      <c r="A2860">
        <v>2017</v>
      </c>
      <c r="B2860">
        <v>3103405</v>
      </c>
      <c r="C2860" t="s">
        <v>9</v>
      </c>
      <c r="D2860" t="s">
        <v>303</v>
      </c>
      <c r="E2860" t="s">
        <v>301</v>
      </c>
      <c r="F2860" s="8">
        <v>3873425.61</v>
      </c>
      <c r="G2860" s="10"/>
      <c r="I2860" s="8">
        <v>0</v>
      </c>
      <c r="J2860" s="8">
        <v>0</v>
      </c>
    </row>
    <row r="2861" spans="1:10" hidden="1" x14ac:dyDescent="0.35">
      <c r="A2861">
        <v>2017</v>
      </c>
      <c r="B2861">
        <v>3103405</v>
      </c>
      <c r="C2861" t="s">
        <v>9</v>
      </c>
      <c r="D2861" t="s">
        <v>303</v>
      </c>
      <c r="E2861" t="s">
        <v>304</v>
      </c>
      <c r="F2861" s="8">
        <v>169515.5</v>
      </c>
      <c r="G2861" s="10"/>
      <c r="I2861" s="8">
        <v>0</v>
      </c>
      <c r="J2861" s="8">
        <v>0</v>
      </c>
    </row>
    <row r="2862" spans="1:10" hidden="1" x14ac:dyDescent="0.35">
      <c r="A2862">
        <v>2017</v>
      </c>
      <c r="B2862">
        <v>3103405</v>
      </c>
      <c r="C2862" t="s">
        <v>9</v>
      </c>
      <c r="D2862" t="s">
        <v>303</v>
      </c>
      <c r="E2862" t="s">
        <v>305</v>
      </c>
      <c r="F2862" s="8">
        <v>96049.99</v>
      </c>
      <c r="G2862" s="10"/>
      <c r="I2862" s="8">
        <v>0</v>
      </c>
      <c r="J2862" s="8">
        <v>0</v>
      </c>
    </row>
    <row r="2863" spans="1:10" hidden="1" x14ac:dyDescent="0.35">
      <c r="A2863">
        <v>2017</v>
      </c>
      <c r="B2863">
        <v>3103405</v>
      </c>
      <c r="C2863" t="s">
        <v>9</v>
      </c>
      <c r="D2863" t="s">
        <v>303</v>
      </c>
      <c r="E2863" t="s">
        <v>309</v>
      </c>
      <c r="F2863" s="8">
        <v>797411.72</v>
      </c>
      <c r="G2863" s="10"/>
      <c r="I2863" s="8">
        <v>0</v>
      </c>
      <c r="J2863" s="8">
        <v>0</v>
      </c>
    </row>
    <row r="2864" spans="1:10" hidden="1" x14ac:dyDescent="0.35">
      <c r="A2864">
        <v>2017</v>
      </c>
      <c r="B2864">
        <v>3104452</v>
      </c>
      <c r="C2864" t="s">
        <v>10</v>
      </c>
      <c r="D2864" t="s">
        <v>303</v>
      </c>
      <c r="E2864" t="s">
        <v>299</v>
      </c>
      <c r="F2864" s="8">
        <v>3967086.28</v>
      </c>
      <c r="G2864" s="10">
        <v>3740811.86</v>
      </c>
      <c r="H2864">
        <v>0.76608488671761221</v>
      </c>
      <c r="I2864" s="8">
        <v>173345.41341279342</v>
      </c>
      <c r="J2864" s="8">
        <v>0</v>
      </c>
    </row>
    <row r="2865" spans="1:11" hidden="1" x14ac:dyDescent="0.35">
      <c r="A2865">
        <v>2017</v>
      </c>
      <c r="B2865">
        <v>3104452</v>
      </c>
      <c r="C2865" t="s">
        <v>10</v>
      </c>
      <c r="D2865" t="s">
        <v>303</v>
      </c>
      <c r="E2865" t="s">
        <v>300</v>
      </c>
      <c r="F2865" s="8">
        <v>2865779.43</v>
      </c>
      <c r="G2865" s="10"/>
      <c r="I2865" s="8">
        <v>0</v>
      </c>
      <c r="J2865" s="8">
        <v>3039124.8434127937</v>
      </c>
    </row>
    <row r="2866" spans="1:11" hidden="1" x14ac:dyDescent="0.35">
      <c r="A2866">
        <v>2017</v>
      </c>
      <c r="B2866">
        <v>3104452</v>
      </c>
      <c r="C2866" t="s">
        <v>10</v>
      </c>
      <c r="D2866" t="s">
        <v>303</v>
      </c>
      <c r="E2866" t="s">
        <v>301</v>
      </c>
      <c r="F2866" s="8">
        <v>679150.5</v>
      </c>
      <c r="G2866" s="10"/>
      <c r="I2866" s="8">
        <v>0</v>
      </c>
      <c r="J2866" s="8">
        <v>0</v>
      </c>
    </row>
    <row r="2867" spans="1:11" hidden="1" x14ac:dyDescent="0.35">
      <c r="A2867">
        <v>2017</v>
      </c>
      <c r="B2867">
        <v>3104452</v>
      </c>
      <c r="C2867" t="s">
        <v>10</v>
      </c>
      <c r="D2867" t="s">
        <v>303</v>
      </c>
      <c r="E2867" t="s">
        <v>304</v>
      </c>
      <c r="F2867" s="8">
        <v>2098.27</v>
      </c>
      <c r="G2867" s="10"/>
      <c r="I2867" s="8">
        <v>0</v>
      </c>
      <c r="J2867" s="8">
        <v>0</v>
      </c>
    </row>
    <row r="2868" spans="1:11" hidden="1" x14ac:dyDescent="0.35">
      <c r="A2868">
        <v>2017</v>
      </c>
      <c r="B2868">
        <v>3104452</v>
      </c>
      <c r="C2868" t="s">
        <v>10</v>
      </c>
      <c r="D2868" t="s">
        <v>303</v>
      </c>
      <c r="E2868" t="s">
        <v>309</v>
      </c>
      <c r="F2868" s="8">
        <v>226274.42</v>
      </c>
      <c r="G2868" s="10"/>
      <c r="I2868" s="8">
        <v>0</v>
      </c>
      <c r="J2868" s="8">
        <v>0</v>
      </c>
    </row>
    <row r="2869" spans="1:11" hidden="1" x14ac:dyDescent="0.35">
      <c r="A2869">
        <v>2017</v>
      </c>
      <c r="B2869">
        <v>3104502</v>
      </c>
      <c r="C2869" t="s">
        <v>11</v>
      </c>
      <c r="D2869" t="s">
        <v>303</v>
      </c>
      <c r="E2869" t="s">
        <v>299</v>
      </c>
      <c r="F2869" s="8">
        <v>12914771.82</v>
      </c>
      <c r="G2869" s="10">
        <v>12374652.370000001</v>
      </c>
      <c r="H2869">
        <v>0.84160615737765565</v>
      </c>
      <c r="I2869" s="8">
        <v>454567.85483943275</v>
      </c>
      <c r="J2869" s="8">
        <v>0</v>
      </c>
    </row>
    <row r="2870" spans="1:11" hidden="1" x14ac:dyDescent="0.35">
      <c r="A2870">
        <v>2017</v>
      </c>
      <c r="B2870">
        <v>3104502</v>
      </c>
      <c r="C2870" t="s">
        <v>11</v>
      </c>
      <c r="D2870" t="s">
        <v>303</v>
      </c>
      <c r="E2870" t="s">
        <v>300</v>
      </c>
      <c r="F2870" s="8">
        <v>10414583.630000001</v>
      </c>
      <c r="G2870" s="10"/>
      <c r="I2870" s="8">
        <v>0</v>
      </c>
      <c r="J2870" s="8">
        <v>10869151.484839434</v>
      </c>
      <c r="K2870">
        <f>J2870/F2869</f>
        <v>0.84160615737765576</v>
      </c>
    </row>
    <row r="2871" spans="1:11" hidden="1" x14ac:dyDescent="0.35">
      <c r="A2871">
        <v>2017</v>
      </c>
      <c r="B2871">
        <v>3104502</v>
      </c>
      <c r="C2871" t="s">
        <v>11</v>
      </c>
      <c r="D2871" t="s">
        <v>303</v>
      </c>
      <c r="E2871" t="s">
        <v>307</v>
      </c>
      <c r="F2871" s="8">
        <v>56319.87</v>
      </c>
      <c r="G2871" s="10"/>
      <c r="I2871" s="8">
        <v>0</v>
      </c>
      <c r="J2871" s="8">
        <v>0</v>
      </c>
    </row>
    <row r="2872" spans="1:11" hidden="1" x14ac:dyDescent="0.35">
      <c r="A2872">
        <v>2017</v>
      </c>
      <c r="B2872">
        <v>3104502</v>
      </c>
      <c r="C2872" t="s">
        <v>11</v>
      </c>
      <c r="D2872" t="s">
        <v>303</v>
      </c>
      <c r="E2872" t="s">
        <v>306</v>
      </c>
      <c r="F2872" s="8">
        <v>90073.279999999999</v>
      </c>
      <c r="G2872" s="10"/>
      <c r="I2872" s="8">
        <v>0</v>
      </c>
      <c r="J2872" s="8">
        <v>0</v>
      </c>
    </row>
    <row r="2873" spans="1:11" hidden="1" x14ac:dyDescent="0.35">
      <c r="A2873">
        <v>2017</v>
      </c>
      <c r="B2873">
        <v>3104502</v>
      </c>
      <c r="C2873" t="s">
        <v>11</v>
      </c>
      <c r="D2873" t="s">
        <v>303</v>
      </c>
      <c r="E2873" t="s">
        <v>301</v>
      </c>
      <c r="F2873" s="8">
        <v>972830.58</v>
      </c>
      <c r="G2873" s="10"/>
      <c r="I2873" s="8">
        <v>0</v>
      </c>
      <c r="J2873" s="8">
        <v>0</v>
      </c>
    </row>
    <row r="2874" spans="1:11" hidden="1" x14ac:dyDescent="0.35">
      <c r="A2874">
        <v>2017</v>
      </c>
      <c r="B2874">
        <v>3104502</v>
      </c>
      <c r="C2874" t="s">
        <v>11</v>
      </c>
      <c r="D2874" t="s">
        <v>303</v>
      </c>
      <c r="E2874" t="s">
        <v>309</v>
      </c>
      <c r="F2874" s="8">
        <v>540119.44999999995</v>
      </c>
      <c r="G2874" s="10"/>
      <c r="I2874" s="8">
        <v>0</v>
      </c>
      <c r="J2874" s="8">
        <v>0</v>
      </c>
    </row>
    <row r="2875" spans="1:11" hidden="1" x14ac:dyDescent="0.35">
      <c r="A2875">
        <v>2017</v>
      </c>
      <c r="B2875">
        <v>3104700</v>
      </c>
      <c r="C2875" t="s">
        <v>12</v>
      </c>
      <c r="D2875" t="s">
        <v>303</v>
      </c>
      <c r="E2875" t="s">
        <v>299</v>
      </c>
      <c r="F2875" s="8">
        <v>9007207.6500000004</v>
      </c>
      <c r="G2875" s="10">
        <v>8018969.7800000003</v>
      </c>
      <c r="H2875">
        <v>0.70167110917831643</v>
      </c>
      <c r="I2875" s="8">
        <v>693417.96237491688</v>
      </c>
      <c r="J2875" s="8">
        <v>0</v>
      </c>
    </row>
    <row r="2876" spans="1:11" hidden="1" x14ac:dyDescent="0.35">
      <c r="A2876">
        <v>2017</v>
      </c>
      <c r="B2876">
        <v>3104700</v>
      </c>
      <c r="C2876" t="s">
        <v>12</v>
      </c>
      <c r="D2876" t="s">
        <v>303</v>
      </c>
      <c r="E2876" t="s">
        <v>300</v>
      </c>
      <c r="F2876" s="8">
        <v>5626679.4199999999</v>
      </c>
      <c r="G2876" s="10"/>
      <c r="I2876" s="8">
        <v>0</v>
      </c>
      <c r="J2876" s="8">
        <v>6320097.3823749172</v>
      </c>
    </row>
    <row r="2877" spans="1:11" hidden="1" x14ac:dyDescent="0.35">
      <c r="A2877">
        <v>2017</v>
      </c>
      <c r="B2877">
        <v>3104700</v>
      </c>
      <c r="C2877" t="s">
        <v>12</v>
      </c>
      <c r="D2877" t="s">
        <v>303</v>
      </c>
      <c r="E2877" t="s">
        <v>306</v>
      </c>
      <c r="F2877" s="8">
        <v>52640</v>
      </c>
      <c r="G2877" s="10"/>
      <c r="I2877" s="8">
        <v>0</v>
      </c>
      <c r="J2877" s="8">
        <v>0</v>
      </c>
    </row>
    <row r="2878" spans="1:11" hidden="1" x14ac:dyDescent="0.35">
      <c r="A2878">
        <v>2017</v>
      </c>
      <c r="B2878">
        <v>3104700</v>
      </c>
      <c r="C2878" t="s">
        <v>12</v>
      </c>
      <c r="D2878" t="s">
        <v>303</v>
      </c>
      <c r="E2878" t="s">
        <v>301</v>
      </c>
      <c r="F2878" s="8">
        <v>1043159.33</v>
      </c>
      <c r="G2878" s="10"/>
      <c r="I2878" s="8">
        <v>0</v>
      </c>
      <c r="J2878" s="8">
        <v>0</v>
      </c>
    </row>
    <row r="2879" spans="1:11" hidden="1" x14ac:dyDescent="0.35">
      <c r="A2879">
        <v>2017</v>
      </c>
      <c r="B2879">
        <v>3104700</v>
      </c>
      <c r="C2879" t="s">
        <v>12</v>
      </c>
      <c r="D2879" t="s">
        <v>303</v>
      </c>
      <c r="E2879" t="s">
        <v>309</v>
      </c>
      <c r="F2879" s="8">
        <v>988237.87</v>
      </c>
      <c r="G2879" s="10"/>
      <c r="I2879" s="8">
        <v>0</v>
      </c>
      <c r="J2879" s="8">
        <v>0</v>
      </c>
    </row>
    <row r="2880" spans="1:11" hidden="1" x14ac:dyDescent="0.35">
      <c r="A2880">
        <v>2017</v>
      </c>
      <c r="B2880">
        <v>3104809</v>
      </c>
      <c r="C2880" t="s">
        <v>13</v>
      </c>
      <c r="D2880" t="s">
        <v>303</v>
      </c>
      <c r="E2880" t="s">
        <v>299</v>
      </c>
      <c r="F2880" s="8">
        <v>4027386.14</v>
      </c>
      <c r="G2880" s="10">
        <v>3891997.5500000003</v>
      </c>
      <c r="H2880">
        <v>0.73979073291040487</v>
      </c>
      <c r="I2880" s="8">
        <v>100159.2242238063</v>
      </c>
      <c r="J2880" s="8">
        <v>0</v>
      </c>
    </row>
    <row r="2881" spans="1:10" hidden="1" x14ac:dyDescent="0.35">
      <c r="A2881">
        <v>2017</v>
      </c>
      <c r="B2881">
        <v>3104809</v>
      </c>
      <c r="C2881" t="s">
        <v>13</v>
      </c>
      <c r="D2881" t="s">
        <v>303</v>
      </c>
      <c r="E2881" t="s">
        <v>300</v>
      </c>
      <c r="F2881" s="8">
        <v>2879263.72</v>
      </c>
      <c r="G2881" s="10"/>
      <c r="I2881" s="8">
        <v>0</v>
      </c>
      <c r="J2881" s="8">
        <v>2979422.9442238067</v>
      </c>
    </row>
    <row r="2882" spans="1:10" hidden="1" x14ac:dyDescent="0.35">
      <c r="A2882">
        <v>2017</v>
      </c>
      <c r="B2882">
        <v>3104809</v>
      </c>
      <c r="C2882" t="s">
        <v>13</v>
      </c>
      <c r="D2882" t="s">
        <v>303</v>
      </c>
      <c r="E2882" t="s">
        <v>306</v>
      </c>
      <c r="F2882" s="8">
        <v>53730</v>
      </c>
      <c r="G2882" s="10"/>
      <c r="I2882" s="8">
        <v>0</v>
      </c>
      <c r="J2882" s="8">
        <v>0</v>
      </c>
    </row>
    <row r="2883" spans="1:10" hidden="1" x14ac:dyDescent="0.35">
      <c r="A2883">
        <v>2017</v>
      </c>
      <c r="B2883">
        <v>3104809</v>
      </c>
      <c r="C2883" t="s">
        <v>13</v>
      </c>
      <c r="D2883" t="s">
        <v>303</v>
      </c>
      <c r="E2883" t="s">
        <v>301</v>
      </c>
      <c r="F2883" s="8">
        <v>824800.87</v>
      </c>
      <c r="G2883" s="10"/>
      <c r="I2883" s="8">
        <v>0</v>
      </c>
      <c r="J2883" s="8">
        <v>0</v>
      </c>
    </row>
    <row r="2884" spans="1:10" hidden="1" x14ac:dyDescent="0.35">
      <c r="A2884">
        <v>2017</v>
      </c>
      <c r="B2884">
        <v>3104809</v>
      </c>
      <c r="C2884" t="s">
        <v>13</v>
      </c>
      <c r="D2884" t="s">
        <v>303</v>
      </c>
      <c r="E2884" t="s">
        <v>309</v>
      </c>
      <c r="F2884" s="8">
        <v>135388.59</v>
      </c>
      <c r="G2884" s="10"/>
      <c r="I2884" s="8">
        <v>0</v>
      </c>
      <c r="J2884" s="8">
        <v>0</v>
      </c>
    </row>
    <row r="2885" spans="1:10" hidden="1" x14ac:dyDescent="0.35">
      <c r="A2885">
        <v>2017</v>
      </c>
      <c r="B2885">
        <v>3105202</v>
      </c>
      <c r="C2885" t="s">
        <v>14</v>
      </c>
      <c r="D2885" t="s">
        <v>303</v>
      </c>
      <c r="E2885" t="s">
        <v>299</v>
      </c>
      <c r="F2885" s="8">
        <v>3582765.36</v>
      </c>
      <c r="G2885" s="10">
        <v>3582765.36</v>
      </c>
      <c r="H2885">
        <v>0.75786960271380988</v>
      </c>
      <c r="I2885" s="8">
        <v>0</v>
      </c>
      <c r="J2885" s="8">
        <v>0</v>
      </c>
    </row>
    <row r="2886" spans="1:10" hidden="1" x14ac:dyDescent="0.35">
      <c r="A2886">
        <v>2017</v>
      </c>
      <c r="B2886">
        <v>3105202</v>
      </c>
      <c r="C2886" t="s">
        <v>14</v>
      </c>
      <c r="D2886" t="s">
        <v>303</v>
      </c>
      <c r="E2886" t="s">
        <v>300</v>
      </c>
      <c r="F2886" s="8">
        <v>2715268.96</v>
      </c>
      <c r="G2886" s="10"/>
      <c r="I2886" s="8">
        <v>0</v>
      </c>
      <c r="J2886" s="8">
        <v>2715268.96</v>
      </c>
    </row>
    <row r="2887" spans="1:10" hidden="1" x14ac:dyDescent="0.35">
      <c r="A2887">
        <v>2017</v>
      </c>
      <c r="B2887">
        <v>3105202</v>
      </c>
      <c r="C2887" t="s">
        <v>14</v>
      </c>
      <c r="D2887" t="s">
        <v>303</v>
      </c>
      <c r="E2887" t="s">
        <v>301</v>
      </c>
      <c r="F2887" s="8">
        <v>295963.18</v>
      </c>
      <c r="G2887" s="10"/>
      <c r="I2887" s="8">
        <v>0</v>
      </c>
      <c r="J2887" s="8">
        <v>0</v>
      </c>
    </row>
    <row r="2888" spans="1:10" hidden="1" x14ac:dyDescent="0.35">
      <c r="A2888">
        <v>2017</v>
      </c>
      <c r="B2888">
        <v>3105202</v>
      </c>
      <c r="C2888" t="s">
        <v>14</v>
      </c>
      <c r="D2888" t="s">
        <v>303</v>
      </c>
      <c r="E2888" t="s">
        <v>304</v>
      </c>
      <c r="F2888" s="8">
        <v>64497.48</v>
      </c>
      <c r="G2888" s="10"/>
      <c r="I2888" s="8">
        <v>0</v>
      </c>
      <c r="J2888" s="8">
        <v>0</v>
      </c>
    </row>
    <row r="2889" spans="1:10" hidden="1" x14ac:dyDescent="0.35">
      <c r="A2889">
        <v>2017</v>
      </c>
      <c r="B2889">
        <v>3105202</v>
      </c>
      <c r="C2889" t="s">
        <v>14</v>
      </c>
      <c r="D2889" t="s">
        <v>303</v>
      </c>
      <c r="E2889" t="s">
        <v>305</v>
      </c>
      <c r="F2889" s="8">
        <v>12877.98</v>
      </c>
      <c r="G2889" s="10"/>
      <c r="I2889" s="8">
        <v>0</v>
      </c>
      <c r="J2889" s="8">
        <v>0</v>
      </c>
    </row>
    <row r="2890" spans="1:10" hidden="1" x14ac:dyDescent="0.35">
      <c r="A2890">
        <v>2017</v>
      </c>
      <c r="B2890">
        <v>3106507</v>
      </c>
      <c r="C2890" t="s">
        <v>15</v>
      </c>
      <c r="D2890" t="s">
        <v>303</v>
      </c>
      <c r="E2890" t="s">
        <v>299</v>
      </c>
      <c r="F2890" s="8">
        <v>6194092.3200000003</v>
      </c>
      <c r="G2890" s="10">
        <v>5831152.3300000001</v>
      </c>
      <c r="H2890">
        <v>0.82857799909336272</v>
      </c>
      <c r="I2890" s="8">
        <v>300724.09070516506</v>
      </c>
      <c r="J2890" s="8">
        <v>0</v>
      </c>
    </row>
    <row r="2891" spans="1:10" hidden="1" x14ac:dyDescent="0.35">
      <c r="A2891">
        <v>2017</v>
      </c>
      <c r="B2891">
        <v>3106507</v>
      </c>
      <c r="C2891" t="s">
        <v>15</v>
      </c>
      <c r="D2891" t="s">
        <v>303</v>
      </c>
      <c r="E2891" t="s">
        <v>300</v>
      </c>
      <c r="F2891" s="8">
        <v>4831564.53</v>
      </c>
      <c r="G2891" s="10"/>
      <c r="I2891" s="8">
        <v>0</v>
      </c>
      <c r="J2891" s="8">
        <v>5132288.620705165</v>
      </c>
    </row>
    <row r="2892" spans="1:10" hidden="1" x14ac:dyDescent="0.35">
      <c r="A2892">
        <v>2017</v>
      </c>
      <c r="B2892">
        <v>3106507</v>
      </c>
      <c r="C2892" t="s">
        <v>15</v>
      </c>
      <c r="D2892" t="s">
        <v>303</v>
      </c>
      <c r="E2892" t="s">
        <v>306</v>
      </c>
      <c r="F2892" s="8">
        <v>117505.60000000001</v>
      </c>
      <c r="G2892" s="10"/>
      <c r="I2892" s="8">
        <v>0</v>
      </c>
      <c r="J2892" s="8">
        <v>0</v>
      </c>
    </row>
    <row r="2893" spans="1:10" hidden="1" x14ac:dyDescent="0.35">
      <c r="A2893">
        <v>2017</v>
      </c>
      <c r="B2893">
        <v>3106507</v>
      </c>
      <c r="C2893" t="s">
        <v>15</v>
      </c>
      <c r="D2893" t="s">
        <v>303</v>
      </c>
      <c r="E2893" t="s">
        <v>301</v>
      </c>
      <c r="F2893" s="8">
        <v>640344.09</v>
      </c>
      <c r="G2893" s="10"/>
      <c r="I2893" s="8">
        <v>0</v>
      </c>
      <c r="J2893" s="8">
        <v>0</v>
      </c>
    </row>
    <row r="2894" spans="1:10" hidden="1" x14ac:dyDescent="0.35">
      <c r="A2894">
        <v>2017</v>
      </c>
      <c r="B2894">
        <v>3106507</v>
      </c>
      <c r="C2894" t="s">
        <v>15</v>
      </c>
      <c r="D2894" t="s">
        <v>303</v>
      </c>
      <c r="E2894" t="s">
        <v>309</v>
      </c>
      <c r="F2894" s="8">
        <v>362939.99</v>
      </c>
      <c r="G2894" s="10"/>
      <c r="I2894" s="8">
        <v>0</v>
      </c>
      <c r="J2894" s="8">
        <v>0</v>
      </c>
    </row>
    <row r="2895" spans="1:10" hidden="1" x14ac:dyDescent="0.35">
      <c r="A2895">
        <v>2017</v>
      </c>
      <c r="B2895">
        <v>3106655</v>
      </c>
      <c r="C2895" t="s">
        <v>16</v>
      </c>
      <c r="D2895" t="s">
        <v>303</v>
      </c>
      <c r="E2895" t="s">
        <v>299</v>
      </c>
      <c r="F2895" s="8">
        <v>2948852.23</v>
      </c>
      <c r="G2895" s="10">
        <v>2948852.23</v>
      </c>
      <c r="H2895">
        <v>0.81407109707901504</v>
      </c>
      <c r="I2895" s="8">
        <v>0</v>
      </c>
      <c r="J2895" s="8">
        <v>0</v>
      </c>
    </row>
    <row r="2896" spans="1:10" hidden="1" x14ac:dyDescent="0.35">
      <c r="A2896">
        <v>2017</v>
      </c>
      <c r="B2896">
        <v>3106655</v>
      </c>
      <c r="C2896" t="s">
        <v>16</v>
      </c>
      <c r="D2896" t="s">
        <v>303</v>
      </c>
      <c r="E2896" t="s">
        <v>300</v>
      </c>
      <c r="F2896" s="8">
        <v>2400575.37</v>
      </c>
      <c r="G2896" s="10"/>
      <c r="I2896" s="8">
        <v>0</v>
      </c>
      <c r="J2896" s="8">
        <v>2400575.37</v>
      </c>
    </row>
    <row r="2897" spans="1:10" hidden="1" x14ac:dyDescent="0.35">
      <c r="A2897">
        <v>2017</v>
      </c>
      <c r="B2897">
        <v>3106655</v>
      </c>
      <c r="C2897" t="s">
        <v>16</v>
      </c>
      <c r="D2897" t="s">
        <v>303</v>
      </c>
      <c r="E2897" t="s">
        <v>301</v>
      </c>
      <c r="F2897" s="8">
        <v>332451.40000000002</v>
      </c>
      <c r="G2897" s="10"/>
      <c r="I2897" s="8">
        <v>0</v>
      </c>
      <c r="J2897" s="8">
        <v>0</v>
      </c>
    </row>
    <row r="2898" spans="1:10" hidden="1" x14ac:dyDescent="0.35">
      <c r="A2898">
        <v>2017</v>
      </c>
      <c r="B2898">
        <v>3106606</v>
      </c>
      <c r="C2898" t="s">
        <v>17</v>
      </c>
      <c r="D2898" t="s">
        <v>303</v>
      </c>
      <c r="E2898" t="s">
        <v>299</v>
      </c>
      <c r="F2898" s="8">
        <v>3077626.78</v>
      </c>
      <c r="G2898" s="10">
        <v>2809399.96</v>
      </c>
      <c r="H2898">
        <v>0.81327579288496898</v>
      </c>
      <c r="I2898" s="8">
        <v>218142.37970851385</v>
      </c>
      <c r="J2898" s="8">
        <v>0</v>
      </c>
    </row>
    <row r="2899" spans="1:10" hidden="1" x14ac:dyDescent="0.35">
      <c r="A2899">
        <v>2017</v>
      </c>
      <c r="B2899">
        <v>3106606</v>
      </c>
      <c r="C2899" t="s">
        <v>17</v>
      </c>
      <c r="D2899" t="s">
        <v>303</v>
      </c>
      <c r="E2899" t="s">
        <v>300</v>
      </c>
      <c r="F2899" s="8">
        <v>2284816.98</v>
      </c>
      <c r="G2899" s="10"/>
      <c r="I2899" s="8">
        <v>0</v>
      </c>
      <c r="J2899" s="8">
        <v>2502959.3597085141</v>
      </c>
    </row>
    <row r="2900" spans="1:10" hidden="1" x14ac:dyDescent="0.35">
      <c r="A2900">
        <v>2017</v>
      </c>
      <c r="B2900">
        <v>3106606</v>
      </c>
      <c r="C2900" t="s">
        <v>17</v>
      </c>
      <c r="D2900" t="s">
        <v>303</v>
      </c>
      <c r="E2900" t="s">
        <v>301</v>
      </c>
      <c r="F2900" s="8">
        <v>464534.52</v>
      </c>
      <c r="G2900" s="10"/>
      <c r="I2900" s="8">
        <v>0</v>
      </c>
      <c r="J2900" s="8">
        <v>0</v>
      </c>
    </row>
    <row r="2901" spans="1:10" hidden="1" x14ac:dyDescent="0.35">
      <c r="A2901">
        <v>2017</v>
      </c>
      <c r="B2901">
        <v>3106606</v>
      </c>
      <c r="C2901" t="s">
        <v>17</v>
      </c>
      <c r="D2901" t="s">
        <v>303</v>
      </c>
      <c r="E2901" t="s">
        <v>304</v>
      </c>
      <c r="F2901" s="8">
        <v>14441.15</v>
      </c>
      <c r="G2901" s="10"/>
      <c r="I2901" s="8">
        <v>0</v>
      </c>
      <c r="J2901" s="8">
        <v>0</v>
      </c>
    </row>
    <row r="2902" spans="1:10" hidden="1" x14ac:dyDescent="0.35">
      <c r="A2902">
        <v>2017</v>
      </c>
      <c r="B2902">
        <v>3106606</v>
      </c>
      <c r="C2902" t="s">
        <v>17</v>
      </c>
      <c r="D2902" t="s">
        <v>303</v>
      </c>
      <c r="E2902" t="s">
        <v>309</v>
      </c>
      <c r="F2902" s="8">
        <v>268226.82</v>
      </c>
      <c r="G2902" s="10"/>
      <c r="I2902" s="8">
        <v>0</v>
      </c>
      <c r="J2902" s="8">
        <v>0</v>
      </c>
    </row>
    <row r="2903" spans="1:10" hidden="1" x14ac:dyDescent="0.35">
      <c r="A2903">
        <v>2017</v>
      </c>
      <c r="B2903">
        <v>3107307</v>
      </c>
      <c r="C2903" t="s">
        <v>18</v>
      </c>
      <c r="D2903" t="s">
        <v>303</v>
      </c>
      <c r="E2903" t="s">
        <v>299</v>
      </c>
      <c r="F2903" s="8">
        <v>21725630.02</v>
      </c>
      <c r="G2903" s="10">
        <v>20517221.399999999</v>
      </c>
      <c r="H2903">
        <v>0.83076424617614153</v>
      </c>
      <c r="I2903" s="8">
        <v>1003902.6762670516</v>
      </c>
      <c r="J2903" s="8">
        <v>0</v>
      </c>
    </row>
    <row r="2904" spans="1:10" hidden="1" x14ac:dyDescent="0.35">
      <c r="A2904">
        <v>2017</v>
      </c>
      <c r="B2904">
        <v>3107307</v>
      </c>
      <c r="C2904" t="s">
        <v>18</v>
      </c>
      <c r="D2904" t="s">
        <v>303</v>
      </c>
      <c r="E2904" t="s">
        <v>300</v>
      </c>
      <c r="F2904" s="8">
        <v>17044973.969999999</v>
      </c>
      <c r="G2904" s="10"/>
      <c r="I2904" s="8">
        <v>0</v>
      </c>
      <c r="J2904" s="8">
        <v>18048876.646267049</v>
      </c>
    </row>
    <row r="2905" spans="1:10" hidden="1" x14ac:dyDescent="0.35">
      <c r="A2905">
        <v>2017</v>
      </c>
      <c r="B2905">
        <v>3107307</v>
      </c>
      <c r="C2905" t="s">
        <v>18</v>
      </c>
      <c r="D2905" t="s">
        <v>303</v>
      </c>
      <c r="E2905" t="s">
        <v>308</v>
      </c>
      <c r="F2905" s="8">
        <v>39375.18</v>
      </c>
      <c r="G2905" s="10"/>
      <c r="I2905" s="8">
        <v>0</v>
      </c>
      <c r="J2905" s="8">
        <v>0</v>
      </c>
    </row>
    <row r="2906" spans="1:10" hidden="1" x14ac:dyDescent="0.35">
      <c r="A2906">
        <v>2017</v>
      </c>
      <c r="B2906">
        <v>3107307</v>
      </c>
      <c r="C2906" t="s">
        <v>18</v>
      </c>
      <c r="D2906" t="s">
        <v>303</v>
      </c>
      <c r="E2906" t="s">
        <v>306</v>
      </c>
      <c r="F2906" s="8">
        <v>14038</v>
      </c>
      <c r="G2906" s="10"/>
      <c r="I2906" s="8">
        <v>0</v>
      </c>
      <c r="J2906" s="8">
        <v>0</v>
      </c>
    </row>
    <row r="2907" spans="1:10" hidden="1" x14ac:dyDescent="0.35">
      <c r="A2907">
        <v>2017</v>
      </c>
      <c r="B2907">
        <v>3107307</v>
      </c>
      <c r="C2907" t="s">
        <v>18</v>
      </c>
      <c r="D2907" t="s">
        <v>303</v>
      </c>
      <c r="E2907" t="s">
        <v>301</v>
      </c>
      <c r="F2907" s="8">
        <v>1959048.38</v>
      </c>
      <c r="G2907" s="10"/>
      <c r="I2907" s="8">
        <v>0</v>
      </c>
      <c r="J2907" s="8">
        <v>0</v>
      </c>
    </row>
    <row r="2908" spans="1:10" hidden="1" x14ac:dyDescent="0.35">
      <c r="A2908">
        <v>2017</v>
      </c>
      <c r="B2908">
        <v>3107307</v>
      </c>
      <c r="C2908" t="s">
        <v>18</v>
      </c>
      <c r="D2908" t="s">
        <v>303</v>
      </c>
      <c r="E2908" t="s">
        <v>305</v>
      </c>
      <c r="F2908" s="8">
        <v>157028.93</v>
      </c>
      <c r="G2908" s="10"/>
      <c r="I2908" s="8">
        <v>0</v>
      </c>
      <c r="J2908" s="8">
        <v>0</v>
      </c>
    </row>
    <row r="2909" spans="1:10" hidden="1" x14ac:dyDescent="0.35">
      <c r="A2909">
        <v>2017</v>
      </c>
      <c r="B2909">
        <v>3107307</v>
      </c>
      <c r="C2909" t="s">
        <v>18</v>
      </c>
      <c r="D2909" t="s">
        <v>303</v>
      </c>
      <c r="E2909" t="s">
        <v>309</v>
      </c>
      <c r="F2909" s="8">
        <v>1208408.6200000001</v>
      </c>
      <c r="G2909" s="10"/>
      <c r="I2909" s="8">
        <v>0</v>
      </c>
      <c r="J2909" s="8">
        <v>0</v>
      </c>
    </row>
    <row r="2910" spans="1:10" hidden="1" x14ac:dyDescent="0.35">
      <c r="A2910">
        <v>2017</v>
      </c>
      <c r="B2910">
        <v>3108206</v>
      </c>
      <c r="C2910" t="s">
        <v>19</v>
      </c>
      <c r="D2910" t="s">
        <v>303</v>
      </c>
      <c r="E2910" t="s">
        <v>299</v>
      </c>
      <c r="F2910" s="8">
        <v>5229731.42</v>
      </c>
      <c r="G2910" s="10">
        <v>4923515.5999999996</v>
      </c>
      <c r="H2910">
        <v>0.69860985308952817</v>
      </c>
      <c r="I2910" s="8">
        <v>213925.38902388941</v>
      </c>
      <c r="J2910" s="8">
        <v>0</v>
      </c>
    </row>
    <row r="2911" spans="1:10" hidden="1" x14ac:dyDescent="0.35">
      <c r="A2911">
        <v>2017</v>
      </c>
      <c r="B2911">
        <v>3108206</v>
      </c>
      <c r="C2911" t="s">
        <v>19</v>
      </c>
      <c r="D2911" t="s">
        <v>303</v>
      </c>
      <c r="E2911" t="s">
        <v>300</v>
      </c>
      <c r="F2911" s="8">
        <v>3439616.51</v>
      </c>
      <c r="G2911" s="10"/>
      <c r="I2911" s="8">
        <v>0</v>
      </c>
      <c r="J2911" s="8">
        <v>3653541.8990238891</v>
      </c>
    </row>
    <row r="2912" spans="1:10" hidden="1" x14ac:dyDescent="0.35">
      <c r="A2912">
        <v>2017</v>
      </c>
      <c r="B2912">
        <v>3108206</v>
      </c>
      <c r="C2912" t="s">
        <v>19</v>
      </c>
      <c r="D2912" t="s">
        <v>303</v>
      </c>
      <c r="E2912" t="s">
        <v>307</v>
      </c>
      <c r="F2912" s="8">
        <v>15701.91</v>
      </c>
      <c r="G2912" s="10"/>
      <c r="I2912" s="8">
        <v>0</v>
      </c>
      <c r="J2912" s="8">
        <v>0</v>
      </c>
    </row>
    <row r="2913" spans="1:10" hidden="1" x14ac:dyDescent="0.35">
      <c r="A2913">
        <v>2017</v>
      </c>
      <c r="B2913">
        <v>3108206</v>
      </c>
      <c r="C2913" t="s">
        <v>19</v>
      </c>
      <c r="D2913" t="s">
        <v>303</v>
      </c>
      <c r="E2913" t="s">
        <v>306</v>
      </c>
      <c r="F2913" s="8">
        <v>137893.9</v>
      </c>
      <c r="G2913" s="10"/>
      <c r="I2913" s="8">
        <v>0</v>
      </c>
      <c r="J2913" s="8">
        <v>0</v>
      </c>
    </row>
    <row r="2914" spans="1:10" hidden="1" x14ac:dyDescent="0.35">
      <c r="A2914">
        <v>2017</v>
      </c>
      <c r="B2914">
        <v>3108206</v>
      </c>
      <c r="C2914" t="s">
        <v>19</v>
      </c>
      <c r="D2914" t="s">
        <v>303</v>
      </c>
      <c r="E2914" t="s">
        <v>301</v>
      </c>
      <c r="F2914" s="8">
        <v>1039736.76</v>
      </c>
      <c r="G2914" s="10"/>
      <c r="I2914" s="8">
        <v>0</v>
      </c>
      <c r="J2914" s="8">
        <v>0</v>
      </c>
    </row>
    <row r="2915" spans="1:10" hidden="1" x14ac:dyDescent="0.35">
      <c r="A2915">
        <v>2017</v>
      </c>
      <c r="B2915">
        <v>3108206</v>
      </c>
      <c r="C2915" t="s">
        <v>19</v>
      </c>
      <c r="D2915" t="s">
        <v>303</v>
      </c>
      <c r="E2915" t="s">
        <v>304</v>
      </c>
      <c r="F2915" s="8">
        <v>318</v>
      </c>
      <c r="G2915" s="10"/>
      <c r="I2915" s="8">
        <v>0</v>
      </c>
      <c r="J2915" s="8">
        <v>0</v>
      </c>
    </row>
    <row r="2916" spans="1:10" hidden="1" x14ac:dyDescent="0.35">
      <c r="A2916">
        <v>2017</v>
      </c>
      <c r="B2916">
        <v>3108206</v>
      </c>
      <c r="C2916" t="s">
        <v>19</v>
      </c>
      <c r="D2916" t="s">
        <v>303</v>
      </c>
      <c r="E2916" t="s">
        <v>305</v>
      </c>
      <c r="F2916" s="8">
        <v>2121.42</v>
      </c>
      <c r="G2916" s="10"/>
      <c r="I2916" s="8">
        <v>0</v>
      </c>
      <c r="J2916" s="8">
        <v>0</v>
      </c>
    </row>
    <row r="2917" spans="1:10" hidden="1" x14ac:dyDescent="0.35">
      <c r="A2917">
        <v>2017</v>
      </c>
      <c r="B2917">
        <v>3108206</v>
      </c>
      <c r="C2917" t="s">
        <v>19</v>
      </c>
      <c r="D2917" t="s">
        <v>303</v>
      </c>
      <c r="E2917" t="s">
        <v>309</v>
      </c>
      <c r="F2917" s="8">
        <v>306215.82</v>
      </c>
      <c r="G2917" s="10"/>
      <c r="I2917" s="8">
        <v>0</v>
      </c>
      <c r="J2917" s="8">
        <v>0</v>
      </c>
    </row>
    <row r="2918" spans="1:10" hidden="1" x14ac:dyDescent="0.35">
      <c r="A2918">
        <v>2017</v>
      </c>
      <c r="B2918">
        <v>3108255</v>
      </c>
      <c r="C2918" t="s">
        <v>20</v>
      </c>
      <c r="D2918" t="s">
        <v>303</v>
      </c>
      <c r="E2918" t="s">
        <v>299</v>
      </c>
      <c r="F2918" s="8">
        <v>8635248.9900000002</v>
      </c>
      <c r="G2918" s="10">
        <v>7404279.2400000002</v>
      </c>
      <c r="H2918">
        <v>0.86311765032783927</v>
      </c>
      <c r="I2918" s="8">
        <v>1062471.7182446478</v>
      </c>
      <c r="J2918" s="8">
        <v>0</v>
      </c>
    </row>
    <row r="2919" spans="1:10" hidden="1" x14ac:dyDescent="0.35">
      <c r="A2919">
        <v>2017</v>
      </c>
      <c r="B2919">
        <v>3108255</v>
      </c>
      <c r="C2919" t="s">
        <v>20</v>
      </c>
      <c r="D2919" t="s">
        <v>303</v>
      </c>
      <c r="E2919" t="s">
        <v>300</v>
      </c>
      <c r="F2919" s="8">
        <v>6390764.0999999996</v>
      </c>
      <c r="G2919" s="10"/>
      <c r="I2919" s="8">
        <v>0</v>
      </c>
      <c r="J2919" s="8">
        <v>7453235.8182446472</v>
      </c>
    </row>
    <row r="2920" spans="1:10" hidden="1" x14ac:dyDescent="0.35">
      <c r="A2920">
        <v>2017</v>
      </c>
      <c r="B2920">
        <v>3108255</v>
      </c>
      <c r="C2920" t="s">
        <v>20</v>
      </c>
      <c r="D2920" t="s">
        <v>303</v>
      </c>
      <c r="E2920" t="s">
        <v>301</v>
      </c>
      <c r="F2920" s="8">
        <v>866926.72</v>
      </c>
      <c r="G2920" s="10"/>
      <c r="I2920" s="8">
        <v>0</v>
      </c>
      <c r="J2920" s="8">
        <v>0</v>
      </c>
    </row>
    <row r="2921" spans="1:10" hidden="1" x14ac:dyDescent="0.35">
      <c r="A2921">
        <v>2017</v>
      </c>
      <c r="B2921">
        <v>3108255</v>
      </c>
      <c r="C2921" t="s">
        <v>20</v>
      </c>
      <c r="D2921" t="s">
        <v>303</v>
      </c>
      <c r="E2921" t="s">
        <v>309</v>
      </c>
      <c r="F2921" s="8">
        <v>1230969.75</v>
      </c>
      <c r="G2921" s="10"/>
      <c r="I2921" s="8">
        <v>0</v>
      </c>
      <c r="J2921" s="8">
        <v>0</v>
      </c>
    </row>
    <row r="2922" spans="1:10" hidden="1" x14ac:dyDescent="0.35">
      <c r="A2922">
        <v>2017</v>
      </c>
      <c r="B2922">
        <v>3108503</v>
      </c>
      <c r="C2922" t="s">
        <v>21</v>
      </c>
      <c r="D2922" t="s">
        <v>303</v>
      </c>
      <c r="E2922" t="s">
        <v>299</v>
      </c>
      <c r="F2922" s="8">
        <v>3982646.02</v>
      </c>
      <c r="G2922" s="10">
        <v>3772950.47</v>
      </c>
      <c r="H2922">
        <v>0.7584895144409356</v>
      </c>
      <c r="I2922" s="8">
        <v>159051.87589992493</v>
      </c>
      <c r="J2922" s="8">
        <v>0</v>
      </c>
    </row>
    <row r="2923" spans="1:10" hidden="1" x14ac:dyDescent="0.35">
      <c r="A2923">
        <v>2017</v>
      </c>
      <c r="B2923">
        <v>3108503</v>
      </c>
      <c r="C2923" t="s">
        <v>21</v>
      </c>
      <c r="D2923" t="s">
        <v>303</v>
      </c>
      <c r="E2923" t="s">
        <v>300</v>
      </c>
      <c r="F2923" s="8">
        <v>2861743.37</v>
      </c>
      <c r="G2923" s="10"/>
      <c r="I2923" s="8">
        <v>0</v>
      </c>
      <c r="J2923" s="8">
        <v>3020795.245899925</v>
      </c>
    </row>
    <row r="2924" spans="1:10" hidden="1" x14ac:dyDescent="0.35">
      <c r="A2924">
        <v>2017</v>
      </c>
      <c r="B2924">
        <v>3108503</v>
      </c>
      <c r="C2924" t="s">
        <v>21</v>
      </c>
      <c r="D2924" t="s">
        <v>303</v>
      </c>
      <c r="E2924" t="s">
        <v>301</v>
      </c>
      <c r="F2924" s="8">
        <v>653954.69999999995</v>
      </c>
      <c r="G2924" s="10"/>
      <c r="I2924" s="8">
        <v>0</v>
      </c>
      <c r="J2924" s="8">
        <v>0</v>
      </c>
    </row>
    <row r="2925" spans="1:10" hidden="1" x14ac:dyDescent="0.35">
      <c r="A2925">
        <v>2017</v>
      </c>
      <c r="B2925">
        <v>3108503</v>
      </c>
      <c r="C2925" t="s">
        <v>21</v>
      </c>
      <c r="D2925" t="s">
        <v>303</v>
      </c>
      <c r="E2925" t="s">
        <v>304</v>
      </c>
      <c r="F2925" s="8">
        <v>28514.400000000001</v>
      </c>
      <c r="G2925" s="10"/>
      <c r="I2925" s="8">
        <v>0</v>
      </c>
      <c r="J2925" s="8">
        <v>0</v>
      </c>
    </row>
    <row r="2926" spans="1:10" hidden="1" x14ac:dyDescent="0.35">
      <c r="A2926">
        <v>2017</v>
      </c>
      <c r="B2926">
        <v>3108503</v>
      </c>
      <c r="C2926" t="s">
        <v>21</v>
      </c>
      <c r="D2926" t="s">
        <v>303</v>
      </c>
      <c r="E2926" t="s">
        <v>305</v>
      </c>
      <c r="F2926" s="8">
        <v>19364.310000000001</v>
      </c>
      <c r="G2926" s="10"/>
      <c r="I2926" s="8">
        <v>0</v>
      </c>
      <c r="J2926" s="8">
        <v>0</v>
      </c>
    </row>
    <row r="2927" spans="1:10" hidden="1" x14ac:dyDescent="0.35">
      <c r="A2927">
        <v>2017</v>
      </c>
      <c r="B2927">
        <v>3108503</v>
      </c>
      <c r="C2927" t="s">
        <v>21</v>
      </c>
      <c r="D2927" t="s">
        <v>303</v>
      </c>
      <c r="E2927" t="s">
        <v>309</v>
      </c>
      <c r="F2927" s="8">
        <v>209695.55</v>
      </c>
      <c r="G2927" s="10"/>
      <c r="I2927" s="8">
        <v>0</v>
      </c>
      <c r="J2927" s="8">
        <v>0</v>
      </c>
    </row>
    <row r="2928" spans="1:10" hidden="1" x14ac:dyDescent="0.35">
      <c r="A2928">
        <v>2017</v>
      </c>
      <c r="B2928">
        <v>3108602</v>
      </c>
      <c r="C2928" t="s">
        <v>22</v>
      </c>
      <c r="D2928" t="s">
        <v>303</v>
      </c>
      <c r="E2928" t="s">
        <v>299</v>
      </c>
      <c r="F2928" s="8">
        <v>12650855.960000001</v>
      </c>
      <c r="G2928" s="10">
        <v>10934858.760000002</v>
      </c>
      <c r="H2928">
        <v>0.6731618580137928</v>
      </c>
      <c r="I2928" s="8">
        <v>1155143.8634984661</v>
      </c>
      <c r="J2928" s="8">
        <v>0</v>
      </c>
    </row>
    <row r="2929" spans="1:12" hidden="1" x14ac:dyDescent="0.35">
      <c r="A2929">
        <v>2017</v>
      </c>
      <c r="B2929">
        <v>3108602</v>
      </c>
      <c r="C2929" t="s">
        <v>22</v>
      </c>
      <c r="D2929" t="s">
        <v>303</v>
      </c>
      <c r="E2929" t="s">
        <v>300</v>
      </c>
      <c r="F2929" s="8">
        <v>7360929.8399999999</v>
      </c>
      <c r="G2929" s="10"/>
      <c r="I2929" s="8">
        <v>0</v>
      </c>
      <c r="J2929" s="8">
        <v>8516073.7034984659</v>
      </c>
    </row>
    <row r="2930" spans="1:12" hidden="1" x14ac:dyDescent="0.35">
      <c r="A2930">
        <v>2017</v>
      </c>
      <c r="B2930">
        <v>3108602</v>
      </c>
      <c r="C2930" t="s">
        <v>22</v>
      </c>
      <c r="D2930" t="s">
        <v>303</v>
      </c>
      <c r="E2930" t="s">
        <v>307</v>
      </c>
      <c r="F2930" s="8">
        <v>26110</v>
      </c>
      <c r="G2930" s="10"/>
      <c r="I2930" s="8">
        <v>0</v>
      </c>
      <c r="J2930" s="8">
        <v>0</v>
      </c>
    </row>
    <row r="2931" spans="1:12" hidden="1" x14ac:dyDescent="0.35">
      <c r="A2931">
        <v>2017</v>
      </c>
      <c r="B2931">
        <v>3108602</v>
      </c>
      <c r="C2931" t="s">
        <v>22</v>
      </c>
      <c r="D2931" t="s">
        <v>303</v>
      </c>
      <c r="E2931" t="s">
        <v>306</v>
      </c>
      <c r="F2931" s="8">
        <v>152454.82999999999</v>
      </c>
      <c r="G2931" s="10"/>
      <c r="I2931" s="8">
        <v>0</v>
      </c>
      <c r="J2931" s="8">
        <v>0</v>
      </c>
    </row>
    <row r="2932" spans="1:12" hidden="1" x14ac:dyDescent="0.35">
      <c r="A2932">
        <v>2017</v>
      </c>
      <c r="B2932">
        <v>3108602</v>
      </c>
      <c r="C2932" t="s">
        <v>22</v>
      </c>
      <c r="D2932" t="s">
        <v>303</v>
      </c>
      <c r="E2932" t="s">
        <v>301</v>
      </c>
      <c r="F2932" s="8">
        <v>3280795.81</v>
      </c>
      <c r="G2932" s="10"/>
      <c r="I2932" s="8">
        <v>0</v>
      </c>
      <c r="J2932" s="8">
        <v>0</v>
      </c>
    </row>
    <row r="2933" spans="1:12" hidden="1" x14ac:dyDescent="0.35">
      <c r="A2933">
        <v>2017</v>
      </c>
      <c r="B2933">
        <v>3108602</v>
      </c>
      <c r="C2933" t="s">
        <v>22</v>
      </c>
      <c r="D2933" t="s">
        <v>303</v>
      </c>
      <c r="E2933" t="s">
        <v>305</v>
      </c>
      <c r="F2933" s="8">
        <v>21000.86</v>
      </c>
      <c r="G2933" s="10"/>
      <c r="I2933" s="8">
        <v>0</v>
      </c>
      <c r="J2933" s="8">
        <v>0</v>
      </c>
    </row>
    <row r="2934" spans="1:12" hidden="1" x14ac:dyDescent="0.35">
      <c r="A2934">
        <v>2017</v>
      </c>
      <c r="B2934">
        <v>3108602</v>
      </c>
      <c r="C2934" t="s">
        <v>22</v>
      </c>
      <c r="D2934" t="s">
        <v>303</v>
      </c>
      <c r="E2934" t="s">
        <v>309</v>
      </c>
      <c r="F2934" s="8">
        <v>1715997.2</v>
      </c>
      <c r="G2934" s="10"/>
      <c r="I2934" s="8">
        <v>0</v>
      </c>
      <c r="J2934" s="8">
        <v>0</v>
      </c>
    </row>
    <row r="2935" spans="1:12" hidden="1" x14ac:dyDescent="0.35">
      <c r="A2935">
        <v>2017</v>
      </c>
      <c r="B2935">
        <v>3108800</v>
      </c>
      <c r="C2935" t="s">
        <v>23</v>
      </c>
      <c r="D2935" t="s">
        <v>303</v>
      </c>
      <c r="E2935" t="s">
        <v>299</v>
      </c>
      <c r="F2935" s="8">
        <v>3543194.49</v>
      </c>
      <c r="G2935" s="10">
        <v>3543194.49</v>
      </c>
      <c r="H2935">
        <v>0</v>
      </c>
      <c r="I2935" s="8">
        <v>0</v>
      </c>
      <c r="J2935" s="8">
        <v>0</v>
      </c>
    </row>
    <row r="2936" spans="1:12" hidden="1" x14ac:dyDescent="0.35">
      <c r="A2936">
        <v>2017</v>
      </c>
      <c r="B2936">
        <v>3108800</v>
      </c>
      <c r="C2936" t="s">
        <v>23</v>
      </c>
      <c r="D2936" t="s">
        <v>303</v>
      </c>
      <c r="E2936" t="s">
        <v>309</v>
      </c>
      <c r="F2936" s="8">
        <v>3543194.49</v>
      </c>
      <c r="G2936" s="10"/>
      <c r="I2936" s="8">
        <v>0</v>
      </c>
      <c r="J2936" s="8">
        <v>0</v>
      </c>
    </row>
    <row r="2937" spans="1:12" hidden="1" x14ac:dyDescent="0.35">
      <c r="A2937">
        <v>2017</v>
      </c>
      <c r="B2937">
        <v>3109204</v>
      </c>
      <c r="C2937" t="s">
        <v>24</v>
      </c>
      <c r="D2937" t="s">
        <v>303</v>
      </c>
      <c r="E2937" t="s">
        <v>299</v>
      </c>
      <c r="F2937" s="8">
        <v>6322617.8799999999</v>
      </c>
      <c r="G2937" s="10">
        <v>5749297.0999999996</v>
      </c>
      <c r="H2937">
        <v>0.63096687767275073</v>
      </c>
      <c r="I2937" s="8">
        <v>361746.42246150604</v>
      </c>
      <c r="J2937" s="8">
        <v>0</v>
      </c>
    </row>
    <row r="2938" spans="1:12" hidden="1" x14ac:dyDescent="0.35">
      <c r="A2938">
        <v>2017</v>
      </c>
      <c r="B2938">
        <v>3109204</v>
      </c>
      <c r="C2938" t="s">
        <v>24</v>
      </c>
      <c r="D2938" t="s">
        <v>303</v>
      </c>
      <c r="E2938" t="s">
        <v>300</v>
      </c>
      <c r="F2938" s="8">
        <v>3627616.04</v>
      </c>
      <c r="G2938" s="10"/>
      <c r="I2938" s="8">
        <v>0</v>
      </c>
      <c r="J2938" s="8">
        <v>3989362.462461506</v>
      </c>
    </row>
    <row r="2939" spans="1:12" hidden="1" x14ac:dyDescent="0.35">
      <c r="A2939">
        <v>2017</v>
      </c>
      <c r="B2939">
        <v>3109204</v>
      </c>
      <c r="C2939" t="s">
        <v>24</v>
      </c>
      <c r="D2939" t="s">
        <v>303</v>
      </c>
      <c r="E2939" t="s">
        <v>306</v>
      </c>
      <c r="F2939" s="8">
        <v>144210</v>
      </c>
      <c r="G2939" s="10"/>
      <c r="I2939" s="8">
        <v>0</v>
      </c>
      <c r="J2939" s="8">
        <v>0</v>
      </c>
    </row>
    <row r="2940" spans="1:12" hidden="1" x14ac:dyDescent="0.35">
      <c r="A2940">
        <v>2017</v>
      </c>
      <c r="B2940">
        <v>3109204</v>
      </c>
      <c r="C2940" t="s">
        <v>24</v>
      </c>
      <c r="D2940" t="s">
        <v>303</v>
      </c>
      <c r="E2940" t="s">
        <v>301</v>
      </c>
      <c r="F2940" s="8">
        <v>1057657.8999999999</v>
      </c>
      <c r="G2940" s="10"/>
      <c r="I2940" s="8">
        <v>0</v>
      </c>
      <c r="J2940" s="8">
        <v>0</v>
      </c>
    </row>
    <row r="2941" spans="1:12" hidden="1" x14ac:dyDescent="0.35">
      <c r="A2941">
        <v>2017</v>
      </c>
      <c r="B2941">
        <v>3109204</v>
      </c>
      <c r="C2941" t="s">
        <v>24</v>
      </c>
      <c r="D2941" t="s">
        <v>303</v>
      </c>
      <c r="E2941" t="s">
        <v>304</v>
      </c>
      <c r="F2941" s="8">
        <v>75426.929999999993</v>
      </c>
      <c r="G2941" s="10"/>
      <c r="I2941" s="8">
        <v>0</v>
      </c>
      <c r="J2941" s="8">
        <v>0</v>
      </c>
    </row>
    <row r="2942" spans="1:12" hidden="1" x14ac:dyDescent="0.35">
      <c r="A2942">
        <v>2017</v>
      </c>
      <c r="B2942">
        <v>3109204</v>
      </c>
      <c r="C2942" t="s">
        <v>24</v>
      </c>
      <c r="D2942" t="s">
        <v>303</v>
      </c>
      <c r="E2942" t="s">
        <v>309</v>
      </c>
      <c r="F2942" s="8">
        <v>573320.78</v>
      </c>
      <c r="G2942" s="10"/>
      <c r="I2942" s="8">
        <v>0</v>
      </c>
      <c r="J2942" s="8">
        <v>0</v>
      </c>
    </row>
    <row r="2943" spans="1:12" hidden="1" x14ac:dyDescent="0.35">
      <c r="A2943">
        <v>2017</v>
      </c>
      <c r="B2943">
        <v>3109402</v>
      </c>
      <c r="C2943" t="s">
        <v>25</v>
      </c>
      <c r="D2943" t="s">
        <v>303</v>
      </c>
      <c r="E2943" t="s">
        <v>299</v>
      </c>
      <c r="F2943" s="8">
        <v>10416663.41</v>
      </c>
      <c r="G2943" s="10">
        <v>10416663.41</v>
      </c>
      <c r="H2943">
        <v>0</v>
      </c>
      <c r="I2943" s="8">
        <v>0</v>
      </c>
      <c r="J2943" s="8">
        <v>0</v>
      </c>
      <c r="L2943" s="9">
        <f>F2943*AVERAGE(K136,K1473,K4221,K5524)</f>
        <v>8112718.5511540556</v>
      </c>
    </row>
    <row r="2944" spans="1:12" hidden="1" x14ac:dyDescent="0.35">
      <c r="A2944">
        <v>2017</v>
      </c>
      <c r="B2944">
        <v>3102704</v>
      </c>
      <c r="C2944" t="s">
        <v>26</v>
      </c>
      <c r="D2944" t="s">
        <v>303</v>
      </c>
      <c r="E2944" t="s">
        <v>299</v>
      </c>
      <c r="F2944" s="8">
        <v>6385481.6299999999</v>
      </c>
      <c r="G2944" s="10">
        <v>6149076.5899999999</v>
      </c>
      <c r="H2944">
        <v>0.91159078569876772</v>
      </c>
      <c r="I2944" s="8">
        <v>215504.65615674862</v>
      </c>
      <c r="J2944" s="8">
        <v>0</v>
      </c>
    </row>
    <row r="2945" spans="1:10" hidden="1" x14ac:dyDescent="0.35">
      <c r="A2945">
        <v>2017</v>
      </c>
      <c r="B2945">
        <v>3102704</v>
      </c>
      <c r="C2945" t="s">
        <v>26</v>
      </c>
      <c r="D2945" t="s">
        <v>303</v>
      </c>
      <c r="E2945" t="s">
        <v>300</v>
      </c>
      <c r="F2945" s="8">
        <v>5605441.5599999996</v>
      </c>
      <c r="G2945" s="10"/>
      <c r="I2945" s="8">
        <v>0</v>
      </c>
      <c r="J2945" s="8">
        <v>5820946.2161567481</v>
      </c>
    </row>
    <row r="2946" spans="1:10" hidden="1" x14ac:dyDescent="0.35">
      <c r="A2946">
        <v>2017</v>
      </c>
      <c r="B2946">
        <v>3102704</v>
      </c>
      <c r="C2946" t="s">
        <v>26</v>
      </c>
      <c r="D2946" t="s">
        <v>303</v>
      </c>
      <c r="E2946" t="s">
        <v>301</v>
      </c>
      <c r="F2946" s="8">
        <v>488648.43</v>
      </c>
      <c r="G2946" s="10"/>
      <c r="I2946" s="8">
        <v>0</v>
      </c>
      <c r="J2946" s="8">
        <v>0</v>
      </c>
    </row>
    <row r="2947" spans="1:10" hidden="1" x14ac:dyDescent="0.35">
      <c r="A2947">
        <v>2017</v>
      </c>
      <c r="B2947">
        <v>3102704</v>
      </c>
      <c r="C2947" t="s">
        <v>26</v>
      </c>
      <c r="D2947" t="s">
        <v>303</v>
      </c>
      <c r="E2947" t="s">
        <v>309</v>
      </c>
      <c r="F2947" s="8">
        <v>236405.04</v>
      </c>
      <c r="G2947" s="10"/>
      <c r="I2947" s="8">
        <v>0</v>
      </c>
      <c r="J2947" s="8">
        <v>0</v>
      </c>
    </row>
    <row r="2948" spans="1:10" hidden="1" x14ac:dyDescent="0.35">
      <c r="A2948">
        <v>2017</v>
      </c>
      <c r="B2948">
        <v>3110806</v>
      </c>
      <c r="C2948" t="s">
        <v>27</v>
      </c>
      <c r="D2948" t="s">
        <v>303</v>
      </c>
      <c r="E2948" t="s">
        <v>299</v>
      </c>
      <c r="F2948" s="8">
        <v>3454816.99</v>
      </c>
      <c r="G2948" s="10">
        <v>3130666.2600000002</v>
      </c>
      <c r="H2948">
        <v>0.67332268115988825</v>
      </c>
      <c r="I2948" s="8">
        <v>218258.03862353502</v>
      </c>
      <c r="J2948" s="8">
        <v>0</v>
      </c>
    </row>
    <row r="2949" spans="1:10" hidden="1" x14ac:dyDescent="0.35">
      <c r="A2949">
        <v>2017</v>
      </c>
      <c r="B2949">
        <v>3110806</v>
      </c>
      <c r="C2949" t="s">
        <v>27</v>
      </c>
      <c r="D2949" t="s">
        <v>303</v>
      </c>
      <c r="E2949" t="s">
        <v>300</v>
      </c>
      <c r="F2949" s="8">
        <v>2107948.6</v>
      </c>
      <c r="G2949" s="10"/>
      <c r="I2949" s="8">
        <v>0</v>
      </c>
      <c r="J2949" s="8">
        <v>2326206.6386235352</v>
      </c>
    </row>
    <row r="2950" spans="1:10" hidden="1" x14ac:dyDescent="0.35">
      <c r="A2950">
        <v>2017</v>
      </c>
      <c r="B2950">
        <v>3110806</v>
      </c>
      <c r="C2950" t="s">
        <v>27</v>
      </c>
      <c r="D2950" t="s">
        <v>303</v>
      </c>
      <c r="E2950" t="s">
        <v>301</v>
      </c>
      <c r="F2950" s="8">
        <v>784345.2</v>
      </c>
      <c r="G2950" s="10"/>
      <c r="I2950" s="8">
        <v>0</v>
      </c>
      <c r="J2950" s="8">
        <v>0</v>
      </c>
    </row>
    <row r="2951" spans="1:10" hidden="1" x14ac:dyDescent="0.35">
      <c r="A2951">
        <v>2017</v>
      </c>
      <c r="B2951">
        <v>3110806</v>
      </c>
      <c r="C2951" t="s">
        <v>27</v>
      </c>
      <c r="D2951" t="s">
        <v>303</v>
      </c>
      <c r="E2951" t="s">
        <v>304</v>
      </c>
      <c r="F2951" s="8">
        <v>1637.08</v>
      </c>
      <c r="G2951" s="10"/>
      <c r="I2951" s="8">
        <v>0</v>
      </c>
      <c r="J2951" s="8">
        <v>0</v>
      </c>
    </row>
    <row r="2952" spans="1:10" hidden="1" x14ac:dyDescent="0.35">
      <c r="A2952">
        <v>2017</v>
      </c>
      <c r="B2952">
        <v>3110806</v>
      </c>
      <c r="C2952" t="s">
        <v>27</v>
      </c>
      <c r="D2952" t="s">
        <v>303</v>
      </c>
      <c r="E2952" t="s">
        <v>309</v>
      </c>
      <c r="F2952" s="8">
        <v>324150.73</v>
      </c>
      <c r="G2952" s="10"/>
      <c r="I2952" s="8">
        <v>0</v>
      </c>
      <c r="J2952" s="8">
        <v>0</v>
      </c>
    </row>
    <row r="2953" spans="1:10" hidden="1" x14ac:dyDescent="0.35">
      <c r="A2953">
        <v>2017</v>
      </c>
      <c r="B2953">
        <v>3111150</v>
      </c>
      <c r="C2953" t="s">
        <v>28</v>
      </c>
      <c r="D2953" t="s">
        <v>303</v>
      </c>
      <c r="E2953" t="s">
        <v>299</v>
      </c>
      <c r="F2953" s="8">
        <v>4591050.96</v>
      </c>
      <c r="G2953" s="10">
        <v>4304304.54</v>
      </c>
      <c r="H2953">
        <v>0.76680541289023196</v>
      </c>
      <c r="I2953" s="8">
        <v>219878.70698289585</v>
      </c>
      <c r="J2953" s="8">
        <v>0</v>
      </c>
    </row>
    <row r="2954" spans="1:10" hidden="1" x14ac:dyDescent="0.35">
      <c r="A2954">
        <v>2017</v>
      </c>
      <c r="B2954">
        <v>3111150</v>
      </c>
      <c r="C2954" t="s">
        <v>28</v>
      </c>
      <c r="D2954" t="s">
        <v>303</v>
      </c>
      <c r="E2954" t="s">
        <v>300</v>
      </c>
      <c r="F2954" s="8">
        <v>3300564.02</v>
      </c>
      <c r="G2954" s="10"/>
      <c r="I2954" s="8">
        <v>0</v>
      </c>
      <c r="J2954" s="8">
        <v>3520442.7269828958</v>
      </c>
    </row>
    <row r="2955" spans="1:10" hidden="1" x14ac:dyDescent="0.35">
      <c r="A2955">
        <v>2017</v>
      </c>
      <c r="B2955">
        <v>3111150</v>
      </c>
      <c r="C2955" t="s">
        <v>28</v>
      </c>
      <c r="D2955" t="s">
        <v>303</v>
      </c>
      <c r="E2955" t="s">
        <v>306</v>
      </c>
      <c r="F2955" s="8">
        <v>2505.1</v>
      </c>
      <c r="G2955" s="10"/>
      <c r="I2955" s="8">
        <v>0</v>
      </c>
      <c r="J2955" s="8">
        <v>0</v>
      </c>
    </row>
    <row r="2956" spans="1:10" hidden="1" x14ac:dyDescent="0.35">
      <c r="A2956">
        <v>2017</v>
      </c>
      <c r="B2956">
        <v>3111150</v>
      </c>
      <c r="C2956" t="s">
        <v>28</v>
      </c>
      <c r="D2956" t="s">
        <v>303</v>
      </c>
      <c r="E2956" t="s">
        <v>301</v>
      </c>
      <c r="F2956" s="8">
        <v>838801.78</v>
      </c>
      <c r="G2956" s="10"/>
      <c r="I2956" s="8">
        <v>0</v>
      </c>
      <c r="J2956" s="8">
        <v>0</v>
      </c>
    </row>
    <row r="2957" spans="1:10" hidden="1" x14ac:dyDescent="0.35">
      <c r="A2957">
        <v>2017</v>
      </c>
      <c r="B2957">
        <v>3111150</v>
      </c>
      <c r="C2957" t="s">
        <v>28</v>
      </c>
      <c r="D2957" t="s">
        <v>303</v>
      </c>
      <c r="E2957" t="s">
        <v>305</v>
      </c>
      <c r="F2957" s="8">
        <v>86547.08</v>
      </c>
      <c r="G2957" s="10"/>
      <c r="I2957" s="8">
        <v>0</v>
      </c>
      <c r="J2957" s="8">
        <v>0</v>
      </c>
    </row>
    <row r="2958" spans="1:10" hidden="1" x14ac:dyDescent="0.35">
      <c r="A2958">
        <v>2017</v>
      </c>
      <c r="B2958">
        <v>3111150</v>
      </c>
      <c r="C2958" t="s">
        <v>28</v>
      </c>
      <c r="D2958" t="s">
        <v>303</v>
      </c>
      <c r="E2958" t="s">
        <v>309</v>
      </c>
      <c r="F2958" s="8">
        <v>286746.42</v>
      </c>
      <c r="G2958" s="10"/>
      <c r="I2958" s="8">
        <v>0</v>
      </c>
      <c r="J2958" s="8">
        <v>0</v>
      </c>
    </row>
    <row r="2959" spans="1:10" hidden="1" x14ac:dyDescent="0.35">
      <c r="A2959">
        <v>2017</v>
      </c>
      <c r="B2959">
        <v>3112059</v>
      </c>
      <c r="C2959" t="s">
        <v>29</v>
      </c>
      <c r="D2959" t="s">
        <v>303</v>
      </c>
      <c r="E2959" t="s">
        <v>299</v>
      </c>
      <c r="F2959" s="8">
        <v>3809606.44</v>
      </c>
      <c r="G2959" s="10">
        <v>3234813.84</v>
      </c>
      <c r="H2959">
        <v>0.91722206184205035</v>
      </c>
      <c r="I2959" s="8">
        <v>527212.45370355283</v>
      </c>
      <c r="J2959" s="8">
        <v>0</v>
      </c>
    </row>
    <row r="2960" spans="1:10" hidden="1" x14ac:dyDescent="0.35">
      <c r="A2960">
        <v>2017</v>
      </c>
      <c r="B2960">
        <v>3112059</v>
      </c>
      <c r="C2960" t="s">
        <v>29</v>
      </c>
      <c r="D2960" t="s">
        <v>303</v>
      </c>
      <c r="E2960" t="s">
        <v>300</v>
      </c>
      <c r="F2960" s="8">
        <v>2967042.62</v>
      </c>
      <c r="G2960" s="10"/>
      <c r="I2960" s="8">
        <v>0</v>
      </c>
      <c r="J2960" s="8">
        <v>3494255.0737035531</v>
      </c>
    </row>
    <row r="2961" spans="1:10" hidden="1" x14ac:dyDescent="0.35">
      <c r="A2961">
        <v>2017</v>
      </c>
      <c r="B2961">
        <v>3112059</v>
      </c>
      <c r="C2961" t="s">
        <v>29</v>
      </c>
      <c r="D2961" t="s">
        <v>303</v>
      </c>
      <c r="E2961" t="s">
        <v>309</v>
      </c>
      <c r="F2961" s="8">
        <v>574792.6</v>
      </c>
      <c r="G2961" s="10"/>
      <c r="I2961" s="8">
        <v>0</v>
      </c>
      <c r="J2961" s="8">
        <v>0</v>
      </c>
    </row>
    <row r="2962" spans="1:10" hidden="1" x14ac:dyDescent="0.35">
      <c r="A2962">
        <v>2017</v>
      </c>
      <c r="B2962">
        <v>3112307</v>
      </c>
      <c r="C2962" t="s">
        <v>30</v>
      </c>
      <c r="D2962" t="s">
        <v>303</v>
      </c>
      <c r="E2962" t="s">
        <v>299</v>
      </c>
      <c r="F2962" s="8">
        <v>17516109.739999998</v>
      </c>
      <c r="G2962" s="10">
        <v>16985255.18</v>
      </c>
      <c r="H2962">
        <v>0.51992235656244057</v>
      </c>
      <c r="I2962" s="8">
        <v>276003.15382711752</v>
      </c>
      <c r="J2962" s="8">
        <v>0</v>
      </c>
    </row>
    <row r="2963" spans="1:10" hidden="1" x14ac:dyDescent="0.35">
      <c r="A2963">
        <v>2017</v>
      </c>
      <c r="B2963">
        <v>3112307</v>
      </c>
      <c r="C2963" t="s">
        <v>30</v>
      </c>
      <c r="D2963" t="s">
        <v>303</v>
      </c>
      <c r="E2963" t="s">
        <v>300</v>
      </c>
      <c r="F2963" s="8">
        <v>8831013.9000000004</v>
      </c>
      <c r="G2963" s="10"/>
      <c r="I2963" s="8">
        <v>0</v>
      </c>
      <c r="J2963" s="8">
        <v>9107017.0538271181</v>
      </c>
    </row>
    <row r="2964" spans="1:10" hidden="1" x14ac:dyDescent="0.35">
      <c r="A2964">
        <v>2017</v>
      </c>
      <c r="B2964">
        <v>3112307</v>
      </c>
      <c r="C2964" t="s">
        <v>30</v>
      </c>
      <c r="D2964" t="s">
        <v>303</v>
      </c>
      <c r="E2964" t="s">
        <v>301</v>
      </c>
      <c r="F2964" s="8">
        <v>7199043.1200000001</v>
      </c>
      <c r="G2964" s="10"/>
      <c r="I2964" s="8">
        <v>0</v>
      </c>
      <c r="J2964" s="8">
        <v>0</v>
      </c>
    </row>
    <row r="2965" spans="1:10" hidden="1" x14ac:dyDescent="0.35">
      <c r="A2965">
        <v>2017</v>
      </c>
      <c r="B2965">
        <v>3112307</v>
      </c>
      <c r="C2965" t="s">
        <v>30</v>
      </c>
      <c r="D2965" t="s">
        <v>303</v>
      </c>
      <c r="E2965" t="s">
        <v>304</v>
      </c>
      <c r="F2965" s="8">
        <v>153659.82</v>
      </c>
      <c r="G2965" s="10"/>
      <c r="I2965" s="8">
        <v>0</v>
      </c>
      <c r="J2965" s="8">
        <v>0</v>
      </c>
    </row>
    <row r="2966" spans="1:10" hidden="1" x14ac:dyDescent="0.35">
      <c r="A2966">
        <v>2017</v>
      </c>
      <c r="B2966">
        <v>3112307</v>
      </c>
      <c r="C2966" t="s">
        <v>30</v>
      </c>
      <c r="D2966" t="s">
        <v>303</v>
      </c>
      <c r="E2966" t="s">
        <v>305</v>
      </c>
      <c r="F2966" s="8">
        <v>222697.2</v>
      </c>
      <c r="G2966" s="10"/>
      <c r="I2966" s="8">
        <v>0</v>
      </c>
      <c r="J2966" s="8">
        <v>0</v>
      </c>
    </row>
    <row r="2967" spans="1:10" hidden="1" x14ac:dyDescent="0.35">
      <c r="A2967">
        <v>2017</v>
      </c>
      <c r="B2967">
        <v>3112307</v>
      </c>
      <c r="C2967" t="s">
        <v>30</v>
      </c>
      <c r="D2967" t="s">
        <v>303</v>
      </c>
      <c r="E2967" t="s">
        <v>309</v>
      </c>
      <c r="F2967" s="8">
        <v>530854.56000000006</v>
      </c>
      <c r="G2967" s="10"/>
      <c r="I2967" s="8">
        <v>0</v>
      </c>
      <c r="J2967" s="8">
        <v>0</v>
      </c>
    </row>
    <row r="2968" spans="1:10" hidden="1" x14ac:dyDescent="0.35">
      <c r="A2968">
        <v>2017</v>
      </c>
      <c r="B2968">
        <v>3112653</v>
      </c>
      <c r="C2968" t="s">
        <v>31</v>
      </c>
      <c r="D2968" t="s">
        <v>303</v>
      </c>
      <c r="E2968" t="s">
        <v>299</v>
      </c>
      <c r="F2968" s="8">
        <v>3875437.3</v>
      </c>
      <c r="G2968" s="10">
        <v>3523204.5599999996</v>
      </c>
      <c r="H2968">
        <v>0.61618694657911099</v>
      </c>
      <c r="I2968" s="8">
        <v>217041.2165457939</v>
      </c>
      <c r="J2968" s="8">
        <v>0</v>
      </c>
    </row>
    <row r="2969" spans="1:10" hidden="1" x14ac:dyDescent="0.35">
      <c r="A2969">
        <v>2017</v>
      </c>
      <c r="B2969">
        <v>3112653</v>
      </c>
      <c r="C2969" t="s">
        <v>31</v>
      </c>
      <c r="D2969" t="s">
        <v>303</v>
      </c>
      <c r="E2969" t="s">
        <v>300</v>
      </c>
      <c r="F2969" s="8">
        <v>2170952.66</v>
      </c>
      <c r="G2969" s="10"/>
      <c r="I2969" s="8">
        <v>0</v>
      </c>
      <c r="J2969" s="8">
        <v>2387993.8765457938</v>
      </c>
    </row>
    <row r="2970" spans="1:10" hidden="1" x14ac:dyDescent="0.35">
      <c r="A2970">
        <v>2017</v>
      </c>
      <c r="B2970">
        <v>3112653</v>
      </c>
      <c r="C2970" t="s">
        <v>31</v>
      </c>
      <c r="D2970" t="s">
        <v>303</v>
      </c>
      <c r="E2970" t="s">
        <v>301</v>
      </c>
      <c r="F2970" s="8">
        <v>1141483.8799999999</v>
      </c>
      <c r="G2970" s="10"/>
      <c r="I2970" s="8">
        <v>0</v>
      </c>
      <c r="J2970" s="8">
        <v>0</v>
      </c>
    </row>
    <row r="2971" spans="1:10" hidden="1" x14ac:dyDescent="0.35">
      <c r="A2971">
        <v>2017</v>
      </c>
      <c r="B2971">
        <v>3112653</v>
      </c>
      <c r="C2971" t="s">
        <v>31</v>
      </c>
      <c r="D2971" t="s">
        <v>303</v>
      </c>
      <c r="E2971" t="s">
        <v>309</v>
      </c>
      <c r="F2971" s="8">
        <v>352232.74</v>
      </c>
      <c r="G2971" s="10"/>
      <c r="I2971" s="8">
        <v>0</v>
      </c>
      <c r="J2971" s="8">
        <v>0</v>
      </c>
    </row>
    <row r="2972" spans="1:10" hidden="1" x14ac:dyDescent="0.35">
      <c r="A2972">
        <v>2017</v>
      </c>
      <c r="B2972">
        <v>3112703</v>
      </c>
      <c r="C2972" t="s">
        <v>32</v>
      </c>
      <c r="D2972" t="s">
        <v>303</v>
      </c>
      <c r="E2972" t="s">
        <v>299</v>
      </c>
      <c r="F2972" s="8">
        <v>7283020.1100000003</v>
      </c>
      <c r="G2972" s="10">
        <v>6414234.7400000002</v>
      </c>
      <c r="H2972">
        <v>0.82262998999628134</v>
      </c>
      <c r="I2972" s="8">
        <v>714688.90023201553</v>
      </c>
      <c r="J2972" s="8">
        <v>0</v>
      </c>
    </row>
    <row r="2973" spans="1:10" hidden="1" x14ac:dyDescent="0.35">
      <c r="A2973">
        <v>2017</v>
      </c>
      <c r="B2973">
        <v>3112703</v>
      </c>
      <c r="C2973" t="s">
        <v>32</v>
      </c>
      <c r="D2973" t="s">
        <v>303</v>
      </c>
      <c r="E2973" t="s">
        <v>300</v>
      </c>
      <c r="F2973" s="8">
        <v>5276541.8600000003</v>
      </c>
      <c r="G2973" s="10"/>
      <c r="I2973" s="8">
        <v>0</v>
      </c>
      <c r="J2973" s="8">
        <v>5991230.7602320155</v>
      </c>
    </row>
    <row r="2974" spans="1:10" hidden="1" x14ac:dyDescent="0.35">
      <c r="A2974">
        <v>2017</v>
      </c>
      <c r="B2974">
        <v>3112703</v>
      </c>
      <c r="C2974" t="s">
        <v>32</v>
      </c>
      <c r="D2974" t="s">
        <v>303</v>
      </c>
      <c r="E2974" t="s">
        <v>306</v>
      </c>
      <c r="F2974" s="8">
        <v>90000</v>
      </c>
      <c r="G2974" s="10"/>
      <c r="I2974" s="8">
        <v>0</v>
      </c>
      <c r="J2974" s="8">
        <v>0</v>
      </c>
    </row>
    <row r="2975" spans="1:10" hidden="1" x14ac:dyDescent="0.35">
      <c r="A2975">
        <v>2017</v>
      </c>
      <c r="B2975">
        <v>3112703</v>
      </c>
      <c r="C2975" t="s">
        <v>32</v>
      </c>
      <c r="D2975" t="s">
        <v>303</v>
      </c>
      <c r="E2975" t="s">
        <v>301</v>
      </c>
      <c r="F2975" s="8">
        <v>1047692.88</v>
      </c>
      <c r="G2975" s="10"/>
      <c r="I2975" s="8">
        <v>0</v>
      </c>
      <c r="J2975" s="8">
        <v>0</v>
      </c>
    </row>
    <row r="2976" spans="1:10" hidden="1" x14ac:dyDescent="0.35">
      <c r="A2976">
        <v>2017</v>
      </c>
      <c r="B2976">
        <v>3112703</v>
      </c>
      <c r="C2976" t="s">
        <v>32</v>
      </c>
      <c r="D2976" t="s">
        <v>303</v>
      </c>
      <c r="E2976" t="s">
        <v>309</v>
      </c>
      <c r="F2976" s="8">
        <v>868785.37</v>
      </c>
      <c r="G2976" s="10"/>
      <c r="I2976" s="8">
        <v>0</v>
      </c>
      <c r="J2976" s="8">
        <v>0</v>
      </c>
    </row>
    <row r="2977" spans="1:10" hidden="1" x14ac:dyDescent="0.35">
      <c r="A2977">
        <v>2017</v>
      </c>
      <c r="B2977">
        <v>3113008</v>
      </c>
      <c r="C2977" t="s">
        <v>33</v>
      </c>
      <c r="D2977" t="s">
        <v>303</v>
      </c>
      <c r="E2977" t="s">
        <v>299</v>
      </c>
      <c r="F2977" s="8">
        <v>14563295.65</v>
      </c>
      <c r="G2977" s="10">
        <v>14066747.65</v>
      </c>
      <c r="H2977">
        <v>0.81806802370553644</v>
      </c>
      <c r="I2977" s="8">
        <v>406210.04103493673</v>
      </c>
      <c r="J2977" s="8">
        <v>0</v>
      </c>
    </row>
    <row r="2978" spans="1:10" hidden="1" x14ac:dyDescent="0.35">
      <c r="A2978">
        <v>2017</v>
      </c>
      <c r="B2978">
        <v>3113008</v>
      </c>
      <c r="C2978" t="s">
        <v>33</v>
      </c>
      <c r="D2978" t="s">
        <v>303</v>
      </c>
      <c r="E2978" t="s">
        <v>300</v>
      </c>
      <c r="F2978" s="8">
        <v>11507556.449999999</v>
      </c>
      <c r="G2978" s="10"/>
      <c r="I2978" s="8">
        <v>0</v>
      </c>
      <c r="J2978" s="8">
        <v>11913766.491034936</v>
      </c>
    </row>
    <row r="2979" spans="1:10" hidden="1" x14ac:dyDescent="0.35">
      <c r="A2979">
        <v>2017</v>
      </c>
      <c r="B2979">
        <v>3113008</v>
      </c>
      <c r="C2979" t="s">
        <v>33</v>
      </c>
      <c r="D2979" t="s">
        <v>303</v>
      </c>
      <c r="E2979" t="s">
        <v>301</v>
      </c>
      <c r="F2979" s="8">
        <v>324713.48</v>
      </c>
      <c r="G2979" s="10"/>
      <c r="I2979" s="8">
        <v>0</v>
      </c>
      <c r="J2979" s="8">
        <v>0</v>
      </c>
    </row>
    <row r="2980" spans="1:10" hidden="1" x14ac:dyDescent="0.35">
      <c r="A2980">
        <v>2017</v>
      </c>
      <c r="B2980">
        <v>3113008</v>
      </c>
      <c r="C2980" t="s">
        <v>33</v>
      </c>
      <c r="D2980" t="s">
        <v>303</v>
      </c>
      <c r="E2980" t="s">
        <v>309</v>
      </c>
      <c r="F2980" s="8">
        <v>496548</v>
      </c>
      <c r="G2980" s="10"/>
      <c r="I2980" s="8">
        <v>0</v>
      </c>
      <c r="J2980" s="8">
        <v>0</v>
      </c>
    </row>
    <row r="2981" spans="1:10" hidden="1" x14ac:dyDescent="0.35">
      <c r="A2981">
        <v>2017</v>
      </c>
      <c r="B2981">
        <v>3113503</v>
      </c>
      <c r="C2981" t="s">
        <v>34</v>
      </c>
      <c r="D2981" t="s">
        <v>303</v>
      </c>
      <c r="E2981" t="s">
        <v>299</v>
      </c>
      <c r="F2981" s="8">
        <v>5498328.2999999998</v>
      </c>
      <c r="G2981" s="10">
        <v>5498328.2999999998</v>
      </c>
      <c r="H2981">
        <v>0.68705060772744331</v>
      </c>
      <c r="I2981" s="8">
        <v>0</v>
      </c>
      <c r="J2981" s="8">
        <v>0</v>
      </c>
    </row>
    <row r="2982" spans="1:10" hidden="1" x14ac:dyDescent="0.35">
      <c r="A2982">
        <v>2017</v>
      </c>
      <c r="B2982">
        <v>3113503</v>
      </c>
      <c r="C2982" t="s">
        <v>34</v>
      </c>
      <c r="D2982" t="s">
        <v>303</v>
      </c>
      <c r="E2982" t="s">
        <v>300</v>
      </c>
      <c r="F2982" s="8">
        <v>3777629.8</v>
      </c>
      <c r="G2982" s="10"/>
      <c r="I2982" s="8">
        <v>0</v>
      </c>
      <c r="J2982" s="8">
        <v>3777629.8</v>
      </c>
    </row>
    <row r="2983" spans="1:10" hidden="1" x14ac:dyDescent="0.35">
      <c r="A2983">
        <v>2017</v>
      </c>
      <c r="B2983">
        <v>3113503</v>
      </c>
      <c r="C2983" t="s">
        <v>34</v>
      </c>
      <c r="D2983" t="s">
        <v>303</v>
      </c>
      <c r="E2983" t="s">
        <v>301</v>
      </c>
      <c r="F2983" s="8">
        <v>879198.63</v>
      </c>
      <c r="G2983" s="10"/>
      <c r="I2983" s="8">
        <v>0</v>
      </c>
      <c r="J2983" s="8">
        <v>0</v>
      </c>
    </row>
    <row r="2984" spans="1:10" hidden="1" x14ac:dyDescent="0.35">
      <c r="A2984">
        <v>2017</v>
      </c>
      <c r="B2984">
        <v>3113503</v>
      </c>
      <c r="C2984" t="s">
        <v>34</v>
      </c>
      <c r="D2984" t="s">
        <v>303</v>
      </c>
      <c r="E2984" t="s">
        <v>304</v>
      </c>
      <c r="F2984" s="8">
        <v>64.989999999999995</v>
      </c>
      <c r="G2984" s="10"/>
      <c r="I2984" s="8">
        <v>0</v>
      </c>
      <c r="J2984" s="8">
        <v>0</v>
      </c>
    </row>
    <row r="2985" spans="1:10" hidden="1" x14ac:dyDescent="0.35">
      <c r="A2985">
        <v>2017</v>
      </c>
      <c r="B2985">
        <v>3113503</v>
      </c>
      <c r="C2985" t="s">
        <v>34</v>
      </c>
      <c r="D2985" t="s">
        <v>303</v>
      </c>
      <c r="E2985" t="s">
        <v>305</v>
      </c>
      <c r="F2985" s="8">
        <v>231920.15</v>
      </c>
      <c r="G2985" s="10"/>
      <c r="I2985" s="8">
        <v>0</v>
      </c>
      <c r="J2985" s="8">
        <v>0</v>
      </c>
    </row>
    <row r="2986" spans="1:10" hidden="1" x14ac:dyDescent="0.35">
      <c r="A2986">
        <v>2017</v>
      </c>
      <c r="B2986">
        <v>3113701</v>
      </c>
      <c r="C2986" t="s">
        <v>35</v>
      </c>
      <c r="D2986" t="s">
        <v>303</v>
      </c>
      <c r="E2986" t="s">
        <v>299</v>
      </c>
      <c r="F2986" s="8">
        <v>12309126.98</v>
      </c>
      <c r="G2986" s="10">
        <v>11770854.130000001</v>
      </c>
      <c r="H2986">
        <v>0.86290701064018704</v>
      </c>
      <c r="I2986" s="8">
        <v>464479.41590227379</v>
      </c>
      <c r="J2986" s="8">
        <v>0</v>
      </c>
    </row>
    <row r="2987" spans="1:10" hidden="1" x14ac:dyDescent="0.35">
      <c r="A2987">
        <v>2017</v>
      </c>
      <c r="B2987">
        <v>3113701</v>
      </c>
      <c r="C2987" t="s">
        <v>35</v>
      </c>
      <c r="D2987" t="s">
        <v>303</v>
      </c>
      <c r="E2987" t="s">
        <v>300</v>
      </c>
      <c r="F2987" s="8">
        <v>10157152.550000001</v>
      </c>
      <c r="G2987" s="10"/>
      <c r="I2987" s="8">
        <v>0</v>
      </c>
      <c r="J2987" s="8">
        <v>10621631.965902274</v>
      </c>
    </row>
    <row r="2988" spans="1:10" hidden="1" x14ac:dyDescent="0.35">
      <c r="A2988">
        <v>2017</v>
      </c>
      <c r="B2988">
        <v>3113701</v>
      </c>
      <c r="C2988" t="s">
        <v>35</v>
      </c>
      <c r="D2988" t="s">
        <v>303</v>
      </c>
      <c r="E2988" t="s">
        <v>306</v>
      </c>
      <c r="F2988" s="8">
        <v>39757</v>
      </c>
      <c r="G2988" s="10"/>
      <c r="I2988" s="8">
        <v>0</v>
      </c>
      <c r="J2988" s="8">
        <v>0</v>
      </c>
    </row>
    <row r="2989" spans="1:10" hidden="1" x14ac:dyDescent="0.35">
      <c r="A2989">
        <v>2017</v>
      </c>
      <c r="B2989">
        <v>3113701</v>
      </c>
      <c r="C2989" t="s">
        <v>35</v>
      </c>
      <c r="D2989" t="s">
        <v>303</v>
      </c>
      <c r="E2989" t="s">
        <v>301</v>
      </c>
      <c r="F2989" s="8">
        <v>185620.84</v>
      </c>
      <c r="G2989" s="10"/>
      <c r="I2989" s="8">
        <v>0</v>
      </c>
      <c r="J2989" s="8">
        <v>0</v>
      </c>
    </row>
    <row r="2990" spans="1:10" hidden="1" x14ac:dyDescent="0.35">
      <c r="A2990">
        <v>2017</v>
      </c>
      <c r="B2990">
        <v>3113701</v>
      </c>
      <c r="C2990" t="s">
        <v>35</v>
      </c>
      <c r="D2990" t="s">
        <v>303</v>
      </c>
      <c r="E2990" t="s">
        <v>304</v>
      </c>
      <c r="F2990" s="8">
        <v>250000</v>
      </c>
      <c r="G2990" s="10"/>
      <c r="I2990" s="8">
        <v>0</v>
      </c>
      <c r="J2990" s="8">
        <v>0</v>
      </c>
    </row>
    <row r="2991" spans="1:10" hidden="1" x14ac:dyDescent="0.35">
      <c r="A2991">
        <v>2017</v>
      </c>
      <c r="B2991">
        <v>3113701</v>
      </c>
      <c r="C2991" t="s">
        <v>35</v>
      </c>
      <c r="D2991" t="s">
        <v>303</v>
      </c>
      <c r="E2991" t="s">
        <v>309</v>
      </c>
      <c r="F2991" s="8">
        <v>538272.85</v>
      </c>
      <c r="G2991" s="10"/>
      <c r="I2991" s="8">
        <v>0</v>
      </c>
      <c r="J2991" s="8">
        <v>0</v>
      </c>
    </row>
    <row r="2992" spans="1:10" hidden="1" x14ac:dyDescent="0.35">
      <c r="A2992">
        <v>2017</v>
      </c>
      <c r="B2992">
        <v>3113800</v>
      </c>
      <c r="C2992" t="s">
        <v>36</v>
      </c>
      <c r="D2992" t="s">
        <v>303</v>
      </c>
      <c r="E2992" t="s">
        <v>299</v>
      </c>
      <c r="F2992" s="8">
        <v>2458111.4500000002</v>
      </c>
      <c r="G2992" s="10">
        <v>2290311.62</v>
      </c>
      <c r="H2992">
        <v>0.73851559553280355</v>
      </c>
      <c r="I2992" s="8">
        <v>123922.79138275319</v>
      </c>
      <c r="J2992" s="8">
        <v>0</v>
      </c>
    </row>
    <row r="2993" spans="1:10" hidden="1" x14ac:dyDescent="0.35">
      <c r="A2993">
        <v>2017</v>
      </c>
      <c r="B2993">
        <v>3113800</v>
      </c>
      <c r="C2993" t="s">
        <v>36</v>
      </c>
      <c r="D2993" t="s">
        <v>303</v>
      </c>
      <c r="E2993" t="s">
        <v>300</v>
      </c>
      <c r="F2993" s="8">
        <v>1691430.85</v>
      </c>
      <c r="G2993" s="10"/>
      <c r="I2993" s="8">
        <v>0</v>
      </c>
      <c r="J2993" s="8">
        <v>1815353.6413827534</v>
      </c>
    </row>
    <row r="2994" spans="1:10" hidden="1" x14ac:dyDescent="0.35">
      <c r="A2994">
        <v>2017</v>
      </c>
      <c r="B2994">
        <v>3113800</v>
      </c>
      <c r="C2994" t="s">
        <v>36</v>
      </c>
      <c r="D2994" t="s">
        <v>303</v>
      </c>
      <c r="E2994" t="s">
        <v>307</v>
      </c>
      <c r="F2994" s="8">
        <v>1490.49</v>
      </c>
      <c r="G2994" s="10"/>
      <c r="I2994" s="8">
        <v>0</v>
      </c>
      <c r="J2994" s="8">
        <v>0</v>
      </c>
    </row>
    <row r="2995" spans="1:10" hidden="1" x14ac:dyDescent="0.35">
      <c r="A2995">
        <v>2017</v>
      </c>
      <c r="B2995">
        <v>3113800</v>
      </c>
      <c r="C2995" t="s">
        <v>36</v>
      </c>
      <c r="D2995" t="s">
        <v>303</v>
      </c>
      <c r="E2995" t="s">
        <v>306</v>
      </c>
      <c r="F2995" s="8">
        <v>28351.46</v>
      </c>
      <c r="G2995" s="10"/>
      <c r="I2995" s="8">
        <v>0</v>
      </c>
      <c r="J2995" s="8">
        <v>0</v>
      </c>
    </row>
    <row r="2996" spans="1:10" hidden="1" x14ac:dyDescent="0.35">
      <c r="A2996">
        <v>2017</v>
      </c>
      <c r="B2996">
        <v>3113800</v>
      </c>
      <c r="C2996" t="s">
        <v>36</v>
      </c>
      <c r="D2996" t="s">
        <v>303</v>
      </c>
      <c r="E2996" t="s">
        <v>301</v>
      </c>
      <c r="F2996" s="8">
        <v>463185.8</v>
      </c>
      <c r="G2996" s="10"/>
      <c r="I2996" s="8">
        <v>0</v>
      </c>
      <c r="J2996" s="8">
        <v>0</v>
      </c>
    </row>
    <row r="2997" spans="1:10" hidden="1" x14ac:dyDescent="0.35">
      <c r="A2997">
        <v>2017</v>
      </c>
      <c r="B2997">
        <v>3113800</v>
      </c>
      <c r="C2997" t="s">
        <v>36</v>
      </c>
      <c r="D2997" t="s">
        <v>303</v>
      </c>
      <c r="E2997" t="s">
        <v>309</v>
      </c>
      <c r="F2997" s="8">
        <v>167799.83</v>
      </c>
      <c r="G2997" s="10"/>
      <c r="I2997" s="8">
        <v>0</v>
      </c>
      <c r="J2997" s="8">
        <v>0</v>
      </c>
    </row>
    <row r="2998" spans="1:10" hidden="1" x14ac:dyDescent="0.35">
      <c r="A2998">
        <v>2017</v>
      </c>
      <c r="B2998">
        <v>3115458</v>
      </c>
      <c r="C2998" t="s">
        <v>37</v>
      </c>
      <c r="D2998" t="s">
        <v>303</v>
      </c>
      <c r="E2998" t="s">
        <v>299</v>
      </c>
      <c r="F2998" s="8">
        <v>6056878.4500000002</v>
      </c>
      <c r="G2998" s="10">
        <v>5790987.6200000001</v>
      </c>
      <c r="H2998">
        <v>0.76634395913282916</v>
      </c>
      <c r="I2998" s="8">
        <v>203763.83135931403</v>
      </c>
      <c r="J2998" s="8">
        <v>0</v>
      </c>
    </row>
    <row r="2999" spans="1:10" hidden="1" x14ac:dyDescent="0.35">
      <c r="A2999">
        <v>2017</v>
      </c>
      <c r="B2999">
        <v>3115458</v>
      </c>
      <c r="C2999" t="s">
        <v>37</v>
      </c>
      <c r="D2999" t="s">
        <v>303</v>
      </c>
      <c r="E2999" t="s">
        <v>300</v>
      </c>
      <c r="F2999" s="8">
        <v>4437888.38</v>
      </c>
      <c r="G2999" s="10"/>
      <c r="I2999" s="8">
        <v>0</v>
      </c>
      <c r="J2999" s="8">
        <v>4641652.2113593137</v>
      </c>
    </row>
    <row r="3000" spans="1:10" hidden="1" x14ac:dyDescent="0.35">
      <c r="A3000">
        <v>2017</v>
      </c>
      <c r="B3000">
        <v>3115458</v>
      </c>
      <c r="C3000" t="s">
        <v>37</v>
      </c>
      <c r="D3000" t="s">
        <v>303</v>
      </c>
      <c r="E3000" t="s">
        <v>306</v>
      </c>
      <c r="F3000" s="8">
        <v>30648</v>
      </c>
      <c r="G3000" s="10"/>
      <c r="I3000" s="8">
        <v>0</v>
      </c>
      <c r="J3000" s="8">
        <v>0</v>
      </c>
    </row>
    <row r="3001" spans="1:10" hidden="1" x14ac:dyDescent="0.35">
      <c r="A3001">
        <v>2017</v>
      </c>
      <c r="B3001">
        <v>3115458</v>
      </c>
      <c r="C3001" t="s">
        <v>37</v>
      </c>
      <c r="D3001" t="s">
        <v>303</v>
      </c>
      <c r="E3001" t="s">
        <v>301</v>
      </c>
      <c r="F3001" s="8">
        <v>514296.18</v>
      </c>
      <c r="G3001" s="10"/>
      <c r="I3001" s="8">
        <v>0</v>
      </c>
      <c r="J3001" s="8">
        <v>0</v>
      </c>
    </row>
    <row r="3002" spans="1:10" hidden="1" x14ac:dyDescent="0.35">
      <c r="A3002">
        <v>2017</v>
      </c>
      <c r="B3002">
        <v>3115458</v>
      </c>
      <c r="C3002" t="s">
        <v>37</v>
      </c>
      <c r="D3002" t="s">
        <v>303</v>
      </c>
      <c r="E3002" t="s">
        <v>304</v>
      </c>
      <c r="F3002" s="8">
        <v>69079.69</v>
      </c>
      <c r="G3002" s="10"/>
      <c r="I3002" s="8">
        <v>0</v>
      </c>
      <c r="J3002" s="8">
        <v>0</v>
      </c>
    </row>
    <row r="3003" spans="1:10" hidden="1" x14ac:dyDescent="0.35">
      <c r="A3003">
        <v>2017</v>
      </c>
      <c r="B3003">
        <v>3115458</v>
      </c>
      <c r="C3003" t="s">
        <v>37</v>
      </c>
      <c r="D3003" t="s">
        <v>303</v>
      </c>
      <c r="E3003" t="s">
        <v>309</v>
      </c>
      <c r="F3003" s="8">
        <v>265890.83</v>
      </c>
      <c r="G3003" s="10"/>
      <c r="I3003" s="8">
        <v>0</v>
      </c>
      <c r="J3003" s="8">
        <v>0</v>
      </c>
    </row>
    <row r="3004" spans="1:10" hidden="1" x14ac:dyDescent="0.35">
      <c r="A3004">
        <v>2017</v>
      </c>
      <c r="B3004">
        <v>3115474</v>
      </c>
      <c r="C3004" t="s">
        <v>38</v>
      </c>
      <c r="D3004" t="s">
        <v>303</v>
      </c>
      <c r="E3004" t="s">
        <v>299</v>
      </c>
      <c r="F3004" s="8">
        <v>3561013.94</v>
      </c>
      <c r="G3004" s="10">
        <v>3370121.27</v>
      </c>
      <c r="H3004">
        <v>0.69903642369522212</v>
      </c>
      <c r="I3004" s="8">
        <v>133440.92934643224</v>
      </c>
      <c r="J3004" s="8">
        <v>0</v>
      </c>
    </row>
    <row r="3005" spans="1:10" hidden="1" x14ac:dyDescent="0.35">
      <c r="A3005">
        <v>2017</v>
      </c>
      <c r="B3005">
        <v>3115474</v>
      </c>
      <c r="C3005" t="s">
        <v>38</v>
      </c>
      <c r="D3005" t="s">
        <v>303</v>
      </c>
      <c r="E3005" t="s">
        <v>300</v>
      </c>
      <c r="F3005" s="8">
        <v>2355837.52</v>
      </c>
      <c r="G3005" s="10"/>
      <c r="I3005" s="8">
        <v>0</v>
      </c>
      <c r="J3005" s="8">
        <v>2489278.4493464325</v>
      </c>
    </row>
    <row r="3006" spans="1:10" hidden="1" x14ac:dyDescent="0.35">
      <c r="A3006">
        <v>2017</v>
      </c>
      <c r="B3006">
        <v>3115474</v>
      </c>
      <c r="C3006" t="s">
        <v>38</v>
      </c>
      <c r="D3006" t="s">
        <v>303</v>
      </c>
      <c r="E3006" t="s">
        <v>306</v>
      </c>
      <c r="F3006" s="8">
        <v>69192.14</v>
      </c>
      <c r="G3006" s="10"/>
      <c r="I3006" s="8">
        <v>0</v>
      </c>
      <c r="J3006" s="8">
        <v>0</v>
      </c>
    </row>
    <row r="3007" spans="1:10" hidden="1" x14ac:dyDescent="0.35">
      <c r="A3007">
        <v>2017</v>
      </c>
      <c r="B3007">
        <v>3115474</v>
      </c>
      <c r="C3007" t="s">
        <v>38</v>
      </c>
      <c r="D3007" t="s">
        <v>303</v>
      </c>
      <c r="E3007" t="s">
        <v>301</v>
      </c>
      <c r="F3007" s="8">
        <v>728744.89</v>
      </c>
      <c r="G3007" s="10"/>
      <c r="I3007" s="8">
        <v>0</v>
      </c>
      <c r="J3007" s="8">
        <v>0</v>
      </c>
    </row>
    <row r="3008" spans="1:10" hidden="1" x14ac:dyDescent="0.35">
      <c r="A3008">
        <v>2017</v>
      </c>
      <c r="B3008">
        <v>3115474</v>
      </c>
      <c r="C3008" t="s">
        <v>38</v>
      </c>
      <c r="D3008" t="s">
        <v>303</v>
      </c>
      <c r="E3008" t="s">
        <v>304</v>
      </c>
      <c r="F3008" s="8">
        <v>8615.1200000000008</v>
      </c>
      <c r="G3008" s="10"/>
      <c r="I3008" s="8">
        <v>0</v>
      </c>
      <c r="J3008" s="8">
        <v>0</v>
      </c>
    </row>
    <row r="3009" spans="1:11" hidden="1" x14ac:dyDescent="0.35">
      <c r="A3009">
        <v>2017</v>
      </c>
      <c r="B3009">
        <v>3115474</v>
      </c>
      <c r="C3009" t="s">
        <v>38</v>
      </c>
      <c r="D3009" t="s">
        <v>303</v>
      </c>
      <c r="E3009" t="s">
        <v>309</v>
      </c>
      <c r="F3009" s="8">
        <v>190892.67</v>
      </c>
      <c r="G3009" s="10"/>
      <c r="I3009" s="8">
        <v>0</v>
      </c>
      <c r="J3009" s="8">
        <v>0</v>
      </c>
    </row>
    <row r="3010" spans="1:11" hidden="1" x14ac:dyDescent="0.35">
      <c r="A3010">
        <v>2017</v>
      </c>
      <c r="B3010">
        <v>3115706</v>
      </c>
      <c r="C3010" t="s">
        <v>39</v>
      </c>
      <c r="D3010" t="s">
        <v>303</v>
      </c>
      <c r="E3010" t="s">
        <v>299</v>
      </c>
      <c r="F3010" s="8">
        <v>3286581.67</v>
      </c>
      <c r="G3010" s="10">
        <v>3286581.67</v>
      </c>
      <c r="H3010">
        <v>0.6497973409557779</v>
      </c>
      <c r="I3010" s="8">
        <v>0</v>
      </c>
      <c r="J3010" s="8">
        <v>0</v>
      </c>
    </row>
    <row r="3011" spans="1:11" hidden="1" x14ac:dyDescent="0.35">
      <c r="A3011">
        <v>2017</v>
      </c>
      <c r="B3011">
        <v>3115706</v>
      </c>
      <c r="C3011" t="s">
        <v>39</v>
      </c>
      <c r="D3011" t="s">
        <v>303</v>
      </c>
      <c r="E3011" t="s">
        <v>300</v>
      </c>
      <c r="F3011" s="8">
        <v>2135612.0299999998</v>
      </c>
      <c r="G3011" s="10"/>
      <c r="I3011" s="8">
        <v>0</v>
      </c>
      <c r="J3011" s="8">
        <v>2135612.0299999998</v>
      </c>
    </row>
    <row r="3012" spans="1:11" hidden="1" x14ac:dyDescent="0.35">
      <c r="A3012">
        <v>2017</v>
      </c>
      <c r="B3012">
        <v>3115706</v>
      </c>
      <c r="C3012" t="s">
        <v>39</v>
      </c>
      <c r="D3012" t="s">
        <v>303</v>
      </c>
      <c r="E3012" t="s">
        <v>306</v>
      </c>
      <c r="F3012" s="8">
        <v>83750</v>
      </c>
      <c r="G3012" s="10"/>
      <c r="I3012" s="8">
        <v>0</v>
      </c>
      <c r="J3012" s="8">
        <v>0</v>
      </c>
    </row>
    <row r="3013" spans="1:11" hidden="1" x14ac:dyDescent="0.35">
      <c r="A3013">
        <v>2017</v>
      </c>
      <c r="B3013">
        <v>3115706</v>
      </c>
      <c r="C3013" t="s">
        <v>39</v>
      </c>
      <c r="D3013" t="s">
        <v>303</v>
      </c>
      <c r="E3013" t="s">
        <v>301</v>
      </c>
      <c r="F3013" s="8">
        <v>167426.84</v>
      </c>
      <c r="G3013" s="10"/>
      <c r="I3013" s="8">
        <v>0</v>
      </c>
      <c r="J3013" s="8">
        <v>0</v>
      </c>
    </row>
    <row r="3014" spans="1:11" hidden="1" x14ac:dyDescent="0.35">
      <c r="A3014">
        <v>2017</v>
      </c>
      <c r="B3014">
        <v>3116100</v>
      </c>
      <c r="C3014" t="s">
        <v>40</v>
      </c>
      <c r="D3014" t="s">
        <v>303</v>
      </c>
      <c r="E3014" t="s">
        <v>299</v>
      </c>
      <c r="F3014" s="8">
        <v>9063959.5</v>
      </c>
      <c r="G3014" s="10">
        <v>8964837.3800000008</v>
      </c>
      <c r="H3014">
        <v>0.92621145125557192</v>
      </c>
      <c r="I3014" s="8">
        <v>91808.042616728941</v>
      </c>
      <c r="J3014" s="8">
        <v>0</v>
      </c>
    </row>
    <row r="3015" spans="1:11" hidden="1" x14ac:dyDescent="0.35">
      <c r="A3015">
        <v>2017</v>
      </c>
      <c r="B3015">
        <v>3116100</v>
      </c>
      <c r="C3015" t="s">
        <v>40</v>
      </c>
      <c r="D3015" t="s">
        <v>303</v>
      </c>
      <c r="E3015" t="s">
        <v>300</v>
      </c>
      <c r="F3015" s="8">
        <v>8303335.04</v>
      </c>
      <c r="G3015" s="10"/>
      <c r="I3015" s="8">
        <v>0</v>
      </c>
      <c r="J3015" s="8">
        <v>8395143.0826167297</v>
      </c>
    </row>
    <row r="3016" spans="1:11" hidden="1" x14ac:dyDescent="0.35">
      <c r="A3016">
        <v>2017</v>
      </c>
      <c r="B3016">
        <v>3116100</v>
      </c>
      <c r="C3016" t="s">
        <v>40</v>
      </c>
      <c r="D3016" t="s">
        <v>303</v>
      </c>
      <c r="E3016" t="s">
        <v>301</v>
      </c>
      <c r="F3016" s="8">
        <v>117648.78</v>
      </c>
      <c r="G3016" s="10"/>
      <c r="I3016" s="8">
        <v>0</v>
      </c>
      <c r="J3016" s="8">
        <v>0</v>
      </c>
    </row>
    <row r="3017" spans="1:11" hidden="1" x14ac:dyDescent="0.35">
      <c r="A3017">
        <v>2017</v>
      </c>
      <c r="B3017">
        <v>3116100</v>
      </c>
      <c r="C3017" t="s">
        <v>40</v>
      </c>
      <c r="D3017" t="s">
        <v>303</v>
      </c>
      <c r="E3017" t="s">
        <v>304</v>
      </c>
      <c r="F3017" s="8">
        <v>51216.18</v>
      </c>
      <c r="G3017" s="10"/>
      <c r="I3017" s="8">
        <v>0</v>
      </c>
      <c r="J3017" s="8">
        <v>0</v>
      </c>
    </row>
    <row r="3018" spans="1:11" hidden="1" x14ac:dyDescent="0.35">
      <c r="A3018">
        <v>2017</v>
      </c>
      <c r="B3018">
        <v>3116100</v>
      </c>
      <c r="C3018" t="s">
        <v>40</v>
      </c>
      <c r="D3018" t="s">
        <v>303</v>
      </c>
      <c r="E3018" t="s">
        <v>309</v>
      </c>
      <c r="F3018" s="8">
        <v>99122.12</v>
      </c>
      <c r="G3018" s="10"/>
      <c r="I3018" s="8">
        <v>0</v>
      </c>
      <c r="J3018" s="8">
        <v>0</v>
      </c>
    </row>
    <row r="3019" spans="1:11" hidden="1" x14ac:dyDescent="0.35">
      <c r="A3019">
        <v>2017</v>
      </c>
      <c r="B3019">
        <v>3116159</v>
      </c>
      <c r="C3019" t="s">
        <v>41</v>
      </c>
      <c r="D3019" t="s">
        <v>303</v>
      </c>
      <c r="E3019" t="s">
        <v>299</v>
      </c>
      <c r="F3019" s="8">
        <v>9048271.2599999998</v>
      </c>
      <c r="G3019" s="10">
        <v>8762502.1999999993</v>
      </c>
      <c r="H3019">
        <v>0.74975966453965637</v>
      </c>
      <c r="I3019" s="8">
        <v>214258.11456141292</v>
      </c>
      <c r="J3019" s="8">
        <v>0</v>
      </c>
    </row>
    <row r="3020" spans="1:11" hidden="1" x14ac:dyDescent="0.35">
      <c r="A3020">
        <v>2017</v>
      </c>
      <c r="B3020">
        <v>3116159</v>
      </c>
      <c r="C3020" t="s">
        <v>41</v>
      </c>
      <c r="D3020" t="s">
        <v>303</v>
      </c>
      <c r="E3020" t="s">
        <v>300</v>
      </c>
      <c r="F3020" s="8">
        <v>6569770.71</v>
      </c>
      <c r="G3020" s="10"/>
      <c r="I3020" s="8">
        <v>0</v>
      </c>
      <c r="J3020" s="8">
        <v>6784028.8245614124</v>
      </c>
    </row>
    <row r="3021" spans="1:11" hidden="1" x14ac:dyDescent="0.35">
      <c r="A3021">
        <v>2017</v>
      </c>
      <c r="B3021">
        <v>3116159</v>
      </c>
      <c r="C3021" t="s">
        <v>41</v>
      </c>
      <c r="D3021" t="s">
        <v>303</v>
      </c>
      <c r="E3021" t="s">
        <v>301</v>
      </c>
      <c r="F3021" s="8">
        <v>1921282.22</v>
      </c>
      <c r="G3021" s="10"/>
      <c r="I3021" s="8">
        <v>0</v>
      </c>
      <c r="J3021" s="8">
        <v>0</v>
      </c>
    </row>
    <row r="3022" spans="1:11" hidden="1" x14ac:dyDescent="0.35">
      <c r="A3022">
        <v>2017</v>
      </c>
      <c r="B3022">
        <v>3116159</v>
      </c>
      <c r="C3022" t="s">
        <v>41</v>
      </c>
      <c r="D3022" t="s">
        <v>303</v>
      </c>
      <c r="E3022" t="s">
        <v>309</v>
      </c>
      <c r="F3022" s="8">
        <v>285769.06</v>
      </c>
      <c r="G3022" s="10"/>
      <c r="I3022" s="8">
        <v>0</v>
      </c>
      <c r="J3022" s="8">
        <v>0</v>
      </c>
    </row>
    <row r="3023" spans="1:11" hidden="1" x14ac:dyDescent="0.35">
      <c r="A3023">
        <v>2017</v>
      </c>
      <c r="B3023">
        <v>3116506</v>
      </c>
      <c r="C3023" t="s">
        <v>42</v>
      </c>
      <c r="D3023" t="s">
        <v>303</v>
      </c>
      <c r="E3023" t="s">
        <v>299</v>
      </c>
      <c r="F3023" s="8">
        <v>4836796.93</v>
      </c>
      <c r="G3023" s="10">
        <v>4249693.3599999994</v>
      </c>
      <c r="H3023">
        <v>0.76952910315392753</v>
      </c>
      <c r="I3023" s="8">
        <v>451793.28368056909</v>
      </c>
      <c r="J3023" s="8">
        <v>0</v>
      </c>
      <c r="K3023">
        <f>J3024/F3023</f>
        <v>0.76952910315392742</v>
      </c>
    </row>
    <row r="3024" spans="1:11" hidden="1" x14ac:dyDescent="0.35">
      <c r="A3024">
        <v>2017</v>
      </c>
      <c r="B3024">
        <v>3116506</v>
      </c>
      <c r="C3024" t="s">
        <v>42</v>
      </c>
      <c r="D3024" t="s">
        <v>303</v>
      </c>
      <c r="E3024" t="s">
        <v>300</v>
      </c>
      <c r="F3024" s="8">
        <v>3270262.72</v>
      </c>
      <c r="G3024" s="10"/>
      <c r="I3024" s="8">
        <v>0</v>
      </c>
      <c r="J3024" s="8">
        <v>3722056.0036805691</v>
      </c>
    </row>
    <row r="3025" spans="1:10" hidden="1" x14ac:dyDescent="0.35">
      <c r="A3025">
        <v>2017</v>
      </c>
      <c r="B3025">
        <v>3116506</v>
      </c>
      <c r="C3025" t="s">
        <v>42</v>
      </c>
      <c r="D3025" t="s">
        <v>303</v>
      </c>
      <c r="E3025" t="s">
        <v>301</v>
      </c>
      <c r="F3025" s="8">
        <v>858157.26</v>
      </c>
      <c r="G3025" s="10"/>
      <c r="I3025" s="8">
        <v>0</v>
      </c>
      <c r="J3025" s="8">
        <v>0</v>
      </c>
    </row>
    <row r="3026" spans="1:10" hidden="1" x14ac:dyDescent="0.35">
      <c r="A3026">
        <v>2017</v>
      </c>
      <c r="B3026">
        <v>3116506</v>
      </c>
      <c r="C3026" t="s">
        <v>42</v>
      </c>
      <c r="D3026" t="s">
        <v>303</v>
      </c>
      <c r="E3026" t="s">
        <v>309</v>
      </c>
      <c r="F3026" s="8">
        <v>587103.56999999995</v>
      </c>
      <c r="G3026" s="10"/>
      <c r="I3026" s="8">
        <v>0</v>
      </c>
      <c r="J3026" s="8">
        <v>0</v>
      </c>
    </row>
    <row r="3027" spans="1:10" hidden="1" x14ac:dyDescent="0.35">
      <c r="A3027">
        <v>2017</v>
      </c>
      <c r="B3027">
        <v>3116803</v>
      </c>
      <c r="C3027" t="s">
        <v>43</v>
      </c>
      <c r="D3027" t="s">
        <v>303</v>
      </c>
      <c r="E3027" t="s">
        <v>299</v>
      </c>
      <c r="F3027" s="8">
        <v>4158610.69</v>
      </c>
      <c r="G3027" s="10">
        <v>3768830.02</v>
      </c>
      <c r="H3027">
        <v>0.90051029682681205</v>
      </c>
      <c r="I3027" s="8">
        <v>351001.50683905365</v>
      </c>
      <c r="J3027" s="8">
        <v>0</v>
      </c>
    </row>
    <row r="3028" spans="1:10" hidden="1" x14ac:dyDescent="0.35">
      <c r="A3028">
        <v>2017</v>
      </c>
      <c r="B3028">
        <v>3116803</v>
      </c>
      <c r="C3028" t="s">
        <v>43</v>
      </c>
      <c r="D3028" t="s">
        <v>303</v>
      </c>
      <c r="E3028" t="s">
        <v>300</v>
      </c>
      <c r="F3028" s="8">
        <v>3393870.24</v>
      </c>
      <c r="G3028" s="10"/>
      <c r="I3028" s="8">
        <v>0</v>
      </c>
      <c r="J3028" s="8">
        <v>3744871.7468390539</v>
      </c>
    </row>
    <row r="3029" spans="1:10" hidden="1" x14ac:dyDescent="0.35">
      <c r="A3029">
        <v>2017</v>
      </c>
      <c r="B3029">
        <v>3116803</v>
      </c>
      <c r="C3029" t="s">
        <v>43</v>
      </c>
      <c r="D3029" t="s">
        <v>303</v>
      </c>
      <c r="E3029" t="s">
        <v>301</v>
      </c>
      <c r="F3029" s="8">
        <v>311205.23</v>
      </c>
      <c r="G3029" s="10"/>
      <c r="I3029" s="8">
        <v>0</v>
      </c>
      <c r="J3029" s="8">
        <v>0</v>
      </c>
    </row>
    <row r="3030" spans="1:10" hidden="1" x14ac:dyDescent="0.35">
      <c r="A3030">
        <v>2017</v>
      </c>
      <c r="B3030">
        <v>3116803</v>
      </c>
      <c r="C3030" t="s">
        <v>43</v>
      </c>
      <c r="D3030" t="s">
        <v>303</v>
      </c>
      <c r="E3030" t="s">
        <v>309</v>
      </c>
      <c r="F3030" s="8">
        <v>389780.67</v>
      </c>
      <c r="G3030" s="10"/>
      <c r="I3030" s="8">
        <v>0</v>
      </c>
      <c r="J3030" s="8">
        <v>0</v>
      </c>
    </row>
    <row r="3031" spans="1:10" hidden="1" x14ac:dyDescent="0.35">
      <c r="A3031">
        <v>2017</v>
      </c>
      <c r="B3031">
        <v>3117009</v>
      </c>
      <c r="C3031" t="s">
        <v>44</v>
      </c>
      <c r="D3031" t="s">
        <v>303</v>
      </c>
      <c r="E3031" t="s">
        <v>299</v>
      </c>
      <c r="F3031" s="8">
        <v>5317193.3499999996</v>
      </c>
      <c r="G3031" s="10">
        <v>4800467.0299999993</v>
      </c>
      <c r="H3031">
        <v>0.81542433382778601</v>
      </c>
      <c r="I3031" s="8">
        <v>421351.21525728336</v>
      </c>
      <c r="J3031" s="8">
        <v>0</v>
      </c>
    </row>
    <row r="3032" spans="1:10" hidden="1" x14ac:dyDescent="0.35">
      <c r="A3032">
        <v>2017</v>
      </c>
      <c r="B3032">
        <v>3117009</v>
      </c>
      <c r="C3032" t="s">
        <v>44</v>
      </c>
      <c r="D3032" t="s">
        <v>303</v>
      </c>
      <c r="E3032" t="s">
        <v>300</v>
      </c>
      <c r="F3032" s="8">
        <v>3914417.63</v>
      </c>
      <c r="G3032" s="10"/>
      <c r="I3032" s="8">
        <v>0</v>
      </c>
      <c r="J3032" s="8">
        <v>4335768.8452572832</v>
      </c>
    </row>
    <row r="3033" spans="1:10" hidden="1" x14ac:dyDescent="0.35">
      <c r="A3033">
        <v>2017</v>
      </c>
      <c r="B3033">
        <v>3117009</v>
      </c>
      <c r="C3033" t="s">
        <v>44</v>
      </c>
      <c r="D3033" t="s">
        <v>303</v>
      </c>
      <c r="E3033" t="s">
        <v>307</v>
      </c>
      <c r="F3033" s="8">
        <v>9901.9</v>
      </c>
      <c r="G3033" s="10"/>
      <c r="I3033" s="8">
        <v>0</v>
      </c>
      <c r="J3033" s="8">
        <v>0</v>
      </c>
    </row>
    <row r="3034" spans="1:10" hidden="1" x14ac:dyDescent="0.35">
      <c r="A3034">
        <v>2017</v>
      </c>
      <c r="B3034">
        <v>3117009</v>
      </c>
      <c r="C3034" t="s">
        <v>44</v>
      </c>
      <c r="D3034" t="s">
        <v>303</v>
      </c>
      <c r="E3034" t="s">
        <v>301</v>
      </c>
      <c r="F3034" s="8">
        <v>876147.5</v>
      </c>
      <c r="G3034" s="10"/>
      <c r="I3034" s="8">
        <v>0</v>
      </c>
      <c r="J3034" s="8">
        <v>0</v>
      </c>
    </row>
    <row r="3035" spans="1:10" hidden="1" x14ac:dyDescent="0.35">
      <c r="A3035">
        <v>2017</v>
      </c>
      <c r="B3035">
        <v>3117009</v>
      </c>
      <c r="C3035" t="s">
        <v>44</v>
      </c>
      <c r="D3035" t="s">
        <v>303</v>
      </c>
      <c r="E3035" t="s">
        <v>309</v>
      </c>
      <c r="F3035" s="8">
        <v>516726.32</v>
      </c>
      <c r="G3035" s="10"/>
      <c r="I3035" s="8">
        <v>0</v>
      </c>
      <c r="J3035" s="8">
        <v>0</v>
      </c>
    </row>
    <row r="3036" spans="1:10" hidden="1" x14ac:dyDescent="0.35">
      <c r="A3036">
        <v>2017</v>
      </c>
      <c r="B3036">
        <v>3117405</v>
      </c>
      <c r="C3036" t="s">
        <v>45</v>
      </c>
      <c r="D3036" t="s">
        <v>303</v>
      </c>
      <c r="E3036" t="s">
        <v>299</v>
      </c>
      <c r="F3036" s="8">
        <v>3608448.25</v>
      </c>
      <c r="G3036" s="10">
        <v>3608448.25</v>
      </c>
      <c r="H3036">
        <v>0.80048797429753915</v>
      </c>
      <c r="I3036" s="8">
        <v>0</v>
      </c>
      <c r="J3036" s="8">
        <v>0</v>
      </c>
    </row>
    <row r="3037" spans="1:10" hidden="1" x14ac:dyDescent="0.35">
      <c r="A3037">
        <v>2017</v>
      </c>
      <c r="B3037">
        <v>3117405</v>
      </c>
      <c r="C3037" t="s">
        <v>45</v>
      </c>
      <c r="D3037" t="s">
        <v>303</v>
      </c>
      <c r="E3037" t="s">
        <v>300</v>
      </c>
      <c r="F3037" s="8">
        <v>2888519.43</v>
      </c>
      <c r="G3037" s="10"/>
      <c r="I3037" s="8">
        <v>0</v>
      </c>
      <c r="J3037" s="8">
        <v>2888519.43</v>
      </c>
    </row>
    <row r="3038" spans="1:10" hidden="1" x14ac:dyDescent="0.35">
      <c r="A3038">
        <v>2017</v>
      </c>
      <c r="B3038">
        <v>3117405</v>
      </c>
      <c r="C3038" t="s">
        <v>45</v>
      </c>
      <c r="D3038" t="s">
        <v>303</v>
      </c>
      <c r="E3038" t="s">
        <v>301</v>
      </c>
      <c r="F3038" s="8">
        <v>15038.16</v>
      </c>
      <c r="G3038" s="10"/>
      <c r="I3038" s="8">
        <v>0</v>
      </c>
      <c r="J3038" s="8">
        <v>0</v>
      </c>
    </row>
    <row r="3039" spans="1:10" hidden="1" x14ac:dyDescent="0.35">
      <c r="A3039">
        <v>2017</v>
      </c>
      <c r="B3039">
        <v>3117836</v>
      </c>
      <c r="C3039" t="s">
        <v>46</v>
      </c>
      <c r="D3039" t="s">
        <v>303</v>
      </c>
      <c r="E3039" t="s">
        <v>299</v>
      </c>
      <c r="F3039" s="8">
        <v>4996010.82</v>
      </c>
      <c r="G3039" s="10">
        <v>4643478.99</v>
      </c>
      <c r="H3039">
        <v>0.75555641740935275</v>
      </c>
      <c r="I3039" s="8">
        <v>266357.68649756297</v>
      </c>
      <c r="J3039" s="8">
        <v>0</v>
      </c>
    </row>
    <row r="3040" spans="1:10" hidden="1" x14ac:dyDescent="0.35">
      <c r="A3040">
        <v>2017</v>
      </c>
      <c r="B3040">
        <v>3117836</v>
      </c>
      <c r="C3040" t="s">
        <v>46</v>
      </c>
      <c r="D3040" t="s">
        <v>303</v>
      </c>
      <c r="E3040" t="s">
        <v>300</v>
      </c>
      <c r="F3040" s="8">
        <v>3508410.35</v>
      </c>
      <c r="G3040" s="10"/>
      <c r="I3040" s="8">
        <v>0</v>
      </c>
      <c r="J3040" s="8">
        <v>3774768.0364975631</v>
      </c>
    </row>
    <row r="3041" spans="1:10" hidden="1" x14ac:dyDescent="0.35">
      <c r="A3041">
        <v>2017</v>
      </c>
      <c r="B3041">
        <v>3117836</v>
      </c>
      <c r="C3041" t="s">
        <v>46</v>
      </c>
      <c r="D3041" t="s">
        <v>303</v>
      </c>
      <c r="E3041" t="s">
        <v>306</v>
      </c>
      <c r="F3041" s="8">
        <v>47785.5</v>
      </c>
      <c r="G3041" s="10"/>
      <c r="I3041" s="8">
        <v>0</v>
      </c>
      <c r="J3041" s="8">
        <v>0</v>
      </c>
    </row>
    <row r="3042" spans="1:10" hidden="1" x14ac:dyDescent="0.35">
      <c r="A3042">
        <v>2017</v>
      </c>
      <c r="B3042">
        <v>3117836</v>
      </c>
      <c r="C3042" t="s">
        <v>46</v>
      </c>
      <c r="D3042" t="s">
        <v>303</v>
      </c>
      <c r="E3042" t="s">
        <v>301</v>
      </c>
      <c r="F3042" s="8">
        <v>962426.32</v>
      </c>
      <c r="G3042" s="10"/>
      <c r="I3042" s="8">
        <v>0</v>
      </c>
      <c r="J3042" s="8">
        <v>0</v>
      </c>
    </row>
    <row r="3043" spans="1:10" hidden="1" x14ac:dyDescent="0.35">
      <c r="A3043">
        <v>2017</v>
      </c>
      <c r="B3043">
        <v>3117836</v>
      </c>
      <c r="C3043" t="s">
        <v>46</v>
      </c>
      <c r="D3043" t="s">
        <v>303</v>
      </c>
      <c r="E3043" t="s">
        <v>304</v>
      </c>
      <c r="F3043" s="8">
        <v>11554.11</v>
      </c>
      <c r="G3043" s="10"/>
      <c r="I3043" s="8">
        <v>0</v>
      </c>
      <c r="J3043" s="8">
        <v>0</v>
      </c>
    </row>
    <row r="3044" spans="1:10" hidden="1" x14ac:dyDescent="0.35">
      <c r="A3044">
        <v>2017</v>
      </c>
      <c r="B3044">
        <v>3117836</v>
      </c>
      <c r="C3044" t="s">
        <v>46</v>
      </c>
      <c r="D3044" t="s">
        <v>303</v>
      </c>
      <c r="E3044" t="s">
        <v>309</v>
      </c>
      <c r="F3044" s="8">
        <v>352531.83</v>
      </c>
      <c r="G3044" s="10"/>
      <c r="I3044" s="8">
        <v>0</v>
      </c>
      <c r="J3044" s="8">
        <v>0</v>
      </c>
    </row>
    <row r="3045" spans="1:10" hidden="1" x14ac:dyDescent="0.35">
      <c r="A3045">
        <v>2017</v>
      </c>
      <c r="B3045">
        <v>3118403</v>
      </c>
      <c r="C3045" t="s">
        <v>47</v>
      </c>
      <c r="D3045" t="s">
        <v>303</v>
      </c>
      <c r="E3045" t="s">
        <v>299</v>
      </c>
      <c r="F3045" s="8">
        <v>12315963.630000001</v>
      </c>
      <c r="G3045" s="10">
        <v>11542108.300000001</v>
      </c>
      <c r="H3045">
        <v>0.8234708619048392</v>
      </c>
      <c r="I3045" s="8">
        <v>637247.31558475376</v>
      </c>
      <c r="J3045" s="8">
        <v>0</v>
      </c>
    </row>
    <row r="3046" spans="1:10" hidden="1" x14ac:dyDescent="0.35">
      <c r="A3046">
        <v>2017</v>
      </c>
      <c r="B3046">
        <v>3118403</v>
      </c>
      <c r="C3046" t="s">
        <v>47</v>
      </c>
      <c r="D3046" t="s">
        <v>303</v>
      </c>
      <c r="E3046" t="s">
        <v>300</v>
      </c>
      <c r="F3046" s="8">
        <v>9504589.8699999992</v>
      </c>
      <c r="G3046" s="10"/>
      <c r="I3046" s="8">
        <v>0</v>
      </c>
      <c r="J3046" s="8">
        <v>10141837.185584754</v>
      </c>
    </row>
    <row r="3047" spans="1:10" hidden="1" x14ac:dyDescent="0.35">
      <c r="A3047">
        <v>2017</v>
      </c>
      <c r="B3047">
        <v>3118403</v>
      </c>
      <c r="C3047" t="s">
        <v>47</v>
      </c>
      <c r="D3047" t="s">
        <v>303</v>
      </c>
      <c r="E3047" t="s">
        <v>301</v>
      </c>
      <c r="F3047" s="8">
        <v>1923648.74</v>
      </c>
      <c r="G3047" s="10"/>
      <c r="I3047" s="8">
        <v>0</v>
      </c>
      <c r="J3047" s="8">
        <v>0</v>
      </c>
    </row>
    <row r="3048" spans="1:10" hidden="1" x14ac:dyDescent="0.35">
      <c r="A3048">
        <v>2017</v>
      </c>
      <c r="B3048">
        <v>3118403</v>
      </c>
      <c r="C3048" t="s">
        <v>47</v>
      </c>
      <c r="D3048" t="s">
        <v>303</v>
      </c>
      <c r="E3048" t="s">
        <v>309</v>
      </c>
      <c r="F3048" s="8">
        <v>773855.33</v>
      </c>
      <c r="G3048" s="10"/>
      <c r="I3048" s="8">
        <v>0</v>
      </c>
      <c r="J3048" s="8">
        <v>0</v>
      </c>
    </row>
    <row r="3049" spans="1:10" hidden="1" x14ac:dyDescent="0.35">
      <c r="A3049">
        <v>2017</v>
      </c>
      <c r="B3049">
        <v>3118809</v>
      </c>
      <c r="C3049" t="s">
        <v>48</v>
      </c>
      <c r="D3049" t="s">
        <v>303</v>
      </c>
      <c r="E3049" t="s">
        <v>299</v>
      </c>
      <c r="F3049" s="8">
        <v>9461212.3900000006</v>
      </c>
      <c r="G3049" s="10">
        <v>9117697.1600000001</v>
      </c>
      <c r="H3049">
        <v>0.85542516856306727</v>
      </c>
      <c r="I3049" s="8">
        <v>293851.57352673082</v>
      </c>
      <c r="J3049" s="8">
        <v>0</v>
      </c>
    </row>
    <row r="3050" spans="1:10" hidden="1" x14ac:dyDescent="0.35">
      <c r="A3050">
        <v>2017</v>
      </c>
      <c r="B3050">
        <v>3118809</v>
      </c>
      <c r="C3050" t="s">
        <v>48</v>
      </c>
      <c r="D3050" t="s">
        <v>303</v>
      </c>
      <c r="E3050" t="s">
        <v>300</v>
      </c>
      <c r="F3050" s="8">
        <v>7799507.6299999999</v>
      </c>
      <c r="G3050" s="10"/>
      <c r="I3050" s="8">
        <v>0</v>
      </c>
      <c r="J3050" s="8">
        <v>8093359.2035267306</v>
      </c>
    </row>
    <row r="3051" spans="1:10" hidden="1" x14ac:dyDescent="0.35">
      <c r="A3051">
        <v>2017</v>
      </c>
      <c r="B3051">
        <v>3118809</v>
      </c>
      <c r="C3051" t="s">
        <v>48</v>
      </c>
      <c r="D3051" t="s">
        <v>303</v>
      </c>
      <c r="E3051" t="s">
        <v>306</v>
      </c>
      <c r="F3051" s="8">
        <v>7500</v>
      </c>
      <c r="G3051" s="10"/>
      <c r="I3051" s="8">
        <v>0</v>
      </c>
      <c r="J3051" s="8">
        <v>0</v>
      </c>
    </row>
    <row r="3052" spans="1:10" hidden="1" x14ac:dyDescent="0.35">
      <c r="A3052">
        <v>2017</v>
      </c>
      <c r="B3052">
        <v>3118809</v>
      </c>
      <c r="C3052" t="s">
        <v>48</v>
      </c>
      <c r="D3052" t="s">
        <v>303</v>
      </c>
      <c r="E3052" t="s">
        <v>301</v>
      </c>
      <c r="F3052" s="8">
        <v>1295961.28</v>
      </c>
      <c r="G3052" s="10"/>
      <c r="I3052" s="8">
        <v>0</v>
      </c>
      <c r="J3052" s="8">
        <v>0</v>
      </c>
    </row>
    <row r="3053" spans="1:10" hidden="1" x14ac:dyDescent="0.35">
      <c r="A3053">
        <v>2017</v>
      </c>
      <c r="B3053">
        <v>3118809</v>
      </c>
      <c r="C3053" t="s">
        <v>48</v>
      </c>
      <c r="D3053" t="s">
        <v>303</v>
      </c>
      <c r="E3053" t="s">
        <v>305</v>
      </c>
      <c r="F3053" s="8">
        <v>14728.25</v>
      </c>
      <c r="G3053" s="10"/>
      <c r="I3053" s="8">
        <v>0</v>
      </c>
      <c r="J3053" s="8">
        <v>0</v>
      </c>
    </row>
    <row r="3054" spans="1:10" hidden="1" x14ac:dyDescent="0.35">
      <c r="A3054">
        <v>2017</v>
      </c>
      <c r="B3054">
        <v>3118809</v>
      </c>
      <c r="C3054" t="s">
        <v>48</v>
      </c>
      <c r="D3054" t="s">
        <v>303</v>
      </c>
      <c r="E3054" t="s">
        <v>309</v>
      </c>
      <c r="F3054" s="8">
        <v>343515.23</v>
      </c>
      <c r="G3054" s="10"/>
      <c r="I3054" s="8">
        <v>0</v>
      </c>
      <c r="J3054" s="8">
        <v>0</v>
      </c>
    </row>
    <row r="3055" spans="1:10" hidden="1" x14ac:dyDescent="0.35">
      <c r="A3055">
        <v>2017</v>
      </c>
      <c r="B3055">
        <v>3119104</v>
      </c>
      <c r="C3055" t="s">
        <v>49</v>
      </c>
      <c r="D3055" t="s">
        <v>303</v>
      </c>
      <c r="E3055" t="s">
        <v>299</v>
      </c>
      <c r="F3055" s="8">
        <v>15167116.51</v>
      </c>
      <c r="G3055" s="10">
        <v>14723346.32</v>
      </c>
      <c r="H3055">
        <v>0.74961185590043233</v>
      </c>
      <c r="I3055" s="8">
        <v>332655.39571918745</v>
      </c>
      <c r="J3055" s="8">
        <v>0</v>
      </c>
    </row>
    <row r="3056" spans="1:10" hidden="1" x14ac:dyDescent="0.35">
      <c r="A3056">
        <v>2017</v>
      </c>
      <c r="B3056">
        <v>3119104</v>
      </c>
      <c r="C3056" t="s">
        <v>49</v>
      </c>
      <c r="D3056" t="s">
        <v>303</v>
      </c>
      <c r="E3056" t="s">
        <v>300</v>
      </c>
      <c r="F3056" s="8">
        <v>11036794.960000001</v>
      </c>
      <c r="G3056" s="10"/>
      <c r="I3056" s="8">
        <v>0</v>
      </c>
      <c r="J3056" s="8">
        <v>11369450.355719188</v>
      </c>
    </row>
    <row r="3057" spans="1:10" hidden="1" x14ac:dyDescent="0.35">
      <c r="A3057">
        <v>2017</v>
      </c>
      <c r="B3057">
        <v>3119104</v>
      </c>
      <c r="C3057" t="s">
        <v>49</v>
      </c>
      <c r="D3057" t="s">
        <v>303</v>
      </c>
      <c r="E3057" t="s">
        <v>307</v>
      </c>
      <c r="F3057" s="8">
        <v>16951.36</v>
      </c>
      <c r="G3057" s="10"/>
      <c r="I3057" s="8">
        <v>0</v>
      </c>
      <c r="J3057" s="8">
        <v>0</v>
      </c>
    </row>
    <row r="3058" spans="1:10" hidden="1" x14ac:dyDescent="0.35">
      <c r="A3058">
        <v>2017</v>
      </c>
      <c r="B3058">
        <v>3119104</v>
      </c>
      <c r="C3058" t="s">
        <v>49</v>
      </c>
      <c r="D3058" t="s">
        <v>303</v>
      </c>
      <c r="E3058" t="s">
        <v>306</v>
      </c>
      <c r="F3058" s="8">
        <v>251217.3</v>
      </c>
      <c r="G3058" s="10"/>
      <c r="I3058" s="8">
        <v>0</v>
      </c>
      <c r="J3058" s="8">
        <v>0</v>
      </c>
    </row>
    <row r="3059" spans="1:10" hidden="1" x14ac:dyDescent="0.35">
      <c r="A3059">
        <v>2017</v>
      </c>
      <c r="B3059">
        <v>3119104</v>
      </c>
      <c r="C3059" t="s">
        <v>49</v>
      </c>
      <c r="D3059" t="s">
        <v>303</v>
      </c>
      <c r="E3059" t="s">
        <v>301</v>
      </c>
      <c r="F3059" s="8">
        <v>3040957.32</v>
      </c>
      <c r="G3059" s="10"/>
      <c r="I3059" s="8">
        <v>0</v>
      </c>
      <c r="J3059" s="8">
        <v>0</v>
      </c>
    </row>
    <row r="3060" spans="1:10" hidden="1" x14ac:dyDescent="0.35">
      <c r="A3060">
        <v>2017</v>
      </c>
      <c r="B3060">
        <v>3119104</v>
      </c>
      <c r="C3060" t="s">
        <v>49</v>
      </c>
      <c r="D3060" t="s">
        <v>303</v>
      </c>
      <c r="E3060" t="s">
        <v>304</v>
      </c>
      <c r="F3060" s="8">
        <v>120707.03</v>
      </c>
      <c r="G3060" s="10"/>
      <c r="I3060" s="8">
        <v>0</v>
      </c>
      <c r="J3060" s="8">
        <v>0</v>
      </c>
    </row>
    <row r="3061" spans="1:10" hidden="1" x14ac:dyDescent="0.35">
      <c r="A3061">
        <v>2017</v>
      </c>
      <c r="B3061">
        <v>3119104</v>
      </c>
      <c r="C3061" t="s">
        <v>49</v>
      </c>
      <c r="D3061" t="s">
        <v>303</v>
      </c>
      <c r="E3061" t="s">
        <v>305</v>
      </c>
      <c r="F3061" s="8">
        <v>256718.35</v>
      </c>
      <c r="G3061" s="10"/>
      <c r="I3061" s="8">
        <v>0</v>
      </c>
      <c r="J3061" s="8">
        <v>0</v>
      </c>
    </row>
    <row r="3062" spans="1:10" hidden="1" x14ac:dyDescent="0.35">
      <c r="A3062">
        <v>2017</v>
      </c>
      <c r="B3062">
        <v>3119104</v>
      </c>
      <c r="C3062" t="s">
        <v>49</v>
      </c>
      <c r="D3062" t="s">
        <v>303</v>
      </c>
      <c r="E3062" t="s">
        <v>309</v>
      </c>
      <c r="F3062" s="8">
        <v>443770.19</v>
      </c>
      <c r="G3062" s="10"/>
      <c r="I3062" s="8">
        <v>0</v>
      </c>
      <c r="J3062" s="8">
        <v>0</v>
      </c>
    </row>
    <row r="3063" spans="1:10" hidden="1" x14ac:dyDescent="0.35">
      <c r="A3063">
        <v>2017</v>
      </c>
      <c r="B3063">
        <v>3119203</v>
      </c>
      <c r="C3063" t="s">
        <v>50</v>
      </c>
      <c r="D3063" t="s">
        <v>303</v>
      </c>
      <c r="E3063" t="s">
        <v>299</v>
      </c>
      <c r="F3063" s="8">
        <v>6505571.5700000003</v>
      </c>
      <c r="G3063" s="10">
        <v>5566306.8000000007</v>
      </c>
      <c r="H3063">
        <v>0.86708437810147287</v>
      </c>
      <c r="I3063" s="8">
        <v>814421.80896807299</v>
      </c>
      <c r="J3063" s="8">
        <v>0</v>
      </c>
    </row>
    <row r="3064" spans="1:10" hidden="1" x14ac:dyDescent="0.35">
      <c r="A3064">
        <v>2017</v>
      </c>
      <c r="B3064">
        <v>3119203</v>
      </c>
      <c r="C3064" t="s">
        <v>50</v>
      </c>
      <c r="D3064" t="s">
        <v>303</v>
      </c>
      <c r="E3064" t="s">
        <v>300</v>
      </c>
      <c r="F3064" s="8">
        <v>4826457.67</v>
      </c>
      <c r="G3064" s="10"/>
      <c r="I3064" s="8">
        <v>0</v>
      </c>
      <c r="J3064" s="8">
        <v>5640879.4789680727</v>
      </c>
    </row>
    <row r="3065" spans="1:10" hidden="1" x14ac:dyDescent="0.35">
      <c r="A3065">
        <v>2017</v>
      </c>
      <c r="B3065">
        <v>3119203</v>
      </c>
      <c r="C3065" t="s">
        <v>50</v>
      </c>
      <c r="D3065" t="s">
        <v>303</v>
      </c>
      <c r="E3065" t="s">
        <v>301</v>
      </c>
      <c r="F3065" s="8">
        <v>236598.64</v>
      </c>
      <c r="G3065" s="10"/>
      <c r="I3065" s="8">
        <v>0</v>
      </c>
      <c r="J3065" s="8">
        <v>0</v>
      </c>
    </row>
    <row r="3066" spans="1:10" hidden="1" x14ac:dyDescent="0.35">
      <c r="A3066">
        <v>2017</v>
      </c>
      <c r="B3066">
        <v>3119203</v>
      </c>
      <c r="C3066" t="s">
        <v>50</v>
      </c>
      <c r="D3066" t="s">
        <v>303</v>
      </c>
      <c r="E3066" t="s">
        <v>309</v>
      </c>
      <c r="F3066" s="8">
        <v>939264.77</v>
      </c>
      <c r="G3066" s="10"/>
      <c r="I3066" s="8">
        <v>0</v>
      </c>
      <c r="J3066" s="8">
        <v>0</v>
      </c>
    </row>
    <row r="3067" spans="1:10" hidden="1" x14ac:dyDescent="0.35">
      <c r="A3067">
        <v>2017</v>
      </c>
      <c r="B3067">
        <v>3119500</v>
      </c>
      <c r="C3067" t="s">
        <v>51</v>
      </c>
      <c r="D3067" t="s">
        <v>303</v>
      </c>
      <c r="E3067" t="s">
        <v>299</v>
      </c>
      <c r="F3067" s="8">
        <v>6205909.5499999998</v>
      </c>
      <c r="G3067" s="10">
        <v>6047179.9799999995</v>
      </c>
      <c r="H3067">
        <v>0.88685364215007212</v>
      </c>
      <c r="I3067" s="8">
        <v>140769.89727141484</v>
      </c>
      <c r="J3067" s="8">
        <v>0</v>
      </c>
    </row>
    <row r="3068" spans="1:10" hidden="1" x14ac:dyDescent="0.35">
      <c r="A3068">
        <v>2017</v>
      </c>
      <c r="B3068">
        <v>3119500</v>
      </c>
      <c r="C3068" t="s">
        <v>51</v>
      </c>
      <c r="D3068" t="s">
        <v>303</v>
      </c>
      <c r="E3068" t="s">
        <v>300</v>
      </c>
      <c r="F3068" s="8">
        <v>5362963.59</v>
      </c>
      <c r="G3068" s="10"/>
      <c r="I3068" s="8">
        <v>0</v>
      </c>
      <c r="J3068" s="8">
        <v>5503733.4872714151</v>
      </c>
    </row>
    <row r="3069" spans="1:10" hidden="1" x14ac:dyDescent="0.35">
      <c r="A3069">
        <v>2017</v>
      </c>
      <c r="B3069">
        <v>3119500</v>
      </c>
      <c r="C3069" t="s">
        <v>51</v>
      </c>
      <c r="D3069" t="s">
        <v>303</v>
      </c>
      <c r="E3069" t="s">
        <v>301</v>
      </c>
      <c r="F3069" s="8">
        <v>346881.86</v>
      </c>
      <c r="G3069" s="10"/>
      <c r="I3069" s="8">
        <v>0</v>
      </c>
      <c r="J3069" s="8">
        <v>0</v>
      </c>
    </row>
    <row r="3070" spans="1:10" hidden="1" x14ac:dyDescent="0.35">
      <c r="A3070">
        <v>2017</v>
      </c>
      <c r="B3070">
        <v>3119500</v>
      </c>
      <c r="C3070" t="s">
        <v>51</v>
      </c>
      <c r="D3070" t="s">
        <v>303</v>
      </c>
      <c r="E3070" t="s">
        <v>309</v>
      </c>
      <c r="F3070" s="8">
        <v>158729.57</v>
      </c>
      <c r="G3070" s="10"/>
      <c r="I3070" s="8">
        <v>0</v>
      </c>
      <c r="J3070" s="8">
        <v>0</v>
      </c>
    </row>
    <row r="3071" spans="1:10" hidden="1" x14ac:dyDescent="0.35">
      <c r="A3071">
        <v>2017</v>
      </c>
      <c r="B3071">
        <v>3120102</v>
      </c>
      <c r="C3071" t="s">
        <v>52</v>
      </c>
      <c r="D3071" t="s">
        <v>303</v>
      </c>
      <c r="E3071" t="s">
        <v>299</v>
      </c>
      <c r="F3071" s="8">
        <v>4196973.41</v>
      </c>
      <c r="G3071" s="10">
        <v>4042243.0100000002</v>
      </c>
      <c r="H3071">
        <v>0.59258548881750672</v>
      </c>
      <c r="I3071" s="8">
        <v>91690.989718928337</v>
      </c>
      <c r="J3071" s="8">
        <v>0</v>
      </c>
    </row>
    <row r="3072" spans="1:10" hidden="1" x14ac:dyDescent="0.35">
      <c r="A3072">
        <v>2017</v>
      </c>
      <c r="B3072">
        <v>3120102</v>
      </c>
      <c r="C3072" t="s">
        <v>52</v>
      </c>
      <c r="D3072" t="s">
        <v>303</v>
      </c>
      <c r="E3072" t="s">
        <v>300</v>
      </c>
      <c r="F3072" s="8">
        <v>2395374.5499999998</v>
      </c>
      <c r="G3072" s="10"/>
      <c r="I3072" s="8">
        <v>0</v>
      </c>
      <c r="J3072" s="8">
        <v>2487065.5397189283</v>
      </c>
    </row>
    <row r="3073" spans="1:11" hidden="1" x14ac:dyDescent="0.35">
      <c r="A3073">
        <v>2017</v>
      </c>
      <c r="B3073">
        <v>3120102</v>
      </c>
      <c r="C3073" t="s">
        <v>52</v>
      </c>
      <c r="D3073" t="s">
        <v>303</v>
      </c>
      <c r="E3073" t="s">
        <v>301</v>
      </c>
      <c r="F3073" s="8">
        <v>1349722.7</v>
      </c>
      <c r="G3073" s="10"/>
      <c r="I3073" s="8">
        <v>0</v>
      </c>
      <c r="J3073" s="8">
        <v>0</v>
      </c>
    </row>
    <row r="3074" spans="1:11" hidden="1" x14ac:dyDescent="0.35">
      <c r="A3074">
        <v>2017</v>
      </c>
      <c r="B3074">
        <v>3120102</v>
      </c>
      <c r="C3074" t="s">
        <v>52</v>
      </c>
      <c r="D3074" t="s">
        <v>303</v>
      </c>
      <c r="E3074" t="s">
        <v>305</v>
      </c>
      <c r="F3074" s="8">
        <v>285</v>
      </c>
      <c r="G3074" s="10"/>
      <c r="I3074" s="8">
        <v>0</v>
      </c>
      <c r="J3074" s="8">
        <v>0</v>
      </c>
    </row>
    <row r="3075" spans="1:11" hidden="1" x14ac:dyDescent="0.35">
      <c r="A3075">
        <v>2017</v>
      </c>
      <c r="B3075">
        <v>3120102</v>
      </c>
      <c r="C3075" t="s">
        <v>52</v>
      </c>
      <c r="D3075" t="s">
        <v>303</v>
      </c>
      <c r="E3075" t="s">
        <v>309</v>
      </c>
      <c r="F3075" s="8">
        <v>154730.4</v>
      </c>
      <c r="G3075" s="10"/>
      <c r="I3075" s="8">
        <v>0</v>
      </c>
      <c r="J3075" s="8">
        <v>0</v>
      </c>
    </row>
    <row r="3076" spans="1:11" hidden="1" x14ac:dyDescent="0.35">
      <c r="A3076">
        <v>2017</v>
      </c>
      <c r="B3076">
        <v>3120151</v>
      </c>
      <c r="C3076" t="s">
        <v>53</v>
      </c>
      <c r="D3076" t="s">
        <v>303</v>
      </c>
      <c r="E3076" t="s">
        <v>299</v>
      </c>
      <c r="F3076" s="8">
        <v>5053860.29</v>
      </c>
      <c r="G3076" s="10">
        <v>4566618.49</v>
      </c>
      <c r="H3076">
        <v>0.81940460062386333</v>
      </c>
      <c r="I3076" s="8">
        <v>399248.1725362523</v>
      </c>
      <c r="J3076" s="8">
        <v>0</v>
      </c>
      <c r="K3076">
        <f>J3077/F3076</f>
        <v>0.81940460062386333</v>
      </c>
    </row>
    <row r="3077" spans="1:11" hidden="1" x14ac:dyDescent="0.35">
      <c r="A3077">
        <v>2017</v>
      </c>
      <c r="B3077">
        <v>3120151</v>
      </c>
      <c r="C3077" t="s">
        <v>53</v>
      </c>
      <c r="D3077" t="s">
        <v>303</v>
      </c>
      <c r="E3077" t="s">
        <v>300</v>
      </c>
      <c r="F3077" s="8">
        <v>3741908.2</v>
      </c>
      <c r="G3077" s="10"/>
      <c r="I3077" s="8">
        <v>0</v>
      </c>
      <c r="J3077" s="8">
        <v>4141156.3725362523</v>
      </c>
    </row>
    <row r="3078" spans="1:11" hidden="1" x14ac:dyDescent="0.35">
      <c r="A3078">
        <v>2017</v>
      </c>
      <c r="B3078">
        <v>3120151</v>
      </c>
      <c r="C3078" t="s">
        <v>53</v>
      </c>
      <c r="D3078" t="s">
        <v>303</v>
      </c>
      <c r="E3078" t="s">
        <v>301</v>
      </c>
      <c r="F3078" s="8">
        <v>164030.91</v>
      </c>
      <c r="G3078" s="10"/>
      <c r="I3078" s="8">
        <v>0</v>
      </c>
      <c r="J3078" s="8">
        <v>0</v>
      </c>
    </row>
    <row r="3079" spans="1:11" hidden="1" x14ac:dyDescent="0.35">
      <c r="A3079">
        <v>2017</v>
      </c>
      <c r="B3079">
        <v>3120151</v>
      </c>
      <c r="C3079" t="s">
        <v>53</v>
      </c>
      <c r="D3079" t="s">
        <v>303</v>
      </c>
      <c r="E3079" t="s">
        <v>309</v>
      </c>
      <c r="F3079" s="8">
        <v>487241.8</v>
      </c>
      <c r="G3079" s="10"/>
      <c r="I3079" s="8">
        <v>0</v>
      </c>
      <c r="J3079" s="8">
        <v>0</v>
      </c>
    </row>
    <row r="3080" spans="1:11" hidden="1" x14ac:dyDescent="0.35">
      <c r="A3080">
        <v>2017</v>
      </c>
      <c r="B3080">
        <v>3120300</v>
      </c>
      <c r="C3080" t="s">
        <v>54</v>
      </c>
      <c r="D3080" t="s">
        <v>303</v>
      </c>
      <c r="E3080" t="s">
        <v>299</v>
      </c>
      <c r="F3080" s="8">
        <v>4732652.17</v>
      </c>
      <c r="G3080" s="10">
        <v>4085744.28</v>
      </c>
      <c r="H3080">
        <v>0.8132665194601949</v>
      </c>
      <c r="I3080" s="8">
        <v>526108.52811163862</v>
      </c>
      <c r="J3080" s="8">
        <v>0</v>
      </c>
    </row>
    <row r="3081" spans="1:11" hidden="1" x14ac:dyDescent="0.35">
      <c r="A3081">
        <v>2017</v>
      </c>
      <c r="B3081">
        <v>3120300</v>
      </c>
      <c r="C3081" t="s">
        <v>54</v>
      </c>
      <c r="D3081" t="s">
        <v>303</v>
      </c>
      <c r="E3081" t="s">
        <v>300</v>
      </c>
      <c r="F3081" s="8">
        <v>3322799.03</v>
      </c>
      <c r="G3081" s="10"/>
      <c r="I3081" s="8">
        <v>0</v>
      </c>
      <c r="J3081" s="8">
        <v>3848907.5581116383</v>
      </c>
    </row>
    <row r="3082" spans="1:11" hidden="1" x14ac:dyDescent="0.35">
      <c r="A3082">
        <v>2017</v>
      </c>
      <c r="B3082">
        <v>3120300</v>
      </c>
      <c r="C3082" t="s">
        <v>54</v>
      </c>
      <c r="D3082" t="s">
        <v>303</v>
      </c>
      <c r="E3082" t="s">
        <v>306</v>
      </c>
      <c r="F3082" s="8">
        <v>28249.16</v>
      </c>
      <c r="G3082" s="10"/>
      <c r="I3082" s="8">
        <v>0</v>
      </c>
      <c r="J3082" s="8">
        <v>0</v>
      </c>
    </row>
    <row r="3083" spans="1:11" hidden="1" x14ac:dyDescent="0.35">
      <c r="A3083">
        <v>2017</v>
      </c>
      <c r="B3083">
        <v>3120300</v>
      </c>
      <c r="C3083" t="s">
        <v>54</v>
      </c>
      <c r="D3083" t="s">
        <v>303</v>
      </c>
      <c r="E3083" t="s">
        <v>301</v>
      </c>
      <c r="F3083" s="8">
        <v>734696.09</v>
      </c>
      <c r="G3083" s="10"/>
      <c r="I3083" s="8">
        <v>0</v>
      </c>
      <c r="J3083" s="8">
        <v>0</v>
      </c>
    </row>
    <row r="3084" spans="1:11" hidden="1" x14ac:dyDescent="0.35">
      <c r="A3084">
        <v>2017</v>
      </c>
      <c r="B3084">
        <v>3120300</v>
      </c>
      <c r="C3084" t="s">
        <v>54</v>
      </c>
      <c r="D3084" t="s">
        <v>303</v>
      </c>
      <c r="E3084" t="s">
        <v>309</v>
      </c>
      <c r="F3084" s="8">
        <v>646907.89</v>
      </c>
      <c r="G3084" s="10"/>
      <c r="I3084" s="8">
        <v>0</v>
      </c>
      <c r="J3084" s="8">
        <v>0</v>
      </c>
    </row>
    <row r="3085" spans="1:11" hidden="1" x14ac:dyDescent="0.35">
      <c r="A3085">
        <v>2017</v>
      </c>
      <c r="B3085">
        <v>3120839</v>
      </c>
      <c r="C3085" t="s">
        <v>55</v>
      </c>
      <c r="D3085" t="s">
        <v>303</v>
      </c>
      <c r="E3085" t="s">
        <v>299</v>
      </c>
      <c r="F3085" s="8">
        <v>3609548.09</v>
      </c>
      <c r="G3085" s="10">
        <v>3609548.09</v>
      </c>
      <c r="H3085">
        <v>0.83737466980250153</v>
      </c>
      <c r="I3085" s="8">
        <v>0</v>
      </c>
      <c r="J3085" s="8">
        <v>0</v>
      </c>
    </row>
    <row r="3086" spans="1:11" hidden="1" x14ac:dyDescent="0.35">
      <c r="A3086">
        <v>2017</v>
      </c>
      <c r="B3086">
        <v>3120839</v>
      </c>
      <c r="C3086" t="s">
        <v>55</v>
      </c>
      <c r="D3086" t="s">
        <v>303</v>
      </c>
      <c r="E3086" t="s">
        <v>300</v>
      </c>
      <c r="F3086" s="8">
        <v>3022544.14</v>
      </c>
      <c r="G3086" s="10"/>
      <c r="I3086" s="8">
        <v>0</v>
      </c>
      <c r="J3086" s="8">
        <v>3022544.14</v>
      </c>
    </row>
    <row r="3087" spans="1:11" hidden="1" x14ac:dyDescent="0.35">
      <c r="A3087">
        <v>2017</v>
      </c>
      <c r="B3087">
        <v>3120839</v>
      </c>
      <c r="C3087" t="s">
        <v>55</v>
      </c>
      <c r="D3087" t="s">
        <v>303</v>
      </c>
      <c r="E3087" t="s">
        <v>306</v>
      </c>
      <c r="F3087" s="8">
        <v>227254.69</v>
      </c>
      <c r="G3087" s="10"/>
      <c r="I3087" s="8">
        <v>0</v>
      </c>
      <c r="J3087" s="8">
        <v>0</v>
      </c>
    </row>
    <row r="3088" spans="1:11" hidden="1" x14ac:dyDescent="0.35">
      <c r="A3088">
        <v>2017</v>
      </c>
      <c r="B3088">
        <v>3120839</v>
      </c>
      <c r="C3088" t="s">
        <v>55</v>
      </c>
      <c r="D3088" t="s">
        <v>303</v>
      </c>
      <c r="E3088" t="s">
        <v>301</v>
      </c>
      <c r="F3088" s="8">
        <v>294974.64</v>
      </c>
      <c r="G3088" s="10"/>
      <c r="I3088" s="8">
        <v>0</v>
      </c>
      <c r="J3088" s="8">
        <v>0</v>
      </c>
    </row>
    <row r="3089" spans="1:10" hidden="1" x14ac:dyDescent="0.35">
      <c r="A3089">
        <v>2017</v>
      </c>
      <c r="B3089">
        <v>3120870</v>
      </c>
      <c r="C3089" t="s">
        <v>56</v>
      </c>
      <c r="D3089" t="s">
        <v>303</v>
      </c>
      <c r="E3089" t="s">
        <v>299</v>
      </c>
      <c r="F3089" s="8">
        <v>5348637.99</v>
      </c>
      <c r="G3089" s="10">
        <v>5304393.76</v>
      </c>
      <c r="H3089">
        <v>0.94578365728263736</v>
      </c>
      <c r="I3089" s="8">
        <v>41845.469663054188</v>
      </c>
      <c r="J3089" s="8">
        <v>0</v>
      </c>
    </row>
    <row r="3090" spans="1:10" hidden="1" x14ac:dyDescent="0.35">
      <c r="A3090">
        <v>2017</v>
      </c>
      <c r="B3090">
        <v>3120870</v>
      </c>
      <c r="C3090" t="s">
        <v>56</v>
      </c>
      <c r="D3090" t="s">
        <v>303</v>
      </c>
      <c r="E3090" t="s">
        <v>300</v>
      </c>
      <c r="F3090" s="8">
        <v>5016808.93</v>
      </c>
      <c r="G3090" s="10"/>
      <c r="I3090" s="8">
        <v>0</v>
      </c>
      <c r="J3090" s="8">
        <v>5058654.3996630535</v>
      </c>
    </row>
    <row r="3091" spans="1:10" hidden="1" x14ac:dyDescent="0.35">
      <c r="A3091">
        <v>2017</v>
      </c>
      <c r="B3091">
        <v>3120870</v>
      </c>
      <c r="C3091" t="s">
        <v>56</v>
      </c>
      <c r="D3091" t="s">
        <v>303</v>
      </c>
      <c r="E3091" t="s">
        <v>301</v>
      </c>
      <c r="F3091" s="8">
        <v>287184.83</v>
      </c>
      <c r="G3091" s="10"/>
      <c r="I3091" s="8">
        <v>0</v>
      </c>
      <c r="J3091" s="8">
        <v>0</v>
      </c>
    </row>
    <row r="3092" spans="1:10" hidden="1" x14ac:dyDescent="0.35">
      <c r="A3092">
        <v>2017</v>
      </c>
      <c r="B3092">
        <v>3120870</v>
      </c>
      <c r="C3092" t="s">
        <v>56</v>
      </c>
      <c r="D3092" t="s">
        <v>303</v>
      </c>
      <c r="E3092" t="s">
        <v>305</v>
      </c>
      <c r="F3092" s="8">
        <v>400</v>
      </c>
      <c r="G3092" s="10"/>
      <c r="I3092" s="8">
        <v>0</v>
      </c>
      <c r="J3092" s="8">
        <v>0</v>
      </c>
    </row>
    <row r="3093" spans="1:10" hidden="1" x14ac:dyDescent="0.35">
      <c r="A3093">
        <v>2017</v>
      </c>
      <c r="B3093">
        <v>3120870</v>
      </c>
      <c r="C3093" t="s">
        <v>56</v>
      </c>
      <c r="D3093" t="s">
        <v>303</v>
      </c>
      <c r="E3093" t="s">
        <v>309</v>
      </c>
      <c r="F3093" s="8">
        <v>44244.23</v>
      </c>
      <c r="G3093" s="10"/>
      <c r="I3093" s="8">
        <v>0</v>
      </c>
      <c r="J3093" s="8">
        <v>0</v>
      </c>
    </row>
    <row r="3094" spans="1:10" hidden="1" x14ac:dyDescent="0.35">
      <c r="A3094">
        <v>2017</v>
      </c>
      <c r="B3094">
        <v>3120904</v>
      </c>
      <c r="C3094" t="s">
        <v>57</v>
      </c>
      <c r="D3094" t="s">
        <v>303</v>
      </c>
      <c r="E3094" t="s">
        <v>299</v>
      </c>
      <c r="F3094" s="8">
        <v>37562001.68</v>
      </c>
      <c r="G3094" s="10">
        <v>32602103.789999999</v>
      </c>
      <c r="H3094">
        <v>0.7988994387530598</v>
      </c>
      <c r="I3094" s="8">
        <v>3962459.6405934854</v>
      </c>
      <c r="J3094" s="8">
        <v>0</v>
      </c>
    </row>
    <row r="3095" spans="1:10" hidden="1" x14ac:dyDescent="0.35">
      <c r="A3095">
        <v>2017</v>
      </c>
      <c r="B3095">
        <v>3120904</v>
      </c>
      <c r="C3095" t="s">
        <v>57</v>
      </c>
      <c r="D3095" t="s">
        <v>303</v>
      </c>
      <c r="E3095" t="s">
        <v>300</v>
      </c>
      <c r="F3095" s="8">
        <v>26045802.420000002</v>
      </c>
      <c r="G3095" s="10"/>
      <c r="I3095" s="8">
        <v>0</v>
      </c>
      <c r="J3095" s="8">
        <v>30008262.060593486</v>
      </c>
    </row>
    <row r="3096" spans="1:10" hidden="1" x14ac:dyDescent="0.35">
      <c r="A3096">
        <v>2017</v>
      </c>
      <c r="B3096">
        <v>3120904</v>
      </c>
      <c r="C3096" t="s">
        <v>57</v>
      </c>
      <c r="D3096" t="s">
        <v>303</v>
      </c>
      <c r="E3096" t="s">
        <v>301</v>
      </c>
      <c r="F3096" s="8">
        <v>5391945.5599999996</v>
      </c>
      <c r="G3096" s="10"/>
      <c r="I3096" s="8">
        <v>0</v>
      </c>
      <c r="J3096" s="8">
        <v>0</v>
      </c>
    </row>
    <row r="3097" spans="1:10" hidden="1" x14ac:dyDescent="0.35">
      <c r="A3097">
        <v>2017</v>
      </c>
      <c r="B3097">
        <v>3120904</v>
      </c>
      <c r="C3097" t="s">
        <v>57</v>
      </c>
      <c r="D3097" t="s">
        <v>303</v>
      </c>
      <c r="E3097" t="s">
        <v>304</v>
      </c>
      <c r="F3097" s="8">
        <v>273848.2</v>
      </c>
      <c r="G3097" s="10"/>
      <c r="I3097" s="8">
        <v>0</v>
      </c>
      <c r="J3097" s="8">
        <v>0</v>
      </c>
    </row>
    <row r="3098" spans="1:10" hidden="1" x14ac:dyDescent="0.35">
      <c r="A3098">
        <v>2017</v>
      </c>
      <c r="B3098">
        <v>3120904</v>
      </c>
      <c r="C3098" t="s">
        <v>57</v>
      </c>
      <c r="D3098" t="s">
        <v>303</v>
      </c>
      <c r="E3098" t="s">
        <v>305</v>
      </c>
      <c r="F3098" s="8">
        <v>890507.61</v>
      </c>
      <c r="G3098" s="10"/>
      <c r="I3098" s="8">
        <v>0</v>
      </c>
      <c r="J3098" s="8">
        <v>0</v>
      </c>
    </row>
    <row r="3099" spans="1:10" hidden="1" x14ac:dyDescent="0.35">
      <c r="A3099">
        <v>2017</v>
      </c>
      <c r="B3099">
        <v>3120904</v>
      </c>
      <c r="C3099" t="s">
        <v>57</v>
      </c>
      <c r="D3099" t="s">
        <v>303</v>
      </c>
      <c r="E3099" t="s">
        <v>309</v>
      </c>
      <c r="F3099" s="8">
        <v>4959897.8899999997</v>
      </c>
      <c r="G3099" s="10"/>
      <c r="I3099" s="8">
        <v>0</v>
      </c>
      <c r="J3099" s="8">
        <v>0</v>
      </c>
    </row>
    <row r="3100" spans="1:10" hidden="1" x14ac:dyDescent="0.35">
      <c r="A3100">
        <v>2017</v>
      </c>
      <c r="B3100">
        <v>3121001</v>
      </c>
      <c r="C3100" t="s">
        <v>58</v>
      </c>
      <c r="D3100" t="s">
        <v>303</v>
      </c>
      <c r="E3100" t="s">
        <v>299</v>
      </c>
      <c r="F3100" s="8">
        <v>3553525.25</v>
      </c>
      <c r="G3100" s="10">
        <v>3389955.31</v>
      </c>
      <c r="H3100">
        <v>0.77488894683983311</v>
      </c>
      <c r="I3100" s="8">
        <v>126748.53854125469</v>
      </c>
      <c r="J3100" s="8">
        <v>0</v>
      </c>
    </row>
    <row r="3101" spans="1:10" hidden="1" x14ac:dyDescent="0.35">
      <c r="A3101">
        <v>2017</v>
      </c>
      <c r="B3101">
        <v>3121001</v>
      </c>
      <c r="C3101" t="s">
        <v>58</v>
      </c>
      <c r="D3101" t="s">
        <v>303</v>
      </c>
      <c r="E3101" t="s">
        <v>300</v>
      </c>
      <c r="F3101" s="8">
        <v>2626838.9</v>
      </c>
      <c r="G3101" s="10"/>
      <c r="I3101" s="8">
        <v>0</v>
      </c>
      <c r="J3101" s="8">
        <v>2753587.4385412545</v>
      </c>
    </row>
    <row r="3102" spans="1:10" hidden="1" x14ac:dyDescent="0.35">
      <c r="A3102">
        <v>2017</v>
      </c>
      <c r="B3102">
        <v>3121001</v>
      </c>
      <c r="C3102" t="s">
        <v>58</v>
      </c>
      <c r="D3102" t="s">
        <v>303</v>
      </c>
      <c r="E3102" t="s">
        <v>301</v>
      </c>
      <c r="F3102" s="8">
        <v>440442.76</v>
      </c>
      <c r="G3102" s="10"/>
      <c r="I3102" s="8">
        <v>0</v>
      </c>
      <c r="J3102" s="8">
        <v>0</v>
      </c>
    </row>
    <row r="3103" spans="1:10" hidden="1" x14ac:dyDescent="0.35">
      <c r="A3103">
        <v>2017</v>
      </c>
      <c r="B3103">
        <v>3121001</v>
      </c>
      <c r="C3103" t="s">
        <v>58</v>
      </c>
      <c r="D3103" t="s">
        <v>303</v>
      </c>
      <c r="E3103" t="s">
        <v>309</v>
      </c>
      <c r="F3103" s="8">
        <v>163569.94</v>
      </c>
      <c r="G3103" s="10"/>
      <c r="I3103" s="8">
        <v>0</v>
      </c>
      <c r="J3103" s="8">
        <v>0</v>
      </c>
    </row>
    <row r="3104" spans="1:10" hidden="1" x14ac:dyDescent="0.35">
      <c r="A3104">
        <v>2017</v>
      </c>
      <c r="B3104">
        <v>3121605</v>
      </c>
      <c r="C3104" t="s">
        <v>59</v>
      </c>
      <c r="D3104" t="s">
        <v>303</v>
      </c>
      <c r="E3104" t="s">
        <v>299</v>
      </c>
      <c r="F3104" s="8">
        <v>18189971.879999999</v>
      </c>
      <c r="G3104" s="10">
        <v>15687434.479999999</v>
      </c>
      <c r="H3104">
        <v>0.62340152129196336</v>
      </c>
      <c r="I3104" s="8">
        <v>1560085.6222500345</v>
      </c>
      <c r="J3104" s="8">
        <v>0</v>
      </c>
    </row>
    <row r="3105" spans="1:10" hidden="1" x14ac:dyDescent="0.35">
      <c r="A3105">
        <v>2017</v>
      </c>
      <c r="B3105">
        <v>3121605</v>
      </c>
      <c r="C3105" t="s">
        <v>59</v>
      </c>
      <c r="D3105" t="s">
        <v>303</v>
      </c>
      <c r="E3105" t="s">
        <v>300</v>
      </c>
      <c r="F3105" s="8">
        <v>9779570.5199999996</v>
      </c>
      <c r="G3105" s="10"/>
      <c r="I3105" s="8">
        <v>0</v>
      </c>
      <c r="J3105" s="8">
        <v>11339656.142250035</v>
      </c>
    </row>
    <row r="3106" spans="1:10" hidden="1" x14ac:dyDescent="0.35">
      <c r="A3106">
        <v>2017</v>
      </c>
      <c r="B3106">
        <v>3121605</v>
      </c>
      <c r="C3106" t="s">
        <v>59</v>
      </c>
      <c r="D3106" t="s">
        <v>303</v>
      </c>
      <c r="E3106" t="s">
        <v>301</v>
      </c>
      <c r="F3106" s="8">
        <v>5907863.96</v>
      </c>
      <c r="G3106" s="10"/>
      <c r="I3106" s="8">
        <v>0</v>
      </c>
      <c r="J3106" s="8">
        <v>0</v>
      </c>
    </row>
    <row r="3107" spans="1:10" hidden="1" x14ac:dyDescent="0.35">
      <c r="A3107">
        <v>2017</v>
      </c>
      <c r="B3107">
        <v>3121605</v>
      </c>
      <c r="C3107" t="s">
        <v>59</v>
      </c>
      <c r="D3107" t="s">
        <v>303</v>
      </c>
      <c r="E3107" t="s">
        <v>309</v>
      </c>
      <c r="F3107" s="8">
        <v>2502537.4</v>
      </c>
      <c r="G3107" s="10"/>
      <c r="I3107" s="8">
        <v>0</v>
      </c>
      <c r="J3107" s="8">
        <v>0</v>
      </c>
    </row>
    <row r="3108" spans="1:10" hidden="1" x14ac:dyDescent="0.35">
      <c r="A3108">
        <v>2017</v>
      </c>
      <c r="B3108">
        <v>3122108</v>
      </c>
      <c r="C3108" t="s">
        <v>60</v>
      </c>
      <c r="D3108" t="s">
        <v>303</v>
      </c>
      <c r="E3108" t="s">
        <v>299</v>
      </c>
      <c r="F3108" s="8">
        <v>2834068.43</v>
      </c>
      <c r="G3108" s="10">
        <v>2834068.43</v>
      </c>
      <c r="H3108">
        <v>0.50051396606538534</v>
      </c>
      <c r="I3108" s="8">
        <v>0</v>
      </c>
      <c r="J3108" s="8">
        <v>0</v>
      </c>
    </row>
    <row r="3109" spans="1:10" hidden="1" x14ac:dyDescent="0.35">
      <c r="A3109">
        <v>2017</v>
      </c>
      <c r="B3109">
        <v>3122108</v>
      </c>
      <c r="C3109" t="s">
        <v>60</v>
      </c>
      <c r="D3109" t="s">
        <v>303</v>
      </c>
      <c r="E3109" t="s">
        <v>300</v>
      </c>
      <c r="F3109" s="8">
        <v>1418490.83</v>
      </c>
      <c r="G3109" s="10"/>
      <c r="I3109" s="8">
        <v>0</v>
      </c>
      <c r="J3109" s="8">
        <v>1418490.83</v>
      </c>
    </row>
    <row r="3110" spans="1:10" hidden="1" x14ac:dyDescent="0.35">
      <c r="A3110">
        <v>2017</v>
      </c>
      <c r="B3110">
        <v>3122108</v>
      </c>
      <c r="C3110" t="s">
        <v>60</v>
      </c>
      <c r="D3110" t="s">
        <v>303</v>
      </c>
      <c r="E3110" t="s">
        <v>301</v>
      </c>
      <c r="F3110" s="8">
        <v>708753.71</v>
      </c>
      <c r="G3110" s="10"/>
      <c r="I3110" s="8">
        <v>0</v>
      </c>
      <c r="J3110" s="8">
        <v>0</v>
      </c>
    </row>
    <row r="3111" spans="1:10" hidden="1" x14ac:dyDescent="0.35">
      <c r="A3111">
        <v>2017</v>
      </c>
      <c r="B3111">
        <v>3122207</v>
      </c>
      <c r="C3111" t="s">
        <v>61</v>
      </c>
      <c r="D3111" t="s">
        <v>303</v>
      </c>
      <c r="E3111" t="s">
        <v>299</v>
      </c>
      <c r="F3111" s="8">
        <v>4451006.0999999996</v>
      </c>
      <c r="G3111" s="10">
        <v>4184997.28</v>
      </c>
      <c r="H3111">
        <v>0.90603357094655024</v>
      </c>
      <c r="I3111" s="8">
        <v>241012.92108787812</v>
      </c>
      <c r="J3111" s="8">
        <v>0</v>
      </c>
    </row>
    <row r="3112" spans="1:10" hidden="1" x14ac:dyDescent="0.35">
      <c r="A3112">
        <v>2017</v>
      </c>
      <c r="B3112">
        <v>3122207</v>
      </c>
      <c r="C3112" t="s">
        <v>61</v>
      </c>
      <c r="D3112" t="s">
        <v>303</v>
      </c>
      <c r="E3112" t="s">
        <v>300</v>
      </c>
      <c r="F3112" s="8">
        <v>3791748.03</v>
      </c>
      <c r="G3112" s="10"/>
      <c r="I3112" s="8">
        <v>0</v>
      </c>
      <c r="J3112" s="8">
        <v>4032760.9510878781</v>
      </c>
    </row>
    <row r="3113" spans="1:10" hidden="1" x14ac:dyDescent="0.35">
      <c r="A3113">
        <v>2017</v>
      </c>
      <c r="B3113">
        <v>3122207</v>
      </c>
      <c r="C3113" t="s">
        <v>61</v>
      </c>
      <c r="D3113" t="s">
        <v>303</v>
      </c>
      <c r="E3113" t="s">
        <v>306</v>
      </c>
      <c r="F3113" s="8">
        <v>86721.36</v>
      </c>
      <c r="G3113" s="10"/>
      <c r="I3113" s="8">
        <v>0</v>
      </c>
      <c r="J3113" s="8">
        <v>0</v>
      </c>
    </row>
    <row r="3114" spans="1:10" hidden="1" x14ac:dyDescent="0.35">
      <c r="A3114">
        <v>2017</v>
      </c>
      <c r="B3114">
        <v>3122207</v>
      </c>
      <c r="C3114" t="s">
        <v>61</v>
      </c>
      <c r="D3114" t="s">
        <v>303</v>
      </c>
      <c r="E3114" t="s">
        <v>301</v>
      </c>
      <c r="F3114" s="8">
        <v>215112.28</v>
      </c>
      <c r="G3114" s="10"/>
      <c r="I3114" s="8">
        <v>0</v>
      </c>
      <c r="J3114" s="8">
        <v>0</v>
      </c>
    </row>
    <row r="3115" spans="1:10" hidden="1" x14ac:dyDescent="0.35">
      <c r="A3115">
        <v>2017</v>
      </c>
      <c r="B3115">
        <v>3122207</v>
      </c>
      <c r="C3115" t="s">
        <v>61</v>
      </c>
      <c r="D3115" t="s">
        <v>303</v>
      </c>
      <c r="E3115" t="s">
        <v>309</v>
      </c>
      <c r="F3115" s="8">
        <v>266008.82</v>
      </c>
      <c r="G3115" s="10"/>
      <c r="I3115" s="8">
        <v>0</v>
      </c>
      <c r="J3115" s="8">
        <v>0</v>
      </c>
    </row>
    <row r="3116" spans="1:10" hidden="1" x14ac:dyDescent="0.35">
      <c r="A3116">
        <v>2017</v>
      </c>
      <c r="B3116">
        <v>3122355</v>
      </c>
      <c r="C3116" t="s">
        <v>62</v>
      </c>
      <c r="D3116" t="s">
        <v>303</v>
      </c>
      <c r="E3116" t="s">
        <v>299</v>
      </c>
      <c r="F3116" s="8">
        <v>5900621.4299999997</v>
      </c>
      <c r="G3116" s="10">
        <v>5619010.2799999993</v>
      </c>
      <c r="H3116">
        <v>0.73970172377047161</v>
      </c>
      <c r="I3116" s="8">
        <v>208308.25308798486</v>
      </c>
      <c r="J3116" s="8">
        <v>0</v>
      </c>
    </row>
    <row r="3117" spans="1:10" hidden="1" x14ac:dyDescent="0.35">
      <c r="A3117">
        <v>2017</v>
      </c>
      <c r="B3117">
        <v>3122355</v>
      </c>
      <c r="C3117" t="s">
        <v>62</v>
      </c>
      <c r="D3117" t="s">
        <v>303</v>
      </c>
      <c r="E3117" t="s">
        <v>300</v>
      </c>
      <c r="F3117" s="8">
        <v>4156391.59</v>
      </c>
      <c r="G3117" s="10"/>
      <c r="I3117" s="8">
        <v>0</v>
      </c>
      <c r="J3117" s="8">
        <v>4364699.8430879842</v>
      </c>
    </row>
    <row r="3118" spans="1:10" hidden="1" x14ac:dyDescent="0.35">
      <c r="A3118">
        <v>2017</v>
      </c>
      <c r="B3118">
        <v>3122355</v>
      </c>
      <c r="C3118" t="s">
        <v>62</v>
      </c>
      <c r="D3118" t="s">
        <v>303</v>
      </c>
      <c r="E3118" t="s">
        <v>306</v>
      </c>
      <c r="F3118" s="8">
        <v>47817.38</v>
      </c>
      <c r="G3118" s="10"/>
      <c r="I3118" s="8">
        <v>0</v>
      </c>
      <c r="J3118" s="8">
        <v>0</v>
      </c>
    </row>
    <row r="3119" spans="1:10" hidden="1" x14ac:dyDescent="0.35">
      <c r="A3119">
        <v>2017</v>
      </c>
      <c r="B3119">
        <v>3122355</v>
      </c>
      <c r="C3119" t="s">
        <v>62</v>
      </c>
      <c r="D3119" t="s">
        <v>303</v>
      </c>
      <c r="E3119" t="s">
        <v>301</v>
      </c>
      <c r="F3119" s="8">
        <v>1109998.02</v>
      </c>
      <c r="G3119" s="10"/>
      <c r="I3119" s="8">
        <v>0</v>
      </c>
      <c r="J3119" s="8">
        <v>0</v>
      </c>
    </row>
    <row r="3120" spans="1:10" hidden="1" x14ac:dyDescent="0.35">
      <c r="A3120">
        <v>2017</v>
      </c>
      <c r="B3120">
        <v>3122355</v>
      </c>
      <c r="C3120" t="s">
        <v>62</v>
      </c>
      <c r="D3120" t="s">
        <v>303</v>
      </c>
      <c r="E3120" t="s">
        <v>305</v>
      </c>
      <c r="F3120" s="8">
        <v>7802.97</v>
      </c>
      <c r="G3120" s="10"/>
      <c r="I3120" s="8">
        <v>0</v>
      </c>
      <c r="J3120" s="8">
        <v>0</v>
      </c>
    </row>
    <row r="3121" spans="1:10" hidden="1" x14ac:dyDescent="0.35">
      <c r="A3121">
        <v>2017</v>
      </c>
      <c r="B3121">
        <v>3122355</v>
      </c>
      <c r="C3121" t="s">
        <v>62</v>
      </c>
      <c r="D3121" t="s">
        <v>303</v>
      </c>
      <c r="E3121" t="s">
        <v>309</v>
      </c>
      <c r="F3121" s="8">
        <v>281611.15000000002</v>
      </c>
      <c r="G3121" s="10"/>
      <c r="I3121" s="8">
        <v>0</v>
      </c>
      <c r="J3121" s="8">
        <v>0</v>
      </c>
    </row>
    <row r="3122" spans="1:10" hidden="1" x14ac:dyDescent="0.35">
      <c r="A3122">
        <v>2017</v>
      </c>
      <c r="B3122">
        <v>3122454</v>
      </c>
      <c r="C3122" t="s">
        <v>63</v>
      </c>
      <c r="D3122" t="s">
        <v>303</v>
      </c>
      <c r="E3122" t="s">
        <v>299</v>
      </c>
      <c r="F3122" s="8">
        <v>6019204.5300000003</v>
      </c>
      <c r="G3122" s="10">
        <v>5837595.6200000001</v>
      </c>
      <c r="H3122">
        <v>0.72932742299131714</v>
      </c>
      <c r="I3122" s="8">
        <v>132452.35832256204</v>
      </c>
      <c r="J3122" s="8">
        <v>0</v>
      </c>
    </row>
    <row r="3123" spans="1:10" hidden="1" x14ac:dyDescent="0.35">
      <c r="A3123">
        <v>2017</v>
      </c>
      <c r="B3123">
        <v>3122454</v>
      </c>
      <c r="C3123" t="s">
        <v>63</v>
      </c>
      <c r="D3123" t="s">
        <v>303</v>
      </c>
      <c r="E3123" t="s">
        <v>300</v>
      </c>
      <c r="F3123" s="8">
        <v>4257518.57</v>
      </c>
      <c r="G3123" s="10"/>
      <c r="I3123" s="8">
        <v>0</v>
      </c>
      <c r="J3123" s="8">
        <v>4389970.928322562</v>
      </c>
    </row>
    <row r="3124" spans="1:10" hidden="1" x14ac:dyDescent="0.35">
      <c r="A3124">
        <v>2017</v>
      </c>
      <c r="B3124">
        <v>3122454</v>
      </c>
      <c r="C3124" t="s">
        <v>63</v>
      </c>
      <c r="D3124" t="s">
        <v>303</v>
      </c>
      <c r="E3124" t="s">
        <v>306</v>
      </c>
      <c r="F3124" s="8">
        <v>24326.400000000001</v>
      </c>
      <c r="G3124" s="10"/>
      <c r="I3124" s="8">
        <v>0</v>
      </c>
      <c r="J3124" s="8">
        <v>0</v>
      </c>
    </row>
    <row r="3125" spans="1:10" hidden="1" x14ac:dyDescent="0.35">
      <c r="A3125">
        <v>2017</v>
      </c>
      <c r="B3125">
        <v>3122454</v>
      </c>
      <c r="C3125" t="s">
        <v>63</v>
      </c>
      <c r="D3125" t="s">
        <v>303</v>
      </c>
      <c r="E3125" t="s">
        <v>301</v>
      </c>
      <c r="F3125" s="8">
        <v>1223908.76</v>
      </c>
      <c r="G3125" s="10"/>
      <c r="I3125" s="8">
        <v>0</v>
      </c>
      <c r="J3125" s="8">
        <v>0</v>
      </c>
    </row>
    <row r="3126" spans="1:10" hidden="1" x14ac:dyDescent="0.35">
      <c r="A3126">
        <v>2017</v>
      </c>
      <c r="B3126">
        <v>3122454</v>
      </c>
      <c r="C3126" t="s">
        <v>63</v>
      </c>
      <c r="D3126" t="s">
        <v>303</v>
      </c>
      <c r="E3126" t="s">
        <v>309</v>
      </c>
      <c r="F3126" s="8">
        <v>181608.91</v>
      </c>
      <c r="G3126" s="10"/>
      <c r="I3126" s="8">
        <v>0</v>
      </c>
      <c r="J3126" s="8">
        <v>0</v>
      </c>
    </row>
    <row r="3127" spans="1:10" hidden="1" x14ac:dyDescent="0.35">
      <c r="A3127">
        <v>2017</v>
      </c>
      <c r="B3127">
        <v>3122470</v>
      </c>
      <c r="C3127" t="s">
        <v>64</v>
      </c>
      <c r="D3127" t="s">
        <v>303</v>
      </c>
      <c r="E3127" t="s">
        <v>299</v>
      </c>
      <c r="F3127" s="8">
        <v>2559430.36</v>
      </c>
      <c r="G3127" s="10">
        <v>2400473.63</v>
      </c>
      <c r="H3127">
        <v>0.73835530532364146</v>
      </c>
      <c r="I3127" s="8">
        <v>117366.54491239764</v>
      </c>
      <c r="J3127" s="8">
        <v>0</v>
      </c>
    </row>
    <row r="3128" spans="1:10" hidden="1" x14ac:dyDescent="0.35">
      <c r="A3128">
        <v>2017</v>
      </c>
      <c r="B3128">
        <v>3122470</v>
      </c>
      <c r="C3128" t="s">
        <v>64</v>
      </c>
      <c r="D3128" t="s">
        <v>303</v>
      </c>
      <c r="E3128" t="s">
        <v>300</v>
      </c>
      <c r="F3128" s="8">
        <v>1772402.44</v>
      </c>
      <c r="G3128" s="10"/>
      <c r="I3128" s="8">
        <v>0</v>
      </c>
      <c r="J3128" s="8">
        <v>1889768.9849123976</v>
      </c>
    </row>
    <row r="3129" spans="1:10" hidden="1" x14ac:dyDescent="0.35">
      <c r="A3129">
        <v>2017</v>
      </c>
      <c r="B3129">
        <v>3122470</v>
      </c>
      <c r="C3129" t="s">
        <v>64</v>
      </c>
      <c r="D3129" t="s">
        <v>303</v>
      </c>
      <c r="E3129" t="s">
        <v>306</v>
      </c>
      <c r="F3129" s="8">
        <v>64191.92</v>
      </c>
      <c r="G3129" s="10"/>
      <c r="I3129" s="8">
        <v>0</v>
      </c>
      <c r="J3129" s="8">
        <v>0</v>
      </c>
    </row>
    <row r="3130" spans="1:10" hidden="1" x14ac:dyDescent="0.35">
      <c r="A3130">
        <v>2017</v>
      </c>
      <c r="B3130">
        <v>3122470</v>
      </c>
      <c r="C3130" t="s">
        <v>64</v>
      </c>
      <c r="D3130" t="s">
        <v>303</v>
      </c>
      <c r="E3130" t="s">
        <v>301</v>
      </c>
      <c r="F3130" s="8">
        <v>540061.47</v>
      </c>
      <c r="G3130" s="10"/>
      <c r="I3130" s="8">
        <v>0</v>
      </c>
      <c r="J3130" s="8">
        <v>0</v>
      </c>
    </row>
    <row r="3131" spans="1:10" hidden="1" x14ac:dyDescent="0.35">
      <c r="A3131">
        <v>2017</v>
      </c>
      <c r="B3131">
        <v>3122470</v>
      </c>
      <c r="C3131" t="s">
        <v>64</v>
      </c>
      <c r="D3131" t="s">
        <v>303</v>
      </c>
      <c r="E3131" t="s">
        <v>304</v>
      </c>
      <c r="F3131" s="8">
        <v>23817.8</v>
      </c>
      <c r="G3131" s="10"/>
      <c r="I3131" s="8">
        <v>0</v>
      </c>
      <c r="J3131" s="8">
        <v>0</v>
      </c>
    </row>
    <row r="3132" spans="1:10" hidden="1" x14ac:dyDescent="0.35">
      <c r="A3132">
        <v>2017</v>
      </c>
      <c r="B3132">
        <v>3122470</v>
      </c>
      <c r="C3132" t="s">
        <v>64</v>
      </c>
      <c r="D3132" t="s">
        <v>303</v>
      </c>
      <c r="E3132" t="s">
        <v>309</v>
      </c>
      <c r="F3132" s="8">
        <v>158956.73000000001</v>
      </c>
      <c r="G3132" s="10"/>
      <c r="I3132" s="8">
        <v>0</v>
      </c>
      <c r="J3132" s="8">
        <v>0</v>
      </c>
    </row>
    <row r="3133" spans="1:10" hidden="1" x14ac:dyDescent="0.35">
      <c r="A3133">
        <v>2017</v>
      </c>
      <c r="B3133">
        <v>3123106</v>
      </c>
      <c r="C3133" t="s">
        <v>65</v>
      </c>
      <c r="D3133" t="s">
        <v>303</v>
      </c>
      <c r="E3133" t="s">
        <v>299</v>
      </c>
      <c r="F3133" s="8">
        <v>3904873.49</v>
      </c>
      <c r="G3133" s="10">
        <v>3904498.49</v>
      </c>
      <c r="H3133">
        <v>0.82873377420617211</v>
      </c>
      <c r="I3133" s="8">
        <v>310.77516532731454</v>
      </c>
      <c r="J3133" s="8">
        <v>0</v>
      </c>
    </row>
    <row r="3134" spans="1:10" hidden="1" x14ac:dyDescent="0.35">
      <c r="A3134">
        <v>2017</v>
      </c>
      <c r="B3134">
        <v>3123106</v>
      </c>
      <c r="C3134" t="s">
        <v>65</v>
      </c>
      <c r="D3134" t="s">
        <v>303</v>
      </c>
      <c r="E3134" t="s">
        <v>300</v>
      </c>
      <c r="F3134" s="8">
        <v>3235789.77</v>
      </c>
      <c r="G3134" s="10"/>
      <c r="I3134" s="8">
        <v>0</v>
      </c>
      <c r="J3134" s="8">
        <v>3236100.5451653274</v>
      </c>
    </row>
    <row r="3135" spans="1:10" hidden="1" x14ac:dyDescent="0.35">
      <c r="A3135">
        <v>2017</v>
      </c>
      <c r="B3135">
        <v>3123106</v>
      </c>
      <c r="C3135" t="s">
        <v>65</v>
      </c>
      <c r="D3135" t="s">
        <v>303</v>
      </c>
      <c r="E3135" t="s">
        <v>301</v>
      </c>
      <c r="F3135" s="8">
        <v>662708.72</v>
      </c>
      <c r="G3135" s="10"/>
      <c r="I3135" s="8">
        <v>0</v>
      </c>
      <c r="J3135" s="8">
        <v>0</v>
      </c>
    </row>
    <row r="3136" spans="1:10" hidden="1" x14ac:dyDescent="0.35">
      <c r="A3136">
        <v>2017</v>
      </c>
      <c r="B3136">
        <v>3123106</v>
      </c>
      <c r="C3136" t="s">
        <v>65</v>
      </c>
      <c r="D3136" t="s">
        <v>303</v>
      </c>
      <c r="E3136" t="s">
        <v>305</v>
      </c>
      <c r="F3136" s="8">
        <v>6000</v>
      </c>
      <c r="G3136" s="10"/>
      <c r="I3136" s="8">
        <v>0</v>
      </c>
      <c r="J3136" s="8">
        <v>0</v>
      </c>
    </row>
    <row r="3137" spans="1:10" hidden="1" x14ac:dyDescent="0.35">
      <c r="A3137">
        <v>2017</v>
      </c>
      <c r="B3137">
        <v>3123106</v>
      </c>
      <c r="C3137" t="s">
        <v>65</v>
      </c>
      <c r="D3137" t="s">
        <v>303</v>
      </c>
      <c r="E3137" t="s">
        <v>309</v>
      </c>
      <c r="F3137" s="8">
        <v>375</v>
      </c>
      <c r="G3137" s="10"/>
      <c r="I3137" s="8">
        <v>0</v>
      </c>
      <c r="J3137" s="8">
        <v>0</v>
      </c>
    </row>
    <row r="3138" spans="1:10" hidden="1" x14ac:dyDescent="0.35">
      <c r="A3138">
        <v>2017</v>
      </c>
      <c r="B3138">
        <v>3123700</v>
      </c>
      <c r="C3138" t="s">
        <v>66</v>
      </c>
      <c r="D3138" t="s">
        <v>303</v>
      </c>
      <c r="E3138" t="s">
        <v>299</v>
      </c>
      <c r="F3138" s="8">
        <v>6691109.5599999996</v>
      </c>
      <c r="G3138" s="10">
        <v>6691109.5599999996</v>
      </c>
      <c r="H3138">
        <v>0.74406786727312235</v>
      </c>
      <c r="I3138" s="8">
        <v>0</v>
      </c>
      <c r="J3138" s="8">
        <v>0</v>
      </c>
    </row>
    <row r="3139" spans="1:10" hidden="1" x14ac:dyDescent="0.35">
      <c r="A3139">
        <v>2017</v>
      </c>
      <c r="B3139">
        <v>3123700</v>
      </c>
      <c r="C3139" t="s">
        <v>66</v>
      </c>
      <c r="D3139" t="s">
        <v>303</v>
      </c>
      <c r="E3139" t="s">
        <v>300</v>
      </c>
      <c r="F3139" s="8">
        <v>4978639.62</v>
      </c>
      <c r="G3139" s="10"/>
      <c r="I3139" s="8">
        <v>0</v>
      </c>
      <c r="J3139" s="8">
        <v>4978639.62</v>
      </c>
    </row>
    <row r="3140" spans="1:10" hidden="1" x14ac:dyDescent="0.35">
      <c r="A3140">
        <v>2017</v>
      </c>
      <c r="B3140">
        <v>3123700</v>
      </c>
      <c r="C3140" t="s">
        <v>66</v>
      </c>
      <c r="D3140" t="s">
        <v>303</v>
      </c>
      <c r="E3140" t="s">
        <v>308</v>
      </c>
      <c r="F3140" s="8">
        <v>186749.48</v>
      </c>
      <c r="G3140" s="10"/>
      <c r="I3140" s="8">
        <v>0</v>
      </c>
      <c r="J3140" s="8">
        <v>0</v>
      </c>
    </row>
    <row r="3141" spans="1:10" hidden="1" x14ac:dyDescent="0.35">
      <c r="A3141">
        <v>2017</v>
      </c>
      <c r="B3141">
        <v>3123700</v>
      </c>
      <c r="C3141" t="s">
        <v>66</v>
      </c>
      <c r="D3141" t="s">
        <v>303</v>
      </c>
      <c r="E3141" t="s">
        <v>301</v>
      </c>
      <c r="F3141" s="8">
        <v>1263049.43</v>
      </c>
      <c r="G3141" s="10"/>
      <c r="I3141" s="8">
        <v>0</v>
      </c>
      <c r="J3141" s="8">
        <v>0</v>
      </c>
    </row>
    <row r="3142" spans="1:10" hidden="1" x14ac:dyDescent="0.35">
      <c r="A3142">
        <v>2017</v>
      </c>
      <c r="B3142">
        <v>3123700</v>
      </c>
      <c r="C3142" t="s">
        <v>66</v>
      </c>
      <c r="D3142" t="s">
        <v>303</v>
      </c>
      <c r="E3142" t="s">
        <v>304</v>
      </c>
      <c r="F3142" s="8">
        <v>74552.77</v>
      </c>
      <c r="G3142" s="10"/>
      <c r="I3142" s="8">
        <v>0</v>
      </c>
      <c r="J3142" s="8">
        <v>0</v>
      </c>
    </row>
    <row r="3143" spans="1:10" hidden="1" x14ac:dyDescent="0.35">
      <c r="A3143">
        <v>2017</v>
      </c>
      <c r="B3143">
        <v>3123809</v>
      </c>
      <c r="C3143" t="s">
        <v>67</v>
      </c>
      <c r="D3143" t="s">
        <v>303</v>
      </c>
      <c r="E3143" t="s">
        <v>299</v>
      </c>
      <c r="F3143" s="8">
        <v>4191550.03</v>
      </c>
      <c r="G3143" s="10">
        <v>3982422.25</v>
      </c>
      <c r="H3143">
        <v>0.90702292555742925</v>
      </c>
      <c r="I3143" s="8">
        <v>189683.69083093043</v>
      </c>
      <c r="J3143" s="8">
        <v>0</v>
      </c>
    </row>
    <row r="3144" spans="1:10" hidden="1" x14ac:dyDescent="0.35">
      <c r="A3144">
        <v>2017</v>
      </c>
      <c r="B3144">
        <v>3123809</v>
      </c>
      <c r="C3144" t="s">
        <v>67</v>
      </c>
      <c r="D3144" t="s">
        <v>303</v>
      </c>
      <c r="E3144" t="s">
        <v>300</v>
      </c>
      <c r="F3144" s="8">
        <v>3612148.28</v>
      </c>
      <c r="G3144" s="10"/>
      <c r="I3144" s="8">
        <v>0</v>
      </c>
      <c r="J3144" s="8">
        <v>3801831.9708309304</v>
      </c>
    </row>
    <row r="3145" spans="1:10" hidden="1" x14ac:dyDescent="0.35">
      <c r="A3145">
        <v>2017</v>
      </c>
      <c r="B3145">
        <v>3123809</v>
      </c>
      <c r="C3145" t="s">
        <v>67</v>
      </c>
      <c r="D3145" t="s">
        <v>303</v>
      </c>
      <c r="E3145" t="s">
        <v>306</v>
      </c>
      <c r="F3145" s="8">
        <v>65000</v>
      </c>
      <c r="G3145" s="10"/>
      <c r="I3145" s="8">
        <v>0</v>
      </c>
      <c r="J3145" s="8">
        <v>0</v>
      </c>
    </row>
    <row r="3146" spans="1:10" hidden="1" x14ac:dyDescent="0.35">
      <c r="A3146">
        <v>2017</v>
      </c>
      <c r="B3146">
        <v>3123809</v>
      </c>
      <c r="C3146" t="s">
        <v>67</v>
      </c>
      <c r="D3146" t="s">
        <v>303</v>
      </c>
      <c r="E3146" t="s">
        <v>301</v>
      </c>
      <c r="F3146" s="8">
        <v>254096.71</v>
      </c>
      <c r="G3146" s="10"/>
      <c r="I3146" s="8">
        <v>0</v>
      </c>
      <c r="J3146" s="8">
        <v>0</v>
      </c>
    </row>
    <row r="3147" spans="1:10" hidden="1" x14ac:dyDescent="0.35">
      <c r="A3147">
        <v>2017</v>
      </c>
      <c r="B3147">
        <v>3123809</v>
      </c>
      <c r="C3147" t="s">
        <v>67</v>
      </c>
      <c r="D3147" t="s">
        <v>303</v>
      </c>
      <c r="E3147" t="s">
        <v>309</v>
      </c>
      <c r="F3147" s="8">
        <v>209127.78</v>
      </c>
      <c r="G3147" s="10"/>
      <c r="I3147" s="8">
        <v>0</v>
      </c>
      <c r="J3147" s="8">
        <v>0</v>
      </c>
    </row>
    <row r="3148" spans="1:10" hidden="1" x14ac:dyDescent="0.35">
      <c r="A3148">
        <v>2017</v>
      </c>
      <c r="B3148">
        <v>3124302</v>
      </c>
      <c r="C3148" t="s">
        <v>68</v>
      </c>
      <c r="D3148" t="s">
        <v>303</v>
      </c>
      <c r="E3148" t="s">
        <v>299</v>
      </c>
      <c r="F3148" s="8">
        <v>14436059.630000001</v>
      </c>
      <c r="G3148" s="10">
        <v>13567973.610000001</v>
      </c>
      <c r="H3148">
        <v>0.52257961386173413</v>
      </c>
      <c r="I3148" s="8">
        <v>453644.05713036959</v>
      </c>
      <c r="J3148" s="8">
        <v>0</v>
      </c>
    </row>
    <row r="3149" spans="1:10" hidden="1" x14ac:dyDescent="0.35">
      <c r="A3149">
        <v>2017</v>
      </c>
      <c r="B3149">
        <v>3124302</v>
      </c>
      <c r="C3149" t="s">
        <v>68</v>
      </c>
      <c r="D3149" t="s">
        <v>303</v>
      </c>
      <c r="E3149" t="s">
        <v>300</v>
      </c>
      <c r="F3149" s="8">
        <v>7090346.4100000001</v>
      </c>
      <c r="G3149" s="10"/>
      <c r="I3149" s="8">
        <v>0</v>
      </c>
      <c r="J3149" s="8">
        <v>7543990.4671303695</v>
      </c>
    </row>
    <row r="3150" spans="1:10" hidden="1" x14ac:dyDescent="0.35">
      <c r="A3150">
        <v>2017</v>
      </c>
      <c r="B3150">
        <v>3124302</v>
      </c>
      <c r="C3150" t="s">
        <v>68</v>
      </c>
      <c r="D3150" t="s">
        <v>303</v>
      </c>
      <c r="E3150" t="s">
        <v>307</v>
      </c>
      <c r="F3150" s="8">
        <v>7480</v>
      </c>
      <c r="G3150" s="10"/>
      <c r="I3150" s="8">
        <v>0</v>
      </c>
      <c r="J3150" s="8">
        <v>0</v>
      </c>
    </row>
    <row r="3151" spans="1:10" hidden="1" x14ac:dyDescent="0.35">
      <c r="A3151">
        <v>2017</v>
      </c>
      <c r="B3151">
        <v>3124302</v>
      </c>
      <c r="C3151" t="s">
        <v>68</v>
      </c>
      <c r="D3151" t="s">
        <v>303</v>
      </c>
      <c r="E3151" t="s">
        <v>306</v>
      </c>
      <c r="F3151" s="8">
        <v>39565.08</v>
      </c>
      <c r="G3151" s="10"/>
      <c r="I3151" s="8">
        <v>0</v>
      </c>
      <c r="J3151" s="8">
        <v>0</v>
      </c>
    </row>
    <row r="3152" spans="1:10" hidden="1" x14ac:dyDescent="0.35">
      <c r="A3152">
        <v>2017</v>
      </c>
      <c r="B3152">
        <v>3124302</v>
      </c>
      <c r="C3152" t="s">
        <v>68</v>
      </c>
      <c r="D3152" t="s">
        <v>303</v>
      </c>
      <c r="E3152" t="s">
        <v>301</v>
      </c>
      <c r="F3152" s="8">
        <v>6265412.5899999999</v>
      </c>
      <c r="G3152" s="10"/>
      <c r="I3152" s="8">
        <v>0</v>
      </c>
      <c r="J3152" s="8">
        <v>0</v>
      </c>
    </row>
    <row r="3153" spans="1:10" hidden="1" x14ac:dyDescent="0.35">
      <c r="A3153">
        <v>2017</v>
      </c>
      <c r="B3153">
        <v>3124302</v>
      </c>
      <c r="C3153" t="s">
        <v>68</v>
      </c>
      <c r="D3153" t="s">
        <v>303</v>
      </c>
      <c r="E3153" t="s">
        <v>304</v>
      </c>
      <c r="F3153" s="8">
        <v>30172.21</v>
      </c>
      <c r="G3153" s="10"/>
      <c r="I3153" s="8">
        <v>0</v>
      </c>
      <c r="J3153" s="8">
        <v>0</v>
      </c>
    </row>
    <row r="3154" spans="1:10" hidden="1" x14ac:dyDescent="0.35">
      <c r="A3154">
        <v>2017</v>
      </c>
      <c r="B3154">
        <v>3124302</v>
      </c>
      <c r="C3154" t="s">
        <v>68</v>
      </c>
      <c r="D3154" t="s">
        <v>303</v>
      </c>
      <c r="E3154" t="s">
        <v>309</v>
      </c>
      <c r="F3154" s="8">
        <v>868086.02</v>
      </c>
      <c r="G3154" s="10"/>
      <c r="I3154" s="8">
        <v>0</v>
      </c>
      <c r="J3154" s="8">
        <v>0</v>
      </c>
    </row>
    <row r="3155" spans="1:10" hidden="1" x14ac:dyDescent="0.35">
      <c r="A3155">
        <v>2017</v>
      </c>
      <c r="B3155">
        <v>3125408</v>
      </c>
      <c r="C3155" t="s">
        <v>69</v>
      </c>
      <c r="D3155" t="s">
        <v>303</v>
      </c>
      <c r="E3155" t="s">
        <v>299</v>
      </c>
      <c r="F3155" s="8">
        <v>4210481.8600000003</v>
      </c>
      <c r="G3155" s="10">
        <v>3685187.7500000005</v>
      </c>
      <c r="H3155">
        <v>0.79793112847506875</v>
      </c>
      <c r="I3155" s="8">
        <v>419148.5219736069</v>
      </c>
      <c r="J3155" s="8">
        <v>0</v>
      </c>
    </row>
    <row r="3156" spans="1:10" hidden="1" x14ac:dyDescent="0.35">
      <c r="A3156">
        <v>2017</v>
      </c>
      <c r="B3156">
        <v>3125408</v>
      </c>
      <c r="C3156" t="s">
        <v>69</v>
      </c>
      <c r="D3156" t="s">
        <v>303</v>
      </c>
      <c r="E3156" t="s">
        <v>300</v>
      </c>
      <c r="F3156" s="8">
        <v>2940526.02</v>
      </c>
      <c r="G3156" s="10"/>
      <c r="I3156" s="8">
        <v>0</v>
      </c>
      <c r="J3156" s="8">
        <v>3359674.5419736067</v>
      </c>
    </row>
    <row r="3157" spans="1:10" hidden="1" x14ac:dyDescent="0.35">
      <c r="A3157">
        <v>2017</v>
      </c>
      <c r="B3157">
        <v>3125408</v>
      </c>
      <c r="C3157" t="s">
        <v>69</v>
      </c>
      <c r="D3157" t="s">
        <v>303</v>
      </c>
      <c r="E3157" t="s">
        <v>306</v>
      </c>
      <c r="F3157" s="8">
        <v>6218.15</v>
      </c>
      <c r="G3157" s="10"/>
      <c r="I3157" s="8">
        <v>0</v>
      </c>
      <c r="J3157" s="8">
        <v>0</v>
      </c>
    </row>
    <row r="3158" spans="1:10" hidden="1" x14ac:dyDescent="0.35">
      <c r="A3158">
        <v>2017</v>
      </c>
      <c r="B3158">
        <v>3125408</v>
      </c>
      <c r="C3158" t="s">
        <v>69</v>
      </c>
      <c r="D3158" t="s">
        <v>303</v>
      </c>
      <c r="E3158" t="s">
        <v>301</v>
      </c>
      <c r="F3158" s="8">
        <v>243627.68</v>
      </c>
      <c r="G3158" s="10"/>
      <c r="I3158" s="8">
        <v>0</v>
      </c>
      <c r="J3158" s="8">
        <v>0</v>
      </c>
    </row>
    <row r="3159" spans="1:10" hidden="1" x14ac:dyDescent="0.35">
      <c r="A3159">
        <v>2017</v>
      </c>
      <c r="B3159">
        <v>3125408</v>
      </c>
      <c r="C3159" t="s">
        <v>69</v>
      </c>
      <c r="D3159" t="s">
        <v>303</v>
      </c>
      <c r="E3159" t="s">
        <v>309</v>
      </c>
      <c r="F3159" s="8">
        <v>525294.11</v>
      </c>
      <c r="G3159" s="10"/>
      <c r="I3159" s="8">
        <v>0</v>
      </c>
      <c r="J3159" s="8">
        <v>0</v>
      </c>
    </row>
    <row r="3160" spans="1:10" hidden="1" x14ac:dyDescent="0.35">
      <c r="A3160">
        <v>2017</v>
      </c>
      <c r="B3160">
        <v>3125606</v>
      </c>
      <c r="C3160" t="s">
        <v>70</v>
      </c>
      <c r="D3160" t="s">
        <v>303</v>
      </c>
      <c r="E3160" t="s">
        <v>299</v>
      </c>
      <c r="F3160" s="8">
        <v>4388989.8099999996</v>
      </c>
      <c r="G3160" s="10">
        <v>4294857</v>
      </c>
      <c r="H3160">
        <v>0.63562697430903981</v>
      </c>
      <c r="I3160" s="8">
        <v>59833.353203507722</v>
      </c>
      <c r="J3160" s="8">
        <v>0</v>
      </c>
    </row>
    <row r="3161" spans="1:10" hidden="1" x14ac:dyDescent="0.35">
      <c r="A3161">
        <v>2017</v>
      </c>
      <c r="B3161">
        <v>3125606</v>
      </c>
      <c r="C3161" t="s">
        <v>70</v>
      </c>
      <c r="D3161" t="s">
        <v>303</v>
      </c>
      <c r="E3161" t="s">
        <v>300</v>
      </c>
      <c r="F3161" s="8">
        <v>2729926.96</v>
      </c>
      <c r="G3161" s="10"/>
      <c r="I3161" s="8">
        <v>0</v>
      </c>
      <c r="J3161" s="8">
        <v>2789760.3132035076</v>
      </c>
    </row>
    <row r="3162" spans="1:10" hidden="1" x14ac:dyDescent="0.35">
      <c r="A3162">
        <v>2017</v>
      </c>
      <c r="B3162">
        <v>3125606</v>
      </c>
      <c r="C3162" t="s">
        <v>70</v>
      </c>
      <c r="D3162" t="s">
        <v>303</v>
      </c>
      <c r="E3162" t="s">
        <v>301</v>
      </c>
      <c r="F3162" s="8">
        <v>805718.77</v>
      </c>
      <c r="G3162" s="10"/>
      <c r="I3162" s="8">
        <v>0</v>
      </c>
      <c r="J3162" s="8">
        <v>0</v>
      </c>
    </row>
    <row r="3163" spans="1:10" hidden="1" x14ac:dyDescent="0.35">
      <c r="A3163">
        <v>2017</v>
      </c>
      <c r="B3163">
        <v>3125606</v>
      </c>
      <c r="C3163" t="s">
        <v>70</v>
      </c>
      <c r="D3163" t="s">
        <v>303</v>
      </c>
      <c r="E3163" t="s">
        <v>304</v>
      </c>
      <c r="F3163" s="8">
        <v>725</v>
      </c>
      <c r="G3163" s="10"/>
      <c r="I3163" s="8">
        <v>0</v>
      </c>
      <c r="J3163" s="8">
        <v>0</v>
      </c>
    </row>
    <row r="3164" spans="1:10" hidden="1" x14ac:dyDescent="0.35">
      <c r="A3164">
        <v>2017</v>
      </c>
      <c r="B3164">
        <v>3125606</v>
      </c>
      <c r="C3164" t="s">
        <v>70</v>
      </c>
      <c r="D3164" t="s">
        <v>303</v>
      </c>
      <c r="E3164" t="s">
        <v>309</v>
      </c>
      <c r="F3164" s="8">
        <v>94132.81</v>
      </c>
      <c r="G3164" s="10"/>
      <c r="I3164" s="8">
        <v>0</v>
      </c>
      <c r="J3164" s="8">
        <v>0</v>
      </c>
    </row>
    <row r="3165" spans="1:10" hidden="1" x14ac:dyDescent="0.35">
      <c r="A3165">
        <v>2017</v>
      </c>
      <c r="B3165">
        <v>3125705</v>
      </c>
      <c r="C3165" t="s">
        <v>71</v>
      </c>
      <c r="D3165" t="s">
        <v>303</v>
      </c>
      <c r="E3165" t="s">
        <v>299</v>
      </c>
      <c r="F3165" s="8">
        <v>9973112.4100000001</v>
      </c>
      <c r="G3165" s="10">
        <v>9951888.2400000002</v>
      </c>
      <c r="H3165">
        <v>0.96201587267824851</v>
      </c>
      <c r="I3165" s="8">
        <v>20417.988424421499</v>
      </c>
      <c r="J3165" s="8">
        <v>0</v>
      </c>
    </row>
    <row r="3166" spans="1:10" hidden="1" x14ac:dyDescent="0.35">
      <c r="A3166">
        <v>2017</v>
      </c>
      <c r="B3166">
        <v>3125705</v>
      </c>
      <c r="C3166" t="s">
        <v>71</v>
      </c>
      <c r="D3166" t="s">
        <v>303</v>
      </c>
      <c r="E3166" t="s">
        <v>300</v>
      </c>
      <c r="F3166" s="8">
        <v>9573874.4499999993</v>
      </c>
      <c r="G3166" s="10"/>
      <c r="I3166" s="8">
        <v>0</v>
      </c>
      <c r="J3166" s="8">
        <v>9594292.4384244215</v>
      </c>
    </row>
    <row r="3167" spans="1:10" hidden="1" x14ac:dyDescent="0.35">
      <c r="A3167">
        <v>2017</v>
      </c>
      <c r="B3167">
        <v>3125705</v>
      </c>
      <c r="C3167" t="s">
        <v>71</v>
      </c>
      <c r="D3167" t="s">
        <v>303</v>
      </c>
      <c r="E3167" t="s">
        <v>301</v>
      </c>
      <c r="F3167" s="8">
        <v>52685.66</v>
      </c>
      <c r="G3167" s="10"/>
      <c r="I3167" s="8">
        <v>0</v>
      </c>
      <c r="J3167" s="8">
        <v>0</v>
      </c>
    </row>
    <row r="3168" spans="1:10" hidden="1" x14ac:dyDescent="0.35">
      <c r="A3168">
        <v>2017</v>
      </c>
      <c r="B3168">
        <v>3125705</v>
      </c>
      <c r="C3168" t="s">
        <v>71</v>
      </c>
      <c r="D3168" t="s">
        <v>303</v>
      </c>
      <c r="E3168" t="s">
        <v>305</v>
      </c>
      <c r="F3168" s="8">
        <v>26000</v>
      </c>
      <c r="G3168" s="10"/>
      <c r="I3168" s="8">
        <v>0</v>
      </c>
      <c r="J3168" s="8">
        <v>0</v>
      </c>
    </row>
    <row r="3169" spans="1:10" hidden="1" x14ac:dyDescent="0.35">
      <c r="A3169">
        <v>2017</v>
      </c>
      <c r="B3169">
        <v>3125705</v>
      </c>
      <c r="C3169" t="s">
        <v>71</v>
      </c>
      <c r="D3169" t="s">
        <v>303</v>
      </c>
      <c r="E3169" t="s">
        <v>309</v>
      </c>
      <c r="F3169" s="8">
        <v>21224.17</v>
      </c>
      <c r="G3169" s="10"/>
      <c r="I3169" s="8">
        <v>0</v>
      </c>
      <c r="J3169" s="8">
        <v>0</v>
      </c>
    </row>
    <row r="3170" spans="1:10" hidden="1" x14ac:dyDescent="0.35">
      <c r="A3170">
        <v>2017</v>
      </c>
      <c r="B3170">
        <v>3125804</v>
      </c>
      <c r="C3170" t="s">
        <v>72</v>
      </c>
      <c r="D3170" t="s">
        <v>303</v>
      </c>
      <c r="E3170" t="s">
        <v>299</v>
      </c>
      <c r="F3170" s="8">
        <v>2309202.54</v>
      </c>
      <c r="G3170" s="10">
        <v>2309202.54</v>
      </c>
      <c r="H3170">
        <v>0.78260809032368384</v>
      </c>
      <c r="I3170" s="8">
        <v>0</v>
      </c>
      <c r="J3170" s="8">
        <v>0</v>
      </c>
    </row>
    <row r="3171" spans="1:10" hidden="1" x14ac:dyDescent="0.35">
      <c r="A3171">
        <v>2017</v>
      </c>
      <c r="B3171">
        <v>3125804</v>
      </c>
      <c r="C3171" t="s">
        <v>72</v>
      </c>
      <c r="D3171" t="s">
        <v>303</v>
      </c>
      <c r="E3171" t="s">
        <v>300</v>
      </c>
      <c r="F3171" s="8">
        <v>1807200.59</v>
      </c>
      <c r="G3171" s="10"/>
      <c r="I3171" s="8">
        <v>0</v>
      </c>
      <c r="J3171" s="8">
        <v>1807200.59</v>
      </c>
    </row>
    <row r="3172" spans="1:10" hidden="1" x14ac:dyDescent="0.35">
      <c r="A3172">
        <v>2017</v>
      </c>
      <c r="B3172">
        <v>3125804</v>
      </c>
      <c r="C3172" t="s">
        <v>72</v>
      </c>
      <c r="D3172" t="s">
        <v>303</v>
      </c>
      <c r="E3172" t="s">
        <v>306</v>
      </c>
      <c r="F3172" s="8">
        <v>137290.22</v>
      </c>
      <c r="G3172" s="10"/>
      <c r="I3172" s="8">
        <v>0</v>
      </c>
      <c r="J3172" s="8">
        <v>0</v>
      </c>
    </row>
    <row r="3173" spans="1:10" hidden="1" x14ac:dyDescent="0.35">
      <c r="A3173">
        <v>2017</v>
      </c>
      <c r="B3173">
        <v>3125804</v>
      </c>
      <c r="C3173" t="s">
        <v>72</v>
      </c>
      <c r="D3173" t="s">
        <v>303</v>
      </c>
      <c r="E3173" t="s">
        <v>301</v>
      </c>
      <c r="F3173" s="8">
        <v>338407.1</v>
      </c>
      <c r="G3173" s="10"/>
      <c r="I3173" s="8">
        <v>0</v>
      </c>
      <c r="J3173" s="8">
        <v>0</v>
      </c>
    </row>
    <row r="3174" spans="1:10" hidden="1" x14ac:dyDescent="0.35">
      <c r="A3174">
        <v>2017</v>
      </c>
      <c r="B3174">
        <v>3126208</v>
      </c>
      <c r="C3174" t="s">
        <v>73</v>
      </c>
      <c r="D3174" t="s">
        <v>303</v>
      </c>
      <c r="E3174" t="s">
        <v>299</v>
      </c>
      <c r="F3174" s="8">
        <v>6367485.9800000004</v>
      </c>
      <c r="G3174" s="10">
        <v>5875294.6400000006</v>
      </c>
      <c r="H3174">
        <v>0.79454395499048525</v>
      </c>
      <c r="I3174" s="8">
        <v>391067.65389566665</v>
      </c>
      <c r="J3174" s="8">
        <v>0</v>
      </c>
    </row>
    <row r="3175" spans="1:10" hidden="1" x14ac:dyDescent="0.35">
      <c r="A3175">
        <v>2017</v>
      </c>
      <c r="B3175">
        <v>3126208</v>
      </c>
      <c r="C3175" t="s">
        <v>73</v>
      </c>
      <c r="D3175" t="s">
        <v>303</v>
      </c>
      <c r="E3175" t="s">
        <v>300</v>
      </c>
      <c r="F3175" s="8">
        <v>4668179.84</v>
      </c>
      <c r="G3175" s="10"/>
      <c r="I3175" s="8">
        <v>0</v>
      </c>
      <c r="J3175" s="8">
        <v>5059247.4938956667</v>
      </c>
    </row>
    <row r="3176" spans="1:10" hidden="1" x14ac:dyDescent="0.35">
      <c r="A3176">
        <v>2017</v>
      </c>
      <c r="B3176">
        <v>3126208</v>
      </c>
      <c r="C3176" t="s">
        <v>73</v>
      </c>
      <c r="D3176" t="s">
        <v>303</v>
      </c>
      <c r="E3176" t="s">
        <v>301</v>
      </c>
      <c r="F3176" s="8">
        <v>1105425.46</v>
      </c>
      <c r="G3176" s="10"/>
      <c r="I3176" s="8">
        <v>0</v>
      </c>
      <c r="J3176" s="8">
        <v>0</v>
      </c>
    </row>
    <row r="3177" spans="1:10" hidden="1" x14ac:dyDescent="0.35">
      <c r="A3177">
        <v>2017</v>
      </c>
      <c r="B3177">
        <v>3126208</v>
      </c>
      <c r="C3177" t="s">
        <v>73</v>
      </c>
      <c r="D3177" t="s">
        <v>303</v>
      </c>
      <c r="E3177" t="s">
        <v>304</v>
      </c>
      <c r="F3177" s="8">
        <v>427.92</v>
      </c>
      <c r="G3177" s="10"/>
      <c r="I3177" s="8">
        <v>0</v>
      </c>
      <c r="J3177" s="8">
        <v>0</v>
      </c>
    </row>
    <row r="3178" spans="1:10" hidden="1" x14ac:dyDescent="0.35">
      <c r="A3178">
        <v>2017</v>
      </c>
      <c r="B3178">
        <v>3126208</v>
      </c>
      <c r="C3178" t="s">
        <v>73</v>
      </c>
      <c r="D3178" t="s">
        <v>303</v>
      </c>
      <c r="E3178" t="s">
        <v>309</v>
      </c>
      <c r="F3178" s="8">
        <v>492191.34</v>
      </c>
      <c r="G3178" s="10"/>
      <c r="I3178" s="8">
        <v>0</v>
      </c>
      <c r="J3178" s="8">
        <v>0</v>
      </c>
    </row>
    <row r="3179" spans="1:10" hidden="1" x14ac:dyDescent="0.35">
      <c r="A3179">
        <v>2017</v>
      </c>
      <c r="B3179">
        <v>3126505</v>
      </c>
      <c r="C3179" t="s">
        <v>74</v>
      </c>
      <c r="D3179" t="s">
        <v>303</v>
      </c>
      <c r="E3179" t="s">
        <v>299</v>
      </c>
      <c r="F3179" s="8">
        <v>4671102.9000000004</v>
      </c>
      <c r="G3179" s="10">
        <v>4419017.03</v>
      </c>
      <c r="H3179">
        <v>0.85637524687249278</v>
      </c>
      <c r="I3179" s="8">
        <v>215880.09915431711</v>
      </c>
      <c r="J3179" s="8">
        <v>0</v>
      </c>
    </row>
    <row r="3180" spans="1:10" hidden="1" x14ac:dyDescent="0.35">
      <c r="A3180">
        <v>2017</v>
      </c>
      <c r="B3180">
        <v>3126505</v>
      </c>
      <c r="C3180" t="s">
        <v>74</v>
      </c>
      <c r="D3180" t="s">
        <v>303</v>
      </c>
      <c r="E3180" t="s">
        <v>300</v>
      </c>
      <c r="F3180" s="8">
        <v>3784336.8</v>
      </c>
      <c r="G3180" s="10"/>
      <c r="I3180" s="8">
        <v>0</v>
      </c>
      <c r="J3180" s="8">
        <v>4000216.8991543171</v>
      </c>
    </row>
    <row r="3181" spans="1:10" hidden="1" x14ac:dyDescent="0.35">
      <c r="A3181">
        <v>2017</v>
      </c>
      <c r="B3181">
        <v>3126505</v>
      </c>
      <c r="C3181" t="s">
        <v>74</v>
      </c>
      <c r="D3181" t="s">
        <v>303</v>
      </c>
      <c r="E3181" t="s">
        <v>306</v>
      </c>
      <c r="F3181" s="8">
        <v>13320</v>
      </c>
      <c r="G3181" s="10"/>
      <c r="I3181" s="8">
        <v>0</v>
      </c>
      <c r="J3181" s="8">
        <v>0</v>
      </c>
    </row>
    <row r="3182" spans="1:10" hidden="1" x14ac:dyDescent="0.35">
      <c r="A3182">
        <v>2017</v>
      </c>
      <c r="B3182">
        <v>3126505</v>
      </c>
      <c r="C3182" t="s">
        <v>74</v>
      </c>
      <c r="D3182" t="s">
        <v>303</v>
      </c>
      <c r="E3182" t="s">
        <v>301</v>
      </c>
      <c r="F3182" s="8">
        <v>279460.03000000003</v>
      </c>
      <c r="G3182" s="10"/>
      <c r="I3182" s="8">
        <v>0</v>
      </c>
      <c r="J3182" s="8">
        <v>0</v>
      </c>
    </row>
    <row r="3183" spans="1:10" hidden="1" x14ac:dyDescent="0.35">
      <c r="A3183">
        <v>2017</v>
      </c>
      <c r="B3183">
        <v>3126505</v>
      </c>
      <c r="C3183" t="s">
        <v>74</v>
      </c>
      <c r="D3183" t="s">
        <v>303</v>
      </c>
      <c r="E3183" t="s">
        <v>305</v>
      </c>
      <c r="F3183" s="8">
        <v>564.24</v>
      </c>
      <c r="G3183" s="10"/>
      <c r="I3183" s="8">
        <v>0</v>
      </c>
      <c r="J3183" s="8">
        <v>0</v>
      </c>
    </row>
    <row r="3184" spans="1:10" hidden="1" x14ac:dyDescent="0.35">
      <c r="A3184">
        <v>2017</v>
      </c>
      <c r="B3184">
        <v>3126505</v>
      </c>
      <c r="C3184" t="s">
        <v>74</v>
      </c>
      <c r="D3184" t="s">
        <v>303</v>
      </c>
      <c r="E3184" t="s">
        <v>309</v>
      </c>
      <c r="F3184" s="8">
        <v>252085.87</v>
      </c>
      <c r="G3184" s="10"/>
      <c r="I3184" s="8">
        <v>0</v>
      </c>
      <c r="J3184" s="8">
        <v>0</v>
      </c>
    </row>
    <row r="3185" spans="1:10" hidden="1" x14ac:dyDescent="0.35">
      <c r="A3185">
        <v>2017</v>
      </c>
      <c r="B3185">
        <v>3126604</v>
      </c>
      <c r="C3185" t="s">
        <v>75</v>
      </c>
      <c r="D3185" t="s">
        <v>303</v>
      </c>
      <c r="E3185" t="s">
        <v>299</v>
      </c>
      <c r="F3185" s="8">
        <v>4356955.46</v>
      </c>
      <c r="G3185" s="10">
        <v>3682058.3</v>
      </c>
      <c r="H3185">
        <v>0.85061495088222805</v>
      </c>
      <c r="I3185" s="8">
        <v>574077.61460395518</v>
      </c>
      <c r="J3185" s="8">
        <v>0</v>
      </c>
    </row>
    <row r="3186" spans="1:10" hidden="1" x14ac:dyDescent="0.35">
      <c r="A3186">
        <v>2017</v>
      </c>
      <c r="B3186">
        <v>3126604</v>
      </c>
      <c r="C3186" t="s">
        <v>75</v>
      </c>
      <c r="D3186" t="s">
        <v>303</v>
      </c>
      <c r="E3186" t="s">
        <v>300</v>
      </c>
      <c r="F3186" s="8">
        <v>3132013.84</v>
      </c>
      <c r="G3186" s="10"/>
      <c r="I3186" s="8">
        <v>0</v>
      </c>
      <c r="J3186" s="8">
        <v>3706091.4546039551</v>
      </c>
    </row>
    <row r="3187" spans="1:10" hidden="1" x14ac:dyDescent="0.35">
      <c r="A3187">
        <v>2017</v>
      </c>
      <c r="B3187">
        <v>3126604</v>
      </c>
      <c r="C3187" t="s">
        <v>75</v>
      </c>
      <c r="D3187" t="s">
        <v>303</v>
      </c>
      <c r="E3187" t="s">
        <v>301</v>
      </c>
      <c r="F3187" s="8">
        <v>379310.25</v>
      </c>
      <c r="G3187" s="10"/>
      <c r="I3187" s="8">
        <v>0</v>
      </c>
      <c r="J3187" s="8">
        <v>0</v>
      </c>
    </row>
    <row r="3188" spans="1:10" hidden="1" x14ac:dyDescent="0.35">
      <c r="A3188">
        <v>2017</v>
      </c>
      <c r="B3188">
        <v>3126604</v>
      </c>
      <c r="C3188" t="s">
        <v>75</v>
      </c>
      <c r="D3188" t="s">
        <v>303</v>
      </c>
      <c r="E3188" t="s">
        <v>304</v>
      </c>
      <c r="F3188" s="8">
        <v>1355.33</v>
      </c>
      <c r="G3188" s="10"/>
      <c r="I3188" s="8">
        <v>0</v>
      </c>
      <c r="J3188" s="8">
        <v>0</v>
      </c>
    </row>
    <row r="3189" spans="1:10" hidden="1" x14ac:dyDescent="0.35">
      <c r="A3189">
        <v>2017</v>
      </c>
      <c r="B3189">
        <v>3126604</v>
      </c>
      <c r="C3189" t="s">
        <v>75</v>
      </c>
      <c r="D3189" t="s">
        <v>303</v>
      </c>
      <c r="E3189" t="s">
        <v>305</v>
      </c>
      <c r="F3189" s="8">
        <v>7940.14</v>
      </c>
      <c r="G3189" s="10"/>
      <c r="I3189" s="8">
        <v>0</v>
      </c>
      <c r="J3189" s="8">
        <v>0</v>
      </c>
    </row>
    <row r="3190" spans="1:10" hidden="1" x14ac:dyDescent="0.35">
      <c r="A3190">
        <v>2017</v>
      </c>
      <c r="B3190">
        <v>3126604</v>
      </c>
      <c r="C3190" t="s">
        <v>75</v>
      </c>
      <c r="D3190" t="s">
        <v>303</v>
      </c>
      <c r="E3190" t="s">
        <v>309</v>
      </c>
      <c r="F3190" s="8">
        <v>674897.16</v>
      </c>
      <c r="G3190" s="10"/>
      <c r="I3190" s="8">
        <v>0</v>
      </c>
      <c r="J3190" s="8">
        <v>0</v>
      </c>
    </row>
    <row r="3191" spans="1:10" hidden="1" x14ac:dyDescent="0.35">
      <c r="A3191">
        <v>2017</v>
      </c>
      <c r="B3191">
        <v>3126703</v>
      </c>
      <c r="C3191" t="s">
        <v>76</v>
      </c>
      <c r="D3191" t="s">
        <v>303</v>
      </c>
      <c r="E3191" t="s">
        <v>299</v>
      </c>
      <c r="F3191" s="8">
        <v>10033702.9</v>
      </c>
      <c r="G3191" s="10">
        <v>9724400.6799999997</v>
      </c>
      <c r="H3191">
        <v>0.82636520690959436</v>
      </c>
      <c r="I3191" s="8">
        <v>255596.59302789686</v>
      </c>
      <c r="J3191" s="8">
        <v>0</v>
      </c>
    </row>
    <row r="3192" spans="1:10" hidden="1" x14ac:dyDescent="0.35">
      <c r="A3192">
        <v>2017</v>
      </c>
      <c r="B3192">
        <v>3126703</v>
      </c>
      <c r="C3192" t="s">
        <v>76</v>
      </c>
      <c r="D3192" t="s">
        <v>303</v>
      </c>
      <c r="E3192" t="s">
        <v>300</v>
      </c>
      <c r="F3192" s="8">
        <v>8035906.3799999999</v>
      </c>
      <c r="G3192" s="10"/>
      <c r="I3192" s="8">
        <v>0</v>
      </c>
      <c r="J3192" s="8">
        <v>8291502.9730278971</v>
      </c>
    </row>
    <row r="3193" spans="1:10" hidden="1" x14ac:dyDescent="0.35">
      <c r="A3193">
        <v>2017</v>
      </c>
      <c r="B3193">
        <v>3126703</v>
      </c>
      <c r="C3193" t="s">
        <v>76</v>
      </c>
      <c r="D3193" t="s">
        <v>303</v>
      </c>
      <c r="E3193" t="s">
        <v>306</v>
      </c>
      <c r="F3193" s="8">
        <v>22020.17</v>
      </c>
      <c r="G3193" s="10"/>
      <c r="I3193" s="8">
        <v>0</v>
      </c>
      <c r="J3193" s="8">
        <v>0</v>
      </c>
    </row>
    <row r="3194" spans="1:10" hidden="1" x14ac:dyDescent="0.35">
      <c r="A3194">
        <v>2017</v>
      </c>
      <c r="B3194">
        <v>3126703</v>
      </c>
      <c r="C3194" t="s">
        <v>76</v>
      </c>
      <c r="D3194" t="s">
        <v>303</v>
      </c>
      <c r="E3194" t="s">
        <v>301</v>
      </c>
      <c r="F3194" s="8">
        <v>1401056.18</v>
      </c>
      <c r="G3194" s="10"/>
      <c r="I3194" s="8">
        <v>0</v>
      </c>
      <c r="J3194" s="8">
        <v>0</v>
      </c>
    </row>
    <row r="3195" spans="1:10" hidden="1" x14ac:dyDescent="0.35">
      <c r="A3195">
        <v>2017</v>
      </c>
      <c r="B3195">
        <v>3126703</v>
      </c>
      <c r="C3195" t="s">
        <v>76</v>
      </c>
      <c r="D3195" t="s">
        <v>303</v>
      </c>
      <c r="E3195" t="s">
        <v>305</v>
      </c>
      <c r="F3195" s="8">
        <v>180339.92</v>
      </c>
      <c r="G3195" s="10"/>
      <c r="I3195" s="8">
        <v>0</v>
      </c>
      <c r="J3195" s="8">
        <v>0</v>
      </c>
    </row>
    <row r="3196" spans="1:10" hidden="1" x14ac:dyDescent="0.35">
      <c r="A3196">
        <v>2017</v>
      </c>
      <c r="B3196">
        <v>3126703</v>
      </c>
      <c r="C3196" t="s">
        <v>76</v>
      </c>
      <c r="D3196" t="s">
        <v>303</v>
      </c>
      <c r="E3196" t="s">
        <v>309</v>
      </c>
      <c r="F3196" s="8">
        <v>309302.21999999997</v>
      </c>
      <c r="G3196" s="10"/>
      <c r="I3196" s="8">
        <v>0</v>
      </c>
      <c r="J3196" s="8">
        <v>0</v>
      </c>
    </row>
    <row r="3197" spans="1:10" hidden="1" x14ac:dyDescent="0.35">
      <c r="A3197">
        <v>2017</v>
      </c>
      <c r="B3197">
        <v>3126752</v>
      </c>
      <c r="C3197" t="s">
        <v>77</v>
      </c>
      <c r="D3197" t="s">
        <v>303</v>
      </c>
      <c r="E3197" t="s">
        <v>299</v>
      </c>
      <c r="F3197" s="8">
        <v>4581749.67</v>
      </c>
      <c r="G3197" s="10">
        <v>4204704.33</v>
      </c>
      <c r="H3197">
        <v>0.86893720776794781</v>
      </c>
      <c r="I3197" s="8">
        <v>327628.72494151653</v>
      </c>
      <c r="J3197" s="8">
        <v>0</v>
      </c>
    </row>
    <row r="3198" spans="1:10" hidden="1" x14ac:dyDescent="0.35">
      <c r="A3198">
        <v>2017</v>
      </c>
      <c r="B3198">
        <v>3126752</v>
      </c>
      <c r="C3198" t="s">
        <v>77</v>
      </c>
      <c r="D3198" t="s">
        <v>303</v>
      </c>
      <c r="E3198" t="s">
        <v>300</v>
      </c>
      <c r="F3198" s="8">
        <v>3653624.04</v>
      </c>
      <c r="G3198" s="10"/>
      <c r="I3198" s="8">
        <v>0</v>
      </c>
      <c r="J3198" s="8">
        <v>3981252.7649415163</v>
      </c>
    </row>
    <row r="3199" spans="1:10" hidden="1" x14ac:dyDescent="0.35">
      <c r="A3199">
        <v>2017</v>
      </c>
      <c r="B3199">
        <v>3126752</v>
      </c>
      <c r="C3199" t="s">
        <v>77</v>
      </c>
      <c r="D3199" t="s">
        <v>303</v>
      </c>
      <c r="E3199" t="s">
        <v>306</v>
      </c>
      <c r="F3199" s="8">
        <v>15000</v>
      </c>
      <c r="G3199" s="10"/>
      <c r="I3199" s="8">
        <v>0</v>
      </c>
      <c r="J3199" s="8">
        <v>0</v>
      </c>
    </row>
    <row r="3200" spans="1:10" hidden="1" x14ac:dyDescent="0.35">
      <c r="A3200">
        <v>2017</v>
      </c>
      <c r="B3200">
        <v>3126752</v>
      </c>
      <c r="C3200" t="s">
        <v>77</v>
      </c>
      <c r="D3200" t="s">
        <v>303</v>
      </c>
      <c r="E3200" t="s">
        <v>301</v>
      </c>
      <c r="F3200" s="8">
        <v>329318.19</v>
      </c>
      <c r="G3200" s="10"/>
      <c r="I3200" s="8">
        <v>0</v>
      </c>
      <c r="J3200" s="8">
        <v>0</v>
      </c>
    </row>
    <row r="3201" spans="1:10" hidden="1" x14ac:dyDescent="0.35">
      <c r="A3201">
        <v>2017</v>
      </c>
      <c r="B3201">
        <v>3126752</v>
      </c>
      <c r="C3201" t="s">
        <v>77</v>
      </c>
      <c r="D3201" t="s">
        <v>303</v>
      </c>
      <c r="E3201" t="s">
        <v>309</v>
      </c>
      <c r="F3201" s="8">
        <v>377045.34</v>
      </c>
      <c r="G3201" s="10"/>
      <c r="I3201" s="8">
        <v>0</v>
      </c>
      <c r="J3201" s="8">
        <v>0</v>
      </c>
    </row>
    <row r="3202" spans="1:10" hidden="1" x14ac:dyDescent="0.35">
      <c r="A3202">
        <v>2017</v>
      </c>
      <c r="B3202">
        <v>3126802</v>
      </c>
      <c r="C3202" t="s">
        <v>78</v>
      </c>
      <c r="D3202" t="s">
        <v>303</v>
      </c>
      <c r="E3202" t="s">
        <v>299</v>
      </c>
      <c r="F3202" s="8">
        <v>4557401.3600000003</v>
      </c>
      <c r="G3202" s="10">
        <v>4136136.72</v>
      </c>
      <c r="H3202">
        <v>0.9304307353747242</v>
      </c>
      <c r="I3202" s="8">
        <v>391957.56878256844</v>
      </c>
      <c r="J3202" s="8">
        <v>0</v>
      </c>
    </row>
    <row r="3203" spans="1:10" hidden="1" x14ac:dyDescent="0.35">
      <c r="A3203">
        <v>2017</v>
      </c>
      <c r="B3203">
        <v>3126802</v>
      </c>
      <c r="C3203" t="s">
        <v>78</v>
      </c>
      <c r="D3203" t="s">
        <v>303</v>
      </c>
      <c r="E3203" t="s">
        <v>300</v>
      </c>
      <c r="F3203" s="8">
        <v>3848388.73</v>
      </c>
      <c r="G3203" s="10"/>
      <c r="I3203" s="8">
        <v>0</v>
      </c>
      <c r="J3203" s="8">
        <v>4240346.2987825684</v>
      </c>
    </row>
    <row r="3204" spans="1:10" hidden="1" x14ac:dyDescent="0.35">
      <c r="A3204">
        <v>2017</v>
      </c>
      <c r="B3204">
        <v>3126802</v>
      </c>
      <c r="C3204" t="s">
        <v>78</v>
      </c>
      <c r="D3204" t="s">
        <v>303</v>
      </c>
      <c r="E3204" t="s">
        <v>301</v>
      </c>
      <c r="F3204" s="8">
        <v>43788.4</v>
      </c>
      <c r="G3204" s="10"/>
      <c r="I3204" s="8">
        <v>0</v>
      </c>
      <c r="J3204" s="8">
        <v>0</v>
      </c>
    </row>
    <row r="3205" spans="1:10" hidden="1" x14ac:dyDescent="0.35">
      <c r="A3205">
        <v>2017</v>
      </c>
      <c r="B3205">
        <v>3126802</v>
      </c>
      <c r="C3205" t="s">
        <v>78</v>
      </c>
      <c r="D3205" t="s">
        <v>303</v>
      </c>
      <c r="E3205" t="s">
        <v>309</v>
      </c>
      <c r="F3205" s="8">
        <v>421264.64000000001</v>
      </c>
      <c r="G3205" s="10"/>
      <c r="I3205" s="8">
        <v>0</v>
      </c>
      <c r="J3205" s="8">
        <v>0</v>
      </c>
    </row>
    <row r="3206" spans="1:10" hidden="1" x14ac:dyDescent="0.35">
      <c r="A3206">
        <v>2017</v>
      </c>
      <c r="B3206">
        <v>3126901</v>
      </c>
      <c r="C3206" t="s">
        <v>79</v>
      </c>
      <c r="D3206" t="s">
        <v>303</v>
      </c>
      <c r="E3206" t="s">
        <v>299</v>
      </c>
      <c r="F3206" s="8">
        <v>4866439.78</v>
      </c>
      <c r="G3206" s="10">
        <v>4866439.78</v>
      </c>
      <c r="H3206">
        <v>0.50390634238979526</v>
      </c>
      <c r="I3206" s="8">
        <v>0</v>
      </c>
      <c r="J3206" s="8">
        <v>0</v>
      </c>
    </row>
    <row r="3207" spans="1:10" hidden="1" x14ac:dyDescent="0.35">
      <c r="A3207">
        <v>2017</v>
      </c>
      <c r="B3207">
        <v>3126901</v>
      </c>
      <c r="C3207" t="s">
        <v>79</v>
      </c>
      <c r="D3207" t="s">
        <v>303</v>
      </c>
      <c r="E3207" t="s">
        <v>300</v>
      </c>
      <c r="F3207" s="8">
        <v>2452229.87</v>
      </c>
      <c r="G3207" s="10"/>
      <c r="I3207" s="8">
        <v>0</v>
      </c>
      <c r="J3207" s="8">
        <v>2452229.87</v>
      </c>
    </row>
    <row r="3208" spans="1:10" hidden="1" x14ac:dyDescent="0.35">
      <c r="A3208">
        <v>2017</v>
      </c>
      <c r="B3208">
        <v>3126901</v>
      </c>
      <c r="C3208" t="s">
        <v>79</v>
      </c>
      <c r="D3208" t="s">
        <v>303</v>
      </c>
      <c r="E3208" t="s">
        <v>301</v>
      </c>
      <c r="F3208" s="8">
        <v>1308165.28</v>
      </c>
      <c r="G3208" s="10"/>
      <c r="I3208" s="8">
        <v>0</v>
      </c>
      <c r="J3208" s="8">
        <v>0</v>
      </c>
    </row>
    <row r="3209" spans="1:10" hidden="1" x14ac:dyDescent="0.35">
      <c r="A3209">
        <v>2017</v>
      </c>
      <c r="B3209">
        <v>3126950</v>
      </c>
      <c r="C3209" t="s">
        <v>80</v>
      </c>
      <c r="D3209" t="s">
        <v>303</v>
      </c>
      <c r="E3209" t="s">
        <v>299</v>
      </c>
      <c r="F3209" s="8">
        <v>3305993.48</v>
      </c>
      <c r="G3209" s="10">
        <v>3305993.48</v>
      </c>
      <c r="H3209">
        <v>0.51140191903826737</v>
      </c>
      <c r="I3209" s="8">
        <v>0</v>
      </c>
      <c r="J3209" s="8">
        <v>0</v>
      </c>
    </row>
    <row r="3210" spans="1:10" hidden="1" x14ac:dyDescent="0.35">
      <c r="A3210">
        <v>2017</v>
      </c>
      <c r="B3210">
        <v>3126950</v>
      </c>
      <c r="C3210" t="s">
        <v>80</v>
      </c>
      <c r="D3210" t="s">
        <v>303</v>
      </c>
      <c r="E3210" t="s">
        <v>300</v>
      </c>
      <c r="F3210" s="8">
        <v>1690691.41</v>
      </c>
      <c r="G3210" s="10"/>
      <c r="I3210" s="8">
        <v>0</v>
      </c>
      <c r="J3210" s="8">
        <v>1690691.41</v>
      </c>
    </row>
    <row r="3211" spans="1:10" hidden="1" x14ac:dyDescent="0.35">
      <c r="A3211">
        <v>2017</v>
      </c>
      <c r="B3211">
        <v>3126950</v>
      </c>
      <c r="C3211" t="s">
        <v>80</v>
      </c>
      <c r="D3211" t="s">
        <v>303</v>
      </c>
      <c r="E3211" t="s">
        <v>301</v>
      </c>
      <c r="F3211" s="8">
        <v>705439.52</v>
      </c>
      <c r="G3211" s="10"/>
      <c r="I3211" s="8">
        <v>0</v>
      </c>
      <c r="J3211" s="8">
        <v>0</v>
      </c>
    </row>
    <row r="3212" spans="1:10" hidden="1" x14ac:dyDescent="0.35">
      <c r="A3212">
        <v>2017</v>
      </c>
      <c r="B3212">
        <v>3127057</v>
      </c>
      <c r="C3212" t="s">
        <v>81</v>
      </c>
      <c r="D3212" t="s">
        <v>303</v>
      </c>
      <c r="E3212" t="s">
        <v>299</v>
      </c>
      <c r="F3212" s="8">
        <v>2936835.45</v>
      </c>
      <c r="G3212" s="10">
        <v>2698123.2</v>
      </c>
      <c r="H3212">
        <v>0.81704857287465593</v>
      </c>
      <c r="I3212" s="8">
        <v>195039.5031901981</v>
      </c>
      <c r="J3212" s="8">
        <v>0</v>
      </c>
    </row>
    <row r="3213" spans="1:10" hidden="1" x14ac:dyDescent="0.35">
      <c r="A3213">
        <v>2017</v>
      </c>
      <c r="B3213">
        <v>3127057</v>
      </c>
      <c r="C3213" t="s">
        <v>81</v>
      </c>
      <c r="D3213" t="s">
        <v>303</v>
      </c>
      <c r="E3213" t="s">
        <v>300</v>
      </c>
      <c r="F3213" s="8">
        <v>2204497.71</v>
      </c>
      <c r="G3213" s="10"/>
      <c r="I3213" s="8">
        <v>0</v>
      </c>
      <c r="J3213" s="8">
        <v>2399537.2131901979</v>
      </c>
    </row>
    <row r="3214" spans="1:10" hidden="1" x14ac:dyDescent="0.35">
      <c r="A3214">
        <v>2017</v>
      </c>
      <c r="B3214">
        <v>3127057</v>
      </c>
      <c r="C3214" t="s">
        <v>81</v>
      </c>
      <c r="D3214" t="s">
        <v>303</v>
      </c>
      <c r="E3214" t="s">
        <v>301</v>
      </c>
      <c r="F3214" s="8">
        <v>185233.02</v>
      </c>
      <c r="G3214" s="10"/>
      <c r="I3214" s="8">
        <v>0</v>
      </c>
      <c r="J3214" s="8">
        <v>0</v>
      </c>
    </row>
    <row r="3215" spans="1:10" hidden="1" x14ac:dyDescent="0.35">
      <c r="A3215">
        <v>2017</v>
      </c>
      <c r="B3215">
        <v>3127057</v>
      </c>
      <c r="C3215" t="s">
        <v>81</v>
      </c>
      <c r="D3215" t="s">
        <v>303</v>
      </c>
      <c r="E3215" t="s">
        <v>304</v>
      </c>
      <c r="F3215" s="8">
        <v>153286.14000000001</v>
      </c>
      <c r="G3215" s="10"/>
      <c r="I3215" s="8">
        <v>0</v>
      </c>
      <c r="J3215" s="8">
        <v>0</v>
      </c>
    </row>
    <row r="3216" spans="1:10" hidden="1" x14ac:dyDescent="0.35">
      <c r="A3216">
        <v>2017</v>
      </c>
      <c r="B3216">
        <v>3127057</v>
      </c>
      <c r="C3216" t="s">
        <v>81</v>
      </c>
      <c r="D3216" t="s">
        <v>303</v>
      </c>
      <c r="E3216" t="s">
        <v>305</v>
      </c>
      <c r="F3216" s="8">
        <v>13289.41</v>
      </c>
      <c r="G3216" s="10"/>
      <c r="I3216" s="8">
        <v>0</v>
      </c>
      <c r="J3216" s="8">
        <v>0</v>
      </c>
    </row>
    <row r="3217" spans="1:10" hidden="1" x14ac:dyDescent="0.35">
      <c r="A3217">
        <v>2017</v>
      </c>
      <c r="B3217">
        <v>3127057</v>
      </c>
      <c r="C3217" t="s">
        <v>81</v>
      </c>
      <c r="D3217" t="s">
        <v>303</v>
      </c>
      <c r="E3217" t="s">
        <v>309</v>
      </c>
      <c r="F3217" s="8">
        <v>238712.25</v>
      </c>
      <c r="G3217" s="10"/>
      <c r="I3217" s="8">
        <v>0</v>
      </c>
      <c r="J3217" s="8">
        <v>0</v>
      </c>
    </row>
    <row r="3218" spans="1:10" hidden="1" x14ac:dyDescent="0.35">
      <c r="A3218">
        <v>2017</v>
      </c>
      <c r="B3218">
        <v>3127073</v>
      </c>
      <c r="C3218" t="s">
        <v>82</v>
      </c>
      <c r="D3218" t="s">
        <v>303</v>
      </c>
      <c r="E3218" t="s">
        <v>299</v>
      </c>
      <c r="F3218" s="8">
        <v>3904224.67</v>
      </c>
      <c r="G3218" s="10">
        <v>3797989.15</v>
      </c>
      <c r="H3218">
        <v>0.82672221167351156</v>
      </c>
      <c r="I3218" s="8">
        <v>87827.264052685568</v>
      </c>
      <c r="J3218" s="8">
        <v>0</v>
      </c>
    </row>
    <row r="3219" spans="1:10" hidden="1" x14ac:dyDescent="0.35">
      <c r="A3219">
        <v>2017</v>
      </c>
      <c r="B3219">
        <v>3127073</v>
      </c>
      <c r="C3219" t="s">
        <v>82</v>
      </c>
      <c r="D3219" t="s">
        <v>303</v>
      </c>
      <c r="E3219" t="s">
        <v>300</v>
      </c>
      <c r="F3219" s="8">
        <v>3139881.99</v>
      </c>
      <c r="G3219" s="10"/>
      <c r="I3219" s="8">
        <v>0</v>
      </c>
      <c r="J3219" s="8">
        <v>3227709.2540526856</v>
      </c>
    </row>
    <row r="3220" spans="1:10" hidden="1" x14ac:dyDescent="0.35">
      <c r="A3220">
        <v>2017</v>
      </c>
      <c r="B3220">
        <v>3127073</v>
      </c>
      <c r="C3220" t="s">
        <v>82</v>
      </c>
      <c r="D3220" t="s">
        <v>303</v>
      </c>
      <c r="E3220" t="s">
        <v>301</v>
      </c>
      <c r="F3220" s="8">
        <v>327212.34999999998</v>
      </c>
      <c r="G3220" s="10"/>
      <c r="I3220" s="8">
        <v>0</v>
      </c>
      <c r="J3220" s="8">
        <v>0</v>
      </c>
    </row>
    <row r="3221" spans="1:10" hidden="1" x14ac:dyDescent="0.35">
      <c r="A3221">
        <v>2017</v>
      </c>
      <c r="B3221">
        <v>3127073</v>
      </c>
      <c r="C3221" t="s">
        <v>82</v>
      </c>
      <c r="D3221" t="s">
        <v>303</v>
      </c>
      <c r="E3221" t="s">
        <v>309</v>
      </c>
      <c r="F3221" s="8">
        <v>106235.52</v>
      </c>
      <c r="G3221" s="10"/>
      <c r="I3221" s="8">
        <v>0</v>
      </c>
      <c r="J3221" s="8">
        <v>0</v>
      </c>
    </row>
    <row r="3222" spans="1:10" hidden="1" x14ac:dyDescent="0.35">
      <c r="A3222">
        <v>2017</v>
      </c>
      <c r="B3222">
        <v>3127305</v>
      </c>
      <c r="C3222" t="s">
        <v>83</v>
      </c>
      <c r="D3222" t="s">
        <v>303</v>
      </c>
      <c r="E3222" t="s">
        <v>299</v>
      </c>
      <c r="F3222" s="8">
        <v>3731264.42</v>
      </c>
      <c r="G3222" s="10">
        <v>3731264.42</v>
      </c>
      <c r="H3222">
        <v>0.67125435457613591</v>
      </c>
      <c r="I3222" s="8">
        <v>0</v>
      </c>
      <c r="J3222" s="8">
        <v>0</v>
      </c>
    </row>
    <row r="3223" spans="1:10" hidden="1" x14ac:dyDescent="0.35">
      <c r="A3223">
        <v>2017</v>
      </c>
      <c r="B3223">
        <v>3127305</v>
      </c>
      <c r="C3223" t="s">
        <v>83</v>
      </c>
      <c r="D3223" t="s">
        <v>303</v>
      </c>
      <c r="E3223" t="s">
        <v>300</v>
      </c>
      <c r="F3223" s="8">
        <v>2504627.4900000002</v>
      </c>
      <c r="G3223" s="10"/>
      <c r="I3223" s="8">
        <v>0</v>
      </c>
      <c r="J3223" s="8">
        <v>2504627.4900000002</v>
      </c>
    </row>
    <row r="3224" spans="1:10" hidden="1" x14ac:dyDescent="0.35">
      <c r="A3224">
        <v>2017</v>
      </c>
      <c r="B3224">
        <v>3127305</v>
      </c>
      <c r="C3224" t="s">
        <v>83</v>
      </c>
      <c r="D3224" t="s">
        <v>303</v>
      </c>
      <c r="E3224" t="s">
        <v>301</v>
      </c>
      <c r="F3224" s="8">
        <v>102637.19</v>
      </c>
      <c r="G3224" s="10"/>
      <c r="I3224" s="8">
        <v>0</v>
      </c>
      <c r="J3224" s="8">
        <v>0</v>
      </c>
    </row>
    <row r="3225" spans="1:10" hidden="1" x14ac:dyDescent="0.35">
      <c r="A3225">
        <v>2017</v>
      </c>
      <c r="B3225">
        <v>3127339</v>
      </c>
      <c r="C3225" t="s">
        <v>84</v>
      </c>
      <c r="D3225" t="s">
        <v>303</v>
      </c>
      <c r="E3225" t="s">
        <v>299</v>
      </c>
      <c r="F3225" s="8">
        <v>3858109.06</v>
      </c>
      <c r="G3225" s="10">
        <v>3251905.17</v>
      </c>
      <c r="H3225">
        <v>0.68985950165330323</v>
      </c>
      <c r="I3225" s="8">
        <v>418195.51345569384</v>
      </c>
      <c r="J3225" s="8">
        <v>0</v>
      </c>
    </row>
    <row r="3226" spans="1:10" hidden="1" x14ac:dyDescent="0.35">
      <c r="A3226">
        <v>2017</v>
      </c>
      <c r="B3226">
        <v>3127339</v>
      </c>
      <c r="C3226" t="s">
        <v>84</v>
      </c>
      <c r="D3226" t="s">
        <v>303</v>
      </c>
      <c r="E3226" t="s">
        <v>300</v>
      </c>
      <c r="F3226" s="8">
        <v>2243357.6800000002</v>
      </c>
      <c r="G3226" s="10"/>
      <c r="I3226" s="8">
        <v>0</v>
      </c>
      <c r="J3226" s="8">
        <v>2661553.1934556942</v>
      </c>
    </row>
    <row r="3227" spans="1:10" hidden="1" x14ac:dyDescent="0.35">
      <c r="A3227">
        <v>2017</v>
      </c>
      <c r="B3227">
        <v>3127339</v>
      </c>
      <c r="C3227" t="s">
        <v>84</v>
      </c>
      <c r="D3227" t="s">
        <v>303</v>
      </c>
      <c r="E3227" t="s">
        <v>301</v>
      </c>
      <c r="F3227" s="8">
        <v>1008547.49</v>
      </c>
      <c r="G3227" s="10"/>
      <c r="I3227" s="8">
        <v>0</v>
      </c>
      <c r="J3227" s="8">
        <v>0</v>
      </c>
    </row>
    <row r="3228" spans="1:10" hidden="1" x14ac:dyDescent="0.35">
      <c r="A3228">
        <v>2017</v>
      </c>
      <c r="B3228">
        <v>3127339</v>
      </c>
      <c r="C3228" t="s">
        <v>84</v>
      </c>
      <c r="D3228" t="s">
        <v>303</v>
      </c>
      <c r="E3228" t="s">
        <v>309</v>
      </c>
      <c r="F3228" s="8">
        <v>606203.89</v>
      </c>
      <c r="G3228" s="10"/>
      <c r="I3228" s="8">
        <v>0</v>
      </c>
      <c r="J3228" s="8">
        <v>0</v>
      </c>
    </row>
    <row r="3229" spans="1:10" hidden="1" x14ac:dyDescent="0.35">
      <c r="A3229">
        <v>2017</v>
      </c>
      <c r="B3229">
        <v>3127354</v>
      </c>
      <c r="C3229" t="s">
        <v>85</v>
      </c>
      <c r="D3229" t="s">
        <v>303</v>
      </c>
      <c r="E3229" t="s">
        <v>299</v>
      </c>
      <c r="F3229" s="8">
        <v>2269199.1800000002</v>
      </c>
      <c r="G3229" s="10">
        <v>2269199.1800000002</v>
      </c>
      <c r="H3229">
        <v>0.89314486267353577</v>
      </c>
      <c r="I3229" s="8">
        <v>0</v>
      </c>
      <c r="J3229" s="8">
        <v>0</v>
      </c>
    </row>
    <row r="3230" spans="1:10" hidden="1" x14ac:dyDescent="0.35">
      <c r="A3230">
        <v>2017</v>
      </c>
      <c r="B3230">
        <v>3127354</v>
      </c>
      <c r="C3230" t="s">
        <v>85</v>
      </c>
      <c r="D3230" t="s">
        <v>303</v>
      </c>
      <c r="E3230" t="s">
        <v>300</v>
      </c>
      <c r="F3230" s="8">
        <v>2026723.59</v>
      </c>
      <c r="G3230" s="10"/>
      <c r="I3230" s="8">
        <v>0</v>
      </c>
      <c r="J3230" s="8">
        <v>2026723.59</v>
      </c>
    </row>
    <row r="3231" spans="1:10" hidden="1" x14ac:dyDescent="0.35">
      <c r="A3231">
        <v>2017</v>
      </c>
      <c r="B3231">
        <v>3127354</v>
      </c>
      <c r="C3231" t="s">
        <v>85</v>
      </c>
      <c r="D3231" t="s">
        <v>303</v>
      </c>
      <c r="E3231" t="s">
        <v>301</v>
      </c>
      <c r="F3231" s="8">
        <v>172241.06</v>
      </c>
      <c r="G3231" s="10"/>
      <c r="I3231" s="8">
        <v>0</v>
      </c>
      <c r="J3231" s="8">
        <v>0</v>
      </c>
    </row>
    <row r="3232" spans="1:10" hidden="1" x14ac:dyDescent="0.35">
      <c r="A3232">
        <v>2017</v>
      </c>
      <c r="B3232">
        <v>3127370</v>
      </c>
      <c r="C3232" t="s">
        <v>86</v>
      </c>
      <c r="D3232" t="s">
        <v>303</v>
      </c>
      <c r="E3232" t="s">
        <v>299</v>
      </c>
      <c r="F3232" s="8">
        <v>3215775.29</v>
      </c>
      <c r="G3232" s="10">
        <v>3215775.29</v>
      </c>
      <c r="H3232">
        <v>0.6768865588242019</v>
      </c>
      <c r="I3232" s="8">
        <v>0</v>
      </c>
      <c r="J3232" s="8">
        <v>0</v>
      </c>
    </row>
    <row r="3233" spans="1:10" hidden="1" x14ac:dyDescent="0.35">
      <c r="A3233">
        <v>2017</v>
      </c>
      <c r="B3233">
        <v>3127370</v>
      </c>
      <c r="C3233" t="s">
        <v>86</v>
      </c>
      <c r="D3233" t="s">
        <v>303</v>
      </c>
      <c r="E3233" t="s">
        <v>300</v>
      </c>
      <c r="F3233" s="8">
        <v>2176715.0699999998</v>
      </c>
      <c r="G3233" s="10"/>
      <c r="I3233" s="8">
        <v>0</v>
      </c>
      <c r="J3233" s="8">
        <v>2176715.0699999998</v>
      </c>
    </row>
    <row r="3234" spans="1:10" hidden="1" x14ac:dyDescent="0.35">
      <c r="A3234">
        <v>2017</v>
      </c>
      <c r="B3234">
        <v>3127370</v>
      </c>
      <c r="C3234" t="s">
        <v>86</v>
      </c>
      <c r="D3234" t="s">
        <v>303</v>
      </c>
      <c r="E3234" t="s">
        <v>306</v>
      </c>
      <c r="F3234" s="8">
        <v>29570.2</v>
      </c>
      <c r="G3234" s="10"/>
      <c r="I3234" s="8">
        <v>0</v>
      </c>
      <c r="J3234" s="8">
        <v>0</v>
      </c>
    </row>
    <row r="3235" spans="1:10" hidden="1" x14ac:dyDescent="0.35">
      <c r="A3235">
        <v>2017</v>
      </c>
      <c r="B3235">
        <v>3127370</v>
      </c>
      <c r="C3235" t="s">
        <v>86</v>
      </c>
      <c r="D3235" t="s">
        <v>303</v>
      </c>
      <c r="E3235" t="s">
        <v>301</v>
      </c>
      <c r="F3235" s="8">
        <v>1009490.02</v>
      </c>
      <c r="G3235" s="10"/>
      <c r="I3235" s="8">
        <v>0</v>
      </c>
      <c r="J3235" s="8">
        <v>0</v>
      </c>
    </row>
    <row r="3236" spans="1:10" hidden="1" x14ac:dyDescent="0.35">
      <c r="A3236">
        <v>2017</v>
      </c>
      <c r="B3236">
        <v>3127503</v>
      </c>
      <c r="C3236" t="s">
        <v>87</v>
      </c>
      <c r="D3236" t="s">
        <v>303</v>
      </c>
      <c r="E3236" t="s">
        <v>299</v>
      </c>
      <c r="F3236" s="8">
        <v>4013706.25</v>
      </c>
      <c r="G3236" s="10">
        <v>3672247.93</v>
      </c>
      <c r="H3236">
        <v>0.90777730249820021</v>
      </c>
      <c r="I3236" s="8">
        <v>309968.11264516728</v>
      </c>
      <c r="J3236" s="8">
        <v>0</v>
      </c>
    </row>
    <row r="3237" spans="1:10" hidden="1" x14ac:dyDescent="0.35">
      <c r="A3237">
        <v>2017</v>
      </c>
      <c r="B3237">
        <v>3127503</v>
      </c>
      <c r="C3237" t="s">
        <v>87</v>
      </c>
      <c r="D3237" t="s">
        <v>303</v>
      </c>
      <c r="E3237" t="s">
        <v>300</v>
      </c>
      <c r="F3237" s="8">
        <v>3333583.32</v>
      </c>
      <c r="G3237" s="10"/>
      <c r="I3237" s="8">
        <v>0</v>
      </c>
      <c r="J3237" s="8">
        <v>3643551.4326451672</v>
      </c>
    </row>
    <row r="3238" spans="1:10" hidden="1" x14ac:dyDescent="0.35">
      <c r="A3238">
        <v>2017</v>
      </c>
      <c r="B3238">
        <v>3127503</v>
      </c>
      <c r="C3238" t="s">
        <v>87</v>
      </c>
      <c r="D3238" t="s">
        <v>303</v>
      </c>
      <c r="E3238" t="s">
        <v>301</v>
      </c>
      <c r="F3238" s="8">
        <v>214900.21</v>
      </c>
      <c r="G3238" s="10"/>
      <c r="I3238" s="8">
        <v>0</v>
      </c>
      <c r="J3238" s="8">
        <v>0</v>
      </c>
    </row>
    <row r="3239" spans="1:10" hidden="1" x14ac:dyDescent="0.35">
      <c r="A3239">
        <v>2017</v>
      </c>
      <c r="B3239">
        <v>3127503</v>
      </c>
      <c r="C3239" t="s">
        <v>87</v>
      </c>
      <c r="D3239" t="s">
        <v>303</v>
      </c>
      <c r="E3239" t="s">
        <v>309</v>
      </c>
      <c r="F3239" s="8">
        <v>341458.32</v>
      </c>
      <c r="G3239" s="10"/>
      <c r="I3239" s="8">
        <v>0</v>
      </c>
      <c r="J3239" s="8">
        <v>0</v>
      </c>
    </row>
    <row r="3240" spans="1:10" hidden="1" x14ac:dyDescent="0.35">
      <c r="A3240">
        <v>2017</v>
      </c>
      <c r="B3240">
        <v>3127602</v>
      </c>
      <c r="C3240" t="s">
        <v>88</v>
      </c>
      <c r="D3240" t="s">
        <v>303</v>
      </c>
      <c r="E3240" t="s">
        <v>299</v>
      </c>
      <c r="F3240" s="8">
        <v>6213248.3200000003</v>
      </c>
      <c r="G3240" s="10">
        <v>5919321.8900000006</v>
      </c>
      <c r="H3240">
        <v>0.56539254363813618</v>
      </c>
      <c r="I3240" s="8">
        <v>166183.81190017657</v>
      </c>
      <c r="J3240" s="8">
        <v>0</v>
      </c>
    </row>
    <row r="3241" spans="1:10" hidden="1" x14ac:dyDescent="0.35">
      <c r="A3241">
        <v>2017</v>
      </c>
      <c r="B3241">
        <v>3127602</v>
      </c>
      <c r="C3241" t="s">
        <v>88</v>
      </c>
      <c r="D3241" t="s">
        <v>303</v>
      </c>
      <c r="E3241" t="s">
        <v>300</v>
      </c>
      <c r="F3241" s="8">
        <v>3346740.46</v>
      </c>
      <c r="G3241" s="10"/>
      <c r="I3241" s="8">
        <v>0</v>
      </c>
      <c r="J3241" s="8">
        <v>3512924.2719001765</v>
      </c>
    </row>
    <row r="3242" spans="1:10" hidden="1" x14ac:dyDescent="0.35">
      <c r="A3242">
        <v>2017</v>
      </c>
      <c r="B3242">
        <v>3127602</v>
      </c>
      <c r="C3242" t="s">
        <v>88</v>
      </c>
      <c r="D3242" t="s">
        <v>303</v>
      </c>
      <c r="E3242" t="s">
        <v>306</v>
      </c>
      <c r="F3242" s="8">
        <v>200976</v>
      </c>
      <c r="G3242" s="10"/>
      <c r="I3242" s="8">
        <v>0</v>
      </c>
      <c r="J3242" s="8">
        <v>0</v>
      </c>
    </row>
    <row r="3243" spans="1:10" hidden="1" x14ac:dyDescent="0.35">
      <c r="A3243">
        <v>2017</v>
      </c>
      <c r="B3243">
        <v>3127602</v>
      </c>
      <c r="C3243" t="s">
        <v>88</v>
      </c>
      <c r="D3243" t="s">
        <v>303</v>
      </c>
      <c r="E3243" t="s">
        <v>301</v>
      </c>
      <c r="F3243" s="8">
        <v>1880614.94</v>
      </c>
      <c r="G3243" s="10"/>
      <c r="I3243" s="8">
        <v>0</v>
      </c>
      <c r="J3243" s="8">
        <v>0</v>
      </c>
    </row>
    <row r="3244" spans="1:10" hidden="1" x14ac:dyDescent="0.35">
      <c r="A3244">
        <v>2017</v>
      </c>
      <c r="B3244">
        <v>3127602</v>
      </c>
      <c r="C3244" t="s">
        <v>88</v>
      </c>
      <c r="D3244" t="s">
        <v>303</v>
      </c>
      <c r="E3244" t="s">
        <v>309</v>
      </c>
      <c r="F3244" s="8">
        <v>293926.43</v>
      </c>
      <c r="G3244" s="10"/>
      <c r="I3244" s="8">
        <v>0</v>
      </c>
      <c r="J3244" s="8">
        <v>0</v>
      </c>
    </row>
    <row r="3245" spans="1:10" hidden="1" x14ac:dyDescent="0.35">
      <c r="A3245">
        <v>2017</v>
      </c>
      <c r="B3245">
        <v>3127701</v>
      </c>
      <c r="C3245" t="s">
        <v>89</v>
      </c>
      <c r="D3245" t="s">
        <v>303</v>
      </c>
      <c r="E3245" t="s">
        <v>299</v>
      </c>
      <c r="F3245" s="8">
        <v>142360550.63999999</v>
      </c>
      <c r="G3245" s="10">
        <v>136759528.53999999</v>
      </c>
      <c r="H3245">
        <v>0.43590728804365331</v>
      </c>
      <c r="I3245" s="8">
        <v>2441526.3538835677</v>
      </c>
      <c r="J3245" s="8">
        <v>0</v>
      </c>
    </row>
    <row r="3246" spans="1:10" hidden="1" x14ac:dyDescent="0.35">
      <c r="A3246">
        <v>2017</v>
      </c>
      <c r="B3246">
        <v>3127701</v>
      </c>
      <c r="C3246" t="s">
        <v>89</v>
      </c>
      <c r="D3246" t="s">
        <v>303</v>
      </c>
      <c r="E3246" t="s">
        <v>300</v>
      </c>
      <c r="F3246" s="8">
        <v>59614475.200000003</v>
      </c>
      <c r="G3246" s="10"/>
      <c r="I3246" s="8">
        <v>0</v>
      </c>
      <c r="J3246" s="8">
        <v>62056001.553883567</v>
      </c>
    </row>
    <row r="3247" spans="1:10" hidden="1" x14ac:dyDescent="0.35">
      <c r="A3247">
        <v>2017</v>
      </c>
      <c r="B3247">
        <v>3127701</v>
      </c>
      <c r="C3247" t="s">
        <v>89</v>
      </c>
      <c r="D3247" t="s">
        <v>303</v>
      </c>
      <c r="E3247" t="s">
        <v>301</v>
      </c>
      <c r="F3247" s="8">
        <v>57750528.200000003</v>
      </c>
      <c r="G3247" s="10"/>
      <c r="I3247" s="8">
        <v>0</v>
      </c>
      <c r="J3247" s="8">
        <v>0</v>
      </c>
    </row>
    <row r="3248" spans="1:10" hidden="1" x14ac:dyDescent="0.35">
      <c r="A3248">
        <v>2017</v>
      </c>
      <c r="B3248">
        <v>3127701</v>
      </c>
      <c r="C3248" t="s">
        <v>89</v>
      </c>
      <c r="D3248" t="s">
        <v>303</v>
      </c>
      <c r="E3248" t="s">
        <v>304</v>
      </c>
      <c r="F3248" s="8">
        <v>1393577.84</v>
      </c>
      <c r="G3248" s="10"/>
      <c r="I3248" s="8">
        <v>0</v>
      </c>
      <c r="J3248" s="8">
        <v>0</v>
      </c>
    </row>
    <row r="3249" spans="1:10" hidden="1" x14ac:dyDescent="0.35">
      <c r="A3249">
        <v>2017</v>
      </c>
      <c r="B3249">
        <v>3127701</v>
      </c>
      <c r="C3249" t="s">
        <v>89</v>
      </c>
      <c r="D3249" t="s">
        <v>303</v>
      </c>
      <c r="E3249" t="s">
        <v>305</v>
      </c>
      <c r="F3249" s="8">
        <v>8712632.9700000007</v>
      </c>
      <c r="G3249" s="10"/>
      <c r="I3249" s="8">
        <v>0</v>
      </c>
      <c r="J3249" s="8">
        <v>0</v>
      </c>
    </row>
    <row r="3250" spans="1:10" hidden="1" x14ac:dyDescent="0.35">
      <c r="A3250">
        <v>2017</v>
      </c>
      <c r="B3250">
        <v>3127701</v>
      </c>
      <c r="C3250" t="s">
        <v>89</v>
      </c>
      <c r="D3250" t="s">
        <v>303</v>
      </c>
      <c r="E3250" t="s">
        <v>309</v>
      </c>
      <c r="F3250" s="8">
        <v>5601022.0999999996</v>
      </c>
      <c r="G3250" s="10"/>
      <c r="I3250" s="8">
        <v>0</v>
      </c>
      <c r="J3250" s="8">
        <v>0</v>
      </c>
    </row>
    <row r="3251" spans="1:10" hidden="1" x14ac:dyDescent="0.35">
      <c r="A3251">
        <v>2017</v>
      </c>
      <c r="B3251">
        <v>3127800</v>
      </c>
      <c r="C3251" t="s">
        <v>90</v>
      </c>
      <c r="D3251" t="s">
        <v>303</v>
      </c>
      <c r="E3251" t="s">
        <v>299</v>
      </c>
      <c r="F3251" s="8">
        <v>11662042.6</v>
      </c>
      <c r="G3251" s="10">
        <v>11662042.6</v>
      </c>
      <c r="H3251">
        <v>0.86692377457101732</v>
      </c>
      <c r="I3251" s="8">
        <v>0</v>
      </c>
      <c r="J3251" s="8">
        <v>0</v>
      </c>
    </row>
    <row r="3252" spans="1:10" hidden="1" x14ac:dyDescent="0.35">
      <c r="A3252">
        <v>2017</v>
      </c>
      <c r="B3252">
        <v>3127800</v>
      </c>
      <c r="C3252" t="s">
        <v>90</v>
      </c>
      <c r="D3252" t="s">
        <v>303</v>
      </c>
      <c r="E3252" t="s">
        <v>300</v>
      </c>
      <c r="F3252" s="8">
        <v>10110101.99</v>
      </c>
      <c r="G3252" s="10"/>
      <c r="I3252" s="8">
        <v>0</v>
      </c>
      <c r="J3252" s="8">
        <v>10110101.99</v>
      </c>
    </row>
    <row r="3253" spans="1:10" hidden="1" x14ac:dyDescent="0.35">
      <c r="A3253">
        <v>2017</v>
      </c>
      <c r="B3253">
        <v>3127800</v>
      </c>
      <c r="C3253" t="s">
        <v>90</v>
      </c>
      <c r="D3253" t="s">
        <v>303</v>
      </c>
      <c r="E3253" t="s">
        <v>301</v>
      </c>
      <c r="F3253" s="8">
        <v>1504240.01</v>
      </c>
      <c r="G3253" s="10"/>
      <c r="I3253" s="8">
        <v>0</v>
      </c>
      <c r="J3253" s="8">
        <v>0</v>
      </c>
    </row>
    <row r="3254" spans="1:10" hidden="1" x14ac:dyDescent="0.35">
      <c r="A3254">
        <v>2017</v>
      </c>
      <c r="B3254">
        <v>3127800</v>
      </c>
      <c r="C3254" t="s">
        <v>90</v>
      </c>
      <c r="D3254" t="s">
        <v>303</v>
      </c>
      <c r="E3254" t="s">
        <v>304</v>
      </c>
      <c r="F3254" s="8">
        <v>47700.6</v>
      </c>
      <c r="G3254" s="10"/>
      <c r="I3254" s="8">
        <v>0</v>
      </c>
      <c r="J3254" s="8">
        <v>0</v>
      </c>
    </row>
    <row r="3255" spans="1:10" hidden="1" x14ac:dyDescent="0.35">
      <c r="A3255">
        <v>2017</v>
      </c>
      <c r="B3255">
        <v>3128006</v>
      </c>
      <c r="C3255" t="s">
        <v>91</v>
      </c>
      <c r="D3255" t="s">
        <v>303</v>
      </c>
      <c r="E3255" t="s">
        <v>299</v>
      </c>
      <c r="F3255" s="8">
        <v>16504637.1</v>
      </c>
      <c r="G3255" s="10">
        <v>16504637.1</v>
      </c>
      <c r="H3255">
        <v>0.59063174372976668</v>
      </c>
      <c r="I3255" s="8">
        <v>0</v>
      </c>
      <c r="J3255" s="8">
        <v>0</v>
      </c>
    </row>
    <row r="3256" spans="1:10" hidden="1" x14ac:dyDescent="0.35">
      <c r="A3256">
        <v>2017</v>
      </c>
      <c r="B3256">
        <v>3128006</v>
      </c>
      <c r="C3256" t="s">
        <v>91</v>
      </c>
      <c r="D3256" t="s">
        <v>303</v>
      </c>
      <c r="E3256" t="s">
        <v>300</v>
      </c>
      <c r="F3256" s="8">
        <v>9748162.5899999999</v>
      </c>
      <c r="G3256" s="10"/>
      <c r="I3256" s="8">
        <v>0</v>
      </c>
      <c r="J3256" s="8">
        <v>9748162.5899999999</v>
      </c>
    </row>
    <row r="3257" spans="1:10" hidden="1" x14ac:dyDescent="0.35">
      <c r="A3257">
        <v>2017</v>
      </c>
      <c r="B3257">
        <v>3128006</v>
      </c>
      <c r="C3257" t="s">
        <v>91</v>
      </c>
      <c r="D3257" t="s">
        <v>303</v>
      </c>
      <c r="E3257" t="s">
        <v>301</v>
      </c>
      <c r="F3257" s="8">
        <v>4830966.05</v>
      </c>
      <c r="G3257" s="10"/>
      <c r="I3257" s="8">
        <v>0</v>
      </c>
      <c r="J3257" s="8">
        <v>0</v>
      </c>
    </row>
    <row r="3258" spans="1:10" hidden="1" x14ac:dyDescent="0.35">
      <c r="A3258">
        <v>2017</v>
      </c>
      <c r="B3258">
        <v>3128006</v>
      </c>
      <c r="C3258" t="s">
        <v>91</v>
      </c>
      <c r="D3258" t="s">
        <v>303</v>
      </c>
      <c r="E3258" t="s">
        <v>304</v>
      </c>
      <c r="F3258" s="8">
        <v>141240.32000000001</v>
      </c>
      <c r="G3258" s="10"/>
      <c r="I3258" s="8">
        <v>0</v>
      </c>
      <c r="J3258" s="8">
        <v>0</v>
      </c>
    </row>
    <row r="3259" spans="1:10" hidden="1" x14ac:dyDescent="0.35">
      <c r="A3259">
        <v>2017</v>
      </c>
      <c r="B3259">
        <v>3128006</v>
      </c>
      <c r="C3259" t="s">
        <v>91</v>
      </c>
      <c r="D3259" t="s">
        <v>303</v>
      </c>
      <c r="E3259" t="s">
        <v>305</v>
      </c>
      <c r="F3259" s="8">
        <v>816812.06</v>
      </c>
      <c r="G3259" s="10"/>
      <c r="I3259" s="8">
        <v>0</v>
      </c>
      <c r="J3259" s="8">
        <v>0</v>
      </c>
    </row>
    <row r="3260" spans="1:10" hidden="1" x14ac:dyDescent="0.35">
      <c r="A3260">
        <v>2017</v>
      </c>
      <c r="B3260">
        <v>3128253</v>
      </c>
      <c r="C3260" t="s">
        <v>92</v>
      </c>
      <c r="D3260" t="s">
        <v>303</v>
      </c>
      <c r="E3260" t="s">
        <v>299</v>
      </c>
      <c r="F3260" s="8">
        <v>3362745.02</v>
      </c>
      <c r="G3260" s="10">
        <v>3081818.9</v>
      </c>
      <c r="H3260">
        <v>0.88554823581619291</v>
      </c>
      <c r="I3260" s="8">
        <v>248773.62996068809</v>
      </c>
      <c r="J3260" s="8">
        <v>0</v>
      </c>
    </row>
    <row r="3261" spans="1:10" hidden="1" x14ac:dyDescent="0.35">
      <c r="A3261">
        <v>2017</v>
      </c>
      <c r="B3261">
        <v>3128253</v>
      </c>
      <c r="C3261" t="s">
        <v>92</v>
      </c>
      <c r="D3261" t="s">
        <v>303</v>
      </c>
      <c r="E3261" t="s">
        <v>300</v>
      </c>
      <c r="F3261" s="8">
        <v>2729099.29</v>
      </c>
      <c r="G3261" s="10"/>
      <c r="I3261" s="8">
        <v>0</v>
      </c>
      <c r="J3261" s="8">
        <v>2977872.9199606883</v>
      </c>
    </row>
    <row r="3262" spans="1:10" hidden="1" x14ac:dyDescent="0.35">
      <c r="A3262">
        <v>2017</v>
      </c>
      <c r="B3262">
        <v>3128253</v>
      </c>
      <c r="C3262" t="s">
        <v>92</v>
      </c>
      <c r="D3262" t="s">
        <v>303</v>
      </c>
      <c r="E3262" t="s">
        <v>306</v>
      </c>
      <c r="F3262" s="8">
        <v>49439.96</v>
      </c>
      <c r="G3262" s="10"/>
      <c r="I3262" s="8">
        <v>0</v>
      </c>
      <c r="J3262" s="8">
        <v>0</v>
      </c>
    </row>
    <row r="3263" spans="1:10" hidden="1" x14ac:dyDescent="0.35">
      <c r="A3263">
        <v>2017</v>
      </c>
      <c r="B3263">
        <v>3128253</v>
      </c>
      <c r="C3263" t="s">
        <v>92</v>
      </c>
      <c r="D3263" t="s">
        <v>303</v>
      </c>
      <c r="E3263" t="s">
        <v>301</v>
      </c>
      <c r="F3263" s="8">
        <v>303279.65000000002</v>
      </c>
      <c r="G3263" s="10"/>
      <c r="I3263" s="8">
        <v>0</v>
      </c>
      <c r="J3263" s="8">
        <v>0</v>
      </c>
    </row>
    <row r="3264" spans="1:10" hidden="1" x14ac:dyDescent="0.35">
      <c r="A3264">
        <v>2017</v>
      </c>
      <c r="B3264">
        <v>3128253</v>
      </c>
      <c r="C3264" t="s">
        <v>92</v>
      </c>
      <c r="D3264" t="s">
        <v>303</v>
      </c>
      <c r="E3264" t="s">
        <v>309</v>
      </c>
      <c r="F3264" s="8">
        <v>280926.12</v>
      </c>
      <c r="G3264" s="10"/>
      <c r="I3264" s="8">
        <v>0</v>
      </c>
      <c r="J3264" s="8">
        <v>0</v>
      </c>
    </row>
    <row r="3265" spans="1:10" hidden="1" x14ac:dyDescent="0.35">
      <c r="A3265">
        <v>2017</v>
      </c>
      <c r="B3265">
        <v>3129608</v>
      </c>
      <c r="C3265" t="s">
        <v>93</v>
      </c>
      <c r="D3265" t="s">
        <v>303</v>
      </c>
      <c r="E3265" t="s">
        <v>299</v>
      </c>
      <c r="F3265" s="8">
        <v>5712226.5999999996</v>
      </c>
      <c r="G3265" s="10">
        <v>5354046.6899999995</v>
      </c>
      <c r="H3265">
        <v>0.75405816268666126</v>
      </c>
      <c r="I3265" s="8">
        <v>270088.48484587367</v>
      </c>
      <c r="J3265" s="8">
        <v>0</v>
      </c>
    </row>
    <row r="3266" spans="1:10" hidden="1" x14ac:dyDescent="0.35">
      <c r="A3266">
        <v>2017</v>
      </c>
      <c r="B3266">
        <v>3129608</v>
      </c>
      <c r="C3266" t="s">
        <v>93</v>
      </c>
      <c r="D3266" t="s">
        <v>303</v>
      </c>
      <c r="E3266" t="s">
        <v>300</v>
      </c>
      <c r="F3266" s="8">
        <v>4037262.61</v>
      </c>
      <c r="G3266" s="10"/>
      <c r="I3266" s="8">
        <v>0</v>
      </c>
      <c r="J3266" s="8">
        <v>4307351.0948458733</v>
      </c>
    </row>
    <row r="3267" spans="1:10" hidden="1" x14ac:dyDescent="0.35">
      <c r="A3267">
        <v>2017</v>
      </c>
      <c r="B3267">
        <v>3129608</v>
      </c>
      <c r="C3267" t="s">
        <v>93</v>
      </c>
      <c r="D3267" t="s">
        <v>303</v>
      </c>
      <c r="E3267" t="s">
        <v>301</v>
      </c>
      <c r="F3267" s="8">
        <v>726110.49</v>
      </c>
      <c r="G3267" s="10"/>
      <c r="I3267" s="8">
        <v>0</v>
      </c>
      <c r="J3267" s="8">
        <v>0</v>
      </c>
    </row>
    <row r="3268" spans="1:10" hidden="1" x14ac:dyDescent="0.35">
      <c r="A3268">
        <v>2017</v>
      </c>
      <c r="B3268">
        <v>3129608</v>
      </c>
      <c r="C3268" t="s">
        <v>93</v>
      </c>
      <c r="D3268" t="s">
        <v>303</v>
      </c>
      <c r="E3268" t="s">
        <v>309</v>
      </c>
      <c r="F3268" s="8">
        <v>358179.91</v>
      </c>
      <c r="G3268" s="10"/>
      <c r="I3268" s="8">
        <v>0</v>
      </c>
      <c r="J3268" s="8">
        <v>0</v>
      </c>
    </row>
    <row r="3269" spans="1:10" hidden="1" x14ac:dyDescent="0.35">
      <c r="A3269">
        <v>2017</v>
      </c>
      <c r="B3269">
        <v>3129657</v>
      </c>
      <c r="C3269" t="s">
        <v>94</v>
      </c>
      <c r="D3269" t="s">
        <v>303</v>
      </c>
      <c r="E3269" t="s">
        <v>299</v>
      </c>
      <c r="F3269" s="8">
        <v>5628262.3700000001</v>
      </c>
      <c r="G3269" s="10">
        <v>5356481.17</v>
      </c>
      <c r="H3269">
        <v>0.90244201493197818</v>
      </c>
      <c r="I3269" s="8">
        <v>245266.77374863095</v>
      </c>
      <c r="J3269" s="8">
        <v>0</v>
      </c>
    </row>
    <row r="3270" spans="1:10" hidden="1" x14ac:dyDescent="0.35">
      <c r="A3270">
        <v>2017</v>
      </c>
      <c r="B3270">
        <v>3129657</v>
      </c>
      <c r="C3270" t="s">
        <v>94</v>
      </c>
      <c r="D3270" t="s">
        <v>303</v>
      </c>
      <c r="E3270" t="s">
        <v>300</v>
      </c>
      <c r="F3270" s="8">
        <v>4833913.66</v>
      </c>
      <c r="G3270" s="10"/>
      <c r="I3270" s="8">
        <v>0</v>
      </c>
      <c r="J3270" s="8">
        <v>5079180.4337486308</v>
      </c>
    </row>
    <row r="3271" spans="1:10" hidden="1" x14ac:dyDescent="0.35">
      <c r="A3271">
        <v>2017</v>
      </c>
      <c r="B3271">
        <v>3129657</v>
      </c>
      <c r="C3271" t="s">
        <v>94</v>
      </c>
      <c r="D3271" t="s">
        <v>303</v>
      </c>
      <c r="E3271" t="s">
        <v>301</v>
      </c>
      <c r="F3271" s="8">
        <v>522567.51</v>
      </c>
      <c r="G3271" s="10"/>
      <c r="I3271" s="8">
        <v>0</v>
      </c>
      <c r="J3271" s="8">
        <v>0</v>
      </c>
    </row>
    <row r="3272" spans="1:10" hidden="1" x14ac:dyDescent="0.35">
      <c r="A3272">
        <v>2017</v>
      </c>
      <c r="B3272">
        <v>3129657</v>
      </c>
      <c r="C3272" t="s">
        <v>94</v>
      </c>
      <c r="D3272" t="s">
        <v>303</v>
      </c>
      <c r="E3272" t="s">
        <v>309</v>
      </c>
      <c r="F3272" s="8">
        <v>271781.2</v>
      </c>
      <c r="G3272" s="10"/>
      <c r="I3272" s="8">
        <v>0</v>
      </c>
      <c r="J3272" s="8">
        <v>0</v>
      </c>
    </row>
    <row r="3273" spans="1:10" hidden="1" x14ac:dyDescent="0.35">
      <c r="A3273">
        <v>2017</v>
      </c>
      <c r="B3273">
        <v>3130051</v>
      </c>
      <c r="C3273" t="s">
        <v>95</v>
      </c>
      <c r="D3273" t="s">
        <v>303</v>
      </c>
      <c r="E3273" t="s">
        <v>299</v>
      </c>
      <c r="F3273" s="8">
        <v>5616987.8300000001</v>
      </c>
      <c r="G3273" s="10">
        <v>5431142.1299999999</v>
      </c>
      <c r="H3273">
        <v>0.76346105676302745</v>
      </c>
      <c r="I3273" s="8">
        <v>141885.95451686459</v>
      </c>
      <c r="J3273" s="8">
        <v>0</v>
      </c>
    </row>
    <row r="3274" spans="1:10" hidden="1" x14ac:dyDescent="0.35">
      <c r="A3274">
        <v>2017</v>
      </c>
      <c r="B3274">
        <v>3130051</v>
      </c>
      <c r="C3274" t="s">
        <v>95</v>
      </c>
      <c r="D3274" t="s">
        <v>303</v>
      </c>
      <c r="E3274" t="s">
        <v>300</v>
      </c>
      <c r="F3274" s="8">
        <v>4146465.51</v>
      </c>
      <c r="G3274" s="10"/>
      <c r="I3274" s="8">
        <v>0</v>
      </c>
      <c r="J3274" s="8">
        <v>4288351.4645168642</v>
      </c>
    </row>
    <row r="3275" spans="1:10" hidden="1" x14ac:dyDescent="0.35">
      <c r="A3275">
        <v>2017</v>
      </c>
      <c r="B3275">
        <v>3130051</v>
      </c>
      <c r="C3275" t="s">
        <v>95</v>
      </c>
      <c r="D3275" t="s">
        <v>303</v>
      </c>
      <c r="E3275" t="s">
        <v>301</v>
      </c>
      <c r="F3275" s="8">
        <v>1055159.8600000001</v>
      </c>
      <c r="G3275" s="10"/>
      <c r="I3275" s="8">
        <v>0</v>
      </c>
      <c r="J3275" s="8">
        <v>0</v>
      </c>
    </row>
    <row r="3276" spans="1:10" hidden="1" x14ac:dyDescent="0.35">
      <c r="A3276">
        <v>2017</v>
      </c>
      <c r="B3276">
        <v>3130051</v>
      </c>
      <c r="C3276" t="s">
        <v>95</v>
      </c>
      <c r="D3276" t="s">
        <v>303</v>
      </c>
      <c r="E3276" t="s">
        <v>309</v>
      </c>
      <c r="F3276" s="8">
        <v>185845.7</v>
      </c>
      <c r="G3276" s="10"/>
      <c r="I3276" s="8">
        <v>0</v>
      </c>
      <c r="J3276" s="8">
        <v>0</v>
      </c>
    </row>
    <row r="3277" spans="1:10" hidden="1" x14ac:dyDescent="0.35">
      <c r="A3277">
        <v>2017</v>
      </c>
      <c r="B3277">
        <v>3130556</v>
      </c>
      <c r="C3277" t="s">
        <v>96</v>
      </c>
      <c r="D3277" t="s">
        <v>303</v>
      </c>
      <c r="E3277" t="s">
        <v>299</v>
      </c>
      <c r="F3277" s="8">
        <v>3758766.62</v>
      </c>
      <c r="G3277" s="10">
        <v>3642821.13</v>
      </c>
      <c r="H3277">
        <v>0.74067139552361172</v>
      </c>
      <c r="I3277" s="8">
        <v>85877.507882968974</v>
      </c>
      <c r="J3277" s="8">
        <v>0</v>
      </c>
    </row>
    <row r="3278" spans="1:10" hidden="1" x14ac:dyDescent="0.35">
      <c r="A3278">
        <v>2017</v>
      </c>
      <c r="B3278">
        <v>3130556</v>
      </c>
      <c r="C3278" t="s">
        <v>96</v>
      </c>
      <c r="D3278" t="s">
        <v>303</v>
      </c>
      <c r="E3278" t="s">
        <v>300</v>
      </c>
      <c r="F3278" s="8">
        <v>2698133.41</v>
      </c>
      <c r="G3278" s="10"/>
      <c r="I3278" s="8">
        <v>0</v>
      </c>
      <c r="J3278" s="8">
        <v>2784010.9178829691</v>
      </c>
    </row>
    <row r="3279" spans="1:10" hidden="1" x14ac:dyDescent="0.35">
      <c r="A3279">
        <v>2017</v>
      </c>
      <c r="B3279">
        <v>3130556</v>
      </c>
      <c r="C3279" t="s">
        <v>96</v>
      </c>
      <c r="D3279" t="s">
        <v>303</v>
      </c>
      <c r="E3279" t="s">
        <v>301</v>
      </c>
      <c r="F3279" s="8">
        <v>461306.26</v>
      </c>
      <c r="G3279" s="10"/>
      <c r="I3279" s="8">
        <v>0</v>
      </c>
      <c r="J3279" s="8">
        <v>0</v>
      </c>
    </row>
    <row r="3280" spans="1:10" hidden="1" x14ac:dyDescent="0.35">
      <c r="A3280">
        <v>2017</v>
      </c>
      <c r="B3280">
        <v>3130556</v>
      </c>
      <c r="C3280" t="s">
        <v>96</v>
      </c>
      <c r="D3280" t="s">
        <v>303</v>
      </c>
      <c r="E3280" t="s">
        <v>309</v>
      </c>
      <c r="F3280" s="8">
        <v>115945.49</v>
      </c>
      <c r="G3280" s="10"/>
      <c r="I3280" s="8">
        <v>0</v>
      </c>
      <c r="J3280" s="8">
        <v>0</v>
      </c>
    </row>
    <row r="3281" spans="1:10" hidden="1" x14ac:dyDescent="0.35">
      <c r="A3281">
        <v>2017</v>
      </c>
      <c r="B3281">
        <v>3130655</v>
      </c>
      <c r="C3281" t="s">
        <v>97</v>
      </c>
      <c r="D3281" t="s">
        <v>303</v>
      </c>
      <c r="E3281" t="s">
        <v>299</v>
      </c>
      <c r="F3281" s="8">
        <v>5599785.7000000002</v>
      </c>
      <c r="G3281" s="10">
        <v>5228856.1400000006</v>
      </c>
      <c r="H3281">
        <v>0.69176623015679284</v>
      </c>
      <c r="I3281" s="8">
        <v>256596.54337491791</v>
      </c>
      <c r="J3281" s="8">
        <v>0</v>
      </c>
    </row>
    <row r="3282" spans="1:10" hidden="1" x14ac:dyDescent="0.35">
      <c r="A3282">
        <v>2017</v>
      </c>
      <c r="B3282">
        <v>3130655</v>
      </c>
      <c r="C3282" t="s">
        <v>97</v>
      </c>
      <c r="D3282" t="s">
        <v>303</v>
      </c>
      <c r="E3282" t="s">
        <v>300</v>
      </c>
      <c r="F3282" s="8">
        <v>3617146.1</v>
      </c>
      <c r="G3282" s="10"/>
      <c r="I3282" s="8">
        <v>0</v>
      </c>
      <c r="J3282" s="8">
        <v>3873742.643374918</v>
      </c>
    </row>
    <row r="3283" spans="1:10" hidden="1" x14ac:dyDescent="0.35">
      <c r="A3283">
        <v>2017</v>
      </c>
      <c r="B3283">
        <v>3130655</v>
      </c>
      <c r="C3283" t="s">
        <v>97</v>
      </c>
      <c r="D3283" t="s">
        <v>303</v>
      </c>
      <c r="E3283" t="s">
        <v>301</v>
      </c>
      <c r="F3283" s="8">
        <v>1295886.05</v>
      </c>
      <c r="G3283" s="10"/>
      <c r="I3283" s="8">
        <v>0</v>
      </c>
      <c r="J3283" s="8">
        <v>0</v>
      </c>
    </row>
    <row r="3284" spans="1:10" hidden="1" x14ac:dyDescent="0.35">
      <c r="A3284">
        <v>2017</v>
      </c>
      <c r="B3284">
        <v>3130655</v>
      </c>
      <c r="C3284" t="s">
        <v>97</v>
      </c>
      <c r="D3284" t="s">
        <v>303</v>
      </c>
      <c r="E3284" t="s">
        <v>309</v>
      </c>
      <c r="F3284" s="8">
        <v>370929.56</v>
      </c>
      <c r="G3284" s="10"/>
      <c r="I3284" s="8">
        <v>0</v>
      </c>
      <c r="J3284" s="8">
        <v>0</v>
      </c>
    </row>
    <row r="3285" spans="1:10" hidden="1" x14ac:dyDescent="0.35">
      <c r="A3285">
        <v>2017</v>
      </c>
      <c r="B3285">
        <v>3130903</v>
      </c>
      <c r="C3285" t="s">
        <v>98</v>
      </c>
      <c r="D3285" t="s">
        <v>303</v>
      </c>
      <c r="E3285" t="s">
        <v>299</v>
      </c>
      <c r="F3285" s="8">
        <v>11501574.77</v>
      </c>
      <c r="G3285" s="10">
        <v>10168087.789999999</v>
      </c>
      <c r="H3285">
        <v>0.54886413898674657</v>
      </c>
      <c r="I3285" s="8">
        <v>731903.18312773691</v>
      </c>
      <c r="J3285" s="8">
        <v>0</v>
      </c>
    </row>
    <row r="3286" spans="1:10" hidden="1" x14ac:dyDescent="0.35">
      <c r="A3286">
        <v>2017</v>
      </c>
      <c r="B3286">
        <v>3130903</v>
      </c>
      <c r="C3286" t="s">
        <v>98</v>
      </c>
      <c r="D3286" t="s">
        <v>303</v>
      </c>
      <c r="E3286" t="s">
        <v>300</v>
      </c>
      <c r="F3286" s="8">
        <v>5580898.75</v>
      </c>
      <c r="G3286" s="10"/>
      <c r="I3286" s="8">
        <v>0</v>
      </c>
      <c r="J3286" s="8">
        <v>6312801.9331277367</v>
      </c>
    </row>
    <row r="3287" spans="1:10" hidden="1" x14ac:dyDescent="0.35">
      <c r="A3287">
        <v>2017</v>
      </c>
      <c r="B3287">
        <v>3130903</v>
      </c>
      <c r="C3287" t="s">
        <v>98</v>
      </c>
      <c r="D3287" t="s">
        <v>303</v>
      </c>
      <c r="E3287" t="s">
        <v>301</v>
      </c>
      <c r="F3287" s="8">
        <v>4200297.3600000003</v>
      </c>
      <c r="G3287" s="10"/>
      <c r="I3287" s="8">
        <v>0</v>
      </c>
      <c r="J3287" s="8">
        <v>0</v>
      </c>
    </row>
    <row r="3288" spans="1:10" hidden="1" x14ac:dyDescent="0.35">
      <c r="A3288">
        <v>2017</v>
      </c>
      <c r="B3288">
        <v>3130903</v>
      </c>
      <c r="C3288" t="s">
        <v>98</v>
      </c>
      <c r="D3288" t="s">
        <v>303</v>
      </c>
      <c r="E3288" t="s">
        <v>309</v>
      </c>
      <c r="F3288" s="8">
        <v>1333486.98</v>
      </c>
      <c r="G3288" s="10"/>
      <c r="I3288" s="8">
        <v>0</v>
      </c>
      <c r="J3288" s="8">
        <v>0</v>
      </c>
    </row>
    <row r="3289" spans="1:10" hidden="1" x14ac:dyDescent="0.35">
      <c r="A3289">
        <v>2017</v>
      </c>
      <c r="B3289">
        <v>3131109</v>
      </c>
      <c r="C3289" t="s">
        <v>99</v>
      </c>
      <c r="D3289" t="s">
        <v>303</v>
      </c>
      <c r="E3289" t="s">
        <v>299</v>
      </c>
      <c r="F3289" s="8">
        <v>5071746.7300000004</v>
      </c>
      <c r="G3289" s="10">
        <v>5071746.7300000004</v>
      </c>
      <c r="H3289">
        <v>0.9751752233100961</v>
      </c>
      <c r="I3289" s="8">
        <v>0</v>
      </c>
      <c r="J3289" s="8">
        <v>0</v>
      </c>
    </row>
    <row r="3290" spans="1:10" hidden="1" x14ac:dyDescent="0.35">
      <c r="A3290">
        <v>2017</v>
      </c>
      <c r="B3290">
        <v>3131109</v>
      </c>
      <c r="C3290" t="s">
        <v>99</v>
      </c>
      <c r="D3290" t="s">
        <v>303</v>
      </c>
      <c r="E3290" t="s">
        <v>300</v>
      </c>
      <c r="F3290" s="8">
        <v>4945841.75</v>
      </c>
      <c r="G3290" s="10"/>
      <c r="I3290" s="8">
        <v>0</v>
      </c>
      <c r="J3290" s="8">
        <v>4945841.75</v>
      </c>
    </row>
    <row r="3291" spans="1:10" hidden="1" x14ac:dyDescent="0.35">
      <c r="A3291">
        <v>2017</v>
      </c>
      <c r="B3291">
        <v>3131109</v>
      </c>
      <c r="C3291" t="s">
        <v>99</v>
      </c>
      <c r="D3291" t="s">
        <v>303</v>
      </c>
      <c r="E3291" t="s">
        <v>301</v>
      </c>
      <c r="F3291" s="8">
        <v>125904.98</v>
      </c>
      <c r="G3291" s="10"/>
      <c r="I3291" s="8">
        <v>0</v>
      </c>
      <c r="J3291" s="8">
        <v>0</v>
      </c>
    </row>
    <row r="3292" spans="1:10" hidden="1" x14ac:dyDescent="0.35">
      <c r="A3292">
        <v>2017</v>
      </c>
      <c r="B3292">
        <v>3131208</v>
      </c>
      <c r="C3292" t="s">
        <v>100</v>
      </c>
      <c r="D3292" t="s">
        <v>303</v>
      </c>
      <c r="E3292" t="s">
        <v>299</v>
      </c>
      <c r="F3292" s="8">
        <v>8973287.4600000009</v>
      </c>
      <c r="G3292" s="10">
        <v>8827455</v>
      </c>
      <c r="H3292">
        <v>0.66040643424407153</v>
      </c>
      <c r="I3292" s="8">
        <v>96308.694905641183</v>
      </c>
      <c r="J3292" s="8">
        <v>0</v>
      </c>
    </row>
    <row r="3293" spans="1:10" hidden="1" x14ac:dyDescent="0.35">
      <c r="A3293">
        <v>2017</v>
      </c>
      <c r="B3293">
        <v>3131208</v>
      </c>
      <c r="C3293" t="s">
        <v>100</v>
      </c>
      <c r="D3293" t="s">
        <v>303</v>
      </c>
      <c r="E3293" t="s">
        <v>300</v>
      </c>
      <c r="F3293" s="8">
        <v>5829708.0800000001</v>
      </c>
      <c r="G3293" s="10"/>
      <c r="I3293" s="8">
        <v>0</v>
      </c>
      <c r="J3293" s="8">
        <v>5926016.7749056416</v>
      </c>
    </row>
    <row r="3294" spans="1:10" hidden="1" x14ac:dyDescent="0.35">
      <c r="A3294">
        <v>2017</v>
      </c>
      <c r="B3294">
        <v>3131208</v>
      </c>
      <c r="C3294" t="s">
        <v>100</v>
      </c>
      <c r="D3294" t="s">
        <v>303</v>
      </c>
      <c r="E3294" t="s">
        <v>306</v>
      </c>
      <c r="F3294" s="8">
        <v>117940.8</v>
      </c>
      <c r="G3294" s="10"/>
      <c r="I3294" s="8">
        <v>0</v>
      </c>
      <c r="J3294" s="8">
        <v>0</v>
      </c>
    </row>
    <row r="3295" spans="1:10" hidden="1" x14ac:dyDescent="0.35">
      <c r="A3295">
        <v>2017</v>
      </c>
      <c r="B3295">
        <v>3131208</v>
      </c>
      <c r="C3295" t="s">
        <v>100</v>
      </c>
      <c r="D3295" t="s">
        <v>303</v>
      </c>
      <c r="E3295" t="s">
        <v>301</v>
      </c>
      <c r="F3295" s="8">
        <v>1830119.2</v>
      </c>
      <c r="G3295" s="10"/>
      <c r="I3295" s="8">
        <v>0</v>
      </c>
      <c r="J3295" s="8">
        <v>0</v>
      </c>
    </row>
    <row r="3296" spans="1:10" hidden="1" x14ac:dyDescent="0.35">
      <c r="A3296">
        <v>2017</v>
      </c>
      <c r="B3296">
        <v>3131208</v>
      </c>
      <c r="C3296" t="s">
        <v>100</v>
      </c>
      <c r="D3296" t="s">
        <v>303</v>
      </c>
      <c r="E3296" t="s">
        <v>304</v>
      </c>
      <c r="F3296" s="8">
        <v>2672</v>
      </c>
      <c r="G3296" s="10"/>
      <c r="I3296" s="8">
        <v>0</v>
      </c>
      <c r="J3296" s="8">
        <v>0</v>
      </c>
    </row>
    <row r="3297" spans="1:11" hidden="1" x14ac:dyDescent="0.35">
      <c r="A3297">
        <v>2017</v>
      </c>
      <c r="B3297">
        <v>3131208</v>
      </c>
      <c r="C3297" t="s">
        <v>100</v>
      </c>
      <c r="D3297" t="s">
        <v>303</v>
      </c>
      <c r="E3297" t="s">
        <v>305</v>
      </c>
      <c r="F3297" s="8">
        <v>155916.94</v>
      </c>
      <c r="G3297" s="10"/>
      <c r="I3297" s="8">
        <v>0</v>
      </c>
      <c r="J3297" s="8">
        <v>0</v>
      </c>
    </row>
    <row r="3298" spans="1:11" hidden="1" x14ac:dyDescent="0.35">
      <c r="A3298">
        <v>2017</v>
      </c>
      <c r="B3298">
        <v>3131208</v>
      </c>
      <c r="C3298" t="s">
        <v>100</v>
      </c>
      <c r="D3298" t="s">
        <v>303</v>
      </c>
      <c r="E3298" t="s">
        <v>309</v>
      </c>
      <c r="F3298" s="8">
        <v>145832.46</v>
      </c>
      <c r="G3298" s="10"/>
      <c r="I3298" s="8">
        <v>0</v>
      </c>
      <c r="J3298" s="8">
        <v>0</v>
      </c>
    </row>
    <row r="3299" spans="1:11" hidden="1" x14ac:dyDescent="0.35">
      <c r="A3299">
        <v>2017</v>
      </c>
      <c r="B3299">
        <v>3131802</v>
      </c>
      <c r="C3299" t="s">
        <v>101</v>
      </c>
      <c r="D3299" t="s">
        <v>303</v>
      </c>
      <c r="E3299" t="s">
        <v>299</v>
      </c>
      <c r="F3299" s="8">
        <v>5650486.6500000004</v>
      </c>
      <c r="G3299" s="10">
        <v>5650486.6500000004</v>
      </c>
      <c r="H3299">
        <v>0.77191303867605809</v>
      </c>
      <c r="I3299" s="8">
        <v>0</v>
      </c>
      <c r="J3299" s="8">
        <v>0</v>
      </c>
      <c r="K3299">
        <f>J3300/F3299</f>
        <v>0.77191303867605809</v>
      </c>
    </row>
    <row r="3300" spans="1:11" hidden="1" x14ac:dyDescent="0.35">
      <c r="A3300">
        <v>2017</v>
      </c>
      <c r="B3300">
        <v>3131802</v>
      </c>
      <c r="C3300" t="s">
        <v>101</v>
      </c>
      <c r="D3300" t="s">
        <v>303</v>
      </c>
      <c r="E3300" t="s">
        <v>300</v>
      </c>
      <c r="F3300" s="8">
        <v>4361684.32</v>
      </c>
      <c r="G3300" s="10"/>
      <c r="I3300" s="8">
        <v>0</v>
      </c>
      <c r="J3300" s="8">
        <v>4361684.32</v>
      </c>
    </row>
    <row r="3301" spans="1:11" hidden="1" x14ac:dyDescent="0.35">
      <c r="A3301">
        <v>2017</v>
      </c>
      <c r="B3301">
        <v>3131802</v>
      </c>
      <c r="C3301" t="s">
        <v>101</v>
      </c>
      <c r="D3301" t="s">
        <v>303</v>
      </c>
      <c r="E3301" t="s">
        <v>301</v>
      </c>
      <c r="F3301" s="8">
        <v>705869.9</v>
      </c>
      <c r="G3301" s="10"/>
      <c r="I3301" s="8">
        <v>0</v>
      </c>
      <c r="J3301" s="8">
        <v>0</v>
      </c>
    </row>
    <row r="3302" spans="1:11" hidden="1" x14ac:dyDescent="0.35">
      <c r="A3302">
        <v>2017</v>
      </c>
      <c r="B3302">
        <v>3131802</v>
      </c>
      <c r="C3302" t="s">
        <v>101</v>
      </c>
      <c r="D3302" t="s">
        <v>303</v>
      </c>
      <c r="E3302" t="s">
        <v>304</v>
      </c>
      <c r="F3302" s="8">
        <v>70811.42</v>
      </c>
      <c r="G3302" s="10"/>
      <c r="I3302" s="8">
        <v>0</v>
      </c>
      <c r="J3302" s="8">
        <v>0</v>
      </c>
    </row>
    <row r="3303" spans="1:11" hidden="1" x14ac:dyDescent="0.35">
      <c r="A3303">
        <v>2017</v>
      </c>
      <c r="B3303">
        <v>3132008</v>
      </c>
      <c r="C3303" t="s">
        <v>102</v>
      </c>
      <c r="D3303" t="s">
        <v>303</v>
      </c>
      <c r="E3303" t="s">
        <v>299</v>
      </c>
      <c r="F3303" s="8">
        <v>3948821.46</v>
      </c>
      <c r="G3303" s="10">
        <v>3866137.04</v>
      </c>
      <c r="H3303">
        <v>0.93692830143444683</v>
      </c>
      <c r="I3303" s="8">
        <v>77469.373185692399</v>
      </c>
      <c r="J3303" s="8">
        <v>0</v>
      </c>
    </row>
    <row r="3304" spans="1:11" hidden="1" x14ac:dyDescent="0.35">
      <c r="A3304">
        <v>2017</v>
      </c>
      <c r="B3304">
        <v>3132008</v>
      </c>
      <c r="C3304" t="s">
        <v>102</v>
      </c>
      <c r="D3304" t="s">
        <v>303</v>
      </c>
      <c r="E3304" t="s">
        <v>300</v>
      </c>
      <c r="F3304" s="8">
        <v>3622293.21</v>
      </c>
      <c r="G3304" s="10"/>
      <c r="I3304" s="8">
        <v>0</v>
      </c>
      <c r="J3304" s="8">
        <v>3699762.5831856923</v>
      </c>
    </row>
    <row r="3305" spans="1:11" hidden="1" x14ac:dyDescent="0.35">
      <c r="A3305">
        <v>2017</v>
      </c>
      <c r="B3305">
        <v>3132008</v>
      </c>
      <c r="C3305" t="s">
        <v>102</v>
      </c>
      <c r="D3305" t="s">
        <v>303</v>
      </c>
      <c r="E3305" t="s">
        <v>308</v>
      </c>
      <c r="F3305" s="8">
        <v>40000</v>
      </c>
      <c r="G3305" s="10"/>
      <c r="I3305" s="8">
        <v>0</v>
      </c>
      <c r="J3305" s="8">
        <v>0</v>
      </c>
    </row>
    <row r="3306" spans="1:11" hidden="1" x14ac:dyDescent="0.35">
      <c r="A3306">
        <v>2017</v>
      </c>
      <c r="B3306">
        <v>3132008</v>
      </c>
      <c r="C3306" t="s">
        <v>102</v>
      </c>
      <c r="D3306" t="s">
        <v>303</v>
      </c>
      <c r="E3306" t="s">
        <v>301</v>
      </c>
      <c r="F3306" s="8">
        <v>45604.04</v>
      </c>
      <c r="G3306" s="10"/>
      <c r="I3306" s="8">
        <v>0</v>
      </c>
      <c r="J3306" s="8">
        <v>0</v>
      </c>
    </row>
    <row r="3307" spans="1:11" hidden="1" x14ac:dyDescent="0.35">
      <c r="A3307">
        <v>2017</v>
      </c>
      <c r="B3307">
        <v>3132008</v>
      </c>
      <c r="C3307" t="s">
        <v>102</v>
      </c>
      <c r="D3307" t="s">
        <v>303</v>
      </c>
      <c r="E3307" t="s">
        <v>309</v>
      </c>
      <c r="F3307" s="8">
        <v>82684.42</v>
      </c>
      <c r="G3307" s="10"/>
      <c r="I3307" s="8">
        <v>0</v>
      </c>
      <c r="J3307" s="8">
        <v>0</v>
      </c>
    </row>
    <row r="3308" spans="1:11" hidden="1" x14ac:dyDescent="0.35">
      <c r="A3308">
        <v>2017</v>
      </c>
      <c r="B3308">
        <v>3132107</v>
      </c>
      <c r="C3308" t="s">
        <v>103</v>
      </c>
      <c r="D3308" t="s">
        <v>303</v>
      </c>
      <c r="E3308" t="s">
        <v>299</v>
      </c>
      <c r="F3308" s="8">
        <v>17324136.210000001</v>
      </c>
      <c r="G3308" s="10">
        <v>15884863.420000002</v>
      </c>
      <c r="H3308">
        <v>0.66457498379926261</v>
      </c>
      <c r="I3308" s="8">
        <v>956504.69109696953</v>
      </c>
      <c r="J3308" s="8">
        <v>0</v>
      </c>
    </row>
    <row r="3309" spans="1:11" hidden="1" x14ac:dyDescent="0.35">
      <c r="A3309">
        <v>2017</v>
      </c>
      <c r="B3309">
        <v>3132107</v>
      </c>
      <c r="C3309" t="s">
        <v>103</v>
      </c>
      <c r="D3309" t="s">
        <v>303</v>
      </c>
      <c r="E3309" t="s">
        <v>300</v>
      </c>
      <c r="F3309" s="8">
        <v>10556682.85</v>
      </c>
      <c r="G3309" s="10"/>
      <c r="I3309" s="8">
        <v>0</v>
      </c>
      <c r="J3309" s="8">
        <v>11513187.541096969</v>
      </c>
    </row>
    <row r="3310" spans="1:11" hidden="1" x14ac:dyDescent="0.35">
      <c r="A3310">
        <v>2017</v>
      </c>
      <c r="B3310">
        <v>3132107</v>
      </c>
      <c r="C3310" t="s">
        <v>103</v>
      </c>
      <c r="D3310" t="s">
        <v>303</v>
      </c>
      <c r="E3310" t="s">
        <v>306</v>
      </c>
      <c r="F3310" s="8">
        <v>59382.9</v>
      </c>
      <c r="G3310" s="10"/>
      <c r="I3310" s="8">
        <v>0</v>
      </c>
      <c r="J3310" s="8">
        <v>0</v>
      </c>
    </row>
    <row r="3311" spans="1:11" hidden="1" x14ac:dyDescent="0.35">
      <c r="A3311">
        <v>2017</v>
      </c>
      <c r="B3311">
        <v>3132107</v>
      </c>
      <c r="C3311" t="s">
        <v>103</v>
      </c>
      <c r="D3311" t="s">
        <v>303</v>
      </c>
      <c r="E3311" t="s">
        <v>301</v>
      </c>
      <c r="F3311" s="8">
        <v>4012983.76</v>
      </c>
      <c r="G3311" s="10"/>
      <c r="I3311" s="8">
        <v>0</v>
      </c>
      <c r="J3311" s="8">
        <v>0</v>
      </c>
    </row>
    <row r="3312" spans="1:11" hidden="1" x14ac:dyDescent="0.35">
      <c r="A3312">
        <v>2017</v>
      </c>
      <c r="B3312">
        <v>3132107</v>
      </c>
      <c r="C3312" t="s">
        <v>103</v>
      </c>
      <c r="D3312" t="s">
        <v>303</v>
      </c>
      <c r="E3312" t="s">
        <v>305</v>
      </c>
      <c r="F3312" s="8">
        <v>35103.32</v>
      </c>
      <c r="G3312" s="10"/>
      <c r="I3312" s="8">
        <v>0</v>
      </c>
      <c r="J3312" s="8">
        <v>0</v>
      </c>
    </row>
    <row r="3313" spans="1:12" hidden="1" x14ac:dyDescent="0.35">
      <c r="A3313">
        <v>2017</v>
      </c>
      <c r="B3313">
        <v>3132107</v>
      </c>
      <c r="C3313" t="s">
        <v>103</v>
      </c>
      <c r="D3313" t="s">
        <v>303</v>
      </c>
      <c r="E3313" t="s">
        <v>309</v>
      </c>
      <c r="F3313" s="8">
        <v>1439272.79</v>
      </c>
      <c r="G3313" s="10"/>
      <c r="I3313" s="8">
        <v>0</v>
      </c>
      <c r="J3313" s="8">
        <v>0</v>
      </c>
    </row>
    <row r="3314" spans="1:12" hidden="1" x14ac:dyDescent="0.35">
      <c r="A3314">
        <v>2017</v>
      </c>
      <c r="B3314">
        <v>3132305</v>
      </c>
      <c r="C3314" t="s">
        <v>104</v>
      </c>
      <c r="D3314" t="s">
        <v>303</v>
      </c>
      <c r="E3314" t="s">
        <v>299</v>
      </c>
      <c r="F3314" s="8">
        <v>8919594.1099999994</v>
      </c>
      <c r="G3314" s="10">
        <v>8902850.1099999994</v>
      </c>
      <c r="H3314">
        <v>0.91974835797836429</v>
      </c>
      <c r="I3314" s="8">
        <v>15400.266505989732</v>
      </c>
      <c r="J3314" s="8">
        <v>0</v>
      </c>
    </row>
    <row r="3315" spans="1:12" hidden="1" x14ac:dyDescent="0.35">
      <c r="A3315">
        <v>2017</v>
      </c>
      <c r="B3315">
        <v>3132305</v>
      </c>
      <c r="C3315" t="s">
        <v>104</v>
      </c>
      <c r="D3315" t="s">
        <v>303</v>
      </c>
      <c r="E3315" t="s">
        <v>300</v>
      </c>
      <c r="F3315" s="8">
        <v>8188381.7699999996</v>
      </c>
      <c r="G3315" s="10"/>
      <c r="I3315" s="8">
        <v>0</v>
      </c>
      <c r="J3315" s="8">
        <v>8203782.0365059897</v>
      </c>
    </row>
    <row r="3316" spans="1:12" hidden="1" x14ac:dyDescent="0.35">
      <c r="A3316">
        <v>2017</v>
      </c>
      <c r="B3316">
        <v>3132305</v>
      </c>
      <c r="C3316" t="s">
        <v>104</v>
      </c>
      <c r="D3316" t="s">
        <v>303</v>
      </c>
      <c r="E3316" t="s">
        <v>301</v>
      </c>
      <c r="F3316" s="8">
        <v>270470.94</v>
      </c>
      <c r="G3316" s="10"/>
      <c r="I3316" s="8">
        <v>0</v>
      </c>
      <c r="J3316" s="8">
        <v>0</v>
      </c>
    </row>
    <row r="3317" spans="1:12" hidden="1" x14ac:dyDescent="0.35">
      <c r="A3317">
        <v>2017</v>
      </c>
      <c r="B3317">
        <v>3132305</v>
      </c>
      <c r="C3317" t="s">
        <v>104</v>
      </c>
      <c r="D3317" t="s">
        <v>303</v>
      </c>
      <c r="E3317" t="s">
        <v>304</v>
      </c>
      <c r="F3317" s="8">
        <v>251618.98</v>
      </c>
      <c r="G3317" s="10"/>
      <c r="I3317" s="8">
        <v>0</v>
      </c>
      <c r="J3317" s="8">
        <v>0</v>
      </c>
    </row>
    <row r="3318" spans="1:12" hidden="1" x14ac:dyDescent="0.35">
      <c r="A3318">
        <v>2017</v>
      </c>
      <c r="B3318">
        <v>3132305</v>
      </c>
      <c r="C3318" t="s">
        <v>104</v>
      </c>
      <c r="D3318" t="s">
        <v>303</v>
      </c>
      <c r="E3318" t="s">
        <v>309</v>
      </c>
      <c r="F3318" s="8">
        <v>16744</v>
      </c>
      <c r="G3318" s="10"/>
      <c r="I3318" s="8">
        <v>0</v>
      </c>
      <c r="J3318" s="8">
        <v>0</v>
      </c>
    </row>
    <row r="3319" spans="1:12" hidden="1" x14ac:dyDescent="0.35">
      <c r="A3319">
        <v>2017</v>
      </c>
      <c r="B3319">
        <v>3132503</v>
      </c>
      <c r="C3319" t="s">
        <v>105</v>
      </c>
      <c r="D3319" t="s">
        <v>303</v>
      </c>
      <c r="E3319" t="s">
        <v>299</v>
      </c>
      <c r="F3319" s="8">
        <v>17779051.399999999</v>
      </c>
      <c r="G3319" s="10">
        <v>17184371.389999997</v>
      </c>
      <c r="H3319">
        <v>0.71527089184959725</v>
      </c>
      <c r="I3319" s="8">
        <v>425357.30111782742</v>
      </c>
      <c r="J3319" s="8">
        <v>0</v>
      </c>
    </row>
    <row r="3320" spans="1:12" hidden="1" x14ac:dyDescent="0.35">
      <c r="A3320">
        <v>2017</v>
      </c>
      <c r="B3320">
        <v>3132503</v>
      </c>
      <c r="C3320" t="s">
        <v>105</v>
      </c>
      <c r="D3320" t="s">
        <v>303</v>
      </c>
      <c r="E3320" t="s">
        <v>300</v>
      </c>
      <c r="F3320" s="8">
        <v>12291480.65</v>
      </c>
      <c r="G3320" s="10"/>
      <c r="I3320" s="8">
        <v>0</v>
      </c>
      <c r="J3320" s="8">
        <v>12716837.951117828</v>
      </c>
    </row>
    <row r="3321" spans="1:12" hidden="1" x14ac:dyDescent="0.35">
      <c r="A3321">
        <v>2017</v>
      </c>
      <c r="B3321">
        <v>3132503</v>
      </c>
      <c r="C3321" t="s">
        <v>105</v>
      </c>
      <c r="D3321" t="s">
        <v>303</v>
      </c>
      <c r="E3321" t="s">
        <v>308</v>
      </c>
      <c r="F3321" s="8">
        <v>6846.91</v>
      </c>
      <c r="G3321" s="10"/>
      <c r="I3321" s="8">
        <v>0</v>
      </c>
      <c r="J3321" s="8">
        <v>0</v>
      </c>
    </row>
    <row r="3322" spans="1:12" hidden="1" x14ac:dyDescent="0.35">
      <c r="A3322">
        <v>2017</v>
      </c>
      <c r="B3322">
        <v>3132503</v>
      </c>
      <c r="C3322" t="s">
        <v>105</v>
      </c>
      <c r="D3322" t="s">
        <v>303</v>
      </c>
      <c r="E3322" t="s">
        <v>306</v>
      </c>
      <c r="F3322" s="8">
        <v>60253.79</v>
      </c>
      <c r="G3322" s="10"/>
      <c r="I3322" s="8">
        <v>0</v>
      </c>
      <c r="J3322" s="8">
        <v>0</v>
      </c>
    </row>
    <row r="3323" spans="1:12" hidden="1" x14ac:dyDescent="0.35">
      <c r="A3323">
        <v>2017</v>
      </c>
      <c r="B3323">
        <v>3132503</v>
      </c>
      <c r="C3323" t="s">
        <v>105</v>
      </c>
      <c r="D3323" t="s">
        <v>303</v>
      </c>
      <c r="E3323" t="s">
        <v>301</v>
      </c>
      <c r="F3323" s="8">
        <v>4357862.3</v>
      </c>
      <c r="G3323" s="10"/>
      <c r="I3323" s="8">
        <v>0</v>
      </c>
      <c r="J3323" s="8">
        <v>0</v>
      </c>
    </row>
    <row r="3324" spans="1:12" hidden="1" x14ac:dyDescent="0.35">
      <c r="A3324">
        <v>2017</v>
      </c>
      <c r="B3324">
        <v>3132503</v>
      </c>
      <c r="C3324" t="s">
        <v>105</v>
      </c>
      <c r="D3324" t="s">
        <v>303</v>
      </c>
      <c r="E3324" t="s">
        <v>304</v>
      </c>
      <c r="F3324" s="8">
        <v>88081.5</v>
      </c>
      <c r="G3324" s="10"/>
      <c r="I3324" s="8">
        <v>0</v>
      </c>
      <c r="J3324" s="8">
        <v>0</v>
      </c>
    </row>
    <row r="3325" spans="1:12" hidden="1" x14ac:dyDescent="0.35">
      <c r="A3325">
        <v>2017</v>
      </c>
      <c r="B3325">
        <v>3132503</v>
      </c>
      <c r="C3325" t="s">
        <v>105</v>
      </c>
      <c r="D3325" t="s">
        <v>303</v>
      </c>
      <c r="E3325" t="s">
        <v>309</v>
      </c>
      <c r="F3325" s="8">
        <v>594680.01</v>
      </c>
      <c r="G3325" s="10"/>
      <c r="I3325" s="8">
        <v>0</v>
      </c>
      <c r="J3325" s="8">
        <v>0</v>
      </c>
    </row>
    <row r="3326" spans="1:12" hidden="1" x14ac:dyDescent="0.35">
      <c r="A3326">
        <v>2017</v>
      </c>
      <c r="B3326">
        <v>3132701</v>
      </c>
      <c r="C3326" t="s">
        <v>106</v>
      </c>
      <c r="D3326" t="s">
        <v>303</v>
      </c>
      <c r="E3326" t="s">
        <v>299</v>
      </c>
      <c r="F3326" s="8">
        <v>13197184.67</v>
      </c>
      <c r="G3326" s="10">
        <v>13197184.67</v>
      </c>
      <c r="H3326">
        <v>0</v>
      </c>
      <c r="I3326" s="8">
        <v>0</v>
      </c>
      <c r="J3326" s="8">
        <v>0</v>
      </c>
      <c r="L3326" s="9">
        <f>G3326*AVERAGE(K537,K1923,K4625)</f>
        <v>9657455.6394723635</v>
      </c>
    </row>
    <row r="3327" spans="1:12" hidden="1" x14ac:dyDescent="0.35">
      <c r="A3327">
        <v>2017</v>
      </c>
      <c r="B3327">
        <v>3133204</v>
      </c>
      <c r="C3327" t="s">
        <v>107</v>
      </c>
      <c r="D3327" t="s">
        <v>303</v>
      </c>
      <c r="E3327" t="s">
        <v>299</v>
      </c>
      <c r="F3327" s="8">
        <v>8137310.0599999996</v>
      </c>
      <c r="G3327" s="10">
        <v>7772088.96</v>
      </c>
      <c r="H3327">
        <v>0.58361461163717809</v>
      </c>
      <c r="I3327" s="8">
        <v>213148.37043820298</v>
      </c>
      <c r="J3327" s="8">
        <v>0</v>
      </c>
    </row>
    <row r="3328" spans="1:12" hidden="1" x14ac:dyDescent="0.35">
      <c r="A3328">
        <v>2017</v>
      </c>
      <c r="B3328">
        <v>3133204</v>
      </c>
      <c r="C3328" t="s">
        <v>107</v>
      </c>
      <c r="D3328" t="s">
        <v>303</v>
      </c>
      <c r="E3328" t="s">
        <v>300</v>
      </c>
      <c r="F3328" s="8">
        <v>4535904.68</v>
      </c>
      <c r="G3328" s="10"/>
      <c r="I3328" s="8">
        <v>0</v>
      </c>
      <c r="J3328" s="8">
        <v>4749053.0504382029</v>
      </c>
    </row>
    <row r="3329" spans="1:10" hidden="1" x14ac:dyDescent="0.35">
      <c r="A3329">
        <v>2017</v>
      </c>
      <c r="B3329">
        <v>3133204</v>
      </c>
      <c r="C3329" t="s">
        <v>107</v>
      </c>
      <c r="D3329" t="s">
        <v>303</v>
      </c>
      <c r="E3329" t="s">
        <v>306</v>
      </c>
      <c r="F3329" s="8">
        <v>195275</v>
      </c>
      <c r="G3329" s="10"/>
      <c r="I3329" s="8">
        <v>0</v>
      </c>
      <c r="J3329" s="8">
        <v>0</v>
      </c>
    </row>
    <row r="3330" spans="1:10" hidden="1" x14ac:dyDescent="0.35">
      <c r="A3330">
        <v>2017</v>
      </c>
      <c r="B3330">
        <v>3133204</v>
      </c>
      <c r="C3330" t="s">
        <v>107</v>
      </c>
      <c r="D3330" t="s">
        <v>303</v>
      </c>
      <c r="E3330" t="s">
        <v>301</v>
      </c>
      <c r="F3330" s="8">
        <v>2479875.9900000002</v>
      </c>
      <c r="G3330" s="10"/>
      <c r="I3330" s="8">
        <v>0</v>
      </c>
      <c r="J3330" s="8">
        <v>0</v>
      </c>
    </row>
    <row r="3331" spans="1:10" hidden="1" x14ac:dyDescent="0.35">
      <c r="A3331">
        <v>2017</v>
      </c>
      <c r="B3331">
        <v>3133204</v>
      </c>
      <c r="C3331" t="s">
        <v>107</v>
      </c>
      <c r="D3331" t="s">
        <v>303</v>
      </c>
      <c r="E3331" t="s">
        <v>304</v>
      </c>
      <c r="F3331" s="8">
        <v>84159.11</v>
      </c>
      <c r="G3331" s="10"/>
      <c r="I3331" s="8">
        <v>0</v>
      </c>
      <c r="J3331" s="8">
        <v>0</v>
      </c>
    </row>
    <row r="3332" spans="1:10" hidden="1" x14ac:dyDescent="0.35">
      <c r="A3332">
        <v>2017</v>
      </c>
      <c r="B3332">
        <v>3133204</v>
      </c>
      <c r="C3332" t="s">
        <v>107</v>
      </c>
      <c r="D3332" t="s">
        <v>303</v>
      </c>
      <c r="E3332" t="s">
        <v>309</v>
      </c>
      <c r="F3332" s="8">
        <v>365221.1</v>
      </c>
      <c r="G3332" s="10"/>
      <c r="I3332" s="8">
        <v>0</v>
      </c>
      <c r="J3332" s="8">
        <v>0</v>
      </c>
    </row>
    <row r="3333" spans="1:10" hidden="1" x14ac:dyDescent="0.35">
      <c r="A3333">
        <v>2017</v>
      </c>
      <c r="B3333">
        <v>3133303</v>
      </c>
      <c r="C3333" t="s">
        <v>108</v>
      </c>
      <c r="D3333" t="s">
        <v>303</v>
      </c>
      <c r="E3333" t="s">
        <v>299</v>
      </c>
      <c r="F3333" s="8">
        <v>10430201.720000001</v>
      </c>
      <c r="G3333" s="10">
        <v>10430201.720000001</v>
      </c>
      <c r="H3333">
        <v>0.74677704699272107</v>
      </c>
      <c r="I3333" s="8">
        <v>0</v>
      </c>
      <c r="J3333" s="8">
        <v>0</v>
      </c>
    </row>
    <row r="3334" spans="1:10" hidden="1" x14ac:dyDescent="0.35">
      <c r="A3334">
        <v>2017</v>
      </c>
      <c r="B3334">
        <v>3133303</v>
      </c>
      <c r="C3334" t="s">
        <v>108</v>
      </c>
      <c r="D3334" t="s">
        <v>303</v>
      </c>
      <c r="E3334" t="s">
        <v>300</v>
      </c>
      <c r="F3334" s="8">
        <v>7789035.2400000002</v>
      </c>
      <c r="G3334" s="10"/>
      <c r="I3334" s="8">
        <v>0</v>
      </c>
      <c r="J3334" s="8">
        <v>7789035.2400000002</v>
      </c>
    </row>
    <row r="3335" spans="1:10" hidden="1" x14ac:dyDescent="0.35">
      <c r="A3335">
        <v>2017</v>
      </c>
      <c r="B3335">
        <v>3133303</v>
      </c>
      <c r="C3335" t="s">
        <v>108</v>
      </c>
      <c r="D3335" t="s">
        <v>303</v>
      </c>
      <c r="E3335" t="s">
        <v>308</v>
      </c>
      <c r="F3335" s="8">
        <v>27152.21</v>
      </c>
      <c r="G3335" s="10"/>
      <c r="I3335" s="8">
        <v>0</v>
      </c>
      <c r="J3335" s="8">
        <v>0</v>
      </c>
    </row>
    <row r="3336" spans="1:10" hidden="1" x14ac:dyDescent="0.35">
      <c r="A3336">
        <v>2017</v>
      </c>
      <c r="B3336">
        <v>3133303</v>
      </c>
      <c r="C3336" t="s">
        <v>108</v>
      </c>
      <c r="D3336" t="s">
        <v>303</v>
      </c>
      <c r="E3336" t="s">
        <v>306</v>
      </c>
      <c r="F3336" s="8">
        <v>31455.25</v>
      </c>
      <c r="G3336" s="10"/>
      <c r="I3336" s="8">
        <v>0</v>
      </c>
      <c r="J3336" s="8">
        <v>0</v>
      </c>
    </row>
    <row r="3337" spans="1:10" hidden="1" x14ac:dyDescent="0.35">
      <c r="A3337">
        <v>2017</v>
      </c>
      <c r="B3337">
        <v>3133303</v>
      </c>
      <c r="C3337" t="s">
        <v>108</v>
      </c>
      <c r="D3337" t="s">
        <v>303</v>
      </c>
      <c r="E3337" t="s">
        <v>301</v>
      </c>
      <c r="F3337" s="8">
        <v>2455109.65</v>
      </c>
      <c r="G3337" s="10"/>
      <c r="I3337" s="8">
        <v>0</v>
      </c>
      <c r="J3337" s="8">
        <v>0</v>
      </c>
    </row>
    <row r="3338" spans="1:10" hidden="1" x14ac:dyDescent="0.35">
      <c r="A3338">
        <v>2017</v>
      </c>
      <c r="B3338">
        <v>3133303</v>
      </c>
      <c r="C3338" t="s">
        <v>108</v>
      </c>
      <c r="D3338" t="s">
        <v>303</v>
      </c>
      <c r="E3338" t="s">
        <v>304</v>
      </c>
      <c r="F3338" s="8">
        <v>124938.27</v>
      </c>
      <c r="G3338" s="10"/>
      <c r="I3338" s="8">
        <v>0</v>
      </c>
      <c r="J3338" s="8">
        <v>0</v>
      </c>
    </row>
    <row r="3339" spans="1:10" hidden="1" x14ac:dyDescent="0.35">
      <c r="A3339">
        <v>2017</v>
      </c>
      <c r="B3339">
        <v>3133303</v>
      </c>
      <c r="C3339" t="s">
        <v>108</v>
      </c>
      <c r="D3339" t="s">
        <v>303</v>
      </c>
      <c r="E3339" t="s">
        <v>305</v>
      </c>
      <c r="F3339" s="8">
        <v>2511.1</v>
      </c>
      <c r="G3339" s="10"/>
      <c r="I3339" s="8">
        <v>0</v>
      </c>
      <c r="J3339" s="8">
        <v>0</v>
      </c>
    </row>
    <row r="3340" spans="1:10" hidden="1" x14ac:dyDescent="0.35">
      <c r="A3340">
        <v>2017</v>
      </c>
      <c r="B3340">
        <v>3134004</v>
      </c>
      <c r="C3340" t="s">
        <v>109</v>
      </c>
      <c r="D3340" t="s">
        <v>303</v>
      </c>
      <c r="E3340" t="s">
        <v>299</v>
      </c>
      <c r="F3340" s="8">
        <v>8616115.4100000001</v>
      </c>
      <c r="G3340" s="10">
        <v>8204374.54</v>
      </c>
      <c r="H3340">
        <v>0.81446056459533589</v>
      </c>
      <c r="I3340" s="8">
        <v>335346.70144717477</v>
      </c>
      <c r="J3340" s="8">
        <v>0</v>
      </c>
    </row>
    <row r="3341" spans="1:10" hidden="1" x14ac:dyDescent="0.35">
      <c r="A3341">
        <v>2017</v>
      </c>
      <c r="B3341">
        <v>3134004</v>
      </c>
      <c r="C3341" t="s">
        <v>109</v>
      </c>
      <c r="D3341" t="s">
        <v>303</v>
      </c>
      <c r="E3341" t="s">
        <v>300</v>
      </c>
      <c r="F3341" s="8">
        <v>6682139.5199999996</v>
      </c>
      <c r="G3341" s="10"/>
      <c r="I3341" s="8">
        <v>0</v>
      </c>
      <c r="J3341" s="8">
        <v>7017486.2214471744</v>
      </c>
    </row>
    <row r="3342" spans="1:10" hidden="1" x14ac:dyDescent="0.35">
      <c r="A3342">
        <v>2017</v>
      </c>
      <c r="B3342">
        <v>3134004</v>
      </c>
      <c r="C3342" t="s">
        <v>109</v>
      </c>
      <c r="D3342" t="s">
        <v>303</v>
      </c>
      <c r="E3342" t="s">
        <v>301</v>
      </c>
      <c r="F3342" s="8">
        <v>888535.92</v>
      </c>
      <c r="G3342" s="10"/>
      <c r="I3342" s="8">
        <v>0</v>
      </c>
      <c r="J3342" s="8">
        <v>0</v>
      </c>
    </row>
    <row r="3343" spans="1:10" hidden="1" x14ac:dyDescent="0.35">
      <c r="A3343">
        <v>2017</v>
      </c>
      <c r="B3343">
        <v>3134004</v>
      </c>
      <c r="C3343" t="s">
        <v>109</v>
      </c>
      <c r="D3343" t="s">
        <v>303</v>
      </c>
      <c r="E3343" t="s">
        <v>305</v>
      </c>
      <c r="F3343" s="8">
        <v>33988.400000000001</v>
      </c>
      <c r="G3343" s="10"/>
      <c r="I3343" s="8">
        <v>0</v>
      </c>
      <c r="J3343" s="8">
        <v>0</v>
      </c>
    </row>
    <row r="3344" spans="1:10" hidden="1" x14ac:dyDescent="0.35">
      <c r="A3344">
        <v>2017</v>
      </c>
      <c r="B3344">
        <v>3134004</v>
      </c>
      <c r="C3344" t="s">
        <v>109</v>
      </c>
      <c r="D3344" t="s">
        <v>303</v>
      </c>
      <c r="E3344" t="s">
        <v>309</v>
      </c>
      <c r="F3344" s="8">
        <v>411740.87</v>
      </c>
      <c r="G3344" s="10"/>
      <c r="I3344" s="8">
        <v>0</v>
      </c>
      <c r="J3344" s="8">
        <v>0</v>
      </c>
    </row>
    <row r="3345" spans="1:10" hidden="1" x14ac:dyDescent="0.35">
      <c r="A3345">
        <v>2017</v>
      </c>
      <c r="B3345">
        <v>3134103</v>
      </c>
      <c r="C3345" t="s">
        <v>110</v>
      </c>
      <c r="D3345" t="s">
        <v>303</v>
      </c>
      <c r="E3345" t="s">
        <v>299</v>
      </c>
      <c r="F3345" s="8">
        <v>4113344.76</v>
      </c>
      <c r="G3345" s="10">
        <v>3836112.7699999996</v>
      </c>
      <c r="H3345">
        <v>0.95493997690792609</v>
      </c>
      <c r="I3345" s="8">
        <v>264739.91012873838</v>
      </c>
      <c r="J3345" s="8">
        <v>0</v>
      </c>
    </row>
    <row r="3346" spans="1:10" hidden="1" x14ac:dyDescent="0.35">
      <c r="A3346">
        <v>2017</v>
      </c>
      <c r="B3346">
        <v>3134103</v>
      </c>
      <c r="C3346" t="s">
        <v>110</v>
      </c>
      <c r="D3346" t="s">
        <v>303</v>
      </c>
      <c r="E3346" t="s">
        <v>300</v>
      </c>
      <c r="F3346" s="8">
        <v>3663257.44</v>
      </c>
      <c r="G3346" s="10"/>
      <c r="I3346" s="8">
        <v>0</v>
      </c>
      <c r="J3346" s="8">
        <v>3927997.3501287382</v>
      </c>
    </row>
    <row r="3347" spans="1:10" hidden="1" x14ac:dyDescent="0.35">
      <c r="A3347">
        <v>2017</v>
      </c>
      <c r="B3347">
        <v>3134103</v>
      </c>
      <c r="C3347" t="s">
        <v>110</v>
      </c>
      <c r="D3347" t="s">
        <v>303</v>
      </c>
      <c r="E3347" t="s">
        <v>306</v>
      </c>
      <c r="F3347" s="8">
        <v>26485.43</v>
      </c>
      <c r="G3347" s="10"/>
      <c r="I3347" s="8">
        <v>0</v>
      </c>
      <c r="J3347" s="8">
        <v>0</v>
      </c>
    </row>
    <row r="3348" spans="1:10" hidden="1" x14ac:dyDescent="0.35">
      <c r="A3348">
        <v>2017</v>
      </c>
      <c r="B3348">
        <v>3134103</v>
      </c>
      <c r="C3348" t="s">
        <v>110</v>
      </c>
      <c r="D3348" t="s">
        <v>303</v>
      </c>
      <c r="E3348" t="s">
        <v>301</v>
      </c>
      <c r="F3348" s="8">
        <v>32660.38</v>
      </c>
      <c r="G3348" s="10"/>
      <c r="I3348" s="8">
        <v>0</v>
      </c>
      <c r="J3348" s="8">
        <v>0</v>
      </c>
    </row>
    <row r="3349" spans="1:10" hidden="1" x14ac:dyDescent="0.35">
      <c r="A3349">
        <v>2017</v>
      </c>
      <c r="B3349">
        <v>3134103</v>
      </c>
      <c r="C3349" t="s">
        <v>110</v>
      </c>
      <c r="D3349" t="s">
        <v>303</v>
      </c>
      <c r="E3349" t="s">
        <v>304</v>
      </c>
      <c r="F3349" s="8">
        <v>680</v>
      </c>
      <c r="G3349" s="10"/>
      <c r="I3349" s="8">
        <v>0</v>
      </c>
      <c r="J3349" s="8">
        <v>0</v>
      </c>
    </row>
    <row r="3350" spans="1:10" hidden="1" x14ac:dyDescent="0.35">
      <c r="A3350">
        <v>2017</v>
      </c>
      <c r="B3350">
        <v>3134103</v>
      </c>
      <c r="C3350" t="s">
        <v>110</v>
      </c>
      <c r="D3350" t="s">
        <v>303</v>
      </c>
      <c r="E3350" t="s">
        <v>309</v>
      </c>
      <c r="F3350" s="8">
        <v>277231.99</v>
      </c>
      <c r="G3350" s="10"/>
      <c r="I3350" s="8">
        <v>0</v>
      </c>
      <c r="J3350" s="8">
        <v>0</v>
      </c>
    </row>
    <row r="3351" spans="1:10" hidden="1" x14ac:dyDescent="0.35">
      <c r="A3351">
        <v>2017</v>
      </c>
      <c r="B3351">
        <v>3134707</v>
      </c>
      <c r="C3351" t="s">
        <v>111</v>
      </c>
      <c r="D3351" t="s">
        <v>303</v>
      </c>
      <c r="E3351" t="s">
        <v>299</v>
      </c>
      <c r="F3351" s="8">
        <v>7312897.9800000004</v>
      </c>
      <c r="G3351" s="10">
        <v>7312897.9800000004</v>
      </c>
      <c r="H3351">
        <v>0.62513045478039064</v>
      </c>
      <c r="I3351" s="8">
        <v>0</v>
      </c>
      <c r="J3351" s="8">
        <v>0</v>
      </c>
    </row>
    <row r="3352" spans="1:10" hidden="1" x14ac:dyDescent="0.35">
      <c r="A3352">
        <v>2017</v>
      </c>
      <c r="B3352">
        <v>3134707</v>
      </c>
      <c r="C3352" t="s">
        <v>111</v>
      </c>
      <c r="D3352" t="s">
        <v>303</v>
      </c>
      <c r="E3352" t="s">
        <v>300</v>
      </c>
      <c r="F3352" s="8">
        <v>4571515.24</v>
      </c>
      <c r="G3352" s="10"/>
      <c r="I3352" s="8">
        <v>0</v>
      </c>
      <c r="J3352" s="8">
        <v>4571515.24</v>
      </c>
    </row>
    <row r="3353" spans="1:10" hidden="1" x14ac:dyDescent="0.35">
      <c r="A3353">
        <v>2017</v>
      </c>
      <c r="B3353">
        <v>3134707</v>
      </c>
      <c r="C3353" t="s">
        <v>111</v>
      </c>
      <c r="D3353" t="s">
        <v>303</v>
      </c>
      <c r="E3353" t="s">
        <v>306</v>
      </c>
      <c r="F3353" s="8">
        <v>3645</v>
      </c>
      <c r="G3353" s="10"/>
      <c r="I3353" s="8">
        <v>0</v>
      </c>
      <c r="J3353" s="8">
        <v>0</v>
      </c>
    </row>
    <row r="3354" spans="1:10" hidden="1" x14ac:dyDescent="0.35">
      <c r="A3354">
        <v>2017</v>
      </c>
      <c r="B3354">
        <v>3134707</v>
      </c>
      <c r="C3354" t="s">
        <v>111</v>
      </c>
      <c r="D3354" t="s">
        <v>303</v>
      </c>
      <c r="E3354" t="s">
        <v>301</v>
      </c>
      <c r="F3354" s="8">
        <v>1103008.51</v>
      </c>
      <c r="G3354" s="10"/>
      <c r="I3354" s="8">
        <v>0</v>
      </c>
      <c r="J3354" s="8">
        <v>0</v>
      </c>
    </row>
    <row r="3355" spans="1:10" hidden="1" x14ac:dyDescent="0.35">
      <c r="A3355">
        <v>2017</v>
      </c>
      <c r="B3355">
        <v>3134707</v>
      </c>
      <c r="C3355" t="s">
        <v>111</v>
      </c>
      <c r="D3355" t="s">
        <v>303</v>
      </c>
      <c r="E3355" t="s">
        <v>305</v>
      </c>
      <c r="F3355" s="8">
        <v>1012.98</v>
      </c>
      <c r="G3355" s="10"/>
      <c r="I3355" s="8">
        <v>0</v>
      </c>
      <c r="J3355" s="8">
        <v>0</v>
      </c>
    </row>
    <row r="3356" spans="1:10" hidden="1" x14ac:dyDescent="0.35">
      <c r="A3356">
        <v>2017</v>
      </c>
      <c r="B3356">
        <v>3135050</v>
      </c>
      <c r="C3356" t="s">
        <v>112</v>
      </c>
      <c r="D3356" t="s">
        <v>303</v>
      </c>
      <c r="E3356" t="s">
        <v>299</v>
      </c>
      <c r="F3356" s="8">
        <v>18636159.620000001</v>
      </c>
      <c r="G3356" s="10">
        <v>16453674.760000002</v>
      </c>
      <c r="H3356">
        <v>0.63078327859204619</v>
      </c>
      <c r="I3356" s="8">
        <v>1376674.9554683028</v>
      </c>
      <c r="J3356" s="8">
        <v>0</v>
      </c>
    </row>
    <row r="3357" spans="1:10" hidden="1" x14ac:dyDescent="0.35">
      <c r="A3357">
        <v>2017</v>
      </c>
      <c r="B3357">
        <v>3135050</v>
      </c>
      <c r="C3357" t="s">
        <v>112</v>
      </c>
      <c r="D3357" t="s">
        <v>303</v>
      </c>
      <c r="E3357" t="s">
        <v>300</v>
      </c>
      <c r="F3357" s="8">
        <v>10378702.91</v>
      </c>
      <c r="G3357" s="10"/>
      <c r="I3357" s="8">
        <v>0</v>
      </c>
      <c r="J3357" s="8">
        <v>11755377.865468303</v>
      </c>
    </row>
    <row r="3358" spans="1:10" hidden="1" x14ac:dyDescent="0.35">
      <c r="A3358">
        <v>2017</v>
      </c>
      <c r="B3358">
        <v>3135050</v>
      </c>
      <c r="C3358" t="s">
        <v>112</v>
      </c>
      <c r="D3358" t="s">
        <v>303</v>
      </c>
      <c r="E3358" t="s">
        <v>306</v>
      </c>
      <c r="F3358" s="8">
        <v>130093.5</v>
      </c>
      <c r="G3358" s="10"/>
      <c r="I3358" s="8">
        <v>0</v>
      </c>
      <c r="J3358" s="8">
        <v>0</v>
      </c>
    </row>
    <row r="3359" spans="1:10" hidden="1" x14ac:dyDescent="0.35">
      <c r="A3359">
        <v>2017</v>
      </c>
      <c r="B3359">
        <v>3135050</v>
      </c>
      <c r="C3359" t="s">
        <v>112</v>
      </c>
      <c r="D3359" t="s">
        <v>303</v>
      </c>
      <c r="E3359" t="s">
        <v>301</v>
      </c>
      <c r="F3359" s="8">
        <v>4922059.3499999996</v>
      </c>
      <c r="G3359" s="10"/>
      <c r="I3359" s="8">
        <v>0</v>
      </c>
      <c r="J3359" s="8">
        <v>0</v>
      </c>
    </row>
    <row r="3360" spans="1:10" hidden="1" x14ac:dyDescent="0.35">
      <c r="A3360">
        <v>2017</v>
      </c>
      <c r="B3360">
        <v>3135050</v>
      </c>
      <c r="C3360" t="s">
        <v>112</v>
      </c>
      <c r="D3360" t="s">
        <v>303</v>
      </c>
      <c r="E3360" t="s">
        <v>309</v>
      </c>
      <c r="F3360" s="8">
        <v>2182484.86</v>
      </c>
      <c r="G3360" s="10"/>
      <c r="I3360" s="8">
        <v>0</v>
      </c>
      <c r="J3360" s="8">
        <v>0</v>
      </c>
    </row>
    <row r="3361" spans="1:10" hidden="1" x14ac:dyDescent="0.35">
      <c r="A3361">
        <v>2017</v>
      </c>
      <c r="B3361">
        <v>3135076</v>
      </c>
      <c r="C3361" t="s">
        <v>113</v>
      </c>
      <c r="D3361" t="s">
        <v>303</v>
      </c>
      <c r="E3361" t="s">
        <v>299</v>
      </c>
      <c r="F3361" s="8">
        <v>3454735.56</v>
      </c>
      <c r="G3361" s="10">
        <v>3454735.56</v>
      </c>
      <c r="H3361">
        <v>0.58000550699168418</v>
      </c>
      <c r="I3361" s="8">
        <v>0</v>
      </c>
      <c r="J3361" s="8">
        <v>0</v>
      </c>
    </row>
    <row r="3362" spans="1:10" hidden="1" x14ac:dyDescent="0.35">
      <c r="A3362">
        <v>2017</v>
      </c>
      <c r="B3362">
        <v>3135076</v>
      </c>
      <c r="C3362" t="s">
        <v>113</v>
      </c>
      <c r="D3362" t="s">
        <v>303</v>
      </c>
      <c r="E3362" t="s">
        <v>300</v>
      </c>
      <c r="F3362" s="8">
        <v>2003765.65</v>
      </c>
      <c r="G3362" s="10"/>
      <c r="I3362" s="8">
        <v>0</v>
      </c>
      <c r="J3362" s="8">
        <v>2003765.65</v>
      </c>
    </row>
    <row r="3363" spans="1:10" hidden="1" x14ac:dyDescent="0.35">
      <c r="A3363">
        <v>2017</v>
      </c>
      <c r="B3363">
        <v>3135076</v>
      </c>
      <c r="C3363" t="s">
        <v>113</v>
      </c>
      <c r="D3363" t="s">
        <v>303</v>
      </c>
      <c r="E3363" t="s">
        <v>301</v>
      </c>
      <c r="F3363" s="8">
        <v>569782.13</v>
      </c>
      <c r="G3363" s="10"/>
      <c r="I3363" s="8">
        <v>0</v>
      </c>
      <c r="J3363" s="8">
        <v>0</v>
      </c>
    </row>
    <row r="3364" spans="1:10" hidden="1" x14ac:dyDescent="0.35">
      <c r="A3364">
        <v>2017</v>
      </c>
      <c r="B3364">
        <v>3135100</v>
      </c>
      <c r="C3364" t="s">
        <v>114</v>
      </c>
      <c r="D3364" t="s">
        <v>303</v>
      </c>
      <c r="E3364" t="s">
        <v>299</v>
      </c>
      <c r="F3364" s="8">
        <v>37284797.530000001</v>
      </c>
      <c r="G3364" s="10">
        <v>35249270.300000004</v>
      </c>
      <c r="H3364">
        <v>0.44225789405915727</v>
      </c>
      <c r="I3364" s="8">
        <v>900227.98603986984</v>
      </c>
      <c r="J3364" s="8">
        <v>0</v>
      </c>
    </row>
    <row r="3365" spans="1:10" hidden="1" x14ac:dyDescent="0.35">
      <c r="A3365">
        <v>2017</v>
      </c>
      <c r="B3365">
        <v>3135100</v>
      </c>
      <c r="C3365" t="s">
        <v>114</v>
      </c>
      <c r="D3365" t="s">
        <v>303</v>
      </c>
      <c r="E3365" t="s">
        <v>300</v>
      </c>
      <c r="F3365" s="8">
        <v>15589268.050000001</v>
      </c>
      <c r="G3365" s="10"/>
      <c r="I3365" s="8">
        <v>0</v>
      </c>
      <c r="J3365" s="8">
        <v>16489496.03603987</v>
      </c>
    </row>
    <row r="3366" spans="1:10" hidden="1" x14ac:dyDescent="0.35">
      <c r="A3366">
        <v>2017</v>
      </c>
      <c r="B3366">
        <v>3135100</v>
      </c>
      <c r="C3366" t="s">
        <v>114</v>
      </c>
      <c r="D3366" t="s">
        <v>303</v>
      </c>
      <c r="E3366" t="s">
        <v>306</v>
      </c>
      <c r="F3366" s="8">
        <v>398245.44</v>
      </c>
      <c r="G3366" s="10"/>
      <c r="I3366" s="8">
        <v>0</v>
      </c>
      <c r="J3366" s="8">
        <v>0</v>
      </c>
    </row>
    <row r="3367" spans="1:10" hidden="1" x14ac:dyDescent="0.35">
      <c r="A3367">
        <v>2017</v>
      </c>
      <c r="B3367">
        <v>3135100</v>
      </c>
      <c r="C3367" t="s">
        <v>114</v>
      </c>
      <c r="D3367" t="s">
        <v>303</v>
      </c>
      <c r="E3367" t="s">
        <v>301</v>
      </c>
      <c r="F3367" s="8">
        <v>18793192.170000002</v>
      </c>
      <c r="G3367" s="10"/>
      <c r="I3367" s="8">
        <v>0</v>
      </c>
      <c r="J3367" s="8">
        <v>0</v>
      </c>
    </row>
    <row r="3368" spans="1:10" hidden="1" x14ac:dyDescent="0.35">
      <c r="A3368">
        <v>2017</v>
      </c>
      <c r="B3368">
        <v>3135100</v>
      </c>
      <c r="C3368" t="s">
        <v>114</v>
      </c>
      <c r="D3368" t="s">
        <v>303</v>
      </c>
      <c r="E3368" t="s">
        <v>304</v>
      </c>
      <c r="F3368" s="8">
        <v>463640.84</v>
      </c>
      <c r="G3368" s="10"/>
      <c r="I3368" s="8">
        <v>0</v>
      </c>
      <c r="J3368" s="8">
        <v>0</v>
      </c>
    </row>
    <row r="3369" spans="1:10" hidden="1" x14ac:dyDescent="0.35">
      <c r="A3369">
        <v>2017</v>
      </c>
      <c r="B3369">
        <v>3135100</v>
      </c>
      <c r="C3369" t="s">
        <v>114</v>
      </c>
      <c r="D3369" t="s">
        <v>303</v>
      </c>
      <c r="E3369" t="s">
        <v>305</v>
      </c>
      <c r="F3369" s="8">
        <v>4923.8</v>
      </c>
      <c r="G3369" s="10"/>
      <c r="I3369" s="8">
        <v>0</v>
      </c>
      <c r="J3369" s="8">
        <v>0</v>
      </c>
    </row>
    <row r="3370" spans="1:10" hidden="1" x14ac:dyDescent="0.35">
      <c r="A3370">
        <v>2017</v>
      </c>
      <c r="B3370">
        <v>3135100</v>
      </c>
      <c r="C3370" t="s">
        <v>114</v>
      </c>
      <c r="D3370" t="s">
        <v>303</v>
      </c>
      <c r="E3370" t="s">
        <v>309</v>
      </c>
      <c r="F3370" s="8">
        <v>2035527.23</v>
      </c>
      <c r="G3370" s="10"/>
      <c r="I3370" s="8">
        <v>0</v>
      </c>
      <c r="J3370" s="8">
        <v>0</v>
      </c>
    </row>
    <row r="3371" spans="1:10" hidden="1" x14ac:dyDescent="0.35">
      <c r="A3371">
        <v>2017</v>
      </c>
      <c r="B3371">
        <v>3135209</v>
      </c>
      <c r="C3371" t="s">
        <v>115</v>
      </c>
      <c r="D3371" t="s">
        <v>303</v>
      </c>
      <c r="E3371" t="s">
        <v>299</v>
      </c>
      <c r="F3371" s="8">
        <v>28456897.489999998</v>
      </c>
      <c r="G3371" s="10">
        <v>28456897.489999998</v>
      </c>
      <c r="H3371">
        <v>0.65214267460187558</v>
      </c>
      <c r="I3371" s="8">
        <v>0</v>
      </c>
      <c r="J3371" s="8">
        <v>0</v>
      </c>
    </row>
    <row r="3372" spans="1:10" hidden="1" x14ac:dyDescent="0.35">
      <c r="A3372">
        <v>2017</v>
      </c>
      <c r="B3372">
        <v>3135209</v>
      </c>
      <c r="C3372" t="s">
        <v>115</v>
      </c>
      <c r="D3372" t="s">
        <v>303</v>
      </c>
      <c r="E3372" t="s">
        <v>300</v>
      </c>
      <c r="F3372" s="8">
        <v>18557957.239999998</v>
      </c>
      <c r="G3372" s="10"/>
      <c r="I3372" s="8">
        <v>0</v>
      </c>
      <c r="J3372" s="8">
        <v>18557957.239999998</v>
      </c>
    </row>
    <row r="3373" spans="1:10" hidden="1" x14ac:dyDescent="0.35">
      <c r="A3373">
        <v>2017</v>
      </c>
      <c r="B3373">
        <v>3135209</v>
      </c>
      <c r="C3373" t="s">
        <v>115</v>
      </c>
      <c r="D3373" t="s">
        <v>303</v>
      </c>
      <c r="E3373" t="s">
        <v>301</v>
      </c>
      <c r="F3373" s="8">
        <v>6732188.3399999999</v>
      </c>
      <c r="G3373" s="10"/>
      <c r="I3373" s="8">
        <v>0</v>
      </c>
      <c r="J3373" s="8">
        <v>0</v>
      </c>
    </row>
    <row r="3374" spans="1:10" hidden="1" x14ac:dyDescent="0.35">
      <c r="A3374">
        <v>2017</v>
      </c>
      <c r="B3374">
        <v>3135357</v>
      </c>
      <c r="C3374" t="s">
        <v>116</v>
      </c>
      <c r="D3374" t="s">
        <v>303</v>
      </c>
      <c r="E3374" t="s">
        <v>299</v>
      </c>
      <c r="F3374" s="8">
        <v>5207191.8600000003</v>
      </c>
      <c r="G3374" s="10">
        <v>4858831.1000000006</v>
      </c>
      <c r="H3374">
        <v>0.82702412932196789</v>
      </c>
      <c r="I3374" s="8">
        <v>288102.75422893901</v>
      </c>
      <c r="J3374" s="8">
        <v>0</v>
      </c>
    </row>
    <row r="3375" spans="1:10" hidden="1" x14ac:dyDescent="0.35">
      <c r="A3375">
        <v>2017</v>
      </c>
      <c r="B3375">
        <v>3135357</v>
      </c>
      <c r="C3375" t="s">
        <v>116</v>
      </c>
      <c r="D3375" t="s">
        <v>303</v>
      </c>
      <c r="E3375" t="s">
        <v>300</v>
      </c>
      <c r="F3375" s="8">
        <v>4018370.5600000001</v>
      </c>
      <c r="G3375" s="10"/>
      <c r="I3375" s="8">
        <v>0</v>
      </c>
      <c r="J3375" s="8">
        <v>4306473.3142289389</v>
      </c>
    </row>
    <row r="3376" spans="1:10" hidden="1" x14ac:dyDescent="0.35">
      <c r="A3376">
        <v>2017</v>
      </c>
      <c r="B3376">
        <v>3135357</v>
      </c>
      <c r="C3376" t="s">
        <v>116</v>
      </c>
      <c r="D3376" t="s">
        <v>303</v>
      </c>
      <c r="E3376" t="s">
        <v>301</v>
      </c>
      <c r="F3376" s="8">
        <v>544367.78</v>
      </c>
      <c r="G3376" s="10"/>
      <c r="I3376" s="8">
        <v>0</v>
      </c>
      <c r="J3376" s="8">
        <v>0</v>
      </c>
    </row>
    <row r="3377" spans="1:10" hidden="1" x14ac:dyDescent="0.35">
      <c r="A3377">
        <v>2017</v>
      </c>
      <c r="B3377">
        <v>3135357</v>
      </c>
      <c r="C3377" t="s">
        <v>116</v>
      </c>
      <c r="D3377" t="s">
        <v>303</v>
      </c>
      <c r="E3377" t="s">
        <v>309</v>
      </c>
      <c r="F3377" s="8">
        <v>348360.76</v>
      </c>
      <c r="G3377" s="10"/>
      <c r="I3377" s="8">
        <v>0</v>
      </c>
      <c r="J3377" s="8">
        <v>0</v>
      </c>
    </row>
    <row r="3378" spans="1:10" hidden="1" x14ac:dyDescent="0.35">
      <c r="A3378">
        <v>2017</v>
      </c>
      <c r="B3378">
        <v>3135456</v>
      </c>
      <c r="C3378" t="s">
        <v>117</v>
      </c>
      <c r="D3378" t="s">
        <v>303</v>
      </c>
      <c r="E3378" t="s">
        <v>299</v>
      </c>
      <c r="F3378" s="8">
        <v>4277562.58</v>
      </c>
      <c r="G3378" s="10">
        <v>4134400.12</v>
      </c>
      <c r="H3378">
        <v>0.77463594404113933</v>
      </c>
      <c r="I3378" s="8">
        <v>110898.78735335184</v>
      </c>
      <c r="J3378" s="8">
        <v>0</v>
      </c>
    </row>
    <row r="3379" spans="1:10" hidden="1" x14ac:dyDescent="0.35">
      <c r="A3379">
        <v>2017</v>
      </c>
      <c r="B3379">
        <v>3135456</v>
      </c>
      <c r="C3379" t="s">
        <v>117</v>
      </c>
      <c r="D3379" t="s">
        <v>303</v>
      </c>
      <c r="E3379" t="s">
        <v>300</v>
      </c>
      <c r="F3379" s="8">
        <v>3202654.94</v>
      </c>
      <c r="G3379" s="10"/>
      <c r="I3379" s="8">
        <v>0</v>
      </c>
      <c r="J3379" s="8">
        <v>3313553.7273533517</v>
      </c>
    </row>
    <row r="3380" spans="1:10" hidden="1" x14ac:dyDescent="0.35">
      <c r="A3380">
        <v>2017</v>
      </c>
      <c r="B3380">
        <v>3135456</v>
      </c>
      <c r="C3380" t="s">
        <v>117</v>
      </c>
      <c r="D3380" t="s">
        <v>303</v>
      </c>
      <c r="E3380" t="s">
        <v>301</v>
      </c>
      <c r="F3380" s="8">
        <v>568492.85</v>
      </c>
      <c r="G3380" s="10"/>
      <c r="I3380" s="8">
        <v>0</v>
      </c>
      <c r="J3380" s="8">
        <v>0</v>
      </c>
    </row>
    <row r="3381" spans="1:10" hidden="1" x14ac:dyDescent="0.35">
      <c r="A3381">
        <v>2017</v>
      </c>
      <c r="B3381">
        <v>3135456</v>
      </c>
      <c r="C3381" t="s">
        <v>117</v>
      </c>
      <c r="D3381" t="s">
        <v>303</v>
      </c>
      <c r="E3381" t="s">
        <v>309</v>
      </c>
      <c r="F3381" s="8">
        <v>143162.46</v>
      </c>
      <c r="G3381" s="10"/>
      <c r="I3381" s="8">
        <v>0</v>
      </c>
      <c r="J3381" s="8">
        <v>0</v>
      </c>
    </row>
    <row r="3382" spans="1:10" hidden="1" x14ac:dyDescent="0.35">
      <c r="A3382">
        <v>2017</v>
      </c>
      <c r="B3382">
        <v>3135605</v>
      </c>
      <c r="C3382" t="s">
        <v>118</v>
      </c>
      <c r="D3382" t="s">
        <v>303</v>
      </c>
      <c r="E3382" t="s">
        <v>299</v>
      </c>
      <c r="F3382" s="8">
        <v>4723594.0599999996</v>
      </c>
      <c r="G3382" s="10">
        <v>4487694.1399999997</v>
      </c>
      <c r="H3382">
        <v>0.70502607158517272</v>
      </c>
      <c r="I3382" s="8">
        <v>166315.59388485653</v>
      </c>
      <c r="J3382" s="8">
        <v>0</v>
      </c>
    </row>
    <row r="3383" spans="1:10" hidden="1" x14ac:dyDescent="0.35">
      <c r="A3383">
        <v>2017</v>
      </c>
      <c r="B3383">
        <v>3135605</v>
      </c>
      <c r="C3383" t="s">
        <v>118</v>
      </c>
      <c r="D3383" t="s">
        <v>303</v>
      </c>
      <c r="E3383" t="s">
        <v>300</v>
      </c>
      <c r="F3383" s="8">
        <v>3163941.37</v>
      </c>
      <c r="G3383" s="10"/>
      <c r="I3383" s="8">
        <v>0</v>
      </c>
      <c r="J3383" s="8">
        <v>3330256.9638848566</v>
      </c>
    </row>
    <row r="3384" spans="1:10" hidden="1" x14ac:dyDescent="0.35">
      <c r="A3384">
        <v>2017</v>
      </c>
      <c r="B3384">
        <v>3135605</v>
      </c>
      <c r="C3384" t="s">
        <v>118</v>
      </c>
      <c r="D3384" t="s">
        <v>303</v>
      </c>
      <c r="E3384" t="s">
        <v>306</v>
      </c>
      <c r="F3384" s="8">
        <v>99917.34</v>
      </c>
      <c r="G3384" s="10"/>
      <c r="I3384" s="8">
        <v>0</v>
      </c>
      <c r="J3384" s="8">
        <v>0</v>
      </c>
    </row>
    <row r="3385" spans="1:10" hidden="1" x14ac:dyDescent="0.35">
      <c r="A3385">
        <v>2017</v>
      </c>
      <c r="B3385">
        <v>3135605</v>
      </c>
      <c r="C3385" t="s">
        <v>118</v>
      </c>
      <c r="D3385" t="s">
        <v>303</v>
      </c>
      <c r="E3385" t="s">
        <v>301</v>
      </c>
      <c r="F3385" s="8">
        <v>974460.51</v>
      </c>
      <c r="G3385" s="10"/>
      <c r="I3385" s="8">
        <v>0</v>
      </c>
      <c r="J3385" s="8">
        <v>0</v>
      </c>
    </row>
    <row r="3386" spans="1:10" hidden="1" x14ac:dyDescent="0.35">
      <c r="A3386">
        <v>2017</v>
      </c>
      <c r="B3386">
        <v>3135605</v>
      </c>
      <c r="C3386" t="s">
        <v>118</v>
      </c>
      <c r="D3386" t="s">
        <v>303</v>
      </c>
      <c r="E3386" t="s">
        <v>304</v>
      </c>
      <c r="F3386" s="8">
        <v>9858.02</v>
      </c>
      <c r="G3386" s="10"/>
      <c r="I3386" s="8">
        <v>0</v>
      </c>
      <c r="J3386" s="8">
        <v>0</v>
      </c>
    </row>
    <row r="3387" spans="1:10" hidden="1" x14ac:dyDescent="0.35">
      <c r="A3387">
        <v>2017</v>
      </c>
      <c r="B3387">
        <v>3135605</v>
      </c>
      <c r="C3387" t="s">
        <v>118</v>
      </c>
      <c r="D3387" t="s">
        <v>303</v>
      </c>
      <c r="E3387" t="s">
        <v>305</v>
      </c>
      <c r="F3387" s="8">
        <v>85641.81</v>
      </c>
      <c r="G3387" s="10"/>
      <c r="I3387" s="8">
        <v>0</v>
      </c>
      <c r="J3387" s="8">
        <v>0</v>
      </c>
    </row>
    <row r="3388" spans="1:10" hidden="1" x14ac:dyDescent="0.35">
      <c r="A3388">
        <v>2017</v>
      </c>
      <c r="B3388">
        <v>3135605</v>
      </c>
      <c r="C3388" t="s">
        <v>118</v>
      </c>
      <c r="D3388" t="s">
        <v>303</v>
      </c>
      <c r="E3388" t="s">
        <v>309</v>
      </c>
      <c r="F3388" s="8">
        <v>235899.92</v>
      </c>
      <c r="G3388" s="10"/>
      <c r="I3388" s="8">
        <v>0</v>
      </c>
      <c r="J3388" s="8">
        <v>0</v>
      </c>
    </row>
    <row r="3389" spans="1:10" hidden="1" x14ac:dyDescent="0.35">
      <c r="A3389">
        <v>2017</v>
      </c>
      <c r="B3389">
        <v>3135803</v>
      </c>
      <c r="C3389" t="s">
        <v>119</v>
      </c>
      <c r="D3389" t="s">
        <v>303</v>
      </c>
      <c r="E3389" t="s">
        <v>299</v>
      </c>
      <c r="F3389" s="8">
        <v>11902579.02</v>
      </c>
      <c r="G3389" s="10">
        <v>10335485.359999999</v>
      </c>
      <c r="H3389">
        <v>0.69474794747326707</v>
      </c>
      <c r="I3389" s="8">
        <v>1088735.1037833698</v>
      </c>
      <c r="J3389" s="8">
        <v>0</v>
      </c>
    </row>
    <row r="3390" spans="1:10" hidden="1" x14ac:dyDescent="0.35">
      <c r="A3390">
        <v>2017</v>
      </c>
      <c r="B3390">
        <v>3135803</v>
      </c>
      <c r="C3390" t="s">
        <v>119</v>
      </c>
      <c r="D3390" t="s">
        <v>303</v>
      </c>
      <c r="E3390" t="s">
        <v>300</v>
      </c>
      <c r="F3390" s="8">
        <v>7180557.2400000002</v>
      </c>
      <c r="G3390" s="10"/>
      <c r="I3390" s="8">
        <v>0</v>
      </c>
      <c r="J3390" s="8">
        <v>8269292.3437833702</v>
      </c>
    </row>
    <row r="3391" spans="1:10" hidden="1" x14ac:dyDescent="0.35">
      <c r="A3391">
        <v>2017</v>
      </c>
      <c r="B3391">
        <v>3135803</v>
      </c>
      <c r="C3391" t="s">
        <v>119</v>
      </c>
      <c r="D3391" t="s">
        <v>303</v>
      </c>
      <c r="E3391" t="s">
        <v>301</v>
      </c>
      <c r="F3391" s="8">
        <v>2373370.27</v>
      </c>
      <c r="G3391" s="10"/>
      <c r="I3391" s="8">
        <v>0</v>
      </c>
      <c r="J3391" s="8">
        <v>0</v>
      </c>
    </row>
    <row r="3392" spans="1:10" hidden="1" x14ac:dyDescent="0.35">
      <c r="A3392">
        <v>2017</v>
      </c>
      <c r="B3392">
        <v>3135803</v>
      </c>
      <c r="C3392" t="s">
        <v>119</v>
      </c>
      <c r="D3392" t="s">
        <v>303</v>
      </c>
      <c r="E3392" t="s">
        <v>305</v>
      </c>
      <c r="F3392" s="8">
        <v>21643.41</v>
      </c>
      <c r="G3392" s="10"/>
      <c r="I3392" s="8">
        <v>0</v>
      </c>
      <c r="J3392" s="8">
        <v>0</v>
      </c>
    </row>
    <row r="3393" spans="1:10" hidden="1" x14ac:dyDescent="0.35">
      <c r="A3393">
        <v>2017</v>
      </c>
      <c r="B3393">
        <v>3135803</v>
      </c>
      <c r="C3393" t="s">
        <v>119</v>
      </c>
      <c r="D3393" t="s">
        <v>303</v>
      </c>
      <c r="E3393" t="s">
        <v>309</v>
      </c>
      <c r="F3393" s="8">
        <v>1567093.66</v>
      </c>
      <c r="G3393" s="10"/>
      <c r="I3393" s="8">
        <v>0</v>
      </c>
      <c r="J3393" s="8">
        <v>0</v>
      </c>
    </row>
    <row r="3394" spans="1:10" hidden="1" x14ac:dyDescent="0.35">
      <c r="A3394">
        <v>2017</v>
      </c>
      <c r="B3394">
        <v>3136009</v>
      </c>
      <c r="C3394" t="s">
        <v>120</v>
      </c>
      <c r="D3394" t="s">
        <v>303</v>
      </c>
      <c r="E3394" t="s">
        <v>299</v>
      </c>
      <c r="F3394" s="8">
        <v>11186753.6</v>
      </c>
      <c r="G3394" s="10">
        <v>10506146.76</v>
      </c>
      <c r="H3394">
        <v>0.54873573268074161</v>
      </c>
      <c r="I3394" s="8">
        <v>373473.29301492427</v>
      </c>
      <c r="J3394" s="8">
        <v>0</v>
      </c>
    </row>
    <row r="3395" spans="1:10" hidden="1" x14ac:dyDescent="0.35">
      <c r="A3395">
        <v>2017</v>
      </c>
      <c r="B3395">
        <v>3136009</v>
      </c>
      <c r="C3395" t="s">
        <v>120</v>
      </c>
      <c r="D3395" t="s">
        <v>303</v>
      </c>
      <c r="E3395" t="s">
        <v>300</v>
      </c>
      <c r="F3395" s="8">
        <v>5765098.1399999997</v>
      </c>
      <c r="G3395" s="10"/>
      <c r="I3395" s="8">
        <v>0</v>
      </c>
      <c r="J3395" s="8">
        <v>6138571.4330149237</v>
      </c>
    </row>
    <row r="3396" spans="1:10" hidden="1" x14ac:dyDescent="0.35">
      <c r="A3396">
        <v>2017</v>
      </c>
      <c r="B3396">
        <v>3136009</v>
      </c>
      <c r="C3396" t="s">
        <v>120</v>
      </c>
      <c r="D3396" t="s">
        <v>303</v>
      </c>
      <c r="E3396" t="s">
        <v>306</v>
      </c>
      <c r="F3396" s="8">
        <v>159676.25</v>
      </c>
      <c r="G3396" s="10"/>
      <c r="I3396" s="8">
        <v>0</v>
      </c>
      <c r="J3396" s="8">
        <v>0</v>
      </c>
    </row>
    <row r="3397" spans="1:10" hidden="1" x14ac:dyDescent="0.35">
      <c r="A3397">
        <v>2017</v>
      </c>
      <c r="B3397">
        <v>3136009</v>
      </c>
      <c r="C3397" t="s">
        <v>120</v>
      </c>
      <c r="D3397" t="s">
        <v>303</v>
      </c>
      <c r="E3397" t="s">
        <v>301</v>
      </c>
      <c r="F3397" s="8">
        <v>2733206.46</v>
      </c>
      <c r="G3397" s="10"/>
      <c r="I3397" s="8">
        <v>0</v>
      </c>
      <c r="J3397" s="8">
        <v>0</v>
      </c>
    </row>
    <row r="3398" spans="1:10" hidden="1" x14ac:dyDescent="0.35">
      <c r="A3398">
        <v>2017</v>
      </c>
      <c r="B3398">
        <v>3136009</v>
      </c>
      <c r="C3398" t="s">
        <v>120</v>
      </c>
      <c r="D3398" t="s">
        <v>303</v>
      </c>
      <c r="E3398" t="s">
        <v>305</v>
      </c>
      <c r="F3398" s="8">
        <v>35348.44</v>
      </c>
      <c r="G3398" s="10"/>
      <c r="I3398" s="8">
        <v>0</v>
      </c>
      <c r="J3398" s="8">
        <v>0</v>
      </c>
    </row>
    <row r="3399" spans="1:10" hidden="1" x14ac:dyDescent="0.35">
      <c r="A3399">
        <v>2017</v>
      </c>
      <c r="B3399">
        <v>3136009</v>
      </c>
      <c r="C3399" t="s">
        <v>120</v>
      </c>
      <c r="D3399" t="s">
        <v>303</v>
      </c>
      <c r="E3399" t="s">
        <v>309</v>
      </c>
      <c r="F3399" s="8">
        <v>680606.84</v>
      </c>
      <c r="G3399" s="10"/>
      <c r="I3399" s="8">
        <v>0</v>
      </c>
      <c r="J3399" s="8">
        <v>0</v>
      </c>
    </row>
    <row r="3400" spans="1:10" hidden="1" x14ac:dyDescent="0.35">
      <c r="A3400">
        <v>2017</v>
      </c>
      <c r="B3400">
        <v>3136405</v>
      </c>
      <c r="C3400" t="s">
        <v>121</v>
      </c>
      <c r="D3400" t="s">
        <v>303</v>
      </c>
      <c r="E3400" t="s">
        <v>299</v>
      </c>
      <c r="F3400" s="8">
        <v>4300042.54</v>
      </c>
      <c r="G3400" s="10">
        <v>3511449.69</v>
      </c>
      <c r="H3400">
        <v>0.66876337334054181</v>
      </c>
      <c r="I3400" s="8">
        <v>527382.01455823192</v>
      </c>
      <c r="J3400" s="8">
        <v>0</v>
      </c>
    </row>
    <row r="3401" spans="1:10" hidden="1" x14ac:dyDescent="0.35">
      <c r="A3401">
        <v>2017</v>
      </c>
      <c r="B3401">
        <v>3136405</v>
      </c>
      <c r="C3401" t="s">
        <v>121</v>
      </c>
      <c r="D3401" t="s">
        <v>303</v>
      </c>
      <c r="E3401" t="s">
        <v>300</v>
      </c>
      <c r="F3401" s="8">
        <v>2348328.94</v>
      </c>
      <c r="G3401" s="10"/>
      <c r="I3401" s="8">
        <v>0</v>
      </c>
      <c r="J3401" s="8">
        <v>2875710.9545582319</v>
      </c>
    </row>
    <row r="3402" spans="1:10" hidden="1" x14ac:dyDescent="0.35">
      <c r="A3402">
        <v>2017</v>
      </c>
      <c r="B3402">
        <v>3136405</v>
      </c>
      <c r="C3402" t="s">
        <v>121</v>
      </c>
      <c r="D3402" t="s">
        <v>303</v>
      </c>
      <c r="E3402" t="s">
        <v>307</v>
      </c>
      <c r="F3402" s="8">
        <v>56220</v>
      </c>
      <c r="G3402" s="10"/>
      <c r="I3402" s="8">
        <v>0</v>
      </c>
      <c r="J3402" s="8">
        <v>0</v>
      </c>
    </row>
    <row r="3403" spans="1:10" hidden="1" x14ac:dyDescent="0.35">
      <c r="A3403">
        <v>2017</v>
      </c>
      <c r="B3403">
        <v>3136405</v>
      </c>
      <c r="C3403" t="s">
        <v>121</v>
      </c>
      <c r="D3403" t="s">
        <v>303</v>
      </c>
      <c r="E3403" t="s">
        <v>306</v>
      </c>
      <c r="F3403" s="8">
        <v>36718.92</v>
      </c>
      <c r="G3403" s="10"/>
      <c r="I3403" s="8">
        <v>0</v>
      </c>
      <c r="J3403" s="8">
        <v>0</v>
      </c>
    </row>
    <row r="3404" spans="1:10" hidden="1" x14ac:dyDescent="0.35">
      <c r="A3404">
        <v>2017</v>
      </c>
      <c r="B3404">
        <v>3136405</v>
      </c>
      <c r="C3404" t="s">
        <v>121</v>
      </c>
      <c r="D3404" t="s">
        <v>303</v>
      </c>
      <c r="E3404" t="s">
        <v>301</v>
      </c>
      <c r="F3404" s="8">
        <v>843460.83</v>
      </c>
      <c r="G3404" s="10"/>
      <c r="I3404" s="8">
        <v>0</v>
      </c>
      <c r="J3404" s="8">
        <v>0</v>
      </c>
    </row>
    <row r="3405" spans="1:10" hidden="1" x14ac:dyDescent="0.35">
      <c r="A3405">
        <v>2017</v>
      </c>
      <c r="B3405">
        <v>3136405</v>
      </c>
      <c r="C3405" t="s">
        <v>121</v>
      </c>
      <c r="D3405" t="s">
        <v>303</v>
      </c>
      <c r="E3405" t="s">
        <v>305</v>
      </c>
      <c r="F3405" s="8">
        <v>41569.800000000003</v>
      </c>
      <c r="G3405" s="10"/>
      <c r="I3405" s="8">
        <v>0</v>
      </c>
      <c r="J3405" s="8">
        <v>0</v>
      </c>
    </row>
    <row r="3406" spans="1:10" hidden="1" x14ac:dyDescent="0.35">
      <c r="A3406">
        <v>2017</v>
      </c>
      <c r="B3406">
        <v>3136405</v>
      </c>
      <c r="C3406" t="s">
        <v>121</v>
      </c>
      <c r="D3406" t="s">
        <v>303</v>
      </c>
      <c r="E3406" t="s">
        <v>309</v>
      </c>
      <c r="F3406" s="8">
        <v>788592.85</v>
      </c>
      <c r="G3406" s="10"/>
      <c r="I3406" s="8">
        <v>0</v>
      </c>
      <c r="J3406" s="8">
        <v>0</v>
      </c>
    </row>
    <row r="3407" spans="1:10" hidden="1" x14ac:dyDescent="0.35">
      <c r="A3407">
        <v>2017</v>
      </c>
      <c r="B3407">
        <v>3136504</v>
      </c>
      <c r="C3407" t="s">
        <v>122</v>
      </c>
      <c r="D3407" t="s">
        <v>303</v>
      </c>
      <c r="E3407" t="s">
        <v>299</v>
      </c>
      <c r="F3407" s="8">
        <v>4425919.78</v>
      </c>
      <c r="G3407" s="10">
        <v>3998414.58</v>
      </c>
      <c r="H3407">
        <v>0.60677191708319556</v>
      </c>
      <c r="I3407" s="8">
        <v>259398.14976703495</v>
      </c>
      <c r="J3407" s="8">
        <v>0</v>
      </c>
    </row>
    <row r="3408" spans="1:10" hidden="1" x14ac:dyDescent="0.35">
      <c r="A3408">
        <v>2017</v>
      </c>
      <c r="B3408">
        <v>3136504</v>
      </c>
      <c r="C3408" t="s">
        <v>122</v>
      </c>
      <c r="D3408" t="s">
        <v>303</v>
      </c>
      <c r="E3408" t="s">
        <v>300</v>
      </c>
      <c r="F3408" s="8">
        <v>2426125.6800000002</v>
      </c>
      <c r="G3408" s="10"/>
      <c r="I3408" s="8">
        <v>0</v>
      </c>
      <c r="J3408" s="8">
        <v>2685523.8297670353</v>
      </c>
    </row>
    <row r="3409" spans="1:10" hidden="1" x14ac:dyDescent="0.35">
      <c r="A3409">
        <v>2017</v>
      </c>
      <c r="B3409">
        <v>3136504</v>
      </c>
      <c r="C3409" t="s">
        <v>122</v>
      </c>
      <c r="D3409" t="s">
        <v>303</v>
      </c>
      <c r="E3409" t="s">
        <v>301</v>
      </c>
      <c r="F3409" s="8">
        <v>865047.88</v>
      </c>
      <c r="G3409" s="10"/>
      <c r="I3409" s="8">
        <v>0</v>
      </c>
      <c r="J3409" s="8">
        <v>0</v>
      </c>
    </row>
    <row r="3410" spans="1:10" hidden="1" x14ac:dyDescent="0.35">
      <c r="A3410">
        <v>2017</v>
      </c>
      <c r="B3410">
        <v>3136504</v>
      </c>
      <c r="C3410" t="s">
        <v>122</v>
      </c>
      <c r="D3410" t="s">
        <v>303</v>
      </c>
      <c r="E3410" t="s">
        <v>304</v>
      </c>
      <c r="F3410" s="8">
        <v>132453.07999999999</v>
      </c>
      <c r="G3410" s="10"/>
      <c r="I3410" s="8">
        <v>0</v>
      </c>
      <c r="J3410" s="8">
        <v>0</v>
      </c>
    </row>
    <row r="3411" spans="1:10" hidden="1" x14ac:dyDescent="0.35">
      <c r="A3411">
        <v>2017</v>
      </c>
      <c r="B3411">
        <v>3136504</v>
      </c>
      <c r="C3411" t="s">
        <v>122</v>
      </c>
      <c r="D3411" t="s">
        <v>303</v>
      </c>
      <c r="E3411" t="s">
        <v>309</v>
      </c>
      <c r="F3411" s="8">
        <v>427505.2</v>
      </c>
      <c r="G3411" s="10"/>
      <c r="I3411" s="8">
        <v>0</v>
      </c>
      <c r="J3411" s="8">
        <v>0</v>
      </c>
    </row>
    <row r="3412" spans="1:10" hidden="1" x14ac:dyDescent="0.35">
      <c r="A3412">
        <v>2017</v>
      </c>
      <c r="B3412">
        <v>3136520</v>
      </c>
      <c r="C3412" t="s">
        <v>123</v>
      </c>
      <c r="D3412" t="s">
        <v>303</v>
      </c>
      <c r="E3412" t="s">
        <v>299</v>
      </c>
      <c r="F3412" s="8">
        <v>3840147.07</v>
      </c>
      <c r="G3412" s="10">
        <v>3840147.07</v>
      </c>
      <c r="H3412">
        <v>0.78697209375369059</v>
      </c>
      <c r="I3412" s="8">
        <v>0</v>
      </c>
      <c r="J3412" s="8">
        <v>0</v>
      </c>
    </row>
    <row r="3413" spans="1:10" hidden="1" x14ac:dyDescent="0.35">
      <c r="A3413">
        <v>2017</v>
      </c>
      <c r="B3413">
        <v>3136520</v>
      </c>
      <c r="C3413" t="s">
        <v>123</v>
      </c>
      <c r="D3413" t="s">
        <v>303</v>
      </c>
      <c r="E3413" t="s">
        <v>300</v>
      </c>
      <c r="F3413" s="8">
        <v>3022088.58</v>
      </c>
      <c r="G3413" s="10"/>
      <c r="I3413" s="8">
        <v>0</v>
      </c>
      <c r="J3413" s="8">
        <v>3022088.58</v>
      </c>
    </row>
    <row r="3414" spans="1:10" hidden="1" x14ac:dyDescent="0.35">
      <c r="A3414">
        <v>2017</v>
      </c>
      <c r="B3414">
        <v>3136520</v>
      </c>
      <c r="C3414" t="s">
        <v>123</v>
      </c>
      <c r="D3414" t="s">
        <v>303</v>
      </c>
      <c r="E3414" t="s">
        <v>301</v>
      </c>
      <c r="F3414" s="8">
        <v>518193.65</v>
      </c>
      <c r="G3414" s="10"/>
      <c r="I3414" s="8">
        <v>0</v>
      </c>
      <c r="J3414" s="8">
        <v>0</v>
      </c>
    </row>
    <row r="3415" spans="1:10" hidden="1" x14ac:dyDescent="0.35">
      <c r="A3415">
        <v>2017</v>
      </c>
      <c r="B3415">
        <v>3136520</v>
      </c>
      <c r="C3415" t="s">
        <v>123</v>
      </c>
      <c r="D3415" t="s">
        <v>303</v>
      </c>
      <c r="E3415" t="s">
        <v>305</v>
      </c>
      <c r="F3415" s="8">
        <v>13612.59</v>
      </c>
      <c r="G3415" s="10"/>
      <c r="I3415" s="8">
        <v>0</v>
      </c>
      <c r="J3415" s="8">
        <v>0</v>
      </c>
    </row>
    <row r="3416" spans="1:10" hidden="1" x14ac:dyDescent="0.35">
      <c r="A3416">
        <v>2017</v>
      </c>
      <c r="B3416">
        <v>3136553</v>
      </c>
      <c r="C3416" t="s">
        <v>124</v>
      </c>
      <c r="D3416" t="s">
        <v>303</v>
      </c>
      <c r="E3416" t="s">
        <v>299</v>
      </c>
      <c r="F3416" s="8">
        <v>3024097.04</v>
      </c>
      <c r="G3416" s="10">
        <v>3024097.04</v>
      </c>
      <c r="H3416">
        <v>0.87584725786445006</v>
      </c>
      <c r="I3416" s="8">
        <v>0</v>
      </c>
      <c r="J3416" s="8">
        <v>0</v>
      </c>
    </row>
    <row r="3417" spans="1:10" hidden="1" x14ac:dyDescent="0.35">
      <c r="A3417">
        <v>2017</v>
      </c>
      <c r="B3417">
        <v>3136553</v>
      </c>
      <c r="C3417" t="s">
        <v>124</v>
      </c>
      <c r="D3417" t="s">
        <v>303</v>
      </c>
      <c r="E3417" t="s">
        <v>300</v>
      </c>
      <c r="F3417" s="8">
        <v>2648647.1</v>
      </c>
      <c r="G3417" s="10"/>
      <c r="I3417" s="8">
        <v>0</v>
      </c>
      <c r="J3417" s="8">
        <v>2648647.1</v>
      </c>
    </row>
    <row r="3418" spans="1:10" hidden="1" x14ac:dyDescent="0.35">
      <c r="A3418">
        <v>2017</v>
      </c>
      <c r="B3418">
        <v>3136553</v>
      </c>
      <c r="C3418" t="s">
        <v>124</v>
      </c>
      <c r="D3418" t="s">
        <v>303</v>
      </c>
      <c r="E3418" t="s">
        <v>301</v>
      </c>
      <c r="F3418" s="8">
        <v>38092.04</v>
      </c>
      <c r="G3418" s="10"/>
      <c r="I3418" s="8">
        <v>0</v>
      </c>
      <c r="J3418" s="8">
        <v>0</v>
      </c>
    </row>
    <row r="3419" spans="1:10" hidden="1" x14ac:dyDescent="0.35">
      <c r="A3419">
        <v>2017</v>
      </c>
      <c r="B3419">
        <v>3136553</v>
      </c>
      <c r="C3419" t="s">
        <v>124</v>
      </c>
      <c r="D3419" t="s">
        <v>303</v>
      </c>
      <c r="E3419" t="s">
        <v>305</v>
      </c>
      <c r="F3419" s="8">
        <v>13067.46</v>
      </c>
      <c r="G3419" s="10"/>
      <c r="I3419" s="8">
        <v>0</v>
      </c>
      <c r="J3419" s="8">
        <v>0</v>
      </c>
    </row>
    <row r="3420" spans="1:10" hidden="1" x14ac:dyDescent="0.35">
      <c r="A3420">
        <v>2017</v>
      </c>
      <c r="B3420">
        <v>3136579</v>
      </c>
      <c r="C3420" t="s">
        <v>125</v>
      </c>
      <c r="D3420" t="s">
        <v>303</v>
      </c>
      <c r="E3420" t="s">
        <v>299</v>
      </c>
      <c r="F3420" s="8">
        <v>4389767.9800000004</v>
      </c>
      <c r="G3420" s="10">
        <v>4097187.3000000003</v>
      </c>
      <c r="H3420">
        <v>0.93317909581531699</v>
      </c>
      <c r="I3420" s="8">
        <v>273030.17441543058</v>
      </c>
      <c r="J3420" s="8">
        <v>0</v>
      </c>
    </row>
    <row r="3421" spans="1:10" hidden="1" x14ac:dyDescent="0.35">
      <c r="A3421">
        <v>2017</v>
      </c>
      <c r="B3421">
        <v>3136579</v>
      </c>
      <c r="C3421" t="s">
        <v>125</v>
      </c>
      <c r="D3421" t="s">
        <v>303</v>
      </c>
      <c r="E3421" t="s">
        <v>300</v>
      </c>
      <c r="F3421" s="8">
        <v>3823409.54</v>
      </c>
      <c r="G3421" s="10"/>
      <c r="I3421" s="8">
        <v>0</v>
      </c>
      <c r="J3421" s="8">
        <v>4096439.7144154306</v>
      </c>
    </row>
    <row r="3422" spans="1:10" hidden="1" x14ac:dyDescent="0.35">
      <c r="A3422">
        <v>2017</v>
      </c>
      <c r="B3422">
        <v>3136579</v>
      </c>
      <c r="C3422" t="s">
        <v>125</v>
      </c>
      <c r="D3422" t="s">
        <v>303</v>
      </c>
      <c r="E3422" t="s">
        <v>301</v>
      </c>
      <c r="F3422" s="8">
        <v>188419.66</v>
      </c>
      <c r="G3422" s="10"/>
      <c r="I3422" s="8">
        <v>0</v>
      </c>
      <c r="J3422" s="8">
        <v>0</v>
      </c>
    </row>
    <row r="3423" spans="1:10" hidden="1" x14ac:dyDescent="0.35">
      <c r="A3423">
        <v>2017</v>
      </c>
      <c r="B3423">
        <v>3136579</v>
      </c>
      <c r="C3423" t="s">
        <v>125</v>
      </c>
      <c r="D3423" t="s">
        <v>303</v>
      </c>
      <c r="E3423" t="s">
        <v>309</v>
      </c>
      <c r="F3423" s="8">
        <v>292580.68</v>
      </c>
      <c r="G3423" s="10"/>
      <c r="I3423" s="8">
        <v>0</v>
      </c>
      <c r="J3423" s="8">
        <v>0</v>
      </c>
    </row>
    <row r="3424" spans="1:10" hidden="1" x14ac:dyDescent="0.35">
      <c r="A3424">
        <v>2017</v>
      </c>
      <c r="B3424">
        <v>3136801</v>
      </c>
      <c r="C3424" t="s">
        <v>126</v>
      </c>
      <c r="D3424" t="s">
        <v>303</v>
      </c>
      <c r="E3424" t="s">
        <v>299</v>
      </c>
      <c r="F3424" s="8">
        <v>2688220.34</v>
      </c>
      <c r="G3424" s="10">
        <v>2512656.7999999998</v>
      </c>
      <c r="H3424">
        <v>0.93529536544744196</v>
      </c>
      <c r="I3424" s="8">
        <v>164203.76530354659</v>
      </c>
      <c r="J3424" s="8">
        <v>0</v>
      </c>
    </row>
    <row r="3425" spans="1:11" hidden="1" x14ac:dyDescent="0.35">
      <c r="A3425">
        <v>2017</v>
      </c>
      <c r="B3425">
        <v>3136801</v>
      </c>
      <c r="C3425" t="s">
        <v>126</v>
      </c>
      <c r="D3425" t="s">
        <v>303</v>
      </c>
      <c r="E3425" t="s">
        <v>300</v>
      </c>
      <c r="F3425" s="8">
        <v>2350076.2599999998</v>
      </c>
      <c r="G3425" s="10"/>
      <c r="I3425" s="8">
        <v>0</v>
      </c>
      <c r="J3425" s="8">
        <v>2514280.0253035463</v>
      </c>
    </row>
    <row r="3426" spans="1:11" hidden="1" x14ac:dyDescent="0.35">
      <c r="A3426">
        <v>2017</v>
      </c>
      <c r="B3426">
        <v>3136801</v>
      </c>
      <c r="C3426" t="s">
        <v>126</v>
      </c>
      <c r="D3426" t="s">
        <v>303</v>
      </c>
      <c r="E3426" t="s">
        <v>301</v>
      </c>
      <c r="F3426" s="8">
        <v>162580.54</v>
      </c>
      <c r="G3426" s="10"/>
      <c r="I3426" s="8">
        <v>0</v>
      </c>
      <c r="J3426" s="8">
        <v>0</v>
      </c>
    </row>
    <row r="3427" spans="1:11" hidden="1" x14ac:dyDescent="0.35">
      <c r="A3427">
        <v>2017</v>
      </c>
      <c r="B3427">
        <v>3136801</v>
      </c>
      <c r="C3427" t="s">
        <v>126</v>
      </c>
      <c r="D3427" t="s">
        <v>303</v>
      </c>
      <c r="E3427" t="s">
        <v>309</v>
      </c>
      <c r="F3427" s="8">
        <v>175563.54</v>
      </c>
      <c r="G3427" s="10"/>
      <c r="I3427" s="8">
        <v>0</v>
      </c>
      <c r="J3427" s="8">
        <v>0</v>
      </c>
    </row>
    <row r="3428" spans="1:11" hidden="1" x14ac:dyDescent="0.35">
      <c r="A3428">
        <v>2017</v>
      </c>
      <c r="B3428">
        <v>3136959</v>
      </c>
      <c r="C3428" t="s">
        <v>127</v>
      </c>
      <c r="D3428" t="s">
        <v>303</v>
      </c>
      <c r="E3428" t="s">
        <v>299</v>
      </c>
      <c r="F3428" s="8">
        <v>4374193.9000000004</v>
      </c>
      <c r="G3428" s="10">
        <v>4374193.9000000004</v>
      </c>
      <c r="H3428">
        <v>1</v>
      </c>
      <c r="I3428" s="8">
        <v>0</v>
      </c>
      <c r="J3428" s="8">
        <v>0</v>
      </c>
    </row>
    <row r="3429" spans="1:11" hidden="1" x14ac:dyDescent="0.35">
      <c r="A3429">
        <v>2017</v>
      </c>
      <c r="B3429">
        <v>3136959</v>
      </c>
      <c r="C3429" t="s">
        <v>127</v>
      </c>
      <c r="D3429" t="s">
        <v>303</v>
      </c>
      <c r="E3429" t="s">
        <v>300</v>
      </c>
      <c r="F3429" s="8">
        <v>4374193.9000000004</v>
      </c>
      <c r="G3429" s="10"/>
      <c r="I3429" s="8">
        <v>0</v>
      </c>
      <c r="J3429" s="8">
        <v>4374193.9000000004</v>
      </c>
    </row>
    <row r="3430" spans="1:11" hidden="1" x14ac:dyDescent="0.35">
      <c r="A3430">
        <v>2017</v>
      </c>
      <c r="B3430">
        <v>3137007</v>
      </c>
      <c r="C3430" t="s">
        <v>128</v>
      </c>
      <c r="D3430" t="s">
        <v>303</v>
      </c>
      <c r="E3430" t="s">
        <v>299</v>
      </c>
      <c r="F3430" s="8">
        <v>10481218.210000001</v>
      </c>
      <c r="G3430" s="10">
        <v>10481218.210000001</v>
      </c>
      <c r="H3430">
        <v>0.81528694649703315</v>
      </c>
      <c r="I3430" s="8">
        <v>0</v>
      </c>
      <c r="J3430" s="8">
        <v>0</v>
      </c>
      <c r="K3430">
        <f>J3431/F3430</f>
        <v>0.81528694649703315</v>
      </c>
    </row>
    <row r="3431" spans="1:11" hidden="1" x14ac:dyDescent="0.35">
      <c r="A3431">
        <v>2017</v>
      </c>
      <c r="B3431">
        <v>3137007</v>
      </c>
      <c r="C3431" t="s">
        <v>128</v>
      </c>
      <c r="D3431" t="s">
        <v>303</v>
      </c>
      <c r="E3431" t="s">
        <v>300</v>
      </c>
      <c r="F3431" s="8">
        <v>8545200.3900000006</v>
      </c>
      <c r="G3431" s="10"/>
      <c r="I3431" s="8">
        <v>0</v>
      </c>
      <c r="J3431" s="8">
        <v>8545200.3900000006</v>
      </c>
    </row>
    <row r="3432" spans="1:11" hidden="1" x14ac:dyDescent="0.35">
      <c r="A3432">
        <v>2017</v>
      </c>
      <c r="B3432">
        <v>3137007</v>
      </c>
      <c r="C3432" t="s">
        <v>128</v>
      </c>
      <c r="D3432" t="s">
        <v>303</v>
      </c>
      <c r="E3432" t="s">
        <v>307</v>
      </c>
      <c r="F3432" s="8">
        <v>20000</v>
      </c>
      <c r="G3432" s="10"/>
      <c r="I3432" s="8">
        <v>0</v>
      </c>
      <c r="J3432" s="8">
        <v>0</v>
      </c>
    </row>
    <row r="3433" spans="1:11" hidden="1" x14ac:dyDescent="0.35">
      <c r="A3433">
        <v>2017</v>
      </c>
      <c r="B3433">
        <v>3137007</v>
      </c>
      <c r="C3433" t="s">
        <v>128</v>
      </c>
      <c r="D3433" t="s">
        <v>303</v>
      </c>
      <c r="E3433" t="s">
        <v>306</v>
      </c>
      <c r="F3433" s="8">
        <v>94080</v>
      </c>
      <c r="G3433" s="10"/>
      <c r="I3433" s="8">
        <v>0</v>
      </c>
      <c r="J3433" s="8">
        <v>0</v>
      </c>
    </row>
    <row r="3434" spans="1:11" hidden="1" x14ac:dyDescent="0.35">
      <c r="A3434">
        <v>2017</v>
      </c>
      <c r="B3434">
        <v>3137007</v>
      </c>
      <c r="C3434" t="s">
        <v>128</v>
      </c>
      <c r="D3434" t="s">
        <v>303</v>
      </c>
      <c r="E3434" t="s">
        <v>301</v>
      </c>
      <c r="F3434" s="8">
        <v>450722.52</v>
      </c>
      <c r="G3434" s="10"/>
      <c r="I3434" s="8">
        <v>0</v>
      </c>
      <c r="J3434" s="8">
        <v>0</v>
      </c>
    </row>
    <row r="3435" spans="1:11" hidden="1" x14ac:dyDescent="0.35">
      <c r="A3435">
        <v>2017</v>
      </c>
      <c r="B3435">
        <v>3137007</v>
      </c>
      <c r="C3435" t="s">
        <v>128</v>
      </c>
      <c r="D3435" t="s">
        <v>303</v>
      </c>
      <c r="E3435" t="s">
        <v>304</v>
      </c>
      <c r="F3435" s="8">
        <v>86688.54</v>
      </c>
      <c r="G3435" s="10"/>
      <c r="I3435" s="8">
        <v>0</v>
      </c>
      <c r="J3435" s="8">
        <v>0</v>
      </c>
    </row>
    <row r="3436" spans="1:11" hidden="1" x14ac:dyDescent="0.35">
      <c r="A3436">
        <v>2017</v>
      </c>
      <c r="B3436">
        <v>3137304</v>
      </c>
      <c r="C3436" t="s">
        <v>129</v>
      </c>
      <c r="D3436" t="s">
        <v>303</v>
      </c>
      <c r="E3436" t="s">
        <v>299</v>
      </c>
      <c r="F3436" s="8">
        <v>3366885.2</v>
      </c>
      <c r="G3436" s="10">
        <v>3078877.74</v>
      </c>
      <c r="H3436">
        <v>0.76319374734249756</v>
      </c>
      <c r="I3436" s="8">
        <v>219805.49265999449</v>
      </c>
      <c r="J3436" s="8">
        <v>0</v>
      </c>
    </row>
    <row r="3437" spans="1:11" hidden="1" x14ac:dyDescent="0.35">
      <c r="A3437">
        <v>2017</v>
      </c>
      <c r="B3437">
        <v>3137304</v>
      </c>
      <c r="C3437" t="s">
        <v>129</v>
      </c>
      <c r="D3437" t="s">
        <v>303</v>
      </c>
      <c r="E3437" t="s">
        <v>300</v>
      </c>
      <c r="F3437" s="8">
        <v>2349780.2400000002</v>
      </c>
      <c r="G3437" s="10"/>
      <c r="I3437" s="8">
        <v>0</v>
      </c>
      <c r="J3437" s="8">
        <v>2569585.7326599946</v>
      </c>
    </row>
    <row r="3438" spans="1:11" hidden="1" x14ac:dyDescent="0.35">
      <c r="A3438">
        <v>2017</v>
      </c>
      <c r="B3438">
        <v>3137304</v>
      </c>
      <c r="C3438" t="s">
        <v>129</v>
      </c>
      <c r="D3438" t="s">
        <v>303</v>
      </c>
      <c r="E3438" t="s">
        <v>306</v>
      </c>
      <c r="F3438" s="8">
        <v>100034.3</v>
      </c>
      <c r="G3438" s="10"/>
      <c r="I3438" s="8">
        <v>0</v>
      </c>
      <c r="J3438" s="8">
        <v>0</v>
      </c>
    </row>
    <row r="3439" spans="1:11" hidden="1" x14ac:dyDescent="0.35">
      <c r="A3439">
        <v>2017</v>
      </c>
      <c r="B3439">
        <v>3137304</v>
      </c>
      <c r="C3439" t="s">
        <v>129</v>
      </c>
      <c r="D3439" t="s">
        <v>303</v>
      </c>
      <c r="E3439" t="s">
        <v>301</v>
      </c>
      <c r="F3439" s="8">
        <v>610341.61</v>
      </c>
      <c r="G3439" s="10"/>
      <c r="I3439" s="8">
        <v>0</v>
      </c>
      <c r="J3439" s="8">
        <v>0</v>
      </c>
    </row>
    <row r="3440" spans="1:11" hidden="1" x14ac:dyDescent="0.35">
      <c r="A3440">
        <v>2017</v>
      </c>
      <c r="B3440">
        <v>3137304</v>
      </c>
      <c r="C3440" t="s">
        <v>129</v>
      </c>
      <c r="D3440" t="s">
        <v>303</v>
      </c>
      <c r="E3440" t="s">
        <v>309</v>
      </c>
      <c r="F3440" s="8">
        <v>288007.46000000002</v>
      </c>
      <c r="G3440" s="10"/>
      <c r="I3440" s="8">
        <v>0</v>
      </c>
      <c r="J3440" s="8">
        <v>0</v>
      </c>
    </row>
    <row r="3441" spans="1:10" hidden="1" x14ac:dyDescent="0.35">
      <c r="A3441">
        <v>2017</v>
      </c>
      <c r="B3441">
        <v>3138104</v>
      </c>
      <c r="C3441" t="s">
        <v>130</v>
      </c>
      <c r="D3441" t="s">
        <v>303</v>
      </c>
      <c r="E3441" t="s">
        <v>299</v>
      </c>
      <c r="F3441" s="8">
        <v>4714463.88</v>
      </c>
      <c r="G3441" s="10">
        <v>4714463.88</v>
      </c>
      <c r="H3441">
        <v>0.99981227982173027</v>
      </c>
      <c r="I3441" s="8">
        <v>0</v>
      </c>
      <c r="J3441" s="8">
        <v>0</v>
      </c>
    </row>
    <row r="3442" spans="1:10" hidden="1" x14ac:dyDescent="0.35">
      <c r="A3442">
        <v>2017</v>
      </c>
      <c r="B3442">
        <v>3138104</v>
      </c>
      <c r="C3442" t="s">
        <v>130</v>
      </c>
      <c r="D3442" t="s">
        <v>303</v>
      </c>
      <c r="E3442" t="s">
        <v>300</v>
      </c>
      <c r="F3442" s="8">
        <v>4713578.88</v>
      </c>
      <c r="G3442" s="10"/>
      <c r="I3442" s="8">
        <v>0</v>
      </c>
      <c r="J3442" s="8">
        <v>4713578.88</v>
      </c>
    </row>
    <row r="3443" spans="1:10" hidden="1" x14ac:dyDescent="0.35">
      <c r="A3443">
        <v>2017</v>
      </c>
      <c r="B3443">
        <v>3138104</v>
      </c>
      <c r="C3443" t="s">
        <v>130</v>
      </c>
      <c r="D3443" t="s">
        <v>303</v>
      </c>
      <c r="E3443" t="s">
        <v>307</v>
      </c>
      <c r="F3443" s="8">
        <v>885</v>
      </c>
      <c r="G3443" s="10"/>
      <c r="I3443" s="8">
        <v>0</v>
      </c>
      <c r="J3443" s="8">
        <v>0</v>
      </c>
    </row>
    <row r="3444" spans="1:10" hidden="1" x14ac:dyDescent="0.35">
      <c r="A3444">
        <v>2017</v>
      </c>
      <c r="B3444">
        <v>3138351</v>
      </c>
      <c r="C3444" t="s">
        <v>131</v>
      </c>
      <c r="D3444" t="s">
        <v>303</v>
      </c>
      <c r="E3444" t="s">
        <v>299</v>
      </c>
      <c r="F3444" s="8">
        <v>4191210</v>
      </c>
      <c r="G3444" s="10">
        <v>3978714.96</v>
      </c>
      <c r="H3444">
        <v>0.61567149308931646</v>
      </c>
      <c r="I3444" s="8">
        <v>130827.13855087403</v>
      </c>
      <c r="J3444" s="8">
        <v>0</v>
      </c>
    </row>
    <row r="3445" spans="1:10" hidden="1" x14ac:dyDescent="0.35">
      <c r="A3445">
        <v>2017</v>
      </c>
      <c r="B3445">
        <v>3138351</v>
      </c>
      <c r="C3445" t="s">
        <v>131</v>
      </c>
      <c r="D3445" t="s">
        <v>303</v>
      </c>
      <c r="E3445" t="s">
        <v>300</v>
      </c>
      <c r="F3445" s="8">
        <v>2449581.38</v>
      </c>
      <c r="G3445" s="10"/>
      <c r="I3445" s="8">
        <v>0</v>
      </c>
      <c r="J3445" s="8">
        <v>2580408.5185508737</v>
      </c>
    </row>
    <row r="3446" spans="1:10" hidden="1" x14ac:dyDescent="0.35">
      <c r="A3446">
        <v>2017</v>
      </c>
      <c r="B3446">
        <v>3138351</v>
      </c>
      <c r="C3446" t="s">
        <v>131</v>
      </c>
      <c r="D3446" t="s">
        <v>303</v>
      </c>
      <c r="E3446" t="s">
        <v>306</v>
      </c>
      <c r="F3446" s="8">
        <v>410</v>
      </c>
      <c r="G3446" s="10"/>
      <c r="I3446" s="8">
        <v>0</v>
      </c>
      <c r="J3446" s="8">
        <v>0</v>
      </c>
    </row>
    <row r="3447" spans="1:10" hidden="1" x14ac:dyDescent="0.35">
      <c r="A3447">
        <v>2017</v>
      </c>
      <c r="B3447">
        <v>3138351</v>
      </c>
      <c r="C3447" t="s">
        <v>131</v>
      </c>
      <c r="D3447" t="s">
        <v>303</v>
      </c>
      <c r="E3447" t="s">
        <v>301</v>
      </c>
      <c r="F3447" s="8">
        <v>958845.12</v>
      </c>
      <c r="G3447" s="10"/>
      <c r="I3447" s="8">
        <v>0</v>
      </c>
      <c r="J3447" s="8">
        <v>0</v>
      </c>
    </row>
    <row r="3448" spans="1:10" hidden="1" x14ac:dyDescent="0.35">
      <c r="A3448">
        <v>2017</v>
      </c>
      <c r="B3448">
        <v>3138351</v>
      </c>
      <c r="C3448" t="s">
        <v>131</v>
      </c>
      <c r="D3448" t="s">
        <v>303</v>
      </c>
      <c r="E3448" t="s">
        <v>304</v>
      </c>
      <c r="F3448" s="8">
        <v>326563.57</v>
      </c>
      <c r="G3448" s="10"/>
      <c r="I3448" s="8">
        <v>0</v>
      </c>
      <c r="J3448" s="8">
        <v>0</v>
      </c>
    </row>
    <row r="3449" spans="1:10" hidden="1" x14ac:dyDescent="0.35">
      <c r="A3449">
        <v>2017</v>
      </c>
      <c r="B3449">
        <v>3138351</v>
      </c>
      <c r="C3449" t="s">
        <v>131</v>
      </c>
      <c r="D3449" t="s">
        <v>303</v>
      </c>
      <c r="E3449" t="s">
        <v>309</v>
      </c>
      <c r="F3449" s="8">
        <v>212495.04</v>
      </c>
      <c r="G3449" s="10"/>
      <c r="I3449" s="8">
        <v>0</v>
      </c>
      <c r="J3449" s="8">
        <v>0</v>
      </c>
    </row>
    <row r="3450" spans="1:10" hidden="1" x14ac:dyDescent="0.35">
      <c r="A3450">
        <v>2017</v>
      </c>
      <c r="B3450">
        <v>3138658</v>
      </c>
      <c r="C3450" t="s">
        <v>132</v>
      </c>
      <c r="D3450" t="s">
        <v>303</v>
      </c>
      <c r="E3450" t="s">
        <v>299</v>
      </c>
      <c r="F3450" s="8">
        <v>5380896.4199999999</v>
      </c>
      <c r="G3450" s="10">
        <v>5015515.99</v>
      </c>
      <c r="H3450">
        <v>0.30251047808941384</v>
      </c>
      <c r="I3450" s="8">
        <v>110531.40856381561</v>
      </c>
      <c r="J3450" s="8">
        <v>0</v>
      </c>
    </row>
    <row r="3451" spans="1:10" hidden="1" x14ac:dyDescent="0.35">
      <c r="A3451">
        <v>2017</v>
      </c>
      <c r="B3451">
        <v>3138658</v>
      </c>
      <c r="C3451" t="s">
        <v>132</v>
      </c>
      <c r="D3451" t="s">
        <v>303</v>
      </c>
      <c r="E3451" t="s">
        <v>300</v>
      </c>
      <c r="F3451" s="8">
        <v>1517246.14</v>
      </c>
      <c r="G3451" s="10"/>
      <c r="I3451" s="8">
        <v>0</v>
      </c>
      <c r="J3451" s="8">
        <v>1627777.5485638154</v>
      </c>
    </row>
    <row r="3452" spans="1:10" hidden="1" x14ac:dyDescent="0.35">
      <c r="A3452">
        <v>2017</v>
      </c>
      <c r="B3452">
        <v>3138658</v>
      </c>
      <c r="C3452" t="s">
        <v>132</v>
      </c>
      <c r="D3452" t="s">
        <v>303</v>
      </c>
      <c r="E3452" t="s">
        <v>306</v>
      </c>
      <c r="F3452" s="8">
        <v>30000</v>
      </c>
      <c r="G3452" s="10"/>
      <c r="I3452" s="8">
        <v>0</v>
      </c>
      <c r="J3452" s="8">
        <v>0</v>
      </c>
    </row>
    <row r="3453" spans="1:10" hidden="1" x14ac:dyDescent="0.35">
      <c r="A3453">
        <v>2017</v>
      </c>
      <c r="B3453">
        <v>3138658</v>
      </c>
      <c r="C3453" t="s">
        <v>132</v>
      </c>
      <c r="D3453" t="s">
        <v>303</v>
      </c>
      <c r="E3453" t="s">
        <v>301</v>
      </c>
      <c r="F3453" s="8">
        <v>2891620.55</v>
      </c>
      <c r="G3453" s="10"/>
      <c r="I3453" s="8">
        <v>0</v>
      </c>
      <c r="J3453" s="8">
        <v>0</v>
      </c>
    </row>
    <row r="3454" spans="1:10" hidden="1" x14ac:dyDescent="0.35">
      <c r="A3454">
        <v>2017</v>
      </c>
      <c r="B3454">
        <v>3138658</v>
      </c>
      <c r="C3454" t="s">
        <v>132</v>
      </c>
      <c r="D3454" t="s">
        <v>303</v>
      </c>
      <c r="E3454" t="s">
        <v>305</v>
      </c>
      <c r="F3454" s="8">
        <v>308718.77</v>
      </c>
      <c r="G3454" s="10"/>
      <c r="I3454" s="8">
        <v>0</v>
      </c>
      <c r="J3454" s="8">
        <v>0</v>
      </c>
    </row>
    <row r="3455" spans="1:10" hidden="1" x14ac:dyDescent="0.35">
      <c r="A3455">
        <v>2017</v>
      </c>
      <c r="B3455">
        <v>3138658</v>
      </c>
      <c r="C3455" t="s">
        <v>132</v>
      </c>
      <c r="D3455" t="s">
        <v>303</v>
      </c>
      <c r="E3455" t="s">
        <v>309</v>
      </c>
      <c r="F3455" s="8">
        <v>365380.43</v>
      </c>
      <c r="G3455" s="10"/>
      <c r="I3455" s="8">
        <v>0</v>
      </c>
      <c r="J3455" s="8">
        <v>0</v>
      </c>
    </row>
    <row r="3456" spans="1:10" hidden="1" x14ac:dyDescent="0.35">
      <c r="A3456">
        <v>2017</v>
      </c>
      <c r="B3456">
        <v>3138682</v>
      </c>
      <c r="C3456" t="s">
        <v>133</v>
      </c>
      <c r="D3456" t="s">
        <v>303</v>
      </c>
      <c r="E3456" t="s">
        <v>299</v>
      </c>
      <c r="F3456" s="8">
        <v>3882899.28</v>
      </c>
      <c r="G3456" s="10">
        <v>3580594.94</v>
      </c>
      <c r="H3456">
        <v>0.72901335776338894</v>
      </c>
      <c r="I3456" s="8">
        <v>220383.90196984517</v>
      </c>
      <c r="J3456" s="8">
        <v>0</v>
      </c>
    </row>
    <row r="3457" spans="1:11" hidden="1" x14ac:dyDescent="0.35">
      <c r="A3457">
        <v>2017</v>
      </c>
      <c r="B3457">
        <v>3138682</v>
      </c>
      <c r="C3457" t="s">
        <v>133</v>
      </c>
      <c r="D3457" t="s">
        <v>303</v>
      </c>
      <c r="E3457" t="s">
        <v>300</v>
      </c>
      <c r="F3457" s="8">
        <v>2610301.54</v>
      </c>
      <c r="G3457" s="10"/>
      <c r="I3457" s="8">
        <v>0</v>
      </c>
      <c r="J3457" s="8">
        <v>2830685.4419698454</v>
      </c>
    </row>
    <row r="3458" spans="1:11" hidden="1" x14ac:dyDescent="0.35">
      <c r="A3458">
        <v>2017</v>
      </c>
      <c r="B3458">
        <v>3138682</v>
      </c>
      <c r="C3458" t="s">
        <v>133</v>
      </c>
      <c r="D3458" t="s">
        <v>303</v>
      </c>
      <c r="E3458" t="s">
        <v>301</v>
      </c>
      <c r="F3458" s="8">
        <v>924680.85</v>
      </c>
      <c r="G3458" s="10"/>
      <c r="I3458" s="8">
        <v>0</v>
      </c>
      <c r="J3458" s="8">
        <v>0</v>
      </c>
    </row>
    <row r="3459" spans="1:11" hidden="1" x14ac:dyDescent="0.35">
      <c r="A3459">
        <v>2017</v>
      </c>
      <c r="B3459">
        <v>3138682</v>
      </c>
      <c r="C3459" t="s">
        <v>133</v>
      </c>
      <c r="D3459" t="s">
        <v>303</v>
      </c>
      <c r="E3459" t="s">
        <v>305</v>
      </c>
      <c r="F3459" s="8">
        <v>31782.13</v>
      </c>
      <c r="G3459" s="10"/>
      <c r="I3459" s="8">
        <v>0</v>
      </c>
      <c r="J3459" s="8">
        <v>0</v>
      </c>
    </row>
    <row r="3460" spans="1:11" hidden="1" x14ac:dyDescent="0.35">
      <c r="A3460">
        <v>2017</v>
      </c>
      <c r="B3460">
        <v>3138682</v>
      </c>
      <c r="C3460" t="s">
        <v>133</v>
      </c>
      <c r="D3460" t="s">
        <v>303</v>
      </c>
      <c r="E3460" t="s">
        <v>309</v>
      </c>
      <c r="F3460" s="8">
        <v>302304.34000000003</v>
      </c>
      <c r="G3460" s="10"/>
      <c r="I3460" s="8">
        <v>0</v>
      </c>
      <c r="J3460" s="8">
        <v>0</v>
      </c>
    </row>
    <row r="3461" spans="1:11" hidden="1" x14ac:dyDescent="0.35">
      <c r="A3461">
        <v>2017</v>
      </c>
      <c r="B3461">
        <v>3138906</v>
      </c>
      <c r="C3461" t="s">
        <v>134</v>
      </c>
      <c r="D3461" t="s">
        <v>303</v>
      </c>
      <c r="E3461" t="s">
        <v>299</v>
      </c>
      <c r="F3461" s="8">
        <v>3585970.23</v>
      </c>
      <c r="G3461" s="10">
        <v>3307665.09</v>
      </c>
      <c r="H3461">
        <v>0.81051850083165466</v>
      </c>
      <c r="I3461" s="8">
        <v>225571.46484654379</v>
      </c>
      <c r="J3461" s="8">
        <v>0</v>
      </c>
      <c r="K3461">
        <f>J3462/F3461</f>
        <v>0.81051850083165466</v>
      </c>
    </row>
    <row r="3462" spans="1:11" hidden="1" x14ac:dyDescent="0.35">
      <c r="A3462">
        <v>2017</v>
      </c>
      <c r="B3462">
        <v>3138906</v>
      </c>
      <c r="C3462" t="s">
        <v>134</v>
      </c>
      <c r="D3462" t="s">
        <v>303</v>
      </c>
      <c r="E3462" t="s">
        <v>300</v>
      </c>
      <c r="F3462" s="8">
        <v>2680923.75</v>
      </c>
      <c r="G3462" s="10"/>
      <c r="I3462" s="8">
        <v>0</v>
      </c>
      <c r="J3462" s="8">
        <v>2906495.214846544</v>
      </c>
    </row>
    <row r="3463" spans="1:11" hidden="1" x14ac:dyDescent="0.35">
      <c r="A3463">
        <v>2017</v>
      </c>
      <c r="B3463">
        <v>3138906</v>
      </c>
      <c r="C3463" t="s">
        <v>134</v>
      </c>
      <c r="D3463" t="s">
        <v>303</v>
      </c>
      <c r="E3463" t="s">
        <v>301</v>
      </c>
      <c r="F3463" s="8">
        <v>30702.68</v>
      </c>
      <c r="G3463" s="10"/>
      <c r="I3463" s="8">
        <v>0</v>
      </c>
      <c r="J3463" s="8">
        <v>0</v>
      </c>
    </row>
    <row r="3464" spans="1:11" hidden="1" x14ac:dyDescent="0.35">
      <c r="A3464">
        <v>2017</v>
      </c>
      <c r="B3464">
        <v>3138906</v>
      </c>
      <c r="C3464" t="s">
        <v>134</v>
      </c>
      <c r="D3464" t="s">
        <v>303</v>
      </c>
      <c r="E3464" t="s">
        <v>304</v>
      </c>
      <c r="F3464" s="8">
        <v>51772.47</v>
      </c>
      <c r="G3464" s="10"/>
      <c r="I3464" s="8">
        <v>0</v>
      </c>
      <c r="J3464" s="8">
        <v>0</v>
      </c>
    </row>
    <row r="3465" spans="1:11" hidden="1" x14ac:dyDescent="0.35">
      <c r="A3465">
        <v>2017</v>
      </c>
      <c r="B3465">
        <v>3138906</v>
      </c>
      <c r="C3465" t="s">
        <v>134</v>
      </c>
      <c r="D3465" t="s">
        <v>303</v>
      </c>
      <c r="E3465" t="s">
        <v>309</v>
      </c>
      <c r="F3465" s="8">
        <v>278305.14</v>
      </c>
      <c r="G3465" s="10"/>
      <c r="I3465" s="8">
        <v>0</v>
      </c>
      <c r="J3465" s="8">
        <v>0</v>
      </c>
    </row>
    <row r="3466" spans="1:11" hidden="1" x14ac:dyDescent="0.35">
      <c r="A3466">
        <v>2017</v>
      </c>
      <c r="B3466">
        <v>3139201</v>
      </c>
      <c r="C3466" t="s">
        <v>135</v>
      </c>
      <c r="D3466" t="s">
        <v>303</v>
      </c>
      <c r="E3466" t="s">
        <v>299</v>
      </c>
      <c r="F3466" s="8">
        <v>7993649.8799999999</v>
      </c>
      <c r="G3466" s="10">
        <v>7682461.25</v>
      </c>
      <c r="H3466">
        <v>0.68097924607169347</v>
      </c>
      <c r="I3466" s="8">
        <v>211912.99864348318</v>
      </c>
      <c r="J3466" s="8">
        <v>0</v>
      </c>
    </row>
    <row r="3467" spans="1:11" hidden="1" x14ac:dyDescent="0.35">
      <c r="A3467">
        <v>2017</v>
      </c>
      <c r="B3467">
        <v>3139201</v>
      </c>
      <c r="C3467" t="s">
        <v>135</v>
      </c>
      <c r="D3467" t="s">
        <v>303</v>
      </c>
      <c r="E3467" t="s">
        <v>300</v>
      </c>
      <c r="F3467" s="8">
        <v>5231596.67</v>
      </c>
      <c r="G3467" s="10"/>
      <c r="I3467" s="8">
        <v>0</v>
      </c>
      <c r="J3467" s="8">
        <v>5443509.668643483</v>
      </c>
    </row>
    <row r="3468" spans="1:11" hidden="1" x14ac:dyDescent="0.35">
      <c r="A3468">
        <v>2017</v>
      </c>
      <c r="B3468">
        <v>3139201</v>
      </c>
      <c r="C3468" t="s">
        <v>135</v>
      </c>
      <c r="D3468" t="s">
        <v>303</v>
      </c>
      <c r="E3468" t="s">
        <v>308</v>
      </c>
      <c r="F3468" s="8">
        <v>3750</v>
      </c>
      <c r="G3468" s="10"/>
      <c r="I3468" s="8">
        <v>0</v>
      </c>
      <c r="J3468" s="8">
        <v>0</v>
      </c>
    </row>
    <row r="3469" spans="1:11" hidden="1" x14ac:dyDescent="0.35">
      <c r="A3469">
        <v>2017</v>
      </c>
      <c r="B3469">
        <v>3139201</v>
      </c>
      <c r="C3469" t="s">
        <v>135</v>
      </c>
      <c r="D3469" t="s">
        <v>303</v>
      </c>
      <c r="E3469" t="s">
        <v>306</v>
      </c>
      <c r="F3469" s="8">
        <v>12000</v>
      </c>
      <c r="G3469" s="10"/>
      <c r="I3469" s="8">
        <v>0</v>
      </c>
      <c r="J3469" s="8">
        <v>0</v>
      </c>
    </row>
    <row r="3470" spans="1:11" hidden="1" x14ac:dyDescent="0.35">
      <c r="A3470">
        <v>2017</v>
      </c>
      <c r="B3470">
        <v>3139201</v>
      </c>
      <c r="C3470" t="s">
        <v>135</v>
      </c>
      <c r="D3470" t="s">
        <v>303</v>
      </c>
      <c r="E3470" t="s">
        <v>301</v>
      </c>
      <c r="F3470" s="8">
        <v>1873767.41</v>
      </c>
      <c r="G3470" s="10"/>
      <c r="I3470" s="8">
        <v>0</v>
      </c>
      <c r="J3470" s="8">
        <v>0</v>
      </c>
    </row>
    <row r="3471" spans="1:11" hidden="1" x14ac:dyDescent="0.35">
      <c r="A3471">
        <v>2017</v>
      </c>
      <c r="B3471">
        <v>3139201</v>
      </c>
      <c r="C3471" t="s">
        <v>135</v>
      </c>
      <c r="D3471" t="s">
        <v>303</v>
      </c>
      <c r="E3471" t="s">
        <v>305</v>
      </c>
      <c r="F3471" s="8">
        <v>135120.25</v>
      </c>
      <c r="G3471" s="10"/>
      <c r="I3471" s="8">
        <v>0</v>
      </c>
      <c r="J3471" s="8">
        <v>0</v>
      </c>
    </row>
    <row r="3472" spans="1:11" hidden="1" x14ac:dyDescent="0.35">
      <c r="A3472">
        <v>2017</v>
      </c>
      <c r="B3472">
        <v>3139201</v>
      </c>
      <c r="C3472" t="s">
        <v>135</v>
      </c>
      <c r="D3472" t="s">
        <v>303</v>
      </c>
      <c r="E3472" t="s">
        <v>309</v>
      </c>
      <c r="F3472" s="8">
        <v>311188.63</v>
      </c>
      <c r="G3472" s="10"/>
      <c r="I3472" s="8">
        <v>0</v>
      </c>
      <c r="J3472" s="8">
        <v>0</v>
      </c>
    </row>
    <row r="3473" spans="1:10" hidden="1" x14ac:dyDescent="0.35">
      <c r="A3473">
        <v>2017</v>
      </c>
      <c r="B3473">
        <v>3139250</v>
      </c>
      <c r="C3473" t="s">
        <v>136</v>
      </c>
      <c r="D3473" t="s">
        <v>303</v>
      </c>
      <c r="E3473" t="s">
        <v>299</v>
      </c>
      <c r="F3473" s="8">
        <v>3890969.57</v>
      </c>
      <c r="G3473" s="10">
        <v>3335486.7699999996</v>
      </c>
      <c r="H3473">
        <v>0.95800031609779113</v>
      </c>
      <c r="I3473" s="8">
        <v>532152.69798688614</v>
      </c>
      <c r="J3473" s="8">
        <v>0</v>
      </c>
    </row>
    <row r="3474" spans="1:10" hidden="1" x14ac:dyDescent="0.35">
      <c r="A3474">
        <v>2017</v>
      </c>
      <c r="B3474">
        <v>3139250</v>
      </c>
      <c r="C3474" t="s">
        <v>136</v>
      </c>
      <c r="D3474" t="s">
        <v>303</v>
      </c>
      <c r="E3474" t="s">
        <v>300</v>
      </c>
      <c r="F3474" s="8">
        <v>3195397.38</v>
      </c>
      <c r="G3474" s="10"/>
      <c r="I3474" s="8">
        <v>0</v>
      </c>
      <c r="J3474" s="8">
        <v>3727550.0779868858</v>
      </c>
    </row>
    <row r="3475" spans="1:10" hidden="1" x14ac:dyDescent="0.35">
      <c r="A3475">
        <v>2017</v>
      </c>
      <c r="B3475">
        <v>3139250</v>
      </c>
      <c r="C3475" t="s">
        <v>136</v>
      </c>
      <c r="D3475" t="s">
        <v>303</v>
      </c>
      <c r="E3475" t="s">
        <v>301</v>
      </c>
      <c r="F3475" s="8">
        <v>140089.39000000001</v>
      </c>
      <c r="G3475" s="10"/>
      <c r="I3475" s="8">
        <v>0</v>
      </c>
      <c r="J3475" s="8">
        <v>0</v>
      </c>
    </row>
    <row r="3476" spans="1:10" hidden="1" x14ac:dyDescent="0.35">
      <c r="A3476">
        <v>2017</v>
      </c>
      <c r="B3476">
        <v>3139250</v>
      </c>
      <c r="C3476" t="s">
        <v>136</v>
      </c>
      <c r="D3476" t="s">
        <v>303</v>
      </c>
      <c r="E3476" t="s">
        <v>309</v>
      </c>
      <c r="F3476" s="8">
        <v>555482.80000000005</v>
      </c>
      <c r="G3476" s="10"/>
      <c r="I3476" s="8">
        <v>0</v>
      </c>
      <c r="J3476" s="8">
        <v>0</v>
      </c>
    </row>
    <row r="3477" spans="1:10" hidden="1" x14ac:dyDescent="0.35">
      <c r="A3477">
        <v>2017</v>
      </c>
      <c r="B3477">
        <v>3139300</v>
      </c>
      <c r="C3477" t="s">
        <v>137</v>
      </c>
      <c r="D3477" t="s">
        <v>303</v>
      </c>
      <c r="E3477" t="s">
        <v>299</v>
      </c>
      <c r="F3477" s="8">
        <v>13547626.369999999</v>
      </c>
      <c r="G3477" s="10">
        <v>12702068.41</v>
      </c>
      <c r="H3477">
        <v>0.69991251291017087</v>
      </c>
      <c r="I3477" s="8">
        <v>591816.59659479768</v>
      </c>
      <c r="J3477" s="8">
        <v>0</v>
      </c>
    </row>
    <row r="3478" spans="1:10" hidden="1" x14ac:dyDescent="0.35">
      <c r="A3478">
        <v>2017</v>
      </c>
      <c r="B3478">
        <v>3139300</v>
      </c>
      <c r="C3478" t="s">
        <v>137</v>
      </c>
      <c r="D3478" t="s">
        <v>303</v>
      </c>
      <c r="E3478" t="s">
        <v>300</v>
      </c>
      <c r="F3478" s="8">
        <v>8890336.6199999992</v>
      </c>
      <c r="G3478" s="10"/>
      <c r="I3478" s="8">
        <v>0</v>
      </c>
      <c r="J3478" s="8">
        <v>9482153.2165947966</v>
      </c>
    </row>
    <row r="3479" spans="1:10" hidden="1" x14ac:dyDescent="0.35">
      <c r="A3479">
        <v>2017</v>
      </c>
      <c r="B3479">
        <v>3139300</v>
      </c>
      <c r="C3479" t="s">
        <v>137</v>
      </c>
      <c r="D3479" t="s">
        <v>303</v>
      </c>
      <c r="E3479" t="s">
        <v>301</v>
      </c>
      <c r="F3479" s="8">
        <v>3574428.68</v>
      </c>
      <c r="G3479" s="10"/>
      <c r="I3479" s="8">
        <v>0</v>
      </c>
      <c r="J3479" s="8">
        <v>0</v>
      </c>
    </row>
    <row r="3480" spans="1:10" hidden="1" x14ac:dyDescent="0.35">
      <c r="A3480">
        <v>2017</v>
      </c>
      <c r="B3480">
        <v>3139300</v>
      </c>
      <c r="C3480" t="s">
        <v>137</v>
      </c>
      <c r="D3480" t="s">
        <v>303</v>
      </c>
      <c r="E3480" t="s">
        <v>304</v>
      </c>
      <c r="F3480" s="8">
        <v>85721.8</v>
      </c>
      <c r="G3480" s="10"/>
      <c r="I3480" s="8">
        <v>0</v>
      </c>
      <c r="J3480" s="8">
        <v>0</v>
      </c>
    </row>
    <row r="3481" spans="1:10" hidden="1" x14ac:dyDescent="0.35">
      <c r="A3481">
        <v>2017</v>
      </c>
      <c r="B3481">
        <v>3139300</v>
      </c>
      <c r="C3481" t="s">
        <v>137</v>
      </c>
      <c r="D3481" t="s">
        <v>303</v>
      </c>
      <c r="E3481" t="s">
        <v>309</v>
      </c>
      <c r="F3481" s="8">
        <v>845557.96</v>
      </c>
      <c r="G3481" s="10"/>
      <c r="I3481" s="8">
        <v>0</v>
      </c>
      <c r="J3481" s="8">
        <v>0</v>
      </c>
    </row>
    <row r="3482" spans="1:10" hidden="1" x14ac:dyDescent="0.35">
      <c r="A3482">
        <v>2017</v>
      </c>
      <c r="B3482">
        <v>3139607</v>
      </c>
      <c r="C3482" t="s">
        <v>138</v>
      </c>
      <c r="D3482" t="s">
        <v>303</v>
      </c>
      <c r="E3482" t="s">
        <v>299</v>
      </c>
      <c r="F3482" s="8">
        <v>13461610.16</v>
      </c>
      <c r="G3482" s="10">
        <v>12906976.220000001</v>
      </c>
      <c r="H3482">
        <v>0.98210053260638919</v>
      </c>
      <c r="I3482" s="8">
        <v>544706.28787558002</v>
      </c>
      <c r="J3482" s="8">
        <v>0</v>
      </c>
    </row>
    <row r="3483" spans="1:10" hidden="1" x14ac:dyDescent="0.35">
      <c r="A3483">
        <v>2017</v>
      </c>
      <c r="B3483">
        <v>3139607</v>
      </c>
      <c r="C3483" t="s">
        <v>138</v>
      </c>
      <c r="D3483" t="s">
        <v>303</v>
      </c>
      <c r="E3483" t="s">
        <v>300</v>
      </c>
      <c r="F3483" s="8">
        <v>12675948.220000001</v>
      </c>
      <c r="G3483" s="10"/>
      <c r="I3483" s="8">
        <v>0</v>
      </c>
      <c r="J3483" s="8">
        <v>13220654.50787558</v>
      </c>
    </row>
    <row r="3484" spans="1:10" hidden="1" x14ac:dyDescent="0.35">
      <c r="A3484">
        <v>2017</v>
      </c>
      <c r="B3484">
        <v>3139607</v>
      </c>
      <c r="C3484" t="s">
        <v>138</v>
      </c>
      <c r="D3484" t="s">
        <v>303</v>
      </c>
      <c r="E3484" t="s">
        <v>306</v>
      </c>
      <c r="F3484" s="8">
        <v>52660.67</v>
      </c>
      <c r="G3484" s="10"/>
      <c r="I3484" s="8">
        <v>0</v>
      </c>
      <c r="J3484" s="8">
        <v>0</v>
      </c>
    </row>
    <row r="3485" spans="1:10" hidden="1" x14ac:dyDescent="0.35">
      <c r="A3485">
        <v>2017</v>
      </c>
      <c r="B3485">
        <v>3139607</v>
      </c>
      <c r="C3485" t="s">
        <v>138</v>
      </c>
      <c r="D3485" t="s">
        <v>303</v>
      </c>
      <c r="E3485" t="s">
        <v>301</v>
      </c>
      <c r="F3485" s="8">
        <v>146202.15</v>
      </c>
      <c r="G3485" s="10"/>
      <c r="I3485" s="8">
        <v>0</v>
      </c>
      <c r="J3485" s="8">
        <v>0</v>
      </c>
    </row>
    <row r="3486" spans="1:10" hidden="1" x14ac:dyDescent="0.35">
      <c r="A3486">
        <v>2017</v>
      </c>
      <c r="B3486">
        <v>3139607</v>
      </c>
      <c r="C3486" t="s">
        <v>138</v>
      </c>
      <c r="D3486" t="s">
        <v>303</v>
      </c>
      <c r="E3486" t="s">
        <v>305</v>
      </c>
      <c r="F3486" s="8">
        <v>32165.18</v>
      </c>
      <c r="G3486" s="10"/>
      <c r="I3486" s="8">
        <v>0</v>
      </c>
      <c r="J3486" s="8">
        <v>0</v>
      </c>
    </row>
    <row r="3487" spans="1:10" hidden="1" x14ac:dyDescent="0.35">
      <c r="A3487">
        <v>2017</v>
      </c>
      <c r="B3487">
        <v>3139607</v>
      </c>
      <c r="C3487" t="s">
        <v>138</v>
      </c>
      <c r="D3487" t="s">
        <v>303</v>
      </c>
      <c r="E3487" t="s">
        <v>309</v>
      </c>
      <c r="F3487" s="8">
        <v>554633.93999999994</v>
      </c>
      <c r="G3487" s="10"/>
      <c r="I3487" s="8">
        <v>0</v>
      </c>
      <c r="J3487" s="8">
        <v>0</v>
      </c>
    </row>
    <row r="3488" spans="1:10" hidden="1" x14ac:dyDescent="0.35">
      <c r="A3488">
        <v>2017</v>
      </c>
      <c r="B3488">
        <v>3140100</v>
      </c>
      <c r="C3488" t="s">
        <v>139</v>
      </c>
      <c r="D3488" t="s">
        <v>303</v>
      </c>
      <c r="E3488" t="s">
        <v>299</v>
      </c>
      <c r="F3488" s="8">
        <v>3612403.75</v>
      </c>
      <c r="G3488" s="10">
        <v>3587719.28</v>
      </c>
      <c r="H3488">
        <v>0.6032972289849835</v>
      </c>
      <c r="I3488" s="8">
        <v>14892.072349962957</v>
      </c>
      <c r="J3488" s="8">
        <v>0</v>
      </c>
    </row>
    <row r="3489" spans="1:10" hidden="1" x14ac:dyDescent="0.35">
      <c r="A3489">
        <v>2017</v>
      </c>
      <c r="B3489">
        <v>3140100</v>
      </c>
      <c r="C3489" t="s">
        <v>139</v>
      </c>
      <c r="D3489" t="s">
        <v>303</v>
      </c>
      <c r="E3489" t="s">
        <v>300</v>
      </c>
      <c r="F3489" s="8">
        <v>2164461.1</v>
      </c>
      <c r="G3489" s="10"/>
      <c r="I3489" s="8">
        <v>0</v>
      </c>
      <c r="J3489" s="8">
        <v>2179353.1723499629</v>
      </c>
    </row>
    <row r="3490" spans="1:10" hidden="1" x14ac:dyDescent="0.35">
      <c r="A3490">
        <v>2017</v>
      </c>
      <c r="B3490">
        <v>3140100</v>
      </c>
      <c r="C3490" t="s">
        <v>139</v>
      </c>
      <c r="D3490" t="s">
        <v>303</v>
      </c>
      <c r="E3490" t="s">
        <v>301</v>
      </c>
      <c r="F3490" s="8">
        <v>987443.62</v>
      </c>
      <c r="G3490" s="10"/>
      <c r="I3490" s="8">
        <v>0</v>
      </c>
      <c r="J3490" s="8">
        <v>0</v>
      </c>
    </row>
    <row r="3491" spans="1:10" hidden="1" x14ac:dyDescent="0.35">
      <c r="A3491">
        <v>2017</v>
      </c>
      <c r="B3491">
        <v>3140100</v>
      </c>
      <c r="C3491" t="s">
        <v>139</v>
      </c>
      <c r="D3491" t="s">
        <v>303</v>
      </c>
      <c r="E3491" t="s">
        <v>309</v>
      </c>
      <c r="F3491" s="8">
        <v>24684.47</v>
      </c>
      <c r="G3491" s="10"/>
      <c r="I3491" s="8">
        <v>0</v>
      </c>
      <c r="J3491" s="8">
        <v>0</v>
      </c>
    </row>
    <row r="3492" spans="1:10" hidden="1" x14ac:dyDescent="0.35">
      <c r="A3492">
        <v>2017</v>
      </c>
      <c r="B3492">
        <v>3140555</v>
      </c>
      <c r="C3492" t="s">
        <v>140</v>
      </c>
      <c r="D3492" t="s">
        <v>303</v>
      </c>
      <c r="E3492" t="s">
        <v>299</v>
      </c>
      <c r="F3492" s="8">
        <v>5564209.4199999999</v>
      </c>
      <c r="G3492" s="10">
        <v>5444412.2400000002</v>
      </c>
      <c r="H3492">
        <v>0.7371761253699628</v>
      </c>
      <c r="I3492" s="8">
        <v>88311.62098264799</v>
      </c>
      <c r="J3492" s="8">
        <v>0</v>
      </c>
    </row>
    <row r="3493" spans="1:10" hidden="1" x14ac:dyDescent="0.35">
      <c r="A3493">
        <v>2017</v>
      </c>
      <c r="B3493">
        <v>3140555</v>
      </c>
      <c r="C3493" t="s">
        <v>140</v>
      </c>
      <c r="D3493" t="s">
        <v>303</v>
      </c>
      <c r="E3493" t="s">
        <v>300</v>
      </c>
      <c r="F3493" s="8">
        <v>4013490.72</v>
      </c>
      <c r="G3493" s="10"/>
      <c r="I3493" s="8">
        <v>0</v>
      </c>
      <c r="J3493" s="8">
        <v>4101802.3409826481</v>
      </c>
    </row>
    <row r="3494" spans="1:10" hidden="1" x14ac:dyDescent="0.35">
      <c r="A3494">
        <v>2017</v>
      </c>
      <c r="B3494">
        <v>3140555</v>
      </c>
      <c r="C3494" t="s">
        <v>140</v>
      </c>
      <c r="D3494" t="s">
        <v>303</v>
      </c>
      <c r="E3494" t="s">
        <v>301</v>
      </c>
      <c r="F3494" s="8">
        <v>1413172.51</v>
      </c>
      <c r="G3494" s="10"/>
      <c r="I3494" s="8">
        <v>0</v>
      </c>
      <c r="J3494" s="8">
        <v>0</v>
      </c>
    </row>
    <row r="3495" spans="1:10" hidden="1" x14ac:dyDescent="0.35">
      <c r="A3495">
        <v>2017</v>
      </c>
      <c r="B3495">
        <v>3140555</v>
      </c>
      <c r="C3495" t="s">
        <v>140</v>
      </c>
      <c r="D3495" t="s">
        <v>303</v>
      </c>
      <c r="E3495" t="s">
        <v>309</v>
      </c>
      <c r="F3495" s="8">
        <v>119797.18</v>
      </c>
      <c r="G3495" s="10"/>
      <c r="I3495" s="8">
        <v>0</v>
      </c>
      <c r="J3495" s="8">
        <v>0</v>
      </c>
    </row>
    <row r="3496" spans="1:10" hidden="1" x14ac:dyDescent="0.35">
      <c r="A3496">
        <v>2017</v>
      </c>
      <c r="B3496">
        <v>3140605</v>
      </c>
      <c r="C3496" t="s">
        <v>141</v>
      </c>
      <c r="D3496" t="s">
        <v>303</v>
      </c>
      <c r="E3496" t="s">
        <v>299</v>
      </c>
      <c r="F3496" s="8">
        <v>3985908.29</v>
      </c>
      <c r="G3496" s="10">
        <v>3360237.25</v>
      </c>
      <c r="H3496">
        <v>0.94292879766153426</v>
      </c>
      <c r="I3496" s="8">
        <v>589963.24147884175</v>
      </c>
      <c r="J3496" s="8">
        <v>0</v>
      </c>
    </row>
    <row r="3497" spans="1:10" hidden="1" x14ac:dyDescent="0.35">
      <c r="A3497">
        <v>2017</v>
      </c>
      <c r="B3497">
        <v>3140605</v>
      </c>
      <c r="C3497" t="s">
        <v>141</v>
      </c>
      <c r="D3497" t="s">
        <v>303</v>
      </c>
      <c r="E3497" t="s">
        <v>300</v>
      </c>
      <c r="F3497" s="8">
        <v>3168464.47</v>
      </c>
      <c r="G3497" s="10"/>
      <c r="I3497" s="8">
        <v>0</v>
      </c>
      <c r="J3497" s="8">
        <v>3758427.711478842</v>
      </c>
    </row>
    <row r="3498" spans="1:10" hidden="1" x14ac:dyDescent="0.35">
      <c r="A3498">
        <v>2017</v>
      </c>
      <c r="B3498">
        <v>3140605</v>
      </c>
      <c r="C3498" t="s">
        <v>141</v>
      </c>
      <c r="D3498" t="s">
        <v>303</v>
      </c>
      <c r="E3498" t="s">
        <v>301</v>
      </c>
      <c r="F3498" s="8">
        <v>191772.78</v>
      </c>
      <c r="G3498" s="10"/>
      <c r="I3498" s="8">
        <v>0</v>
      </c>
      <c r="J3498" s="8">
        <v>0</v>
      </c>
    </row>
    <row r="3499" spans="1:10" hidden="1" x14ac:dyDescent="0.35">
      <c r="A3499">
        <v>2017</v>
      </c>
      <c r="B3499">
        <v>3140605</v>
      </c>
      <c r="C3499" t="s">
        <v>141</v>
      </c>
      <c r="D3499" t="s">
        <v>303</v>
      </c>
      <c r="E3499" t="s">
        <v>309</v>
      </c>
      <c r="F3499" s="8">
        <v>625671.04</v>
      </c>
      <c r="G3499" s="10"/>
      <c r="I3499" s="8">
        <v>0</v>
      </c>
      <c r="J3499" s="8">
        <v>0</v>
      </c>
    </row>
    <row r="3500" spans="1:10" hidden="1" x14ac:dyDescent="0.35">
      <c r="A3500">
        <v>2017</v>
      </c>
      <c r="B3500">
        <v>3171501</v>
      </c>
      <c r="C3500" t="s">
        <v>142</v>
      </c>
      <c r="D3500" t="s">
        <v>303</v>
      </c>
      <c r="E3500" t="s">
        <v>299</v>
      </c>
      <c r="F3500" s="8">
        <v>3338574.14</v>
      </c>
      <c r="G3500" s="10">
        <v>2940064.7</v>
      </c>
      <c r="H3500">
        <v>0.52046262111170549</v>
      </c>
      <c r="I3500" s="8">
        <v>207409.26768015794</v>
      </c>
      <c r="J3500" s="8">
        <v>0</v>
      </c>
    </row>
    <row r="3501" spans="1:10" hidden="1" x14ac:dyDescent="0.35">
      <c r="A3501">
        <v>2017</v>
      </c>
      <c r="B3501">
        <v>3171501</v>
      </c>
      <c r="C3501" t="s">
        <v>142</v>
      </c>
      <c r="D3501" t="s">
        <v>303</v>
      </c>
      <c r="E3501" t="s">
        <v>300</v>
      </c>
      <c r="F3501" s="8">
        <v>1530193.78</v>
      </c>
      <c r="G3501" s="10"/>
      <c r="I3501" s="8">
        <v>0</v>
      </c>
      <c r="J3501" s="8">
        <v>1737603.0476801579</v>
      </c>
    </row>
    <row r="3502" spans="1:10" hidden="1" x14ac:dyDescent="0.35">
      <c r="A3502">
        <v>2017</v>
      </c>
      <c r="B3502">
        <v>3171501</v>
      </c>
      <c r="C3502" t="s">
        <v>142</v>
      </c>
      <c r="D3502" t="s">
        <v>303</v>
      </c>
      <c r="E3502" t="s">
        <v>301</v>
      </c>
      <c r="F3502" s="8">
        <v>837384.15</v>
      </c>
      <c r="G3502" s="10"/>
      <c r="I3502" s="8">
        <v>0</v>
      </c>
      <c r="J3502" s="8">
        <v>0</v>
      </c>
    </row>
    <row r="3503" spans="1:10" hidden="1" x14ac:dyDescent="0.35">
      <c r="A3503">
        <v>2017</v>
      </c>
      <c r="B3503">
        <v>3171501</v>
      </c>
      <c r="C3503" t="s">
        <v>142</v>
      </c>
      <c r="D3503" t="s">
        <v>303</v>
      </c>
      <c r="E3503" t="s">
        <v>304</v>
      </c>
      <c r="F3503" s="8">
        <v>1711.32</v>
      </c>
      <c r="G3503" s="10"/>
      <c r="I3503" s="8">
        <v>0</v>
      </c>
      <c r="J3503" s="8">
        <v>0</v>
      </c>
    </row>
    <row r="3504" spans="1:10" hidden="1" x14ac:dyDescent="0.35">
      <c r="A3504">
        <v>2017</v>
      </c>
      <c r="B3504">
        <v>3171501</v>
      </c>
      <c r="C3504" t="s">
        <v>142</v>
      </c>
      <c r="D3504" t="s">
        <v>303</v>
      </c>
      <c r="E3504" t="s">
        <v>309</v>
      </c>
      <c r="F3504" s="8">
        <v>398509.44</v>
      </c>
      <c r="G3504" s="10"/>
      <c r="I3504" s="8">
        <v>0</v>
      </c>
      <c r="J3504" s="8">
        <v>0</v>
      </c>
    </row>
    <row r="3505" spans="1:10" hidden="1" x14ac:dyDescent="0.35">
      <c r="A3505">
        <v>2017</v>
      </c>
      <c r="B3505">
        <v>3140852</v>
      </c>
      <c r="C3505" t="s">
        <v>143</v>
      </c>
      <c r="D3505" t="s">
        <v>303</v>
      </c>
      <c r="E3505" t="s">
        <v>299</v>
      </c>
      <c r="F3505" s="8">
        <v>7919974.2000000002</v>
      </c>
      <c r="G3505" s="10">
        <v>7728326.4400000004</v>
      </c>
      <c r="H3505">
        <v>0.85336026126763864</v>
      </c>
      <c r="I3505" s="8">
        <v>163544.58254495772</v>
      </c>
      <c r="J3505" s="8">
        <v>0</v>
      </c>
    </row>
    <row r="3506" spans="1:10" hidden="1" x14ac:dyDescent="0.35">
      <c r="A3506">
        <v>2017</v>
      </c>
      <c r="B3506">
        <v>3140852</v>
      </c>
      <c r="C3506" t="s">
        <v>143</v>
      </c>
      <c r="D3506" t="s">
        <v>303</v>
      </c>
      <c r="E3506" t="s">
        <v>300</v>
      </c>
      <c r="F3506" s="8">
        <v>6595046.6699999999</v>
      </c>
      <c r="G3506" s="10"/>
      <c r="I3506" s="8">
        <v>0</v>
      </c>
      <c r="J3506" s="8">
        <v>6758591.2525449572</v>
      </c>
    </row>
    <row r="3507" spans="1:10" hidden="1" x14ac:dyDescent="0.35">
      <c r="A3507">
        <v>2017</v>
      </c>
      <c r="B3507">
        <v>3140852</v>
      </c>
      <c r="C3507" t="s">
        <v>143</v>
      </c>
      <c r="D3507" t="s">
        <v>303</v>
      </c>
      <c r="E3507" t="s">
        <v>301</v>
      </c>
      <c r="F3507" s="8">
        <v>1127082.55</v>
      </c>
      <c r="G3507" s="10"/>
      <c r="I3507" s="8">
        <v>0</v>
      </c>
      <c r="J3507" s="8">
        <v>0</v>
      </c>
    </row>
    <row r="3508" spans="1:10" hidden="1" x14ac:dyDescent="0.35">
      <c r="A3508">
        <v>2017</v>
      </c>
      <c r="B3508">
        <v>3140852</v>
      </c>
      <c r="C3508" t="s">
        <v>143</v>
      </c>
      <c r="D3508" t="s">
        <v>303</v>
      </c>
      <c r="E3508" t="s">
        <v>304</v>
      </c>
      <c r="F3508" s="8">
        <v>6197.22</v>
      </c>
      <c r="G3508" s="10"/>
      <c r="I3508" s="8">
        <v>0</v>
      </c>
      <c r="J3508" s="8">
        <v>0</v>
      </c>
    </row>
    <row r="3509" spans="1:10" hidden="1" x14ac:dyDescent="0.35">
      <c r="A3509">
        <v>2017</v>
      </c>
      <c r="B3509">
        <v>3140852</v>
      </c>
      <c r="C3509" t="s">
        <v>143</v>
      </c>
      <c r="D3509" t="s">
        <v>303</v>
      </c>
      <c r="E3509" t="s">
        <v>309</v>
      </c>
      <c r="F3509" s="8">
        <v>191647.76</v>
      </c>
      <c r="G3509" s="10"/>
      <c r="I3509" s="8">
        <v>0</v>
      </c>
      <c r="J3509" s="8">
        <v>0</v>
      </c>
    </row>
    <row r="3510" spans="1:10" hidden="1" x14ac:dyDescent="0.35">
      <c r="A3510">
        <v>2017</v>
      </c>
      <c r="B3510">
        <v>3141009</v>
      </c>
      <c r="C3510" t="s">
        <v>144</v>
      </c>
      <c r="D3510" t="s">
        <v>303</v>
      </c>
      <c r="E3510" t="s">
        <v>299</v>
      </c>
      <c r="F3510" s="8">
        <v>6559648.9400000004</v>
      </c>
      <c r="G3510" s="10">
        <v>5736617.6699999999</v>
      </c>
      <c r="H3510">
        <v>0.60762499272502501</v>
      </c>
      <c r="I3510" s="8">
        <v>500094.36944621813</v>
      </c>
      <c r="J3510" s="8">
        <v>0</v>
      </c>
    </row>
    <row r="3511" spans="1:10" hidden="1" x14ac:dyDescent="0.35">
      <c r="A3511">
        <v>2017</v>
      </c>
      <c r="B3511">
        <v>3141009</v>
      </c>
      <c r="C3511" t="s">
        <v>144</v>
      </c>
      <c r="D3511" t="s">
        <v>303</v>
      </c>
      <c r="E3511" t="s">
        <v>300</v>
      </c>
      <c r="F3511" s="8">
        <v>3485712.27</v>
      </c>
      <c r="G3511" s="10"/>
      <c r="I3511" s="8">
        <v>0</v>
      </c>
      <c r="J3511" s="8">
        <v>3985806.639446218</v>
      </c>
    </row>
    <row r="3512" spans="1:10" hidden="1" x14ac:dyDescent="0.35">
      <c r="A3512">
        <v>2017</v>
      </c>
      <c r="B3512">
        <v>3141009</v>
      </c>
      <c r="C3512" t="s">
        <v>144</v>
      </c>
      <c r="D3512" t="s">
        <v>303</v>
      </c>
      <c r="E3512" t="s">
        <v>301</v>
      </c>
      <c r="F3512" s="8">
        <v>1851151.8</v>
      </c>
      <c r="G3512" s="10"/>
      <c r="I3512" s="8">
        <v>0</v>
      </c>
      <c r="J3512" s="8">
        <v>0</v>
      </c>
    </row>
    <row r="3513" spans="1:10" hidden="1" x14ac:dyDescent="0.35">
      <c r="A3513">
        <v>2017</v>
      </c>
      <c r="B3513">
        <v>3141009</v>
      </c>
      <c r="C3513" t="s">
        <v>144</v>
      </c>
      <c r="D3513" t="s">
        <v>303</v>
      </c>
      <c r="E3513" t="s">
        <v>305</v>
      </c>
      <c r="F3513" s="8">
        <v>58249.29</v>
      </c>
      <c r="G3513" s="10"/>
      <c r="I3513" s="8">
        <v>0</v>
      </c>
      <c r="J3513" s="8">
        <v>0</v>
      </c>
    </row>
    <row r="3514" spans="1:10" hidden="1" x14ac:dyDescent="0.35">
      <c r="A3514">
        <v>2017</v>
      </c>
      <c r="B3514">
        <v>3141009</v>
      </c>
      <c r="C3514" t="s">
        <v>144</v>
      </c>
      <c r="D3514" t="s">
        <v>303</v>
      </c>
      <c r="E3514" t="s">
        <v>309</v>
      </c>
      <c r="F3514" s="8">
        <v>823031.27</v>
      </c>
      <c r="G3514" s="10"/>
      <c r="I3514" s="8">
        <v>0</v>
      </c>
      <c r="J3514" s="8">
        <v>0</v>
      </c>
    </row>
    <row r="3515" spans="1:10" hidden="1" x14ac:dyDescent="0.35">
      <c r="A3515">
        <v>2017</v>
      </c>
      <c r="B3515">
        <v>3141405</v>
      </c>
      <c r="C3515" t="s">
        <v>145</v>
      </c>
      <c r="D3515" t="s">
        <v>303</v>
      </c>
      <c r="E3515" t="s">
        <v>299</v>
      </c>
      <c r="F3515" s="8">
        <v>9682003.2699999996</v>
      </c>
      <c r="G3515" s="10">
        <v>9380105.8899999987</v>
      </c>
      <c r="H3515">
        <v>0.72151864268559984</v>
      </c>
      <c r="I3515" s="8">
        <v>217824.58784793876</v>
      </c>
      <c r="J3515" s="8">
        <v>0</v>
      </c>
    </row>
    <row r="3516" spans="1:10" hidden="1" x14ac:dyDescent="0.35">
      <c r="A3516">
        <v>2017</v>
      </c>
      <c r="B3516">
        <v>3141405</v>
      </c>
      <c r="C3516" t="s">
        <v>145</v>
      </c>
      <c r="D3516" t="s">
        <v>303</v>
      </c>
      <c r="E3516" t="s">
        <v>300</v>
      </c>
      <c r="F3516" s="8">
        <v>6767921.2699999996</v>
      </c>
      <c r="G3516" s="10"/>
      <c r="I3516" s="8">
        <v>0</v>
      </c>
      <c r="J3516" s="8">
        <v>6985745.8578479383</v>
      </c>
    </row>
    <row r="3517" spans="1:10" hidden="1" x14ac:dyDescent="0.35">
      <c r="A3517">
        <v>2017</v>
      </c>
      <c r="B3517">
        <v>3141405</v>
      </c>
      <c r="C3517" t="s">
        <v>145</v>
      </c>
      <c r="D3517" t="s">
        <v>303</v>
      </c>
      <c r="E3517" t="s">
        <v>307</v>
      </c>
      <c r="F3517" s="8">
        <v>1180.58</v>
      </c>
      <c r="G3517" s="10"/>
      <c r="I3517" s="8">
        <v>0</v>
      </c>
      <c r="J3517" s="8">
        <v>0</v>
      </c>
    </row>
    <row r="3518" spans="1:10" hidden="1" x14ac:dyDescent="0.35">
      <c r="A3518">
        <v>2017</v>
      </c>
      <c r="B3518">
        <v>3141405</v>
      </c>
      <c r="C3518" t="s">
        <v>145</v>
      </c>
      <c r="D3518" t="s">
        <v>303</v>
      </c>
      <c r="E3518" t="s">
        <v>306</v>
      </c>
      <c r="F3518" s="8">
        <v>54421.88</v>
      </c>
      <c r="G3518" s="10"/>
      <c r="I3518" s="8">
        <v>0</v>
      </c>
      <c r="J3518" s="8">
        <v>0</v>
      </c>
    </row>
    <row r="3519" spans="1:10" hidden="1" x14ac:dyDescent="0.35">
      <c r="A3519">
        <v>2017</v>
      </c>
      <c r="B3519">
        <v>3141405</v>
      </c>
      <c r="C3519" t="s">
        <v>145</v>
      </c>
      <c r="D3519" t="s">
        <v>303</v>
      </c>
      <c r="E3519" t="s">
        <v>301</v>
      </c>
      <c r="F3519" s="8">
        <v>2041963.33</v>
      </c>
      <c r="G3519" s="10"/>
      <c r="I3519" s="8">
        <v>0</v>
      </c>
      <c r="J3519" s="8">
        <v>0</v>
      </c>
    </row>
    <row r="3520" spans="1:10" hidden="1" x14ac:dyDescent="0.35">
      <c r="A3520">
        <v>2017</v>
      </c>
      <c r="B3520">
        <v>3141405</v>
      </c>
      <c r="C3520" t="s">
        <v>145</v>
      </c>
      <c r="D3520" t="s">
        <v>303</v>
      </c>
      <c r="E3520" t="s">
        <v>304</v>
      </c>
      <c r="F3520" s="8">
        <v>17399.21</v>
      </c>
      <c r="G3520" s="10"/>
      <c r="I3520" s="8">
        <v>0</v>
      </c>
      <c r="J3520" s="8">
        <v>0</v>
      </c>
    </row>
    <row r="3521" spans="1:10" hidden="1" x14ac:dyDescent="0.35">
      <c r="A3521">
        <v>2017</v>
      </c>
      <c r="B3521">
        <v>3141405</v>
      </c>
      <c r="C3521" t="s">
        <v>145</v>
      </c>
      <c r="D3521" t="s">
        <v>303</v>
      </c>
      <c r="E3521" t="s">
        <v>305</v>
      </c>
      <c r="F3521" s="8">
        <v>16358.31</v>
      </c>
      <c r="G3521" s="10"/>
      <c r="I3521" s="8">
        <v>0</v>
      </c>
      <c r="J3521" s="8">
        <v>0</v>
      </c>
    </row>
    <row r="3522" spans="1:10" hidden="1" x14ac:dyDescent="0.35">
      <c r="A3522">
        <v>2017</v>
      </c>
      <c r="B3522">
        <v>3141405</v>
      </c>
      <c r="C3522" t="s">
        <v>145</v>
      </c>
      <c r="D3522" t="s">
        <v>303</v>
      </c>
      <c r="E3522" t="s">
        <v>309</v>
      </c>
      <c r="F3522" s="8">
        <v>301897.38</v>
      </c>
      <c r="G3522" s="10"/>
      <c r="I3522" s="8">
        <v>0</v>
      </c>
      <c r="J3522" s="8">
        <v>0</v>
      </c>
    </row>
    <row r="3523" spans="1:10" hidden="1" x14ac:dyDescent="0.35">
      <c r="A3523">
        <v>2017</v>
      </c>
      <c r="B3523">
        <v>3141504</v>
      </c>
      <c r="C3523" t="s">
        <v>146</v>
      </c>
      <c r="D3523" t="s">
        <v>303</v>
      </c>
      <c r="E3523" t="s">
        <v>299</v>
      </c>
      <c r="F3523" s="8">
        <v>3792791.07</v>
      </c>
      <c r="G3523" s="10">
        <v>3423793.51</v>
      </c>
      <c r="H3523">
        <v>0.70725619781900939</v>
      </c>
      <c r="I3523" s="8">
        <v>260975.81129009178</v>
      </c>
      <c r="J3523" s="8">
        <v>0</v>
      </c>
    </row>
    <row r="3524" spans="1:10" hidden="1" x14ac:dyDescent="0.35">
      <c r="A3524">
        <v>2017</v>
      </c>
      <c r="B3524">
        <v>3141504</v>
      </c>
      <c r="C3524" t="s">
        <v>146</v>
      </c>
      <c r="D3524" t="s">
        <v>303</v>
      </c>
      <c r="E3524" t="s">
        <v>300</v>
      </c>
      <c r="F3524" s="8">
        <v>2421499.1800000002</v>
      </c>
      <c r="G3524" s="10"/>
      <c r="I3524" s="8">
        <v>0</v>
      </c>
      <c r="J3524" s="8">
        <v>2682474.991290092</v>
      </c>
    </row>
    <row r="3525" spans="1:10" hidden="1" x14ac:dyDescent="0.35">
      <c r="A3525">
        <v>2017</v>
      </c>
      <c r="B3525">
        <v>3141504</v>
      </c>
      <c r="C3525" t="s">
        <v>146</v>
      </c>
      <c r="D3525" t="s">
        <v>303</v>
      </c>
      <c r="E3525" t="s">
        <v>307</v>
      </c>
      <c r="F3525" s="8">
        <v>425002.86</v>
      </c>
      <c r="G3525" s="10"/>
      <c r="I3525" s="8">
        <v>0</v>
      </c>
      <c r="J3525" s="8">
        <v>0</v>
      </c>
    </row>
    <row r="3526" spans="1:10" hidden="1" x14ac:dyDescent="0.35">
      <c r="A3526">
        <v>2017</v>
      </c>
      <c r="B3526">
        <v>3141504</v>
      </c>
      <c r="C3526" t="s">
        <v>146</v>
      </c>
      <c r="D3526" t="s">
        <v>303</v>
      </c>
      <c r="E3526" t="s">
        <v>301</v>
      </c>
      <c r="F3526" s="8">
        <v>441110.78</v>
      </c>
      <c r="G3526" s="10"/>
      <c r="I3526" s="8">
        <v>0</v>
      </c>
      <c r="J3526" s="8">
        <v>0</v>
      </c>
    </row>
    <row r="3527" spans="1:10" hidden="1" x14ac:dyDescent="0.35">
      <c r="A3527">
        <v>2017</v>
      </c>
      <c r="B3527">
        <v>3141504</v>
      </c>
      <c r="C3527" t="s">
        <v>146</v>
      </c>
      <c r="D3527" t="s">
        <v>303</v>
      </c>
      <c r="E3527" t="s">
        <v>309</v>
      </c>
      <c r="F3527" s="8">
        <v>368997.56</v>
      </c>
      <c r="G3527" s="10"/>
      <c r="I3527" s="8">
        <v>0</v>
      </c>
      <c r="J3527" s="8">
        <v>0</v>
      </c>
    </row>
    <row r="3528" spans="1:10" hidden="1" x14ac:dyDescent="0.35">
      <c r="A3528">
        <v>2017</v>
      </c>
      <c r="B3528">
        <v>3141801</v>
      </c>
      <c r="C3528" t="s">
        <v>147</v>
      </c>
      <c r="D3528" t="s">
        <v>303</v>
      </c>
      <c r="E3528" t="s">
        <v>299</v>
      </c>
      <c r="F3528" s="8">
        <v>16721837.66</v>
      </c>
      <c r="G3528" s="10">
        <v>16204352.460000001</v>
      </c>
      <c r="H3528">
        <v>0.79754532505398246</v>
      </c>
      <c r="I3528" s="8">
        <v>412717.90204462514</v>
      </c>
      <c r="J3528" s="8">
        <v>0</v>
      </c>
    </row>
    <row r="3529" spans="1:10" hidden="1" x14ac:dyDescent="0.35">
      <c r="A3529">
        <v>2017</v>
      </c>
      <c r="B3529">
        <v>3141801</v>
      </c>
      <c r="C3529" t="s">
        <v>147</v>
      </c>
      <c r="D3529" t="s">
        <v>303</v>
      </c>
      <c r="E3529" t="s">
        <v>300</v>
      </c>
      <c r="F3529" s="8">
        <v>12923705.550000001</v>
      </c>
      <c r="G3529" s="10"/>
      <c r="I3529" s="8">
        <v>0</v>
      </c>
      <c r="J3529" s="8">
        <v>13336423.452044627</v>
      </c>
    </row>
    <row r="3530" spans="1:10" hidden="1" x14ac:dyDescent="0.35">
      <c r="A3530">
        <v>2017</v>
      </c>
      <c r="B3530">
        <v>3141801</v>
      </c>
      <c r="C3530" t="s">
        <v>147</v>
      </c>
      <c r="D3530" t="s">
        <v>303</v>
      </c>
      <c r="E3530" t="s">
        <v>301</v>
      </c>
      <c r="F3530" s="8">
        <v>2852466.68</v>
      </c>
      <c r="G3530" s="10"/>
      <c r="I3530" s="8">
        <v>0</v>
      </c>
      <c r="J3530" s="8">
        <v>0</v>
      </c>
    </row>
    <row r="3531" spans="1:10" hidden="1" x14ac:dyDescent="0.35">
      <c r="A3531">
        <v>2017</v>
      </c>
      <c r="B3531">
        <v>3141801</v>
      </c>
      <c r="C3531" t="s">
        <v>147</v>
      </c>
      <c r="D3531" t="s">
        <v>303</v>
      </c>
      <c r="E3531" t="s">
        <v>304</v>
      </c>
      <c r="F3531" s="8">
        <v>94267.14</v>
      </c>
      <c r="G3531" s="10"/>
      <c r="I3531" s="8">
        <v>0</v>
      </c>
      <c r="J3531" s="8">
        <v>0</v>
      </c>
    </row>
    <row r="3532" spans="1:10" hidden="1" x14ac:dyDescent="0.35">
      <c r="A3532">
        <v>2017</v>
      </c>
      <c r="B3532">
        <v>3141801</v>
      </c>
      <c r="C3532" t="s">
        <v>147</v>
      </c>
      <c r="D3532" t="s">
        <v>303</v>
      </c>
      <c r="E3532" t="s">
        <v>305</v>
      </c>
      <c r="F3532" s="8">
        <v>277755.03000000003</v>
      </c>
      <c r="G3532" s="10"/>
      <c r="I3532" s="8">
        <v>0</v>
      </c>
      <c r="J3532" s="8">
        <v>0</v>
      </c>
    </row>
    <row r="3533" spans="1:10" hidden="1" x14ac:dyDescent="0.35">
      <c r="A3533">
        <v>2017</v>
      </c>
      <c r="B3533">
        <v>3141801</v>
      </c>
      <c r="C3533" t="s">
        <v>147</v>
      </c>
      <c r="D3533" t="s">
        <v>303</v>
      </c>
      <c r="E3533" t="s">
        <v>309</v>
      </c>
      <c r="F3533" s="8">
        <v>517485.2</v>
      </c>
      <c r="G3533" s="10"/>
      <c r="I3533" s="8">
        <v>0</v>
      </c>
      <c r="J3533" s="8">
        <v>0</v>
      </c>
    </row>
    <row r="3534" spans="1:10" hidden="1" x14ac:dyDescent="0.35">
      <c r="A3534">
        <v>2017</v>
      </c>
      <c r="B3534">
        <v>3142007</v>
      </c>
      <c r="C3534" t="s">
        <v>148</v>
      </c>
      <c r="D3534" t="s">
        <v>303</v>
      </c>
      <c r="E3534" t="s">
        <v>299</v>
      </c>
      <c r="F3534" s="8">
        <v>7115610.7400000002</v>
      </c>
      <c r="G3534" s="10">
        <v>6343814.4400000004</v>
      </c>
      <c r="H3534">
        <v>0.76531590983925435</v>
      </c>
      <c r="I3534" s="8">
        <v>590667.98754507012</v>
      </c>
      <c r="J3534" s="8">
        <v>0</v>
      </c>
    </row>
    <row r="3535" spans="1:10" hidden="1" x14ac:dyDescent="0.35">
      <c r="A3535">
        <v>2017</v>
      </c>
      <c r="B3535">
        <v>3142007</v>
      </c>
      <c r="C3535" t="s">
        <v>148</v>
      </c>
      <c r="D3535" t="s">
        <v>303</v>
      </c>
      <c r="E3535" t="s">
        <v>300</v>
      </c>
      <c r="F3535" s="8">
        <v>4855022.12</v>
      </c>
      <c r="G3535" s="10"/>
      <c r="I3535" s="8">
        <v>0</v>
      </c>
      <c r="J3535" s="8">
        <v>5445690.1075450704</v>
      </c>
    </row>
    <row r="3536" spans="1:10" hidden="1" x14ac:dyDescent="0.35">
      <c r="A3536">
        <v>2017</v>
      </c>
      <c r="B3536">
        <v>3142007</v>
      </c>
      <c r="C3536" t="s">
        <v>148</v>
      </c>
      <c r="D3536" t="s">
        <v>303</v>
      </c>
      <c r="E3536" t="s">
        <v>306</v>
      </c>
      <c r="F3536" s="8">
        <v>90664.31</v>
      </c>
      <c r="G3536" s="10"/>
      <c r="I3536" s="8">
        <v>0</v>
      </c>
      <c r="J3536" s="8">
        <v>0</v>
      </c>
    </row>
    <row r="3537" spans="1:10" hidden="1" x14ac:dyDescent="0.35">
      <c r="A3537">
        <v>2017</v>
      </c>
      <c r="B3537">
        <v>3142007</v>
      </c>
      <c r="C3537" t="s">
        <v>148</v>
      </c>
      <c r="D3537" t="s">
        <v>303</v>
      </c>
      <c r="E3537" t="s">
        <v>301</v>
      </c>
      <c r="F3537" s="8">
        <v>1197971.5</v>
      </c>
      <c r="G3537" s="10"/>
      <c r="I3537" s="8">
        <v>0</v>
      </c>
      <c r="J3537" s="8">
        <v>0</v>
      </c>
    </row>
    <row r="3538" spans="1:10" hidden="1" x14ac:dyDescent="0.35">
      <c r="A3538">
        <v>2017</v>
      </c>
      <c r="B3538">
        <v>3142007</v>
      </c>
      <c r="C3538" t="s">
        <v>148</v>
      </c>
      <c r="D3538" t="s">
        <v>303</v>
      </c>
      <c r="E3538" t="s">
        <v>305</v>
      </c>
      <c r="F3538" s="8">
        <v>3997.86</v>
      </c>
      <c r="G3538" s="10"/>
      <c r="I3538" s="8">
        <v>0</v>
      </c>
      <c r="J3538" s="8">
        <v>0</v>
      </c>
    </row>
    <row r="3539" spans="1:10" hidden="1" x14ac:dyDescent="0.35">
      <c r="A3539">
        <v>2017</v>
      </c>
      <c r="B3539">
        <v>3142007</v>
      </c>
      <c r="C3539" t="s">
        <v>148</v>
      </c>
      <c r="D3539" t="s">
        <v>303</v>
      </c>
      <c r="E3539" t="s">
        <v>309</v>
      </c>
      <c r="F3539" s="8">
        <v>771796.3</v>
      </c>
      <c r="G3539" s="10"/>
      <c r="I3539" s="8">
        <v>0</v>
      </c>
      <c r="J3539" s="8">
        <v>0</v>
      </c>
    </row>
    <row r="3540" spans="1:10" hidden="1" x14ac:dyDescent="0.35">
      <c r="A3540">
        <v>2017</v>
      </c>
      <c r="B3540">
        <v>3142254</v>
      </c>
      <c r="C3540" t="s">
        <v>149</v>
      </c>
      <c r="D3540" t="s">
        <v>303</v>
      </c>
      <c r="E3540" t="s">
        <v>299</v>
      </c>
      <c r="F3540" s="8">
        <v>4226226.4400000004</v>
      </c>
      <c r="G3540" s="10">
        <v>3729686.7100000004</v>
      </c>
      <c r="H3540">
        <v>0.58394767693504201</v>
      </c>
      <c r="I3540" s="8">
        <v>289953.22183945298</v>
      </c>
      <c r="J3540" s="8">
        <v>0</v>
      </c>
    </row>
    <row r="3541" spans="1:10" hidden="1" x14ac:dyDescent="0.35">
      <c r="A3541">
        <v>2017</v>
      </c>
      <c r="B3541">
        <v>3142254</v>
      </c>
      <c r="C3541" t="s">
        <v>149</v>
      </c>
      <c r="D3541" t="s">
        <v>303</v>
      </c>
      <c r="E3541" t="s">
        <v>300</v>
      </c>
      <c r="F3541" s="8">
        <v>2177941.89</v>
      </c>
      <c r="G3541" s="10"/>
      <c r="I3541" s="8">
        <v>0</v>
      </c>
      <c r="J3541" s="8">
        <v>2467895.1118394532</v>
      </c>
    </row>
    <row r="3542" spans="1:10" hidden="1" x14ac:dyDescent="0.35">
      <c r="A3542">
        <v>2017</v>
      </c>
      <c r="B3542">
        <v>3142254</v>
      </c>
      <c r="C3542" t="s">
        <v>149</v>
      </c>
      <c r="D3542" t="s">
        <v>303</v>
      </c>
      <c r="E3542" t="s">
        <v>301</v>
      </c>
      <c r="F3542" s="8">
        <v>1431045.27</v>
      </c>
      <c r="G3542" s="10"/>
      <c r="I3542" s="8">
        <v>0</v>
      </c>
      <c r="J3542" s="8">
        <v>0</v>
      </c>
    </row>
    <row r="3543" spans="1:10" hidden="1" x14ac:dyDescent="0.35">
      <c r="A3543">
        <v>2017</v>
      </c>
      <c r="B3543">
        <v>3142254</v>
      </c>
      <c r="C3543" t="s">
        <v>149</v>
      </c>
      <c r="D3543" t="s">
        <v>303</v>
      </c>
      <c r="E3543" t="s">
        <v>309</v>
      </c>
      <c r="F3543" s="8">
        <v>496539.73</v>
      </c>
      <c r="G3543" s="10"/>
      <c r="I3543" s="8">
        <v>0</v>
      </c>
      <c r="J3543" s="8">
        <v>0</v>
      </c>
    </row>
    <row r="3544" spans="1:10" hidden="1" x14ac:dyDescent="0.35">
      <c r="A3544">
        <v>2017</v>
      </c>
      <c r="B3544">
        <v>3142502</v>
      </c>
      <c r="C3544" t="s">
        <v>150</v>
      </c>
      <c r="D3544" t="s">
        <v>303</v>
      </c>
      <c r="E3544" t="s">
        <v>299</v>
      </c>
      <c r="F3544" s="8">
        <v>2392642.0699999998</v>
      </c>
      <c r="G3544" s="10">
        <v>2392642.0699999998</v>
      </c>
      <c r="H3544">
        <v>0.88304597519678329</v>
      </c>
      <c r="I3544" s="8">
        <v>0</v>
      </c>
      <c r="J3544" s="8">
        <v>0</v>
      </c>
    </row>
    <row r="3545" spans="1:10" hidden="1" x14ac:dyDescent="0.35">
      <c r="A3545">
        <v>2017</v>
      </c>
      <c r="B3545">
        <v>3142502</v>
      </c>
      <c r="C3545" t="s">
        <v>150</v>
      </c>
      <c r="D3545" t="s">
        <v>303</v>
      </c>
      <c r="E3545" t="s">
        <v>300</v>
      </c>
      <c r="F3545" s="8">
        <v>2112812.9500000002</v>
      </c>
      <c r="G3545" s="10"/>
      <c r="I3545" s="8">
        <v>0</v>
      </c>
      <c r="J3545" s="8">
        <v>2112812.9500000002</v>
      </c>
    </row>
    <row r="3546" spans="1:10" hidden="1" x14ac:dyDescent="0.35">
      <c r="A3546">
        <v>2017</v>
      </c>
      <c r="B3546">
        <v>3142502</v>
      </c>
      <c r="C3546" t="s">
        <v>150</v>
      </c>
      <c r="D3546" t="s">
        <v>303</v>
      </c>
      <c r="E3546" t="s">
        <v>307</v>
      </c>
      <c r="F3546" s="8">
        <v>348</v>
      </c>
      <c r="G3546" s="10"/>
      <c r="I3546" s="8">
        <v>0</v>
      </c>
      <c r="J3546" s="8">
        <v>0</v>
      </c>
    </row>
    <row r="3547" spans="1:10" hidden="1" x14ac:dyDescent="0.35">
      <c r="A3547">
        <v>2017</v>
      </c>
      <c r="B3547">
        <v>3142502</v>
      </c>
      <c r="C3547" t="s">
        <v>150</v>
      </c>
      <c r="D3547" t="s">
        <v>303</v>
      </c>
      <c r="E3547" t="s">
        <v>306</v>
      </c>
      <c r="F3547" s="8">
        <v>74321.86</v>
      </c>
      <c r="G3547" s="10"/>
      <c r="I3547" s="8">
        <v>0</v>
      </c>
      <c r="J3547" s="8">
        <v>0</v>
      </c>
    </row>
    <row r="3548" spans="1:10" hidden="1" x14ac:dyDescent="0.35">
      <c r="A3548">
        <v>2017</v>
      </c>
      <c r="B3548">
        <v>3142502</v>
      </c>
      <c r="C3548" t="s">
        <v>150</v>
      </c>
      <c r="D3548" t="s">
        <v>303</v>
      </c>
      <c r="E3548" t="s">
        <v>301</v>
      </c>
      <c r="F3548" s="8">
        <v>205159.26</v>
      </c>
      <c r="G3548" s="10"/>
      <c r="I3548" s="8">
        <v>0</v>
      </c>
      <c r="J3548" s="8">
        <v>0</v>
      </c>
    </row>
    <row r="3549" spans="1:10" hidden="1" x14ac:dyDescent="0.35">
      <c r="A3549">
        <v>2017</v>
      </c>
      <c r="B3549">
        <v>3142700</v>
      </c>
      <c r="C3549" t="s">
        <v>151</v>
      </c>
      <c r="D3549" t="s">
        <v>303</v>
      </c>
      <c r="E3549" t="s">
        <v>299</v>
      </c>
      <c r="F3549" s="8">
        <v>6342265.1200000001</v>
      </c>
      <c r="G3549" s="10">
        <v>6342265.1200000001</v>
      </c>
      <c r="H3549">
        <v>0.64103674209065553</v>
      </c>
      <c r="I3549" s="8">
        <v>0</v>
      </c>
      <c r="J3549" s="8">
        <v>0</v>
      </c>
    </row>
    <row r="3550" spans="1:10" hidden="1" x14ac:dyDescent="0.35">
      <c r="A3550">
        <v>2017</v>
      </c>
      <c r="B3550">
        <v>3142700</v>
      </c>
      <c r="C3550" t="s">
        <v>151</v>
      </c>
      <c r="D3550" t="s">
        <v>303</v>
      </c>
      <c r="E3550" t="s">
        <v>300</v>
      </c>
      <c r="F3550" s="8">
        <v>4065624.97</v>
      </c>
      <c r="G3550" s="10"/>
      <c r="I3550" s="8">
        <v>0</v>
      </c>
      <c r="J3550" s="8">
        <v>4065624.97</v>
      </c>
    </row>
    <row r="3551" spans="1:10" hidden="1" x14ac:dyDescent="0.35">
      <c r="A3551">
        <v>2017</v>
      </c>
      <c r="B3551">
        <v>3142700</v>
      </c>
      <c r="C3551" t="s">
        <v>151</v>
      </c>
      <c r="D3551" t="s">
        <v>303</v>
      </c>
      <c r="E3551" t="s">
        <v>306</v>
      </c>
      <c r="F3551" s="8">
        <v>240</v>
      </c>
      <c r="G3551" s="10"/>
      <c r="I3551" s="8">
        <v>0</v>
      </c>
      <c r="J3551" s="8">
        <v>0</v>
      </c>
    </row>
    <row r="3552" spans="1:10" hidden="1" x14ac:dyDescent="0.35">
      <c r="A3552">
        <v>2017</v>
      </c>
      <c r="B3552">
        <v>3142700</v>
      </c>
      <c r="C3552" t="s">
        <v>151</v>
      </c>
      <c r="D3552" t="s">
        <v>303</v>
      </c>
      <c r="E3552" t="s">
        <v>301</v>
      </c>
      <c r="F3552" s="8">
        <v>693253.1</v>
      </c>
      <c r="G3552" s="10"/>
      <c r="I3552" s="8">
        <v>0</v>
      </c>
      <c r="J3552" s="8">
        <v>0</v>
      </c>
    </row>
    <row r="3553" spans="1:10" hidden="1" x14ac:dyDescent="0.35">
      <c r="A3553">
        <v>2017</v>
      </c>
      <c r="B3553">
        <v>3142908</v>
      </c>
      <c r="C3553" t="s">
        <v>152</v>
      </c>
      <c r="D3553" t="s">
        <v>303</v>
      </c>
      <c r="E3553" t="s">
        <v>299</v>
      </c>
      <c r="F3553" s="8">
        <v>8206076.4800000004</v>
      </c>
      <c r="G3553" s="10">
        <v>7100847.1600000001</v>
      </c>
      <c r="H3553">
        <v>0.90788357145825405</v>
      </c>
      <c r="I3553" s="8">
        <v>1003419.5423219776</v>
      </c>
      <c r="J3553" s="8">
        <v>0</v>
      </c>
    </row>
    <row r="3554" spans="1:10" hidden="1" x14ac:dyDescent="0.35">
      <c r="A3554">
        <v>2017</v>
      </c>
      <c r="B3554">
        <v>3142908</v>
      </c>
      <c r="C3554" t="s">
        <v>152</v>
      </c>
      <c r="D3554" t="s">
        <v>303</v>
      </c>
      <c r="E3554" t="s">
        <v>300</v>
      </c>
      <c r="F3554" s="8">
        <v>6446742.4800000004</v>
      </c>
      <c r="G3554" s="10"/>
      <c r="I3554" s="8">
        <v>0</v>
      </c>
      <c r="J3554" s="8">
        <v>7450162.0223219777</v>
      </c>
    </row>
    <row r="3555" spans="1:10" hidden="1" x14ac:dyDescent="0.35">
      <c r="A3555">
        <v>2017</v>
      </c>
      <c r="B3555">
        <v>3142908</v>
      </c>
      <c r="C3555" t="s">
        <v>152</v>
      </c>
      <c r="D3555" t="s">
        <v>303</v>
      </c>
      <c r="E3555" t="s">
        <v>306</v>
      </c>
      <c r="F3555" s="8">
        <v>2599.1</v>
      </c>
      <c r="G3555" s="10"/>
      <c r="I3555" s="8">
        <v>0</v>
      </c>
      <c r="J3555" s="8">
        <v>0</v>
      </c>
    </row>
    <row r="3556" spans="1:10" hidden="1" x14ac:dyDescent="0.35">
      <c r="A3556">
        <v>2017</v>
      </c>
      <c r="B3556">
        <v>3142908</v>
      </c>
      <c r="C3556" t="s">
        <v>152</v>
      </c>
      <c r="D3556" t="s">
        <v>303</v>
      </c>
      <c r="E3556" t="s">
        <v>301</v>
      </c>
      <c r="F3556" s="8">
        <v>651317.57999999996</v>
      </c>
      <c r="G3556" s="10"/>
      <c r="I3556" s="8">
        <v>0</v>
      </c>
      <c r="J3556" s="8">
        <v>0</v>
      </c>
    </row>
    <row r="3557" spans="1:10" hidden="1" x14ac:dyDescent="0.35">
      <c r="A3557">
        <v>2017</v>
      </c>
      <c r="B3557">
        <v>3142908</v>
      </c>
      <c r="C3557" t="s">
        <v>152</v>
      </c>
      <c r="D3557" t="s">
        <v>303</v>
      </c>
      <c r="E3557" t="s">
        <v>304</v>
      </c>
      <c r="F3557" s="8">
        <v>188</v>
      </c>
      <c r="G3557" s="10"/>
      <c r="I3557" s="8">
        <v>0</v>
      </c>
      <c r="J3557" s="8">
        <v>0</v>
      </c>
    </row>
    <row r="3558" spans="1:10" hidden="1" x14ac:dyDescent="0.35">
      <c r="A3558">
        <v>2017</v>
      </c>
      <c r="B3558">
        <v>3142908</v>
      </c>
      <c r="C3558" t="s">
        <v>152</v>
      </c>
      <c r="D3558" t="s">
        <v>303</v>
      </c>
      <c r="E3558" t="s">
        <v>309</v>
      </c>
      <c r="F3558" s="8">
        <v>1105229.32</v>
      </c>
      <c r="G3558" s="10"/>
      <c r="I3558" s="8">
        <v>0</v>
      </c>
      <c r="J3558" s="8">
        <v>0</v>
      </c>
    </row>
    <row r="3559" spans="1:10" hidden="1" x14ac:dyDescent="0.35">
      <c r="A3559">
        <v>2017</v>
      </c>
      <c r="B3559">
        <v>3143153</v>
      </c>
      <c r="C3559" t="s">
        <v>153</v>
      </c>
      <c r="D3559" t="s">
        <v>303</v>
      </c>
      <c r="E3559" t="s">
        <v>299</v>
      </c>
      <c r="F3559" s="8">
        <v>4661501.01</v>
      </c>
      <c r="G3559" s="10">
        <v>4133521.6199999996</v>
      </c>
      <c r="H3559">
        <v>0.84758111655891144</v>
      </c>
      <c r="I3559" s="8">
        <v>447505.36089629296</v>
      </c>
      <c r="J3559" s="8">
        <v>0</v>
      </c>
    </row>
    <row r="3560" spans="1:10" hidden="1" x14ac:dyDescent="0.35">
      <c r="A3560">
        <v>2017</v>
      </c>
      <c r="B3560">
        <v>3143153</v>
      </c>
      <c r="C3560" t="s">
        <v>153</v>
      </c>
      <c r="D3560" t="s">
        <v>303</v>
      </c>
      <c r="E3560" t="s">
        <v>300</v>
      </c>
      <c r="F3560" s="8">
        <v>3503494.87</v>
      </c>
      <c r="G3560" s="10"/>
      <c r="I3560" s="8">
        <v>0</v>
      </c>
      <c r="J3560" s="8">
        <v>3951000.2308962932</v>
      </c>
    </row>
    <row r="3561" spans="1:10" hidden="1" x14ac:dyDescent="0.35">
      <c r="A3561">
        <v>2017</v>
      </c>
      <c r="B3561">
        <v>3143153</v>
      </c>
      <c r="C3561" t="s">
        <v>153</v>
      </c>
      <c r="D3561" t="s">
        <v>303</v>
      </c>
      <c r="E3561" t="s">
        <v>301</v>
      </c>
      <c r="F3561" s="8">
        <v>166084.20000000001</v>
      </c>
      <c r="G3561" s="10"/>
      <c r="I3561" s="8">
        <v>0</v>
      </c>
      <c r="J3561" s="8">
        <v>0</v>
      </c>
    </row>
    <row r="3562" spans="1:10" hidden="1" x14ac:dyDescent="0.35">
      <c r="A3562">
        <v>2017</v>
      </c>
      <c r="B3562">
        <v>3143153</v>
      </c>
      <c r="C3562" t="s">
        <v>153</v>
      </c>
      <c r="D3562" t="s">
        <v>303</v>
      </c>
      <c r="E3562" t="s">
        <v>304</v>
      </c>
      <c r="F3562" s="8">
        <v>1281.05</v>
      </c>
      <c r="G3562" s="10"/>
      <c r="I3562" s="8">
        <v>0</v>
      </c>
      <c r="J3562" s="8">
        <v>0</v>
      </c>
    </row>
    <row r="3563" spans="1:10" hidden="1" x14ac:dyDescent="0.35">
      <c r="A3563">
        <v>2017</v>
      </c>
      <c r="B3563">
        <v>3143153</v>
      </c>
      <c r="C3563" t="s">
        <v>153</v>
      </c>
      <c r="D3563" t="s">
        <v>303</v>
      </c>
      <c r="E3563" t="s">
        <v>309</v>
      </c>
      <c r="F3563" s="8">
        <v>527979.39</v>
      </c>
      <c r="G3563" s="10"/>
      <c r="I3563" s="8">
        <v>0</v>
      </c>
      <c r="J3563" s="8">
        <v>0</v>
      </c>
    </row>
    <row r="3564" spans="1:10" hidden="1" x14ac:dyDescent="0.35">
      <c r="A3564">
        <v>2017</v>
      </c>
      <c r="B3564">
        <v>3143302</v>
      </c>
      <c r="C3564" t="s">
        <v>154</v>
      </c>
      <c r="D3564" t="s">
        <v>303</v>
      </c>
      <c r="E3564" t="s">
        <v>299</v>
      </c>
      <c r="F3564" s="8">
        <v>163993879.44</v>
      </c>
      <c r="G3564" s="10">
        <v>155264610.05000001</v>
      </c>
      <c r="H3564">
        <v>0.51871567367518079</v>
      </c>
      <c r="I3564" s="8">
        <v>4528008.8523259852</v>
      </c>
      <c r="J3564" s="8">
        <v>0</v>
      </c>
    </row>
    <row r="3565" spans="1:10" hidden="1" x14ac:dyDescent="0.35">
      <c r="A3565">
        <v>2017</v>
      </c>
      <c r="B3565">
        <v>3143302</v>
      </c>
      <c r="C3565" t="s">
        <v>154</v>
      </c>
      <c r="D3565" t="s">
        <v>303</v>
      </c>
      <c r="E3565" t="s">
        <v>300</v>
      </c>
      <c r="F3565" s="8">
        <v>80538186.799999997</v>
      </c>
      <c r="G3565" s="10"/>
      <c r="I3565" s="8">
        <v>0</v>
      </c>
      <c r="J3565" s="8">
        <v>85066195.652325988</v>
      </c>
    </row>
    <row r="3566" spans="1:10" hidden="1" x14ac:dyDescent="0.35">
      <c r="A3566">
        <v>2017</v>
      </c>
      <c r="B3566">
        <v>3143302</v>
      </c>
      <c r="C3566" t="s">
        <v>154</v>
      </c>
      <c r="D3566" t="s">
        <v>303</v>
      </c>
      <c r="E3566" t="s">
        <v>301</v>
      </c>
      <c r="F3566" s="8">
        <v>54564235.530000001</v>
      </c>
      <c r="G3566" s="10"/>
      <c r="I3566" s="8">
        <v>0</v>
      </c>
      <c r="J3566" s="8">
        <v>0</v>
      </c>
    </row>
    <row r="3567" spans="1:10" hidden="1" x14ac:dyDescent="0.35">
      <c r="A3567">
        <v>2017</v>
      </c>
      <c r="B3567">
        <v>3143302</v>
      </c>
      <c r="C3567" t="s">
        <v>154</v>
      </c>
      <c r="D3567" t="s">
        <v>303</v>
      </c>
      <c r="E3567" t="s">
        <v>304</v>
      </c>
      <c r="F3567" s="8">
        <v>1925291.5</v>
      </c>
      <c r="G3567" s="10"/>
      <c r="I3567" s="8">
        <v>0</v>
      </c>
      <c r="J3567" s="8">
        <v>0</v>
      </c>
    </row>
    <row r="3568" spans="1:10" hidden="1" x14ac:dyDescent="0.35">
      <c r="A3568">
        <v>2017</v>
      </c>
      <c r="B3568">
        <v>3143302</v>
      </c>
      <c r="C3568" t="s">
        <v>154</v>
      </c>
      <c r="D3568" t="s">
        <v>303</v>
      </c>
      <c r="E3568" t="s">
        <v>305</v>
      </c>
      <c r="F3568" s="8">
        <v>8932486.3699999992</v>
      </c>
      <c r="G3568" s="10"/>
      <c r="I3568" s="8">
        <v>0</v>
      </c>
      <c r="J3568" s="8">
        <v>0</v>
      </c>
    </row>
    <row r="3569" spans="1:10" hidden="1" x14ac:dyDescent="0.35">
      <c r="A3569">
        <v>2017</v>
      </c>
      <c r="B3569">
        <v>3143302</v>
      </c>
      <c r="C3569" t="s">
        <v>154</v>
      </c>
      <c r="D3569" t="s">
        <v>303</v>
      </c>
      <c r="E3569" t="s">
        <v>309</v>
      </c>
      <c r="F3569" s="8">
        <v>8729269.3900000006</v>
      </c>
      <c r="G3569" s="10"/>
      <c r="I3569" s="8">
        <v>0</v>
      </c>
      <c r="J3569" s="8">
        <v>0</v>
      </c>
    </row>
    <row r="3570" spans="1:10" hidden="1" x14ac:dyDescent="0.35">
      <c r="A3570">
        <v>2017</v>
      </c>
      <c r="B3570">
        <v>3143450</v>
      </c>
      <c r="C3570" t="s">
        <v>155</v>
      </c>
      <c r="D3570" t="s">
        <v>303</v>
      </c>
      <c r="E3570" t="s">
        <v>299</v>
      </c>
      <c r="F3570" s="8">
        <v>4428489.7699999996</v>
      </c>
      <c r="G3570" s="10">
        <v>3972884.8399999994</v>
      </c>
      <c r="H3570">
        <v>0.71662185405807044</v>
      </c>
      <c r="I3570" s="8">
        <v>326496.44965459738</v>
      </c>
      <c r="J3570" s="8">
        <v>0</v>
      </c>
    </row>
    <row r="3571" spans="1:10" hidden="1" x14ac:dyDescent="0.35">
      <c r="A3571">
        <v>2017</v>
      </c>
      <c r="B3571">
        <v>3143450</v>
      </c>
      <c r="C3571" t="s">
        <v>155</v>
      </c>
      <c r="D3571" t="s">
        <v>303</v>
      </c>
      <c r="E3571" t="s">
        <v>300</v>
      </c>
      <c r="F3571" s="8">
        <v>2847056.1</v>
      </c>
      <c r="G3571" s="10"/>
      <c r="I3571" s="8">
        <v>0</v>
      </c>
      <c r="J3571" s="8">
        <v>3173552.5496545974</v>
      </c>
    </row>
    <row r="3572" spans="1:10" hidden="1" x14ac:dyDescent="0.35">
      <c r="A3572">
        <v>2017</v>
      </c>
      <c r="B3572">
        <v>3143450</v>
      </c>
      <c r="C3572" t="s">
        <v>155</v>
      </c>
      <c r="D3572" t="s">
        <v>303</v>
      </c>
      <c r="E3572" t="s">
        <v>306</v>
      </c>
      <c r="F3572" s="8">
        <v>74175.399999999994</v>
      </c>
      <c r="G3572" s="10"/>
      <c r="I3572" s="8">
        <v>0</v>
      </c>
      <c r="J3572" s="8">
        <v>0</v>
      </c>
    </row>
    <row r="3573" spans="1:10" hidden="1" x14ac:dyDescent="0.35">
      <c r="A3573">
        <v>2017</v>
      </c>
      <c r="B3573">
        <v>3143450</v>
      </c>
      <c r="C3573" t="s">
        <v>155</v>
      </c>
      <c r="D3573" t="s">
        <v>303</v>
      </c>
      <c r="E3573" t="s">
        <v>301</v>
      </c>
      <c r="F3573" s="8">
        <v>1023027.2</v>
      </c>
      <c r="G3573" s="10"/>
      <c r="I3573" s="8">
        <v>0</v>
      </c>
      <c r="J3573" s="8">
        <v>0</v>
      </c>
    </row>
    <row r="3574" spans="1:10" hidden="1" x14ac:dyDescent="0.35">
      <c r="A3574">
        <v>2017</v>
      </c>
      <c r="B3574">
        <v>3143450</v>
      </c>
      <c r="C3574" t="s">
        <v>155</v>
      </c>
      <c r="D3574" t="s">
        <v>303</v>
      </c>
      <c r="E3574" t="s">
        <v>305</v>
      </c>
      <c r="F3574" s="8">
        <v>28626.14</v>
      </c>
      <c r="G3574" s="10"/>
      <c r="I3574" s="8">
        <v>0</v>
      </c>
      <c r="J3574" s="8">
        <v>0</v>
      </c>
    </row>
    <row r="3575" spans="1:10" hidden="1" x14ac:dyDescent="0.35">
      <c r="A3575">
        <v>2017</v>
      </c>
      <c r="B3575">
        <v>3143450</v>
      </c>
      <c r="C3575" t="s">
        <v>155</v>
      </c>
      <c r="D3575" t="s">
        <v>303</v>
      </c>
      <c r="E3575" t="s">
        <v>309</v>
      </c>
      <c r="F3575" s="8">
        <v>455604.93</v>
      </c>
      <c r="G3575" s="10"/>
      <c r="I3575" s="8">
        <v>0</v>
      </c>
      <c r="J3575" s="8">
        <v>0</v>
      </c>
    </row>
    <row r="3576" spans="1:10" hidden="1" x14ac:dyDescent="0.35">
      <c r="A3576">
        <v>2017</v>
      </c>
      <c r="B3576">
        <v>3143609</v>
      </c>
      <c r="C3576" t="s">
        <v>156</v>
      </c>
      <c r="D3576" t="s">
        <v>303</v>
      </c>
      <c r="E3576" t="s">
        <v>299</v>
      </c>
      <c r="F3576" s="8">
        <v>3937578</v>
      </c>
      <c r="G3576" s="10">
        <v>3623787.88</v>
      </c>
      <c r="H3576">
        <v>0.77516195843118718</v>
      </c>
      <c r="I3576" s="8">
        <v>243238.16395555725</v>
      </c>
      <c r="J3576" s="8">
        <v>0</v>
      </c>
    </row>
    <row r="3577" spans="1:10" hidden="1" x14ac:dyDescent="0.35">
      <c r="A3577">
        <v>2017</v>
      </c>
      <c r="B3577">
        <v>3143609</v>
      </c>
      <c r="C3577" t="s">
        <v>156</v>
      </c>
      <c r="D3577" t="s">
        <v>303</v>
      </c>
      <c r="E3577" t="s">
        <v>300</v>
      </c>
      <c r="F3577" s="8">
        <v>2809022.51</v>
      </c>
      <c r="G3577" s="10"/>
      <c r="I3577" s="8">
        <v>0</v>
      </c>
      <c r="J3577" s="8">
        <v>3052260.6739555569</v>
      </c>
    </row>
    <row r="3578" spans="1:10" hidden="1" x14ac:dyDescent="0.35">
      <c r="A3578">
        <v>2017</v>
      </c>
      <c r="B3578">
        <v>3143609</v>
      </c>
      <c r="C3578" t="s">
        <v>156</v>
      </c>
      <c r="D3578" t="s">
        <v>303</v>
      </c>
      <c r="E3578" t="s">
        <v>301</v>
      </c>
      <c r="F3578" s="8">
        <v>814765.37</v>
      </c>
      <c r="G3578" s="10"/>
      <c r="I3578" s="8">
        <v>0</v>
      </c>
      <c r="J3578" s="8">
        <v>0</v>
      </c>
    </row>
    <row r="3579" spans="1:10" hidden="1" x14ac:dyDescent="0.35">
      <c r="A3579">
        <v>2017</v>
      </c>
      <c r="B3579">
        <v>3143609</v>
      </c>
      <c r="C3579" t="s">
        <v>156</v>
      </c>
      <c r="D3579" t="s">
        <v>303</v>
      </c>
      <c r="E3579" t="s">
        <v>309</v>
      </c>
      <c r="F3579" s="8">
        <v>313790.12</v>
      </c>
      <c r="G3579" s="10"/>
      <c r="I3579" s="8">
        <v>0</v>
      </c>
      <c r="J3579" s="8">
        <v>0</v>
      </c>
    </row>
    <row r="3580" spans="1:10" hidden="1" x14ac:dyDescent="0.35">
      <c r="A3580">
        <v>2017</v>
      </c>
      <c r="B3580">
        <v>3144003</v>
      </c>
      <c r="C3580" t="s">
        <v>157</v>
      </c>
      <c r="D3580" t="s">
        <v>303</v>
      </c>
      <c r="E3580" t="s">
        <v>299</v>
      </c>
      <c r="F3580" s="8">
        <v>11231706.890000001</v>
      </c>
      <c r="G3580" s="10">
        <v>10267961.270000001</v>
      </c>
      <c r="H3580">
        <v>0.72052939093331803</v>
      </c>
      <c r="I3580" s="8">
        <v>694407.04459325294</v>
      </c>
      <c r="J3580" s="8">
        <v>0</v>
      </c>
    </row>
    <row r="3581" spans="1:10" hidden="1" x14ac:dyDescent="0.35">
      <c r="A3581">
        <v>2017</v>
      </c>
      <c r="B3581">
        <v>3144003</v>
      </c>
      <c r="C3581" t="s">
        <v>157</v>
      </c>
      <c r="D3581" t="s">
        <v>303</v>
      </c>
      <c r="E3581" t="s">
        <v>300</v>
      </c>
      <c r="F3581" s="8">
        <v>7398367.8799999999</v>
      </c>
      <c r="G3581" s="10"/>
      <c r="I3581" s="8">
        <v>0</v>
      </c>
      <c r="J3581" s="8">
        <v>8092774.9245932531</v>
      </c>
    </row>
    <row r="3582" spans="1:10" hidden="1" x14ac:dyDescent="0.35">
      <c r="A3582">
        <v>2017</v>
      </c>
      <c r="B3582">
        <v>3144003</v>
      </c>
      <c r="C3582" t="s">
        <v>157</v>
      </c>
      <c r="D3582" t="s">
        <v>303</v>
      </c>
      <c r="E3582" t="s">
        <v>306</v>
      </c>
      <c r="F3582" s="8">
        <v>1583.69</v>
      </c>
      <c r="G3582" s="10"/>
      <c r="I3582" s="8">
        <v>0</v>
      </c>
      <c r="J3582" s="8">
        <v>0</v>
      </c>
    </row>
    <row r="3583" spans="1:10" hidden="1" x14ac:dyDescent="0.35">
      <c r="A3583">
        <v>2017</v>
      </c>
      <c r="B3583">
        <v>3144003</v>
      </c>
      <c r="C3583" t="s">
        <v>157</v>
      </c>
      <c r="D3583" t="s">
        <v>303</v>
      </c>
      <c r="E3583" t="s">
        <v>301</v>
      </c>
      <c r="F3583" s="8">
        <v>1312151.1299999999</v>
      </c>
      <c r="G3583" s="10"/>
      <c r="I3583" s="8">
        <v>0</v>
      </c>
      <c r="J3583" s="8">
        <v>0</v>
      </c>
    </row>
    <row r="3584" spans="1:10" hidden="1" x14ac:dyDescent="0.35">
      <c r="A3584">
        <v>2017</v>
      </c>
      <c r="B3584">
        <v>3144003</v>
      </c>
      <c r="C3584" t="s">
        <v>157</v>
      </c>
      <c r="D3584" t="s">
        <v>303</v>
      </c>
      <c r="E3584" t="s">
        <v>305</v>
      </c>
      <c r="F3584" s="8">
        <v>79959.91</v>
      </c>
      <c r="G3584" s="10"/>
      <c r="I3584" s="8">
        <v>0</v>
      </c>
      <c r="J3584" s="8">
        <v>0</v>
      </c>
    </row>
    <row r="3585" spans="1:10" hidden="1" x14ac:dyDescent="0.35">
      <c r="A3585">
        <v>2017</v>
      </c>
      <c r="B3585">
        <v>3144003</v>
      </c>
      <c r="C3585" t="s">
        <v>157</v>
      </c>
      <c r="D3585" t="s">
        <v>303</v>
      </c>
      <c r="E3585" t="s">
        <v>309</v>
      </c>
      <c r="F3585" s="8">
        <v>963745.62</v>
      </c>
      <c r="G3585" s="10"/>
      <c r="I3585" s="8">
        <v>0</v>
      </c>
      <c r="J3585" s="8">
        <v>0</v>
      </c>
    </row>
    <row r="3586" spans="1:10" hidden="1" x14ac:dyDescent="0.35">
      <c r="A3586">
        <v>2017</v>
      </c>
      <c r="B3586">
        <v>3144201</v>
      </c>
      <c r="C3586" t="s">
        <v>158</v>
      </c>
      <c r="D3586" t="s">
        <v>303</v>
      </c>
      <c r="E3586" t="s">
        <v>299</v>
      </c>
      <c r="F3586" s="8">
        <v>2202390.38</v>
      </c>
      <c r="G3586" s="10">
        <v>2202390.38</v>
      </c>
      <c r="H3586">
        <v>0.67157606273234816</v>
      </c>
      <c r="I3586" s="8">
        <v>0</v>
      </c>
      <c r="J3586" s="8">
        <v>0</v>
      </c>
    </row>
    <row r="3587" spans="1:10" hidden="1" x14ac:dyDescent="0.35">
      <c r="A3587">
        <v>2017</v>
      </c>
      <c r="B3587">
        <v>3144201</v>
      </c>
      <c r="C3587" t="s">
        <v>158</v>
      </c>
      <c r="D3587" t="s">
        <v>303</v>
      </c>
      <c r="E3587" t="s">
        <v>300</v>
      </c>
      <c r="F3587" s="8">
        <v>1479072.66</v>
      </c>
      <c r="G3587" s="10"/>
      <c r="I3587" s="8">
        <v>0</v>
      </c>
      <c r="J3587" s="8">
        <v>1479072.66</v>
      </c>
    </row>
    <row r="3588" spans="1:10" hidden="1" x14ac:dyDescent="0.35">
      <c r="A3588">
        <v>2017</v>
      </c>
      <c r="B3588">
        <v>3144201</v>
      </c>
      <c r="C3588" t="s">
        <v>158</v>
      </c>
      <c r="D3588" t="s">
        <v>303</v>
      </c>
      <c r="E3588" t="s">
        <v>301</v>
      </c>
      <c r="F3588" s="8">
        <v>33271.81</v>
      </c>
      <c r="G3588" s="10"/>
      <c r="I3588" s="8">
        <v>0</v>
      </c>
      <c r="J3588" s="8">
        <v>0</v>
      </c>
    </row>
    <row r="3589" spans="1:10" hidden="1" x14ac:dyDescent="0.35">
      <c r="A3589">
        <v>2017</v>
      </c>
      <c r="B3589">
        <v>3144300</v>
      </c>
      <c r="C3589" t="s">
        <v>159</v>
      </c>
      <c r="D3589" t="s">
        <v>303</v>
      </c>
      <c r="E3589" t="s">
        <v>299</v>
      </c>
      <c r="F3589" s="8">
        <v>13419952.449999999</v>
      </c>
      <c r="G3589" s="10">
        <v>12808313.459999999</v>
      </c>
      <c r="H3589">
        <v>0.69167798615072318</v>
      </c>
      <c r="I3589" s="8">
        <v>423057.22485446231</v>
      </c>
      <c r="J3589" s="8">
        <v>0</v>
      </c>
    </row>
    <row r="3590" spans="1:10" hidden="1" x14ac:dyDescent="0.35">
      <c r="A3590">
        <v>2017</v>
      </c>
      <c r="B3590">
        <v>3144300</v>
      </c>
      <c r="C3590" t="s">
        <v>159</v>
      </c>
      <c r="D3590" t="s">
        <v>303</v>
      </c>
      <c r="E3590" t="s">
        <v>300</v>
      </c>
      <c r="F3590" s="8">
        <v>8859228.4600000009</v>
      </c>
      <c r="G3590" s="10"/>
      <c r="I3590" s="8">
        <v>0</v>
      </c>
      <c r="J3590" s="8">
        <v>9282285.6848544627</v>
      </c>
    </row>
    <row r="3591" spans="1:10" hidden="1" x14ac:dyDescent="0.35">
      <c r="A3591">
        <v>2017</v>
      </c>
      <c r="B3591">
        <v>3144300</v>
      </c>
      <c r="C3591" t="s">
        <v>159</v>
      </c>
      <c r="D3591" t="s">
        <v>303</v>
      </c>
      <c r="E3591" t="s">
        <v>301</v>
      </c>
      <c r="F3591" s="8">
        <v>3075799.28</v>
      </c>
      <c r="G3591" s="10"/>
      <c r="I3591" s="8">
        <v>0</v>
      </c>
      <c r="J3591" s="8">
        <v>0</v>
      </c>
    </row>
    <row r="3592" spans="1:10" hidden="1" x14ac:dyDescent="0.35">
      <c r="A3592">
        <v>2017</v>
      </c>
      <c r="B3592">
        <v>3144300</v>
      </c>
      <c r="C3592" t="s">
        <v>159</v>
      </c>
      <c r="D3592" t="s">
        <v>303</v>
      </c>
      <c r="E3592" t="s">
        <v>304</v>
      </c>
      <c r="F3592" s="8">
        <v>372922.28</v>
      </c>
      <c r="G3592" s="10"/>
      <c r="I3592" s="8">
        <v>0</v>
      </c>
      <c r="J3592" s="8">
        <v>0</v>
      </c>
    </row>
    <row r="3593" spans="1:10" hidden="1" x14ac:dyDescent="0.35">
      <c r="A3593">
        <v>2017</v>
      </c>
      <c r="B3593">
        <v>3144300</v>
      </c>
      <c r="C3593" t="s">
        <v>159</v>
      </c>
      <c r="D3593" t="s">
        <v>303</v>
      </c>
      <c r="E3593" t="s">
        <v>305</v>
      </c>
      <c r="F3593" s="8">
        <v>8155</v>
      </c>
      <c r="G3593" s="10"/>
      <c r="I3593" s="8">
        <v>0</v>
      </c>
      <c r="J3593" s="8">
        <v>0</v>
      </c>
    </row>
    <row r="3594" spans="1:10" hidden="1" x14ac:dyDescent="0.35">
      <c r="A3594">
        <v>2017</v>
      </c>
      <c r="B3594">
        <v>3144300</v>
      </c>
      <c r="C3594" t="s">
        <v>159</v>
      </c>
      <c r="D3594" t="s">
        <v>303</v>
      </c>
      <c r="E3594" t="s">
        <v>309</v>
      </c>
      <c r="F3594" s="8">
        <v>611638.99</v>
      </c>
      <c r="G3594" s="10"/>
      <c r="I3594" s="8">
        <v>0</v>
      </c>
      <c r="J3594" s="8">
        <v>0</v>
      </c>
    </row>
    <row r="3595" spans="1:10" hidden="1" x14ac:dyDescent="0.35">
      <c r="A3595">
        <v>2017</v>
      </c>
      <c r="B3595">
        <v>3144359</v>
      </c>
      <c r="C3595" t="s">
        <v>160</v>
      </c>
      <c r="D3595" t="s">
        <v>303</v>
      </c>
      <c r="E3595" t="s">
        <v>299</v>
      </c>
      <c r="F3595" s="8">
        <v>4343294.9400000004</v>
      </c>
      <c r="G3595" s="10">
        <v>4342813.9400000004</v>
      </c>
      <c r="H3595">
        <v>0.65591012862964138</v>
      </c>
      <c r="I3595" s="8">
        <v>315.4927718708575</v>
      </c>
      <c r="J3595" s="8">
        <v>0</v>
      </c>
    </row>
    <row r="3596" spans="1:10" hidden="1" x14ac:dyDescent="0.35">
      <c r="A3596">
        <v>2017</v>
      </c>
      <c r="B3596">
        <v>3144359</v>
      </c>
      <c r="C3596" t="s">
        <v>160</v>
      </c>
      <c r="D3596" t="s">
        <v>303</v>
      </c>
      <c r="E3596" t="s">
        <v>300</v>
      </c>
      <c r="F3596" s="8">
        <v>2848495.65</v>
      </c>
      <c r="G3596" s="10"/>
      <c r="I3596" s="8">
        <v>0</v>
      </c>
      <c r="J3596" s="8">
        <v>2848811.1427718708</v>
      </c>
    </row>
    <row r="3597" spans="1:10" hidden="1" x14ac:dyDescent="0.35">
      <c r="A3597">
        <v>2017</v>
      </c>
      <c r="B3597">
        <v>3144359</v>
      </c>
      <c r="C3597" t="s">
        <v>160</v>
      </c>
      <c r="D3597" t="s">
        <v>303</v>
      </c>
      <c r="E3597" t="s">
        <v>306</v>
      </c>
      <c r="F3597" s="8">
        <v>98755.35</v>
      </c>
      <c r="G3597" s="10"/>
      <c r="I3597" s="8">
        <v>0</v>
      </c>
      <c r="J3597" s="8">
        <v>0</v>
      </c>
    </row>
    <row r="3598" spans="1:10" hidden="1" x14ac:dyDescent="0.35">
      <c r="A3598">
        <v>2017</v>
      </c>
      <c r="B3598">
        <v>3144359</v>
      </c>
      <c r="C3598" t="s">
        <v>160</v>
      </c>
      <c r="D3598" t="s">
        <v>303</v>
      </c>
      <c r="E3598" t="s">
        <v>301</v>
      </c>
      <c r="F3598" s="8">
        <v>1338138.83</v>
      </c>
      <c r="G3598" s="10"/>
      <c r="I3598" s="8">
        <v>0</v>
      </c>
      <c r="J3598" s="8">
        <v>0</v>
      </c>
    </row>
    <row r="3599" spans="1:10" hidden="1" x14ac:dyDescent="0.35">
      <c r="A3599">
        <v>2017</v>
      </c>
      <c r="B3599">
        <v>3144359</v>
      </c>
      <c r="C3599" t="s">
        <v>160</v>
      </c>
      <c r="D3599" t="s">
        <v>303</v>
      </c>
      <c r="E3599" t="s">
        <v>309</v>
      </c>
      <c r="F3599" s="8">
        <v>481</v>
      </c>
      <c r="G3599" s="10"/>
      <c r="I3599" s="8">
        <v>0</v>
      </c>
      <c r="J3599" s="8">
        <v>0</v>
      </c>
    </row>
    <row r="3600" spans="1:10" hidden="1" x14ac:dyDescent="0.35">
      <c r="A3600">
        <v>2017</v>
      </c>
      <c r="B3600">
        <v>3144375</v>
      </c>
      <c r="C3600" t="s">
        <v>161</v>
      </c>
      <c r="D3600" t="s">
        <v>303</v>
      </c>
      <c r="E3600" t="s">
        <v>299</v>
      </c>
      <c r="F3600" s="8">
        <v>3251886.03</v>
      </c>
      <c r="G3600" s="10">
        <v>2948035.65</v>
      </c>
      <c r="H3600">
        <v>0.6152277907494097</v>
      </c>
      <c r="I3600" s="8">
        <v>186937.19800576862</v>
      </c>
      <c r="J3600" s="8">
        <v>0</v>
      </c>
    </row>
    <row r="3601" spans="1:10" hidden="1" x14ac:dyDescent="0.35">
      <c r="A3601">
        <v>2017</v>
      </c>
      <c r="B3601">
        <v>3144375</v>
      </c>
      <c r="C3601" t="s">
        <v>161</v>
      </c>
      <c r="D3601" t="s">
        <v>303</v>
      </c>
      <c r="E3601" t="s">
        <v>300</v>
      </c>
      <c r="F3601" s="8">
        <v>1813713.46</v>
      </c>
      <c r="G3601" s="10"/>
      <c r="I3601" s="8">
        <v>0</v>
      </c>
      <c r="J3601" s="8">
        <v>2000650.6580057687</v>
      </c>
    </row>
    <row r="3602" spans="1:10" hidden="1" x14ac:dyDescent="0.35">
      <c r="A3602">
        <v>2017</v>
      </c>
      <c r="B3602">
        <v>3144375</v>
      </c>
      <c r="C3602" t="s">
        <v>161</v>
      </c>
      <c r="D3602" t="s">
        <v>303</v>
      </c>
      <c r="E3602" t="s">
        <v>306</v>
      </c>
      <c r="F3602" s="8">
        <v>75560</v>
      </c>
      <c r="G3602" s="10"/>
      <c r="I3602" s="8">
        <v>0</v>
      </c>
      <c r="J3602" s="8">
        <v>0</v>
      </c>
    </row>
    <row r="3603" spans="1:10" hidden="1" x14ac:dyDescent="0.35">
      <c r="A3603">
        <v>2017</v>
      </c>
      <c r="B3603">
        <v>3144375</v>
      </c>
      <c r="C3603" t="s">
        <v>161</v>
      </c>
      <c r="D3603" t="s">
        <v>303</v>
      </c>
      <c r="E3603" t="s">
        <v>301</v>
      </c>
      <c r="F3603" s="8">
        <v>905551.38</v>
      </c>
      <c r="G3603" s="10"/>
      <c r="I3603" s="8">
        <v>0</v>
      </c>
      <c r="J3603" s="8">
        <v>0</v>
      </c>
    </row>
    <row r="3604" spans="1:10" hidden="1" x14ac:dyDescent="0.35">
      <c r="A3604">
        <v>2017</v>
      </c>
      <c r="B3604">
        <v>3144375</v>
      </c>
      <c r="C3604" t="s">
        <v>161</v>
      </c>
      <c r="D3604" t="s">
        <v>303</v>
      </c>
      <c r="E3604" t="s">
        <v>309</v>
      </c>
      <c r="F3604" s="8">
        <v>303850.38</v>
      </c>
      <c r="G3604" s="10"/>
      <c r="I3604" s="8">
        <v>0</v>
      </c>
      <c r="J3604" s="8">
        <v>0</v>
      </c>
    </row>
    <row r="3605" spans="1:10" hidden="1" x14ac:dyDescent="0.35">
      <c r="A3605">
        <v>2017</v>
      </c>
      <c r="B3605">
        <v>3144656</v>
      </c>
      <c r="C3605" t="s">
        <v>162</v>
      </c>
      <c r="D3605" t="s">
        <v>303</v>
      </c>
      <c r="E3605" t="s">
        <v>299</v>
      </c>
      <c r="F3605" s="8">
        <v>6255547.5099999998</v>
      </c>
      <c r="G3605" s="10">
        <v>6255547.5099999998</v>
      </c>
      <c r="H3605">
        <v>0.72306456193792057</v>
      </c>
      <c r="I3605" s="8">
        <v>0</v>
      </c>
      <c r="J3605" s="8">
        <v>0</v>
      </c>
    </row>
    <row r="3606" spans="1:10" hidden="1" x14ac:dyDescent="0.35">
      <c r="A3606">
        <v>2017</v>
      </c>
      <c r="B3606">
        <v>3144656</v>
      </c>
      <c r="C3606" t="s">
        <v>162</v>
      </c>
      <c r="D3606" t="s">
        <v>303</v>
      </c>
      <c r="E3606" t="s">
        <v>300</v>
      </c>
      <c r="F3606" s="8">
        <v>4523164.72</v>
      </c>
      <c r="G3606" s="10"/>
      <c r="I3606" s="8">
        <v>0</v>
      </c>
      <c r="J3606" s="8">
        <v>4523164.72</v>
      </c>
    </row>
    <row r="3607" spans="1:10" hidden="1" x14ac:dyDescent="0.35">
      <c r="A3607">
        <v>2017</v>
      </c>
      <c r="B3607">
        <v>3144656</v>
      </c>
      <c r="C3607" t="s">
        <v>162</v>
      </c>
      <c r="D3607" t="s">
        <v>303</v>
      </c>
      <c r="E3607" t="s">
        <v>301</v>
      </c>
      <c r="F3607" s="8">
        <v>1249987.3400000001</v>
      </c>
      <c r="G3607" s="10"/>
      <c r="I3607" s="8">
        <v>0</v>
      </c>
      <c r="J3607" s="8">
        <v>0</v>
      </c>
    </row>
    <row r="3608" spans="1:10" hidden="1" x14ac:dyDescent="0.35">
      <c r="A3608">
        <v>2017</v>
      </c>
      <c r="B3608">
        <v>3144672</v>
      </c>
      <c r="C3608" t="s">
        <v>163</v>
      </c>
      <c r="D3608" t="s">
        <v>303</v>
      </c>
      <c r="E3608" t="s">
        <v>299</v>
      </c>
      <c r="F3608" s="8">
        <v>3093828.71</v>
      </c>
      <c r="G3608" s="10">
        <v>2765677.87</v>
      </c>
      <c r="H3608">
        <v>0.89662179276142517</v>
      </c>
      <c r="I3608" s="8">
        <v>294227.19445696764</v>
      </c>
      <c r="J3608" s="8">
        <v>0</v>
      </c>
    </row>
    <row r="3609" spans="1:10" hidden="1" x14ac:dyDescent="0.35">
      <c r="A3609">
        <v>2017</v>
      </c>
      <c r="B3609">
        <v>3144672</v>
      </c>
      <c r="C3609" t="s">
        <v>163</v>
      </c>
      <c r="D3609" t="s">
        <v>303</v>
      </c>
      <c r="E3609" t="s">
        <v>300</v>
      </c>
      <c r="F3609" s="8">
        <v>2479767.0499999998</v>
      </c>
      <c r="G3609" s="10"/>
      <c r="I3609" s="8">
        <v>0</v>
      </c>
      <c r="J3609" s="8">
        <v>2773994.2444569673</v>
      </c>
    </row>
    <row r="3610" spans="1:10" hidden="1" x14ac:dyDescent="0.35">
      <c r="A3610">
        <v>2017</v>
      </c>
      <c r="B3610">
        <v>3144672</v>
      </c>
      <c r="C3610" t="s">
        <v>163</v>
      </c>
      <c r="D3610" t="s">
        <v>303</v>
      </c>
      <c r="E3610" t="s">
        <v>301</v>
      </c>
      <c r="F3610" s="8">
        <v>204719.83</v>
      </c>
      <c r="G3610" s="10"/>
      <c r="I3610" s="8">
        <v>0</v>
      </c>
      <c r="J3610" s="8">
        <v>0</v>
      </c>
    </row>
    <row r="3611" spans="1:10" hidden="1" x14ac:dyDescent="0.35">
      <c r="A3611">
        <v>2017</v>
      </c>
      <c r="B3611">
        <v>3144672</v>
      </c>
      <c r="C3611" t="s">
        <v>163</v>
      </c>
      <c r="D3611" t="s">
        <v>303</v>
      </c>
      <c r="E3611" t="s">
        <v>309</v>
      </c>
      <c r="F3611" s="8">
        <v>328150.84000000003</v>
      </c>
      <c r="G3611" s="10"/>
      <c r="I3611" s="8">
        <v>0</v>
      </c>
      <c r="J3611" s="8">
        <v>0</v>
      </c>
    </row>
    <row r="3612" spans="1:10" hidden="1" x14ac:dyDescent="0.35">
      <c r="A3612">
        <v>2017</v>
      </c>
      <c r="B3612">
        <v>3145059</v>
      </c>
      <c r="C3612" t="s">
        <v>165</v>
      </c>
      <c r="D3612" t="s">
        <v>303</v>
      </c>
      <c r="E3612" t="s">
        <v>299</v>
      </c>
      <c r="F3612" s="8">
        <v>4991869.38</v>
      </c>
      <c r="G3612" s="10">
        <v>4644808.5199999996</v>
      </c>
      <c r="H3612">
        <v>0.86852630471836978</v>
      </c>
      <c r="I3612" s="8">
        <v>301431.48624817946</v>
      </c>
      <c r="J3612" s="8">
        <v>0</v>
      </c>
    </row>
    <row r="3613" spans="1:10" hidden="1" x14ac:dyDescent="0.35">
      <c r="A3613">
        <v>2017</v>
      </c>
      <c r="B3613">
        <v>3145059</v>
      </c>
      <c r="C3613" t="s">
        <v>165</v>
      </c>
      <c r="D3613" t="s">
        <v>303</v>
      </c>
      <c r="E3613" t="s">
        <v>300</v>
      </c>
      <c r="F3613" s="8">
        <v>4034138.38</v>
      </c>
      <c r="G3613" s="10"/>
      <c r="I3613" s="8">
        <v>0</v>
      </c>
      <c r="J3613" s="8">
        <v>4335569.8662481792</v>
      </c>
    </row>
    <row r="3614" spans="1:10" hidden="1" x14ac:dyDescent="0.35">
      <c r="A3614">
        <v>2017</v>
      </c>
      <c r="B3614">
        <v>3145059</v>
      </c>
      <c r="C3614" t="s">
        <v>165</v>
      </c>
      <c r="D3614" t="s">
        <v>303</v>
      </c>
      <c r="E3614" t="s">
        <v>307</v>
      </c>
      <c r="F3614" s="8">
        <v>5251.25</v>
      </c>
      <c r="G3614" s="10"/>
      <c r="I3614" s="8">
        <v>0</v>
      </c>
      <c r="J3614" s="8">
        <v>0</v>
      </c>
    </row>
    <row r="3615" spans="1:10" hidden="1" x14ac:dyDescent="0.35">
      <c r="A3615">
        <v>2017</v>
      </c>
      <c r="B3615">
        <v>3145059</v>
      </c>
      <c r="C3615" t="s">
        <v>165</v>
      </c>
      <c r="D3615" t="s">
        <v>303</v>
      </c>
      <c r="E3615" t="s">
        <v>301</v>
      </c>
      <c r="F3615" s="8">
        <v>605228.89</v>
      </c>
      <c r="G3615" s="10"/>
      <c r="I3615" s="8">
        <v>0</v>
      </c>
      <c r="J3615" s="8">
        <v>0</v>
      </c>
    </row>
    <row r="3616" spans="1:10" hidden="1" x14ac:dyDescent="0.35">
      <c r="A3616">
        <v>2017</v>
      </c>
      <c r="B3616">
        <v>3145059</v>
      </c>
      <c r="C3616" t="s">
        <v>165</v>
      </c>
      <c r="D3616" t="s">
        <v>303</v>
      </c>
      <c r="E3616" t="s">
        <v>304</v>
      </c>
      <c r="F3616" s="8">
        <v>190</v>
      </c>
      <c r="G3616" s="10"/>
      <c r="I3616" s="8">
        <v>0</v>
      </c>
      <c r="J3616" s="8">
        <v>0</v>
      </c>
    </row>
    <row r="3617" spans="1:10" hidden="1" x14ac:dyDescent="0.35">
      <c r="A3617">
        <v>2017</v>
      </c>
      <c r="B3617">
        <v>3145059</v>
      </c>
      <c r="C3617" t="s">
        <v>165</v>
      </c>
      <c r="D3617" t="s">
        <v>303</v>
      </c>
      <c r="E3617" t="s">
        <v>309</v>
      </c>
      <c r="F3617" s="8">
        <v>347060.86</v>
      </c>
      <c r="G3617" s="10"/>
      <c r="I3617" s="8">
        <v>0</v>
      </c>
      <c r="J3617" s="8">
        <v>0</v>
      </c>
    </row>
    <row r="3618" spans="1:10" hidden="1" x14ac:dyDescent="0.35">
      <c r="A3618">
        <v>2017</v>
      </c>
      <c r="B3618">
        <v>3145307</v>
      </c>
      <c r="C3618" t="s">
        <v>166</v>
      </c>
      <c r="D3618" t="s">
        <v>303</v>
      </c>
      <c r="E3618" t="s">
        <v>299</v>
      </c>
      <c r="F3618" s="8">
        <v>20126518.600000001</v>
      </c>
      <c r="G3618" s="10">
        <v>18640789.940000001</v>
      </c>
      <c r="H3618">
        <v>0.86669533651748232</v>
      </c>
      <c r="I3618" s="8">
        <v>1287674.100952368</v>
      </c>
      <c r="J3618" s="8">
        <v>0</v>
      </c>
    </row>
    <row r="3619" spans="1:10" hidden="1" x14ac:dyDescent="0.35">
      <c r="A3619">
        <v>2017</v>
      </c>
      <c r="B3619">
        <v>3145307</v>
      </c>
      <c r="C3619" t="s">
        <v>166</v>
      </c>
      <c r="D3619" t="s">
        <v>303</v>
      </c>
      <c r="E3619" t="s">
        <v>300</v>
      </c>
      <c r="F3619" s="8">
        <v>16155885.710000001</v>
      </c>
      <c r="G3619" s="10"/>
      <c r="I3619" s="8">
        <v>0</v>
      </c>
      <c r="J3619" s="8">
        <v>17443559.810952369</v>
      </c>
    </row>
    <row r="3620" spans="1:10" hidden="1" x14ac:dyDescent="0.35">
      <c r="A3620">
        <v>2017</v>
      </c>
      <c r="B3620">
        <v>3145307</v>
      </c>
      <c r="C3620" t="s">
        <v>166</v>
      </c>
      <c r="D3620" t="s">
        <v>303</v>
      </c>
      <c r="E3620" t="s">
        <v>306</v>
      </c>
      <c r="F3620" s="8">
        <v>229607.65</v>
      </c>
      <c r="G3620" s="10"/>
      <c r="I3620" s="8">
        <v>0</v>
      </c>
      <c r="J3620" s="8">
        <v>0</v>
      </c>
    </row>
    <row r="3621" spans="1:10" hidden="1" x14ac:dyDescent="0.35">
      <c r="A3621">
        <v>2017</v>
      </c>
      <c r="B3621">
        <v>3145307</v>
      </c>
      <c r="C3621" t="s">
        <v>166</v>
      </c>
      <c r="D3621" t="s">
        <v>303</v>
      </c>
      <c r="E3621" t="s">
        <v>301</v>
      </c>
      <c r="F3621" s="8">
        <v>1415200.65</v>
      </c>
      <c r="G3621" s="10"/>
      <c r="I3621" s="8">
        <v>0</v>
      </c>
      <c r="J3621" s="8">
        <v>0</v>
      </c>
    </row>
    <row r="3622" spans="1:10" hidden="1" x14ac:dyDescent="0.35">
      <c r="A3622">
        <v>2017</v>
      </c>
      <c r="B3622">
        <v>3145307</v>
      </c>
      <c r="C3622" t="s">
        <v>166</v>
      </c>
      <c r="D3622" t="s">
        <v>303</v>
      </c>
      <c r="E3622" t="s">
        <v>309</v>
      </c>
      <c r="F3622" s="8">
        <v>1485728.66</v>
      </c>
      <c r="G3622" s="10"/>
      <c r="I3622" s="8">
        <v>0</v>
      </c>
      <c r="J3622" s="8">
        <v>0</v>
      </c>
    </row>
    <row r="3623" spans="1:10" hidden="1" x14ac:dyDescent="0.35">
      <c r="A3623">
        <v>2017</v>
      </c>
      <c r="B3623">
        <v>3145356</v>
      </c>
      <c r="C3623" t="s">
        <v>167</v>
      </c>
      <c r="D3623" t="s">
        <v>303</v>
      </c>
      <c r="E3623" t="s">
        <v>299</v>
      </c>
      <c r="F3623" s="8">
        <v>6652297.9800000004</v>
      </c>
      <c r="G3623" s="10">
        <v>6227217.9700000007</v>
      </c>
      <c r="H3623">
        <v>0.73605957460968718</v>
      </c>
      <c r="I3623" s="8">
        <v>312884.21133568155</v>
      </c>
      <c r="J3623" s="8">
        <v>0</v>
      </c>
    </row>
    <row r="3624" spans="1:10" hidden="1" x14ac:dyDescent="0.35">
      <c r="A3624">
        <v>2017</v>
      </c>
      <c r="B3624">
        <v>3145356</v>
      </c>
      <c r="C3624" t="s">
        <v>167</v>
      </c>
      <c r="D3624" t="s">
        <v>303</v>
      </c>
      <c r="E3624" t="s">
        <v>300</v>
      </c>
      <c r="F3624" s="8">
        <v>4583603.41</v>
      </c>
      <c r="G3624" s="10"/>
      <c r="I3624" s="8">
        <v>0</v>
      </c>
      <c r="J3624" s="8">
        <v>4896487.6213356815</v>
      </c>
    </row>
    <row r="3625" spans="1:10" hidden="1" x14ac:dyDescent="0.35">
      <c r="A3625">
        <v>2017</v>
      </c>
      <c r="B3625">
        <v>3145356</v>
      </c>
      <c r="C3625" t="s">
        <v>167</v>
      </c>
      <c r="D3625" t="s">
        <v>303</v>
      </c>
      <c r="E3625" t="s">
        <v>307</v>
      </c>
      <c r="F3625" s="8">
        <v>8784</v>
      </c>
      <c r="G3625" s="10"/>
      <c r="I3625" s="8">
        <v>0</v>
      </c>
      <c r="J3625" s="8">
        <v>0</v>
      </c>
    </row>
    <row r="3626" spans="1:10" hidden="1" x14ac:dyDescent="0.35">
      <c r="A3626">
        <v>2017</v>
      </c>
      <c r="B3626">
        <v>3145356</v>
      </c>
      <c r="C3626" t="s">
        <v>167</v>
      </c>
      <c r="D3626" t="s">
        <v>303</v>
      </c>
      <c r="E3626" t="s">
        <v>306</v>
      </c>
      <c r="F3626" s="8">
        <v>108800</v>
      </c>
      <c r="G3626" s="10"/>
      <c r="I3626" s="8">
        <v>0</v>
      </c>
      <c r="J3626" s="8">
        <v>0</v>
      </c>
    </row>
    <row r="3627" spans="1:10" hidden="1" x14ac:dyDescent="0.35">
      <c r="A3627">
        <v>2017</v>
      </c>
      <c r="B3627">
        <v>3145356</v>
      </c>
      <c r="C3627" t="s">
        <v>167</v>
      </c>
      <c r="D3627" t="s">
        <v>303</v>
      </c>
      <c r="E3627" t="s">
        <v>301</v>
      </c>
      <c r="F3627" s="8">
        <v>419843.38</v>
      </c>
      <c r="G3627" s="10"/>
      <c r="I3627" s="8">
        <v>0</v>
      </c>
      <c r="J3627" s="8">
        <v>0</v>
      </c>
    </row>
    <row r="3628" spans="1:10" hidden="1" x14ac:dyDescent="0.35">
      <c r="A3628">
        <v>2017</v>
      </c>
      <c r="B3628">
        <v>3145356</v>
      </c>
      <c r="C3628" t="s">
        <v>167</v>
      </c>
      <c r="D3628" t="s">
        <v>303</v>
      </c>
      <c r="E3628" t="s">
        <v>309</v>
      </c>
      <c r="F3628" s="8">
        <v>425080.01</v>
      </c>
      <c r="G3628" s="10"/>
      <c r="I3628" s="8">
        <v>0</v>
      </c>
      <c r="J3628" s="8">
        <v>0</v>
      </c>
    </row>
    <row r="3629" spans="1:10" hidden="1" x14ac:dyDescent="0.35">
      <c r="A3629">
        <v>2017</v>
      </c>
      <c r="B3629">
        <v>3145372</v>
      </c>
      <c r="C3629" t="s">
        <v>168</v>
      </c>
      <c r="D3629" t="s">
        <v>303</v>
      </c>
      <c r="E3629" t="s">
        <v>299</v>
      </c>
      <c r="F3629" s="8">
        <v>4193419.22</v>
      </c>
      <c r="G3629" s="10">
        <v>3927694.5900000003</v>
      </c>
      <c r="H3629">
        <v>0.81070919264117214</v>
      </c>
      <c r="I3629" s="8">
        <v>215425.40025217418</v>
      </c>
      <c r="J3629" s="8">
        <v>0</v>
      </c>
    </row>
    <row r="3630" spans="1:10" hidden="1" x14ac:dyDescent="0.35">
      <c r="A3630">
        <v>2017</v>
      </c>
      <c r="B3630">
        <v>3145372</v>
      </c>
      <c r="C3630" t="s">
        <v>168</v>
      </c>
      <c r="D3630" t="s">
        <v>303</v>
      </c>
      <c r="E3630" t="s">
        <v>300</v>
      </c>
      <c r="F3630" s="8">
        <v>3184218.11</v>
      </c>
      <c r="G3630" s="10"/>
      <c r="I3630" s="8">
        <v>0</v>
      </c>
      <c r="J3630" s="8">
        <v>3399643.510252174</v>
      </c>
    </row>
    <row r="3631" spans="1:10" hidden="1" x14ac:dyDescent="0.35">
      <c r="A3631">
        <v>2017</v>
      </c>
      <c r="B3631">
        <v>3145372</v>
      </c>
      <c r="C3631" t="s">
        <v>168</v>
      </c>
      <c r="D3631" t="s">
        <v>303</v>
      </c>
      <c r="E3631" t="s">
        <v>301</v>
      </c>
      <c r="F3631" s="8">
        <v>679882.86</v>
      </c>
      <c r="G3631" s="10"/>
      <c r="I3631" s="8">
        <v>0</v>
      </c>
      <c r="J3631" s="8">
        <v>0</v>
      </c>
    </row>
    <row r="3632" spans="1:10" hidden="1" x14ac:dyDescent="0.35">
      <c r="A3632">
        <v>2017</v>
      </c>
      <c r="B3632">
        <v>3145372</v>
      </c>
      <c r="C3632" t="s">
        <v>168</v>
      </c>
      <c r="D3632" t="s">
        <v>303</v>
      </c>
      <c r="E3632" t="s">
        <v>309</v>
      </c>
      <c r="F3632" s="8">
        <v>265724.63</v>
      </c>
      <c r="G3632" s="10"/>
      <c r="I3632" s="8">
        <v>0</v>
      </c>
      <c r="J3632" s="8">
        <v>0</v>
      </c>
    </row>
    <row r="3633" spans="1:10" hidden="1" x14ac:dyDescent="0.35">
      <c r="A3633">
        <v>2017</v>
      </c>
      <c r="B3633">
        <v>3145455</v>
      </c>
      <c r="C3633" t="s">
        <v>169</v>
      </c>
      <c r="D3633" t="s">
        <v>303</v>
      </c>
      <c r="E3633" t="s">
        <v>299</v>
      </c>
      <c r="F3633" s="8">
        <v>5755861.1600000001</v>
      </c>
      <c r="G3633" s="10">
        <v>5494475.7999999998</v>
      </c>
      <c r="H3633">
        <v>0.73882521422698777</v>
      </c>
      <c r="I3633" s="8">
        <v>193118.09459779831</v>
      </c>
      <c r="J3633" s="8">
        <v>0</v>
      </c>
    </row>
    <row r="3634" spans="1:10" hidden="1" x14ac:dyDescent="0.35">
      <c r="A3634">
        <v>2017</v>
      </c>
      <c r="B3634">
        <v>3145455</v>
      </c>
      <c r="C3634" t="s">
        <v>169</v>
      </c>
      <c r="D3634" t="s">
        <v>303</v>
      </c>
      <c r="E3634" t="s">
        <v>300</v>
      </c>
      <c r="F3634" s="8">
        <v>4059457.26</v>
      </c>
      <c r="G3634" s="10"/>
      <c r="I3634" s="8">
        <v>0</v>
      </c>
      <c r="J3634" s="8">
        <v>4252575.3545977976</v>
      </c>
    </row>
    <row r="3635" spans="1:10" hidden="1" x14ac:dyDescent="0.35">
      <c r="A3635">
        <v>2017</v>
      </c>
      <c r="B3635">
        <v>3145455</v>
      </c>
      <c r="C3635" t="s">
        <v>169</v>
      </c>
      <c r="D3635" t="s">
        <v>303</v>
      </c>
      <c r="E3635" t="s">
        <v>306</v>
      </c>
      <c r="F3635" s="8">
        <v>90000</v>
      </c>
      <c r="G3635" s="10"/>
      <c r="I3635" s="8">
        <v>0</v>
      </c>
      <c r="J3635" s="8">
        <v>0</v>
      </c>
    </row>
    <row r="3636" spans="1:10" hidden="1" x14ac:dyDescent="0.35">
      <c r="A3636">
        <v>2017</v>
      </c>
      <c r="B3636">
        <v>3145455</v>
      </c>
      <c r="C3636" t="s">
        <v>169</v>
      </c>
      <c r="D3636" t="s">
        <v>303</v>
      </c>
      <c r="E3636" t="s">
        <v>301</v>
      </c>
      <c r="F3636" s="8">
        <v>1295006.03</v>
      </c>
      <c r="G3636" s="10"/>
      <c r="I3636" s="8">
        <v>0</v>
      </c>
      <c r="J3636" s="8">
        <v>0</v>
      </c>
    </row>
    <row r="3637" spans="1:10" hidden="1" x14ac:dyDescent="0.35">
      <c r="A3637">
        <v>2017</v>
      </c>
      <c r="B3637">
        <v>3145455</v>
      </c>
      <c r="C3637" t="s">
        <v>169</v>
      </c>
      <c r="D3637" t="s">
        <v>303</v>
      </c>
      <c r="E3637" t="s">
        <v>309</v>
      </c>
      <c r="F3637" s="8">
        <v>261385.36</v>
      </c>
      <c r="G3637" s="10"/>
      <c r="I3637" s="8">
        <v>0</v>
      </c>
      <c r="J3637" s="8">
        <v>0</v>
      </c>
    </row>
    <row r="3638" spans="1:10" hidden="1" x14ac:dyDescent="0.35">
      <c r="A3638">
        <v>2017</v>
      </c>
      <c r="B3638">
        <v>3146206</v>
      </c>
      <c r="C3638" t="s">
        <v>170</v>
      </c>
      <c r="D3638" t="s">
        <v>303</v>
      </c>
      <c r="E3638" t="s">
        <v>299</v>
      </c>
      <c r="F3638" s="8">
        <v>4141225.64</v>
      </c>
      <c r="G3638" s="10">
        <v>3579889.17</v>
      </c>
      <c r="H3638">
        <v>0.7101947348833707</v>
      </c>
      <c r="I3638" s="8">
        <v>398658.20549201715</v>
      </c>
      <c r="J3638" s="8">
        <v>0</v>
      </c>
    </row>
    <row r="3639" spans="1:10" hidden="1" x14ac:dyDescent="0.35">
      <c r="A3639">
        <v>2017</v>
      </c>
      <c r="B3639">
        <v>3146206</v>
      </c>
      <c r="C3639" t="s">
        <v>170</v>
      </c>
      <c r="D3639" t="s">
        <v>303</v>
      </c>
      <c r="E3639" t="s">
        <v>300</v>
      </c>
      <c r="F3639" s="8">
        <v>2542418.44</v>
      </c>
      <c r="G3639" s="10"/>
      <c r="I3639" s="8">
        <v>0</v>
      </c>
      <c r="J3639" s="8">
        <v>2941076.6454920173</v>
      </c>
    </row>
    <row r="3640" spans="1:10" hidden="1" x14ac:dyDescent="0.35">
      <c r="A3640">
        <v>2017</v>
      </c>
      <c r="B3640">
        <v>3146206</v>
      </c>
      <c r="C3640" t="s">
        <v>170</v>
      </c>
      <c r="D3640" t="s">
        <v>303</v>
      </c>
      <c r="E3640" t="s">
        <v>306</v>
      </c>
      <c r="F3640" s="8">
        <v>87135.3</v>
      </c>
      <c r="G3640" s="10"/>
      <c r="I3640" s="8">
        <v>0</v>
      </c>
      <c r="J3640" s="8">
        <v>0</v>
      </c>
    </row>
    <row r="3641" spans="1:10" hidden="1" x14ac:dyDescent="0.35">
      <c r="A3641">
        <v>2017</v>
      </c>
      <c r="B3641">
        <v>3146206</v>
      </c>
      <c r="C3641" t="s">
        <v>170</v>
      </c>
      <c r="D3641" t="s">
        <v>303</v>
      </c>
      <c r="E3641" t="s">
        <v>301</v>
      </c>
      <c r="F3641" s="8">
        <v>352009.92</v>
      </c>
      <c r="G3641" s="10"/>
      <c r="I3641" s="8">
        <v>0</v>
      </c>
      <c r="J3641" s="8">
        <v>0</v>
      </c>
    </row>
    <row r="3642" spans="1:10" hidden="1" x14ac:dyDescent="0.35">
      <c r="A3642">
        <v>2017</v>
      </c>
      <c r="B3642">
        <v>3146206</v>
      </c>
      <c r="C3642" t="s">
        <v>170</v>
      </c>
      <c r="D3642" t="s">
        <v>303</v>
      </c>
      <c r="E3642" t="s">
        <v>309</v>
      </c>
      <c r="F3642" s="8">
        <v>561336.47</v>
      </c>
      <c r="G3642" s="10"/>
      <c r="I3642" s="8">
        <v>0</v>
      </c>
      <c r="J3642" s="8">
        <v>0</v>
      </c>
    </row>
    <row r="3643" spans="1:10" hidden="1" x14ac:dyDescent="0.35">
      <c r="A3643">
        <v>2017</v>
      </c>
      <c r="B3643">
        <v>3146255</v>
      </c>
      <c r="C3643" t="s">
        <v>171</v>
      </c>
      <c r="D3643" t="s">
        <v>303</v>
      </c>
      <c r="E3643" t="s">
        <v>299</v>
      </c>
      <c r="F3643" s="8">
        <v>4359480.21</v>
      </c>
      <c r="G3643" s="10">
        <v>4116358.45</v>
      </c>
      <c r="H3643">
        <v>0.96725597111203954</v>
      </c>
      <c r="I3643" s="8">
        <v>235160.97406726822</v>
      </c>
      <c r="J3643" s="8">
        <v>0</v>
      </c>
    </row>
    <row r="3644" spans="1:10" hidden="1" x14ac:dyDescent="0.35">
      <c r="A3644">
        <v>2017</v>
      </c>
      <c r="B3644">
        <v>3146255</v>
      </c>
      <c r="C3644" t="s">
        <v>171</v>
      </c>
      <c r="D3644" t="s">
        <v>303</v>
      </c>
      <c r="E3644" t="s">
        <v>300</v>
      </c>
      <c r="F3644" s="8">
        <v>3981572.29</v>
      </c>
      <c r="G3644" s="10"/>
      <c r="I3644" s="8">
        <v>0</v>
      </c>
      <c r="J3644" s="8">
        <v>4216733.264067268</v>
      </c>
    </row>
    <row r="3645" spans="1:10" hidden="1" x14ac:dyDescent="0.35">
      <c r="A3645">
        <v>2017</v>
      </c>
      <c r="B3645">
        <v>3146255</v>
      </c>
      <c r="C3645" t="s">
        <v>171</v>
      </c>
      <c r="D3645" t="s">
        <v>303</v>
      </c>
      <c r="E3645" t="s">
        <v>301</v>
      </c>
      <c r="F3645" s="8">
        <v>102455.05</v>
      </c>
      <c r="G3645" s="10"/>
      <c r="I3645" s="8">
        <v>0</v>
      </c>
      <c r="J3645" s="8">
        <v>0</v>
      </c>
    </row>
    <row r="3646" spans="1:10" hidden="1" x14ac:dyDescent="0.35">
      <c r="A3646">
        <v>2017</v>
      </c>
      <c r="B3646">
        <v>3146255</v>
      </c>
      <c r="C3646" t="s">
        <v>171</v>
      </c>
      <c r="D3646" t="s">
        <v>303</v>
      </c>
      <c r="E3646" t="s">
        <v>309</v>
      </c>
      <c r="F3646" s="8">
        <v>243121.76</v>
      </c>
      <c r="G3646" s="10"/>
      <c r="I3646" s="8">
        <v>0</v>
      </c>
      <c r="J3646" s="8">
        <v>0</v>
      </c>
    </row>
    <row r="3647" spans="1:10" hidden="1" x14ac:dyDescent="0.35">
      <c r="A3647">
        <v>2017</v>
      </c>
      <c r="B3647">
        <v>3146305</v>
      </c>
      <c r="C3647" t="s">
        <v>172</v>
      </c>
      <c r="D3647" t="s">
        <v>303</v>
      </c>
      <c r="E3647" t="s">
        <v>299</v>
      </c>
      <c r="F3647" s="8">
        <v>10248260.539999999</v>
      </c>
      <c r="G3647" s="10">
        <v>9311472.3899999987</v>
      </c>
      <c r="H3647">
        <v>0.83287910280749922</v>
      </c>
      <c r="I3647" s="8">
        <v>780231.27389269706</v>
      </c>
      <c r="J3647" s="8">
        <v>0</v>
      </c>
    </row>
    <row r="3648" spans="1:10" hidden="1" x14ac:dyDescent="0.35">
      <c r="A3648">
        <v>2017</v>
      </c>
      <c r="B3648">
        <v>3146305</v>
      </c>
      <c r="C3648" t="s">
        <v>172</v>
      </c>
      <c r="D3648" t="s">
        <v>303</v>
      </c>
      <c r="E3648" t="s">
        <v>300</v>
      </c>
      <c r="F3648" s="8">
        <v>7755330.7699999996</v>
      </c>
      <c r="G3648" s="10"/>
      <c r="I3648" s="8">
        <v>0</v>
      </c>
      <c r="J3648" s="8">
        <v>8535562.0438926965</v>
      </c>
    </row>
    <row r="3649" spans="1:10" hidden="1" x14ac:dyDescent="0.35">
      <c r="A3649">
        <v>2017</v>
      </c>
      <c r="B3649">
        <v>3146305</v>
      </c>
      <c r="C3649" t="s">
        <v>172</v>
      </c>
      <c r="D3649" t="s">
        <v>303</v>
      </c>
      <c r="E3649" t="s">
        <v>306</v>
      </c>
      <c r="F3649" s="8">
        <v>26153</v>
      </c>
      <c r="G3649" s="10"/>
      <c r="I3649" s="8">
        <v>0</v>
      </c>
      <c r="J3649" s="8">
        <v>0</v>
      </c>
    </row>
    <row r="3650" spans="1:10" hidden="1" x14ac:dyDescent="0.35">
      <c r="A3650">
        <v>2017</v>
      </c>
      <c r="B3650">
        <v>3146305</v>
      </c>
      <c r="C3650" t="s">
        <v>172</v>
      </c>
      <c r="D3650" t="s">
        <v>303</v>
      </c>
      <c r="E3650" t="s">
        <v>301</v>
      </c>
      <c r="F3650" s="8">
        <v>448855.45</v>
      </c>
      <c r="G3650" s="10"/>
      <c r="I3650" s="8">
        <v>0</v>
      </c>
      <c r="J3650" s="8">
        <v>0</v>
      </c>
    </row>
    <row r="3651" spans="1:10" hidden="1" x14ac:dyDescent="0.35">
      <c r="A3651">
        <v>2017</v>
      </c>
      <c r="B3651">
        <v>3146305</v>
      </c>
      <c r="C3651" t="s">
        <v>172</v>
      </c>
      <c r="D3651" t="s">
        <v>303</v>
      </c>
      <c r="E3651" t="s">
        <v>304</v>
      </c>
      <c r="F3651" s="8">
        <v>29623.4</v>
      </c>
      <c r="G3651" s="10"/>
      <c r="I3651" s="8">
        <v>0</v>
      </c>
      <c r="J3651" s="8">
        <v>0</v>
      </c>
    </row>
    <row r="3652" spans="1:10" hidden="1" x14ac:dyDescent="0.35">
      <c r="A3652">
        <v>2017</v>
      </c>
      <c r="B3652">
        <v>3146305</v>
      </c>
      <c r="C3652" t="s">
        <v>172</v>
      </c>
      <c r="D3652" t="s">
        <v>303</v>
      </c>
      <c r="E3652" t="s">
        <v>309</v>
      </c>
      <c r="F3652" s="8">
        <v>936788.15</v>
      </c>
      <c r="G3652" s="10"/>
      <c r="I3652" s="8">
        <v>0</v>
      </c>
      <c r="J3652" s="8">
        <v>0</v>
      </c>
    </row>
    <row r="3653" spans="1:10" hidden="1" x14ac:dyDescent="0.35">
      <c r="A3653">
        <v>2017</v>
      </c>
      <c r="B3653">
        <v>3146552</v>
      </c>
      <c r="C3653" t="s">
        <v>173</v>
      </c>
      <c r="D3653" t="s">
        <v>303</v>
      </c>
      <c r="E3653" t="s">
        <v>299</v>
      </c>
      <c r="F3653" s="8">
        <v>6383341.9299999997</v>
      </c>
      <c r="G3653" s="10">
        <v>5876941.9199999999</v>
      </c>
      <c r="H3653">
        <v>0.86910304024239871</v>
      </c>
      <c r="I3653" s="8">
        <v>440113.7882697811</v>
      </c>
      <c r="J3653" s="8">
        <v>0</v>
      </c>
    </row>
    <row r="3654" spans="1:10" hidden="1" x14ac:dyDescent="0.35">
      <c r="A3654">
        <v>2017</v>
      </c>
      <c r="B3654">
        <v>3146552</v>
      </c>
      <c r="C3654" t="s">
        <v>173</v>
      </c>
      <c r="D3654" t="s">
        <v>303</v>
      </c>
      <c r="E3654" t="s">
        <v>300</v>
      </c>
      <c r="F3654" s="8">
        <v>5107668.09</v>
      </c>
      <c r="G3654" s="10"/>
      <c r="I3654" s="8">
        <v>0</v>
      </c>
      <c r="J3654" s="8">
        <v>5547781.8782697814</v>
      </c>
    </row>
    <row r="3655" spans="1:10" hidden="1" x14ac:dyDescent="0.35">
      <c r="A3655">
        <v>2017</v>
      </c>
      <c r="B3655">
        <v>3146552</v>
      </c>
      <c r="C3655" t="s">
        <v>173</v>
      </c>
      <c r="D3655" t="s">
        <v>303</v>
      </c>
      <c r="E3655" t="s">
        <v>306</v>
      </c>
      <c r="F3655" s="8">
        <v>58648.62</v>
      </c>
      <c r="G3655" s="10"/>
      <c r="I3655" s="8">
        <v>0</v>
      </c>
      <c r="J3655" s="8">
        <v>0</v>
      </c>
    </row>
    <row r="3656" spans="1:10" hidden="1" x14ac:dyDescent="0.35">
      <c r="A3656">
        <v>2017</v>
      </c>
      <c r="B3656">
        <v>3146552</v>
      </c>
      <c r="C3656" t="s">
        <v>173</v>
      </c>
      <c r="D3656" t="s">
        <v>303</v>
      </c>
      <c r="E3656" t="s">
        <v>301</v>
      </c>
      <c r="F3656" s="8">
        <v>679745.64</v>
      </c>
      <c r="G3656" s="10"/>
      <c r="I3656" s="8">
        <v>0</v>
      </c>
      <c r="J3656" s="8">
        <v>0</v>
      </c>
    </row>
    <row r="3657" spans="1:10" hidden="1" x14ac:dyDescent="0.35">
      <c r="A3657">
        <v>2017</v>
      </c>
      <c r="B3657">
        <v>3146552</v>
      </c>
      <c r="C3657" t="s">
        <v>173</v>
      </c>
      <c r="D3657" t="s">
        <v>303</v>
      </c>
      <c r="E3657" t="s">
        <v>304</v>
      </c>
      <c r="F3657" s="8">
        <v>30879.57</v>
      </c>
      <c r="G3657" s="10"/>
      <c r="I3657" s="8">
        <v>0</v>
      </c>
      <c r="J3657" s="8">
        <v>0</v>
      </c>
    </row>
    <row r="3658" spans="1:10" hidden="1" x14ac:dyDescent="0.35">
      <c r="A3658">
        <v>2017</v>
      </c>
      <c r="B3658">
        <v>3146552</v>
      </c>
      <c r="C3658" t="s">
        <v>173</v>
      </c>
      <c r="D3658" t="s">
        <v>303</v>
      </c>
      <c r="E3658" t="s">
        <v>309</v>
      </c>
      <c r="F3658" s="8">
        <v>506400.01</v>
      </c>
      <c r="G3658" s="10"/>
      <c r="I3658" s="8">
        <v>0</v>
      </c>
      <c r="J3658" s="8">
        <v>0</v>
      </c>
    </row>
    <row r="3659" spans="1:10" hidden="1" x14ac:dyDescent="0.35">
      <c r="A3659">
        <v>2017</v>
      </c>
      <c r="B3659">
        <v>3146750</v>
      </c>
      <c r="C3659" t="s">
        <v>174</v>
      </c>
      <c r="D3659" t="s">
        <v>303</v>
      </c>
      <c r="E3659" t="s">
        <v>299</v>
      </c>
      <c r="F3659" s="8">
        <v>3651502.3</v>
      </c>
      <c r="G3659" s="10">
        <v>3651502.3</v>
      </c>
      <c r="H3659">
        <v>0.40599260474243709</v>
      </c>
      <c r="I3659" s="8">
        <v>0</v>
      </c>
      <c r="J3659" s="8">
        <v>0</v>
      </c>
    </row>
    <row r="3660" spans="1:10" hidden="1" x14ac:dyDescent="0.35">
      <c r="A3660">
        <v>2017</v>
      </c>
      <c r="B3660">
        <v>3146750</v>
      </c>
      <c r="C3660" t="s">
        <v>174</v>
      </c>
      <c r="D3660" t="s">
        <v>303</v>
      </c>
      <c r="E3660" t="s">
        <v>300</v>
      </c>
      <c r="F3660" s="8">
        <v>1482482.93</v>
      </c>
      <c r="G3660" s="10"/>
      <c r="I3660" s="8">
        <v>0</v>
      </c>
      <c r="J3660" s="8">
        <v>1482482.93</v>
      </c>
    </row>
    <row r="3661" spans="1:10" hidden="1" x14ac:dyDescent="0.35">
      <c r="A3661">
        <v>2017</v>
      </c>
      <c r="B3661">
        <v>3146750</v>
      </c>
      <c r="C3661" t="s">
        <v>174</v>
      </c>
      <c r="D3661" t="s">
        <v>303</v>
      </c>
      <c r="E3661" t="s">
        <v>301</v>
      </c>
      <c r="F3661" s="8">
        <v>1310598.77</v>
      </c>
      <c r="G3661" s="10"/>
      <c r="I3661" s="8">
        <v>0</v>
      </c>
      <c r="J3661" s="8">
        <v>0</v>
      </c>
    </row>
    <row r="3662" spans="1:10" hidden="1" x14ac:dyDescent="0.35">
      <c r="A3662">
        <v>2017</v>
      </c>
      <c r="B3662">
        <v>3147956</v>
      </c>
      <c r="C3662" t="s">
        <v>175</v>
      </c>
      <c r="D3662" t="s">
        <v>303</v>
      </c>
      <c r="E3662" t="s">
        <v>299</v>
      </c>
      <c r="F3662" s="8">
        <v>4239236.7699999996</v>
      </c>
      <c r="G3662" s="10">
        <v>3903541.6899999995</v>
      </c>
      <c r="H3662">
        <v>0.81089350425254469</v>
      </c>
      <c r="I3662" s="8">
        <v>272212.95978153835</v>
      </c>
      <c r="J3662" s="8">
        <v>0</v>
      </c>
    </row>
    <row r="3663" spans="1:10" hidden="1" x14ac:dyDescent="0.35">
      <c r="A3663">
        <v>2017</v>
      </c>
      <c r="B3663">
        <v>3147956</v>
      </c>
      <c r="C3663" t="s">
        <v>175</v>
      </c>
      <c r="D3663" t="s">
        <v>303</v>
      </c>
      <c r="E3663" t="s">
        <v>300</v>
      </c>
      <c r="F3663" s="8">
        <v>3165356.6</v>
      </c>
      <c r="G3663" s="10"/>
      <c r="I3663" s="8">
        <v>0</v>
      </c>
      <c r="J3663" s="8">
        <v>3437569.5597815383</v>
      </c>
    </row>
    <row r="3664" spans="1:10" hidden="1" x14ac:dyDescent="0.35">
      <c r="A3664">
        <v>2017</v>
      </c>
      <c r="B3664">
        <v>3147956</v>
      </c>
      <c r="C3664" t="s">
        <v>175</v>
      </c>
      <c r="D3664" t="s">
        <v>303</v>
      </c>
      <c r="E3664" t="s">
        <v>301</v>
      </c>
      <c r="F3664" s="8">
        <v>738185.09</v>
      </c>
      <c r="G3664" s="10"/>
      <c r="I3664" s="8">
        <v>0</v>
      </c>
      <c r="J3664" s="8">
        <v>0</v>
      </c>
    </row>
    <row r="3665" spans="1:10" hidden="1" x14ac:dyDescent="0.35">
      <c r="A3665">
        <v>2017</v>
      </c>
      <c r="B3665">
        <v>3147956</v>
      </c>
      <c r="C3665" t="s">
        <v>175</v>
      </c>
      <c r="D3665" t="s">
        <v>303</v>
      </c>
      <c r="E3665" t="s">
        <v>309</v>
      </c>
      <c r="F3665" s="8">
        <v>335695.08</v>
      </c>
      <c r="G3665" s="10"/>
      <c r="I3665" s="8">
        <v>0</v>
      </c>
      <c r="J3665" s="8">
        <v>0</v>
      </c>
    </row>
    <row r="3666" spans="1:10" hidden="1" x14ac:dyDescent="0.35">
      <c r="A3666">
        <v>2017</v>
      </c>
      <c r="B3666">
        <v>3148400</v>
      </c>
      <c r="C3666" t="s">
        <v>176</v>
      </c>
      <c r="D3666" t="s">
        <v>303</v>
      </c>
      <c r="E3666" t="s">
        <v>299</v>
      </c>
      <c r="F3666" s="8">
        <v>3583369.08</v>
      </c>
      <c r="G3666" s="10">
        <v>3177230.94</v>
      </c>
      <c r="H3666">
        <v>0.78942541708976299</v>
      </c>
      <c r="I3666" s="8">
        <v>320615.77056556055</v>
      </c>
      <c r="J3666" s="8">
        <v>0</v>
      </c>
    </row>
    <row r="3667" spans="1:10" hidden="1" x14ac:dyDescent="0.35">
      <c r="A3667">
        <v>2017</v>
      </c>
      <c r="B3667">
        <v>3148400</v>
      </c>
      <c r="C3667" t="s">
        <v>176</v>
      </c>
      <c r="D3667" t="s">
        <v>303</v>
      </c>
      <c r="E3667" t="s">
        <v>300</v>
      </c>
      <c r="F3667" s="8">
        <v>2508186.86</v>
      </c>
      <c r="G3667" s="10"/>
      <c r="I3667" s="8">
        <v>0</v>
      </c>
      <c r="J3667" s="8">
        <v>2828802.6305655604</v>
      </c>
    </row>
    <row r="3668" spans="1:10" hidden="1" x14ac:dyDescent="0.35">
      <c r="A3668">
        <v>2017</v>
      </c>
      <c r="B3668">
        <v>3148400</v>
      </c>
      <c r="C3668" t="s">
        <v>176</v>
      </c>
      <c r="D3668" t="s">
        <v>303</v>
      </c>
      <c r="E3668" t="s">
        <v>301</v>
      </c>
      <c r="F3668" s="8">
        <v>344314.51</v>
      </c>
      <c r="G3668" s="10"/>
      <c r="I3668" s="8">
        <v>0</v>
      </c>
      <c r="J3668" s="8">
        <v>0</v>
      </c>
    </row>
    <row r="3669" spans="1:10" hidden="1" x14ac:dyDescent="0.35">
      <c r="A3669">
        <v>2017</v>
      </c>
      <c r="B3669">
        <v>3148400</v>
      </c>
      <c r="C3669" t="s">
        <v>176</v>
      </c>
      <c r="D3669" t="s">
        <v>303</v>
      </c>
      <c r="E3669" t="s">
        <v>309</v>
      </c>
      <c r="F3669" s="8">
        <v>406138.14</v>
      </c>
      <c r="G3669" s="10"/>
      <c r="I3669" s="8">
        <v>0</v>
      </c>
      <c r="J3669" s="8">
        <v>0</v>
      </c>
    </row>
    <row r="3670" spans="1:10" hidden="1" x14ac:dyDescent="0.35">
      <c r="A3670">
        <v>2017</v>
      </c>
      <c r="B3670">
        <v>3148509</v>
      </c>
      <c r="C3670" t="s">
        <v>177</v>
      </c>
      <c r="D3670" t="s">
        <v>303</v>
      </c>
      <c r="E3670" t="s">
        <v>299</v>
      </c>
      <c r="F3670" s="8">
        <v>3633204.38</v>
      </c>
      <c r="G3670" s="10">
        <v>3281639.08</v>
      </c>
      <c r="H3670">
        <v>0.68926995774318967</v>
      </c>
      <c r="I3670" s="8">
        <v>242323.39947497178</v>
      </c>
      <c r="J3670" s="8">
        <v>0</v>
      </c>
    </row>
    <row r="3671" spans="1:10" hidden="1" x14ac:dyDescent="0.35">
      <c r="A3671">
        <v>2017</v>
      </c>
      <c r="B3671">
        <v>3148509</v>
      </c>
      <c r="C3671" t="s">
        <v>177</v>
      </c>
      <c r="D3671" t="s">
        <v>303</v>
      </c>
      <c r="E3671" t="s">
        <v>300</v>
      </c>
      <c r="F3671" s="8">
        <v>2261935.23</v>
      </c>
      <c r="G3671" s="10"/>
      <c r="I3671" s="8">
        <v>0</v>
      </c>
      <c r="J3671" s="8">
        <v>2504258.6294749719</v>
      </c>
    </row>
    <row r="3672" spans="1:10" hidden="1" x14ac:dyDescent="0.35">
      <c r="A3672">
        <v>2017</v>
      </c>
      <c r="B3672">
        <v>3148509</v>
      </c>
      <c r="C3672" t="s">
        <v>177</v>
      </c>
      <c r="D3672" t="s">
        <v>303</v>
      </c>
      <c r="E3672" t="s">
        <v>301</v>
      </c>
      <c r="F3672" s="8">
        <v>449714.07</v>
      </c>
      <c r="G3672" s="10"/>
      <c r="I3672" s="8">
        <v>0</v>
      </c>
      <c r="J3672" s="8">
        <v>0</v>
      </c>
    </row>
    <row r="3673" spans="1:10" hidden="1" x14ac:dyDescent="0.35">
      <c r="A3673">
        <v>2017</v>
      </c>
      <c r="B3673">
        <v>3148509</v>
      </c>
      <c r="C3673" t="s">
        <v>177</v>
      </c>
      <c r="D3673" t="s">
        <v>303</v>
      </c>
      <c r="E3673" t="s">
        <v>309</v>
      </c>
      <c r="F3673" s="8">
        <v>351565.3</v>
      </c>
      <c r="G3673" s="10"/>
      <c r="I3673" s="8">
        <v>0</v>
      </c>
      <c r="J3673" s="8">
        <v>0</v>
      </c>
    </row>
    <row r="3674" spans="1:10" hidden="1" x14ac:dyDescent="0.35">
      <c r="A3674">
        <v>2017</v>
      </c>
      <c r="B3674">
        <v>3148608</v>
      </c>
      <c r="C3674" t="s">
        <v>178</v>
      </c>
      <c r="D3674" t="s">
        <v>303</v>
      </c>
      <c r="E3674" t="s">
        <v>299</v>
      </c>
      <c r="F3674" s="8">
        <v>9003114.5099999998</v>
      </c>
      <c r="G3674" s="10">
        <v>9003114.5099999998</v>
      </c>
      <c r="H3674">
        <v>1</v>
      </c>
      <c r="I3674" s="8">
        <v>0</v>
      </c>
      <c r="J3674" s="8">
        <v>0</v>
      </c>
    </row>
    <row r="3675" spans="1:10" hidden="1" x14ac:dyDescent="0.35">
      <c r="A3675">
        <v>2017</v>
      </c>
      <c r="B3675">
        <v>3148608</v>
      </c>
      <c r="C3675" t="s">
        <v>178</v>
      </c>
      <c r="D3675" t="s">
        <v>303</v>
      </c>
      <c r="E3675" t="s">
        <v>300</v>
      </c>
      <c r="F3675" s="8">
        <v>9003114.5099999998</v>
      </c>
      <c r="G3675" s="10"/>
      <c r="I3675" s="8">
        <v>0</v>
      </c>
      <c r="J3675" s="8">
        <v>9003114.5099999998</v>
      </c>
    </row>
    <row r="3676" spans="1:10" hidden="1" x14ac:dyDescent="0.35">
      <c r="A3676">
        <v>2017</v>
      </c>
      <c r="B3676">
        <v>3148707</v>
      </c>
      <c r="C3676" t="s">
        <v>179</v>
      </c>
      <c r="D3676" t="s">
        <v>303</v>
      </c>
      <c r="E3676" t="s">
        <v>299</v>
      </c>
      <c r="F3676" s="8">
        <v>14191111.26</v>
      </c>
      <c r="G3676" s="10">
        <v>13697196.959999999</v>
      </c>
      <c r="H3676">
        <v>0.78489456867677254</v>
      </c>
      <c r="I3676" s="8">
        <v>387670.65146179002</v>
      </c>
      <c r="J3676" s="8">
        <v>0</v>
      </c>
    </row>
    <row r="3677" spans="1:10" hidden="1" x14ac:dyDescent="0.35">
      <c r="A3677">
        <v>2017</v>
      </c>
      <c r="B3677">
        <v>3148707</v>
      </c>
      <c r="C3677" t="s">
        <v>179</v>
      </c>
      <c r="D3677" t="s">
        <v>303</v>
      </c>
      <c r="E3677" t="s">
        <v>300</v>
      </c>
      <c r="F3677" s="8">
        <v>10750855.5</v>
      </c>
      <c r="G3677" s="10"/>
      <c r="I3677" s="8">
        <v>0</v>
      </c>
      <c r="J3677" s="8">
        <v>11138526.151461789</v>
      </c>
    </row>
    <row r="3678" spans="1:10" hidden="1" x14ac:dyDescent="0.35">
      <c r="A3678">
        <v>2017</v>
      </c>
      <c r="B3678">
        <v>3148707</v>
      </c>
      <c r="C3678" t="s">
        <v>179</v>
      </c>
      <c r="D3678" t="s">
        <v>303</v>
      </c>
      <c r="E3678" t="s">
        <v>307</v>
      </c>
      <c r="F3678" s="8">
        <v>262.45999999999998</v>
      </c>
      <c r="G3678" s="10"/>
      <c r="I3678" s="8">
        <v>0</v>
      </c>
      <c r="J3678" s="8">
        <v>0</v>
      </c>
    </row>
    <row r="3679" spans="1:10" hidden="1" x14ac:dyDescent="0.35">
      <c r="A3679">
        <v>2017</v>
      </c>
      <c r="B3679">
        <v>3148707</v>
      </c>
      <c r="C3679" t="s">
        <v>179</v>
      </c>
      <c r="D3679" t="s">
        <v>303</v>
      </c>
      <c r="E3679" t="s">
        <v>306</v>
      </c>
      <c r="F3679" s="8">
        <v>10414.219999999999</v>
      </c>
      <c r="G3679" s="10"/>
      <c r="I3679" s="8">
        <v>0</v>
      </c>
      <c r="J3679" s="8">
        <v>0</v>
      </c>
    </row>
    <row r="3680" spans="1:10" hidden="1" x14ac:dyDescent="0.35">
      <c r="A3680">
        <v>2017</v>
      </c>
      <c r="B3680">
        <v>3148707</v>
      </c>
      <c r="C3680" t="s">
        <v>179</v>
      </c>
      <c r="D3680" t="s">
        <v>303</v>
      </c>
      <c r="E3680" t="s">
        <v>301</v>
      </c>
      <c r="F3680" s="8">
        <v>2590416.9300000002</v>
      </c>
      <c r="G3680" s="10"/>
      <c r="I3680" s="8">
        <v>0</v>
      </c>
      <c r="J3680" s="8">
        <v>0</v>
      </c>
    </row>
    <row r="3681" spans="1:10" hidden="1" x14ac:dyDescent="0.35">
      <c r="A3681">
        <v>2017</v>
      </c>
      <c r="B3681">
        <v>3148707</v>
      </c>
      <c r="C3681" t="s">
        <v>179</v>
      </c>
      <c r="D3681" t="s">
        <v>303</v>
      </c>
      <c r="E3681" t="s">
        <v>305</v>
      </c>
      <c r="F3681" s="8">
        <v>30000</v>
      </c>
      <c r="G3681" s="10"/>
      <c r="I3681" s="8">
        <v>0</v>
      </c>
      <c r="J3681" s="8">
        <v>0</v>
      </c>
    </row>
    <row r="3682" spans="1:10" hidden="1" x14ac:dyDescent="0.35">
      <c r="A3682">
        <v>2017</v>
      </c>
      <c r="B3682">
        <v>3148707</v>
      </c>
      <c r="C3682" t="s">
        <v>179</v>
      </c>
      <c r="D3682" t="s">
        <v>303</v>
      </c>
      <c r="E3682" t="s">
        <v>309</v>
      </c>
      <c r="F3682" s="8">
        <v>493914.3</v>
      </c>
      <c r="G3682" s="10"/>
      <c r="I3682" s="8">
        <v>0</v>
      </c>
      <c r="J3682" s="8">
        <v>0</v>
      </c>
    </row>
    <row r="3683" spans="1:10" hidden="1" x14ac:dyDescent="0.35">
      <c r="A3683">
        <v>2017</v>
      </c>
      <c r="B3683">
        <v>3149150</v>
      </c>
      <c r="C3683" t="s">
        <v>180</v>
      </c>
      <c r="D3683" t="s">
        <v>303</v>
      </c>
      <c r="E3683" t="s">
        <v>299</v>
      </c>
      <c r="F3683" s="8">
        <v>5246983.68</v>
      </c>
      <c r="G3683" s="10">
        <v>4858206.7399999993</v>
      </c>
      <c r="H3683">
        <v>0.78663667779605451</v>
      </c>
      <c r="I3683" s="8">
        <v>305826.20048531599</v>
      </c>
      <c r="J3683" s="8">
        <v>0</v>
      </c>
    </row>
    <row r="3684" spans="1:10" hidden="1" x14ac:dyDescent="0.35">
      <c r="A3684">
        <v>2017</v>
      </c>
      <c r="B3684">
        <v>3149150</v>
      </c>
      <c r="C3684" t="s">
        <v>180</v>
      </c>
      <c r="D3684" t="s">
        <v>303</v>
      </c>
      <c r="E3684" t="s">
        <v>300</v>
      </c>
      <c r="F3684" s="8">
        <v>3821643.61</v>
      </c>
      <c r="G3684" s="10"/>
      <c r="I3684" s="8">
        <v>0</v>
      </c>
      <c r="J3684" s="8">
        <v>4127469.810485316</v>
      </c>
    </row>
    <row r="3685" spans="1:10" hidden="1" x14ac:dyDescent="0.35">
      <c r="A3685">
        <v>2017</v>
      </c>
      <c r="B3685">
        <v>3149150</v>
      </c>
      <c r="C3685" t="s">
        <v>180</v>
      </c>
      <c r="D3685" t="s">
        <v>303</v>
      </c>
      <c r="E3685" t="s">
        <v>301</v>
      </c>
      <c r="F3685" s="8">
        <v>885875.08</v>
      </c>
      <c r="G3685" s="10"/>
      <c r="I3685" s="8">
        <v>0</v>
      </c>
      <c r="J3685" s="8">
        <v>0</v>
      </c>
    </row>
    <row r="3686" spans="1:10" hidden="1" x14ac:dyDescent="0.35">
      <c r="A3686">
        <v>2017</v>
      </c>
      <c r="B3686">
        <v>3149150</v>
      </c>
      <c r="C3686" t="s">
        <v>180</v>
      </c>
      <c r="D3686" t="s">
        <v>303</v>
      </c>
      <c r="E3686" t="s">
        <v>309</v>
      </c>
      <c r="F3686" s="8">
        <v>388776.94</v>
      </c>
      <c r="G3686" s="10"/>
      <c r="I3686" s="8">
        <v>0</v>
      </c>
      <c r="J3686" s="8">
        <v>0</v>
      </c>
    </row>
    <row r="3687" spans="1:10" hidden="1" x14ac:dyDescent="0.35">
      <c r="A3687">
        <v>2017</v>
      </c>
      <c r="B3687">
        <v>3149952</v>
      </c>
      <c r="C3687" t="s">
        <v>181</v>
      </c>
      <c r="D3687" t="s">
        <v>303</v>
      </c>
      <c r="E3687" t="s">
        <v>299</v>
      </c>
      <c r="F3687" s="8">
        <v>7171738.6500000004</v>
      </c>
      <c r="G3687" s="10">
        <v>7171738.6500000004</v>
      </c>
      <c r="H3687">
        <v>0.77446792208469561</v>
      </c>
      <c r="I3687" s="8">
        <v>0</v>
      </c>
      <c r="J3687" s="8">
        <v>0</v>
      </c>
    </row>
    <row r="3688" spans="1:10" hidden="1" x14ac:dyDescent="0.35">
      <c r="A3688">
        <v>2017</v>
      </c>
      <c r="B3688">
        <v>3149952</v>
      </c>
      <c r="C3688" t="s">
        <v>181</v>
      </c>
      <c r="D3688" t="s">
        <v>303</v>
      </c>
      <c r="E3688" t="s">
        <v>300</v>
      </c>
      <c r="F3688" s="8">
        <v>5554281.5300000003</v>
      </c>
      <c r="G3688" s="10"/>
      <c r="I3688" s="8">
        <v>0</v>
      </c>
      <c r="J3688" s="8">
        <v>5554281.5300000003</v>
      </c>
    </row>
    <row r="3689" spans="1:10" hidden="1" x14ac:dyDescent="0.35">
      <c r="A3689">
        <v>2017</v>
      </c>
      <c r="B3689">
        <v>3149952</v>
      </c>
      <c r="C3689" t="s">
        <v>181</v>
      </c>
      <c r="D3689" t="s">
        <v>303</v>
      </c>
      <c r="E3689" t="s">
        <v>306</v>
      </c>
      <c r="F3689" s="8">
        <v>161725.37</v>
      </c>
      <c r="G3689" s="10"/>
      <c r="I3689" s="8">
        <v>0</v>
      </c>
      <c r="J3689" s="8">
        <v>0</v>
      </c>
    </row>
    <row r="3690" spans="1:10" hidden="1" x14ac:dyDescent="0.35">
      <c r="A3690">
        <v>2017</v>
      </c>
      <c r="B3690">
        <v>3149952</v>
      </c>
      <c r="C3690" t="s">
        <v>181</v>
      </c>
      <c r="D3690" t="s">
        <v>303</v>
      </c>
      <c r="E3690" t="s">
        <v>301</v>
      </c>
      <c r="F3690" s="8">
        <v>807348.15</v>
      </c>
      <c r="G3690" s="10"/>
      <c r="I3690" s="8">
        <v>0</v>
      </c>
      <c r="J3690" s="8">
        <v>0</v>
      </c>
    </row>
    <row r="3691" spans="1:10" hidden="1" x14ac:dyDescent="0.35">
      <c r="A3691">
        <v>2017</v>
      </c>
      <c r="B3691">
        <v>3150000</v>
      </c>
      <c r="C3691" t="s">
        <v>182</v>
      </c>
      <c r="D3691" t="s">
        <v>303</v>
      </c>
      <c r="E3691" t="s">
        <v>299</v>
      </c>
      <c r="F3691" s="8">
        <v>3216406.26</v>
      </c>
      <c r="G3691" s="10">
        <v>2701335.34</v>
      </c>
      <c r="H3691">
        <v>0.74973582509752379</v>
      </c>
      <c r="I3691" s="8">
        <v>386167.12118994066</v>
      </c>
      <c r="J3691" s="8">
        <v>0</v>
      </c>
    </row>
    <row r="3692" spans="1:10" hidden="1" x14ac:dyDescent="0.35">
      <c r="A3692">
        <v>2017</v>
      </c>
      <c r="B3692">
        <v>3150000</v>
      </c>
      <c r="C3692" t="s">
        <v>182</v>
      </c>
      <c r="D3692" t="s">
        <v>303</v>
      </c>
      <c r="E3692" t="s">
        <v>300</v>
      </c>
      <c r="F3692" s="8">
        <v>2025287.88</v>
      </c>
      <c r="G3692" s="10"/>
      <c r="I3692" s="8">
        <v>0</v>
      </c>
      <c r="J3692" s="8">
        <v>2411455.0011899406</v>
      </c>
    </row>
    <row r="3693" spans="1:10" hidden="1" x14ac:dyDescent="0.35">
      <c r="A3693">
        <v>2017</v>
      </c>
      <c r="B3693">
        <v>3150000</v>
      </c>
      <c r="C3693" t="s">
        <v>182</v>
      </c>
      <c r="D3693" t="s">
        <v>303</v>
      </c>
      <c r="E3693" t="s">
        <v>301</v>
      </c>
      <c r="F3693" s="8">
        <v>164199.89000000001</v>
      </c>
      <c r="G3693" s="10"/>
      <c r="I3693" s="8">
        <v>0</v>
      </c>
      <c r="J3693" s="8">
        <v>0</v>
      </c>
    </row>
    <row r="3694" spans="1:10" hidden="1" x14ac:dyDescent="0.35">
      <c r="A3694">
        <v>2017</v>
      </c>
      <c r="B3694">
        <v>3150000</v>
      </c>
      <c r="C3694" t="s">
        <v>182</v>
      </c>
      <c r="D3694" t="s">
        <v>303</v>
      </c>
      <c r="E3694" t="s">
        <v>304</v>
      </c>
      <c r="F3694" s="8">
        <v>5421.87</v>
      </c>
      <c r="G3694" s="10"/>
      <c r="I3694" s="8">
        <v>0</v>
      </c>
      <c r="J3694" s="8">
        <v>0</v>
      </c>
    </row>
    <row r="3695" spans="1:10" hidden="1" x14ac:dyDescent="0.35">
      <c r="A3695">
        <v>2017</v>
      </c>
      <c r="B3695">
        <v>3150000</v>
      </c>
      <c r="C3695" t="s">
        <v>182</v>
      </c>
      <c r="D3695" t="s">
        <v>303</v>
      </c>
      <c r="E3695" t="s">
        <v>309</v>
      </c>
      <c r="F3695" s="8">
        <v>515070.92</v>
      </c>
      <c r="G3695" s="10"/>
      <c r="I3695" s="8">
        <v>0</v>
      </c>
      <c r="J3695" s="8">
        <v>0</v>
      </c>
    </row>
    <row r="3696" spans="1:10" hidden="1" x14ac:dyDescent="0.35">
      <c r="A3696">
        <v>2017</v>
      </c>
      <c r="B3696">
        <v>3150158</v>
      </c>
      <c r="C3696" t="s">
        <v>183</v>
      </c>
      <c r="D3696" t="s">
        <v>303</v>
      </c>
      <c r="E3696" t="s">
        <v>299</v>
      </c>
      <c r="F3696" s="8">
        <v>5791206.8700000001</v>
      </c>
      <c r="G3696" s="10">
        <v>5556008.4100000001</v>
      </c>
      <c r="H3696">
        <v>0.76193216921354512</v>
      </c>
      <c r="I3696" s="8">
        <v>179205.27282348523</v>
      </c>
      <c r="J3696" s="8">
        <v>0</v>
      </c>
    </row>
    <row r="3697" spans="1:10" hidden="1" x14ac:dyDescent="0.35">
      <c r="A3697">
        <v>2017</v>
      </c>
      <c r="B3697">
        <v>3150158</v>
      </c>
      <c r="C3697" t="s">
        <v>183</v>
      </c>
      <c r="D3697" t="s">
        <v>303</v>
      </c>
      <c r="E3697" t="s">
        <v>300</v>
      </c>
      <c r="F3697" s="8">
        <v>4233301.54</v>
      </c>
      <c r="G3697" s="10"/>
      <c r="I3697" s="8">
        <v>0</v>
      </c>
      <c r="J3697" s="8">
        <v>4412506.8128234856</v>
      </c>
    </row>
    <row r="3698" spans="1:10" hidden="1" x14ac:dyDescent="0.35">
      <c r="A3698">
        <v>2017</v>
      </c>
      <c r="B3698">
        <v>3150158</v>
      </c>
      <c r="C3698" t="s">
        <v>183</v>
      </c>
      <c r="D3698" t="s">
        <v>303</v>
      </c>
      <c r="E3698" t="s">
        <v>301</v>
      </c>
      <c r="F3698" s="8">
        <v>991168.72</v>
      </c>
      <c r="G3698" s="10"/>
      <c r="I3698" s="8">
        <v>0</v>
      </c>
      <c r="J3698" s="8">
        <v>0</v>
      </c>
    </row>
    <row r="3699" spans="1:10" hidden="1" x14ac:dyDescent="0.35">
      <c r="A3699">
        <v>2017</v>
      </c>
      <c r="B3699">
        <v>3150158</v>
      </c>
      <c r="C3699" t="s">
        <v>183</v>
      </c>
      <c r="D3699" t="s">
        <v>303</v>
      </c>
      <c r="E3699" t="s">
        <v>309</v>
      </c>
      <c r="F3699" s="8">
        <v>235198.46</v>
      </c>
      <c r="G3699" s="10"/>
      <c r="I3699" s="8">
        <v>0</v>
      </c>
      <c r="J3699" s="8">
        <v>0</v>
      </c>
    </row>
    <row r="3700" spans="1:10" hidden="1" x14ac:dyDescent="0.35">
      <c r="A3700">
        <v>2017</v>
      </c>
      <c r="B3700">
        <v>3150570</v>
      </c>
      <c r="C3700" t="s">
        <v>184</v>
      </c>
      <c r="D3700" t="s">
        <v>303</v>
      </c>
      <c r="E3700" t="s">
        <v>299</v>
      </c>
      <c r="F3700" s="8">
        <v>5288060.74</v>
      </c>
      <c r="G3700" s="10">
        <v>4637969.8600000003</v>
      </c>
      <c r="H3700">
        <v>0.92225634256277811</v>
      </c>
      <c r="I3700" s="8">
        <v>599550.43732221785</v>
      </c>
      <c r="J3700" s="8">
        <v>0</v>
      </c>
    </row>
    <row r="3701" spans="1:10" hidden="1" x14ac:dyDescent="0.35">
      <c r="A3701">
        <v>2017</v>
      </c>
      <c r="B3701">
        <v>3150570</v>
      </c>
      <c r="C3701" t="s">
        <v>184</v>
      </c>
      <c r="D3701" t="s">
        <v>303</v>
      </c>
      <c r="E3701" t="s">
        <v>300</v>
      </c>
      <c r="F3701" s="8">
        <v>4277397.12</v>
      </c>
      <c r="G3701" s="10"/>
      <c r="I3701" s="8">
        <v>0</v>
      </c>
      <c r="J3701" s="8">
        <v>4876947.5573222181</v>
      </c>
    </row>
    <row r="3702" spans="1:10" hidden="1" x14ac:dyDescent="0.35">
      <c r="A3702">
        <v>2017</v>
      </c>
      <c r="B3702">
        <v>3150570</v>
      </c>
      <c r="C3702" t="s">
        <v>184</v>
      </c>
      <c r="D3702" t="s">
        <v>303</v>
      </c>
      <c r="E3702" t="s">
        <v>301</v>
      </c>
      <c r="F3702" s="8">
        <v>345049.01</v>
      </c>
      <c r="G3702" s="10"/>
      <c r="I3702" s="8">
        <v>0</v>
      </c>
      <c r="J3702" s="8">
        <v>0</v>
      </c>
    </row>
    <row r="3703" spans="1:10" hidden="1" x14ac:dyDescent="0.35">
      <c r="A3703">
        <v>2017</v>
      </c>
      <c r="B3703">
        <v>3150570</v>
      </c>
      <c r="C3703" t="s">
        <v>184</v>
      </c>
      <c r="D3703" t="s">
        <v>303</v>
      </c>
      <c r="E3703" t="s">
        <v>309</v>
      </c>
      <c r="F3703" s="8">
        <v>650090.88</v>
      </c>
      <c r="G3703" s="10"/>
      <c r="I3703" s="8">
        <v>0</v>
      </c>
      <c r="J3703" s="8">
        <v>0</v>
      </c>
    </row>
    <row r="3704" spans="1:10" hidden="1" x14ac:dyDescent="0.35">
      <c r="A3704">
        <v>2017</v>
      </c>
      <c r="B3704">
        <v>3151206</v>
      </c>
      <c r="C3704" t="s">
        <v>185</v>
      </c>
      <c r="D3704" t="s">
        <v>303</v>
      </c>
      <c r="E3704" t="s">
        <v>299</v>
      </c>
      <c r="F3704" s="8">
        <v>26847279.670000002</v>
      </c>
      <c r="G3704" s="10">
        <v>25108854.32</v>
      </c>
      <c r="H3704">
        <v>0.51966656836296465</v>
      </c>
      <c r="I3704" s="8">
        <v>903401.5359896858</v>
      </c>
      <c r="J3704" s="8">
        <v>0</v>
      </c>
    </row>
    <row r="3705" spans="1:10" hidden="1" x14ac:dyDescent="0.35">
      <c r="A3705">
        <v>2017</v>
      </c>
      <c r="B3705">
        <v>3151206</v>
      </c>
      <c r="C3705" t="s">
        <v>185</v>
      </c>
      <c r="D3705" t="s">
        <v>303</v>
      </c>
      <c r="E3705" t="s">
        <v>300</v>
      </c>
      <c r="F3705" s="8">
        <v>13048232.16</v>
      </c>
      <c r="G3705" s="10"/>
      <c r="I3705" s="8">
        <v>0</v>
      </c>
      <c r="J3705" s="8">
        <v>13951633.695989685</v>
      </c>
    </row>
    <row r="3706" spans="1:10" hidden="1" x14ac:dyDescent="0.35">
      <c r="A3706">
        <v>2017</v>
      </c>
      <c r="B3706">
        <v>3151206</v>
      </c>
      <c r="C3706" t="s">
        <v>185</v>
      </c>
      <c r="D3706" t="s">
        <v>303</v>
      </c>
      <c r="E3706" t="s">
        <v>306</v>
      </c>
      <c r="F3706" s="8">
        <v>523901.2</v>
      </c>
      <c r="G3706" s="10"/>
      <c r="I3706" s="8">
        <v>0</v>
      </c>
      <c r="J3706" s="8">
        <v>0</v>
      </c>
    </row>
    <row r="3707" spans="1:10" hidden="1" x14ac:dyDescent="0.35">
      <c r="A3707">
        <v>2017</v>
      </c>
      <c r="B3707">
        <v>3151206</v>
      </c>
      <c r="C3707" t="s">
        <v>185</v>
      </c>
      <c r="D3707" t="s">
        <v>303</v>
      </c>
      <c r="E3707" t="s">
        <v>301</v>
      </c>
      <c r="F3707" s="8">
        <v>9034598.8499999996</v>
      </c>
      <c r="G3707" s="10"/>
      <c r="I3707" s="8">
        <v>0</v>
      </c>
      <c r="J3707" s="8">
        <v>0</v>
      </c>
    </row>
    <row r="3708" spans="1:10" hidden="1" x14ac:dyDescent="0.35">
      <c r="A3708">
        <v>2017</v>
      </c>
      <c r="B3708">
        <v>3151206</v>
      </c>
      <c r="C3708" t="s">
        <v>185</v>
      </c>
      <c r="D3708" t="s">
        <v>303</v>
      </c>
      <c r="E3708" t="s">
        <v>304</v>
      </c>
      <c r="F3708" s="8">
        <v>2222013.29</v>
      </c>
      <c r="G3708" s="10"/>
      <c r="I3708" s="8">
        <v>0</v>
      </c>
      <c r="J3708" s="8">
        <v>0</v>
      </c>
    </row>
    <row r="3709" spans="1:10" hidden="1" x14ac:dyDescent="0.35">
      <c r="A3709">
        <v>2017</v>
      </c>
      <c r="B3709">
        <v>3151206</v>
      </c>
      <c r="C3709" t="s">
        <v>185</v>
      </c>
      <c r="D3709" t="s">
        <v>303</v>
      </c>
      <c r="E3709" t="s">
        <v>305</v>
      </c>
      <c r="F3709" s="8">
        <v>2312.73</v>
      </c>
      <c r="G3709" s="10"/>
      <c r="I3709" s="8">
        <v>0</v>
      </c>
      <c r="J3709" s="8">
        <v>0</v>
      </c>
    </row>
    <row r="3710" spans="1:10" hidden="1" x14ac:dyDescent="0.35">
      <c r="A3710">
        <v>2017</v>
      </c>
      <c r="B3710">
        <v>3151206</v>
      </c>
      <c r="C3710" t="s">
        <v>185</v>
      </c>
      <c r="D3710" t="s">
        <v>303</v>
      </c>
      <c r="E3710" t="s">
        <v>309</v>
      </c>
      <c r="F3710" s="8">
        <v>1738425.35</v>
      </c>
      <c r="G3710" s="10"/>
      <c r="I3710" s="8">
        <v>0</v>
      </c>
      <c r="J3710" s="8">
        <v>0</v>
      </c>
    </row>
    <row r="3711" spans="1:10" hidden="1" x14ac:dyDescent="0.35">
      <c r="A3711">
        <v>2017</v>
      </c>
      <c r="B3711">
        <v>3151909</v>
      </c>
      <c r="C3711" t="s">
        <v>186</v>
      </c>
      <c r="D3711" t="s">
        <v>303</v>
      </c>
      <c r="E3711" t="s">
        <v>299</v>
      </c>
      <c r="F3711" s="8">
        <v>2758502.52</v>
      </c>
      <c r="G3711" s="10">
        <v>2758502.52</v>
      </c>
      <c r="H3711">
        <v>0.81667167010599639</v>
      </c>
      <c r="I3711" s="8">
        <v>0</v>
      </c>
      <c r="J3711" s="8">
        <v>0</v>
      </c>
    </row>
    <row r="3712" spans="1:10" hidden="1" x14ac:dyDescent="0.35">
      <c r="A3712">
        <v>2017</v>
      </c>
      <c r="B3712">
        <v>3151909</v>
      </c>
      <c r="C3712" t="s">
        <v>186</v>
      </c>
      <c r="D3712" t="s">
        <v>303</v>
      </c>
      <c r="E3712" t="s">
        <v>300</v>
      </c>
      <c r="F3712" s="8">
        <v>2252790.86</v>
      </c>
      <c r="G3712" s="10"/>
      <c r="I3712" s="8">
        <v>0</v>
      </c>
      <c r="J3712" s="8">
        <v>2252790.86</v>
      </c>
    </row>
    <row r="3713" spans="1:10" hidden="1" x14ac:dyDescent="0.35">
      <c r="A3713">
        <v>2017</v>
      </c>
      <c r="B3713">
        <v>3151909</v>
      </c>
      <c r="C3713" t="s">
        <v>186</v>
      </c>
      <c r="D3713" t="s">
        <v>303</v>
      </c>
      <c r="E3713" t="s">
        <v>301</v>
      </c>
      <c r="F3713" s="8">
        <v>20875.5</v>
      </c>
      <c r="G3713" s="10"/>
      <c r="I3713" s="8">
        <v>0</v>
      </c>
      <c r="J3713" s="8">
        <v>0</v>
      </c>
    </row>
    <row r="3714" spans="1:10" hidden="1" x14ac:dyDescent="0.35">
      <c r="A3714">
        <v>2017</v>
      </c>
      <c r="B3714">
        <v>3152131</v>
      </c>
      <c r="C3714" t="s">
        <v>187</v>
      </c>
      <c r="D3714" t="s">
        <v>303</v>
      </c>
      <c r="E3714" t="s">
        <v>299</v>
      </c>
      <c r="F3714" s="8">
        <v>3606963.7</v>
      </c>
      <c r="G3714" s="10">
        <v>2860028.25</v>
      </c>
      <c r="H3714">
        <v>0.78561867002537467</v>
      </c>
      <c r="I3714" s="8">
        <v>586806.43482380465</v>
      </c>
      <c r="J3714" s="8">
        <v>0</v>
      </c>
    </row>
    <row r="3715" spans="1:10" hidden="1" x14ac:dyDescent="0.35">
      <c r="A3715">
        <v>2017</v>
      </c>
      <c r="B3715">
        <v>3152131</v>
      </c>
      <c r="C3715" t="s">
        <v>187</v>
      </c>
      <c r="D3715" t="s">
        <v>303</v>
      </c>
      <c r="E3715" t="s">
        <v>300</v>
      </c>
      <c r="F3715" s="8">
        <v>2246891.59</v>
      </c>
      <c r="G3715" s="10"/>
      <c r="I3715" s="8">
        <v>0</v>
      </c>
      <c r="J3715" s="8">
        <v>2833698.0248238044</v>
      </c>
    </row>
    <row r="3716" spans="1:10" hidden="1" x14ac:dyDescent="0.35">
      <c r="A3716">
        <v>2017</v>
      </c>
      <c r="B3716">
        <v>3152131</v>
      </c>
      <c r="C3716" t="s">
        <v>187</v>
      </c>
      <c r="D3716" t="s">
        <v>303</v>
      </c>
      <c r="E3716" t="s">
        <v>301</v>
      </c>
      <c r="F3716" s="8">
        <v>443318.37</v>
      </c>
      <c r="G3716" s="10"/>
      <c r="I3716" s="8">
        <v>0</v>
      </c>
      <c r="J3716" s="8">
        <v>0</v>
      </c>
    </row>
    <row r="3717" spans="1:10" hidden="1" x14ac:dyDescent="0.35">
      <c r="A3717">
        <v>2017</v>
      </c>
      <c r="B3717">
        <v>3152131</v>
      </c>
      <c r="C3717" t="s">
        <v>187</v>
      </c>
      <c r="D3717" t="s">
        <v>303</v>
      </c>
      <c r="E3717" t="s">
        <v>309</v>
      </c>
      <c r="F3717" s="8">
        <v>746935.45</v>
      </c>
      <c r="G3717" s="10"/>
      <c r="I3717" s="8">
        <v>0</v>
      </c>
      <c r="J3717" s="8">
        <v>0</v>
      </c>
    </row>
    <row r="3718" spans="1:10" hidden="1" x14ac:dyDescent="0.35">
      <c r="A3718">
        <v>2017</v>
      </c>
      <c r="B3718">
        <v>3152170</v>
      </c>
      <c r="C3718" t="s">
        <v>188</v>
      </c>
      <c r="D3718" t="s">
        <v>303</v>
      </c>
      <c r="E3718" t="s">
        <v>299</v>
      </c>
      <c r="F3718" s="8">
        <v>11063018.9</v>
      </c>
      <c r="G3718" s="10">
        <v>11063018.9</v>
      </c>
      <c r="H3718">
        <v>0.77951179401853865</v>
      </c>
      <c r="I3718" s="8">
        <v>0</v>
      </c>
      <c r="J3718" s="8">
        <v>0</v>
      </c>
    </row>
    <row r="3719" spans="1:10" hidden="1" x14ac:dyDescent="0.35">
      <c r="A3719">
        <v>2017</v>
      </c>
      <c r="B3719">
        <v>3152170</v>
      </c>
      <c r="C3719" t="s">
        <v>188</v>
      </c>
      <c r="D3719" t="s">
        <v>303</v>
      </c>
      <c r="E3719" t="s">
        <v>300</v>
      </c>
      <c r="F3719" s="8">
        <v>8623753.7100000009</v>
      </c>
      <c r="G3719" s="10"/>
      <c r="I3719" s="8">
        <v>0</v>
      </c>
      <c r="J3719" s="8">
        <v>8623753.7100000009</v>
      </c>
    </row>
    <row r="3720" spans="1:10" hidden="1" x14ac:dyDescent="0.35">
      <c r="A3720">
        <v>2017</v>
      </c>
      <c r="B3720">
        <v>3152170</v>
      </c>
      <c r="C3720" t="s">
        <v>188</v>
      </c>
      <c r="D3720" t="s">
        <v>303</v>
      </c>
      <c r="E3720" t="s">
        <v>306</v>
      </c>
      <c r="F3720" s="8">
        <v>149871.75</v>
      </c>
      <c r="G3720" s="10"/>
      <c r="I3720" s="8">
        <v>0</v>
      </c>
      <c r="J3720" s="8">
        <v>0</v>
      </c>
    </row>
    <row r="3721" spans="1:10" hidden="1" x14ac:dyDescent="0.35">
      <c r="A3721">
        <v>2017</v>
      </c>
      <c r="B3721">
        <v>3152170</v>
      </c>
      <c r="C3721" t="s">
        <v>188</v>
      </c>
      <c r="D3721" t="s">
        <v>303</v>
      </c>
      <c r="E3721" t="s">
        <v>301</v>
      </c>
      <c r="F3721" s="8">
        <v>1516171.83</v>
      </c>
      <c r="G3721" s="10"/>
      <c r="I3721" s="8">
        <v>0</v>
      </c>
      <c r="J3721" s="8">
        <v>0</v>
      </c>
    </row>
    <row r="3722" spans="1:10" hidden="1" x14ac:dyDescent="0.35">
      <c r="A3722">
        <v>2017</v>
      </c>
      <c r="B3722">
        <v>3152170</v>
      </c>
      <c r="C3722" t="s">
        <v>188</v>
      </c>
      <c r="D3722" t="s">
        <v>303</v>
      </c>
      <c r="E3722" t="s">
        <v>304</v>
      </c>
      <c r="F3722" s="8">
        <v>8967.4500000000007</v>
      </c>
      <c r="G3722" s="10"/>
      <c r="I3722" s="8">
        <v>0</v>
      </c>
      <c r="J3722" s="8">
        <v>0</v>
      </c>
    </row>
    <row r="3723" spans="1:10" hidden="1" x14ac:dyDescent="0.35">
      <c r="A3723">
        <v>2017</v>
      </c>
      <c r="B3723">
        <v>3152170</v>
      </c>
      <c r="C3723" t="s">
        <v>188</v>
      </c>
      <c r="D3723" t="s">
        <v>303</v>
      </c>
      <c r="E3723" t="s">
        <v>305</v>
      </c>
      <c r="F3723" s="8">
        <v>5588.01</v>
      </c>
      <c r="G3723" s="10"/>
      <c r="I3723" s="8">
        <v>0</v>
      </c>
      <c r="J3723" s="8">
        <v>0</v>
      </c>
    </row>
    <row r="3724" spans="1:10" hidden="1" x14ac:dyDescent="0.35">
      <c r="A3724">
        <v>2017</v>
      </c>
      <c r="B3724">
        <v>3152204</v>
      </c>
      <c r="C3724" t="s">
        <v>189</v>
      </c>
      <c r="D3724" t="s">
        <v>303</v>
      </c>
      <c r="E3724" t="s">
        <v>299</v>
      </c>
      <c r="F3724" s="8">
        <v>19760734.73</v>
      </c>
      <c r="G3724" s="10">
        <v>18749691.719999999</v>
      </c>
      <c r="H3724">
        <v>0.61466464313686331</v>
      </c>
      <c r="I3724" s="8">
        <v>621452.39093767013</v>
      </c>
      <c r="J3724" s="8">
        <v>0</v>
      </c>
    </row>
    <row r="3725" spans="1:10" hidden="1" x14ac:dyDescent="0.35">
      <c r="A3725">
        <v>2017</v>
      </c>
      <c r="B3725">
        <v>3152204</v>
      </c>
      <c r="C3725" t="s">
        <v>189</v>
      </c>
      <c r="D3725" t="s">
        <v>303</v>
      </c>
      <c r="E3725" t="s">
        <v>300</v>
      </c>
      <c r="F3725" s="8">
        <v>11524772.57</v>
      </c>
      <c r="G3725" s="10"/>
      <c r="I3725" s="8">
        <v>0</v>
      </c>
      <c r="J3725" s="8">
        <v>12146224.960937671</v>
      </c>
    </row>
    <row r="3726" spans="1:10" hidden="1" x14ac:dyDescent="0.35">
      <c r="A3726">
        <v>2017</v>
      </c>
      <c r="B3726">
        <v>3152204</v>
      </c>
      <c r="C3726" t="s">
        <v>189</v>
      </c>
      <c r="D3726" t="s">
        <v>303</v>
      </c>
      <c r="E3726" t="s">
        <v>307</v>
      </c>
      <c r="F3726" s="8">
        <v>47813.42</v>
      </c>
      <c r="G3726" s="10"/>
      <c r="I3726" s="8">
        <v>0</v>
      </c>
      <c r="J3726" s="8">
        <v>0</v>
      </c>
    </row>
    <row r="3727" spans="1:10" hidden="1" x14ac:dyDescent="0.35">
      <c r="A3727">
        <v>2017</v>
      </c>
      <c r="B3727">
        <v>3152204</v>
      </c>
      <c r="C3727" t="s">
        <v>189</v>
      </c>
      <c r="D3727" t="s">
        <v>303</v>
      </c>
      <c r="E3727" t="s">
        <v>306</v>
      </c>
      <c r="F3727" s="8">
        <v>24999</v>
      </c>
      <c r="G3727" s="10"/>
      <c r="I3727" s="8">
        <v>0</v>
      </c>
      <c r="J3727" s="8">
        <v>0</v>
      </c>
    </row>
    <row r="3728" spans="1:10" hidden="1" x14ac:dyDescent="0.35">
      <c r="A3728">
        <v>2017</v>
      </c>
      <c r="B3728">
        <v>3152204</v>
      </c>
      <c r="C3728" t="s">
        <v>189</v>
      </c>
      <c r="D3728" t="s">
        <v>303</v>
      </c>
      <c r="E3728" t="s">
        <v>301</v>
      </c>
      <c r="F3728" s="8">
        <v>6796174.1500000004</v>
      </c>
      <c r="G3728" s="10"/>
      <c r="I3728" s="8">
        <v>0</v>
      </c>
      <c r="J3728" s="8">
        <v>0</v>
      </c>
    </row>
    <row r="3729" spans="1:10" hidden="1" x14ac:dyDescent="0.35">
      <c r="A3729">
        <v>2017</v>
      </c>
      <c r="B3729">
        <v>3152204</v>
      </c>
      <c r="C3729" t="s">
        <v>189</v>
      </c>
      <c r="D3729" t="s">
        <v>303</v>
      </c>
      <c r="E3729" t="s">
        <v>304</v>
      </c>
      <c r="F3729" s="8">
        <v>355932.58</v>
      </c>
      <c r="G3729" s="10"/>
      <c r="I3729" s="8">
        <v>0</v>
      </c>
      <c r="J3729" s="8">
        <v>0</v>
      </c>
    </row>
    <row r="3730" spans="1:10" hidden="1" x14ac:dyDescent="0.35">
      <c r="A3730">
        <v>2017</v>
      </c>
      <c r="B3730">
        <v>3152204</v>
      </c>
      <c r="C3730" t="s">
        <v>189</v>
      </c>
      <c r="D3730" t="s">
        <v>303</v>
      </c>
      <c r="E3730" t="s">
        <v>309</v>
      </c>
      <c r="F3730" s="8">
        <v>1011043.01</v>
      </c>
      <c r="G3730" s="10"/>
      <c r="I3730" s="8">
        <v>0</v>
      </c>
      <c r="J3730" s="8">
        <v>0</v>
      </c>
    </row>
    <row r="3731" spans="1:10" hidden="1" x14ac:dyDescent="0.35">
      <c r="A3731">
        <v>2017</v>
      </c>
      <c r="B3731">
        <v>3152402</v>
      </c>
      <c r="C3731" t="s">
        <v>190</v>
      </c>
      <c r="D3731" t="s">
        <v>303</v>
      </c>
      <c r="E3731" t="s">
        <v>299</v>
      </c>
      <c r="F3731" s="8">
        <v>10209675.699999999</v>
      </c>
      <c r="G3731" s="10">
        <v>9869132.6099999994</v>
      </c>
      <c r="H3731">
        <v>0.71570170643395581</v>
      </c>
      <c r="I3731" s="8">
        <v>243727.27062729222</v>
      </c>
      <c r="J3731" s="8">
        <v>0</v>
      </c>
    </row>
    <row r="3732" spans="1:10" hidden="1" x14ac:dyDescent="0.35">
      <c r="A3732">
        <v>2017</v>
      </c>
      <c r="B3732">
        <v>3152402</v>
      </c>
      <c r="C3732" t="s">
        <v>190</v>
      </c>
      <c r="D3732" t="s">
        <v>303</v>
      </c>
      <c r="E3732" t="s">
        <v>300</v>
      </c>
      <c r="F3732" s="8">
        <v>7063355.0499999998</v>
      </c>
      <c r="G3732" s="10"/>
      <c r="I3732" s="8">
        <v>0</v>
      </c>
      <c r="J3732" s="8">
        <v>7307082.3206272917</v>
      </c>
    </row>
    <row r="3733" spans="1:10" hidden="1" x14ac:dyDescent="0.35">
      <c r="A3733">
        <v>2017</v>
      </c>
      <c r="B3733">
        <v>3152402</v>
      </c>
      <c r="C3733" t="s">
        <v>190</v>
      </c>
      <c r="D3733" t="s">
        <v>303</v>
      </c>
      <c r="E3733" t="s">
        <v>306</v>
      </c>
      <c r="F3733" s="8">
        <v>99800</v>
      </c>
      <c r="G3733" s="10"/>
      <c r="I3733" s="8">
        <v>0</v>
      </c>
      <c r="J3733" s="8">
        <v>0</v>
      </c>
    </row>
    <row r="3734" spans="1:10" hidden="1" x14ac:dyDescent="0.35">
      <c r="A3734">
        <v>2017</v>
      </c>
      <c r="B3734">
        <v>3152402</v>
      </c>
      <c r="C3734" t="s">
        <v>190</v>
      </c>
      <c r="D3734" t="s">
        <v>303</v>
      </c>
      <c r="E3734" t="s">
        <v>301</v>
      </c>
      <c r="F3734" s="8">
        <v>577848.43000000005</v>
      </c>
      <c r="G3734" s="10"/>
      <c r="I3734" s="8">
        <v>0</v>
      </c>
      <c r="J3734" s="8">
        <v>0</v>
      </c>
    </row>
    <row r="3735" spans="1:10" hidden="1" x14ac:dyDescent="0.35">
      <c r="A3735">
        <v>2017</v>
      </c>
      <c r="B3735">
        <v>3152402</v>
      </c>
      <c r="C3735" t="s">
        <v>190</v>
      </c>
      <c r="D3735" t="s">
        <v>303</v>
      </c>
      <c r="E3735" t="s">
        <v>305</v>
      </c>
      <c r="F3735" s="8">
        <v>462670.58</v>
      </c>
      <c r="G3735" s="10"/>
      <c r="I3735" s="8">
        <v>0</v>
      </c>
      <c r="J3735" s="8">
        <v>0</v>
      </c>
    </row>
    <row r="3736" spans="1:10" hidden="1" x14ac:dyDescent="0.35">
      <c r="A3736">
        <v>2017</v>
      </c>
      <c r="B3736">
        <v>3152402</v>
      </c>
      <c r="C3736" t="s">
        <v>190</v>
      </c>
      <c r="D3736" t="s">
        <v>303</v>
      </c>
      <c r="E3736" t="s">
        <v>309</v>
      </c>
      <c r="F3736" s="8">
        <v>340543.09</v>
      </c>
      <c r="G3736" s="10"/>
      <c r="I3736" s="8">
        <v>0</v>
      </c>
      <c r="J3736" s="8">
        <v>0</v>
      </c>
    </row>
    <row r="3737" spans="1:10" hidden="1" x14ac:dyDescent="0.35">
      <c r="A3737">
        <v>2017</v>
      </c>
      <c r="B3737">
        <v>2109205</v>
      </c>
      <c r="C3737" t="s">
        <v>191</v>
      </c>
      <c r="D3737" t="s">
        <v>303</v>
      </c>
      <c r="E3737" t="s">
        <v>299</v>
      </c>
      <c r="F3737" s="8">
        <v>15497450.82</v>
      </c>
      <c r="G3737" s="10">
        <v>13882850.359999999</v>
      </c>
      <c r="H3737">
        <v>1</v>
      </c>
      <c r="I3737" s="8">
        <v>1614600.46</v>
      </c>
      <c r="J3737" s="8">
        <v>0</v>
      </c>
    </row>
    <row r="3738" spans="1:10" hidden="1" x14ac:dyDescent="0.35">
      <c r="A3738">
        <v>2017</v>
      </c>
      <c r="B3738">
        <v>2109205</v>
      </c>
      <c r="C3738" t="s">
        <v>191</v>
      </c>
      <c r="D3738" t="s">
        <v>303</v>
      </c>
      <c r="E3738" t="s">
        <v>300</v>
      </c>
      <c r="F3738" s="8">
        <v>13882850.359999999</v>
      </c>
      <c r="G3738" s="10"/>
      <c r="I3738" s="8">
        <v>0</v>
      </c>
      <c r="J3738" s="8">
        <v>15497450.82</v>
      </c>
    </row>
    <row r="3739" spans="1:10" hidden="1" x14ac:dyDescent="0.35">
      <c r="A3739">
        <v>2017</v>
      </c>
      <c r="B3739">
        <v>2109205</v>
      </c>
      <c r="C3739" t="s">
        <v>191</v>
      </c>
      <c r="D3739" t="s">
        <v>303</v>
      </c>
      <c r="E3739" t="s">
        <v>309</v>
      </c>
      <c r="F3739" s="8">
        <v>1614600.46</v>
      </c>
      <c r="G3739" s="10"/>
      <c r="I3739" s="8">
        <v>0</v>
      </c>
      <c r="J3739" s="8">
        <v>0</v>
      </c>
    </row>
    <row r="3740" spans="1:10" hidden="1" x14ac:dyDescent="0.35">
      <c r="A3740">
        <v>2017</v>
      </c>
      <c r="B3740">
        <v>3153301</v>
      </c>
      <c r="C3740" t="s">
        <v>192</v>
      </c>
      <c r="D3740" t="s">
        <v>303</v>
      </c>
      <c r="E3740" t="s">
        <v>299</v>
      </c>
      <c r="F3740" s="8">
        <v>3300322.66</v>
      </c>
      <c r="G3740" s="10">
        <v>3048304.5900000003</v>
      </c>
      <c r="H3740">
        <v>0.7158790486878478</v>
      </c>
      <c r="I3740" s="8">
        <v>180414.45620374745</v>
      </c>
      <c r="J3740" s="8">
        <v>0</v>
      </c>
    </row>
    <row r="3741" spans="1:10" hidden="1" x14ac:dyDescent="0.35">
      <c r="A3741">
        <v>2017</v>
      </c>
      <c r="B3741">
        <v>3153301</v>
      </c>
      <c r="C3741" t="s">
        <v>192</v>
      </c>
      <c r="D3741" t="s">
        <v>303</v>
      </c>
      <c r="E3741" t="s">
        <v>300</v>
      </c>
      <c r="F3741" s="8">
        <v>2182217.39</v>
      </c>
      <c r="G3741" s="10"/>
      <c r="I3741" s="8">
        <v>0</v>
      </c>
      <c r="J3741" s="8">
        <v>2362631.8462037477</v>
      </c>
    </row>
    <row r="3742" spans="1:10" hidden="1" x14ac:dyDescent="0.35">
      <c r="A3742">
        <v>2017</v>
      </c>
      <c r="B3742">
        <v>3153301</v>
      </c>
      <c r="C3742" t="s">
        <v>192</v>
      </c>
      <c r="D3742" t="s">
        <v>303</v>
      </c>
      <c r="E3742" t="s">
        <v>306</v>
      </c>
      <c r="F3742" s="8">
        <v>5582</v>
      </c>
      <c r="G3742" s="10"/>
      <c r="I3742" s="8">
        <v>0</v>
      </c>
      <c r="J3742" s="8">
        <v>0</v>
      </c>
    </row>
    <row r="3743" spans="1:10" hidden="1" x14ac:dyDescent="0.35">
      <c r="A3743">
        <v>2017</v>
      </c>
      <c r="B3743">
        <v>3153301</v>
      </c>
      <c r="C3743" t="s">
        <v>192</v>
      </c>
      <c r="D3743" t="s">
        <v>303</v>
      </c>
      <c r="E3743" t="s">
        <v>301</v>
      </c>
      <c r="F3743" s="8">
        <v>746116.27</v>
      </c>
      <c r="G3743" s="10"/>
      <c r="I3743" s="8">
        <v>0</v>
      </c>
      <c r="J3743" s="8">
        <v>0</v>
      </c>
    </row>
    <row r="3744" spans="1:10" hidden="1" x14ac:dyDescent="0.35">
      <c r="A3744">
        <v>2017</v>
      </c>
      <c r="B3744">
        <v>3153301</v>
      </c>
      <c r="C3744" t="s">
        <v>192</v>
      </c>
      <c r="D3744" t="s">
        <v>303</v>
      </c>
      <c r="E3744" t="s">
        <v>305</v>
      </c>
      <c r="F3744" s="8">
        <v>5631.87</v>
      </c>
      <c r="G3744" s="10"/>
      <c r="I3744" s="8">
        <v>0</v>
      </c>
      <c r="J3744" s="8">
        <v>0</v>
      </c>
    </row>
    <row r="3745" spans="1:10" hidden="1" x14ac:dyDescent="0.35">
      <c r="A3745">
        <v>2017</v>
      </c>
      <c r="B3745">
        <v>3153301</v>
      </c>
      <c r="C3745" t="s">
        <v>192</v>
      </c>
      <c r="D3745" t="s">
        <v>303</v>
      </c>
      <c r="E3745" t="s">
        <v>309</v>
      </c>
      <c r="F3745" s="8">
        <v>252018.07</v>
      </c>
      <c r="G3745" s="10"/>
      <c r="I3745" s="8">
        <v>0</v>
      </c>
      <c r="J3745" s="8">
        <v>0</v>
      </c>
    </row>
    <row r="3746" spans="1:10" hidden="1" x14ac:dyDescent="0.35">
      <c r="A3746">
        <v>2017</v>
      </c>
      <c r="B3746">
        <v>3154309</v>
      </c>
      <c r="C3746" t="s">
        <v>193</v>
      </c>
      <c r="D3746" t="s">
        <v>303</v>
      </c>
      <c r="E3746" t="s">
        <v>299</v>
      </c>
      <c r="F3746" s="8">
        <v>11143066.15</v>
      </c>
      <c r="G3746" s="10">
        <v>11061552.130000001</v>
      </c>
      <c r="H3746">
        <v>0.97601059716743377</v>
      </c>
      <c r="I3746" s="8">
        <v>79558.547337718148</v>
      </c>
      <c r="J3746" s="8">
        <v>0</v>
      </c>
    </row>
    <row r="3747" spans="1:10" hidden="1" x14ac:dyDescent="0.35">
      <c r="A3747">
        <v>2017</v>
      </c>
      <c r="B3747">
        <v>3154309</v>
      </c>
      <c r="C3747" t="s">
        <v>193</v>
      </c>
      <c r="D3747" t="s">
        <v>303</v>
      </c>
      <c r="E3747" t="s">
        <v>300</v>
      </c>
      <c r="F3747" s="8">
        <v>10796192.1</v>
      </c>
      <c r="G3747" s="10"/>
      <c r="I3747" s="8">
        <v>0</v>
      </c>
      <c r="J3747" s="8">
        <v>10875750.647337718</v>
      </c>
    </row>
    <row r="3748" spans="1:10" hidden="1" x14ac:dyDescent="0.35">
      <c r="A3748">
        <v>2017</v>
      </c>
      <c r="B3748">
        <v>3154309</v>
      </c>
      <c r="C3748" t="s">
        <v>193</v>
      </c>
      <c r="D3748" t="s">
        <v>303</v>
      </c>
      <c r="E3748" t="s">
        <v>306</v>
      </c>
      <c r="F3748" s="8">
        <v>5221.68</v>
      </c>
      <c r="G3748" s="10"/>
      <c r="I3748" s="8">
        <v>0</v>
      </c>
      <c r="J3748" s="8">
        <v>0</v>
      </c>
    </row>
    <row r="3749" spans="1:10" hidden="1" x14ac:dyDescent="0.35">
      <c r="A3749">
        <v>2017</v>
      </c>
      <c r="B3749">
        <v>3154309</v>
      </c>
      <c r="C3749" t="s">
        <v>193</v>
      </c>
      <c r="D3749" t="s">
        <v>303</v>
      </c>
      <c r="E3749" t="s">
        <v>301</v>
      </c>
      <c r="F3749" s="8">
        <v>84462.35</v>
      </c>
      <c r="G3749" s="10"/>
      <c r="I3749" s="8">
        <v>0</v>
      </c>
      <c r="J3749" s="8">
        <v>0</v>
      </c>
    </row>
    <row r="3750" spans="1:10" hidden="1" x14ac:dyDescent="0.35">
      <c r="A3750">
        <v>2017</v>
      </c>
      <c r="B3750">
        <v>3154309</v>
      </c>
      <c r="C3750" t="s">
        <v>193</v>
      </c>
      <c r="D3750" t="s">
        <v>303</v>
      </c>
      <c r="E3750" t="s">
        <v>309</v>
      </c>
      <c r="F3750" s="8">
        <v>81514.02</v>
      </c>
      <c r="G3750" s="10"/>
      <c r="I3750" s="8">
        <v>0</v>
      </c>
      <c r="J3750" s="8">
        <v>0</v>
      </c>
    </row>
    <row r="3751" spans="1:10" hidden="1" x14ac:dyDescent="0.35">
      <c r="A3751">
        <v>2017</v>
      </c>
      <c r="B3751">
        <v>1718550</v>
      </c>
      <c r="C3751" t="s">
        <v>194</v>
      </c>
      <c r="D3751" t="s">
        <v>303</v>
      </c>
      <c r="E3751" t="s">
        <v>299</v>
      </c>
      <c r="F3751" s="8">
        <v>5405658.1799999997</v>
      </c>
      <c r="G3751" s="10">
        <v>5045199.7699999996</v>
      </c>
      <c r="H3751">
        <v>0.97484653417400757</v>
      </c>
      <c r="I3751" s="8">
        <v>351391.63170237339</v>
      </c>
      <c r="J3751" s="8">
        <v>0</v>
      </c>
    </row>
    <row r="3752" spans="1:10" hidden="1" x14ac:dyDescent="0.35">
      <c r="A3752">
        <v>2017</v>
      </c>
      <c r="B3752">
        <v>1718550</v>
      </c>
      <c r="C3752" t="s">
        <v>194</v>
      </c>
      <c r="D3752" t="s">
        <v>303</v>
      </c>
      <c r="E3752" t="s">
        <v>300</v>
      </c>
      <c r="F3752" s="8">
        <v>4918295.51</v>
      </c>
      <c r="G3752" s="10"/>
      <c r="I3752" s="8">
        <v>0</v>
      </c>
      <c r="J3752" s="8">
        <v>5269687.1417023735</v>
      </c>
    </row>
    <row r="3753" spans="1:10" hidden="1" x14ac:dyDescent="0.35">
      <c r="A3753">
        <v>2017</v>
      </c>
      <c r="B3753">
        <v>1718550</v>
      </c>
      <c r="C3753" t="s">
        <v>194</v>
      </c>
      <c r="D3753" t="s">
        <v>303</v>
      </c>
      <c r="E3753" t="s">
        <v>309</v>
      </c>
      <c r="F3753" s="8">
        <v>360458.41</v>
      </c>
      <c r="G3753" s="10"/>
      <c r="I3753" s="8">
        <v>0</v>
      </c>
      <c r="J3753" s="8">
        <v>0</v>
      </c>
    </row>
    <row r="3754" spans="1:10" hidden="1" x14ac:dyDescent="0.35">
      <c r="A3754">
        <v>2017</v>
      </c>
      <c r="B3754">
        <v>3154507</v>
      </c>
      <c r="C3754" t="s">
        <v>195</v>
      </c>
      <c r="D3754" t="s">
        <v>303</v>
      </c>
      <c r="E3754" t="s">
        <v>299</v>
      </c>
      <c r="F3754" s="8">
        <v>8872148.8399999999</v>
      </c>
      <c r="G3754" s="10">
        <v>8747773.129999999</v>
      </c>
      <c r="H3754">
        <v>0.94539552490657719</v>
      </c>
      <c r="I3754" s="8">
        <v>117584.23964107822</v>
      </c>
      <c r="J3754" s="8">
        <v>0</v>
      </c>
    </row>
    <row r="3755" spans="1:10" hidden="1" x14ac:dyDescent="0.35">
      <c r="A3755">
        <v>2017</v>
      </c>
      <c r="B3755">
        <v>3154507</v>
      </c>
      <c r="C3755" t="s">
        <v>195</v>
      </c>
      <c r="D3755" t="s">
        <v>303</v>
      </c>
      <c r="E3755" t="s">
        <v>300</v>
      </c>
      <c r="F3755" s="8">
        <v>8270105.5700000003</v>
      </c>
      <c r="G3755" s="10"/>
      <c r="I3755" s="8">
        <v>0</v>
      </c>
      <c r="J3755" s="8">
        <v>8387689.8096410781</v>
      </c>
    </row>
    <row r="3756" spans="1:10" hidden="1" x14ac:dyDescent="0.35">
      <c r="A3756">
        <v>2017</v>
      </c>
      <c r="B3756">
        <v>3154507</v>
      </c>
      <c r="C3756" t="s">
        <v>195</v>
      </c>
      <c r="D3756" t="s">
        <v>303</v>
      </c>
      <c r="E3756" t="s">
        <v>301</v>
      </c>
      <c r="F3756" s="8">
        <v>477667.56</v>
      </c>
      <c r="G3756" s="10"/>
      <c r="I3756" s="8">
        <v>0</v>
      </c>
      <c r="J3756" s="8">
        <v>0</v>
      </c>
    </row>
    <row r="3757" spans="1:10" hidden="1" x14ac:dyDescent="0.35">
      <c r="A3757">
        <v>2017</v>
      </c>
      <c r="B3757">
        <v>3154507</v>
      </c>
      <c r="C3757" t="s">
        <v>195</v>
      </c>
      <c r="D3757" t="s">
        <v>303</v>
      </c>
      <c r="E3757" t="s">
        <v>309</v>
      </c>
      <c r="F3757" s="8">
        <v>124375.71</v>
      </c>
      <c r="G3757" s="10"/>
      <c r="I3757" s="8">
        <v>0</v>
      </c>
      <c r="J3757" s="8">
        <v>0</v>
      </c>
    </row>
    <row r="3758" spans="1:10" hidden="1" x14ac:dyDescent="0.35">
      <c r="A3758">
        <v>2017</v>
      </c>
      <c r="B3758">
        <v>3155108</v>
      </c>
      <c r="C3758" t="s">
        <v>196</v>
      </c>
      <c r="D3758" t="s">
        <v>303</v>
      </c>
      <c r="E3758" t="s">
        <v>299</v>
      </c>
      <c r="F3758" s="8">
        <v>3399201.77</v>
      </c>
      <c r="G3758" s="10">
        <v>2863407.87</v>
      </c>
      <c r="H3758">
        <v>0.7231461615002126</v>
      </c>
      <c r="I3758" s="8">
        <v>387457.3021402288</v>
      </c>
      <c r="J3758" s="8">
        <v>0</v>
      </c>
    </row>
    <row r="3759" spans="1:10" hidden="1" x14ac:dyDescent="0.35">
      <c r="A3759">
        <v>2017</v>
      </c>
      <c r="B3759">
        <v>3155108</v>
      </c>
      <c r="C3759" t="s">
        <v>196</v>
      </c>
      <c r="D3759" t="s">
        <v>303</v>
      </c>
      <c r="E3759" t="s">
        <v>300</v>
      </c>
      <c r="F3759" s="8">
        <v>2070662.41</v>
      </c>
      <c r="G3759" s="10"/>
      <c r="I3759" s="8">
        <v>0</v>
      </c>
      <c r="J3759" s="8">
        <v>2458119.7121402286</v>
      </c>
    </row>
    <row r="3760" spans="1:10" hidden="1" x14ac:dyDescent="0.35">
      <c r="A3760">
        <v>2017</v>
      </c>
      <c r="B3760">
        <v>3155108</v>
      </c>
      <c r="C3760" t="s">
        <v>196</v>
      </c>
      <c r="D3760" t="s">
        <v>303</v>
      </c>
      <c r="E3760" t="s">
        <v>301</v>
      </c>
      <c r="F3760" s="8">
        <v>401233.3</v>
      </c>
      <c r="G3760" s="10"/>
      <c r="I3760" s="8">
        <v>0</v>
      </c>
      <c r="J3760" s="8">
        <v>0</v>
      </c>
    </row>
    <row r="3761" spans="1:10" hidden="1" x14ac:dyDescent="0.35">
      <c r="A3761">
        <v>2017</v>
      </c>
      <c r="B3761">
        <v>3155108</v>
      </c>
      <c r="C3761" t="s">
        <v>196</v>
      </c>
      <c r="D3761" t="s">
        <v>303</v>
      </c>
      <c r="E3761" t="s">
        <v>304</v>
      </c>
      <c r="F3761" s="8">
        <v>3659.17</v>
      </c>
      <c r="G3761" s="10"/>
      <c r="I3761" s="8">
        <v>0</v>
      </c>
      <c r="J3761" s="8">
        <v>0</v>
      </c>
    </row>
    <row r="3762" spans="1:10" hidden="1" x14ac:dyDescent="0.35">
      <c r="A3762">
        <v>2017</v>
      </c>
      <c r="B3762">
        <v>3155108</v>
      </c>
      <c r="C3762" t="s">
        <v>196</v>
      </c>
      <c r="D3762" t="s">
        <v>303</v>
      </c>
      <c r="E3762" t="s">
        <v>309</v>
      </c>
      <c r="F3762" s="8">
        <v>535793.9</v>
      </c>
      <c r="G3762" s="10"/>
      <c r="I3762" s="8">
        <v>0</v>
      </c>
      <c r="J3762" s="8">
        <v>0</v>
      </c>
    </row>
    <row r="3763" spans="1:10" hidden="1" x14ac:dyDescent="0.35">
      <c r="A3763">
        <v>2017</v>
      </c>
      <c r="B3763">
        <v>3155603</v>
      </c>
      <c r="C3763" t="s">
        <v>197</v>
      </c>
      <c r="D3763" t="s">
        <v>303</v>
      </c>
      <c r="E3763" t="s">
        <v>299</v>
      </c>
      <c r="F3763" s="8">
        <v>18010667.989999998</v>
      </c>
      <c r="G3763" s="10">
        <v>16861884.399999999</v>
      </c>
      <c r="H3763">
        <v>0.80007589721110883</v>
      </c>
      <c r="I3763" s="8">
        <v>919114.06147064862</v>
      </c>
      <c r="J3763" s="8">
        <v>0</v>
      </c>
    </row>
    <row r="3764" spans="1:10" hidden="1" x14ac:dyDescent="0.35">
      <c r="A3764">
        <v>2017</v>
      </c>
      <c r="B3764">
        <v>3155603</v>
      </c>
      <c r="C3764" t="s">
        <v>197</v>
      </c>
      <c r="D3764" t="s">
        <v>303</v>
      </c>
      <c r="E3764" t="s">
        <v>300</v>
      </c>
      <c r="F3764" s="8">
        <v>13490787.289999999</v>
      </c>
      <c r="G3764" s="10"/>
      <c r="I3764" s="8">
        <v>0</v>
      </c>
      <c r="J3764" s="8">
        <v>14409901.351470647</v>
      </c>
    </row>
    <row r="3765" spans="1:10" hidden="1" x14ac:dyDescent="0.35">
      <c r="A3765">
        <v>2017</v>
      </c>
      <c r="B3765">
        <v>3155603</v>
      </c>
      <c r="C3765" t="s">
        <v>197</v>
      </c>
      <c r="D3765" t="s">
        <v>303</v>
      </c>
      <c r="E3765" t="s">
        <v>306</v>
      </c>
      <c r="F3765" s="8">
        <v>68197.7</v>
      </c>
      <c r="G3765" s="10"/>
      <c r="I3765" s="8">
        <v>0</v>
      </c>
      <c r="J3765" s="8">
        <v>0</v>
      </c>
    </row>
    <row r="3766" spans="1:10" hidden="1" x14ac:dyDescent="0.35">
      <c r="A3766">
        <v>2017</v>
      </c>
      <c r="B3766">
        <v>3155603</v>
      </c>
      <c r="C3766" t="s">
        <v>197</v>
      </c>
      <c r="D3766" t="s">
        <v>303</v>
      </c>
      <c r="E3766" t="s">
        <v>301</v>
      </c>
      <c r="F3766" s="8">
        <v>2725906.85</v>
      </c>
      <c r="G3766" s="10"/>
      <c r="I3766" s="8">
        <v>0</v>
      </c>
      <c r="J3766" s="8">
        <v>0</v>
      </c>
    </row>
    <row r="3767" spans="1:10" hidden="1" x14ac:dyDescent="0.35">
      <c r="A3767">
        <v>2017</v>
      </c>
      <c r="B3767">
        <v>3155603</v>
      </c>
      <c r="C3767" t="s">
        <v>197</v>
      </c>
      <c r="D3767" t="s">
        <v>303</v>
      </c>
      <c r="E3767" t="s">
        <v>309</v>
      </c>
      <c r="F3767" s="8">
        <v>1148783.5900000001</v>
      </c>
      <c r="G3767" s="10"/>
      <c r="I3767" s="8">
        <v>0</v>
      </c>
      <c r="J3767" s="8">
        <v>0</v>
      </c>
    </row>
    <row r="3768" spans="1:10" hidden="1" x14ac:dyDescent="0.35">
      <c r="A3768">
        <v>2017</v>
      </c>
      <c r="B3768">
        <v>3156007</v>
      </c>
      <c r="C3768" t="s">
        <v>198</v>
      </c>
      <c r="D3768" t="s">
        <v>303</v>
      </c>
      <c r="E3768" t="s">
        <v>299</v>
      </c>
      <c r="F3768" s="8">
        <v>8790667.9600000009</v>
      </c>
      <c r="G3768" s="10">
        <v>8131491.4200000009</v>
      </c>
      <c r="H3768">
        <v>0.65646447795181939</v>
      </c>
      <c r="I3768" s="8">
        <v>432725.98320918664</v>
      </c>
      <c r="J3768" s="8">
        <v>0</v>
      </c>
    </row>
    <row r="3769" spans="1:10" hidden="1" x14ac:dyDescent="0.35">
      <c r="A3769">
        <v>2017</v>
      </c>
      <c r="B3769">
        <v>3156007</v>
      </c>
      <c r="C3769" t="s">
        <v>198</v>
      </c>
      <c r="D3769" t="s">
        <v>303</v>
      </c>
      <c r="E3769" t="s">
        <v>300</v>
      </c>
      <c r="F3769" s="8">
        <v>5338035.2699999996</v>
      </c>
      <c r="G3769" s="10"/>
      <c r="I3769" s="8">
        <v>0</v>
      </c>
      <c r="J3769" s="8">
        <v>5770761.2532091858</v>
      </c>
    </row>
    <row r="3770" spans="1:10" hidden="1" x14ac:dyDescent="0.35">
      <c r="A3770">
        <v>2017</v>
      </c>
      <c r="B3770">
        <v>3156007</v>
      </c>
      <c r="C3770" t="s">
        <v>198</v>
      </c>
      <c r="D3770" t="s">
        <v>303</v>
      </c>
      <c r="E3770" t="s">
        <v>306</v>
      </c>
      <c r="F3770" s="8">
        <v>20000</v>
      </c>
      <c r="G3770" s="10"/>
      <c r="I3770" s="8">
        <v>0</v>
      </c>
      <c r="J3770" s="8">
        <v>0</v>
      </c>
    </row>
    <row r="3771" spans="1:10" hidden="1" x14ac:dyDescent="0.35">
      <c r="A3771">
        <v>2017</v>
      </c>
      <c r="B3771">
        <v>3156007</v>
      </c>
      <c r="C3771" t="s">
        <v>198</v>
      </c>
      <c r="D3771" t="s">
        <v>303</v>
      </c>
      <c r="E3771" t="s">
        <v>301</v>
      </c>
      <c r="F3771" s="8">
        <v>1066345.6299999999</v>
      </c>
      <c r="G3771" s="10"/>
      <c r="I3771" s="8">
        <v>0</v>
      </c>
      <c r="J3771" s="8">
        <v>0</v>
      </c>
    </row>
    <row r="3772" spans="1:10" hidden="1" x14ac:dyDescent="0.35">
      <c r="A3772">
        <v>2017</v>
      </c>
      <c r="B3772">
        <v>3156007</v>
      </c>
      <c r="C3772" t="s">
        <v>198</v>
      </c>
      <c r="D3772" t="s">
        <v>303</v>
      </c>
      <c r="E3772" t="s">
        <v>305</v>
      </c>
      <c r="F3772" s="8">
        <v>38376</v>
      </c>
      <c r="G3772" s="10"/>
      <c r="I3772" s="8">
        <v>0</v>
      </c>
      <c r="J3772" s="8">
        <v>0</v>
      </c>
    </row>
    <row r="3773" spans="1:10" hidden="1" x14ac:dyDescent="0.35">
      <c r="A3773">
        <v>2017</v>
      </c>
      <c r="B3773">
        <v>3156007</v>
      </c>
      <c r="C3773" t="s">
        <v>198</v>
      </c>
      <c r="D3773" t="s">
        <v>303</v>
      </c>
      <c r="E3773" t="s">
        <v>309</v>
      </c>
      <c r="F3773" s="8">
        <v>659176.54</v>
      </c>
      <c r="G3773" s="10"/>
      <c r="I3773" s="8">
        <v>0</v>
      </c>
      <c r="J3773" s="8">
        <v>0</v>
      </c>
    </row>
    <row r="3774" spans="1:10" hidden="1" x14ac:dyDescent="0.35">
      <c r="A3774">
        <v>2017</v>
      </c>
      <c r="B3774">
        <v>3156502</v>
      </c>
      <c r="C3774" t="s">
        <v>199</v>
      </c>
      <c r="D3774" t="s">
        <v>303</v>
      </c>
      <c r="E3774" t="s">
        <v>299</v>
      </c>
      <c r="F3774" s="8">
        <v>4359768.99</v>
      </c>
      <c r="G3774" s="10">
        <v>2969648.0300000003</v>
      </c>
      <c r="H3774">
        <v>0.86496979576397803</v>
      </c>
      <c r="I3774" s="8">
        <v>1202412.6428584252</v>
      </c>
      <c r="J3774" s="8">
        <v>0</v>
      </c>
    </row>
    <row r="3775" spans="1:10" hidden="1" x14ac:dyDescent="0.35">
      <c r="A3775">
        <v>2017</v>
      </c>
      <c r="B3775">
        <v>3156502</v>
      </c>
      <c r="C3775" t="s">
        <v>199</v>
      </c>
      <c r="D3775" t="s">
        <v>303</v>
      </c>
      <c r="E3775" t="s">
        <v>300</v>
      </c>
      <c r="F3775" s="8">
        <v>2568655.85</v>
      </c>
      <c r="G3775" s="10"/>
      <c r="I3775" s="8">
        <v>0</v>
      </c>
      <c r="J3775" s="8">
        <v>3771068.4928584252</v>
      </c>
    </row>
    <row r="3776" spans="1:10" hidden="1" x14ac:dyDescent="0.35">
      <c r="A3776">
        <v>2017</v>
      </c>
      <c r="B3776">
        <v>3156502</v>
      </c>
      <c r="C3776" t="s">
        <v>199</v>
      </c>
      <c r="D3776" t="s">
        <v>303</v>
      </c>
      <c r="E3776" t="s">
        <v>301</v>
      </c>
      <c r="F3776" s="8">
        <v>395912.96000000002</v>
      </c>
      <c r="G3776" s="10"/>
      <c r="I3776" s="8">
        <v>0</v>
      </c>
      <c r="J3776" s="8">
        <v>0</v>
      </c>
    </row>
    <row r="3777" spans="1:10" hidden="1" x14ac:dyDescent="0.35">
      <c r="A3777">
        <v>2017</v>
      </c>
      <c r="B3777">
        <v>3156502</v>
      </c>
      <c r="C3777" t="s">
        <v>199</v>
      </c>
      <c r="D3777" t="s">
        <v>303</v>
      </c>
      <c r="E3777" t="s">
        <v>309</v>
      </c>
      <c r="F3777" s="8">
        <v>1390120.96</v>
      </c>
      <c r="G3777" s="10"/>
      <c r="I3777" s="8">
        <v>0</v>
      </c>
      <c r="J3777" s="8">
        <v>0</v>
      </c>
    </row>
    <row r="3778" spans="1:10" hidden="1" x14ac:dyDescent="0.35">
      <c r="A3778">
        <v>2017</v>
      </c>
      <c r="B3778">
        <v>3156601</v>
      </c>
      <c r="C3778" t="s">
        <v>200</v>
      </c>
      <c r="D3778" t="s">
        <v>303</v>
      </c>
      <c r="E3778" t="s">
        <v>299</v>
      </c>
      <c r="F3778" s="8">
        <v>6963629.5700000003</v>
      </c>
      <c r="G3778" s="10">
        <v>6963629.5700000003</v>
      </c>
      <c r="H3778">
        <v>0.62947184021449887</v>
      </c>
      <c r="I3778" s="8">
        <v>0</v>
      </c>
      <c r="J3778" s="8">
        <v>0</v>
      </c>
    </row>
    <row r="3779" spans="1:10" hidden="1" x14ac:dyDescent="0.35">
      <c r="A3779">
        <v>2017</v>
      </c>
      <c r="B3779">
        <v>3156601</v>
      </c>
      <c r="C3779" t="s">
        <v>200</v>
      </c>
      <c r="D3779" t="s">
        <v>303</v>
      </c>
      <c r="E3779" t="s">
        <v>300</v>
      </c>
      <c r="F3779" s="8">
        <v>4383408.72</v>
      </c>
      <c r="G3779" s="10"/>
      <c r="I3779" s="8">
        <v>0</v>
      </c>
      <c r="J3779" s="8">
        <v>4383408.72</v>
      </c>
    </row>
    <row r="3780" spans="1:10" hidden="1" x14ac:dyDescent="0.35">
      <c r="A3780">
        <v>2017</v>
      </c>
      <c r="B3780">
        <v>3156601</v>
      </c>
      <c r="C3780" t="s">
        <v>200</v>
      </c>
      <c r="D3780" t="s">
        <v>303</v>
      </c>
      <c r="E3780" t="s">
        <v>306</v>
      </c>
      <c r="F3780" s="8">
        <v>6000</v>
      </c>
      <c r="G3780" s="10"/>
      <c r="I3780" s="8">
        <v>0</v>
      </c>
      <c r="J3780" s="8">
        <v>0</v>
      </c>
    </row>
    <row r="3781" spans="1:10" hidden="1" x14ac:dyDescent="0.35">
      <c r="A3781">
        <v>2017</v>
      </c>
      <c r="B3781">
        <v>3156601</v>
      </c>
      <c r="C3781" t="s">
        <v>200</v>
      </c>
      <c r="D3781" t="s">
        <v>303</v>
      </c>
      <c r="E3781" t="s">
        <v>301</v>
      </c>
      <c r="F3781" s="8">
        <v>1676338.39</v>
      </c>
      <c r="G3781" s="10"/>
      <c r="I3781" s="8">
        <v>0</v>
      </c>
      <c r="J3781" s="8">
        <v>0</v>
      </c>
    </row>
    <row r="3782" spans="1:10" hidden="1" x14ac:dyDescent="0.35">
      <c r="A3782">
        <v>2017</v>
      </c>
      <c r="B3782">
        <v>3156601</v>
      </c>
      <c r="C3782" t="s">
        <v>200</v>
      </c>
      <c r="D3782" t="s">
        <v>303</v>
      </c>
      <c r="E3782" t="s">
        <v>305</v>
      </c>
      <c r="F3782" s="8">
        <v>250000</v>
      </c>
      <c r="G3782" s="10"/>
      <c r="I3782" s="8">
        <v>0</v>
      </c>
      <c r="J3782" s="8">
        <v>0</v>
      </c>
    </row>
    <row r="3783" spans="1:10" hidden="1" x14ac:dyDescent="0.35">
      <c r="A3783">
        <v>2017</v>
      </c>
      <c r="B3783">
        <v>3156809</v>
      </c>
      <c r="C3783" t="s">
        <v>201</v>
      </c>
      <c r="D3783" t="s">
        <v>303</v>
      </c>
      <c r="E3783" t="s">
        <v>299</v>
      </c>
      <c r="F3783" s="8">
        <v>5876034.96</v>
      </c>
      <c r="G3783" s="10">
        <v>4685115.33</v>
      </c>
      <c r="H3783">
        <v>0.76655982127125133</v>
      </c>
      <c r="I3783" s="8">
        <v>912911.13872122462</v>
      </c>
      <c r="J3783" s="8">
        <v>0</v>
      </c>
    </row>
    <row r="3784" spans="1:10" hidden="1" x14ac:dyDescent="0.35">
      <c r="A3784">
        <v>2017</v>
      </c>
      <c r="B3784">
        <v>3156809</v>
      </c>
      <c r="C3784" t="s">
        <v>201</v>
      </c>
      <c r="D3784" t="s">
        <v>303</v>
      </c>
      <c r="E3784" t="s">
        <v>300</v>
      </c>
      <c r="F3784" s="8">
        <v>3591421.17</v>
      </c>
      <c r="G3784" s="10"/>
      <c r="I3784" s="8">
        <v>0</v>
      </c>
      <c r="J3784" s="8">
        <v>4504332.3087212248</v>
      </c>
    </row>
    <row r="3785" spans="1:10" hidden="1" x14ac:dyDescent="0.35">
      <c r="A3785">
        <v>2017</v>
      </c>
      <c r="B3785">
        <v>3156809</v>
      </c>
      <c r="C3785" t="s">
        <v>201</v>
      </c>
      <c r="D3785" t="s">
        <v>303</v>
      </c>
      <c r="E3785" t="s">
        <v>307</v>
      </c>
      <c r="F3785" s="8">
        <v>112136.22</v>
      </c>
      <c r="G3785" s="10"/>
      <c r="I3785" s="8">
        <v>0</v>
      </c>
      <c r="J3785" s="8">
        <v>0</v>
      </c>
    </row>
    <row r="3786" spans="1:10" hidden="1" x14ac:dyDescent="0.35">
      <c r="A3786">
        <v>2017</v>
      </c>
      <c r="B3786">
        <v>3156809</v>
      </c>
      <c r="C3786" t="s">
        <v>201</v>
      </c>
      <c r="D3786" t="s">
        <v>303</v>
      </c>
      <c r="E3786" t="s">
        <v>301</v>
      </c>
      <c r="F3786" s="8">
        <v>627751.48</v>
      </c>
      <c r="G3786" s="10"/>
      <c r="I3786" s="8">
        <v>0</v>
      </c>
      <c r="J3786" s="8">
        <v>0</v>
      </c>
    </row>
    <row r="3787" spans="1:10" hidden="1" x14ac:dyDescent="0.35">
      <c r="A3787">
        <v>2017</v>
      </c>
      <c r="B3787">
        <v>3156809</v>
      </c>
      <c r="C3787" t="s">
        <v>201</v>
      </c>
      <c r="D3787" t="s">
        <v>303</v>
      </c>
      <c r="E3787" t="s">
        <v>309</v>
      </c>
      <c r="F3787" s="8">
        <v>1190919.6299999999</v>
      </c>
      <c r="G3787" s="10"/>
      <c r="I3787" s="8">
        <v>0</v>
      </c>
      <c r="J3787" s="8">
        <v>0</v>
      </c>
    </row>
    <row r="3788" spans="1:10" hidden="1" x14ac:dyDescent="0.35">
      <c r="A3788">
        <v>2017</v>
      </c>
      <c r="B3788">
        <v>3157005</v>
      </c>
      <c r="C3788" t="s">
        <v>202</v>
      </c>
      <c r="D3788" t="s">
        <v>303</v>
      </c>
      <c r="E3788" t="s">
        <v>299</v>
      </c>
      <c r="F3788" s="8">
        <v>15674953.119999999</v>
      </c>
      <c r="G3788" s="10">
        <v>13335335.299999999</v>
      </c>
      <c r="H3788">
        <v>0.49465373622813968</v>
      </c>
      <c r="I3788" s="8">
        <v>1157300.6960089351</v>
      </c>
      <c r="J3788" s="8">
        <v>0</v>
      </c>
    </row>
    <row r="3789" spans="1:10" hidden="1" x14ac:dyDescent="0.35">
      <c r="A3789">
        <v>2017</v>
      </c>
      <c r="B3789">
        <v>3157005</v>
      </c>
      <c r="C3789" t="s">
        <v>202</v>
      </c>
      <c r="D3789" t="s">
        <v>303</v>
      </c>
      <c r="E3789" t="s">
        <v>300</v>
      </c>
      <c r="F3789" s="8">
        <v>6596373.4299999997</v>
      </c>
      <c r="G3789" s="10"/>
      <c r="I3789" s="8">
        <v>0</v>
      </c>
      <c r="J3789" s="8">
        <v>7753674.1260089353</v>
      </c>
    </row>
    <row r="3790" spans="1:10" hidden="1" x14ac:dyDescent="0.35">
      <c r="A3790">
        <v>2017</v>
      </c>
      <c r="B3790">
        <v>3157005</v>
      </c>
      <c r="C3790" t="s">
        <v>202</v>
      </c>
      <c r="D3790" t="s">
        <v>303</v>
      </c>
      <c r="E3790" t="s">
        <v>307</v>
      </c>
      <c r="F3790" s="8">
        <v>306872.37</v>
      </c>
      <c r="G3790" s="10"/>
      <c r="I3790" s="8">
        <v>0</v>
      </c>
      <c r="J3790" s="8">
        <v>0</v>
      </c>
    </row>
    <row r="3791" spans="1:10" hidden="1" x14ac:dyDescent="0.35">
      <c r="A3791">
        <v>2017</v>
      </c>
      <c r="B3791">
        <v>3157005</v>
      </c>
      <c r="C3791" t="s">
        <v>202</v>
      </c>
      <c r="D3791" t="s">
        <v>303</v>
      </c>
      <c r="E3791" t="s">
        <v>306</v>
      </c>
      <c r="F3791" s="8">
        <v>95153.83</v>
      </c>
      <c r="G3791" s="10"/>
      <c r="I3791" s="8">
        <v>0</v>
      </c>
      <c r="J3791" s="8">
        <v>0</v>
      </c>
    </row>
    <row r="3792" spans="1:10" hidden="1" x14ac:dyDescent="0.35">
      <c r="A3792">
        <v>2017</v>
      </c>
      <c r="B3792">
        <v>3157005</v>
      </c>
      <c r="C3792" t="s">
        <v>202</v>
      </c>
      <c r="D3792" t="s">
        <v>303</v>
      </c>
      <c r="E3792" t="s">
        <v>301</v>
      </c>
      <c r="F3792" s="8">
        <v>5593946.2199999997</v>
      </c>
      <c r="G3792" s="10"/>
      <c r="I3792" s="8">
        <v>0</v>
      </c>
      <c r="J3792" s="8">
        <v>0</v>
      </c>
    </row>
    <row r="3793" spans="1:10" hidden="1" x14ac:dyDescent="0.35">
      <c r="A3793">
        <v>2017</v>
      </c>
      <c r="B3793">
        <v>3157005</v>
      </c>
      <c r="C3793" t="s">
        <v>202</v>
      </c>
      <c r="D3793" t="s">
        <v>303</v>
      </c>
      <c r="E3793" t="s">
        <v>305</v>
      </c>
      <c r="F3793" s="8">
        <v>293260</v>
      </c>
      <c r="G3793" s="10"/>
      <c r="I3793" s="8">
        <v>0</v>
      </c>
      <c r="J3793" s="8">
        <v>0</v>
      </c>
    </row>
    <row r="3794" spans="1:10" hidden="1" x14ac:dyDescent="0.35">
      <c r="A3794">
        <v>2017</v>
      </c>
      <c r="B3794">
        <v>3157005</v>
      </c>
      <c r="C3794" t="s">
        <v>202</v>
      </c>
      <c r="D3794" t="s">
        <v>303</v>
      </c>
      <c r="E3794" t="s">
        <v>309</v>
      </c>
      <c r="F3794" s="8">
        <v>2339617.8199999998</v>
      </c>
      <c r="G3794" s="10"/>
      <c r="I3794" s="8">
        <v>0</v>
      </c>
      <c r="J3794" s="8">
        <v>0</v>
      </c>
    </row>
    <row r="3795" spans="1:10" hidden="1" x14ac:dyDescent="0.35">
      <c r="A3795">
        <v>2017</v>
      </c>
      <c r="B3795">
        <v>3157104</v>
      </c>
      <c r="C3795" t="s">
        <v>203</v>
      </c>
      <c r="D3795" t="s">
        <v>303</v>
      </c>
      <c r="E3795" t="s">
        <v>299</v>
      </c>
      <c r="F3795" s="8">
        <v>5502240.4900000002</v>
      </c>
      <c r="G3795" s="10">
        <v>5026861.9000000004</v>
      </c>
      <c r="H3795">
        <v>0.51613719286778093</v>
      </c>
      <c r="I3795" s="8">
        <v>245360.57099204377</v>
      </c>
      <c r="J3795" s="8">
        <v>0</v>
      </c>
    </row>
    <row r="3796" spans="1:10" hidden="1" x14ac:dyDescent="0.35">
      <c r="A3796">
        <v>2017</v>
      </c>
      <c r="B3796">
        <v>3157104</v>
      </c>
      <c r="C3796" t="s">
        <v>203</v>
      </c>
      <c r="D3796" t="s">
        <v>303</v>
      </c>
      <c r="E3796" t="s">
        <v>300</v>
      </c>
      <c r="F3796" s="8">
        <v>2594550.39</v>
      </c>
      <c r="G3796" s="10"/>
      <c r="I3796" s="8">
        <v>0</v>
      </c>
      <c r="J3796" s="8">
        <v>2839910.9609920438</v>
      </c>
    </row>
    <row r="3797" spans="1:10" hidden="1" x14ac:dyDescent="0.35">
      <c r="A3797">
        <v>2017</v>
      </c>
      <c r="B3797">
        <v>3157104</v>
      </c>
      <c r="C3797" t="s">
        <v>203</v>
      </c>
      <c r="D3797" t="s">
        <v>303</v>
      </c>
      <c r="E3797" t="s">
        <v>306</v>
      </c>
      <c r="F3797" s="8">
        <v>13321.59</v>
      </c>
      <c r="G3797" s="10"/>
      <c r="I3797" s="8">
        <v>0</v>
      </c>
      <c r="J3797" s="8">
        <v>0</v>
      </c>
    </row>
    <row r="3798" spans="1:10" hidden="1" x14ac:dyDescent="0.35">
      <c r="A3798">
        <v>2017</v>
      </c>
      <c r="B3798">
        <v>3157104</v>
      </c>
      <c r="C3798" t="s">
        <v>203</v>
      </c>
      <c r="D3798" t="s">
        <v>303</v>
      </c>
      <c r="E3798" t="s">
        <v>301</v>
      </c>
      <c r="F3798" s="8">
        <v>1434636.88</v>
      </c>
      <c r="G3798" s="10"/>
      <c r="I3798" s="8">
        <v>0</v>
      </c>
      <c r="J3798" s="8">
        <v>0</v>
      </c>
    </row>
    <row r="3799" spans="1:10" hidden="1" x14ac:dyDescent="0.35">
      <c r="A3799">
        <v>2017</v>
      </c>
      <c r="B3799">
        <v>3157104</v>
      </c>
      <c r="C3799" t="s">
        <v>203</v>
      </c>
      <c r="D3799" t="s">
        <v>303</v>
      </c>
      <c r="E3799" t="s">
        <v>309</v>
      </c>
      <c r="F3799" s="8">
        <v>475378.59</v>
      </c>
      <c r="G3799" s="10"/>
      <c r="I3799" s="8">
        <v>0</v>
      </c>
      <c r="J3799" s="8">
        <v>0</v>
      </c>
    </row>
    <row r="3800" spans="1:10" hidden="1" x14ac:dyDescent="0.35">
      <c r="A3800">
        <v>2017</v>
      </c>
      <c r="B3800">
        <v>3157252</v>
      </c>
      <c r="C3800" t="s">
        <v>204</v>
      </c>
      <c r="D3800" t="s">
        <v>303</v>
      </c>
      <c r="E3800" t="s">
        <v>299</v>
      </c>
      <c r="F3800" s="8">
        <v>6103800.5700000003</v>
      </c>
      <c r="G3800" s="10">
        <v>6103800.5700000003</v>
      </c>
      <c r="H3800">
        <v>0.87589140875223581</v>
      </c>
      <c r="I3800" s="8">
        <v>0</v>
      </c>
      <c r="J3800" s="8">
        <v>0</v>
      </c>
    </row>
    <row r="3801" spans="1:10" hidden="1" x14ac:dyDescent="0.35">
      <c r="A3801">
        <v>2017</v>
      </c>
      <c r="B3801">
        <v>3157252</v>
      </c>
      <c r="C3801" t="s">
        <v>204</v>
      </c>
      <c r="D3801" t="s">
        <v>303</v>
      </c>
      <c r="E3801" t="s">
        <v>300</v>
      </c>
      <c r="F3801" s="8">
        <v>5346266.4800000004</v>
      </c>
      <c r="G3801" s="10"/>
      <c r="I3801" s="8">
        <v>0</v>
      </c>
      <c r="J3801" s="8">
        <v>5346266.4800000004</v>
      </c>
    </row>
    <row r="3802" spans="1:10" hidden="1" x14ac:dyDescent="0.35">
      <c r="A3802">
        <v>2017</v>
      </c>
      <c r="B3802">
        <v>3157252</v>
      </c>
      <c r="C3802" t="s">
        <v>204</v>
      </c>
      <c r="D3802" t="s">
        <v>303</v>
      </c>
      <c r="E3802" t="s">
        <v>301</v>
      </c>
      <c r="F3802" s="8">
        <v>435790.13</v>
      </c>
      <c r="G3802" s="10"/>
      <c r="I3802" s="8">
        <v>0</v>
      </c>
      <c r="J3802" s="8">
        <v>0</v>
      </c>
    </row>
    <row r="3803" spans="1:10" hidden="1" x14ac:dyDescent="0.35">
      <c r="A3803">
        <v>2017</v>
      </c>
      <c r="B3803">
        <v>3157252</v>
      </c>
      <c r="C3803" t="s">
        <v>204</v>
      </c>
      <c r="D3803" t="s">
        <v>303</v>
      </c>
      <c r="E3803" t="s">
        <v>305</v>
      </c>
      <c r="F3803" s="8">
        <v>158848.20000000001</v>
      </c>
      <c r="G3803" s="10"/>
      <c r="I3803" s="8">
        <v>0</v>
      </c>
      <c r="J3803" s="8">
        <v>0</v>
      </c>
    </row>
    <row r="3804" spans="1:10" hidden="1" x14ac:dyDescent="0.35">
      <c r="A3804">
        <v>2017</v>
      </c>
      <c r="B3804">
        <v>3157377</v>
      </c>
      <c r="C3804" t="s">
        <v>205</v>
      </c>
      <c r="D3804" t="s">
        <v>303</v>
      </c>
      <c r="E3804" t="s">
        <v>299</v>
      </c>
      <c r="F3804" s="8">
        <v>4319560.9400000004</v>
      </c>
      <c r="G3804" s="10">
        <v>3933565.4800000004</v>
      </c>
      <c r="H3804">
        <v>0.85345545334610773</v>
      </c>
      <c r="I3804" s="8">
        <v>329429.93030383938</v>
      </c>
      <c r="J3804" s="8">
        <v>0</v>
      </c>
    </row>
    <row r="3805" spans="1:10" hidden="1" x14ac:dyDescent="0.35">
      <c r="A3805">
        <v>2017</v>
      </c>
      <c r="B3805">
        <v>3157377</v>
      </c>
      <c r="C3805" t="s">
        <v>205</v>
      </c>
      <c r="D3805" t="s">
        <v>303</v>
      </c>
      <c r="E3805" t="s">
        <v>300</v>
      </c>
      <c r="F3805" s="8">
        <v>3357122.91</v>
      </c>
      <c r="G3805" s="10"/>
      <c r="I3805" s="8">
        <v>0</v>
      </c>
      <c r="J3805" s="8">
        <v>3686552.8403038397</v>
      </c>
    </row>
    <row r="3806" spans="1:10" hidden="1" x14ac:dyDescent="0.35">
      <c r="A3806">
        <v>2017</v>
      </c>
      <c r="B3806">
        <v>3157377</v>
      </c>
      <c r="C3806" t="s">
        <v>205</v>
      </c>
      <c r="D3806" t="s">
        <v>303</v>
      </c>
      <c r="E3806" t="s">
        <v>301</v>
      </c>
      <c r="F3806" s="8">
        <v>387058.25</v>
      </c>
      <c r="G3806" s="10"/>
      <c r="I3806" s="8">
        <v>0</v>
      </c>
      <c r="J3806" s="8">
        <v>0</v>
      </c>
    </row>
    <row r="3807" spans="1:10" hidden="1" x14ac:dyDescent="0.35">
      <c r="A3807">
        <v>2017</v>
      </c>
      <c r="B3807">
        <v>3157377</v>
      </c>
      <c r="C3807" t="s">
        <v>205</v>
      </c>
      <c r="D3807" t="s">
        <v>303</v>
      </c>
      <c r="E3807" t="s">
        <v>309</v>
      </c>
      <c r="F3807" s="8">
        <v>385995.46</v>
      </c>
      <c r="G3807" s="10"/>
      <c r="I3807" s="8">
        <v>0</v>
      </c>
      <c r="J3807" s="8">
        <v>0</v>
      </c>
    </row>
    <row r="3808" spans="1:10" hidden="1" x14ac:dyDescent="0.35">
      <c r="A3808">
        <v>2017</v>
      </c>
      <c r="B3808">
        <v>3157500</v>
      </c>
      <c r="C3808" t="s">
        <v>206</v>
      </c>
      <c r="D3808" t="s">
        <v>303</v>
      </c>
      <c r="E3808" t="s">
        <v>299</v>
      </c>
      <c r="F3808" s="8">
        <v>3087036.91</v>
      </c>
      <c r="G3808" s="10">
        <v>2246916.89</v>
      </c>
      <c r="H3808">
        <v>0.93604264107872714</v>
      </c>
      <c r="I3808" s="8">
        <v>786388.16234391311</v>
      </c>
      <c r="J3808" s="8">
        <v>0</v>
      </c>
    </row>
    <row r="3809" spans="1:10" hidden="1" x14ac:dyDescent="0.35">
      <c r="A3809">
        <v>2017</v>
      </c>
      <c r="B3809">
        <v>3157500</v>
      </c>
      <c r="C3809" t="s">
        <v>206</v>
      </c>
      <c r="D3809" t="s">
        <v>303</v>
      </c>
      <c r="E3809" t="s">
        <v>300</v>
      </c>
      <c r="F3809" s="8">
        <v>2103210.02</v>
      </c>
      <c r="G3809" s="10"/>
      <c r="I3809" s="8">
        <v>0</v>
      </c>
      <c r="J3809" s="8">
        <v>2889598.1823439132</v>
      </c>
    </row>
    <row r="3810" spans="1:10" hidden="1" x14ac:dyDescent="0.35">
      <c r="A3810">
        <v>2017</v>
      </c>
      <c r="B3810">
        <v>3157500</v>
      </c>
      <c r="C3810" t="s">
        <v>206</v>
      </c>
      <c r="D3810" t="s">
        <v>303</v>
      </c>
      <c r="E3810" t="s">
        <v>306</v>
      </c>
      <c r="F3810" s="8">
        <v>79630</v>
      </c>
      <c r="G3810" s="10"/>
      <c r="I3810" s="8">
        <v>0</v>
      </c>
      <c r="J3810" s="8">
        <v>0</v>
      </c>
    </row>
    <row r="3811" spans="1:10" hidden="1" x14ac:dyDescent="0.35">
      <c r="A3811">
        <v>2017</v>
      </c>
      <c r="B3811">
        <v>3157500</v>
      </c>
      <c r="C3811" t="s">
        <v>206</v>
      </c>
      <c r="D3811" t="s">
        <v>303</v>
      </c>
      <c r="E3811" t="s">
        <v>309</v>
      </c>
      <c r="F3811" s="8">
        <v>840120.02</v>
      </c>
      <c r="G3811" s="10"/>
      <c r="I3811" s="8">
        <v>0</v>
      </c>
      <c r="J3811" s="8">
        <v>0</v>
      </c>
    </row>
    <row r="3812" spans="1:10" hidden="1" x14ac:dyDescent="0.35">
      <c r="A3812">
        <v>2017</v>
      </c>
      <c r="B3812">
        <v>3157609</v>
      </c>
      <c r="C3812" t="s">
        <v>207</v>
      </c>
      <c r="D3812" t="s">
        <v>303</v>
      </c>
      <c r="E3812" t="s">
        <v>299</v>
      </c>
      <c r="F3812" s="8">
        <v>2673685.63</v>
      </c>
      <c r="G3812" s="10">
        <v>2495414.23</v>
      </c>
      <c r="H3812">
        <v>0.77248596518582813</v>
      </c>
      <c r="I3812" s="8">
        <v>137712.15449402883</v>
      </c>
      <c r="J3812" s="8">
        <v>0</v>
      </c>
    </row>
    <row r="3813" spans="1:10" hidden="1" x14ac:dyDescent="0.35">
      <c r="A3813">
        <v>2017</v>
      </c>
      <c r="B3813">
        <v>3157609</v>
      </c>
      <c r="C3813" t="s">
        <v>207</v>
      </c>
      <c r="D3813" t="s">
        <v>303</v>
      </c>
      <c r="E3813" t="s">
        <v>300</v>
      </c>
      <c r="F3813" s="8">
        <v>1927672.47</v>
      </c>
      <c r="G3813" s="10"/>
      <c r="I3813" s="8">
        <v>0</v>
      </c>
      <c r="J3813" s="8">
        <v>2065384.6244940287</v>
      </c>
    </row>
    <row r="3814" spans="1:10" hidden="1" x14ac:dyDescent="0.35">
      <c r="A3814">
        <v>2017</v>
      </c>
      <c r="B3814">
        <v>3157609</v>
      </c>
      <c r="C3814" t="s">
        <v>207</v>
      </c>
      <c r="D3814" t="s">
        <v>303</v>
      </c>
      <c r="E3814" t="s">
        <v>301</v>
      </c>
      <c r="F3814" s="8">
        <v>382936.88</v>
      </c>
      <c r="G3814" s="10"/>
      <c r="I3814" s="8">
        <v>0</v>
      </c>
      <c r="J3814" s="8">
        <v>0</v>
      </c>
    </row>
    <row r="3815" spans="1:10" hidden="1" x14ac:dyDescent="0.35">
      <c r="A3815">
        <v>2017</v>
      </c>
      <c r="B3815">
        <v>3157609</v>
      </c>
      <c r="C3815" t="s">
        <v>207</v>
      </c>
      <c r="D3815" t="s">
        <v>303</v>
      </c>
      <c r="E3815" t="s">
        <v>305</v>
      </c>
      <c r="F3815" s="8">
        <v>4255</v>
      </c>
      <c r="G3815" s="10"/>
      <c r="I3815" s="8">
        <v>0</v>
      </c>
      <c r="J3815" s="8">
        <v>0</v>
      </c>
    </row>
    <row r="3816" spans="1:10" hidden="1" x14ac:dyDescent="0.35">
      <c r="A3816">
        <v>2017</v>
      </c>
      <c r="B3816">
        <v>3157609</v>
      </c>
      <c r="C3816" t="s">
        <v>207</v>
      </c>
      <c r="D3816" t="s">
        <v>303</v>
      </c>
      <c r="E3816" t="s">
        <v>309</v>
      </c>
      <c r="F3816" s="8">
        <v>178271.4</v>
      </c>
      <c r="G3816" s="10"/>
      <c r="I3816" s="8">
        <v>0</v>
      </c>
      <c r="J3816" s="8">
        <v>0</v>
      </c>
    </row>
    <row r="3817" spans="1:10" hidden="1" x14ac:dyDescent="0.35">
      <c r="A3817">
        <v>2017</v>
      </c>
      <c r="B3817">
        <v>3157658</v>
      </c>
      <c r="C3817" t="s">
        <v>208</v>
      </c>
      <c r="D3817" t="s">
        <v>303</v>
      </c>
      <c r="E3817" t="s">
        <v>299</v>
      </c>
      <c r="F3817" s="8">
        <v>3459093.58</v>
      </c>
      <c r="G3817" s="10">
        <v>2801837.24</v>
      </c>
      <c r="H3817">
        <v>0.77936653094096209</v>
      </c>
      <c r="I3817" s="8">
        <v>512243.59364475345</v>
      </c>
      <c r="J3817" s="8">
        <v>0</v>
      </c>
    </row>
    <row r="3818" spans="1:10" hidden="1" x14ac:dyDescent="0.35">
      <c r="A3818">
        <v>2017</v>
      </c>
      <c r="B3818">
        <v>3157658</v>
      </c>
      <c r="C3818" t="s">
        <v>208</v>
      </c>
      <c r="D3818" t="s">
        <v>303</v>
      </c>
      <c r="E3818" t="s">
        <v>300</v>
      </c>
      <c r="F3818" s="8">
        <v>2183658.17</v>
      </c>
      <c r="G3818" s="10"/>
      <c r="I3818" s="8">
        <v>0</v>
      </c>
      <c r="J3818" s="8">
        <v>2695901.7636447535</v>
      </c>
    </row>
    <row r="3819" spans="1:10" hidden="1" x14ac:dyDescent="0.35">
      <c r="A3819">
        <v>2017</v>
      </c>
      <c r="B3819">
        <v>3157658</v>
      </c>
      <c r="C3819" t="s">
        <v>208</v>
      </c>
      <c r="D3819" t="s">
        <v>303</v>
      </c>
      <c r="E3819" t="s">
        <v>301</v>
      </c>
      <c r="F3819" s="8">
        <v>64098.03</v>
      </c>
      <c r="G3819" s="10"/>
      <c r="I3819" s="8">
        <v>0</v>
      </c>
      <c r="J3819" s="8">
        <v>0</v>
      </c>
    </row>
    <row r="3820" spans="1:10" hidden="1" x14ac:dyDescent="0.35">
      <c r="A3820">
        <v>2017</v>
      </c>
      <c r="B3820">
        <v>3157658</v>
      </c>
      <c r="C3820" t="s">
        <v>208</v>
      </c>
      <c r="D3820" t="s">
        <v>303</v>
      </c>
      <c r="E3820" t="s">
        <v>309</v>
      </c>
      <c r="F3820" s="8">
        <v>657256.34</v>
      </c>
      <c r="G3820" s="10"/>
      <c r="I3820" s="8">
        <v>0</v>
      </c>
      <c r="J3820" s="8">
        <v>0</v>
      </c>
    </row>
    <row r="3821" spans="1:10" hidden="1" x14ac:dyDescent="0.35">
      <c r="A3821">
        <v>2017</v>
      </c>
      <c r="B3821">
        <v>3158102</v>
      </c>
      <c r="C3821" t="s">
        <v>209</v>
      </c>
      <c r="D3821" t="s">
        <v>303</v>
      </c>
      <c r="E3821" t="s">
        <v>299</v>
      </c>
      <c r="F3821" s="8">
        <v>3493685</v>
      </c>
      <c r="G3821" s="10">
        <v>3130736.34</v>
      </c>
      <c r="H3821">
        <v>0.88743834940760302</v>
      </c>
      <c r="I3821" s="8">
        <v>322094.5597501013</v>
      </c>
      <c r="J3821" s="8">
        <v>0</v>
      </c>
    </row>
    <row r="3822" spans="1:10" hidden="1" x14ac:dyDescent="0.35">
      <c r="A3822">
        <v>2017</v>
      </c>
      <c r="B3822">
        <v>3158102</v>
      </c>
      <c r="C3822" t="s">
        <v>209</v>
      </c>
      <c r="D3822" t="s">
        <v>303</v>
      </c>
      <c r="E3822" t="s">
        <v>300</v>
      </c>
      <c r="F3822" s="8">
        <v>2778335.49</v>
      </c>
      <c r="G3822" s="10"/>
      <c r="I3822" s="8">
        <v>0</v>
      </c>
      <c r="J3822" s="8">
        <v>3100430.0497501018</v>
      </c>
    </row>
    <row r="3823" spans="1:10" hidden="1" x14ac:dyDescent="0.35">
      <c r="A3823">
        <v>2017</v>
      </c>
      <c r="B3823">
        <v>3158102</v>
      </c>
      <c r="C3823" t="s">
        <v>209</v>
      </c>
      <c r="D3823" t="s">
        <v>303</v>
      </c>
      <c r="E3823" t="s">
        <v>301</v>
      </c>
      <c r="F3823" s="8">
        <v>349588.13</v>
      </c>
      <c r="G3823" s="10"/>
      <c r="I3823" s="8">
        <v>0</v>
      </c>
      <c r="J3823" s="8">
        <v>0</v>
      </c>
    </row>
    <row r="3824" spans="1:10" hidden="1" x14ac:dyDescent="0.35">
      <c r="A3824">
        <v>2017</v>
      </c>
      <c r="B3824">
        <v>3158102</v>
      </c>
      <c r="C3824" t="s">
        <v>209</v>
      </c>
      <c r="D3824" t="s">
        <v>303</v>
      </c>
      <c r="E3824" t="s">
        <v>304</v>
      </c>
      <c r="F3824" s="8">
        <v>2812.72</v>
      </c>
      <c r="G3824" s="10"/>
      <c r="I3824" s="8">
        <v>0</v>
      </c>
      <c r="J3824" s="8">
        <v>0</v>
      </c>
    </row>
    <row r="3825" spans="1:11" hidden="1" x14ac:dyDescent="0.35">
      <c r="A3825">
        <v>2017</v>
      </c>
      <c r="B3825">
        <v>3158102</v>
      </c>
      <c r="C3825" t="s">
        <v>209</v>
      </c>
      <c r="D3825" t="s">
        <v>303</v>
      </c>
      <c r="E3825" t="s">
        <v>309</v>
      </c>
      <c r="F3825" s="8">
        <v>362948.66</v>
      </c>
      <c r="G3825" s="10"/>
      <c r="I3825" s="8">
        <v>0</v>
      </c>
      <c r="J3825" s="8">
        <v>0</v>
      </c>
    </row>
    <row r="3826" spans="1:11" hidden="1" x14ac:dyDescent="0.35">
      <c r="A3826">
        <v>2017</v>
      </c>
      <c r="B3826">
        <v>3158201</v>
      </c>
      <c r="C3826" t="s">
        <v>210</v>
      </c>
      <c r="D3826" t="s">
        <v>303</v>
      </c>
      <c r="E3826" t="s">
        <v>299</v>
      </c>
      <c r="F3826" s="8">
        <v>7709277.5</v>
      </c>
      <c r="G3826" s="10">
        <v>7258599.25</v>
      </c>
      <c r="H3826">
        <v>0.90756196520974752</v>
      </c>
      <c r="I3826" s="8">
        <v>409018.43824728992</v>
      </c>
      <c r="J3826" s="8">
        <v>0</v>
      </c>
      <c r="K3826">
        <f>J3827/F3826</f>
        <v>0.90756196520974752</v>
      </c>
    </row>
    <row r="3827" spans="1:11" hidden="1" x14ac:dyDescent="0.35">
      <c r="A3827">
        <v>2017</v>
      </c>
      <c r="B3827">
        <v>3158201</v>
      </c>
      <c r="C3827" t="s">
        <v>210</v>
      </c>
      <c r="D3827" t="s">
        <v>303</v>
      </c>
      <c r="E3827" t="s">
        <v>300</v>
      </c>
      <c r="F3827" s="8">
        <v>6587628.5999999996</v>
      </c>
      <c r="G3827" s="10"/>
      <c r="I3827" s="8">
        <v>0</v>
      </c>
      <c r="J3827" s="8">
        <v>6996647.0382472891</v>
      </c>
    </row>
    <row r="3828" spans="1:11" hidden="1" x14ac:dyDescent="0.35">
      <c r="A3828">
        <v>2017</v>
      </c>
      <c r="B3828">
        <v>3158201</v>
      </c>
      <c r="C3828" t="s">
        <v>210</v>
      </c>
      <c r="D3828" t="s">
        <v>303</v>
      </c>
      <c r="E3828" t="s">
        <v>301</v>
      </c>
      <c r="F3828" s="8">
        <v>161428.06</v>
      </c>
      <c r="G3828" s="10"/>
      <c r="I3828" s="8">
        <v>0</v>
      </c>
      <c r="J3828" s="8">
        <v>0</v>
      </c>
    </row>
    <row r="3829" spans="1:11" hidden="1" x14ac:dyDescent="0.35">
      <c r="A3829">
        <v>2017</v>
      </c>
      <c r="B3829">
        <v>3158201</v>
      </c>
      <c r="C3829" t="s">
        <v>210</v>
      </c>
      <c r="D3829" t="s">
        <v>303</v>
      </c>
      <c r="E3829" t="s">
        <v>309</v>
      </c>
      <c r="F3829" s="8">
        <v>450678.25</v>
      </c>
      <c r="G3829" s="10"/>
      <c r="I3829" s="8">
        <v>0</v>
      </c>
      <c r="J3829" s="8">
        <v>0</v>
      </c>
    </row>
    <row r="3830" spans="1:11" hidden="1" x14ac:dyDescent="0.35">
      <c r="A3830">
        <v>2017</v>
      </c>
      <c r="B3830">
        <v>3159357</v>
      </c>
      <c r="C3830" t="s">
        <v>211</v>
      </c>
      <c r="D3830" t="s">
        <v>303</v>
      </c>
      <c r="E3830" t="s">
        <v>299</v>
      </c>
      <c r="F3830" s="8">
        <v>3706337</v>
      </c>
      <c r="G3830" s="10">
        <v>3706337</v>
      </c>
      <c r="H3830">
        <v>0.52602905240403119</v>
      </c>
      <c r="I3830" s="8">
        <v>0</v>
      </c>
      <c r="J3830" s="8">
        <v>0</v>
      </c>
    </row>
    <row r="3831" spans="1:11" hidden="1" x14ac:dyDescent="0.35">
      <c r="A3831">
        <v>2017</v>
      </c>
      <c r="B3831">
        <v>3159357</v>
      </c>
      <c r="C3831" t="s">
        <v>211</v>
      </c>
      <c r="D3831" t="s">
        <v>303</v>
      </c>
      <c r="E3831" t="s">
        <v>300</v>
      </c>
      <c r="F3831" s="8">
        <v>1949640.94</v>
      </c>
      <c r="G3831" s="10"/>
      <c r="I3831" s="8">
        <v>0</v>
      </c>
      <c r="J3831" s="8">
        <v>1949640.94</v>
      </c>
    </row>
    <row r="3832" spans="1:11" hidden="1" x14ac:dyDescent="0.35">
      <c r="A3832">
        <v>2017</v>
      </c>
      <c r="B3832">
        <v>3159357</v>
      </c>
      <c r="C3832" t="s">
        <v>211</v>
      </c>
      <c r="D3832" t="s">
        <v>303</v>
      </c>
      <c r="E3832" t="s">
        <v>301</v>
      </c>
      <c r="F3832" s="8">
        <v>1015184.05</v>
      </c>
      <c r="G3832" s="10"/>
      <c r="I3832" s="8">
        <v>0</v>
      </c>
      <c r="J3832" s="8">
        <v>0</v>
      </c>
    </row>
    <row r="3833" spans="1:11" hidden="1" x14ac:dyDescent="0.35">
      <c r="A3833">
        <v>2017</v>
      </c>
      <c r="B3833">
        <v>3159506</v>
      </c>
      <c r="C3833" t="s">
        <v>212</v>
      </c>
      <c r="D3833" t="s">
        <v>303</v>
      </c>
      <c r="E3833" t="s">
        <v>299</v>
      </c>
      <c r="F3833" s="8">
        <v>4398255.1900000004</v>
      </c>
      <c r="G3833" s="10">
        <v>4398255.1900000004</v>
      </c>
      <c r="H3833">
        <v>0.6230720687218696</v>
      </c>
      <c r="I3833" s="8">
        <v>0</v>
      </c>
      <c r="J3833" s="8">
        <v>0</v>
      </c>
    </row>
    <row r="3834" spans="1:11" hidden="1" x14ac:dyDescent="0.35">
      <c r="A3834">
        <v>2017</v>
      </c>
      <c r="B3834">
        <v>3159506</v>
      </c>
      <c r="C3834" t="s">
        <v>212</v>
      </c>
      <c r="D3834" t="s">
        <v>303</v>
      </c>
      <c r="E3834" t="s">
        <v>300</v>
      </c>
      <c r="F3834" s="8">
        <v>2740429.96</v>
      </c>
      <c r="G3834" s="10"/>
      <c r="I3834" s="8">
        <v>0</v>
      </c>
      <c r="J3834" s="8">
        <v>2740429.96</v>
      </c>
    </row>
    <row r="3835" spans="1:11" hidden="1" x14ac:dyDescent="0.35">
      <c r="A3835">
        <v>2017</v>
      </c>
      <c r="B3835">
        <v>3159506</v>
      </c>
      <c r="C3835" t="s">
        <v>212</v>
      </c>
      <c r="D3835" t="s">
        <v>303</v>
      </c>
      <c r="E3835" t="s">
        <v>301</v>
      </c>
      <c r="F3835" s="8">
        <v>349959.79</v>
      </c>
      <c r="G3835" s="10"/>
      <c r="I3835" s="8">
        <v>0</v>
      </c>
      <c r="J3835" s="8">
        <v>0</v>
      </c>
    </row>
    <row r="3836" spans="1:11" hidden="1" x14ac:dyDescent="0.35">
      <c r="A3836">
        <v>2017</v>
      </c>
      <c r="B3836">
        <v>3160207</v>
      </c>
      <c r="C3836" t="s">
        <v>213</v>
      </c>
      <c r="D3836" t="s">
        <v>303</v>
      </c>
      <c r="E3836" t="s">
        <v>299</v>
      </c>
      <c r="F3836" s="8">
        <v>3461666.15</v>
      </c>
      <c r="G3836" s="10">
        <v>3461666.15</v>
      </c>
      <c r="H3836">
        <v>0.70340268081599955</v>
      </c>
      <c r="I3836" s="8">
        <v>0</v>
      </c>
      <c r="J3836" s="8">
        <v>0</v>
      </c>
    </row>
    <row r="3837" spans="1:11" hidden="1" x14ac:dyDescent="0.35">
      <c r="A3837">
        <v>2017</v>
      </c>
      <c r="B3837">
        <v>3160207</v>
      </c>
      <c r="C3837" t="s">
        <v>213</v>
      </c>
      <c r="D3837" t="s">
        <v>303</v>
      </c>
      <c r="E3837" t="s">
        <v>300</v>
      </c>
      <c r="F3837" s="8">
        <v>2434945.25</v>
      </c>
      <c r="G3837" s="10"/>
      <c r="I3837" s="8">
        <v>0</v>
      </c>
      <c r="J3837" s="8">
        <v>2434945.25</v>
      </c>
    </row>
    <row r="3838" spans="1:11" hidden="1" x14ac:dyDescent="0.35">
      <c r="A3838">
        <v>2017</v>
      </c>
      <c r="B3838">
        <v>3160207</v>
      </c>
      <c r="C3838" t="s">
        <v>213</v>
      </c>
      <c r="D3838" t="s">
        <v>303</v>
      </c>
      <c r="E3838" t="s">
        <v>301</v>
      </c>
      <c r="F3838" s="8">
        <v>361609.98</v>
      </c>
      <c r="G3838" s="10"/>
      <c r="I3838" s="8">
        <v>0</v>
      </c>
      <c r="J3838" s="8">
        <v>0</v>
      </c>
    </row>
    <row r="3839" spans="1:11" hidden="1" x14ac:dyDescent="0.35">
      <c r="A3839">
        <v>2017</v>
      </c>
      <c r="B3839">
        <v>3160306</v>
      </c>
      <c r="C3839" t="s">
        <v>214</v>
      </c>
      <c r="D3839" t="s">
        <v>303</v>
      </c>
      <c r="E3839" t="s">
        <v>299</v>
      </c>
      <c r="F3839" s="8">
        <v>7709687.7000000002</v>
      </c>
      <c r="G3839" s="10">
        <v>7709687.7000000002</v>
      </c>
      <c r="H3839">
        <v>0.78151314871029076</v>
      </c>
      <c r="I3839" s="8">
        <v>0</v>
      </c>
      <c r="J3839" s="8">
        <v>0</v>
      </c>
    </row>
    <row r="3840" spans="1:11" hidden="1" x14ac:dyDescent="0.35">
      <c r="A3840">
        <v>2017</v>
      </c>
      <c r="B3840">
        <v>3160306</v>
      </c>
      <c r="C3840" t="s">
        <v>214</v>
      </c>
      <c r="D3840" t="s">
        <v>303</v>
      </c>
      <c r="E3840" t="s">
        <v>300</v>
      </c>
      <c r="F3840" s="8">
        <v>6025222.3099999996</v>
      </c>
      <c r="G3840" s="10"/>
      <c r="I3840" s="8">
        <v>0</v>
      </c>
      <c r="J3840" s="8">
        <v>6025222.3099999996</v>
      </c>
    </row>
    <row r="3841" spans="1:10" hidden="1" x14ac:dyDescent="0.35">
      <c r="A3841">
        <v>2017</v>
      </c>
      <c r="B3841">
        <v>3160306</v>
      </c>
      <c r="C3841" t="s">
        <v>214</v>
      </c>
      <c r="D3841" t="s">
        <v>303</v>
      </c>
      <c r="E3841" t="s">
        <v>301</v>
      </c>
      <c r="F3841" s="8">
        <v>131025.91</v>
      </c>
      <c r="G3841" s="10"/>
      <c r="I3841" s="8">
        <v>0</v>
      </c>
      <c r="J3841" s="8">
        <v>0</v>
      </c>
    </row>
    <row r="3842" spans="1:10" hidden="1" x14ac:dyDescent="0.35">
      <c r="A3842">
        <v>2017</v>
      </c>
      <c r="B3842">
        <v>3160306</v>
      </c>
      <c r="C3842" t="s">
        <v>214</v>
      </c>
      <c r="D3842" t="s">
        <v>303</v>
      </c>
      <c r="E3842" t="s">
        <v>304</v>
      </c>
      <c r="F3842" s="8">
        <v>3602.2</v>
      </c>
      <c r="G3842" s="10"/>
      <c r="I3842" s="8">
        <v>0</v>
      </c>
      <c r="J3842" s="8">
        <v>0</v>
      </c>
    </row>
    <row r="3843" spans="1:10" hidden="1" x14ac:dyDescent="0.35">
      <c r="A3843">
        <v>2017</v>
      </c>
      <c r="B3843">
        <v>3160306</v>
      </c>
      <c r="C3843" t="s">
        <v>214</v>
      </c>
      <c r="D3843" t="s">
        <v>303</v>
      </c>
      <c r="E3843" t="s">
        <v>305</v>
      </c>
      <c r="F3843" s="8">
        <v>10707.14</v>
      </c>
      <c r="G3843" s="10"/>
      <c r="I3843" s="8">
        <v>0</v>
      </c>
      <c r="J3843" s="8">
        <v>0</v>
      </c>
    </row>
    <row r="3844" spans="1:10" hidden="1" x14ac:dyDescent="0.35">
      <c r="A3844">
        <v>2017</v>
      </c>
      <c r="B3844">
        <v>3160454</v>
      </c>
      <c r="C3844" t="s">
        <v>215</v>
      </c>
      <c r="D3844" t="s">
        <v>303</v>
      </c>
      <c r="E3844" t="s">
        <v>299</v>
      </c>
      <c r="F3844" s="8">
        <v>6404763.4800000004</v>
      </c>
      <c r="G3844" s="10">
        <v>6069714.1600000001</v>
      </c>
      <c r="H3844">
        <v>0.90995860174081089</v>
      </c>
      <c r="I3844" s="8">
        <v>304881.0107414095</v>
      </c>
      <c r="J3844" s="8">
        <v>0</v>
      </c>
    </row>
    <row r="3845" spans="1:10" hidden="1" x14ac:dyDescent="0.35">
      <c r="A3845">
        <v>2017</v>
      </c>
      <c r="B3845">
        <v>3160454</v>
      </c>
      <c r="C3845" t="s">
        <v>215</v>
      </c>
      <c r="D3845" t="s">
        <v>303</v>
      </c>
      <c r="E3845" t="s">
        <v>300</v>
      </c>
      <c r="F3845" s="8">
        <v>5523188.6100000003</v>
      </c>
      <c r="G3845" s="10"/>
      <c r="I3845" s="8">
        <v>0</v>
      </c>
      <c r="J3845" s="8">
        <v>5828069.6207414102</v>
      </c>
    </row>
    <row r="3846" spans="1:10" hidden="1" x14ac:dyDescent="0.35">
      <c r="A3846">
        <v>2017</v>
      </c>
      <c r="B3846">
        <v>3160454</v>
      </c>
      <c r="C3846" t="s">
        <v>215</v>
      </c>
      <c r="D3846" t="s">
        <v>303</v>
      </c>
      <c r="E3846" t="s">
        <v>306</v>
      </c>
      <c r="F3846" s="8">
        <v>24720</v>
      </c>
      <c r="G3846" s="10"/>
      <c r="I3846" s="8">
        <v>0</v>
      </c>
      <c r="J3846" s="8">
        <v>0</v>
      </c>
    </row>
    <row r="3847" spans="1:10" hidden="1" x14ac:dyDescent="0.35">
      <c r="A3847">
        <v>2017</v>
      </c>
      <c r="B3847">
        <v>3160454</v>
      </c>
      <c r="C3847" t="s">
        <v>215</v>
      </c>
      <c r="D3847" t="s">
        <v>303</v>
      </c>
      <c r="E3847" t="s">
        <v>301</v>
      </c>
      <c r="F3847" s="8">
        <v>478781.39</v>
      </c>
      <c r="G3847" s="10"/>
      <c r="I3847" s="8">
        <v>0</v>
      </c>
      <c r="J3847" s="8">
        <v>0</v>
      </c>
    </row>
    <row r="3848" spans="1:10" hidden="1" x14ac:dyDescent="0.35">
      <c r="A3848">
        <v>2017</v>
      </c>
      <c r="B3848">
        <v>3160454</v>
      </c>
      <c r="C3848" t="s">
        <v>215</v>
      </c>
      <c r="D3848" t="s">
        <v>303</v>
      </c>
      <c r="E3848" t="s">
        <v>309</v>
      </c>
      <c r="F3848" s="8">
        <v>335049.32</v>
      </c>
      <c r="G3848" s="10"/>
      <c r="I3848" s="8">
        <v>0</v>
      </c>
      <c r="J3848" s="8">
        <v>0</v>
      </c>
    </row>
    <row r="3849" spans="1:10" hidden="1" x14ac:dyDescent="0.35">
      <c r="A3849">
        <v>2017</v>
      </c>
      <c r="B3849">
        <v>3160603</v>
      </c>
      <c r="C3849" t="s">
        <v>216</v>
      </c>
      <c r="D3849" t="s">
        <v>303</v>
      </c>
      <c r="E3849" t="s">
        <v>299</v>
      </c>
      <c r="F3849" s="8">
        <v>2805808.67</v>
      </c>
      <c r="G3849" s="10">
        <v>2805808.67</v>
      </c>
      <c r="H3849">
        <v>0.72964888942338324</v>
      </c>
      <c r="I3849" s="8">
        <v>0</v>
      </c>
      <c r="J3849" s="8">
        <v>0</v>
      </c>
    </row>
    <row r="3850" spans="1:10" hidden="1" x14ac:dyDescent="0.35">
      <c r="A3850">
        <v>2017</v>
      </c>
      <c r="B3850">
        <v>3160603</v>
      </c>
      <c r="C3850" t="s">
        <v>216</v>
      </c>
      <c r="D3850" t="s">
        <v>303</v>
      </c>
      <c r="E3850" t="s">
        <v>300</v>
      </c>
      <c r="F3850" s="8">
        <v>2047255.18</v>
      </c>
      <c r="G3850" s="10"/>
      <c r="I3850" s="8">
        <v>0</v>
      </c>
      <c r="J3850" s="8">
        <v>2047255.18</v>
      </c>
    </row>
    <row r="3851" spans="1:10" hidden="1" x14ac:dyDescent="0.35">
      <c r="A3851">
        <v>2017</v>
      </c>
      <c r="B3851">
        <v>3160603</v>
      </c>
      <c r="C3851" t="s">
        <v>216</v>
      </c>
      <c r="D3851" t="s">
        <v>303</v>
      </c>
      <c r="E3851" t="s">
        <v>301</v>
      </c>
      <c r="F3851" s="8">
        <v>662192.44999999995</v>
      </c>
      <c r="G3851" s="10"/>
      <c r="I3851" s="8">
        <v>0</v>
      </c>
      <c r="J3851" s="8">
        <v>0</v>
      </c>
    </row>
    <row r="3852" spans="1:10" hidden="1" x14ac:dyDescent="0.35">
      <c r="A3852">
        <v>2017</v>
      </c>
      <c r="B3852">
        <v>3160959</v>
      </c>
      <c r="C3852" t="s">
        <v>217</v>
      </c>
      <c r="D3852" t="s">
        <v>303</v>
      </c>
      <c r="E3852" t="s">
        <v>299</v>
      </c>
      <c r="F3852" s="8">
        <v>5096984.8099999996</v>
      </c>
      <c r="G3852" s="10">
        <v>4870558.6499999994</v>
      </c>
      <c r="H3852">
        <v>0.70896471598796995</v>
      </c>
      <c r="I3852" s="8">
        <v>160528.15821664664</v>
      </c>
      <c r="J3852" s="8">
        <v>0</v>
      </c>
    </row>
    <row r="3853" spans="1:10" hidden="1" x14ac:dyDescent="0.35">
      <c r="A3853">
        <v>2017</v>
      </c>
      <c r="B3853">
        <v>3160959</v>
      </c>
      <c r="C3853" t="s">
        <v>217</v>
      </c>
      <c r="D3853" t="s">
        <v>303</v>
      </c>
      <c r="E3853" t="s">
        <v>300</v>
      </c>
      <c r="F3853" s="8">
        <v>3453054.23</v>
      </c>
      <c r="G3853" s="10"/>
      <c r="I3853" s="8">
        <v>0</v>
      </c>
      <c r="J3853" s="8">
        <v>3613582.3882166464</v>
      </c>
    </row>
    <row r="3854" spans="1:10" hidden="1" x14ac:dyDescent="0.35">
      <c r="A3854">
        <v>2017</v>
      </c>
      <c r="B3854">
        <v>3160959</v>
      </c>
      <c r="C3854" t="s">
        <v>217</v>
      </c>
      <c r="D3854" t="s">
        <v>303</v>
      </c>
      <c r="E3854" t="s">
        <v>306</v>
      </c>
      <c r="F3854" s="8">
        <v>143501.4</v>
      </c>
      <c r="G3854" s="10"/>
      <c r="I3854" s="8">
        <v>0</v>
      </c>
      <c r="J3854" s="8">
        <v>0</v>
      </c>
    </row>
    <row r="3855" spans="1:10" hidden="1" x14ac:dyDescent="0.35">
      <c r="A3855">
        <v>2017</v>
      </c>
      <c r="B3855">
        <v>3160959</v>
      </c>
      <c r="C3855" t="s">
        <v>217</v>
      </c>
      <c r="D3855" t="s">
        <v>303</v>
      </c>
      <c r="E3855" t="s">
        <v>301</v>
      </c>
      <c r="F3855" s="8">
        <v>1066625.51</v>
      </c>
      <c r="G3855" s="10"/>
      <c r="I3855" s="8">
        <v>0</v>
      </c>
      <c r="J3855" s="8">
        <v>0</v>
      </c>
    </row>
    <row r="3856" spans="1:10" hidden="1" x14ac:dyDescent="0.35">
      <c r="A3856">
        <v>2017</v>
      </c>
      <c r="B3856">
        <v>3160959</v>
      </c>
      <c r="C3856" t="s">
        <v>217</v>
      </c>
      <c r="D3856" t="s">
        <v>303</v>
      </c>
      <c r="E3856" t="s">
        <v>309</v>
      </c>
      <c r="F3856" s="8">
        <v>226426.16</v>
      </c>
      <c r="G3856" s="10"/>
      <c r="I3856" s="8">
        <v>0</v>
      </c>
      <c r="J3856" s="8">
        <v>0</v>
      </c>
    </row>
    <row r="3857" spans="1:11" hidden="1" x14ac:dyDescent="0.35">
      <c r="A3857">
        <v>2017</v>
      </c>
      <c r="B3857">
        <v>3161056</v>
      </c>
      <c r="C3857" t="s">
        <v>218</v>
      </c>
      <c r="D3857" t="s">
        <v>303</v>
      </c>
      <c r="E3857" t="s">
        <v>299</v>
      </c>
      <c r="F3857" s="8">
        <v>3356758.38</v>
      </c>
      <c r="G3857" s="10">
        <v>3356758.38</v>
      </c>
      <c r="H3857">
        <v>0.57848201156497903</v>
      </c>
      <c r="I3857" s="8">
        <v>0</v>
      </c>
      <c r="J3857" s="8">
        <v>0</v>
      </c>
    </row>
    <row r="3858" spans="1:11" hidden="1" x14ac:dyDescent="0.35">
      <c r="A3858">
        <v>2017</v>
      </c>
      <c r="B3858">
        <v>3161056</v>
      </c>
      <c r="C3858" t="s">
        <v>218</v>
      </c>
      <c r="D3858" t="s">
        <v>303</v>
      </c>
      <c r="E3858" t="s">
        <v>300</v>
      </c>
      <c r="F3858" s="8">
        <v>1941824.34</v>
      </c>
      <c r="G3858" s="10"/>
      <c r="I3858" s="8">
        <v>0</v>
      </c>
      <c r="J3858" s="8">
        <v>1941824.34</v>
      </c>
    </row>
    <row r="3859" spans="1:11" hidden="1" x14ac:dyDescent="0.35">
      <c r="A3859">
        <v>2017</v>
      </c>
      <c r="B3859">
        <v>3161056</v>
      </c>
      <c r="C3859" t="s">
        <v>218</v>
      </c>
      <c r="D3859" t="s">
        <v>303</v>
      </c>
      <c r="E3859" t="s">
        <v>306</v>
      </c>
      <c r="F3859" s="8">
        <v>134085.76000000001</v>
      </c>
      <c r="G3859" s="10"/>
      <c r="I3859" s="8">
        <v>0</v>
      </c>
      <c r="J3859" s="8">
        <v>0</v>
      </c>
    </row>
    <row r="3860" spans="1:11" hidden="1" x14ac:dyDescent="0.35">
      <c r="A3860">
        <v>2017</v>
      </c>
      <c r="B3860">
        <v>3161056</v>
      </c>
      <c r="C3860" t="s">
        <v>218</v>
      </c>
      <c r="D3860" t="s">
        <v>303</v>
      </c>
      <c r="E3860" t="s">
        <v>301</v>
      </c>
      <c r="F3860" s="8">
        <v>767856.98</v>
      </c>
      <c r="G3860" s="10"/>
      <c r="I3860" s="8">
        <v>0</v>
      </c>
      <c r="J3860" s="8">
        <v>0</v>
      </c>
    </row>
    <row r="3861" spans="1:11" hidden="1" x14ac:dyDescent="0.35">
      <c r="A3861">
        <v>2017</v>
      </c>
      <c r="B3861">
        <v>3161056</v>
      </c>
      <c r="C3861" t="s">
        <v>218</v>
      </c>
      <c r="D3861" t="s">
        <v>303</v>
      </c>
      <c r="E3861" t="s">
        <v>304</v>
      </c>
      <c r="F3861" s="8">
        <v>41580.31</v>
      </c>
      <c r="G3861" s="10"/>
      <c r="I3861" s="8">
        <v>0</v>
      </c>
      <c r="J3861" s="8">
        <v>0</v>
      </c>
    </row>
    <row r="3862" spans="1:11" hidden="1" x14ac:dyDescent="0.35">
      <c r="A3862">
        <v>2017</v>
      </c>
      <c r="B3862">
        <v>2513984</v>
      </c>
      <c r="C3862" t="s">
        <v>219</v>
      </c>
      <c r="D3862" t="s">
        <v>303</v>
      </c>
      <c r="E3862" t="s">
        <v>299</v>
      </c>
      <c r="F3862" s="8">
        <v>3968369.99</v>
      </c>
      <c r="G3862" s="10">
        <v>3968369.99</v>
      </c>
      <c r="H3862">
        <v>0.71171616989271702</v>
      </c>
      <c r="I3862" s="8">
        <v>0</v>
      </c>
      <c r="J3862" s="8">
        <v>0</v>
      </c>
    </row>
    <row r="3863" spans="1:11" hidden="1" x14ac:dyDescent="0.35">
      <c r="A3863">
        <v>2017</v>
      </c>
      <c r="B3863">
        <v>2513984</v>
      </c>
      <c r="C3863" t="s">
        <v>219</v>
      </c>
      <c r="D3863" t="s">
        <v>303</v>
      </c>
      <c r="E3863" t="s">
        <v>300</v>
      </c>
      <c r="F3863" s="8">
        <v>2824353.09</v>
      </c>
      <c r="G3863" s="10"/>
      <c r="I3863" s="8">
        <v>0</v>
      </c>
      <c r="J3863" s="8">
        <v>2824353.09</v>
      </c>
    </row>
    <row r="3864" spans="1:11" hidden="1" x14ac:dyDescent="0.35">
      <c r="A3864">
        <v>2017</v>
      </c>
      <c r="B3864">
        <v>2513984</v>
      </c>
      <c r="C3864" t="s">
        <v>219</v>
      </c>
      <c r="D3864" t="s">
        <v>303</v>
      </c>
      <c r="E3864" t="s">
        <v>307</v>
      </c>
      <c r="F3864" s="8">
        <v>73173.61</v>
      </c>
      <c r="G3864" s="10"/>
      <c r="I3864" s="8">
        <v>0</v>
      </c>
      <c r="J3864" s="8">
        <v>0</v>
      </c>
    </row>
    <row r="3865" spans="1:11" hidden="1" x14ac:dyDescent="0.35">
      <c r="A3865">
        <v>2017</v>
      </c>
      <c r="B3865">
        <v>2513984</v>
      </c>
      <c r="C3865" t="s">
        <v>219</v>
      </c>
      <c r="D3865" t="s">
        <v>303</v>
      </c>
      <c r="E3865" t="s">
        <v>301</v>
      </c>
      <c r="F3865" s="8">
        <v>869405.36</v>
      </c>
      <c r="G3865" s="10"/>
      <c r="I3865" s="8">
        <v>0</v>
      </c>
      <c r="J3865" s="8">
        <v>0</v>
      </c>
    </row>
    <row r="3866" spans="1:11" hidden="1" x14ac:dyDescent="0.35">
      <c r="A3866">
        <v>2017</v>
      </c>
      <c r="B3866">
        <v>2513984</v>
      </c>
      <c r="C3866" t="s">
        <v>219</v>
      </c>
      <c r="D3866" t="s">
        <v>303</v>
      </c>
      <c r="E3866" t="s">
        <v>304</v>
      </c>
      <c r="F3866" s="8">
        <v>201437.93</v>
      </c>
      <c r="G3866" s="10"/>
      <c r="I3866" s="8">
        <v>0</v>
      </c>
      <c r="J3866" s="8">
        <v>0</v>
      </c>
    </row>
    <row r="3867" spans="1:11" hidden="1" x14ac:dyDescent="0.35">
      <c r="A3867">
        <v>2017</v>
      </c>
      <c r="B3867">
        <v>3161601</v>
      </c>
      <c r="C3867" t="s">
        <v>220</v>
      </c>
      <c r="D3867" t="s">
        <v>303</v>
      </c>
      <c r="E3867" t="s">
        <v>299</v>
      </c>
      <c r="F3867" s="8">
        <v>3720771.74</v>
      </c>
      <c r="G3867" s="10">
        <v>3720771.74</v>
      </c>
      <c r="H3867">
        <v>0.74893713582118304</v>
      </c>
      <c r="I3867" s="8">
        <v>0</v>
      </c>
      <c r="J3867" s="8">
        <v>0</v>
      </c>
      <c r="K3867">
        <f>J3868/F3867</f>
        <v>0.74893713582118304</v>
      </c>
    </row>
    <row r="3868" spans="1:11" hidden="1" x14ac:dyDescent="0.35">
      <c r="A3868">
        <v>2017</v>
      </c>
      <c r="B3868">
        <v>3161601</v>
      </c>
      <c r="C3868" t="s">
        <v>220</v>
      </c>
      <c r="D3868" t="s">
        <v>303</v>
      </c>
      <c r="E3868" t="s">
        <v>300</v>
      </c>
      <c r="F3868" s="8">
        <v>2786624.13</v>
      </c>
      <c r="G3868" s="10"/>
      <c r="I3868" s="8">
        <v>0</v>
      </c>
      <c r="J3868" s="8">
        <v>2786624.13</v>
      </c>
    </row>
    <row r="3869" spans="1:11" hidden="1" x14ac:dyDescent="0.35">
      <c r="A3869">
        <v>2017</v>
      </c>
      <c r="B3869">
        <v>3161601</v>
      </c>
      <c r="C3869" t="s">
        <v>220</v>
      </c>
      <c r="D3869" t="s">
        <v>303</v>
      </c>
      <c r="E3869" t="s">
        <v>306</v>
      </c>
      <c r="F3869" s="8">
        <v>140195.79999999999</v>
      </c>
      <c r="G3869" s="10"/>
      <c r="I3869" s="8">
        <v>0</v>
      </c>
      <c r="J3869" s="8">
        <v>0</v>
      </c>
    </row>
    <row r="3870" spans="1:11" hidden="1" x14ac:dyDescent="0.35">
      <c r="A3870">
        <v>2017</v>
      </c>
      <c r="B3870">
        <v>3161601</v>
      </c>
      <c r="C3870" t="s">
        <v>220</v>
      </c>
      <c r="D3870" t="s">
        <v>303</v>
      </c>
      <c r="E3870" t="s">
        <v>304</v>
      </c>
      <c r="F3870" s="8">
        <v>278911.40000000002</v>
      </c>
      <c r="G3870" s="10"/>
      <c r="I3870" s="8">
        <v>0</v>
      </c>
      <c r="J3870" s="8">
        <v>0</v>
      </c>
    </row>
    <row r="3871" spans="1:11" hidden="1" x14ac:dyDescent="0.35">
      <c r="A3871">
        <v>2017</v>
      </c>
      <c r="B3871">
        <v>3161650</v>
      </c>
      <c r="C3871" t="s">
        <v>221</v>
      </c>
      <c r="D3871" t="s">
        <v>303</v>
      </c>
      <c r="E3871" t="s">
        <v>299</v>
      </c>
      <c r="F3871" s="8">
        <v>2591003.2799999998</v>
      </c>
      <c r="G3871" s="10">
        <v>2591003.2799999998</v>
      </c>
      <c r="H3871">
        <v>0.66006890581782673</v>
      </c>
      <c r="I3871" s="8">
        <v>0</v>
      </c>
      <c r="J3871" s="8">
        <v>0</v>
      </c>
    </row>
    <row r="3872" spans="1:11" hidden="1" x14ac:dyDescent="0.35">
      <c r="A3872">
        <v>2017</v>
      </c>
      <c r="B3872">
        <v>3161650</v>
      </c>
      <c r="C3872" t="s">
        <v>221</v>
      </c>
      <c r="D3872" t="s">
        <v>303</v>
      </c>
      <c r="E3872" t="s">
        <v>300</v>
      </c>
      <c r="F3872" s="8">
        <v>1710240.7</v>
      </c>
      <c r="G3872" s="10"/>
      <c r="I3872" s="8">
        <v>0</v>
      </c>
      <c r="J3872" s="8">
        <v>1710240.7</v>
      </c>
    </row>
    <row r="3873" spans="1:10" hidden="1" x14ac:dyDescent="0.35">
      <c r="A3873">
        <v>2017</v>
      </c>
      <c r="B3873">
        <v>3161650</v>
      </c>
      <c r="C3873" t="s">
        <v>221</v>
      </c>
      <c r="D3873" t="s">
        <v>303</v>
      </c>
      <c r="E3873" t="s">
        <v>306</v>
      </c>
      <c r="F3873" s="8">
        <v>58363.54</v>
      </c>
      <c r="G3873" s="10"/>
      <c r="I3873" s="8">
        <v>0</v>
      </c>
      <c r="J3873" s="8">
        <v>0</v>
      </c>
    </row>
    <row r="3874" spans="1:10" hidden="1" x14ac:dyDescent="0.35">
      <c r="A3874">
        <v>2017</v>
      </c>
      <c r="B3874">
        <v>3161650</v>
      </c>
      <c r="C3874" t="s">
        <v>221</v>
      </c>
      <c r="D3874" t="s">
        <v>303</v>
      </c>
      <c r="E3874" t="s">
        <v>301</v>
      </c>
      <c r="F3874" s="8">
        <v>334705.03000000003</v>
      </c>
      <c r="G3874" s="10"/>
      <c r="I3874" s="8">
        <v>0</v>
      </c>
      <c r="J3874" s="8">
        <v>0</v>
      </c>
    </row>
    <row r="3875" spans="1:10" hidden="1" x14ac:dyDescent="0.35">
      <c r="A3875">
        <v>2017</v>
      </c>
      <c r="B3875">
        <v>3125507</v>
      </c>
      <c r="C3875" t="s">
        <v>222</v>
      </c>
      <c r="D3875" t="s">
        <v>303</v>
      </c>
      <c r="E3875" t="s">
        <v>299</v>
      </c>
      <c r="F3875" s="8">
        <v>2929328</v>
      </c>
      <c r="G3875" s="10">
        <v>2561324.4900000002</v>
      </c>
      <c r="H3875">
        <v>0.81696460880675048</v>
      </c>
      <c r="I3875" s="8">
        <v>300645.8435866611</v>
      </c>
      <c r="J3875" s="8">
        <v>0</v>
      </c>
    </row>
    <row r="3876" spans="1:10" hidden="1" x14ac:dyDescent="0.35">
      <c r="A3876">
        <v>2017</v>
      </c>
      <c r="B3876">
        <v>3125507</v>
      </c>
      <c r="C3876" t="s">
        <v>222</v>
      </c>
      <c r="D3876" t="s">
        <v>303</v>
      </c>
      <c r="E3876" t="s">
        <v>300</v>
      </c>
      <c r="F3876" s="8">
        <v>2092511.46</v>
      </c>
      <c r="G3876" s="10"/>
      <c r="I3876" s="8">
        <v>0</v>
      </c>
      <c r="J3876" s="8">
        <v>2393157.3035866609</v>
      </c>
    </row>
    <row r="3877" spans="1:10" hidden="1" x14ac:dyDescent="0.35">
      <c r="A3877">
        <v>2017</v>
      </c>
      <c r="B3877">
        <v>3125507</v>
      </c>
      <c r="C3877" t="s">
        <v>222</v>
      </c>
      <c r="D3877" t="s">
        <v>303</v>
      </c>
      <c r="E3877" t="s">
        <v>306</v>
      </c>
      <c r="F3877" s="8">
        <v>48000</v>
      </c>
      <c r="G3877" s="10"/>
      <c r="I3877" s="8">
        <v>0</v>
      </c>
      <c r="J3877" s="8">
        <v>0</v>
      </c>
    </row>
    <row r="3878" spans="1:10" hidden="1" x14ac:dyDescent="0.35">
      <c r="A3878">
        <v>2017</v>
      </c>
      <c r="B3878">
        <v>3125507</v>
      </c>
      <c r="C3878" t="s">
        <v>222</v>
      </c>
      <c r="D3878" t="s">
        <v>303</v>
      </c>
      <c r="E3878" t="s">
        <v>301</v>
      </c>
      <c r="F3878" s="8">
        <v>336879.81</v>
      </c>
      <c r="G3878" s="10"/>
      <c r="I3878" s="8">
        <v>0</v>
      </c>
      <c r="J3878" s="8">
        <v>0</v>
      </c>
    </row>
    <row r="3879" spans="1:10" hidden="1" x14ac:dyDescent="0.35">
      <c r="A3879">
        <v>2017</v>
      </c>
      <c r="B3879">
        <v>3125507</v>
      </c>
      <c r="C3879" t="s">
        <v>222</v>
      </c>
      <c r="D3879" t="s">
        <v>303</v>
      </c>
      <c r="E3879" t="s">
        <v>304</v>
      </c>
      <c r="F3879" s="8">
        <v>83933.22</v>
      </c>
      <c r="G3879" s="10"/>
      <c r="I3879" s="8">
        <v>0</v>
      </c>
      <c r="J3879" s="8">
        <v>0</v>
      </c>
    </row>
    <row r="3880" spans="1:10" hidden="1" x14ac:dyDescent="0.35">
      <c r="A3880">
        <v>2017</v>
      </c>
      <c r="B3880">
        <v>3125507</v>
      </c>
      <c r="C3880" t="s">
        <v>222</v>
      </c>
      <c r="D3880" t="s">
        <v>303</v>
      </c>
      <c r="E3880" t="s">
        <v>309</v>
      </c>
      <c r="F3880" s="8">
        <v>368003.51</v>
      </c>
      <c r="G3880" s="10"/>
      <c r="I3880" s="8">
        <v>0</v>
      </c>
      <c r="J3880" s="8">
        <v>0</v>
      </c>
    </row>
    <row r="3881" spans="1:10" hidden="1" x14ac:dyDescent="0.35">
      <c r="A3881">
        <v>2017</v>
      </c>
      <c r="B3881">
        <v>3162252</v>
      </c>
      <c r="C3881" t="s">
        <v>223</v>
      </c>
      <c r="D3881" t="s">
        <v>303</v>
      </c>
      <c r="E3881" t="s">
        <v>299</v>
      </c>
      <c r="F3881" s="8">
        <v>3134540.35</v>
      </c>
      <c r="G3881" s="10">
        <v>2781206.2</v>
      </c>
      <c r="H3881">
        <v>0.80220608957365325</v>
      </c>
      <c r="I3881" s="8">
        <v>283446.80678433063</v>
      </c>
      <c r="J3881" s="8">
        <v>0</v>
      </c>
    </row>
    <row r="3882" spans="1:10" hidden="1" x14ac:dyDescent="0.35">
      <c r="A3882">
        <v>2017</v>
      </c>
      <c r="B3882">
        <v>3162252</v>
      </c>
      <c r="C3882" t="s">
        <v>223</v>
      </c>
      <c r="D3882" t="s">
        <v>303</v>
      </c>
      <c r="E3882" t="s">
        <v>300</v>
      </c>
      <c r="F3882" s="8">
        <v>2231100.5499999998</v>
      </c>
      <c r="G3882" s="10"/>
      <c r="I3882" s="8">
        <v>0</v>
      </c>
      <c r="J3882" s="8">
        <v>2514547.3567843307</v>
      </c>
    </row>
    <row r="3883" spans="1:10" hidden="1" x14ac:dyDescent="0.35">
      <c r="A3883">
        <v>2017</v>
      </c>
      <c r="B3883">
        <v>3162252</v>
      </c>
      <c r="C3883" t="s">
        <v>223</v>
      </c>
      <c r="D3883" t="s">
        <v>303</v>
      </c>
      <c r="E3883" t="s">
        <v>306</v>
      </c>
      <c r="F3883" s="8">
        <v>1560</v>
      </c>
      <c r="G3883" s="10"/>
      <c r="I3883" s="8">
        <v>0</v>
      </c>
      <c r="J3883" s="8">
        <v>0</v>
      </c>
    </row>
    <row r="3884" spans="1:10" hidden="1" x14ac:dyDescent="0.35">
      <c r="A3884">
        <v>2017</v>
      </c>
      <c r="B3884">
        <v>3162252</v>
      </c>
      <c r="C3884" t="s">
        <v>223</v>
      </c>
      <c r="D3884" t="s">
        <v>303</v>
      </c>
      <c r="E3884" t="s">
        <v>301</v>
      </c>
      <c r="F3884" s="8">
        <v>336178.95</v>
      </c>
      <c r="G3884" s="10"/>
      <c r="I3884" s="8">
        <v>0</v>
      </c>
      <c r="J3884" s="8">
        <v>0</v>
      </c>
    </row>
    <row r="3885" spans="1:10" hidden="1" x14ac:dyDescent="0.35">
      <c r="A3885">
        <v>2017</v>
      </c>
      <c r="B3885">
        <v>3162252</v>
      </c>
      <c r="C3885" t="s">
        <v>223</v>
      </c>
      <c r="D3885" t="s">
        <v>303</v>
      </c>
      <c r="E3885" t="s">
        <v>304</v>
      </c>
      <c r="F3885" s="8">
        <v>45543.25</v>
      </c>
      <c r="G3885" s="10"/>
      <c r="I3885" s="8">
        <v>0</v>
      </c>
      <c r="J3885" s="8">
        <v>0</v>
      </c>
    </row>
    <row r="3886" spans="1:10" hidden="1" x14ac:dyDescent="0.35">
      <c r="A3886">
        <v>2017</v>
      </c>
      <c r="B3886">
        <v>3162252</v>
      </c>
      <c r="C3886" t="s">
        <v>223</v>
      </c>
      <c r="D3886" t="s">
        <v>303</v>
      </c>
      <c r="E3886" t="s">
        <v>305</v>
      </c>
      <c r="F3886" s="8">
        <v>85266.98</v>
      </c>
      <c r="G3886" s="10"/>
      <c r="I3886" s="8">
        <v>0</v>
      </c>
      <c r="J3886" s="8">
        <v>0</v>
      </c>
    </row>
    <row r="3887" spans="1:10" hidden="1" x14ac:dyDescent="0.35">
      <c r="A3887">
        <v>2017</v>
      </c>
      <c r="B3887">
        <v>3162252</v>
      </c>
      <c r="C3887" t="s">
        <v>223</v>
      </c>
      <c r="D3887" t="s">
        <v>303</v>
      </c>
      <c r="E3887" t="s">
        <v>309</v>
      </c>
      <c r="F3887" s="8">
        <v>353334.15</v>
      </c>
      <c r="G3887" s="10"/>
      <c r="I3887" s="8">
        <v>0</v>
      </c>
      <c r="J3887" s="8">
        <v>0</v>
      </c>
    </row>
    <row r="3888" spans="1:10" hidden="1" x14ac:dyDescent="0.35">
      <c r="A3888">
        <v>2017</v>
      </c>
      <c r="B3888">
        <v>3162401</v>
      </c>
      <c r="C3888" t="s">
        <v>224</v>
      </c>
      <c r="D3888" t="s">
        <v>303</v>
      </c>
      <c r="E3888" t="s">
        <v>299</v>
      </c>
      <c r="F3888" s="8">
        <v>17020871.440000001</v>
      </c>
      <c r="G3888" s="10">
        <v>15554436.98</v>
      </c>
      <c r="H3888">
        <v>0.96391552450778573</v>
      </c>
      <c r="I3888" s="8">
        <v>1413518.9416671915</v>
      </c>
      <c r="J3888" s="8">
        <v>0</v>
      </c>
    </row>
    <row r="3889" spans="1:11" hidden="1" x14ac:dyDescent="0.35">
      <c r="A3889">
        <v>2017</v>
      </c>
      <c r="B3889">
        <v>3162401</v>
      </c>
      <c r="C3889" t="s">
        <v>224</v>
      </c>
      <c r="D3889" t="s">
        <v>303</v>
      </c>
      <c r="E3889" t="s">
        <v>300</v>
      </c>
      <c r="F3889" s="8">
        <v>14993163.279999999</v>
      </c>
      <c r="G3889" s="10"/>
      <c r="I3889" s="8">
        <v>0</v>
      </c>
      <c r="J3889" s="8">
        <v>16406682.221667191</v>
      </c>
    </row>
    <row r="3890" spans="1:11" hidden="1" x14ac:dyDescent="0.35">
      <c r="A3890">
        <v>2017</v>
      </c>
      <c r="B3890">
        <v>3162401</v>
      </c>
      <c r="C3890" t="s">
        <v>224</v>
      </c>
      <c r="D3890" t="s">
        <v>303</v>
      </c>
      <c r="E3890" t="s">
        <v>306</v>
      </c>
      <c r="F3890" s="8">
        <v>24459.54</v>
      </c>
      <c r="G3890" s="10"/>
      <c r="I3890" s="8">
        <v>0</v>
      </c>
      <c r="J3890" s="8">
        <v>0</v>
      </c>
    </row>
    <row r="3891" spans="1:11" hidden="1" x14ac:dyDescent="0.35">
      <c r="A3891">
        <v>2017</v>
      </c>
      <c r="B3891">
        <v>3162401</v>
      </c>
      <c r="C3891" t="s">
        <v>224</v>
      </c>
      <c r="D3891" t="s">
        <v>303</v>
      </c>
      <c r="E3891" t="s">
        <v>301</v>
      </c>
      <c r="F3891" s="8">
        <v>524238.97</v>
      </c>
      <c r="G3891" s="10"/>
      <c r="I3891" s="8">
        <v>0</v>
      </c>
      <c r="J3891" s="8">
        <v>0</v>
      </c>
    </row>
    <row r="3892" spans="1:11" hidden="1" x14ac:dyDescent="0.35">
      <c r="A3892">
        <v>2017</v>
      </c>
      <c r="B3892">
        <v>3162401</v>
      </c>
      <c r="C3892" t="s">
        <v>224</v>
      </c>
      <c r="D3892" t="s">
        <v>303</v>
      </c>
      <c r="E3892" t="s">
        <v>304</v>
      </c>
      <c r="F3892" s="8">
        <v>2800</v>
      </c>
      <c r="G3892" s="10"/>
      <c r="I3892" s="8">
        <v>0</v>
      </c>
      <c r="J3892" s="8">
        <v>0</v>
      </c>
    </row>
    <row r="3893" spans="1:11" hidden="1" x14ac:dyDescent="0.35">
      <c r="A3893">
        <v>2017</v>
      </c>
      <c r="B3893">
        <v>3162401</v>
      </c>
      <c r="C3893" t="s">
        <v>224</v>
      </c>
      <c r="D3893" t="s">
        <v>303</v>
      </c>
      <c r="E3893" t="s">
        <v>305</v>
      </c>
      <c r="F3893" s="8">
        <v>9775.19</v>
      </c>
      <c r="G3893" s="10"/>
      <c r="I3893" s="8">
        <v>0</v>
      </c>
      <c r="J3893" s="8">
        <v>0</v>
      </c>
    </row>
    <row r="3894" spans="1:11" hidden="1" x14ac:dyDescent="0.35">
      <c r="A3894">
        <v>2017</v>
      </c>
      <c r="B3894">
        <v>3162401</v>
      </c>
      <c r="C3894" t="s">
        <v>224</v>
      </c>
      <c r="D3894" t="s">
        <v>303</v>
      </c>
      <c r="E3894" t="s">
        <v>309</v>
      </c>
      <c r="F3894" s="8">
        <v>1466434.46</v>
      </c>
      <c r="G3894" s="10"/>
      <c r="I3894" s="8">
        <v>0</v>
      </c>
      <c r="J3894" s="8">
        <v>0</v>
      </c>
    </row>
    <row r="3895" spans="1:11" hidden="1" x14ac:dyDescent="0.35">
      <c r="A3895">
        <v>2017</v>
      </c>
      <c r="B3895">
        <v>3162450</v>
      </c>
      <c r="C3895" t="s">
        <v>225</v>
      </c>
      <c r="D3895" t="s">
        <v>303</v>
      </c>
      <c r="E3895" t="s">
        <v>299</v>
      </c>
      <c r="F3895" s="8">
        <v>6858470.8700000001</v>
      </c>
      <c r="G3895" s="10">
        <v>5640056.6799999997</v>
      </c>
      <c r="H3895">
        <v>0.73549579115222663</v>
      </c>
      <c r="I3895" s="8">
        <v>896138.50862514938</v>
      </c>
      <c r="J3895" s="8">
        <v>0</v>
      </c>
    </row>
    <row r="3896" spans="1:11" hidden="1" x14ac:dyDescent="0.35">
      <c r="A3896">
        <v>2017</v>
      </c>
      <c r="B3896">
        <v>3162450</v>
      </c>
      <c r="C3896" t="s">
        <v>225</v>
      </c>
      <c r="D3896" t="s">
        <v>303</v>
      </c>
      <c r="E3896" t="s">
        <v>300</v>
      </c>
      <c r="F3896" s="8">
        <v>4148237.95</v>
      </c>
      <c r="G3896" s="10"/>
      <c r="I3896" s="8">
        <v>0</v>
      </c>
      <c r="J3896" s="8">
        <v>5044376.4586251499</v>
      </c>
    </row>
    <row r="3897" spans="1:11" hidden="1" x14ac:dyDescent="0.35">
      <c r="A3897">
        <v>2017</v>
      </c>
      <c r="B3897">
        <v>3162450</v>
      </c>
      <c r="C3897" t="s">
        <v>225</v>
      </c>
      <c r="D3897" t="s">
        <v>303</v>
      </c>
      <c r="E3897" t="s">
        <v>301</v>
      </c>
      <c r="F3897" s="8">
        <v>768828.62</v>
      </c>
      <c r="G3897" s="10"/>
      <c r="I3897" s="8">
        <v>0</v>
      </c>
      <c r="J3897" s="8">
        <v>0</v>
      </c>
    </row>
    <row r="3898" spans="1:11" hidden="1" x14ac:dyDescent="0.35">
      <c r="A3898">
        <v>2017</v>
      </c>
      <c r="B3898">
        <v>3162450</v>
      </c>
      <c r="C3898" t="s">
        <v>225</v>
      </c>
      <c r="D3898" t="s">
        <v>303</v>
      </c>
      <c r="E3898" t="s">
        <v>304</v>
      </c>
      <c r="F3898" s="8">
        <v>2800</v>
      </c>
      <c r="G3898" s="10"/>
      <c r="I3898" s="8">
        <v>0</v>
      </c>
      <c r="J3898" s="8">
        <v>0</v>
      </c>
    </row>
    <row r="3899" spans="1:11" hidden="1" x14ac:dyDescent="0.35">
      <c r="A3899">
        <v>2017</v>
      </c>
      <c r="B3899">
        <v>3162450</v>
      </c>
      <c r="C3899" t="s">
        <v>225</v>
      </c>
      <c r="D3899" t="s">
        <v>303</v>
      </c>
      <c r="E3899" t="s">
        <v>309</v>
      </c>
      <c r="F3899" s="8">
        <v>1218414.19</v>
      </c>
      <c r="G3899" s="10"/>
      <c r="I3899" s="8">
        <v>0</v>
      </c>
      <c r="J3899" s="8">
        <v>0</v>
      </c>
    </row>
    <row r="3900" spans="1:11" hidden="1" x14ac:dyDescent="0.35">
      <c r="A3900">
        <v>2017</v>
      </c>
      <c r="B3900">
        <v>3162575</v>
      </c>
      <c r="C3900" t="s">
        <v>226</v>
      </c>
      <c r="D3900" t="s">
        <v>303</v>
      </c>
      <c r="E3900" t="s">
        <v>299</v>
      </c>
      <c r="F3900" s="8">
        <v>3150118.24</v>
      </c>
      <c r="G3900" s="10">
        <v>3150118.24</v>
      </c>
      <c r="H3900">
        <v>0.86035091178037815</v>
      </c>
      <c r="I3900" s="8">
        <v>0</v>
      </c>
      <c r="J3900" s="8">
        <v>0</v>
      </c>
      <c r="K3900">
        <f>J3901/F3900</f>
        <v>0.86035091178037815</v>
      </c>
    </row>
    <row r="3901" spans="1:11" hidden="1" x14ac:dyDescent="0.35">
      <c r="A3901">
        <v>2017</v>
      </c>
      <c r="B3901">
        <v>3162575</v>
      </c>
      <c r="C3901" t="s">
        <v>226</v>
      </c>
      <c r="D3901" t="s">
        <v>303</v>
      </c>
      <c r="E3901" t="s">
        <v>300</v>
      </c>
      <c r="F3901" s="8">
        <v>2710207.1</v>
      </c>
      <c r="G3901" s="10"/>
      <c r="I3901" s="8">
        <v>0</v>
      </c>
      <c r="J3901" s="8">
        <v>2710207.1</v>
      </c>
    </row>
    <row r="3902" spans="1:11" hidden="1" x14ac:dyDescent="0.35">
      <c r="A3902">
        <v>2017</v>
      </c>
      <c r="B3902">
        <v>3162575</v>
      </c>
      <c r="C3902" t="s">
        <v>226</v>
      </c>
      <c r="D3902" t="s">
        <v>303</v>
      </c>
      <c r="E3902" t="s">
        <v>306</v>
      </c>
      <c r="F3902" s="8">
        <v>6900</v>
      </c>
      <c r="G3902" s="10"/>
      <c r="I3902" s="8">
        <v>0</v>
      </c>
      <c r="J3902" s="8">
        <v>0</v>
      </c>
    </row>
    <row r="3903" spans="1:11" hidden="1" x14ac:dyDescent="0.35">
      <c r="A3903">
        <v>2017</v>
      </c>
      <c r="B3903">
        <v>3162575</v>
      </c>
      <c r="C3903" t="s">
        <v>226</v>
      </c>
      <c r="D3903" t="s">
        <v>303</v>
      </c>
      <c r="E3903" t="s">
        <v>301</v>
      </c>
      <c r="F3903" s="8">
        <v>215478.76</v>
      </c>
      <c r="G3903" s="10"/>
      <c r="I3903" s="8">
        <v>0</v>
      </c>
      <c r="J3903" s="8">
        <v>0</v>
      </c>
    </row>
    <row r="3904" spans="1:11" hidden="1" x14ac:dyDescent="0.35">
      <c r="A3904">
        <v>2017</v>
      </c>
      <c r="B3904">
        <v>3162575</v>
      </c>
      <c r="C3904" t="s">
        <v>226</v>
      </c>
      <c r="D3904" t="s">
        <v>303</v>
      </c>
      <c r="E3904" t="s">
        <v>305</v>
      </c>
      <c r="F3904" s="8">
        <v>33485.360000000001</v>
      </c>
      <c r="G3904" s="10"/>
      <c r="I3904" s="8">
        <v>0</v>
      </c>
      <c r="J3904" s="8">
        <v>0</v>
      </c>
    </row>
    <row r="3905" spans="1:10" hidden="1" x14ac:dyDescent="0.35">
      <c r="A3905">
        <v>2017</v>
      </c>
      <c r="B3905">
        <v>3162658</v>
      </c>
      <c r="C3905" t="s">
        <v>227</v>
      </c>
      <c r="D3905" t="s">
        <v>303</v>
      </c>
      <c r="E3905" t="s">
        <v>299</v>
      </c>
      <c r="F3905" s="8">
        <v>3981882.13</v>
      </c>
      <c r="G3905" s="10">
        <v>3705787.27</v>
      </c>
      <c r="H3905">
        <v>0.63349023269757199</v>
      </c>
      <c r="I3905" s="8">
        <v>174903.39710800356</v>
      </c>
      <c r="J3905" s="8">
        <v>0</v>
      </c>
    </row>
    <row r="3906" spans="1:10" hidden="1" x14ac:dyDescent="0.35">
      <c r="A3906">
        <v>2017</v>
      </c>
      <c r="B3906">
        <v>3162658</v>
      </c>
      <c r="C3906" t="s">
        <v>227</v>
      </c>
      <c r="D3906" t="s">
        <v>303</v>
      </c>
      <c r="E3906" t="s">
        <v>300</v>
      </c>
      <c r="F3906" s="8">
        <v>2347580.04</v>
      </c>
      <c r="G3906" s="10"/>
      <c r="I3906" s="8">
        <v>0</v>
      </c>
      <c r="J3906" s="8">
        <v>2522483.4371080035</v>
      </c>
    </row>
    <row r="3907" spans="1:10" hidden="1" x14ac:dyDescent="0.35">
      <c r="A3907">
        <v>2017</v>
      </c>
      <c r="B3907">
        <v>3162658</v>
      </c>
      <c r="C3907" t="s">
        <v>227</v>
      </c>
      <c r="D3907" t="s">
        <v>303</v>
      </c>
      <c r="E3907" t="s">
        <v>301</v>
      </c>
      <c r="F3907" s="8">
        <v>1044835.46</v>
      </c>
      <c r="G3907" s="10"/>
      <c r="I3907" s="8">
        <v>0</v>
      </c>
      <c r="J3907" s="8">
        <v>0</v>
      </c>
    </row>
    <row r="3908" spans="1:10" hidden="1" x14ac:dyDescent="0.35">
      <c r="A3908">
        <v>2017</v>
      </c>
      <c r="B3908">
        <v>3162658</v>
      </c>
      <c r="C3908" t="s">
        <v>227</v>
      </c>
      <c r="D3908" t="s">
        <v>303</v>
      </c>
      <c r="E3908" t="s">
        <v>304</v>
      </c>
      <c r="F3908" s="8">
        <v>29982.58</v>
      </c>
      <c r="G3908" s="10"/>
      <c r="I3908" s="8">
        <v>0</v>
      </c>
      <c r="J3908" s="8">
        <v>0</v>
      </c>
    </row>
    <row r="3909" spans="1:10" hidden="1" x14ac:dyDescent="0.35">
      <c r="A3909">
        <v>2017</v>
      </c>
      <c r="B3909">
        <v>3162658</v>
      </c>
      <c r="C3909" t="s">
        <v>227</v>
      </c>
      <c r="D3909" t="s">
        <v>303</v>
      </c>
      <c r="E3909" t="s">
        <v>309</v>
      </c>
      <c r="F3909" s="8">
        <v>276094.86</v>
      </c>
      <c r="G3909" s="10"/>
      <c r="I3909" s="8">
        <v>0</v>
      </c>
      <c r="J3909" s="8">
        <v>0</v>
      </c>
    </row>
    <row r="3910" spans="1:10" hidden="1" x14ac:dyDescent="0.35">
      <c r="A3910">
        <v>2017</v>
      </c>
      <c r="B3910">
        <v>2111052</v>
      </c>
      <c r="C3910" t="s">
        <v>228</v>
      </c>
      <c r="D3910" t="s">
        <v>303</v>
      </c>
      <c r="E3910" t="s">
        <v>299</v>
      </c>
      <c r="F3910" s="8">
        <v>11214115.83</v>
      </c>
      <c r="G3910" s="10">
        <v>11214115.83</v>
      </c>
      <c r="H3910">
        <v>0.98715203657745698</v>
      </c>
      <c r="I3910" s="8">
        <v>0</v>
      </c>
      <c r="J3910" s="8">
        <v>0</v>
      </c>
    </row>
    <row r="3911" spans="1:10" hidden="1" x14ac:dyDescent="0.35">
      <c r="A3911">
        <v>2017</v>
      </c>
      <c r="B3911">
        <v>2111052</v>
      </c>
      <c r="C3911" t="s">
        <v>228</v>
      </c>
      <c r="D3911" t="s">
        <v>303</v>
      </c>
      <c r="E3911" t="s">
        <v>300</v>
      </c>
      <c r="F3911" s="8">
        <v>11070037.279999999</v>
      </c>
      <c r="G3911" s="10"/>
      <c r="I3911" s="8">
        <v>0</v>
      </c>
      <c r="J3911" s="8">
        <v>11070037.279999999</v>
      </c>
    </row>
    <row r="3912" spans="1:10" hidden="1" x14ac:dyDescent="0.35">
      <c r="A3912">
        <v>2017</v>
      </c>
      <c r="B3912">
        <v>2111052</v>
      </c>
      <c r="C3912" t="s">
        <v>228</v>
      </c>
      <c r="D3912" t="s">
        <v>303</v>
      </c>
      <c r="E3912" t="s">
        <v>301</v>
      </c>
      <c r="F3912" s="8">
        <v>200</v>
      </c>
      <c r="G3912" s="10"/>
      <c r="I3912" s="8">
        <v>0</v>
      </c>
      <c r="J3912" s="8">
        <v>0</v>
      </c>
    </row>
    <row r="3913" spans="1:10" hidden="1" x14ac:dyDescent="0.35">
      <c r="A3913">
        <v>2017</v>
      </c>
      <c r="B3913">
        <v>2111052</v>
      </c>
      <c r="C3913" t="s">
        <v>228</v>
      </c>
      <c r="D3913" t="s">
        <v>303</v>
      </c>
      <c r="E3913" t="s">
        <v>304</v>
      </c>
      <c r="F3913" s="8">
        <v>143878.54999999999</v>
      </c>
      <c r="G3913" s="10"/>
      <c r="I3913" s="8">
        <v>0</v>
      </c>
      <c r="J3913" s="8">
        <v>0</v>
      </c>
    </row>
    <row r="3914" spans="1:10" hidden="1" x14ac:dyDescent="0.35">
      <c r="A3914">
        <v>2017</v>
      </c>
      <c r="B3914">
        <v>3162807</v>
      </c>
      <c r="C3914" t="s">
        <v>229</v>
      </c>
      <c r="D3914" t="s">
        <v>303</v>
      </c>
      <c r="E3914" t="s">
        <v>299</v>
      </c>
      <c r="F3914" s="8">
        <v>8868961.0500000007</v>
      </c>
      <c r="G3914" s="10">
        <v>8490568.4900000002</v>
      </c>
      <c r="H3914">
        <v>0.78665468606331213</v>
      </c>
      <c r="I3914" s="8">
        <v>297664.28049549297</v>
      </c>
      <c r="J3914" s="8">
        <v>0</v>
      </c>
    </row>
    <row r="3915" spans="1:10" hidden="1" x14ac:dyDescent="0.35">
      <c r="A3915">
        <v>2017</v>
      </c>
      <c r="B3915">
        <v>3162807</v>
      </c>
      <c r="C3915" t="s">
        <v>229</v>
      </c>
      <c r="D3915" t="s">
        <v>303</v>
      </c>
      <c r="E3915" t="s">
        <v>300</v>
      </c>
      <c r="F3915" s="8">
        <v>6679145.4900000002</v>
      </c>
      <c r="G3915" s="10"/>
      <c r="I3915" s="8">
        <v>0</v>
      </c>
      <c r="J3915" s="8">
        <v>6976809.770495493</v>
      </c>
    </row>
    <row r="3916" spans="1:10" hidden="1" x14ac:dyDescent="0.35">
      <c r="A3916">
        <v>2017</v>
      </c>
      <c r="B3916">
        <v>3162807</v>
      </c>
      <c r="C3916" t="s">
        <v>229</v>
      </c>
      <c r="D3916" t="s">
        <v>303</v>
      </c>
      <c r="E3916" t="s">
        <v>301</v>
      </c>
      <c r="F3916" s="8">
        <v>1551212.99</v>
      </c>
      <c r="G3916" s="10"/>
      <c r="I3916" s="8">
        <v>0</v>
      </c>
      <c r="J3916" s="8">
        <v>0</v>
      </c>
    </row>
    <row r="3917" spans="1:10" hidden="1" x14ac:dyDescent="0.35">
      <c r="A3917">
        <v>2017</v>
      </c>
      <c r="B3917">
        <v>3162807</v>
      </c>
      <c r="C3917" t="s">
        <v>229</v>
      </c>
      <c r="D3917" t="s">
        <v>303</v>
      </c>
      <c r="E3917" t="s">
        <v>309</v>
      </c>
      <c r="F3917" s="8">
        <v>378392.56</v>
      </c>
      <c r="G3917" s="10"/>
      <c r="I3917" s="8">
        <v>0</v>
      </c>
      <c r="J3917" s="8">
        <v>0</v>
      </c>
    </row>
    <row r="3918" spans="1:10" hidden="1" x14ac:dyDescent="0.35">
      <c r="A3918">
        <v>2017</v>
      </c>
      <c r="B3918">
        <v>3163003</v>
      </c>
      <c r="C3918" t="s">
        <v>230</v>
      </c>
      <c r="D3918" t="s">
        <v>303</v>
      </c>
      <c r="E3918" t="s">
        <v>299</v>
      </c>
      <c r="F3918" s="8">
        <v>3953264.66</v>
      </c>
      <c r="G3918" s="10">
        <v>3953264.66</v>
      </c>
      <c r="H3918">
        <v>0.75292606389778105</v>
      </c>
      <c r="I3918" s="8">
        <v>0</v>
      </c>
      <c r="J3918" s="8">
        <v>0</v>
      </c>
    </row>
    <row r="3919" spans="1:10" hidden="1" x14ac:dyDescent="0.35">
      <c r="A3919">
        <v>2017</v>
      </c>
      <c r="B3919">
        <v>3163003</v>
      </c>
      <c r="C3919" t="s">
        <v>230</v>
      </c>
      <c r="D3919" t="s">
        <v>303</v>
      </c>
      <c r="E3919" t="s">
        <v>300</v>
      </c>
      <c r="F3919" s="8">
        <v>2976516</v>
      </c>
      <c r="G3919" s="10"/>
      <c r="I3919" s="8">
        <v>0</v>
      </c>
      <c r="J3919" s="8">
        <v>2976516</v>
      </c>
    </row>
    <row r="3920" spans="1:10" hidden="1" x14ac:dyDescent="0.35">
      <c r="A3920">
        <v>2017</v>
      </c>
      <c r="B3920">
        <v>3163003</v>
      </c>
      <c r="C3920" t="s">
        <v>230</v>
      </c>
      <c r="D3920" t="s">
        <v>303</v>
      </c>
      <c r="E3920" t="s">
        <v>306</v>
      </c>
      <c r="F3920" s="8">
        <v>197550.14</v>
      </c>
      <c r="G3920" s="10"/>
      <c r="I3920" s="8">
        <v>0</v>
      </c>
      <c r="J3920" s="8">
        <v>0</v>
      </c>
    </row>
    <row r="3921" spans="1:10" hidden="1" x14ac:dyDescent="0.35">
      <c r="A3921">
        <v>2017</v>
      </c>
      <c r="B3921">
        <v>3163003</v>
      </c>
      <c r="C3921" t="s">
        <v>230</v>
      </c>
      <c r="D3921" t="s">
        <v>303</v>
      </c>
      <c r="E3921" t="s">
        <v>301</v>
      </c>
      <c r="F3921" s="8">
        <v>216494.15</v>
      </c>
      <c r="G3921" s="10"/>
      <c r="I3921" s="8">
        <v>0</v>
      </c>
      <c r="J3921" s="8">
        <v>0</v>
      </c>
    </row>
    <row r="3922" spans="1:10" hidden="1" x14ac:dyDescent="0.35">
      <c r="A3922">
        <v>2017</v>
      </c>
      <c r="B3922">
        <v>2210052</v>
      </c>
      <c r="C3922" t="s">
        <v>231</v>
      </c>
      <c r="D3922" t="s">
        <v>303</v>
      </c>
      <c r="E3922" t="s">
        <v>299</v>
      </c>
      <c r="F3922" s="8">
        <v>5583621.3200000003</v>
      </c>
      <c r="G3922" s="10">
        <v>5583621.3200000003</v>
      </c>
      <c r="H3922">
        <v>0.87986987985782661</v>
      </c>
      <c r="I3922" s="8">
        <v>0</v>
      </c>
      <c r="J3922" s="8">
        <v>0</v>
      </c>
    </row>
    <row r="3923" spans="1:10" hidden="1" x14ac:dyDescent="0.35">
      <c r="A3923">
        <v>2017</v>
      </c>
      <c r="B3923">
        <v>2210052</v>
      </c>
      <c r="C3923" t="s">
        <v>231</v>
      </c>
      <c r="D3923" t="s">
        <v>303</v>
      </c>
      <c r="E3923" t="s">
        <v>300</v>
      </c>
      <c r="F3923" s="8">
        <v>4912860.22</v>
      </c>
      <c r="G3923" s="10"/>
      <c r="I3923" s="8">
        <v>0</v>
      </c>
      <c r="J3923" s="8">
        <v>4912860.22</v>
      </c>
    </row>
    <row r="3924" spans="1:10" hidden="1" x14ac:dyDescent="0.35">
      <c r="A3924">
        <v>2017</v>
      </c>
      <c r="B3924">
        <v>2210052</v>
      </c>
      <c r="C3924" t="s">
        <v>231</v>
      </c>
      <c r="D3924" t="s">
        <v>303</v>
      </c>
      <c r="E3924" t="s">
        <v>301</v>
      </c>
      <c r="F3924" s="8">
        <v>670761.1</v>
      </c>
      <c r="G3924" s="10"/>
      <c r="I3924" s="8">
        <v>0</v>
      </c>
      <c r="J3924" s="8">
        <v>0</v>
      </c>
    </row>
    <row r="3925" spans="1:10" hidden="1" x14ac:dyDescent="0.35">
      <c r="A3925">
        <v>2017</v>
      </c>
      <c r="B3925">
        <v>3163508</v>
      </c>
      <c r="C3925" t="s">
        <v>232</v>
      </c>
      <c r="D3925" t="s">
        <v>303</v>
      </c>
      <c r="E3925" t="s">
        <v>299</v>
      </c>
      <c r="F3925" s="8">
        <v>3419102.59</v>
      </c>
      <c r="G3925" s="10">
        <v>2643777.77</v>
      </c>
      <c r="H3925">
        <v>0.88102899813701052</v>
      </c>
      <c r="I3925" s="8">
        <v>683083.64939535793</v>
      </c>
      <c r="J3925" s="8">
        <v>0</v>
      </c>
    </row>
    <row r="3926" spans="1:10" hidden="1" x14ac:dyDescent="0.35">
      <c r="A3926">
        <v>2017</v>
      </c>
      <c r="B3926">
        <v>3163508</v>
      </c>
      <c r="C3926" t="s">
        <v>232</v>
      </c>
      <c r="D3926" t="s">
        <v>303</v>
      </c>
      <c r="E3926" t="s">
        <v>300</v>
      </c>
      <c r="F3926" s="8">
        <v>2329244.88</v>
      </c>
      <c r="G3926" s="10"/>
      <c r="I3926" s="8">
        <v>0</v>
      </c>
      <c r="J3926" s="8">
        <v>3012328.5293953577</v>
      </c>
    </row>
    <row r="3927" spans="1:10" hidden="1" x14ac:dyDescent="0.35">
      <c r="A3927">
        <v>2017</v>
      </c>
      <c r="B3927">
        <v>3163508</v>
      </c>
      <c r="C3927" t="s">
        <v>232</v>
      </c>
      <c r="D3927" t="s">
        <v>303</v>
      </c>
      <c r="E3927" t="s">
        <v>301</v>
      </c>
      <c r="F3927" s="8">
        <v>166839.59</v>
      </c>
      <c r="G3927" s="10"/>
      <c r="I3927" s="8">
        <v>0</v>
      </c>
      <c r="J3927" s="8">
        <v>0</v>
      </c>
    </row>
    <row r="3928" spans="1:10" hidden="1" x14ac:dyDescent="0.35">
      <c r="A3928">
        <v>2017</v>
      </c>
      <c r="B3928">
        <v>3163508</v>
      </c>
      <c r="C3928" t="s">
        <v>232</v>
      </c>
      <c r="D3928" t="s">
        <v>303</v>
      </c>
      <c r="E3928" t="s">
        <v>309</v>
      </c>
      <c r="F3928" s="8">
        <v>775324.82</v>
      </c>
      <c r="G3928" s="10"/>
      <c r="I3928" s="8">
        <v>0</v>
      </c>
      <c r="J3928" s="8">
        <v>0</v>
      </c>
    </row>
    <row r="3929" spans="1:10" hidden="1" x14ac:dyDescent="0.35">
      <c r="A3929">
        <v>2017</v>
      </c>
      <c r="B3929">
        <v>3164100</v>
      </c>
      <c r="C3929" t="s">
        <v>233</v>
      </c>
      <c r="D3929" t="s">
        <v>303</v>
      </c>
      <c r="E3929" t="s">
        <v>299</v>
      </c>
      <c r="F3929" s="8">
        <v>3558045.99</v>
      </c>
      <c r="G3929" s="10">
        <v>3281949.4000000004</v>
      </c>
      <c r="H3929">
        <v>0.72158301404646874</v>
      </c>
      <c r="I3929" s="8">
        <v>199226.60958015214</v>
      </c>
      <c r="J3929" s="8">
        <v>0</v>
      </c>
    </row>
    <row r="3930" spans="1:10" hidden="1" x14ac:dyDescent="0.35">
      <c r="A3930">
        <v>2017</v>
      </c>
      <c r="B3930">
        <v>3164100</v>
      </c>
      <c r="C3930" t="s">
        <v>233</v>
      </c>
      <c r="D3930" t="s">
        <v>303</v>
      </c>
      <c r="E3930" t="s">
        <v>300</v>
      </c>
      <c r="F3930" s="8">
        <v>2368198.94</v>
      </c>
      <c r="G3930" s="10"/>
      <c r="I3930" s="8">
        <v>0</v>
      </c>
      <c r="J3930" s="8">
        <v>2567425.5495801521</v>
      </c>
    </row>
    <row r="3931" spans="1:10" hidden="1" x14ac:dyDescent="0.35">
      <c r="A3931">
        <v>2017</v>
      </c>
      <c r="B3931">
        <v>3164100</v>
      </c>
      <c r="C3931" t="s">
        <v>233</v>
      </c>
      <c r="D3931" t="s">
        <v>303</v>
      </c>
      <c r="E3931" t="s">
        <v>301</v>
      </c>
      <c r="F3931" s="8">
        <v>278162.08</v>
      </c>
      <c r="G3931" s="10"/>
      <c r="I3931" s="8">
        <v>0</v>
      </c>
      <c r="J3931" s="8">
        <v>0</v>
      </c>
    </row>
    <row r="3932" spans="1:10" hidden="1" x14ac:dyDescent="0.35">
      <c r="A3932">
        <v>2017</v>
      </c>
      <c r="B3932">
        <v>3164100</v>
      </c>
      <c r="C3932" t="s">
        <v>233</v>
      </c>
      <c r="D3932" t="s">
        <v>303</v>
      </c>
      <c r="E3932" t="s">
        <v>304</v>
      </c>
      <c r="F3932" s="8">
        <v>71750.789999999994</v>
      </c>
      <c r="G3932" s="10"/>
      <c r="I3932" s="8">
        <v>0</v>
      </c>
      <c r="J3932" s="8">
        <v>0</v>
      </c>
    </row>
    <row r="3933" spans="1:10" hidden="1" x14ac:dyDescent="0.35">
      <c r="A3933">
        <v>2017</v>
      </c>
      <c r="B3933">
        <v>3164100</v>
      </c>
      <c r="C3933" t="s">
        <v>233</v>
      </c>
      <c r="D3933" t="s">
        <v>303</v>
      </c>
      <c r="E3933" t="s">
        <v>309</v>
      </c>
      <c r="F3933" s="8">
        <v>276096.59000000003</v>
      </c>
      <c r="G3933" s="10"/>
      <c r="I3933" s="8">
        <v>0</v>
      </c>
      <c r="J3933" s="8">
        <v>0</v>
      </c>
    </row>
    <row r="3934" spans="1:10" hidden="1" x14ac:dyDescent="0.35">
      <c r="A3934">
        <v>2017</v>
      </c>
      <c r="B3934">
        <v>3164209</v>
      </c>
      <c r="C3934" t="s">
        <v>234</v>
      </c>
      <c r="D3934" t="s">
        <v>303</v>
      </c>
      <c r="E3934" t="s">
        <v>299</v>
      </c>
      <c r="F3934" s="8">
        <v>5529989.3499999996</v>
      </c>
      <c r="G3934" s="10">
        <v>5368102.43</v>
      </c>
      <c r="H3934">
        <v>0.77219412148959321</v>
      </c>
      <c r="I3934" s="8">
        <v>125008.12797005607</v>
      </c>
      <c r="J3934" s="8">
        <v>0</v>
      </c>
    </row>
    <row r="3935" spans="1:10" hidden="1" x14ac:dyDescent="0.35">
      <c r="A3935">
        <v>2017</v>
      </c>
      <c r="B3935">
        <v>3164209</v>
      </c>
      <c r="C3935" t="s">
        <v>234</v>
      </c>
      <c r="D3935" t="s">
        <v>303</v>
      </c>
      <c r="E3935" t="s">
        <v>300</v>
      </c>
      <c r="F3935" s="8">
        <v>4145217.14</v>
      </c>
      <c r="G3935" s="10"/>
      <c r="I3935" s="8">
        <v>0</v>
      </c>
      <c r="J3935" s="8">
        <v>4270225.2679700563</v>
      </c>
    </row>
    <row r="3936" spans="1:10" hidden="1" x14ac:dyDescent="0.35">
      <c r="A3936">
        <v>2017</v>
      </c>
      <c r="B3936">
        <v>3164209</v>
      </c>
      <c r="C3936" t="s">
        <v>234</v>
      </c>
      <c r="D3936" t="s">
        <v>303</v>
      </c>
      <c r="E3936" t="s">
        <v>306</v>
      </c>
      <c r="F3936" s="8">
        <v>503</v>
      </c>
      <c r="G3936" s="10"/>
      <c r="I3936" s="8">
        <v>0</v>
      </c>
      <c r="J3936" s="8">
        <v>0</v>
      </c>
    </row>
    <row r="3937" spans="1:10" hidden="1" x14ac:dyDescent="0.35">
      <c r="A3937">
        <v>2017</v>
      </c>
      <c r="B3937">
        <v>3164209</v>
      </c>
      <c r="C3937" t="s">
        <v>234</v>
      </c>
      <c r="D3937" t="s">
        <v>303</v>
      </c>
      <c r="E3937" t="s">
        <v>301</v>
      </c>
      <c r="F3937" s="8">
        <v>923371.79</v>
      </c>
      <c r="G3937" s="10"/>
      <c r="I3937" s="8">
        <v>0</v>
      </c>
      <c r="J3937" s="8">
        <v>0</v>
      </c>
    </row>
    <row r="3938" spans="1:10" hidden="1" x14ac:dyDescent="0.35">
      <c r="A3938">
        <v>2017</v>
      </c>
      <c r="B3938">
        <v>3164209</v>
      </c>
      <c r="C3938" t="s">
        <v>234</v>
      </c>
      <c r="D3938" t="s">
        <v>303</v>
      </c>
      <c r="E3938" t="s">
        <v>304</v>
      </c>
      <c r="F3938" s="8">
        <v>200</v>
      </c>
      <c r="G3938" s="10"/>
      <c r="I3938" s="8">
        <v>0</v>
      </c>
      <c r="J3938" s="8">
        <v>0</v>
      </c>
    </row>
    <row r="3939" spans="1:10" hidden="1" x14ac:dyDescent="0.35">
      <c r="A3939">
        <v>2017</v>
      </c>
      <c r="B3939">
        <v>3164209</v>
      </c>
      <c r="C3939" t="s">
        <v>234</v>
      </c>
      <c r="D3939" t="s">
        <v>303</v>
      </c>
      <c r="E3939" t="s">
        <v>309</v>
      </c>
      <c r="F3939" s="8">
        <v>161886.92000000001</v>
      </c>
      <c r="G3939" s="10"/>
      <c r="I3939" s="8">
        <v>0</v>
      </c>
      <c r="J3939" s="8">
        <v>0</v>
      </c>
    </row>
    <row r="3940" spans="1:10" hidden="1" x14ac:dyDescent="0.35">
      <c r="A3940">
        <v>2017</v>
      </c>
      <c r="B3940">
        <v>3164472</v>
      </c>
      <c r="C3940" t="s">
        <v>235</v>
      </c>
      <c r="D3940" t="s">
        <v>303</v>
      </c>
      <c r="E3940" t="s">
        <v>299</v>
      </c>
      <c r="F3940" s="8">
        <v>5860877.4100000001</v>
      </c>
      <c r="G3940" s="10">
        <v>5778270.4900000002</v>
      </c>
      <c r="H3940">
        <v>0.77025930297008294</v>
      </c>
      <c r="I3940" s="8">
        <v>63628.748619705402</v>
      </c>
      <c r="J3940" s="8">
        <v>0</v>
      </c>
    </row>
    <row r="3941" spans="1:10" hidden="1" x14ac:dyDescent="0.35">
      <c r="A3941">
        <v>2017</v>
      </c>
      <c r="B3941">
        <v>3164472</v>
      </c>
      <c r="C3941" t="s">
        <v>235</v>
      </c>
      <c r="D3941" t="s">
        <v>303</v>
      </c>
      <c r="E3941" t="s">
        <v>300</v>
      </c>
      <c r="F3941" s="8">
        <v>4450766.5999999996</v>
      </c>
      <c r="G3941" s="10"/>
      <c r="I3941" s="8">
        <v>0</v>
      </c>
      <c r="J3941" s="8">
        <v>4514395.3486197051</v>
      </c>
    </row>
    <row r="3942" spans="1:10" hidden="1" x14ac:dyDescent="0.35">
      <c r="A3942">
        <v>2017</v>
      </c>
      <c r="B3942">
        <v>3164472</v>
      </c>
      <c r="C3942" t="s">
        <v>235</v>
      </c>
      <c r="D3942" t="s">
        <v>303</v>
      </c>
      <c r="E3942" t="s">
        <v>301</v>
      </c>
      <c r="F3942" s="8">
        <v>949201.25</v>
      </c>
      <c r="G3942" s="10"/>
      <c r="I3942" s="8">
        <v>0</v>
      </c>
      <c r="J3942" s="8">
        <v>0</v>
      </c>
    </row>
    <row r="3943" spans="1:10" hidden="1" x14ac:dyDescent="0.35">
      <c r="A3943">
        <v>2017</v>
      </c>
      <c r="B3943">
        <v>3164472</v>
      </c>
      <c r="C3943" t="s">
        <v>235</v>
      </c>
      <c r="D3943" t="s">
        <v>303</v>
      </c>
      <c r="E3943" t="s">
        <v>309</v>
      </c>
      <c r="F3943" s="8">
        <v>82606.92</v>
      </c>
      <c r="G3943" s="10"/>
      <c r="I3943" s="8">
        <v>0</v>
      </c>
      <c r="J3943" s="8">
        <v>0</v>
      </c>
    </row>
    <row r="3944" spans="1:10" hidden="1" x14ac:dyDescent="0.35">
      <c r="A3944">
        <v>2017</v>
      </c>
      <c r="B3944">
        <v>3164506</v>
      </c>
      <c r="C3944" t="s">
        <v>236</v>
      </c>
      <c r="D3944" t="s">
        <v>303</v>
      </c>
      <c r="E3944" t="s">
        <v>299</v>
      </c>
      <c r="F3944" s="8">
        <v>5766060.6100000003</v>
      </c>
      <c r="G3944" s="10">
        <v>5766060.6100000003</v>
      </c>
      <c r="H3944">
        <v>0.8743593799996493</v>
      </c>
      <c r="I3944" s="8">
        <v>0</v>
      </c>
      <c r="J3944" s="8">
        <v>0</v>
      </c>
    </row>
    <row r="3945" spans="1:10" hidden="1" x14ac:dyDescent="0.35">
      <c r="A3945">
        <v>2017</v>
      </c>
      <c r="B3945">
        <v>3164506</v>
      </c>
      <c r="C3945" t="s">
        <v>236</v>
      </c>
      <c r="D3945" t="s">
        <v>303</v>
      </c>
      <c r="E3945" t="s">
        <v>300</v>
      </c>
      <c r="F3945" s="8">
        <v>5041609.18</v>
      </c>
      <c r="G3945" s="10"/>
      <c r="I3945" s="8">
        <v>0</v>
      </c>
      <c r="J3945" s="8">
        <v>5041609.18</v>
      </c>
    </row>
    <row r="3946" spans="1:10" hidden="1" x14ac:dyDescent="0.35">
      <c r="A3946">
        <v>2017</v>
      </c>
      <c r="B3946">
        <v>3164506</v>
      </c>
      <c r="C3946" t="s">
        <v>236</v>
      </c>
      <c r="D3946" t="s">
        <v>303</v>
      </c>
      <c r="E3946" t="s">
        <v>301</v>
      </c>
      <c r="F3946" s="8">
        <v>204137.33</v>
      </c>
      <c r="G3946" s="10"/>
      <c r="I3946" s="8">
        <v>0</v>
      </c>
      <c r="J3946" s="8">
        <v>0</v>
      </c>
    </row>
    <row r="3947" spans="1:10" hidden="1" x14ac:dyDescent="0.35">
      <c r="A3947">
        <v>2017</v>
      </c>
      <c r="B3947">
        <v>3164506</v>
      </c>
      <c r="C3947" t="s">
        <v>236</v>
      </c>
      <c r="D3947" t="s">
        <v>303</v>
      </c>
      <c r="E3947" t="s">
        <v>304</v>
      </c>
      <c r="F3947" s="8">
        <v>22082.39</v>
      </c>
      <c r="G3947" s="10"/>
      <c r="I3947" s="8">
        <v>0</v>
      </c>
      <c r="J3947" s="8">
        <v>0</v>
      </c>
    </row>
    <row r="3948" spans="1:10" hidden="1" x14ac:dyDescent="0.35">
      <c r="A3948">
        <v>2017</v>
      </c>
      <c r="B3948">
        <v>3165503</v>
      </c>
      <c r="C3948" t="s">
        <v>237</v>
      </c>
      <c r="D3948" t="s">
        <v>303</v>
      </c>
      <c r="E3948" t="s">
        <v>299</v>
      </c>
      <c r="F3948" s="8">
        <v>4762763.6100000003</v>
      </c>
      <c r="G3948" s="10">
        <v>4661631.7300000004</v>
      </c>
      <c r="H3948">
        <v>0.58385693843730546</v>
      </c>
      <c r="I3948" s="8">
        <v>59046.549835208963</v>
      </c>
      <c r="J3948" s="8">
        <v>0</v>
      </c>
    </row>
    <row r="3949" spans="1:10" hidden="1" x14ac:dyDescent="0.35">
      <c r="A3949">
        <v>2017</v>
      </c>
      <c r="B3949">
        <v>3165503</v>
      </c>
      <c r="C3949" t="s">
        <v>237</v>
      </c>
      <c r="D3949" t="s">
        <v>303</v>
      </c>
      <c r="E3949" t="s">
        <v>300</v>
      </c>
      <c r="F3949" s="8">
        <v>2721726.03</v>
      </c>
      <c r="G3949" s="10"/>
      <c r="I3949" s="8">
        <v>0</v>
      </c>
      <c r="J3949" s="8">
        <v>2780772.5798352086</v>
      </c>
    </row>
    <row r="3950" spans="1:10" hidden="1" x14ac:dyDescent="0.35">
      <c r="A3950">
        <v>2017</v>
      </c>
      <c r="B3950">
        <v>3165503</v>
      </c>
      <c r="C3950" t="s">
        <v>237</v>
      </c>
      <c r="D3950" t="s">
        <v>303</v>
      </c>
      <c r="E3950" t="s">
        <v>301</v>
      </c>
      <c r="F3950" s="8">
        <v>1049438.25</v>
      </c>
      <c r="G3950" s="10"/>
      <c r="I3950" s="8">
        <v>0</v>
      </c>
      <c r="J3950" s="8">
        <v>0</v>
      </c>
    </row>
    <row r="3951" spans="1:10" hidden="1" x14ac:dyDescent="0.35">
      <c r="A3951">
        <v>2017</v>
      </c>
      <c r="B3951">
        <v>3165503</v>
      </c>
      <c r="C3951" t="s">
        <v>237</v>
      </c>
      <c r="D3951" t="s">
        <v>303</v>
      </c>
      <c r="E3951" t="s">
        <v>309</v>
      </c>
      <c r="F3951" s="8">
        <v>101131.88</v>
      </c>
      <c r="G3951" s="10"/>
      <c r="I3951" s="8">
        <v>0</v>
      </c>
      <c r="J3951" s="8">
        <v>0</v>
      </c>
    </row>
    <row r="3952" spans="1:10" hidden="1" x14ac:dyDescent="0.35">
      <c r="A3952">
        <v>2017</v>
      </c>
      <c r="B3952">
        <v>3165909</v>
      </c>
      <c r="C3952" t="s">
        <v>238</v>
      </c>
      <c r="D3952" t="s">
        <v>303</v>
      </c>
      <c r="E3952" t="s">
        <v>299</v>
      </c>
      <c r="F3952" s="8">
        <v>3671042.6</v>
      </c>
      <c r="G3952" s="10">
        <v>3592303.97</v>
      </c>
      <c r="H3952">
        <v>0.83997002625587947</v>
      </c>
      <c r="I3952" s="8">
        <v>66138.089108451983</v>
      </c>
      <c r="J3952" s="8">
        <v>0</v>
      </c>
    </row>
    <row r="3953" spans="1:13" hidden="1" x14ac:dyDescent="0.35">
      <c r="A3953">
        <v>2017</v>
      </c>
      <c r="B3953">
        <v>3165909</v>
      </c>
      <c r="C3953" t="s">
        <v>238</v>
      </c>
      <c r="D3953" t="s">
        <v>303</v>
      </c>
      <c r="E3953" t="s">
        <v>300</v>
      </c>
      <c r="F3953" s="8">
        <v>3017427.66</v>
      </c>
      <c r="G3953" s="10"/>
      <c r="I3953" s="8">
        <v>0</v>
      </c>
      <c r="J3953" s="8">
        <v>3083565.7491084523</v>
      </c>
    </row>
    <row r="3954" spans="1:13" hidden="1" x14ac:dyDescent="0.35">
      <c r="A3954">
        <v>2017</v>
      </c>
      <c r="B3954">
        <v>3165909</v>
      </c>
      <c r="C3954" t="s">
        <v>238</v>
      </c>
      <c r="D3954" t="s">
        <v>303</v>
      </c>
      <c r="E3954" t="s">
        <v>301</v>
      </c>
      <c r="F3954" s="8">
        <v>87968.7</v>
      </c>
      <c r="G3954" s="10"/>
      <c r="I3954" s="8">
        <v>0</v>
      </c>
      <c r="J3954" s="8">
        <v>0</v>
      </c>
    </row>
    <row r="3955" spans="1:13" hidden="1" x14ac:dyDescent="0.35">
      <c r="A3955">
        <v>2017</v>
      </c>
      <c r="B3955">
        <v>3165909</v>
      </c>
      <c r="C3955" t="s">
        <v>238</v>
      </c>
      <c r="D3955" t="s">
        <v>303</v>
      </c>
      <c r="E3955" t="s">
        <v>309</v>
      </c>
      <c r="F3955" s="8">
        <v>78738.63</v>
      </c>
      <c r="G3955" s="10"/>
      <c r="I3955" s="8">
        <v>0</v>
      </c>
      <c r="J3955" s="8">
        <v>0</v>
      </c>
    </row>
    <row r="3956" spans="1:13" hidden="1" x14ac:dyDescent="0.35">
      <c r="A3956">
        <v>2017</v>
      </c>
      <c r="B3956">
        <v>3166105</v>
      </c>
      <c r="C3956" t="s">
        <v>239</v>
      </c>
      <c r="D3956" t="s">
        <v>303</v>
      </c>
      <c r="E3956" t="s">
        <v>299</v>
      </c>
      <c r="F3956" s="8">
        <v>3185561.68</v>
      </c>
      <c r="G3956" s="10">
        <v>3185561.68</v>
      </c>
      <c r="H3956">
        <v>0.84795419186483922</v>
      </c>
      <c r="I3956" s="8">
        <v>0</v>
      </c>
      <c r="J3956" s="8">
        <v>0</v>
      </c>
    </row>
    <row r="3957" spans="1:13" hidden="1" x14ac:dyDescent="0.35">
      <c r="A3957">
        <v>2017</v>
      </c>
      <c r="B3957">
        <v>3166105</v>
      </c>
      <c r="C3957" t="s">
        <v>239</v>
      </c>
      <c r="D3957" t="s">
        <v>303</v>
      </c>
      <c r="E3957" t="s">
        <v>300</v>
      </c>
      <c r="F3957" s="8">
        <v>2701210.38</v>
      </c>
      <c r="G3957" s="10"/>
      <c r="I3957" s="8">
        <v>0</v>
      </c>
      <c r="J3957" s="8">
        <v>2701210.38</v>
      </c>
    </row>
    <row r="3958" spans="1:13" hidden="1" x14ac:dyDescent="0.35">
      <c r="A3958">
        <v>2017</v>
      </c>
      <c r="B3958">
        <v>3166105</v>
      </c>
      <c r="C3958" t="s">
        <v>239</v>
      </c>
      <c r="D3958" t="s">
        <v>303</v>
      </c>
      <c r="E3958" t="s">
        <v>301</v>
      </c>
      <c r="F3958" s="8">
        <v>85895.48</v>
      </c>
      <c r="G3958" s="10"/>
      <c r="I3958" s="8">
        <v>0</v>
      </c>
      <c r="J3958" s="8">
        <v>0</v>
      </c>
    </row>
    <row r="3959" spans="1:13" hidden="1" x14ac:dyDescent="0.35">
      <c r="A3959">
        <v>2017</v>
      </c>
      <c r="B3959">
        <v>3166501</v>
      </c>
      <c r="C3959" t="s">
        <v>240</v>
      </c>
      <c r="D3959" t="s">
        <v>303</v>
      </c>
      <c r="E3959" t="s">
        <v>299</v>
      </c>
      <c r="F3959" s="8">
        <v>2714945.66</v>
      </c>
      <c r="G3959" s="10">
        <v>2402543.7000000002</v>
      </c>
      <c r="H3959">
        <v>0.82710615836040768</v>
      </c>
      <c r="I3959" s="8">
        <v>258389.58499986178</v>
      </c>
      <c r="J3959" s="8">
        <v>0</v>
      </c>
    </row>
    <row r="3960" spans="1:13" hidden="1" x14ac:dyDescent="0.35">
      <c r="A3960">
        <v>2017</v>
      </c>
      <c r="B3960">
        <v>3166501</v>
      </c>
      <c r="C3960" t="s">
        <v>240</v>
      </c>
      <c r="D3960" t="s">
        <v>303</v>
      </c>
      <c r="E3960" t="s">
        <v>300</v>
      </c>
      <c r="F3960" s="8">
        <v>1987158.69</v>
      </c>
      <c r="G3960" s="10"/>
      <c r="I3960" s="8">
        <v>0</v>
      </c>
      <c r="J3960" s="8">
        <v>2245548.2749998616</v>
      </c>
    </row>
    <row r="3961" spans="1:13" hidden="1" x14ac:dyDescent="0.35">
      <c r="A3961">
        <v>2017</v>
      </c>
      <c r="B3961">
        <v>3166501</v>
      </c>
      <c r="C3961" t="s">
        <v>240</v>
      </c>
      <c r="D3961" t="s">
        <v>303</v>
      </c>
      <c r="E3961" t="s">
        <v>301</v>
      </c>
      <c r="F3961" s="8">
        <v>284471.89</v>
      </c>
      <c r="G3961" s="10"/>
      <c r="I3961" s="8">
        <v>0</v>
      </c>
      <c r="J3961" s="8">
        <v>0</v>
      </c>
    </row>
    <row r="3962" spans="1:13" hidden="1" x14ac:dyDescent="0.35">
      <c r="A3962">
        <v>2017</v>
      </c>
      <c r="B3962">
        <v>3166501</v>
      </c>
      <c r="C3962" t="s">
        <v>240</v>
      </c>
      <c r="D3962" t="s">
        <v>303</v>
      </c>
      <c r="E3962" t="s">
        <v>309</v>
      </c>
      <c r="F3962" s="8">
        <v>312401.96000000002</v>
      </c>
      <c r="G3962" s="10"/>
      <c r="I3962" s="8">
        <v>0</v>
      </c>
      <c r="J3962" s="8">
        <v>0</v>
      </c>
    </row>
    <row r="3963" spans="1:13" hidden="1" x14ac:dyDescent="0.35">
      <c r="A3963">
        <v>2017</v>
      </c>
      <c r="B3963">
        <v>3166709</v>
      </c>
      <c r="C3963" t="s">
        <v>241</v>
      </c>
      <c r="D3963" t="s">
        <v>303</v>
      </c>
      <c r="E3963" t="s">
        <v>299</v>
      </c>
      <c r="F3963" s="8">
        <v>3336419.24</v>
      </c>
      <c r="G3963" s="10">
        <v>2801335.2800000003</v>
      </c>
      <c r="H3963">
        <v>0.87262983743952272</v>
      </c>
      <c r="I3963" s="8">
        <v>466930.22903129604</v>
      </c>
      <c r="J3963" s="8">
        <v>0</v>
      </c>
      <c r="M3963" s="9">
        <f>F2674*AVERAGE(M2674:M2675)</f>
        <v>2652012.0091027836</v>
      </c>
    </row>
    <row r="3964" spans="1:13" hidden="1" x14ac:dyDescent="0.35">
      <c r="A3964">
        <v>2017</v>
      </c>
      <c r="B3964">
        <v>3166709</v>
      </c>
      <c r="C3964" t="s">
        <v>241</v>
      </c>
      <c r="D3964" t="s">
        <v>303</v>
      </c>
      <c r="E3964" t="s">
        <v>300</v>
      </c>
      <c r="F3964" s="8">
        <v>2444528.75</v>
      </c>
      <c r="G3964" s="10"/>
      <c r="I3964" s="8">
        <v>0</v>
      </c>
      <c r="J3964" s="8">
        <v>2911458.979031296</v>
      </c>
    </row>
    <row r="3965" spans="1:13" hidden="1" x14ac:dyDescent="0.35">
      <c r="A3965">
        <v>2017</v>
      </c>
      <c r="B3965">
        <v>3166709</v>
      </c>
      <c r="C3965" t="s">
        <v>241</v>
      </c>
      <c r="D3965" t="s">
        <v>303</v>
      </c>
      <c r="E3965" t="s">
        <v>301</v>
      </c>
      <c r="F3965" s="8">
        <v>281138.51</v>
      </c>
      <c r="G3965" s="10"/>
      <c r="I3965" s="8">
        <v>0</v>
      </c>
      <c r="J3965" s="8">
        <v>0</v>
      </c>
    </row>
    <row r="3966" spans="1:13" hidden="1" x14ac:dyDescent="0.35">
      <c r="A3966">
        <v>2017</v>
      </c>
      <c r="B3966">
        <v>3166709</v>
      </c>
      <c r="C3966" t="s">
        <v>241</v>
      </c>
      <c r="D3966" t="s">
        <v>303</v>
      </c>
      <c r="E3966" t="s">
        <v>309</v>
      </c>
      <c r="F3966" s="8">
        <v>535083.96</v>
      </c>
      <c r="G3966" s="10"/>
      <c r="I3966" s="8">
        <v>0</v>
      </c>
      <c r="J3966" s="8">
        <v>0</v>
      </c>
    </row>
    <row r="3967" spans="1:13" hidden="1" x14ac:dyDescent="0.35">
      <c r="A3967">
        <v>2017</v>
      </c>
      <c r="B3967">
        <v>3166956</v>
      </c>
      <c r="C3967" t="s">
        <v>242</v>
      </c>
      <c r="D3967" t="s">
        <v>303</v>
      </c>
      <c r="E3967" t="s">
        <v>299</v>
      </c>
      <c r="F3967" s="8">
        <v>3924803.89</v>
      </c>
      <c r="G3967" s="10">
        <v>3848132.1</v>
      </c>
      <c r="H3967">
        <v>0.86021635535848673</v>
      </c>
      <c r="I3967" s="8">
        <v>65954.327752611265</v>
      </c>
      <c r="J3967" s="8">
        <v>0</v>
      </c>
    </row>
    <row r="3968" spans="1:13" hidden="1" x14ac:dyDescent="0.35">
      <c r="A3968">
        <v>2017</v>
      </c>
      <c r="B3968">
        <v>3166956</v>
      </c>
      <c r="C3968" t="s">
        <v>242</v>
      </c>
      <c r="D3968" t="s">
        <v>303</v>
      </c>
      <c r="E3968" t="s">
        <v>300</v>
      </c>
      <c r="F3968" s="8">
        <v>3310226.17</v>
      </c>
      <c r="G3968" s="10"/>
      <c r="I3968" s="8">
        <v>0</v>
      </c>
      <c r="J3968" s="8">
        <v>3376180.4977526111</v>
      </c>
    </row>
    <row r="3969" spans="1:10" hidden="1" x14ac:dyDescent="0.35">
      <c r="A3969">
        <v>2017</v>
      </c>
      <c r="B3969">
        <v>3166956</v>
      </c>
      <c r="C3969" t="s">
        <v>242</v>
      </c>
      <c r="D3969" t="s">
        <v>303</v>
      </c>
      <c r="E3969" t="s">
        <v>301</v>
      </c>
      <c r="F3969" s="8">
        <v>535805.93000000005</v>
      </c>
      <c r="G3969" s="10"/>
      <c r="I3969" s="8">
        <v>0</v>
      </c>
      <c r="J3969" s="8">
        <v>0</v>
      </c>
    </row>
    <row r="3970" spans="1:10" hidden="1" x14ac:dyDescent="0.35">
      <c r="A3970">
        <v>2017</v>
      </c>
      <c r="B3970">
        <v>3166956</v>
      </c>
      <c r="C3970" t="s">
        <v>242</v>
      </c>
      <c r="D3970" t="s">
        <v>303</v>
      </c>
      <c r="E3970" t="s">
        <v>304</v>
      </c>
      <c r="F3970" s="8">
        <v>2100</v>
      </c>
      <c r="G3970" s="10"/>
      <c r="I3970" s="8">
        <v>0</v>
      </c>
      <c r="J3970" s="8">
        <v>0</v>
      </c>
    </row>
    <row r="3971" spans="1:10" hidden="1" x14ac:dyDescent="0.35">
      <c r="A3971">
        <v>2017</v>
      </c>
      <c r="B3971">
        <v>3166956</v>
      </c>
      <c r="C3971" t="s">
        <v>242</v>
      </c>
      <c r="D3971" t="s">
        <v>303</v>
      </c>
      <c r="E3971" t="s">
        <v>309</v>
      </c>
      <c r="F3971" s="8">
        <v>76671.789999999994</v>
      </c>
      <c r="G3971" s="10"/>
      <c r="I3971" s="8">
        <v>0</v>
      </c>
      <c r="J3971" s="8">
        <v>0</v>
      </c>
    </row>
    <row r="3972" spans="1:10" hidden="1" x14ac:dyDescent="0.35">
      <c r="A3972">
        <v>2017</v>
      </c>
      <c r="B3972">
        <v>3167103</v>
      </c>
      <c r="C3972" t="s">
        <v>243</v>
      </c>
      <c r="D3972" t="s">
        <v>303</v>
      </c>
      <c r="E3972" t="s">
        <v>299</v>
      </c>
      <c r="F3972" s="8">
        <v>9845836.9900000002</v>
      </c>
      <c r="G3972" s="10">
        <v>9438676.2100000009</v>
      </c>
      <c r="H3972">
        <v>0.7626207203054377</v>
      </c>
      <c r="I3972" s="8">
        <v>310509.24732372386</v>
      </c>
      <c r="J3972" s="8">
        <v>0</v>
      </c>
    </row>
    <row r="3973" spans="1:10" hidden="1" x14ac:dyDescent="0.35">
      <c r="A3973">
        <v>2017</v>
      </c>
      <c r="B3973">
        <v>3167103</v>
      </c>
      <c r="C3973" t="s">
        <v>243</v>
      </c>
      <c r="D3973" t="s">
        <v>303</v>
      </c>
      <c r="E3973" t="s">
        <v>300</v>
      </c>
      <c r="F3973" s="8">
        <v>7198130.0499999998</v>
      </c>
      <c r="G3973" s="10"/>
      <c r="I3973" s="8">
        <v>0</v>
      </c>
      <c r="J3973" s="8">
        <v>7508639.2973237233</v>
      </c>
    </row>
    <row r="3974" spans="1:10" hidden="1" x14ac:dyDescent="0.35">
      <c r="A3974">
        <v>2017</v>
      </c>
      <c r="B3974">
        <v>3167103</v>
      </c>
      <c r="C3974" t="s">
        <v>243</v>
      </c>
      <c r="D3974" t="s">
        <v>303</v>
      </c>
      <c r="E3974" t="s">
        <v>301</v>
      </c>
      <c r="F3974" s="8">
        <v>1406221.77</v>
      </c>
      <c r="G3974" s="10"/>
      <c r="I3974" s="8">
        <v>0</v>
      </c>
      <c r="J3974" s="8">
        <v>0</v>
      </c>
    </row>
    <row r="3975" spans="1:10" hidden="1" x14ac:dyDescent="0.35">
      <c r="A3975">
        <v>2017</v>
      </c>
      <c r="B3975">
        <v>3167103</v>
      </c>
      <c r="C3975" t="s">
        <v>243</v>
      </c>
      <c r="D3975" t="s">
        <v>303</v>
      </c>
      <c r="E3975" t="s">
        <v>309</v>
      </c>
      <c r="F3975" s="8">
        <v>407160.78</v>
      </c>
      <c r="G3975" s="10"/>
      <c r="I3975" s="8">
        <v>0</v>
      </c>
      <c r="J3975" s="8">
        <v>0</v>
      </c>
    </row>
    <row r="3976" spans="1:10" hidden="1" x14ac:dyDescent="0.35">
      <c r="A3976">
        <v>2017</v>
      </c>
      <c r="B3976">
        <v>3165552</v>
      </c>
      <c r="C3976" t="s">
        <v>244</v>
      </c>
      <c r="D3976" t="s">
        <v>303</v>
      </c>
      <c r="E3976" t="s">
        <v>299</v>
      </c>
      <c r="F3976" s="8">
        <v>7230014.2699999996</v>
      </c>
      <c r="G3976" s="10">
        <v>6899304.7899999991</v>
      </c>
      <c r="H3976">
        <v>0.87803472877156374</v>
      </c>
      <c r="I3976" s="8">
        <v>290374.40857398487</v>
      </c>
      <c r="J3976" s="8">
        <v>0</v>
      </c>
    </row>
    <row r="3977" spans="1:10" hidden="1" x14ac:dyDescent="0.35">
      <c r="A3977">
        <v>2017</v>
      </c>
      <c r="B3977">
        <v>3165552</v>
      </c>
      <c r="C3977" t="s">
        <v>244</v>
      </c>
      <c r="D3977" t="s">
        <v>303</v>
      </c>
      <c r="E3977" t="s">
        <v>300</v>
      </c>
      <c r="F3977" s="8">
        <v>6057829.21</v>
      </c>
      <c r="G3977" s="10"/>
      <c r="I3977" s="8">
        <v>0</v>
      </c>
      <c r="J3977" s="8">
        <v>6348203.6185739851</v>
      </c>
    </row>
    <row r="3978" spans="1:10" hidden="1" x14ac:dyDescent="0.35">
      <c r="A3978">
        <v>2017</v>
      </c>
      <c r="B3978">
        <v>3165552</v>
      </c>
      <c r="C3978" t="s">
        <v>244</v>
      </c>
      <c r="D3978" t="s">
        <v>303</v>
      </c>
      <c r="E3978" t="s">
        <v>306</v>
      </c>
      <c r="F3978" s="8">
        <v>43599.99</v>
      </c>
      <c r="G3978" s="10"/>
      <c r="I3978" s="8">
        <v>0</v>
      </c>
      <c r="J3978" s="8">
        <v>0</v>
      </c>
    </row>
    <row r="3979" spans="1:10" hidden="1" x14ac:dyDescent="0.35">
      <c r="A3979">
        <v>2017</v>
      </c>
      <c r="B3979">
        <v>3165552</v>
      </c>
      <c r="C3979" t="s">
        <v>244</v>
      </c>
      <c r="D3979" t="s">
        <v>303</v>
      </c>
      <c r="E3979" t="s">
        <v>301</v>
      </c>
      <c r="F3979" s="8">
        <v>607442.81999999995</v>
      </c>
      <c r="G3979" s="10"/>
      <c r="I3979" s="8">
        <v>0</v>
      </c>
      <c r="J3979" s="8">
        <v>0</v>
      </c>
    </row>
    <row r="3980" spans="1:10" hidden="1" x14ac:dyDescent="0.35">
      <c r="A3980">
        <v>2017</v>
      </c>
      <c r="B3980">
        <v>3165552</v>
      </c>
      <c r="C3980" t="s">
        <v>244</v>
      </c>
      <c r="D3980" t="s">
        <v>303</v>
      </c>
      <c r="E3980" t="s">
        <v>305</v>
      </c>
      <c r="F3980" s="8">
        <v>26600</v>
      </c>
      <c r="G3980" s="10"/>
      <c r="I3980" s="8">
        <v>0</v>
      </c>
      <c r="J3980" s="8">
        <v>0</v>
      </c>
    </row>
    <row r="3981" spans="1:10" hidden="1" x14ac:dyDescent="0.35">
      <c r="A3981">
        <v>2017</v>
      </c>
      <c r="B3981">
        <v>3165552</v>
      </c>
      <c r="C3981" t="s">
        <v>244</v>
      </c>
      <c r="D3981" t="s">
        <v>303</v>
      </c>
      <c r="E3981" t="s">
        <v>309</v>
      </c>
      <c r="F3981" s="8">
        <v>330709.48</v>
      </c>
      <c r="G3981" s="10"/>
      <c r="I3981" s="8">
        <v>0</v>
      </c>
      <c r="J3981" s="8">
        <v>0</v>
      </c>
    </row>
    <row r="3982" spans="1:10" hidden="1" x14ac:dyDescent="0.35">
      <c r="A3982">
        <v>2017</v>
      </c>
      <c r="B3982">
        <v>3167707</v>
      </c>
      <c r="C3982" t="s">
        <v>245</v>
      </c>
      <c r="D3982" t="s">
        <v>303</v>
      </c>
      <c r="E3982" t="s">
        <v>299</v>
      </c>
      <c r="F3982" s="8">
        <v>4154416.17</v>
      </c>
      <c r="G3982" s="10">
        <v>4030004.53</v>
      </c>
      <c r="H3982">
        <v>0.79656288376430184</v>
      </c>
      <c r="I3982" s="8">
        <v>99101.694732246164</v>
      </c>
      <c r="J3982" s="8">
        <v>0</v>
      </c>
    </row>
    <row r="3983" spans="1:10" hidden="1" x14ac:dyDescent="0.35">
      <c r="A3983">
        <v>2017</v>
      </c>
      <c r="B3983">
        <v>3167707</v>
      </c>
      <c r="C3983" t="s">
        <v>245</v>
      </c>
      <c r="D3983" t="s">
        <v>303</v>
      </c>
      <c r="E3983" t="s">
        <v>300</v>
      </c>
      <c r="F3983" s="8">
        <v>3210152.03</v>
      </c>
      <c r="G3983" s="10"/>
      <c r="I3983" s="8">
        <v>0</v>
      </c>
      <c r="J3983" s="8">
        <v>3309253.7247322458</v>
      </c>
    </row>
    <row r="3984" spans="1:10" hidden="1" x14ac:dyDescent="0.35">
      <c r="A3984">
        <v>2017</v>
      </c>
      <c r="B3984">
        <v>3167707</v>
      </c>
      <c r="C3984" t="s">
        <v>245</v>
      </c>
      <c r="D3984" t="s">
        <v>303</v>
      </c>
      <c r="E3984" t="s">
        <v>301</v>
      </c>
      <c r="F3984" s="8">
        <v>706571.53</v>
      </c>
      <c r="G3984" s="10"/>
      <c r="I3984" s="8">
        <v>0</v>
      </c>
      <c r="J3984" s="8">
        <v>0</v>
      </c>
    </row>
    <row r="3985" spans="1:10" hidden="1" x14ac:dyDescent="0.35">
      <c r="A3985">
        <v>2017</v>
      </c>
      <c r="B3985">
        <v>3167707</v>
      </c>
      <c r="C3985" t="s">
        <v>245</v>
      </c>
      <c r="D3985" t="s">
        <v>303</v>
      </c>
      <c r="E3985" t="s">
        <v>309</v>
      </c>
      <c r="F3985" s="8">
        <v>124411.64</v>
      </c>
      <c r="G3985" s="10"/>
      <c r="I3985" s="8">
        <v>0</v>
      </c>
      <c r="J3985" s="8">
        <v>0</v>
      </c>
    </row>
    <row r="3986" spans="1:10" hidden="1" x14ac:dyDescent="0.35">
      <c r="A3986">
        <v>2017</v>
      </c>
      <c r="B3986">
        <v>3168002</v>
      </c>
      <c r="C3986" t="s">
        <v>246</v>
      </c>
      <c r="D3986" t="s">
        <v>303</v>
      </c>
      <c r="E3986" t="s">
        <v>299</v>
      </c>
      <c r="F3986" s="8">
        <v>15184838.029999999</v>
      </c>
      <c r="G3986" s="10">
        <v>15184838.029999999</v>
      </c>
      <c r="H3986">
        <v>0.4041215235800576</v>
      </c>
      <c r="I3986" s="8">
        <v>0</v>
      </c>
      <c r="J3986" s="8">
        <v>0</v>
      </c>
    </row>
    <row r="3987" spans="1:10" hidden="1" x14ac:dyDescent="0.35">
      <c r="A3987">
        <v>2017</v>
      </c>
      <c r="B3987">
        <v>3168002</v>
      </c>
      <c r="C3987" t="s">
        <v>246</v>
      </c>
      <c r="D3987" t="s">
        <v>303</v>
      </c>
      <c r="E3987" t="s">
        <v>300</v>
      </c>
      <c r="F3987" s="8">
        <v>6136519.8799999999</v>
      </c>
      <c r="G3987" s="10"/>
      <c r="I3987" s="8">
        <v>0</v>
      </c>
      <c r="J3987" s="8">
        <v>6136519.8799999999</v>
      </c>
    </row>
    <row r="3988" spans="1:10" hidden="1" x14ac:dyDescent="0.35">
      <c r="A3988">
        <v>2017</v>
      </c>
      <c r="B3988">
        <v>3168002</v>
      </c>
      <c r="C3988" t="s">
        <v>246</v>
      </c>
      <c r="D3988" t="s">
        <v>303</v>
      </c>
      <c r="E3988" t="s">
        <v>307</v>
      </c>
      <c r="F3988" s="8">
        <v>59781.82</v>
      </c>
      <c r="G3988" s="10"/>
      <c r="I3988" s="8">
        <v>0</v>
      </c>
      <c r="J3988" s="8">
        <v>0</v>
      </c>
    </row>
    <row r="3989" spans="1:10" hidden="1" x14ac:dyDescent="0.35">
      <c r="A3989">
        <v>2017</v>
      </c>
      <c r="B3989">
        <v>3168002</v>
      </c>
      <c r="C3989" t="s">
        <v>246</v>
      </c>
      <c r="D3989" t="s">
        <v>303</v>
      </c>
      <c r="E3989" t="s">
        <v>306</v>
      </c>
      <c r="F3989" s="8">
        <v>64501.66</v>
      </c>
      <c r="G3989" s="10"/>
      <c r="I3989" s="8">
        <v>0</v>
      </c>
      <c r="J3989" s="8">
        <v>0</v>
      </c>
    </row>
    <row r="3990" spans="1:10" hidden="1" x14ac:dyDescent="0.35">
      <c r="A3990">
        <v>2017</v>
      </c>
      <c r="B3990">
        <v>3168002</v>
      </c>
      <c r="C3990" t="s">
        <v>246</v>
      </c>
      <c r="D3990" t="s">
        <v>303</v>
      </c>
      <c r="E3990" t="s">
        <v>301</v>
      </c>
      <c r="F3990" s="8">
        <v>6003160.4699999997</v>
      </c>
      <c r="G3990" s="10"/>
      <c r="I3990" s="8">
        <v>0</v>
      </c>
      <c r="J3990" s="8">
        <v>0</v>
      </c>
    </row>
    <row r="3991" spans="1:10" hidden="1" x14ac:dyDescent="0.35">
      <c r="A3991">
        <v>2017</v>
      </c>
      <c r="B3991">
        <v>3168002</v>
      </c>
      <c r="C3991" t="s">
        <v>246</v>
      </c>
      <c r="D3991" t="s">
        <v>303</v>
      </c>
      <c r="E3991" t="s">
        <v>304</v>
      </c>
      <c r="F3991" s="8">
        <v>6109.63</v>
      </c>
      <c r="G3991" s="10"/>
      <c r="I3991" s="8">
        <v>0</v>
      </c>
      <c r="J3991" s="8">
        <v>0</v>
      </c>
    </row>
    <row r="3992" spans="1:10" hidden="1" x14ac:dyDescent="0.35">
      <c r="A3992">
        <v>2017</v>
      </c>
      <c r="B3992">
        <v>3168002</v>
      </c>
      <c r="C3992" t="s">
        <v>246</v>
      </c>
      <c r="D3992" t="s">
        <v>303</v>
      </c>
      <c r="E3992" t="s">
        <v>305</v>
      </c>
      <c r="F3992" s="8">
        <v>8968.24</v>
      </c>
      <c r="G3992" s="10"/>
      <c r="I3992" s="8">
        <v>0</v>
      </c>
      <c r="J3992" s="8">
        <v>0</v>
      </c>
    </row>
    <row r="3993" spans="1:10" hidden="1" x14ac:dyDescent="0.35">
      <c r="A3993">
        <v>2017</v>
      </c>
      <c r="B3993">
        <v>3168051</v>
      </c>
      <c r="C3993" t="s">
        <v>247</v>
      </c>
      <c r="D3993" t="s">
        <v>303</v>
      </c>
      <c r="E3993" t="s">
        <v>299</v>
      </c>
      <c r="F3993" s="8">
        <v>2574861.29</v>
      </c>
      <c r="G3993" s="10">
        <v>2286302.56</v>
      </c>
      <c r="H3993">
        <v>0.90941293001920098</v>
      </c>
      <c r="I3993" s="8">
        <v>262419.04013191949</v>
      </c>
      <c r="J3993" s="8">
        <v>0</v>
      </c>
    </row>
    <row r="3994" spans="1:10" hidden="1" x14ac:dyDescent="0.35">
      <c r="A3994">
        <v>2017</v>
      </c>
      <c r="B3994">
        <v>3168051</v>
      </c>
      <c r="C3994" t="s">
        <v>247</v>
      </c>
      <c r="D3994" t="s">
        <v>303</v>
      </c>
      <c r="E3994" t="s">
        <v>300</v>
      </c>
      <c r="F3994" s="8">
        <v>2079193.11</v>
      </c>
      <c r="G3994" s="10"/>
      <c r="I3994" s="8">
        <v>0</v>
      </c>
      <c r="J3994" s="8">
        <v>2341612.1501319194</v>
      </c>
    </row>
    <row r="3995" spans="1:10" hidden="1" x14ac:dyDescent="0.35">
      <c r="A3995">
        <v>2017</v>
      </c>
      <c r="B3995">
        <v>3168051</v>
      </c>
      <c r="C3995" t="s">
        <v>247</v>
      </c>
      <c r="D3995" t="s">
        <v>303</v>
      </c>
      <c r="E3995" t="s">
        <v>301</v>
      </c>
      <c r="F3995" s="8">
        <v>160022.92000000001</v>
      </c>
      <c r="G3995" s="10"/>
      <c r="I3995" s="8">
        <v>0</v>
      </c>
      <c r="J3995" s="8">
        <v>0</v>
      </c>
    </row>
    <row r="3996" spans="1:10" hidden="1" x14ac:dyDescent="0.35">
      <c r="A3996">
        <v>2017</v>
      </c>
      <c r="B3996">
        <v>3168051</v>
      </c>
      <c r="C3996" t="s">
        <v>247</v>
      </c>
      <c r="D3996" t="s">
        <v>303</v>
      </c>
      <c r="E3996" t="s">
        <v>304</v>
      </c>
      <c r="F3996" s="8">
        <v>47086.53</v>
      </c>
      <c r="G3996" s="10"/>
      <c r="I3996" s="8">
        <v>0</v>
      </c>
      <c r="J3996" s="8">
        <v>0</v>
      </c>
    </row>
    <row r="3997" spans="1:10" hidden="1" x14ac:dyDescent="0.35">
      <c r="A3997">
        <v>2017</v>
      </c>
      <c r="B3997">
        <v>3168051</v>
      </c>
      <c r="C3997" t="s">
        <v>247</v>
      </c>
      <c r="D3997" t="s">
        <v>303</v>
      </c>
      <c r="E3997" t="s">
        <v>309</v>
      </c>
      <c r="F3997" s="8">
        <v>288558.73</v>
      </c>
      <c r="G3997" s="10"/>
      <c r="I3997" s="8">
        <v>0</v>
      </c>
      <c r="J3997" s="8">
        <v>0</v>
      </c>
    </row>
    <row r="3998" spans="1:10" hidden="1" x14ac:dyDescent="0.35">
      <c r="A3998">
        <v>2017</v>
      </c>
      <c r="B3998">
        <v>3168408</v>
      </c>
      <c r="C3998" t="s">
        <v>248</v>
      </c>
      <c r="D3998" t="s">
        <v>303</v>
      </c>
      <c r="E3998" t="s">
        <v>299</v>
      </c>
      <c r="F3998" s="8">
        <v>5565813.4299999997</v>
      </c>
      <c r="G3998" s="10">
        <v>5327924.01</v>
      </c>
      <c r="H3998">
        <v>0.65185799637559028</v>
      </c>
      <c r="I3998" s="8">
        <v>155070.12068015127</v>
      </c>
      <c r="J3998" s="8">
        <v>0</v>
      </c>
    </row>
    <row r="3999" spans="1:10" hidden="1" x14ac:dyDescent="0.35">
      <c r="A3999">
        <v>2017</v>
      </c>
      <c r="B3999">
        <v>3168408</v>
      </c>
      <c r="C3999" t="s">
        <v>248</v>
      </c>
      <c r="D3999" t="s">
        <v>303</v>
      </c>
      <c r="E3999" t="s">
        <v>300</v>
      </c>
      <c r="F3999" s="8">
        <v>3473049.87</v>
      </c>
      <c r="G3999" s="10"/>
      <c r="I3999" s="8">
        <v>0</v>
      </c>
      <c r="J3999" s="8">
        <v>3628119.9906801516</v>
      </c>
    </row>
    <row r="4000" spans="1:10" hidden="1" x14ac:dyDescent="0.35">
      <c r="A4000">
        <v>2017</v>
      </c>
      <c r="B4000">
        <v>3168408</v>
      </c>
      <c r="C4000" t="s">
        <v>248</v>
      </c>
      <c r="D4000" t="s">
        <v>303</v>
      </c>
      <c r="E4000" t="s">
        <v>306</v>
      </c>
      <c r="F4000" s="8">
        <v>459132.36</v>
      </c>
      <c r="G4000" s="10"/>
      <c r="I4000" s="8">
        <v>0</v>
      </c>
      <c r="J4000" s="8">
        <v>0</v>
      </c>
    </row>
    <row r="4001" spans="1:10" hidden="1" x14ac:dyDescent="0.35">
      <c r="A4001">
        <v>2017</v>
      </c>
      <c r="B4001">
        <v>3168408</v>
      </c>
      <c r="C4001" t="s">
        <v>248</v>
      </c>
      <c r="D4001" t="s">
        <v>303</v>
      </c>
      <c r="E4001" t="s">
        <v>301</v>
      </c>
      <c r="F4001" s="8">
        <v>946803.69</v>
      </c>
      <c r="G4001" s="10"/>
      <c r="I4001" s="8">
        <v>0</v>
      </c>
      <c r="J4001" s="8">
        <v>0</v>
      </c>
    </row>
    <row r="4002" spans="1:10" hidden="1" x14ac:dyDescent="0.35">
      <c r="A4002">
        <v>2017</v>
      </c>
      <c r="B4002">
        <v>3168408</v>
      </c>
      <c r="C4002" t="s">
        <v>248</v>
      </c>
      <c r="D4002" t="s">
        <v>303</v>
      </c>
      <c r="E4002" t="s">
        <v>304</v>
      </c>
      <c r="F4002" s="8">
        <v>8209.48</v>
      </c>
      <c r="G4002" s="10"/>
      <c r="I4002" s="8">
        <v>0</v>
      </c>
      <c r="J4002" s="8">
        <v>0</v>
      </c>
    </row>
    <row r="4003" spans="1:10" hidden="1" x14ac:dyDescent="0.35">
      <c r="A4003">
        <v>2017</v>
      </c>
      <c r="B4003">
        <v>3168408</v>
      </c>
      <c r="C4003" t="s">
        <v>248</v>
      </c>
      <c r="D4003" t="s">
        <v>303</v>
      </c>
      <c r="E4003" t="s">
        <v>310</v>
      </c>
      <c r="F4003" s="8">
        <v>300224.25</v>
      </c>
      <c r="G4003" s="10"/>
      <c r="I4003" s="8">
        <v>0</v>
      </c>
      <c r="J4003" s="8">
        <v>0</v>
      </c>
    </row>
    <row r="4004" spans="1:10" hidden="1" x14ac:dyDescent="0.35">
      <c r="A4004">
        <v>2017</v>
      </c>
      <c r="B4004">
        <v>3168408</v>
      </c>
      <c r="C4004" t="s">
        <v>248</v>
      </c>
      <c r="D4004" t="s">
        <v>303</v>
      </c>
      <c r="E4004" t="s">
        <v>309</v>
      </c>
      <c r="F4004" s="8">
        <v>237889.42</v>
      </c>
      <c r="G4004" s="10"/>
      <c r="I4004" s="8">
        <v>0</v>
      </c>
      <c r="J4004" s="8">
        <v>0</v>
      </c>
    </row>
    <row r="4005" spans="1:10" hidden="1" x14ac:dyDescent="0.35">
      <c r="A4005">
        <v>2017</v>
      </c>
      <c r="B4005">
        <v>3168606</v>
      </c>
      <c r="C4005" t="s">
        <v>249</v>
      </c>
      <c r="D4005" t="s">
        <v>303</v>
      </c>
      <c r="E4005" t="s">
        <v>299</v>
      </c>
      <c r="F4005" s="8">
        <v>57769970.670000002</v>
      </c>
      <c r="G4005" s="10">
        <v>55729936.609999999</v>
      </c>
      <c r="H4005">
        <v>0.66793245218442743</v>
      </c>
      <c r="I4005" s="8">
        <v>1362604.9522355534</v>
      </c>
      <c r="J4005" s="8">
        <v>0</v>
      </c>
    </row>
    <row r="4006" spans="1:10" hidden="1" x14ac:dyDescent="0.35">
      <c r="A4006">
        <v>2017</v>
      </c>
      <c r="B4006">
        <v>3168606</v>
      </c>
      <c r="C4006" t="s">
        <v>249</v>
      </c>
      <c r="D4006" t="s">
        <v>303</v>
      </c>
      <c r="E4006" t="s">
        <v>300</v>
      </c>
      <c r="F4006" s="8">
        <v>37223833.219999999</v>
      </c>
      <c r="G4006" s="10"/>
      <c r="I4006" s="8">
        <v>0</v>
      </c>
      <c r="J4006" s="8">
        <v>38586438.172235548</v>
      </c>
    </row>
    <row r="4007" spans="1:10" hidden="1" x14ac:dyDescent="0.35">
      <c r="A4007">
        <v>2017</v>
      </c>
      <c r="B4007">
        <v>3168606</v>
      </c>
      <c r="C4007" t="s">
        <v>249</v>
      </c>
      <c r="D4007" t="s">
        <v>303</v>
      </c>
      <c r="E4007" t="s">
        <v>307</v>
      </c>
      <c r="F4007" s="8">
        <v>32169.61</v>
      </c>
      <c r="G4007" s="10"/>
      <c r="I4007" s="8">
        <v>0</v>
      </c>
      <c r="J4007" s="8">
        <v>0</v>
      </c>
    </row>
    <row r="4008" spans="1:10" hidden="1" x14ac:dyDescent="0.35">
      <c r="A4008">
        <v>2017</v>
      </c>
      <c r="B4008">
        <v>3168606</v>
      </c>
      <c r="C4008" t="s">
        <v>249</v>
      </c>
      <c r="D4008" t="s">
        <v>303</v>
      </c>
      <c r="E4008" t="s">
        <v>306</v>
      </c>
      <c r="F4008" s="8">
        <v>37260.800000000003</v>
      </c>
      <c r="G4008" s="10"/>
      <c r="I4008" s="8">
        <v>0</v>
      </c>
      <c r="J4008" s="8">
        <v>0</v>
      </c>
    </row>
    <row r="4009" spans="1:10" hidden="1" x14ac:dyDescent="0.35">
      <c r="A4009">
        <v>2017</v>
      </c>
      <c r="B4009">
        <v>3168606</v>
      </c>
      <c r="C4009" t="s">
        <v>249</v>
      </c>
      <c r="D4009" t="s">
        <v>303</v>
      </c>
      <c r="E4009" t="s">
        <v>301</v>
      </c>
      <c r="F4009" s="8">
        <v>13337267.970000001</v>
      </c>
      <c r="G4009" s="10"/>
      <c r="I4009" s="8">
        <v>0</v>
      </c>
      <c r="J4009" s="8">
        <v>0</v>
      </c>
    </row>
    <row r="4010" spans="1:10" hidden="1" x14ac:dyDescent="0.35">
      <c r="A4010">
        <v>2017</v>
      </c>
      <c r="B4010">
        <v>3168606</v>
      </c>
      <c r="C4010" t="s">
        <v>249</v>
      </c>
      <c r="D4010" t="s">
        <v>303</v>
      </c>
      <c r="E4010" t="s">
        <v>305</v>
      </c>
      <c r="F4010" s="8">
        <v>1597614.68</v>
      </c>
      <c r="G4010" s="10"/>
      <c r="I4010" s="8">
        <v>0</v>
      </c>
      <c r="J4010" s="8">
        <v>0</v>
      </c>
    </row>
    <row r="4011" spans="1:10" hidden="1" x14ac:dyDescent="0.35">
      <c r="A4011">
        <v>2017</v>
      </c>
      <c r="B4011">
        <v>3168606</v>
      </c>
      <c r="C4011" t="s">
        <v>249</v>
      </c>
      <c r="D4011" t="s">
        <v>303</v>
      </c>
      <c r="E4011" t="s">
        <v>309</v>
      </c>
      <c r="F4011" s="8">
        <v>2040034.06</v>
      </c>
      <c r="G4011" s="10"/>
      <c r="I4011" s="8">
        <v>0</v>
      </c>
      <c r="J4011" s="8">
        <v>0</v>
      </c>
    </row>
    <row r="4012" spans="1:10" hidden="1" x14ac:dyDescent="0.35">
      <c r="A4012">
        <v>2017</v>
      </c>
      <c r="B4012">
        <v>3169505</v>
      </c>
      <c r="C4012" t="s">
        <v>250</v>
      </c>
      <c r="D4012" t="s">
        <v>303</v>
      </c>
      <c r="E4012" t="s">
        <v>299</v>
      </c>
      <c r="F4012" s="8">
        <v>4490549.8600000003</v>
      </c>
      <c r="G4012" s="10">
        <v>4034264.4400000004</v>
      </c>
      <c r="H4012">
        <v>0.72989236917746514</v>
      </c>
      <c r="I4012" s="8">
        <v>333039.2462249347</v>
      </c>
      <c r="J4012" s="8">
        <v>0</v>
      </c>
    </row>
    <row r="4013" spans="1:10" hidden="1" x14ac:dyDescent="0.35">
      <c r="A4013">
        <v>2017</v>
      </c>
      <c r="B4013">
        <v>3169505</v>
      </c>
      <c r="C4013" t="s">
        <v>250</v>
      </c>
      <c r="D4013" t="s">
        <v>303</v>
      </c>
      <c r="E4013" t="s">
        <v>300</v>
      </c>
      <c r="F4013" s="8">
        <v>2944578.83</v>
      </c>
      <c r="G4013" s="10"/>
      <c r="I4013" s="8">
        <v>0</v>
      </c>
      <c r="J4013" s="8">
        <v>3277618.0762249348</v>
      </c>
    </row>
    <row r="4014" spans="1:10" hidden="1" x14ac:dyDescent="0.35">
      <c r="A4014">
        <v>2017</v>
      </c>
      <c r="B4014">
        <v>3169505</v>
      </c>
      <c r="C4014" t="s">
        <v>250</v>
      </c>
      <c r="D4014" t="s">
        <v>303</v>
      </c>
      <c r="E4014" t="s">
        <v>301</v>
      </c>
      <c r="F4014" s="8">
        <v>196097.13</v>
      </c>
      <c r="G4014" s="10"/>
      <c r="I4014" s="8">
        <v>0</v>
      </c>
      <c r="J4014" s="8">
        <v>0</v>
      </c>
    </row>
    <row r="4015" spans="1:10" hidden="1" x14ac:dyDescent="0.35">
      <c r="A4015">
        <v>2017</v>
      </c>
      <c r="B4015">
        <v>3169505</v>
      </c>
      <c r="C4015" t="s">
        <v>250</v>
      </c>
      <c r="D4015" t="s">
        <v>303</v>
      </c>
      <c r="E4015" t="s">
        <v>309</v>
      </c>
      <c r="F4015" s="8">
        <v>456285.42</v>
      </c>
      <c r="G4015" s="10"/>
      <c r="I4015" s="8">
        <v>0</v>
      </c>
      <c r="J4015" s="8">
        <v>0</v>
      </c>
    </row>
    <row r="4016" spans="1:10" hidden="1" x14ac:dyDescent="0.35">
      <c r="A4016">
        <v>2017</v>
      </c>
      <c r="B4016">
        <v>3169703</v>
      </c>
      <c r="C4016" t="s">
        <v>251</v>
      </c>
      <c r="D4016" t="s">
        <v>303</v>
      </c>
      <c r="E4016" t="s">
        <v>299</v>
      </c>
      <c r="F4016" s="8">
        <v>11907375.720000001</v>
      </c>
      <c r="G4016" s="10">
        <v>11276805.710000001</v>
      </c>
      <c r="H4016">
        <v>0.67079533553478232</v>
      </c>
      <c r="I4016" s="8">
        <v>422983.42143612105</v>
      </c>
      <c r="J4016" s="8">
        <v>0</v>
      </c>
    </row>
    <row r="4017" spans="1:10" hidden="1" x14ac:dyDescent="0.35">
      <c r="A4017">
        <v>2017</v>
      </c>
      <c r="B4017">
        <v>3169703</v>
      </c>
      <c r="C4017" t="s">
        <v>251</v>
      </c>
      <c r="D4017" t="s">
        <v>303</v>
      </c>
      <c r="E4017" t="s">
        <v>300</v>
      </c>
      <c r="F4017" s="8">
        <v>7564428.6699999999</v>
      </c>
      <c r="G4017" s="10"/>
      <c r="I4017" s="8">
        <v>0</v>
      </c>
      <c r="J4017" s="8">
        <v>7987412.0914361207</v>
      </c>
    </row>
    <row r="4018" spans="1:10" hidden="1" x14ac:dyDescent="0.35">
      <c r="A4018">
        <v>2017</v>
      </c>
      <c r="B4018">
        <v>3169703</v>
      </c>
      <c r="C4018" t="s">
        <v>251</v>
      </c>
      <c r="D4018" t="s">
        <v>303</v>
      </c>
      <c r="E4018" t="s">
        <v>306</v>
      </c>
      <c r="F4018" s="8">
        <v>13899.91</v>
      </c>
      <c r="G4018" s="10"/>
      <c r="I4018" s="8">
        <v>0</v>
      </c>
      <c r="J4018" s="8">
        <v>0</v>
      </c>
    </row>
    <row r="4019" spans="1:10" hidden="1" x14ac:dyDescent="0.35">
      <c r="A4019">
        <v>2017</v>
      </c>
      <c r="B4019">
        <v>3169703</v>
      </c>
      <c r="C4019" t="s">
        <v>251</v>
      </c>
      <c r="D4019" t="s">
        <v>303</v>
      </c>
      <c r="E4019" t="s">
        <v>301</v>
      </c>
      <c r="F4019" s="8">
        <v>3342758.03</v>
      </c>
      <c r="G4019" s="10"/>
      <c r="I4019" s="8">
        <v>0</v>
      </c>
      <c r="J4019" s="8">
        <v>0</v>
      </c>
    </row>
    <row r="4020" spans="1:10" hidden="1" x14ac:dyDescent="0.35">
      <c r="A4020">
        <v>2017</v>
      </c>
      <c r="B4020">
        <v>3169703</v>
      </c>
      <c r="C4020" t="s">
        <v>251</v>
      </c>
      <c r="D4020" t="s">
        <v>303</v>
      </c>
      <c r="E4020" t="s">
        <v>304</v>
      </c>
      <c r="F4020" s="8">
        <v>58118.42</v>
      </c>
      <c r="G4020" s="10"/>
      <c r="I4020" s="8">
        <v>0</v>
      </c>
      <c r="J4020" s="8">
        <v>0</v>
      </c>
    </row>
    <row r="4021" spans="1:10" hidden="1" x14ac:dyDescent="0.35">
      <c r="A4021">
        <v>2017</v>
      </c>
      <c r="B4021">
        <v>3169703</v>
      </c>
      <c r="C4021" t="s">
        <v>251</v>
      </c>
      <c r="D4021" t="s">
        <v>303</v>
      </c>
      <c r="E4021" t="s">
        <v>309</v>
      </c>
      <c r="F4021" s="8">
        <v>630570.01</v>
      </c>
      <c r="G4021" s="10"/>
      <c r="I4021" s="8">
        <v>0</v>
      </c>
      <c r="J4021" s="8">
        <v>0</v>
      </c>
    </row>
    <row r="4022" spans="1:10" hidden="1" x14ac:dyDescent="0.35">
      <c r="A4022">
        <v>2017</v>
      </c>
      <c r="B4022">
        <v>3170008</v>
      </c>
      <c r="C4022" t="s">
        <v>252</v>
      </c>
      <c r="D4022" t="s">
        <v>303</v>
      </c>
      <c r="E4022" t="s">
        <v>299</v>
      </c>
      <c r="F4022" s="8">
        <v>6075690.6699999999</v>
      </c>
      <c r="G4022" s="10">
        <v>6075690.6699999999</v>
      </c>
      <c r="H4022">
        <v>0.72400035303311461</v>
      </c>
      <c r="I4022" s="8">
        <v>0</v>
      </c>
      <c r="J4022" s="8">
        <v>0</v>
      </c>
    </row>
    <row r="4023" spans="1:10" hidden="1" x14ac:dyDescent="0.35">
      <c r="A4023">
        <v>2017</v>
      </c>
      <c r="B4023">
        <v>3170008</v>
      </c>
      <c r="C4023" t="s">
        <v>252</v>
      </c>
      <c r="D4023" t="s">
        <v>303</v>
      </c>
      <c r="E4023" t="s">
        <v>300</v>
      </c>
      <c r="F4023" s="8">
        <v>4398802.1900000004</v>
      </c>
      <c r="G4023" s="10"/>
      <c r="I4023" s="8">
        <v>0</v>
      </c>
      <c r="J4023" s="8">
        <v>4398802.1900000004</v>
      </c>
    </row>
    <row r="4024" spans="1:10" hidden="1" x14ac:dyDescent="0.35">
      <c r="A4024">
        <v>2017</v>
      </c>
      <c r="B4024">
        <v>3170008</v>
      </c>
      <c r="C4024" t="s">
        <v>252</v>
      </c>
      <c r="D4024" t="s">
        <v>303</v>
      </c>
      <c r="E4024" t="s">
        <v>301</v>
      </c>
      <c r="F4024" s="8">
        <v>1483275.8</v>
      </c>
      <c r="G4024" s="10"/>
      <c r="I4024" s="8">
        <v>0</v>
      </c>
      <c r="J4024" s="8">
        <v>0</v>
      </c>
    </row>
    <row r="4025" spans="1:10" hidden="1" x14ac:dyDescent="0.35">
      <c r="A4025">
        <v>2017</v>
      </c>
      <c r="B4025">
        <v>3170057</v>
      </c>
      <c r="C4025" t="s">
        <v>253</v>
      </c>
      <c r="D4025" t="s">
        <v>303</v>
      </c>
      <c r="E4025" t="s">
        <v>299</v>
      </c>
      <c r="F4025" s="8">
        <v>6782645.6699999999</v>
      </c>
      <c r="G4025" s="10">
        <v>6532389.6500000004</v>
      </c>
      <c r="H4025">
        <v>0.58324980660025383</v>
      </c>
      <c r="I4025" s="8">
        <v>145961.77526554925</v>
      </c>
      <c r="J4025" s="8">
        <v>0</v>
      </c>
    </row>
    <row r="4026" spans="1:10" hidden="1" x14ac:dyDescent="0.35">
      <c r="A4026">
        <v>2017</v>
      </c>
      <c r="B4026">
        <v>3170057</v>
      </c>
      <c r="C4026" t="s">
        <v>253</v>
      </c>
      <c r="D4026" t="s">
        <v>303</v>
      </c>
      <c r="E4026" t="s">
        <v>300</v>
      </c>
      <c r="F4026" s="8">
        <v>3810015</v>
      </c>
      <c r="G4026" s="10"/>
      <c r="I4026" s="8">
        <v>0</v>
      </c>
      <c r="J4026" s="8">
        <v>3955976.7752655493</v>
      </c>
    </row>
    <row r="4027" spans="1:10" hidden="1" x14ac:dyDescent="0.35">
      <c r="A4027">
        <v>2017</v>
      </c>
      <c r="B4027">
        <v>3170057</v>
      </c>
      <c r="C4027" t="s">
        <v>253</v>
      </c>
      <c r="D4027" t="s">
        <v>303</v>
      </c>
      <c r="E4027" t="s">
        <v>301</v>
      </c>
      <c r="F4027" s="8">
        <v>1659131.93</v>
      </c>
      <c r="G4027" s="10"/>
      <c r="I4027" s="8">
        <v>0</v>
      </c>
      <c r="J4027" s="8">
        <v>0</v>
      </c>
    </row>
    <row r="4028" spans="1:10" hidden="1" x14ac:dyDescent="0.35">
      <c r="A4028">
        <v>2017</v>
      </c>
      <c r="B4028">
        <v>3170057</v>
      </c>
      <c r="C4028" t="s">
        <v>253</v>
      </c>
      <c r="D4028" t="s">
        <v>303</v>
      </c>
      <c r="E4028" t="s">
        <v>305</v>
      </c>
      <c r="F4028" s="8">
        <v>140000</v>
      </c>
      <c r="G4028" s="10"/>
      <c r="I4028" s="8">
        <v>0</v>
      </c>
      <c r="J4028" s="8">
        <v>0</v>
      </c>
    </row>
    <row r="4029" spans="1:10" hidden="1" x14ac:dyDescent="0.35">
      <c r="A4029">
        <v>2017</v>
      </c>
      <c r="B4029">
        <v>3170057</v>
      </c>
      <c r="C4029" t="s">
        <v>253</v>
      </c>
      <c r="D4029" t="s">
        <v>303</v>
      </c>
      <c r="E4029" t="s">
        <v>309</v>
      </c>
      <c r="F4029" s="8">
        <v>250256.02</v>
      </c>
      <c r="G4029" s="10"/>
      <c r="I4029" s="8">
        <v>0</v>
      </c>
      <c r="J4029" s="8">
        <v>0</v>
      </c>
    </row>
    <row r="4030" spans="1:10" hidden="1" x14ac:dyDescent="0.35">
      <c r="A4030">
        <v>2017</v>
      </c>
      <c r="B4030">
        <v>3170305</v>
      </c>
      <c r="C4030" t="s">
        <v>254</v>
      </c>
      <c r="D4030" t="s">
        <v>303</v>
      </c>
      <c r="E4030" t="s">
        <v>299</v>
      </c>
      <c r="F4030" s="8">
        <v>3395164.28</v>
      </c>
      <c r="G4030" s="10">
        <v>3102198.9899999998</v>
      </c>
      <c r="H4030">
        <v>0.8046473092301536</v>
      </c>
      <c r="I4030" s="8">
        <v>235733.73229633161</v>
      </c>
      <c r="J4030" s="8">
        <v>0</v>
      </c>
    </row>
    <row r="4031" spans="1:10" hidden="1" x14ac:dyDescent="0.35">
      <c r="A4031">
        <v>2017</v>
      </c>
      <c r="B4031">
        <v>3170305</v>
      </c>
      <c r="C4031" t="s">
        <v>254</v>
      </c>
      <c r="D4031" t="s">
        <v>303</v>
      </c>
      <c r="E4031" t="s">
        <v>300</v>
      </c>
      <c r="F4031" s="8">
        <v>2496176.0699999998</v>
      </c>
      <c r="G4031" s="10"/>
      <c r="I4031" s="8">
        <v>0</v>
      </c>
      <c r="J4031" s="8">
        <v>2731909.8022963316</v>
      </c>
    </row>
    <row r="4032" spans="1:10" hidden="1" x14ac:dyDescent="0.35">
      <c r="A4032">
        <v>2017</v>
      </c>
      <c r="B4032">
        <v>3170305</v>
      </c>
      <c r="C4032" t="s">
        <v>254</v>
      </c>
      <c r="D4032" t="s">
        <v>303</v>
      </c>
      <c r="E4032" t="s">
        <v>301</v>
      </c>
      <c r="F4032" s="8">
        <v>179299.47</v>
      </c>
      <c r="G4032" s="10"/>
      <c r="I4032" s="8">
        <v>0</v>
      </c>
      <c r="J4032" s="8">
        <v>0</v>
      </c>
    </row>
    <row r="4033" spans="1:10" hidden="1" x14ac:dyDescent="0.35">
      <c r="A4033">
        <v>2017</v>
      </c>
      <c r="B4033">
        <v>3170305</v>
      </c>
      <c r="C4033" t="s">
        <v>254</v>
      </c>
      <c r="D4033" t="s">
        <v>303</v>
      </c>
      <c r="E4033" t="s">
        <v>304</v>
      </c>
      <c r="F4033" s="8">
        <v>14992</v>
      </c>
      <c r="G4033" s="10"/>
      <c r="I4033" s="8">
        <v>0</v>
      </c>
      <c r="J4033" s="8">
        <v>0</v>
      </c>
    </row>
    <row r="4034" spans="1:10" hidden="1" x14ac:dyDescent="0.35">
      <c r="A4034">
        <v>2017</v>
      </c>
      <c r="B4034">
        <v>3170305</v>
      </c>
      <c r="C4034" t="s">
        <v>254</v>
      </c>
      <c r="D4034" t="s">
        <v>303</v>
      </c>
      <c r="E4034" t="s">
        <v>309</v>
      </c>
      <c r="F4034" s="8">
        <v>292965.28999999998</v>
      </c>
      <c r="G4034" s="10"/>
      <c r="I4034" s="8">
        <v>0</v>
      </c>
      <c r="J4034" s="8">
        <v>0</v>
      </c>
    </row>
    <row r="4035" spans="1:10" hidden="1" x14ac:dyDescent="0.35">
      <c r="A4035">
        <v>2017</v>
      </c>
      <c r="B4035">
        <v>3170479</v>
      </c>
      <c r="C4035" t="s">
        <v>255</v>
      </c>
      <c r="D4035" t="s">
        <v>303</v>
      </c>
      <c r="E4035" t="s">
        <v>299</v>
      </c>
      <c r="F4035" s="8">
        <v>4312507.0199999996</v>
      </c>
      <c r="G4035" s="10">
        <v>4121909.3999999994</v>
      </c>
      <c r="H4035">
        <v>0.75136214056524397</v>
      </c>
      <c r="I4035" s="8">
        <v>143207.83574984095</v>
      </c>
      <c r="J4035" s="8">
        <v>0</v>
      </c>
    </row>
    <row r="4036" spans="1:10" hidden="1" x14ac:dyDescent="0.35">
      <c r="A4036">
        <v>2017</v>
      </c>
      <c r="B4036">
        <v>3170479</v>
      </c>
      <c r="C4036" t="s">
        <v>255</v>
      </c>
      <c r="D4036" t="s">
        <v>303</v>
      </c>
      <c r="E4036" t="s">
        <v>300</v>
      </c>
      <c r="F4036" s="8">
        <v>3097046.67</v>
      </c>
      <c r="G4036" s="10"/>
      <c r="I4036" s="8">
        <v>0</v>
      </c>
      <c r="J4036" s="8">
        <v>3240254.5057498408</v>
      </c>
    </row>
    <row r="4037" spans="1:10" hidden="1" x14ac:dyDescent="0.35">
      <c r="A4037">
        <v>2017</v>
      </c>
      <c r="B4037">
        <v>3170479</v>
      </c>
      <c r="C4037" t="s">
        <v>255</v>
      </c>
      <c r="D4037" t="s">
        <v>303</v>
      </c>
      <c r="E4037" t="s">
        <v>307</v>
      </c>
      <c r="F4037" s="8">
        <v>143331.1</v>
      </c>
      <c r="G4037" s="10"/>
      <c r="I4037" s="8">
        <v>0</v>
      </c>
      <c r="J4037" s="8">
        <v>0</v>
      </c>
    </row>
    <row r="4038" spans="1:10" hidden="1" x14ac:dyDescent="0.35">
      <c r="A4038">
        <v>2017</v>
      </c>
      <c r="B4038">
        <v>3170479</v>
      </c>
      <c r="C4038" t="s">
        <v>255</v>
      </c>
      <c r="D4038" t="s">
        <v>303</v>
      </c>
      <c r="E4038" t="s">
        <v>306</v>
      </c>
      <c r="F4038" s="8">
        <v>72601</v>
      </c>
      <c r="G4038" s="10"/>
      <c r="I4038" s="8">
        <v>0</v>
      </c>
      <c r="J4038" s="8">
        <v>0</v>
      </c>
    </row>
    <row r="4039" spans="1:10" hidden="1" x14ac:dyDescent="0.35">
      <c r="A4039">
        <v>2017</v>
      </c>
      <c r="B4039">
        <v>3170479</v>
      </c>
      <c r="C4039" t="s">
        <v>255</v>
      </c>
      <c r="D4039" t="s">
        <v>303</v>
      </c>
      <c r="E4039" t="s">
        <v>301</v>
      </c>
      <c r="F4039" s="8">
        <v>604540.78</v>
      </c>
      <c r="G4039" s="10"/>
      <c r="I4039" s="8">
        <v>0</v>
      </c>
      <c r="J4039" s="8">
        <v>0</v>
      </c>
    </row>
    <row r="4040" spans="1:10" hidden="1" x14ac:dyDescent="0.35">
      <c r="A4040">
        <v>2017</v>
      </c>
      <c r="B4040">
        <v>3170479</v>
      </c>
      <c r="C4040" t="s">
        <v>255</v>
      </c>
      <c r="D4040" t="s">
        <v>303</v>
      </c>
      <c r="E4040" t="s">
        <v>305</v>
      </c>
      <c r="F4040" s="8">
        <v>21375.5</v>
      </c>
      <c r="G4040" s="10"/>
      <c r="I4040" s="8">
        <v>0</v>
      </c>
      <c r="J4040" s="8">
        <v>0</v>
      </c>
    </row>
    <row r="4041" spans="1:10" hidden="1" x14ac:dyDescent="0.35">
      <c r="A4041">
        <v>2017</v>
      </c>
      <c r="B4041">
        <v>3170479</v>
      </c>
      <c r="C4041" t="s">
        <v>255</v>
      </c>
      <c r="D4041" t="s">
        <v>303</v>
      </c>
      <c r="E4041" t="s">
        <v>309</v>
      </c>
      <c r="F4041" s="8">
        <v>190597.62</v>
      </c>
      <c r="G4041" s="10"/>
      <c r="I4041" s="8">
        <v>0</v>
      </c>
      <c r="J4041" s="8">
        <v>0</v>
      </c>
    </row>
    <row r="4042" spans="1:10" hidden="1" x14ac:dyDescent="0.35">
      <c r="A4042">
        <v>2017</v>
      </c>
      <c r="B4042">
        <v>3170529</v>
      </c>
      <c r="C4042" t="s">
        <v>256</v>
      </c>
      <c r="D4042" t="s">
        <v>303</v>
      </c>
      <c r="E4042" t="s">
        <v>299</v>
      </c>
      <c r="F4042" s="8">
        <v>8677331.8599999994</v>
      </c>
      <c r="G4042" s="10">
        <v>8258164.9899999993</v>
      </c>
      <c r="H4042">
        <v>0.85772232433927198</v>
      </c>
      <c r="I4042" s="8">
        <v>359528.78202241746</v>
      </c>
      <c r="J4042" s="8">
        <v>0</v>
      </c>
    </row>
    <row r="4043" spans="1:10" hidden="1" x14ac:dyDescent="0.35">
      <c r="A4043">
        <v>2017</v>
      </c>
      <c r="B4043">
        <v>3170529</v>
      </c>
      <c r="C4043" t="s">
        <v>256</v>
      </c>
      <c r="D4043" t="s">
        <v>303</v>
      </c>
      <c r="E4043" t="s">
        <v>300</v>
      </c>
      <c r="F4043" s="8">
        <v>7083212.4699999997</v>
      </c>
      <c r="G4043" s="10"/>
      <c r="I4043" s="8">
        <v>0</v>
      </c>
      <c r="J4043" s="8">
        <v>7442741.2520224173</v>
      </c>
    </row>
    <row r="4044" spans="1:10" hidden="1" x14ac:dyDescent="0.35">
      <c r="A4044">
        <v>2017</v>
      </c>
      <c r="B4044">
        <v>3170529</v>
      </c>
      <c r="C4044" t="s">
        <v>256</v>
      </c>
      <c r="D4044" t="s">
        <v>303</v>
      </c>
      <c r="E4044" t="s">
        <v>301</v>
      </c>
      <c r="F4044" s="8">
        <v>660108.12</v>
      </c>
      <c r="G4044" s="10"/>
      <c r="I4044" s="8">
        <v>0</v>
      </c>
      <c r="J4044" s="8">
        <v>0</v>
      </c>
    </row>
    <row r="4045" spans="1:10" hidden="1" x14ac:dyDescent="0.35">
      <c r="A4045">
        <v>2017</v>
      </c>
      <c r="B4045">
        <v>3170529</v>
      </c>
      <c r="C4045" t="s">
        <v>256</v>
      </c>
      <c r="D4045" t="s">
        <v>303</v>
      </c>
      <c r="E4045" t="s">
        <v>305</v>
      </c>
      <c r="F4045" s="8">
        <v>56849.86</v>
      </c>
      <c r="G4045" s="10"/>
      <c r="I4045" s="8">
        <v>0</v>
      </c>
      <c r="J4045" s="8">
        <v>0</v>
      </c>
    </row>
    <row r="4046" spans="1:10" hidden="1" x14ac:dyDescent="0.35">
      <c r="A4046">
        <v>2017</v>
      </c>
      <c r="B4046">
        <v>3170529</v>
      </c>
      <c r="C4046" t="s">
        <v>256</v>
      </c>
      <c r="D4046" t="s">
        <v>303</v>
      </c>
      <c r="E4046" t="s">
        <v>309</v>
      </c>
      <c r="F4046" s="8">
        <v>419166.87</v>
      </c>
      <c r="G4046" s="10"/>
      <c r="I4046" s="8">
        <v>0</v>
      </c>
      <c r="J4046" s="8">
        <v>0</v>
      </c>
    </row>
    <row r="4047" spans="1:10" hidden="1" x14ac:dyDescent="0.35">
      <c r="A4047">
        <v>2017</v>
      </c>
      <c r="B4047">
        <v>3170651</v>
      </c>
      <c r="C4047" t="s">
        <v>257</v>
      </c>
      <c r="D4047" t="s">
        <v>303</v>
      </c>
      <c r="E4047" t="s">
        <v>299</v>
      </c>
      <c r="F4047" s="8">
        <v>4344694.71</v>
      </c>
      <c r="G4047" s="10">
        <v>3014906.49</v>
      </c>
      <c r="H4047">
        <v>0.83520563186687746</v>
      </c>
      <c r="I4047" s="8">
        <v>1110646.6105342302</v>
      </c>
      <c r="J4047" s="8">
        <v>0</v>
      </c>
    </row>
    <row r="4048" spans="1:10" hidden="1" x14ac:dyDescent="0.35">
      <c r="A4048">
        <v>2017</v>
      </c>
      <c r="B4048">
        <v>3170651</v>
      </c>
      <c r="C4048" t="s">
        <v>257</v>
      </c>
      <c r="D4048" t="s">
        <v>303</v>
      </c>
      <c r="E4048" t="s">
        <v>300</v>
      </c>
      <c r="F4048" s="8">
        <v>2518066.88</v>
      </c>
      <c r="G4048" s="10"/>
      <c r="I4048" s="8">
        <v>0</v>
      </c>
      <c r="J4048" s="8">
        <v>3628713.4905342301</v>
      </c>
    </row>
    <row r="4049" spans="1:10" hidden="1" x14ac:dyDescent="0.35">
      <c r="A4049">
        <v>2017</v>
      </c>
      <c r="B4049">
        <v>3170651</v>
      </c>
      <c r="C4049" t="s">
        <v>257</v>
      </c>
      <c r="D4049" t="s">
        <v>303</v>
      </c>
      <c r="E4049" t="s">
        <v>306</v>
      </c>
      <c r="F4049" s="8">
        <v>3772.01</v>
      </c>
      <c r="G4049" s="10"/>
      <c r="I4049" s="8">
        <v>0</v>
      </c>
      <c r="J4049" s="8">
        <v>0</v>
      </c>
    </row>
    <row r="4050" spans="1:10" hidden="1" x14ac:dyDescent="0.35">
      <c r="A4050">
        <v>2017</v>
      </c>
      <c r="B4050">
        <v>3170651</v>
      </c>
      <c r="C4050" t="s">
        <v>257</v>
      </c>
      <c r="D4050" t="s">
        <v>303</v>
      </c>
      <c r="E4050" t="s">
        <v>301</v>
      </c>
      <c r="F4050" s="8">
        <v>218892.95</v>
      </c>
      <c r="G4050" s="10"/>
      <c r="I4050" s="8">
        <v>0</v>
      </c>
      <c r="J4050" s="8">
        <v>0</v>
      </c>
    </row>
    <row r="4051" spans="1:10" hidden="1" x14ac:dyDescent="0.35">
      <c r="A4051">
        <v>2017</v>
      </c>
      <c r="B4051">
        <v>3170651</v>
      </c>
      <c r="C4051" t="s">
        <v>257</v>
      </c>
      <c r="D4051" t="s">
        <v>303</v>
      </c>
      <c r="E4051" t="s">
        <v>305</v>
      </c>
      <c r="F4051" s="8">
        <v>4626.4799999999996</v>
      </c>
      <c r="G4051" s="10"/>
      <c r="I4051" s="8">
        <v>0</v>
      </c>
      <c r="J4051" s="8">
        <v>0</v>
      </c>
    </row>
    <row r="4052" spans="1:10" hidden="1" x14ac:dyDescent="0.35">
      <c r="A4052">
        <v>2017</v>
      </c>
      <c r="B4052">
        <v>3170651</v>
      </c>
      <c r="C4052" t="s">
        <v>257</v>
      </c>
      <c r="D4052" t="s">
        <v>303</v>
      </c>
      <c r="E4052" t="s">
        <v>309</v>
      </c>
      <c r="F4052" s="8">
        <v>1329788.22</v>
      </c>
      <c r="G4052" s="10"/>
      <c r="I4052" s="8">
        <v>0</v>
      </c>
      <c r="J4052" s="8">
        <v>0</v>
      </c>
    </row>
    <row r="4053" spans="1:10" hidden="1" x14ac:dyDescent="0.35">
      <c r="A4053">
        <v>2017</v>
      </c>
      <c r="B4053">
        <v>3170800</v>
      </c>
      <c r="C4053" t="s">
        <v>258</v>
      </c>
      <c r="D4053" t="s">
        <v>303</v>
      </c>
      <c r="E4053" t="s">
        <v>299</v>
      </c>
      <c r="F4053" s="8">
        <v>18018247.59</v>
      </c>
      <c r="G4053" s="10">
        <v>17449480.419999998</v>
      </c>
      <c r="H4053">
        <v>0.97384866660688807</v>
      </c>
      <c r="I4053" s="8">
        <v>553893.1501142733</v>
      </c>
      <c r="J4053" s="8">
        <v>0</v>
      </c>
    </row>
    <row r="4054" spans="1:10" hidden="1" x14ac:dyDescent="0.35">
      <c r="A4054">
        <v>2017</v>
      </c>
      <c r="B4054">
        <v>3170800</v>
      </c>
      <c r="C4054" t="s">
        <v>258</v>
      </c>
      <c r="D4054" t="s">
        <v>303</v>
      </c>
      <c r="E4054" t="s">
        <v>300</v>
      </c>
      <c r="F4054" s="8">
        <v>16993153.239999998</v>
      </c>
      <c r="G4054" s="10"/>
      <c r="I4054" s="8">
        <v>0</v>
      </c>
      <c r="J4054" s="8">
        <v>17547046.39011427</v>
      </c>
    </row>
    <row r="4055" spans="1:10" hidden="1" x14ac:dyDescent="0.35">
      <c r="A4055">
        <v>2017</v>
      </c>
      <c r="B4055">
        <v>3170800</v>
      </c>
      <c r="C4055" t="s">
        <v>258</v>
      </c>
      <c r="D4055" t="s">
        <v>303</v>
      </c>
      <c r="E4055" t="s">
        <v>306</v>
      </c>
      <c r="F4055" s="8">
        <v>264</v>
      </c>
      <c r="G4055" s="10"/>
      <c r="I4055" s="8">
        <v>0</v>
      </c>
      <c r="J4055" s="8">
        <v>0</v>
      </c>
    </row>
    <row r="4056" spans="1:10" hidden="1" x14ac:dyDescent="0.35">
      <c r="A4056">
        <v>2017</v>
      </c>
      <c r="B4056">
        <v>3170800</v>
      </c>
      <c r="C4056" t="s">
        <v>258</v>
      </c>
      <c r="D4056" t="s">
        <v>303</v>
      </c>
      <c r="E4056" t="s">
        <v>301</v>
      </c>
      <c r="F4056" s="8">
        <v>61102.27</v>
      </c>
      <c r="G4056" s="10"/>
      <c r="I4056" s="8">
        <v>0</v>
      </c>
      <c r="J4056" s="8">
        <v>0</v>
      </c>
    </row>
    <row r="4057" spans="1:10" hidden="1" x14ac:dyDescent="0.35">
      <c r="A4057">
        <v>2017</v>
      </c>
      <c r="B4057">
        <v>3170800</v>
      </c>
      <c r="C4057" t="s">
        <v>258</v>
      </c>
      <c r="D4057" t="s">
        <v>303</v>
      </c>
      <c r="E4057" t="s">
        <v>309</v>
      </c>
      <c r="F4057" s="8">
        <v>568767.17000000004</v>
      </c>
      <c r="G4057" s="10"/>
      <c r="I4057" s="8">
        <v>0</v>
      </c>
      <c r="J4057" s="8">
        <v>0</v>
      </c>
    </row>
    <row r="4058" spans="1:10" hidden="1" x14ac:dyDescent="0.35">
      <c r="A4058">
        <v>2017</v>
      </c>
      <c r="B4058">
        <v>3170909</v>
      </c>
      <c r="C4058" t="s">
        <v>259</v>
      </c>
      <c r="D4058" t="s">
        <v>303</v>
      </c>
      <c r="E4058" t="s">
        <v>299</v>
      </c>
      <c r="F4058" s="8">
        <v>11643604.460000001</v>
      </c>
      <c r="G4058" s="10">
        <v>11083177.75</v>
      </c>
      <c r="H4058">
        <v>0.68101821790235206</v>
      </c>
      <c r="I4058" s="8">
        <v>381660.79930907825</v>
      </c>
      <c r="J4058" s="8">
        <v>0</v>
      </c>
    </row>
    <row r="4059" spans="1:10" hidden="1" x14ac:dyDescent="0.35">
      <c r="A4059">
        <v>2017</v>
      </c>
      <c r="B4059">
        <v>3170909</v>
      </c>
      <c r="C4059" t="s">
        <v>259</v>
      </c>
      <c r="D4059" t="s">
        <v>303</v>
      </c>
      <c r="E4059" t="s">
        <v>300</v>
      </c>
      <c r="F4059" s="8">
        <v>7547845.96</v>
      </c>
      <c r="G4059" s="10"/>
      <c r="I4059" s="8">
        <v>0</v>
      </c>
      <c r="J4059" s="8">
        <v>7929506.7593090786</v>
      </c>
    </row>
    <row r="4060" spans="1:10" hidden="1" x14ac:dyDescent="0.35">
      <c r="A4060">
        <v>2017</v>
      </c>
      <c r="B4060">
        <v>3170909</v>
      </c>
      <c r="C4060" t="s">
        <v>259</v>
      </c>
      <c r="D4060" t="s">
        <v>303</v>
      </c>
      <c r="E4060" t="s">
        <v>306</v>
      </c>
      <c r="F4060" s="8">
        <v>53177.94</v>
      </c>
      <c r="G4060" s="10"/>
      <c r="I4060" s="8">
        <v>0</v>
      </c>
      <c r="J4060" s="8">
        <v>0</v>
      </c>
    </row>
    <row r="4061" spans="1:10" hidden="1" x14ac:dyDescent="0.35">
      <c r="A4061">
        <v>2017</v>
      </c>
      <c r="B4061">
        <v>3170909</v>
      </c>
      <c r="C4061" t="s">
        <v>259</v>
      </c>
      <c r="D4061" t="s">
        <v>303</v>
      </c>
      <c r="E4061" t="s">
        <v>301</v>
      </c>
      <c r="F4061" s="8">
        <v>3187939.89</v>
      </c>
      <c r="G4061" s="10"/>
      <c r="I4061" s="8">
        <v>0</v>
      </c>
      <c r="J4061" s="8">
        <v>0</v>
      </c>
    </row>
    <row r="4062" spans="1:10" hidden="1" x14ac:dyDescent="0.35">
      <c r="A4062">
        <v>2017</v>
      </c>
      <c r="B4062">
        <v>3170909</v>
      </c>
      <c r="C4062" t="s">
        <v>259</v>
      </c>
      <c r="D4062" t="s">
        <v>303</v>
      </c>
      <c r="E4062" t="s">
        <v>304</v>
      </c>
      <c r="F4062" s="8">
        <v>20000</v>
      </c>
      <c r="G4062" s="10"/>
      <c r="I4062" s="8">
        <v>0</v>
      </c>
      <c r="J4062" s="8">
        <v>0</v>
      </c>
    </row>
    <row r="4063" spans="1:10" hidden="1" x14ac:dyDescent="0.35">
      <c r="A4063">
        <v>2017</v>
      </c>
      <c r="B4063">
        <v>3170909</v>
      </c>
      <c r="C4063" t="s">
        <v>259</v>
      </c>
      <c r="D4063" t="s">
        <v>303</v>
      </c>
      <c r="E4063" t="s">
        <v>305</v>
      </c>
      <c r="F4063" s="8">
        <v>2000</v>
      </c>
      <c r="G4063" s="10"/>
      <c r="I4063" s="8">
        <v>0</v>
      </c>
      <c r="J4063" s="8">
        <v>0</v>
      </c>
    </row>
    <row r="4064" spans="1:10" hidden="1" x14ac:dyDescent="0.35">
      <c r="A4064">
        <v>2017</v>
      </c>
      <c r="B4064">
        <v>3170909</v>
      </c>
      <c r="C4064" t="s">
        <v>259</v>
      </c>
      <c r="D4064" t="s">
        <v>303</v>
      </c>
      <c r="E4064" t="s">
        <v>309</v>
      </c>
      <c r="F4064" s="8">
        <v>560426.71</v>
      </c>
      <c r="G4064" s="10"/>
      <c r="I4064" s="8">
        <v>0</v>
      </c>
      <c r="J4064" s="8">
        <v>0</v>
      </c>
    </row>
    <row r="4065" spans="1:10" hidden="1" x14ac:dyDescent="0.35">
      <c r="A4065">
        <v>2017</v>
      </c>
      <c r="B4065">
        <v>3171030</v>
      </c>
      <c r="C4065" t="s">
        <v>260</v>
      </c>
      <c r="D4065" t="s">
        <v>303</v>
      </c>
      <c r="E4065" t="s">
        <v>299</v>
      </c>
      <c r="F4065" s="8">
        <v>6558575.9299999997</v>
      </c>
      <c r="G4065" s="10">
        <v>5935516.9799999995</v>
      </c>
      <c r="H4065">
        <v>0.74789161836413465</v>
      </c>
      <c r="I4065" s="8">
        <v>465980.56645175844</v>
      </c>
      <c r="J4065" s="8">
        <v>0</v>
      </c>
    </row>
    <row r="4066" spans="1:10" hidden="1" x14ac:dyDescent="0.35">
      <c r="A4066">
        <v>2017</v>
      </c>
      <c r="B4066">
        <v>3171030</v>
      </c>
      <c r="C4066" t="s">
        <v>260</v>
      </c>
      <c r="D4066" t="s">
        <v>303</v>
      </c>
      <c r="E4066" t="s">
        <v>300</v>
      </c>
      <c r="F4066" s="8">
        <v>4439123.4000000004</v>
      </c>
      <c r="G4066" s="10"/>
      <c r="I4066" s="8">
        <v>0</v>
      </c>
      <c r="J4066" s="8">
        <v>4905103.9664517585</v>
      </c>
    </row>
    <row r="4067" spans="1:10" hidden="1" x14ac:dyDescent="0.35">
      <c r="A4067">
        <v>2017</v>
      </c>
      <c r="B4067">
        <v>3171030</v>
      </c>
      <c r="C4067" t="s">
        <v>260</v>
      </c>
      <c r="D4067" t="s">
        <v>303</v>
      </c>
      <c r="E4067" t="s">
        <v>306</v>
      </c>
      <c r="F4067" s="8">
        <v>33943.769999999997</v>
      </c>
      <c r="G4067" s="10"/>
      <c r="I4067" s="8">
        <v>0</v>
      </c>
      <c r="J4067" s="8">
        <v>0</v>
      </c>
    </row>
    <row r="4068" spans="1:10" hidden="1" x14ac:dyDescent="0.35">
      <c r="A4068">
        <v>2017</v>
      </c>
      <c r="B4068">
        <v>3171030</v>
      </c>
      <c r="C4068" t="s">
        <v>260</v>
      </c>
      <c r="D4068" t="s">
        <v>303</v>
      </c>
      <c r="E4068" t="s">
        <v>301</v>
      </c>
      <c r="F4068" s="8">
        <v>1418106.11</v>
      </c>
      <c r="G4068" s="10"/>
      <c r="I4068" s="8">
        <v>0</v>
      </c>
      <c r="J4068" s="8">
        <v>0</v>
      </c>
    </row>
    <row r="4069" spans="1:10" hidden="1" x14ac:dyDescent="0.35">
      <c r="A4069">
        <v>2017</v>
      </c>
      <c r="B4069">
        <v>3171030</v>
      </c>
      <c r="C4069" t="s">
        <v>260</v>
      </c>
      <c r="D4069" t="s">
        <v>303</v>
      </c>
      <c r="E4069" t="s">
        <v>305</v>
      </c>
      <c r="F4069" s="8">
        <v>44343.7</v>
      </c>
      <c r="G4069" s="10"/>
      <c r="I4069" s="8">
        <v>0</v>
      </c>
      <c r="J4069" s="8">
        <v>0</v>
      </c>
    </row>
    <row r="4070" spans="1:10" hidden="1" x14ac:dyDescent="0.35">
      <c r="A4070">
        <v>2017</v>
      </c>
      <c r="B4070">
        <v>3171030</v>
      </c>
      <c r="C4070" t="s">
        <v>260</v>
      </c>
      <c r="D4070" t="s">
        <v>303</v>
      </c>
      <c r="E4070" t="s">
        <v>309</v>
      </c>
      <c r="F4070" s="8">
        <v>623058.94999999995</v>
      </c>
      <c r="G4070" s="10"/>
      <c r="I4070" s="8">
        <v>0</v>
      </c>
      <c r="J4070" s="8">
        <v>0</v>
      </c>
    </row>
    <row r="4071" spans="1:10" hidden="1" x14ac:dyDescent="0.35">
      <c r="A4071">
        <v>2017</v>
      </c>
      <c r="B4071">
        <v>3171071</v>
      </c>
      <c r="C4071" t="s">
        <v>261</v>
      </c>
      <c r="D4071" t="s">
        <v>303</v>
      </c>
      <c r="E4071" t="s">
        <v>299</v>
      </c>
      <c r="F4071" s="8">
        <v>4469673.25</v>
      </c>
      <c r="G4071" s="10">
        <v>4187196.08</v>
      </c>
      <c r="H4071">
        <v>0.68826950898368244</v>
      </c>
      <c r="I4071" s="8">
        <v>194420.42309500018</v>
      </c>
      <c r="J4071" s="8">
        <v>0</v>
      </c>
    </row>
    <row r="4072" spans="1:10" hidden="1" x14ac:dyDescent="0.35">
      <c r="A4072">
        <v>2017</v>
      </c>
      <c r="B4072">
        <v>3171071</v>
      </c>
      <c r="C4072" t="s">
        <v>261</v>
      </c>
      <c r="D4072" t="s">
        <v>303</v>
      </c>
      <c r="E4072" t="s">
        <v>300</v>
      </c>
      <c r="F4072" s="8">
        <v>2881919.39</v>
      </c>
      <c r="G4072" s="10"/>
      <c r="I4072" s="8">
        <v>0</v>
      </c>
      <c r="J4072" s="8">
        <v>3076339.8130950001</v>
      </c>
    </row>
    <row r="4073" spans="1:10" hidden="1" x14ac:dyDescent="0.35">
      <c r="A4073">
        <v>2017</v>
      </c>
      <c r="B4073">
        <v>3171071</v>
      </c>
      <c r="C4073" t="s">
        <v>261</v>
      </c>
      <c r="D4073" t="s">
        <v>303</v>
      </c>
      <c r="E4073" t="s">
        <v>307</v>
      </c>
      <c r="F4073" s="8">
        <v>20942.03</v>
      </c>
      <c r="G4073" s="10"/>
      <c r="I4073" s="8">
        <v>0</v>
      </c>
      <c r="J4073" s="8">
        <v>0</v>
      </c>
    </row>
    <row r="4074" spans="1:10" hidden="1" x14ac:dyDescent="0.35">
      <c r="A4074">
        <v>2017</v>
      </c>
      <c r="B4074">
        <v>3171071</v>
      </c>
      <c r="C4074" t="s">
        <v>261</v>
      </c>
      <c r="D4074" t="s">
        <v>303</v>
      </c>
      <c r="E4074" t="s">
        <v>301</v>
      </c>
      <c r="F4074" s="8">
        <v>557577.24</v>
      </c>
      <c r="G4074" s="10"/>
      <c r="I4074" s="8">
        <v>0</v>
      </c>
      <c r="J4074" s="8">
        <v>0</v>
      </c>
    </row>
    <row r="4075" spans="1:10" hidden="1" x14ac:dyDescent="0.35">
      <c r="A4075">
        <v>2017</v>
      </c>
      <c r="B4075">
        <v>3171071</v>
      </c>
      <c r="C4075" t="s">
        <v>261</v>
      </c>
      <c r="D4075" t="s">
        <v>303</v>
      </c>
      <c r="E4075" t="s">
        <v>304</v>
      </c>
      <c r="F4075" s="8">
        <v>339390.27</v>
      </c>
      <c r="G4075" s="10"/>
      <c r="I4075" s="8">
        <v>0</v>
      </c>
      <c r="J4075" s="8">
        <v>0</v>
      </c>
    </row>
    <row r="4076" spans="1:10" hidden="1" x14ac:dyDescent="0.35">
      <c r="A4076">
        <v>2017</v>
      </c>
      <c r="B4076">
        <v>3171071</v>
      </c>
      <c r="C4076" t="s">
        <v>261</v>
      </c>
      <c r="D4076" t="s">
        <v>303</v>
      </c>
      <c r="E4076" t="s">
        <v>305</v>
      </c>
      <c r="F4076" s="8">
        <v>124314.53</v>
      </c>
      <c r="G4076" s="10"/>
      <c r="I4076" s="8">
        <v>0</v>
      </c>
      <c r="J4076" s="8">
        <v>0</v>
      </c>
    </row>
    <row r="4077" spans="1:10" hidden="1" x14ac:dyDescent="0.35">
      <c r="A4077">
        <v>2017</v>
      </c>
      <c r="B4077">
        <v>3171071</v>
      </c>
      <c r="C4077" t="s">
        <v>261</v>
      </c>
      <c r="D4077" t="s">
        <v>303</v>
      </c>
      <c r="E4077" t="s">
        <v>309</v>
      </c>
      <c r="F4077" s="8">
        <v>282477.17</v>
      </c>
      <c r="G4077" s="10"/>
      <c r="I4077" s="8">
        <v>0</v>
      </c>
      <c r="J4077" s="8">
        <v>0</v>
      </c>
    </row>
    <row r="4078" spans="1:10" hidden="1" x14ac:dyDescent="0.35">
      <c r="A4078">
        <v>2017</v>
      </c>
      <c r="B4078">
        <v>3171600</v>
      </c>
      <c r="C4078" t="s">
        <v>262</v>
      </c>
      <c r="D4078" t="s">
        <v>303</v>
      </c>
      <c r="E4078" t="s">
        <v>299</v>
      </c>
      <c r="F4078" s="8">
        <v>6097397.5199999996</v>
      </c>
      <c r="G4078" s="10">
        <v>5736602.1399999997</v>
      </c>
      <c r="H4078">
        <v>0.7657909791875509</v>
      </c>
      <c r="I4078" s="8">
        <v>276293.84733654454</v>
      </c>
      <c r="J4078" s="8">
        <v>0</v>
      </c>
    </row>
    <row r="4079" spans="1:10" hidden="1" x14ac:dyDescent="0.35">
      <c r="A4079">
        <v>2017</v>
      </c>
      <c r="B4079">
        <v>3171600</v>
      </c>
      <c r="C4079" t="s">
        <v>262</v>
      </c>
      <c r="D4079" t="s">
        <v>303</v>
      </c>
      <c r="E4079" t="s">
        <v>300</v>
      </c>
      <c r="F4079" s="8">
        <v>4393038.17</v>
      </c>
      <c r="G4079" s="10"/>
      <c r="I4079" s="8">
        <v>0</v>
      </c>
      <c r="J4079" s="8">
        <v>4669332.0173365446</v>
      </c>
    </row>
    <row r="4080" spans="1:10" hidden="1" x14ac:dyDescent="0.35">
      <c r="A4080">
        <v>2017</v>
      </c>
      <c r="B4080">
        <v>3171600</v>
      </c>
      <c r="C4080" t="s">
        <v>262</v>
      </c>
      <c r="D4080" t="s">
        <v>303</v>
      </c>
      <c r="E4080" t="s">
        <v>301</v>
      </c>
      <c r="F4080" s="8">
        <v>1343563.97</v>
      </c>
      <c r="G4080" s="10"/>
      <c r="I4080" s="8">
        <v>0</v>
      </c>
      <c r="J4080" s="8">
        <v>0</v>
      </c>
    </row>
    <row r="4081" spans="1:10" hidden="1" x14ac:dyDescent="0.35">
      <c r="A4081">
        <v>2017</v>
      </c>
      <c r="B4081">
        <v>3171600</v>
      </c>
      <c r="C4081" t="s">
        <v>262</v>
      </c>
      <c r="D4081" t="s">
        <v>303</v>
      </c>
      <c r="E4081" t="s">
        <v>309</v>
      </c>
      <c r="F4081" s="8">
        <v>360795.38</v>
      </c>
      <c r="G4081" s="10"/>
      <c r="I4081" s="8">
        <v>0</v>
      </c>
      <c r="J4081" s="8">
        <v>0</v>
      </c>
    </row>
    <row r="4082" spans="1:10" hidden="1" x14ac:dyDescent="0.35">
      <c r="A4082">
        <v>2017</v>
      </c>
      <c r="B4082">
        <v>3171808</v>
      </c>
      <c r="C4082" t="s">
        <v>263</v>
      </c>
      <c r="D4082" t="s">
        <v>303</v>
      </c>
      <c r="E4082" t="s">
        <v>299</v>
      </c>
      <c r="F4082" s="8">
        <v>6277554.5099999998</v>
      </c>
      <c r="G4082" s="10">
        <v>5563895.0999999996</v>
      </c>
      <c r="H4082">
        <v>0.73496003546148814</v>
      </c>
      <c r="I4082" s="8">
        <v>524511.14528102474</v>
      </c>
      <c r="J4082" s="8">
        <v>0</v>
      </c>
    </row>
    <row r="4083" spans="1:10" hidden="1" x14ac:dyDescent="0.35">
      <c r="A4083">
        <v>2017</v>
      </c>
      <c r="B4083">
        <v>3171808</v>
      </c>
      <c r="C4083" t="s">
        <v>263</v>
      </c>
      <c r="D4083" t="s">
        <v>303</v>
      </c>
      <c r="E4083" t="s">
        <v>300</v>
      </c>
      <c r="F4083" s="8">
        <v>4089240.54</v>
      </c>
      <c r="G4083" s="10"/>
      <c r="I4083" s="8">
        <v>0</v>
      </c>
      <c r="J4083" s="8">
        <v>4613751.6852810252</v>
      </c>
    </row>
    <row r="4084" spans="1:10" hidden="1" x14ac:dyDescent="0.35">
      <c r="A4084">
        <v>2017</v>
      </c>
      <c r="B4084">
        <v>3171808</v>
      </c>
      <c r="C4084" t="s">
        <v>263</v>
      </c>
      <c r="D4084" t="s">
        <v>303</v>
      </c>
      <c r="E4084" t="s">
        <v>306</v>
      </c>
      <c r="F4084" s="8">
        <v>5700</v>
      </c>
      <c r="G4084" s="10"/>
      <c r="I4084" s="8">
        <v>0</v>
      </c>
      <c r="J4084" s="8">
        <v>0</v>
      </c>
    </row>
    <row r="4085" spans="1:10" hidden="1" x14ac:dyDescent="0.35">
      <c r="A4085">
        <v>2017</v>
      </c>
      <c r="B4085">
        <v>3171808</v>
      </c>
      <c r="C4085" t="s">
        <v>263</v>
      </c>
      <c r="D4085" t="s">
        <v>303</v>
      </c>
      <c r="E4085" t="s">
        <v>301</v>
      </c>
      <c r="F4085" s="8">
        <v>848321.42</v>
      </c>
      <c r="G4085" s="10"/>
      <c r="I4085" s="8">
        <v>0</v>
      </c>
      <c r="J4085" s="8">
        <v>0</v>
      </c>
    </row>
    <row r="4086" spans="1:10" hidden="1" x14ac:dyDescent="0.35">
      <c r="A4086">
        <v>2017</v>
      </c>
      <c r="B4086">
        <v>3171808</v>
      </c>
      <c r="C4086" t="s">
        <v>263</v>
      </c>
      <c r="D4086" t="s">
        <v>303</v>
      </c>
      <c r="E4086" t="s">
        <v>304</v>
      </c>
      <c r="F4086" s="8">
        <v>27388.65</v>
      </c>
      <c r="G4086" s="10"/>
      <c r="I4086" s="8">
        <v>0</v>
      </c>
      <c r="J4086" s="8">
        <v>0</v>
      </c>
    </row>
    <row r="4087" spans="1:10" hidden="1" x14ac:dyDescent="0.35">
      <c r="A4087">
        <v>2017</v>
      </c>
      <c r="B4087">
        <v>3171808</v>
      </c>
      <c r="C4087" t="s">
        <v>263</v>
      </c>
      <c r="D4087" t="s">
        <v>303</v>
      </c>
      <c r="E4087" t="s">
        <v>309</v>
      </c>
      <c r="F4087" s="8">
        <v>713659.41</v>
      </c>
      <c r="G4087" s="10"/>
      <c r="I4087" s="8">
        <v>0</v>
      </c>
      <c r="J4087" s="8">
        <v>0</v>
      </c>
    </row>
    <row r="4088" spans="1:10" hidden="1" x14ac:dyDescent="0.35">
      <c r="A4088">
        <v>2017</v>
      </c>
      <c r="B4088">
        <v>3171907</v>
      </c>
      <c r="C4088" t="s">
        <v>264</v>
      </c>
      <c r="D4088" t="s">
        <v>303</v>
      </c>
      <c r="E4088" t="s">
        <v>299</v>
      </c>
      <c r="F4088" s="8">
        <v>3443800.15</v>
      </c>
      <c r="G4088" s="10">
        <v>3443800.15</v>
      </c>
      <c r="H4088">
        <v>0.82577247985775259</v>
      </c>
      <c r="I4088" s="8">
        <v>0</v>
      </c>
      <c r="J4088" s="8">
        <v>0</v>
      </c>
    </row>
    <row r="4089" spans="1:10" hidden="1" x14ac:dyDescent="0.35">
      <c r="A4089">
        <v>2017</v>
      </c>
      <c r="B4089">
        <v>3171907</v>
      </c>
      <c r="C4089" t="s">
        <v>264</v>
      </c>
      <c r="D4089" t="s">
        <v>303</v>
      </c>
      <c r="E4089" t="s">
        <v>300</v>
      </c>
      <c r="F4089" s="8">
        <v>2843795.39</v>
      </c>
      <c r="G4089" s="10"/>
      <c r="I4089" s="8">
        <v>0</v>
      </c>
      <c r="J4089" s="8">
        <v>2843795.39</v>
      </c>
    </row>
    <row r="4090" spans="1:10" hidden="1" x14ac:dyDescent="0.35">
      <c r="A4090">
        <v>2017</v>
      </c>
      <c r="B4090">
        <v>3171907</v>
      </c>
      <c r="C4090" t="s">
        <v>264</v>
      </c>
      <c r="D4090" t="s">
        <v>303</v>
      </c>
      <c r="E4090" t="s">
        <v>301</v>
      </c>
      <c r="F4090" s="8">
        <v>3338.52</v>
      </c>
      <c r="G4090" s="10"/>
      <c r="I4090" s="8">
        <v>0</v>
      </c>
      <c r="J4090" s="8">
        <v>0</v>
      </c>
    </row>
    <row r="4091" spans="1:10" hidden="1" x14ac:dyDescent="0.35">
      <c r="A4091">
        <v>2018</v>
      </c>
      <c r="B4091">
        <v>3100500</v>
      </c>
      <c r="C4091" t="s">
        <v>0</v>
      </c>
      <c r="D4091" t="s">
        <v>303</v>
      </c>
      <c r="E4091" t="s">
        <v>299</v>
      </c>
      <c r="F4091" s="8">
        <v>4844691.9000000004</v>
      </c>
      <c r="G4091" s="10">
        <v>4844691.9000000004</v>
      </c>
      <c r="H4091">
        <v>0.8908771185222325</v>
      </c>
      <c r="I4091" s="8">
        <v>0</v>
      </c>
      <c r="J4091" s="8">
        <v>0</v>
      </c>
    </row>
    <row r="4092" spans="1:10" hidden="1" x14ac:dyDescent="0.35">
      <c r="A4092">
        <v>2018</v>
      </c>
      <c r="B4092">
        <v>3100500</v>
      </c>
      <c r="C4092" t="s">
        <v>0</v>
      </c>
      <c r="D4092" t="s">
        <v>303</v>
      </c>
      <c r="E4092" t="s">
        <v>300</v>
      </c>
      <c r="F4092" s="8">
        <v>4316025.16</v>
      </c>
      <c r="G4092" s="10"/>
      <c r="I4092" s="8">
        <v>0</v>
      </c>
      <c r="J4092" s="8">
        <v>4316025.16</v>
      </c>
    </row>
    <row r="4093" spans="1:10" hidden="1" x14ac:dyDescent="0.35">
      <c r="A4093">
        <v>2018</v>
      </c>
      <c r="B4093">
        <v>3100500</v>
      </c>
      <c r="C4093" t="s">
        <v>0</v>
      </c>
      <c r="D4093" t="s">
        <v>303</v>
      </c>
      <c r="E4093" t="s">
        <v>301</v>
      </c>
      <c r="F4093" s="8">
        <v>462281.45</v>
      </c>
      <c r="G4093" s="10"/>
      <c r="I4093" s="8">
        <v>0</v>
      </c>
      <c r="J4093" s="8">
        <v>0</v>
      </c>
    </row>
    <row r="4094" spans="1:10" x14ac:dyDescent="0.35">
      <c r="A4094">
        <v>2018</v>
      </c>
      <c r="B4094">
        <v>3100609</v>
      </c>
      <c r="C4094" t="s">
        <v>1</v>
      </c>
      <c r="D4094" t="s">
        <v>303</v>
      </c>
      <c r="E4094" t="s">
        <v>299</v>
      </c>
      <c r="F4094" s="8">
        <v>7229895.7300000004</v>
      </c>
      <c r="G4094" s="10">
        <v>7229895.7300000004</v>
      </c>
      <c r="H4094">
        <v>0.71020076799918108</v>
      </c>
      <c r="I4094" s="8">
        <v>0</v>
      </c>
      <c r="J4094" s="8">
        <v>0</v>
      </c>
    </row>
    <row r="4095" spans="1:10" x14ac:dyDescent="0.35">
      <c r="A4095">
        <v>2018</v>
      </c>
      <c r="B4095">
        <v>3100609</v>
      </c>
      <c r="C4095" t="s">
        <v>1</v>
      </c>
      <c r="D4095" t="s">
        <v>303</v>
      </c>
      <c r="E4095" t="s">
        <v>300</v>
      </c>
      <c r="F4095" s="8">
        <v>5134677.5</v>
      </c>
      <c r="G4095" s="10"/>
      <c r="I4095" s="8">
        <v>0</v>
      </c>
      <c r="J4095" s="8">
        <v>5134677.5</v>
      </c>
    </row>
    <row r="4096" spans="1:10" x14ac:dyDescent="0.35">
      <c r="A4096">
        <v>2018</v>
      </c>
      <c r="B4096">
        <v>3100609</v>
      </c>
      <c r="C4096" t="s">
        <v>1</v>
      </c>
      <c r="D4096" t="s">
        <v>303</v>
      </c>
      <c r="E4096" t="s">
        <v>301</v>
      </c>
      <c r="F4096" s="8">
        <v>1171477.2</v>
      </c>
      <c r="G4096" s="10"/>
      <c r="I4096" s="8">
        <v>0</v>
      </c>
      <c r="J4096" s="8">
        <v>0</v>
      </c>
    </row>
    <row r="4097" spans="1:10" x14ac:dyDescent="0.35">
      <c r="A4097">
        <v>2018</v>
      </c>
      <c r="B4097">
        <v>3100609</v>
      </c>
      <c r="C4097" t="s">
        <v>1</v>
      </c>
      <c r="D4097" t="s">
        <v>303</v>
      </c>
      <c r="E4097" t="s">
        <v>304</v>
      </c>
      <c r="F4097" s="8">
        <v>35159.980000000003</v>
      </c>
      <c r="G4097" s="10"/>
      <c r="I4097" s="8">
        <v>0</v>
      </c>
      <c r="J4097" s="8">
        <v>0</v>
      </c>
    </row>
    <row r="4098" spans="1:10" x14ac:dyDescent="0.35">
      <c r="A4098">
        <v>2018</v>
      </c>
      <c r="B4098">
        <v>3100609</v>
      </c>
      <c r="C4098" t="s">
        <v>1</v>
      </c>
      <c r="D4098" t="s">
        <v>303</v>
      </c>
      <c r="E4098" t="s">
        <v>305</v>
      </c>
      <c r="F4098" s="8">
        <v>51676.92</v>
      </c>
      <c r="G4098" s="10"/>
      <c r="I4098" s="8">
        <v>0</v>
      </c>
      <c r="J4098" s="8">
        <v>0</v>
      </c>
    </row>
    <row r="4099" spans="1:10" hidden="1" x14ac:dyDescent="0.35">
      <c r="A4099">
        <v>2018</v>
      </c>
      <c r="B4099">
        <v>3100906</v>
      </c>
      <c r="C4099" t="s">
        <v>2</v>
      </c>
      <c r="D4099" t="s">
        <v>303</v>
      </c>
      <c r="E4099" t="s">
        <v>299</v>
      </c>
      <c r="F4099" s="8">
        <v>8629305.8200000003</v>
      </c>
      <c r="G4099" s="10">
        <v>8629305.8200000003</v>
      </c>
      <c r="H4099">
        <v>0.54159923955505374</v>
      </c>
      <c r="I4099" s="8">
        <v>0</v>
      </c>
      <c r="J4099" s="8">
        <v>0</v>
      </c>
    </row>
    <row r="4100" spans="1:10" hidden="1" x14ac:dyDescent="0.35">
      <c r="A4100">
        <v>2018</v>
      </c>
      <c r="B4100">
        <v>3100906</v>
      </c>
      <c r="C4100" t="s">
        <v>2</v>
      </c>
      <c r="D4100" t="s">
        <v>303</v>
      </c>
      <c r="E4100" t="s">
        <v>300</v>
      </c>
      <c r="F4100" s="8">
        <v>4673625.47</v>
      </c>
      <c r="G4100" s="10"/>
      <c r="I4100" s="8">
        <v>0</v>
      </c>
      <c r="J4100" s="8">
        <v>4673625.47</v>
      </c>
    </row>
    <row r="4101" spans="1:10" hidden="1" x14ac:dyDescent="0.35">
      <c r="A4101">
        <v>2018</v>
      </c>
      <c r="B4101">
        <v>3100906</v>
      </c>
      <c r="C4101" t="s">
        <v>2</v>
      </c>
      <c r="D4101" t="s">
        <v>303</v>
      </c>
      <c r="E4101" t="s">
        <v>306</v>
      </c>
      <c r="F4101" s="8">
        <v>32815.050000000003</v>
      </c>
      <c r="G4101" s="10"/>
      <c r="I4101" s="8">
        <v>0</v>
      </c>
      <c r="J4101" s="8">
        <v>0</v>
      </c>
    </row>
    <row r="4102" spans="1:10" hidden="1" x14ac:dyDescent="0.35">
      <c r="A4102">
        <v>2018</v>
      </c>
      <c r="B4102">
        <v>3100906</v>
      </c>
      <c r="C4102" t="s">
        <v>2</v>
      </c>
      <c r="D4102" t="s">
        <v>303</v>
      </c>
      <c r="E4102" t="s">
        <v>301</v>
      </c>
      <c r="F4102" s="8">
        <v>3054351.79</v>
      </c>
      <c r="G4102" s="10"/>
      <c r="I4102" s="8">
        <v>0</v>
      </c>
      <c r="J4102" s="8">
        <v>0</v>
      </c>
    </row>
    <row r="4103" spans="1:10" hidden="1" x14ac:dyDescent="0.35">
      <c r="A4103">
        <v>2018</v>
      </c>
      <c r="B4103">
        <v>3100906</v>
      </c>
      <c r="C4103" t="s">
        <v>2</v>
      </c>
      <c r="D4103" t="s">
        <v>303</v>
      </c>
      <c r="E4103" t="s">
        <v>304</v>
      </c>
      <c r="F4103" s="8">
        <v>20347.900000000001</v>
      </c>
      <c r="G4103" s="10"/>
      <c r="I4103" s="8">
        <v>0</v>
      </c>
      <c r="J4103" s="8">
        <v>0</v>
      </c>
    </row>
    <row r="4104" spans="1:10" hidden="1" x14ac:dyDescent="0.35">
      <c r="A4104">
        <v>2018</v>
      </c>
      <c r="B4104">
        <v>3100906</v>
      </c>
      <c r="C4104" t="s">
        <v>2</v>
      </c>
      <c r="D4104" t="s">
        <v>303</v>
      </c>
      <c r="E4104" t="s">
        <v>305</v>
      </c>
      <c r="F4104" s="8">
        <v>77152.289999999994</v>
      </c>
      <c r="G4104" s="10"/>
      <c r="I4104" s="8">
        <v>0</v>
      </c>
      <c r="J4104" s="8">
        <v>0</v>
      </c>
    </row>
    <row r="4105" spans="1:10" hidden="1" x14ac:dyDescent="0.35">
      <c r="A4105">
        <v>2018</v>
      </c>
      <c r="B4105">
        <v>3101003</v>
      </c>
      <c r="C4105" t="s">
        <v>3</v>
      </c>
      <c r="D4105" t="s">
        <v>303</v>
      </c>
      <c r="E4105" t="s">
        <v>299</v>
      </c>
      <c r="F4105" s="8">
        <v>6567598.4800000004</v>
      </c>
      <c r="G4105" s="10">
        <v>5850861.5100000007</v>
      </c>
      <c r="H4105">
        <v>0.64088677600574406</v>
      </c>
      <c r="I4105" s="8">
        <v>459347.24594742566</v>
      </c>
      <c r="J4105" s="8">
        <v>0</v>
      </c>
    </row>
    <row r="4106" spans="1:10" hidden="1" x14ac:dyDescent="0.35">
      <c r="A4106">
        <v>2018</v>
      </c>
      <c r="B4106">
        <v>3101003</v>
      </c>
      <c r="C4106" t="s">
        <v>3</v>
      </c>
      <c r="D4106" t="s">
        <v>303</v>
      </c>
      <c r="E4106" t="s">
        <v>300</v>
      </c>
      <c r="F4106" s="8">
        <v>3749739.77</v>
      </c>
      <c r="G4106" s="10"/>
      <c r="I4106" s="8">
        <v>0</v>
      </c>
      <c r="J4106" s="8">
        <v>4209087.0159474257</v>
      </c>
    </row>
    <row r="4107" spans="1:10" hidden="1" x14ac:dyDescent="0.35">
      <c r="A4107">
        <v>2018</v>
      </c>
      <c r="B4107">
        <v>3101003</v>
      </c>
      <c r="C4107" t="s">
        <v>3</v>
      </c>
      <c r="D4107" t="s">
        <v>303</v>
      </c>
      <c r="E4107" t="s">
        <v>306</v>
      </c>
      <c r="F4107" s="8">
        <v>7800</v>
      </c>
      <c r="G4107" s="10"/>
      <c r="I4107" s="8">
        <v>0</v>
      </c>
      <c r="J4107" s="8">
        <v>0</v>
      </c>
    </row>
    <row r="4108" spans="1:10" hidden="1" x14ac:dyDescent="0.35">
      <c r="A4108">
        <v>2018</v>
      </c>
      <c r="B4108">
        <v>3101003</v>
      </c>
      <c r="C4108" t="s">
        <v>3</v>
      </c>
      <c r="D4108" t="s">
        <v>303</v>
      </c>
      <c r="E4108" t="s">
        <v>301</v>
      </c>
      <c r="F4108" s="8">
        <v>1789130.6</v>
      </c>
      <c r="G4108" s="10"/>
      <c r="I4108" s="8">
        <v>0</v>
      </c>
      <c r="J4108" s="8">
        <v>0</v>
      </c>
    </row>
    <row r="4109" spans="1:10" hidden="1" x14ac:dyDescent="0.35">
      <c r="A4109">
        <v>2018</v>
      </c>
      <c r="B4109">
        <v>3101003</v>
      </c>
      <c r="C4109" t="s">
        <v>3</v>
      </c>
      <c r="D4109" t="s">
        <v>303</v>
      </c>
      <c r="E4109" t="s">
        <v>304</v>
      </c>
      <c r="F4109" s="8">
        <v>47177.31</v>
      </c>
      <c r="G4109" s="10"/>
      <c r="I4109" s="8">
        <v>0</v>
      </c>
      <c r="J4109" s="8">
        <v>0</v>
      </c>
    </row>
    <row r="4110" spans="1:10" hidden="1" x14ac:dyDescent="0.35">
      <c r="A4110">
        <v>2018</v>
      </c>
      <c r="B4110">
        <v>3101003</v>
      </c>
      <c r="C4110" t="s">
        <v>3</v>
      </c>
      <c r="D4110" t="s">
        <v>303</v>
      </c>
      <c r="E4110" t="s">
        <v>309</v>
      </c>
      <c r="F4110" s="8">
        <v>716736.97</v>
      </c>
      <c r="G4110" s="10"/>
      <c r="I4110" s="8">
        <v>0</v>
      </c>
      <c r="J4110" s="8">
        <v>0</v>
      </c>
    </row>
    <row r="4111" spans="1:10" hidden="1" x14ac:dyDescent="0.35">
      <c r="A4111">
        <v>2018</v>
      </c>
      <c r="B4111">
        <v>3101102</v>
      </c>
      <c r="C4111" t="s">
        <v>4</v>
      </c>
      <c r="D4111" t="s">
        <v>303</v>
      </c>
      <c r="E4111" t="s">
        <v>299</v>
      </c>
      <c r="F4111" s="8">
        <v>13632423.85</v>
      </c>
      <c r="G4111" s="10">
        <v>13079954.969999999</v>
      </c>
      <c r="H4111">
        <v>0.68841797625852241</v>
      </c>
      <c r="I4111" s="8">
        <v>380329.50831541244</v>
      </c>
      <c r="J4111" s="8">
        <v>0</v>
      </c>
    </row>
    <row r="4112" spans="1:10" hidden="1" x14ac:dyDescent="0.35">
      <c r="A4112">
        <v>2018</v>
      </c>
      <c r="B4112">
        <v>3101102</v>
      </c>
      <c r="C4112" t="s">
        <v>4</v>
      </c>
      <c r="D4112" t="s">
        <v>303</v>
      </c>
      <c r="E4112" t="s">
        <v>300</v>
      </c>
      <c r="F4112" s="8">
        <v>9004476.1300000008</v>
      </c>
      <c r="G4112" s="10"/>
      <c r="I4112" s="8">
        <v>0</v>
      </c>
      <c r="J4112" s="8">
        <v>9384805.6383154131</v>
      </c>
    </row>
    <row r="4113" spans="1:10" hidden="1" x14ac:dyDescent="0.35">
      <c r="A4113">
        <v>2018</v>
      </c>
      <c r="B4113">
        <v>3101102</v>
      </c>
      <c r="C4113" t="s">
        <v>4</v>
      </c>
      <c r="D4113" t="s">
        <v>303</v>
      </c>
      <c r="E4113" t="s">
        <v>306</v>
      </c>
      <c r="F4113" s="8">
        <v>218661.3</v>
      </c>
      <c r="G4113" s="10"/>
      <c r="I4113" s="8">
        <v>0</v>
      </c>
      <c r="J4113" s="8">
        <v>0</v>
      </c>
    </row>
    <row r="4114" spans="1:10" hidden="1" x14ac:dyDescent="0.35">
      <c r="A4114">
        <v>2018</v>
      </c>
      <c r="B4114">
        <v>3101102</v>
      </c>
      <c r="C4114" t="s">
        <v>4</v>
      </c>
      <c r="D4114" t="s">
        <v>303</v>
      </c>
      <c r="E4114" t="s">
        <v>301</v>
      </c>
      <c r="F4114" s="8">
        <v>1215536.79</v>
      </c>
      <c r="G4114" s="10"/>
      <c r="I4114" s="8">
        <v>0</v>
      </c>
      <c r="J4114" s="8">
        <v>0</v>
      </c>
    </row>
    <row r="4115" spans="1:10" hidden="1" x14ac:dyDescent="0.35">
      <c r="A4115">
        <v>2018</v>
      </c>
      <c r="B4115">
        <v>3101102</v>
      </c>
      <c r="C4115" t="s">
        <v>4</v>
      </c>
      <c r="D4115" t="s">
        <v>303</v>
      </c>
      <c r="E4115" t="s">
        <v>305</v>
      </c>
      <c r="F4115" s="8">
        <v>12802.3</v>
      </c>
      <c r="G4115" s="10"/>
      <c r="I4115" s="8">
        <v>0</v>
      </c>
      <c r="J4115" s="8">
        <v>0</v>
      </c>
    </row>
    <row r="4116" spans="1:10" hidden="1" x14ac:dyDescent="0.35">
      <c r="A4116">
        <v>2018</v>
      </c>
      <c r="B4116">
        <v>3101102</v>
      </c>
      <c r="C4116" t="s">
        <v>4</v>
      </c>
      <c r="D4116" t="s">
        <v>303</v>
      </c>
      <c r="E4116" t="s">
        <v>309</v>
      </c>
      <c r="F4116" s="8">
        <v>552468.88</v>
      </c>
      <c r="G4116" s="10"/>
      <c r="I4116" s="8">
        <v>0</v>
      </c>
      <c r="J4116" s="8">
        <v>0</v>
      </c>
    </row>
    <row r="4117" spans="1:10" hidden="1" x14ac:dyDescent="0.35">
      <c r="A4117">
        <v>2018</v>
      </c>
      <c r="B4117">
        <v>3101706</v>
      </c>
      <c r="C4117" t="s">
        <v>5</v>
      </c>
      <c r="D4117" t="s">
        <v>303</v>
      </c>
      <c r="E4117" t="s">
        <v>299</v>
      </c>
      <c r="F4117" s="8">
        <v>25288144.02</v>
      </c>
      <c r="G4117" s="10">
        <v>25288144.02</v>
      </c>
      <c r="H4117">
        <v>0.65922864275114168</v>
      </c>
      <c r="I4117" s="8">
        <v>0</v>
      </c>
      <c r="J4117" s="8">
        <v>0</v>
      </c>
    </row>
    <row r="4118" spans="1:10" hidden="1" x14ac:dyDescent="0.35">
      <c r="A4118">
        <v>2018</v>
      </c>
      <c r="B4118">
        <v>3101706</v>
      </c>
      <c r="C4118" t="s">
        <v>5</v>
      </c>
      <c r="D4118" t="s">
        <v>303</v>
      </c>
      <c r="E4118" t="s">
        <v>300</v>
      </c>
      <c r="F4118" s="8">
        <v>16670668.859999999</v>
      </c>
      <c r="G4118" s="10"/>
      <c r="I4118" s="8">
        <v>0</v>
      </c>
      <c r="J4118" s="8">
        <v>16670668.859999999</v>
      </c>
    </row>
    <row r="4119" spans="1:10" hidden="1" x14ac:dyDescent="0.35">
      <c r="A4119">
        <v>2018</v>
      </c>
      <c r="B4119">
        <v>3101706</v>
      </c>
      <c r="C4119" t="s">
        <v>5</v>
      </c>
      <c r="D4119" t="s">
        <v>303</v>
      </c>
      <c r="E4119" t="s">
        <v>306</v>
      </c>
      <c r="F4119" s="8">
        <v>107256.15</v>
      </c>
      <c r="G4119" s="10"/>
      <c r="I4119" s="8">
        <v>0</v>
      </c>
      <c r="J4119" s="8">
        <v>0</v>
      </c>
    </row>
    <row r="4120" spans="1:10" hidden="1" x14ac:dyDescent="0.35">
      <c r="A4120">
        <v>2018</v>
      </c>
      <c r="B4120">
        <v>3101706</v>
      </c>
      <c r="C4120" t="s">
        <v>5</v>
      </c>
      <c r="D4120" t="s">
        <v>303</v>
      </c>
      <c r="E4120" t="s">
        <v>301</v>
      </c>
      <c r="F4120" s="8">
        <v>3304101.48</v>
      </c>
      <c r="G4120" s="10"/>
      <c r="I4120" s="8">
        <v>0</v>
      </c>
      <c r="J4120" s="8">
        <v>0</v>
      </c>
    </row>
    <row r="4121" spans="1:10" hidden="1" x14ac:dyDescent="0.35">
      <c r="A4121">
        <v>2018</v>
      </c>
      <c r="B4121">
        <v>3101805</v>
      </c>
      <c r="C4121" t="s">
        <v>6</v>
      </c>
      <c r="D4121" t="s">
        <v>303</v>
      </c>
      <c r="E4121" t="s">
        <v>299</v>
      </c>
      <c r="F4121" s="8">
        <v>5667998.29</v>
      </c>
      <c r="G4121" s="10">
        <v>4384515.6899999995</v>
      </c>
      <c r="H4121">
        <v>0.79292731188743915</v>
      </c>
      <c r="I4121" s="8">
        <v>1017708.4078723014</v>
      </c>
      <c r="J4121" s="8">
        <v>0</v>
      </c>
    </row>
    <row r="4122" spans="1:10" hidden="1" x14ac:dyDescent="0.35">
      <c r="A4122">
        <v>2018</v>
      </c>
      <c r="B4122">
        <v>3101805</v>
      </c>
      <c r="C4122" t="s">
        <v>6</v>
      </c>
      <c r="D4122" t="s">
        <v>303</v>
      </c>
      <c r="E4122" t="s">
        <v>300</v>
      </c>
      <c r="F4122" s="8">
        <v>3476602.24</v>
      </c>
      <c r="G4122" s="10"/>
      <c r="I4122" s="8">
        <v>0</v>
      </c>
      <c r="J4122" s="8">
        <v>4494310.6478723017</v>
      </c>
    </row>
    <row r="4123" spans="1:10" hidden="1" x14ac:dyDescent="0.35">
      <c r="A4123">
        <v>2018</v>
      </c>
      <c r="B4123">
        <v>3101805</v>
      </c>
      <c r="C4123" t="s">
        <v>6</v>
      </c>
      <c r="D4123" t="s">
        <v>303</v>
      </c>
      <c r="E4123" t="s">
        <v>301</v>
      </c>
      <c r="F4123" s="8">
        <v>270434.77</v>
      </c>
      <c r="G4123" s="10"/>
      <c r="I4123" s="8">
        <v>0</v>
      </c>
      <c r="J4123" s="8">
        <v>0</v>
      </c>
    </row>
    <row r="4124" spans="1:10" hidden="1" x14ac:dyDescent="0.35">
      <c r="A4124">
        <v>2018</v>
      </c>
      <c r="B4124">
        <v>3101805</v>
      </c>
      <c r="C4124" t="s">
        <v>6</v>
      </c>
      <c r="D4124" t="s">
        <v>303</v>
      </c>
      <c r="E4124" t="s">
        <v>309</v>
      </c>
      <c r="F4124" s="8">
        <v>1283482.6000000001</v>
      </c>
      <c r="G4124" s="10"/>
      <c r="I4124" s="8">
        <v>0</v>
      </c>
      <c r="J4124" s="8">
        <v>0</v>
      </c>
    </row>
    <row r="4125" spans="1:10" hidden="1" x14ac:dyDescent="0.35">
      <c r="A4125">
        <v>2018</v>
      </c>
      <c r="B4125">
        <v>3102209</v>
      </c>
      <c r="C4125" t="s">
        <v>7</v>
      </c>
      <c r="D4125" t="s">
        <v>303</v>
      </c>
      <c r="E4125" t="s">
        <v>299</v>
      </c>
      <c r="F4125" s="8">
        <v>2371300.38</v>
      </c>
      <c r="G4125" s="10">
        <v>1877755.21</v>
      </c>
      <c r="H4125">
        <v>0.77997123490872922</v>
      </c>
      <c r="I4125" s="8">
        <v>384951.0357281387</v>
      </c>
      <c r="J4125" s="8">
        <v>0</v>
      </c>
    </row>
    <row r="4126" spans="1:10" hidden="1" x14ac:dyDescent="0.35">
      <c r="A4126">
        <v>2018</v>
      </c>
      <c r="B4126">
        <v>3102209</v>
      </c>
      <c r="C4126" t="s">
        <v>7</v>
      </c>
      <c r="D4126" t="s">
        <v>303</v>
      </c>
      <c r="E4126" t="s">
        <v>300</v>
      </c>
      <c r="F4126" s="8">
        <v>1464595.05</v>
      </c>
      <c r="G4126" s="10"/>
      <c r="I4126" s="8">
        <v>0</v>
      </c>
      <c r="J4126" s="8">
        <v>1849546.0857281387</v>
      </c>
    </row>
    <row r="4127" spans="1:10" hidden="1" x14ac:dyDescent="0.35">
      <c r="A4127">
        <v>2018</v>
      </c>
      <c r="B4127">
        <v>3102209</v>
      </c>
      <c r="C4127" t="s">
        <v>7</v>
      </c>
      <c r="D4127" t="s">
        <v>303</v>
      </c>
      <c r="E4127" t="s">
        <v>301</v>
      </c>
      <c r="F4127" s="8">
        <v>130277.83</v>
      </c>
      <c r="G4127" s="10"/>
      <c r="I4127" s="8">
        <v>0</v>
      </c>
      <c r="J4127" s="8">
        <v>0</v>
      </c>
    </row>
    <row r="4128" spans="1:10" hidden="1" x14ac:dyDescent="0.35">
      <c r="A4128">
        <v>2018</v>
      </c>
      <c r="B4128">
        <v>3102209</v>
      </c>
      <c r="C4128" t="s">
        <v>7</v>
      </c>
      <c r="D4128" t="s">
        <v>303</v>
      </c>
      <c r="E4128" t="s">
        <v>309</v>
      </c>
      <c r="F4128" s="8">
        <v>493545.17</v>
      </c>
      <c r="G4128" s="10"/>
      <c r="I4128" s="8">
        <v>0</v>
      </c>
      <c r="J4128" s="8">
        <v>0</v>
      </c>
    </row>
    <row r="4129" spans="1:10" hidden="1" x14ac:dyDescent="0.35">
      <c r="A4129">
        <v>2018</v>
      </c>
      <c r="B4129">
        <v>3102852</v>
      </c>
      <c r="C4129" t="s">
        <v>8</v>
      </c>
      <c r="D4129" t="s">
        <v>303</v>
      </c>
      <c r="E4129" t="s">
        <v>299</v>
      </c>
      <c r="F4129" s="8">
        <v>6097705.7699999996</v>
      </c>
      <c r="G4129" s="10">
        <v>5746121.2899999991</v>
      </c>
      <c r="H4129">
        <v>0.64945139367220017</v>
      </c>
      <c r="I4129" s="8">
        <v>228337.03052951579</v>
      </c>
      <c r="J4129" s="8">
        <v>0</v>
      </c>
    </row>
    <row r="4130" spans="1:10" hidden="1" x14ac:dyDescent="0.35">
      <c r="A4130">
        <v>2018</v>
      </c>
      <c r="B4130">
        <v>3102852</v>
      </c>
      <c r="C4130" t="s">
        <v>8</v>
      </c>
      <c r="D4130" t="s">
        <v>303</v>
      </c>
      <c r="E4130" t="s">
        <v>300</v>
      </c>
      <c r="F4130" s="8">
        <v>3731826.48</v>
      </c>
      <c r="G4130" s="10"/>
      <c r="I4130" s="8">
        <v>0</v>
      </c>
      <c r="J4130" s="8">
        <v>3960163.5105295158</v>
      </c>
    </row>
    <row r="4131" spans="1:10" hidden="1" x14ac:dyDescent="0.35">
      <c r="A4131">
        <v>2018</v>
      </c>
      <c r="B4131">
        <v>3102852</v>
      </c>
      <c r="C4131" t="s">
        <v>8</v>
      </c>
      <c r="D4131" t="s">
        <v>303</v>
      </c>
      <c r="E4131" t="s">
        <v>306</v>
      </c>
      <c r="F4131" s="8">
        <v>510</v>
      </c>
      <c r="G4131" s="10"/>
      <c r="I4131" s="8">
        <v>0</v>
      </c>
      <c r="J4131" s="8">
        <v>0</v>
      </c>
    </row>
    <row r="4132" spans="1:10" hidden="1" x14ac:dyDescent="0.35">
      <c r="A4132">
        <v>2018</v>
      </c>
      <c r="B4132">
        <v>3102852</v>
      </c>
      <c r="C4132" t="s">
        <v>8</v>
      </c>
      <c r="D4132" t="s">
        <v>303</v>
      </c>
      <c r="E4132" t="s">
        <v>301</v>
      </c>
      <c r="F4132" s="8">
        <v>1643396.29</v>
      </c>
      <c r="G4132" s="10"/>
      <c r="I4132" s="8">
        <v>0</v>
      </c>
      <c r="J4132" s="8">
        <v>0</v>
      </c>
    </row>
    <row r="4133" spans="1:10" hidden="1" x14ac:dyDescent="0.35">
      <c r="A4133">
        <v>2018</v>
      </c>
      <c r="B4133">
        <v>3102852</v>
      </c>
      <c r="C4133" t="s">
        <v>8</v>
      </c>
      <c r="D4133" t="s">
        <v>303</v>
      </c>
      <c r="E4133" t="s">
        <v>304</v>
      </c>
      <c r="F4133" s="8">
        <v>162117.62</v>
      </c>
      <c r="G4133" s="10"/>
      <c r="I4133" s="8">
        <v>0</v>
      </c>
      <c r="J4133" s="8">
        <v>0</v>
      </c>
    </row>
    <row r="4134" spans="1:10" hidden="1" x14ac:dyDescent="0.35">
      <c r="A4134">
        <v>2018</v>
      </c>
      <c r="B4134">
        <v>3102852</v>
      </c>
      <c r="C4134" t="s">
        <v>8</v>
      </c>
      <c r="D4134" t="s">
        <v>303</v>
      </c>
      <c r="E4134" t="s">
        <v>309</v>
      </c>
      <c r="F4134" s="8">
        <v>351584.48</v>
      </c>
      <c r="G4134" s="10"/>
      <c r="I4134" s="8">
        <v>0</v>
      </c>
      <c r="J4134" s="8">
        <v>0</v>
      </c>
    </row>
    <row r="4135" spans="1:10" hidden="1" x14ac:dyDescent="0.35">
      <c r="A4135">
        <v>2018</v>
      </c>
      <c r="B4135">
        <v>3103405</v>
      </c>
      <c r="C4135" t="s">
        <v>9</v>
      </c>
      <c r="D4135" t="s">
        <v>303</v>
      </c>
      <c r="E4135" t="s">
        <v>299</v>
      </c>
      <c r="F4135" s="8">
        <v>13680090.25</v>
      </c>
      <c r="G4135" s="10">
        <v>12801575.34</v>
      </c>
      <c r="H4135">
        <v>0.62383172757236616</v>
      </c>
      <c r="I4135" s="8">
        <v>548045.47400338179</v>
      </c>
      <c r="J4135" s="8">
        <v>0</v>
      </c>
    </row>
    <row r="4136" spans="1:10" hidden="1" x14ac:dyDescent="0.35">
      <c r="A4136">
        <v>2018</v>
      </c>
      <c r="B4136">
        <v>3103405</v>
      </c>
      <c r="C4136" t="s">
        <v>9</v>
      </c>
      <c r="D4136" t="s">
        <v>303</v>
      </c>
      <c r="E4136" t="s">
        <v>300</v>
      </c>
      <c r="F4136" s="8">
        <v>7986028.8600000003</v>
      </c>
      <c r="G4136" s="10"/>
      <c r="I4136" s="8">
        <v>0</v>
      </c>
      <c r="J4136" s="8">
        <v>8534074.3340033814</v>
      </c>
    </row>
    <row r="4137" spans="1:10" hidden="1" x14ac:dyDescent="0.35">
      <c r="A4137">
        <v>2018</v>
      </c>
      <c r="B4137">
        <v>3103405</v>
      </c>
      <c r="C4137" t="s">
        <v>9</v>
      </c>
      <c r="D4137" t="s">
        <v>303</v>
      </c>
      <c r="E4137" t="s">
        <v>308</v>
      </c>
      <c r="F4137" s="8">
        <v>204000</v>
      </c>
      <c r="G4137" s="10"/>
      <c r="I4137" s="8">
        <v>0</v>
      </c>
      <c r="J4137" s="8">
        <v>0</v>
      </c>
    </row>
    <row r="4138" spans="1:10" hidden="1" x14ac:dyDescent="0.35">
      <c r="A4138">
        <v>2018</v>
      </c>
      <c r="B4138">
        <v>3103405</v>
      </c>
      <c r="C4138" t="s">
        <v>9</v>
      </c>
      <c r="D4138" t="s">
        <v>303</v>
      </c>
      <c r="E4138" t="s">
        <v>306</v>
      </c>
      <c r="F4138" s="8">
        <v>27068.07</v>
      </c>
      <c r="G4138" s="10"/>
      <c r="I4138" s="8">
        <v>0</v>
      </c>
      <c r="J4138" s="8">
        <v>0</v>
      </c>
    </row>
    <row r="4139" spans="1:10" hidden="1" x14ac:dyDescent="0.35">
      <c r="A4139">
        <v>2018</v>
      </c>
      <c r="B4139">
        <v>3103405</v>
      </c>
      <c r="C4139" t="s">
        <v>9</v>
      </c>
      <c r="D4139" t="s">
        <v>303</v>
      </c>
      <c r="E4139" t="s">
        <v>301</v>
      </c>
      <c r="F4139" s="8">
        <v>3770505.32</v>
      </c>
      <c r="G4139" s="10"/>
      <c r="I4139" s="8">
        <v>0</v>
      </c>
      <c r="J4139" s="8">
        <v>0</v>
      </c>
    </row>
    <row r="4140" spans="1:10" hidden="1" x14ac:dyDescent="0.35">
      <c r="A4140">
        <v>2018</v>
      </c>
      <c r="B4140">
        <v>3103405</v>
      </c>
      <c r="C4140" t="s">
        <v>9</v>
      </c>
      <c r="D4140" t="s">
        <v>303</v>
      </c>
      <c r="E4140" t="s">
        <v>304</v>
      </c>
      <c r="F4140" s="8">
        <v>108513.61</v>
      </c>
      <c r="G4140" s="10"/>
      <c r="I4140" s="8">
        <v>0</v>
      </c>
      <c r="J4140" s="8">
        <v>0</v>
      </c>
    </row>
    <row r="4141" spans="1:10" hidden="1" x14ac:dyDescent="0.35">
      <c r="A4141">
        <v>2018</v>
      </c>
      <c r="B4141">
        <v>3103405</v>
      </c>
      <c r="C4141" t="s">
        <v>9</v>
      </c>
      <c r="D4141" t="s">
        <v>303</v>
      </c>
      <c r="E4141" t="s">
        <v>305</v>
      </c>
      <c r="F4141" s="8">
        <v>172674.26</v>
      </c>
      <c r="G4141" s="10"/>
      <c r="I4141" s="8">
        <v>0</v>
      </c>
      <c r="J4141" s="8">
        <v>0</v>
      </c>
    </row>
    <row r="4142" spans="1:10" hidden="1" x14ac:dyDescent="0.35">
      <c r="A4142">
        <v>2018</v>
      </c>
      <c r="B4142">
        <v>3103405</v>
      </c>
      <c r="C4142" t="s">
        <v>9</v>
      </c>
      <c r="D4142" t="s">
        <v>303</v>
      </c>
      <c r="E4142" t="s">
        <v>309</v>
      </c>
      <c r="F4142" s="8">
        <v>878514.91</v>
      </c>
      <c r="G4142" s="10"/>
      <c r="I4142" s="8">
        <v>0</v>
      </c>
      <c r="J4142" s="8">
        <v>0</v>
      </c>
    </row>
    <row r="4143" spans="1:10" hidden="1" x14ac:dyDescent="0.35">
      <c r="A4143">
        <v>2018</v>
      </c>
      <c r="B4143">
        <v>3104452</v>
      </c>
      <c r="C4143" t="s">
        <v>10</v>
      </c>
      <c r="D4143" t="s">
        <v>303</v>
      </c>
      <c r="E4143" t="s">
        <v>299</v>
      </c>
      <c r="F4143" s="8">
        <v>3985295.02</v>
      </c>
      <c r="G4143" s="10">
        <v>3735563.45</v>
      </c>
      <c r="H4143">
        <v>0.75811862330969104</v>
      </c>
      <c r="I4143" s="8">
        <v>189326.15404536776</v>
      </c>
      <c r="J4143" s="8">
        <v>0</v>
      </c>
    </row>
    <row r="4144" spans="1:10" hidden="1" x14ac:dyDescent="0.35">
      <c r="A4144">
        <v>2018</v>
      </c>
      <c r="B4144">
        <v>3104452</v>
      </c>
      <c r="C4144" t="s">
        <v>10</v>
      </c>
      <c r="D4144" t="s">
        <v>303</v>
      </c>
      <c r="E4144" t="s">
        <v>300</v>
      </c>
      <c r="F4144" s="8">
        <v>2832000.22</v>
      </c>
      <c r="G4144" s="10"/>
      <c r="I4144" s="8">
        <v>0</v>
      </c>
      <c r="J4144" s="8">
        <v>3021326.3740453678</v>
      </c>
    </row>
    <row r="4145" spans="1:11" hidden="1" x14ac:dyDescent="0.35">
      <c r="A4145">
        <v>2018</v>
      </c>
      <c r="B4145">
        <v>3104452</v>
      </c>
      <c r="C4145" t="s">
        <v>10</v>
      </c>
      <c r="D4145" t="s">
        <v>303</v>
      </c>
      <c r="E4145" t="s">
        <v>301</v>
      </c>
      <c r="F4145" s="8">
        <v>480381.33</v>
      </c>
      <c r="G4145" s="10"/>
      <c r="I4145" s="8">
        <v>0</v>
      </c>
      <c r="J4145" s="8">
        <v>0</v>
      </c>
    </row>
    <row r="4146" spans="1:11" hidden="1" x14ac:dyDescent="0.35">
      <c r="A4146">
        <v>2018</v>
      </c>
      <c r="B4146">
        <v>3104452</v>
      </c>
      <c r="C4146" t="s">
        <v>10</v>
      </c>
      <c r="D4146" t="s">
        <v>303</v>
      </c>
      <c r="E4146" t="s">
        <v>304</v>
      </c>
      <c r="F4146" s="8">
        <v>1800</v>
      </c>
      <c r="G4146" s="10"/>
      <c r="I4146" s="8">
        <v>0</v>
      </c>
      <c r="J4146" s="8">
        <v>0</v>
      </c>
    </row>
    <row r="4147" spans="1:11" hidden="1" x14ac:dyDescent="0.35">
      <c r="A4147">
        <v>2018</v>
      </c>
      <c r="B4147">
        <v>3104452</v>
      </c>
      <c r="C4147" t="s">
        <v>10</v>
      </c>
      <c r="D4147" t="s">
        <v>303</v>
      </c>
      <c r="E4147" t="s">
        <v>309</v>
      </c>
      <c r="F4147" s="8">
        <v>249731.57</v>
      </c>
      <c r="G4147" s="10"/>
      <c r="I4147" s="8">
        <v>0</v>
      </c>
      <c r="J4147" s="8">
        <v>0</v>
      </c>
    </row>
    <row r="4148" spans="1:11" hidden="1" x14ac:dyDescent="0.35">
      <c r="A4148">
        <v>2018</v>
      </c>
      <c r="B4148">
        <v>3104502</v>
      </c>
      <c r="C4148" t="s">
        <v>11</v>
      </c>
      <c r="D4148" t="s">
        <v>303</v>
      </c>
      <c r="E4148" t="s">
        <v>299</v>
      </c>
      <c r="F4148" s="8">
        <v>13862374.18</v>
      </c>
      <c r="G4148" s="10">
        <v>13161561.549999999</v>
      </c>
      <c r="H4148">
        <v>0.80593491735028966</v>
      </c>
      <c r="I4148" s="8">
        <v>564809.36903708917</v>
      </c>
      <c r="J4148" s="8">
        <v>0</v>
      </c>
    </row>
    <row r="4149" spans="1:11" hidden="1" x14ac:dyDescent="0.35">
      <c r="A4149">
        <v>2018</v>
      </c>
      <c r="B4149">
        <v>3104502</v>
      </c>
      <c r="C4149" t="s">
        <v>11</v>
      </c>
      <c r="D4149" t="s">
        <v>303</v>
      </c>
      <c r="E4149" t="s">
        <v>300</v>
      </c>
      <c r="F4149" s="8">
        <v>10607362.02</v>
      </c>
      <c r="G4149" s="10"/>
      <c r="I4149" s="8">
        <v>0</v>
      </c>
      <c r="J4149" s="8">
        <v>11172171.389037089</v>
      </c>
      <c r="K4149">
        <f>J4149/F4148</f>
        <v>0.80593491735028966</v>
      </c>
    </row>
    <row r="4150" spans="1:11" hidden="1" x14ac:dyDescent="0.35">
      <c r="A4150">
        <v>2018</v>
      </c>
      <c r="B4150">
        <v>3104502</v>
      </c>
      <c r="C4150" t="s">
        <v>11</v>
      </c>
      <c r="D4150" t="s">
        <v>303</v>
      </c>
      <c r="E4150" t="s">
        <v>307</v>
      </c>
      <c r="F4150" s="8">
        <v>29260.69</v>
      </c>
      <c r="G4150" s="10"/>
      <c r="I4150" s="8">
        <v>0</v>
      </c>
      <c r="J4150" s="8">
        <v>0</v>
      </c>
    </row>
    <row r="4151" spans="1:11" hidden="1" x14ac:dyDescent="0.35">
      <c r="A4151">
        <v>2018</v>
      </c>
      <c r="B4151">
        <v>3104502</v>
      </c>
      <c r="C4151" t="s">
        <v>11</v>
      </c>
      <c r="D4151" t="s">
        <v>303</v>
      </c>
      <c r="E4151" t="s">
        <v>306</v>
      </c>
      <c r="F4151" s="8">
        <v>39375</v>
      </c>
      <c r="G4151" s="10"/>
      <c r="I4151" s="8">
        <v>0</v>
      </c>
      <c r="J4151" s="8">
        <v>0</v>
      </c>
    </row>
    <row r="4152" spans="1:11" hidden="1" x14ac:dyDescent="0.35">
      <c r="A4152">
        <v>2018</v>
      </c>
      <c r="B4152">
        <v>3104502</v>
      </c>
      <c r="C4152" t="s">
        <v>11</v>
      </c>
      <c r="D4152" t="s">
        <v>303</v>
      </c>
      <c r="E4152" t="s">
        <v>301</v>
      </c>
      <c r="F4152" s="8">
        <v>1193736.23</v>
      </c>
      <c r="G4152" s="10"/>
      <c r="I4152" s="8">
        <v>0</v>
      </c>
      <c r="J4152" s="8">
        <v>0</v>
      </c>
    </row>
    <row r="4153" spans="1:11" hidden="1" x14ac:dyDescent="0.35">
      <c r="A4153">
        <v>2018</v>
      </c>
      <c r="B4153">
        <v>3104502</v>
      </c>
      <c r="C4153" t="s">
        <v>11</v>
      </c>
      <c r="D4153" t="s">
        <v>303</v>
      </c>
      <c r="E4153" t="s">
        <v>309</v>
      </c>
      <c r="F4153" s="8">
        <v>700812.63</v>
      </c>
      <c r="G4153" s="10"/>
      <c r="I4153" s="8">
        <v>0</v>
      </c>
      <c r="J4153" s="8">
        <v>0</v>
      </c>
    </row>
    <row r="4154" spans="1:11" hidden="1" x14ac:dyDescent="0.35">
      <c r="A4154">
        <v>2018</v>
      </c>
      <c r="B4154">
        <v>3104700</v>
      </c>
      <c r="C4154" t="s">
        <v>12</v>
      </c>
      <c r="D4154" t="s">
        <v>303</v>
      </c>
      <c r="E4154" t="s">
        <v>299</v>
      </c>
      <c r="F4154" s="8">
        <v>8735252.7699999996</v>
      </c>
      <c r="G4154" s="10">
        <v>7802639.8099999996</v>
      </c>
      <c r="H4154">
        <v>0.69030665148696646</v>
      </c>
      <c r="I4154" s="8">
        <v>643788.9295509482</v>
      </c>
      <c r="J4154" s="8">
        <v>0</v>
      </c>
    </row>
    <row r="4155" spans="1:11" hidden="1" x14ac:dyDescent="0.35">
      <c r="A4155">
        <v>2018</v>
      </c>
      <c r="B4155">
        <v>3104700</v>
      </c>
      <c r="C4155" t="s">
        <v>12</v>
      </c>
      <c r="D4155" t="s">
        <v>303</v>
      </c>
      <c r="E4155" t="s">
        <v>300</v>
      </c>
      <c r="F4155" s="8">
        <v>5386214.1600000001</v>
      </c>
      <c r="G4155" s="10"/>
      <c r="I4155" s="8">
        <v>0</v>
      </c>
      <c r="J4155" s="8">
        <v>6030003.0895509487</v>
      </c>
    </row>
    <row r="4156" spans="1:11" hidden="1" x14ac:dyDescent="0.35">
      <c r="A4156">
        <v>2018</v>
      </c>
      <c r="B4156">
        <v>3104700</v>
      </c>
      <c r="C4156" t="s">
        <v>12</v>
      </c>
      <c r="D4156" t="s">
        <v>303</v>
      </c>
      <c r="E4156" t="s">
        <v>306</v>
      </c>
      <c r="F4156" s="8">
        <v>60260</v>
      </c>
      <c r="G4156" s="10"/>
      <c r="I4156" s="8">
        <v>0</v>
      </c>
      <c r="J4156" s="8">
        <v>0</v>
      </c>
    </row>
    <row r="4157" spans="1:11" hidden="1" x14ac:dyDescent="0.35">
      <c r="A4157">
        <v>2018</v>
      </c>
      <c r="B4157">
        <v>3104700</v>
      </c>
      <c r="C4157" t="s">
        <v>12</v>
      </c>
      <c r="D4157" t="s">
        <v>303</v>
      </c>
      <c r="E4157" t="s">
        <v>301</v>
      </c>
      <c r="F4157" s="8">
        <v>1081323</v>
      </c>
      <c r="G4157" s="10"/>
      <c r="I4157" s="8">
        <v>0</v>
      </c>
      <c r="J4157" s="8">
        <v>0</v>
      </c>
    </row>
    <row r="4158" spans="1:11" hidden="1" x14ac:dyDescent="0.35">
      <c r="A4158">
        <v>2018</v>
      </c>
      <c r="B4158">
        <v>3104700</v>
      </c>
      <c r="C4158" t="s">
        <v>12</v>
      </c>
      <c r="D4158" t="s">
        <v>303</v>
      </c>
      <c r="E4158" t="s">
        <v>309</v>
      </c>
      <c r="F4158" s="8">
        <v>932612.96</v>
      </c>
      <c r="G4158" s="10"/>
      <c r="I4158" s="8">
        <v>0</v>
      </c>
      <c r="J4158" s="8">
        <v>0</v>
      </c>
    </row>
    <row r="4159" spans="1:11" hidden="1" x14ac:dyDescent="0.35">
      <c r="A4159">
        <v>2018</v>
      </c>
      <c r="B4159">
        <v>3104809</v>
      </c>
      <c r="C4159" t="s">
        <v>13</v>
      </c>
      <c r="D4159" t="s">
        <v>303</v>
      </c>
      <c r="E4159" t="s">
        <v>299</v>
      </c>
      <c r="F4159" s="8">
        <v>4253853.3499999996</v>
      </c>
      <c r="G4159" s="10">
        <v>4158387.7199999997</v>
      </c>
      <c r="H4159">
        <v>0.78112803776748374</v>
      </c>
      <c r="I4159" s="8">
        <v>74570.880236136625</v>
      </c>
      <c r="J4159" s="8">
        <v>0</v>
      </c>
    </row>
    <row r="4160" spans="1:11" hidden="1" x14ac:dyDescent="0.35">
      <c r="A4160">
        <v>2018</v>
      </c>
      <c r="B4160">
        <v>3104809</v>
      </c>
      <c r="C4160" t="s">
        <v>13</v>
      </c>
      <c r="D4160" t="s">
        <v>303</v>
      </c>
      <c r="E4160" t="s">
        <v>300</v>
      </c>
      <c r="F4160" s="8">
        <v>3248233.24</v>
      </c>
      <c r="G4160" s="10"/>
      <c r="I4160" s="8">
        <v>0</v>
      </c>
      <c r="J4160" s="8">
        <v>3322804.120236137</v>
      </c>
    </row>
    <row r="4161" spans="1:10" hidden="1" x14ac:dyDescent="0.35">
      <c r="A4161">
        <v>2018</v>
      </c>
      <c r="B4161">
        <v>3104809</v>
      </c>
      <c r="C4161" t="s">
        <v>13</v>
      </c>
      <c r="D4161" t="s">
        <v>303</v>
      </c>
      <c r="E4161" t="s">
        <v>306</v>
      </c>
      <c r="F4161" s="8">
        <v>51108.2</v>
      </c>
      <c r="G4161" s="10"/>
      <c r="I4161" s="8">
        <v>0</v>
      </c>
      <c r="J4161" s="8">
        <v>0</v>
      </c>
    </row>
    <row r="4162" spans="1:10" hidden="1" x14ac:dyDescent="0.35">
      <c r="A4162">
        <v>2018</v>
      </c>
      <c r="B4162">
        <v>3104809</v>
      </c>
      <c r="C4162" t="s">
        <v>13</v>
      </c>
      <c r="D4162" t="s">
        <v>303</v>
      </c>
      <c r="E4162" t="s">
        <v>301</v>
      </c>
      <c r="F4162" s="8">
        <v>749211.35</v>
      </c>
      <c r="G4162" s="10"/>
      <c r="I4162" s="8">
        <v>0</v>
      </c>
      <c r="J4162" s="8">
        <v>0</v>
      </c>
    </row>
    <row r="4163" spans="1:10" hidden="1" x14ac:dyDescent="0.35">
      <c r="A4163">
        <v>2018</v>
      </c>
      <c r="B4163">
        <v>3104809</v>
      </c>
      <c r="C4163" t="s">
        <v>13</v>
      </c>
      <c r="D4163" t="s">
        <v>303</v>
      </c>
      <c r="E4163" t="s">
        <v>309</v>
      </c>
      <c r="F4163" s="8">
        <v>95465.63</v>
      </c>
      <c r="G4163" s="10"/>
      <c r="I4163" s="8">
        <v>0</v>
      </c>
      <c r="J4163" s="8">
        <v>0</v>
      </c>
    </row>
    <row r="4164" spans="1:10" hidden="1" x14ac:dyDescent="0.35">
      <c r="A4164">
        <v>2018</v>
      </c>
      <c r="B4164">
        <v>3105202</v>
      </c>
      <c r="C4164" t="s">
        <v>14</v>
      </c>
      <c r="D4164" t="s">
        <v>303</v>
      </c>
      <c r="E4164" t="s">
        <v>299</v>
      </c>
      <c r="F4164" s="8">
        <v>3729335.82</v>
      </c>
      <c r="G4164" s="10">
        <v>3729335.82</v>
      </c>
      <c r="H4164">
        <v>0.75010720273509723</v>
      </c>
      <c r="I4164" s="8">
        <v>0</v>
      </c>
      <c r="J4164" s="8">
        <v>0</v>
      </c>
    </row>
    <row r="4165" spans="1:10" hidden="1" x14ac:dyDescent="0.35">
      <c r="A4165">
        <v>2018</v>
      </c>
      <c r="B4165">
        <v>3105202</v>
      </c>
      <c r="C4165" t="s">
        <v>14</v>
      </c>
      <c r="D4165" t="s">
        <v>303</v>
      </c>
      <c r="E4165" t="s">
        <v>300</v>
      </c>
      <c r="F4165" s="8">
        <v>2797401.66</v>
      </c>
      <c r="G4165" s="10"/>
      <c r="I4165" s="8">
        <v>0</v>
      </c>
      <c r="J4165" s="8">
        <v>2797401.66</v>
      </c>
    </row>
    <row r="4166" spans="1:10" hidden="1" x14ac:dyDescent="0.35">
      <c r="A4166">
        <v>2018</v>
      </c>
      <c r="B4166">
        <v>3105202</v>
      </c>
      <c r="C4166" t="s">
        <v>14</v>
      </c>
      <c r="D4166" t="s">
        <v>303</v>
      </c>
      <c r="E4166" t="s">
        <v>301</v>
      </c>
      <c r="F4166" s="8">
        <v>420472.49</v>
      </c>
      <c r="G4166" s="10"/>
      <c r="I4166" s="8">
        <v>0</v>
      </c>
      <c r="J4166" s="8">
        <v>0</v>
      </c>
    </row>
    <row r="4167" spans="1:10" hidden="1" x14ac:dyDescent="0.35">
      <c r="A4167">
        <v>2018</v>
      </c>
      <c r="B4167">
        <v>3105202</v>
      </c>
      <c r="C4167" t="s">
        <v>14</v>
      </c>
      <c r="D4167" t="s">
        <v>303</v>
      </c>
      <c r="E4167" t="s">
        <v>304</v>
      </c>
      <c r="F4167" s="8">
        <v>21853.32</v>
      </c>
      <c r="G4167" s="10"/>
      <c r="I4167" s="8">
        <v>0</v>
      </c>
      <c r="J4167" s="8">
        <v>0</v>
      </c>
    </row>
    <row r="4168" spans="1:10" hidden="1" x14ac:dyDescent="0.35">
      <c r="A4168">
        <v>2018</v>
      </c>
      <c r="B4168">
        <v>3105202</v>
      </c>
      <c r="C4168" t="s">
        <v>14</v>
      </c>
      <c r="D4168" t="s">
        <v>303</v>
      </c>
      <c r="E4168" t="s">
        <v>305</v>
      </c>
      <c r="F4168" s="8">
        <v>14892</v>
      </c>
      <c r="G4168" s="10"/>
      <c r="I4168" s="8">
        <v>0</v>
      </c>
      <c r="J4168" s="8">
        <v>0</v>
      </c>
    </row>
    <row r="4169" spans="1:10" hidden="1" x14ac:dyDescent="0.35">
      <c r="A4169">
        <v>2018</v>
      </c>
      <c r="B4169">
        <v>3106507</v>
      </c>
      <c r="C4169" t="s">
        <v>15</v>
      </c>
      <c r="D4169" t="s">
        <v>303</v>
      </c>
      <c r="E4169" t="s">
        <v>299</v>
      </c>
      <c r="F4169" s="8">
        <v>6102778.6799999997</v>
      </c>
      <c r="G4169" s="10">
        <v>5733508.0299999993</v>
      </c>
      <c r="H4169">
        <v>0.85369922992852254</v>
      </c>
      <c r="I4169" s="8">
        <v>315246.069540205</v>
      </c>
      <c r="J4169" s="8">
        <v>0</v>
      </c>
    </row>
    <row r="4170" spans="1:10" hidden="1" x14ac:dyDescent="0.35">
      <c r="A4170">
        <v>2018</v>
      </c>
      <c r="B4170">
        <v>3106507</v>
      </c>
      <c r="C4170" t="s">
        <v>15</v>
      </c>
      <c r="D4170" t="s">
        <v>303</v>
      </c>
      <c r="E4170" t="s">
        <v>300</v>
      </c>
      <c r="F4170" s="8">
        <v>4894691.3899999997</v>
      </c>
      <c r="G4170" s="10"/>
      <c r="I4170" s="8">
        <v>0</v>
      </c>
      <c r="J4170" s="8">
        <v>5209937.4595402051</v>
      </c>
    </row>
    <row r="4171" spans="1:10" hidden="1" x14ac:dyDescent="0.35">
      <c r="A4171">
        <v>2018</v>
      </c>
      <c r="B4171">
        <v>3106507</v>
      </c>
      <c r="C4171" t="s">
        <v>15</v>
      </c>
      <c r="D4171" t="s">
        <v>303</v>
      </c>
      <c r="E4171" t="s">
        <v>306</v>
      </c>
      <c r="F4171" s="8">
        <v>123255.61</v>
      </c>
      <c r="G4171" s="10"/>
      <c r="I4171" s="8">
        <v>0</v>
      </c>
      <c r="J4171" s="8">
        <v>0</v>
      </c>
    </row>
    <row r="4172" spans="1:10" hidden="1" x14ac:dyDescent="0.35">
      <c r="A4172">
        <v>2018</v>
      </c>
      <c r="B4172">
        <v>3106507</v>
      </c>
      <c r="C4172" t="s">
        <v>15</v>
      </c>
      <c r="D4172" t="s">
        <v>303</v>
      </c>
      <c r="E4172" t="s">
        <v>301</v>
      </c>
      <c r="F4172" s="8">
        <v>532133.43000000005</v>
      </c>
      <c r="G4172" s="10"/>
      <c r="I4172" s="8">
        <v>0</v>
      </c>
      <c r="J4172" s="8">
        <v>0</v>
      </c>
    </row>
    <row r="4173" spans="1:10" hidden="1" x14ac:dyDescent="0.35">
      <c r="A4173">
        <v>2018</v>
      </c>
      <c r="B4173">
        <v>3106507</v>
      </c>
      <c r="C4173" t="s">
        <v>15</v>
      </c>
      <c r="D4173" t="s">
        <v>303</v>
      </c>
      <c r="E4173" t="s">
        <v>309</v>
      </c>
      <c r="F4173" s="8">
        <v>369270.65</v>
      </c>
      <c r="G4173" s="10"/>
      <c r="I4173" s="8">
        <v>0</v>
      </c>
      <c r="J4173" s="8">
        <v>0</v>
      </c>
    </row>
    <row r="4174" spans="1:10" hidden="1" x14ac:dyDescent="0.35">
      <c r="A4174">
        <v>2018</v>
      </c>
      <c r="B4174">
        <v>3106655</v>
      </c>
      <c r="C4174" t="s">
        <v>16</v>
      </c>
      <c r="D4174" t="s">
        <v>303</v>
      </c>
      <c r="E4174" t="s">
        <v>299</v>
      </c>
      <c r="F4174" s="8">
        <v>2996683.47</v>
      </c>
      <c r="G4174" s="10">
        <v>2996683.47</v>
      </c>
      <c r="H4174">
        <v>0.832613542597477</v>
      </c>
      <c r="I4174" s="8">
        <v>0</v>
      </c>
      <c r="J4174" s="8">
        <v>0</v>
      </c>
    </row>
    <row r="4175" spans="1:10" hidden="1" x14ac:dyDescent="0.35">
      <c r="A4175">
        <v>2018</v>
      </c>
      <c r="B4175">
        <v>3106655</v>
      </c>
      <c r="C4175" t="s">
        <v>16</v>
      </c>
      <c r="D4175" t="s">
        <v>303</v>
      </c>
      <c r="E4175" t="s">
        <v>300</v>
      </c>
      <c r="F4175" s="8">
        <v>2495079.2400000002</v>
      </c>
      <c r="G4175" s="10"/>
      <c r="I4175" s="8">
        <v>0</v>
      </c>
      <c r="J4175" s="8">
        <v>2495079.2400000002</v>
      </c>
    </row>
    <row r="4176" spans="1:10" hidden="1" x14ac:dyDescent="0.35">
      <c r="A4176">
        <v>2018</v>
      </c>
      <c r="B4176">
        <v>3106655</v>
      </c>
      <c r="C4176" t="s">
        <v>16</v>
      </c>
      <c r="D4176" t="s">
        <v>303</v>
      </c>
      <c r="E4176" t="s">
        <v>301</v>
      </c>
      <c r="F4176" s="8">
        <v>249620.06</v>
      </c>
      <c r="G4176" s="10"/>
      <c r="I4176" s="8">
        <v>0</v>
      </c>
      <c r="J4176" s="8">
        <v>0</v>
      </c>
    </row>
    <row r="4177" spans="1:10" hidden="1" x14ac:dyDescent="0.35">
      <c r="A4177">
        <v>2018</v>
      </c>
      <c r="B4177">
        <v>3106606</v>
      </c>
      <c r="C4177" t="s">
        <v>17</v>
      </c>
      <c r="D4177" t="s">
        <v>303</v>
      </c>
      <c r="E4177" t="s">
        <v>299</v>
      </c>
      <c r="F4177" s="8">
        <v>2859502.6</v>
      </c>
      <c r="G4177" s="10">
        <v>2734394.27</v>
      </c>
      <c r="H4177">
        <v>0.69542385707237453</v>
      </c>
      <c r="I4177" s="8">
        <v>87003.317400483473</v>
      </c>
      <c r="J4177" s="8">
        <v>0</v>
      </c>
    </row>
    <row r="4178" spans="1:10" hidden="1" x14ac:dyDescent="0.35">
      <c r="A4178">
        <v>2018</v>
      </c>
      <c r="B4178">
        <v>3106606</v>
      </c>
      <c r="C4178" t="s">
        <v>17</v>
      </c>
      <c r="D4178" t="s">
        <v>303</v>
      </c>
      <c r="E4178" t="s">
        <v>300</v>
      </c>
      <c r="F4178" s="8">
        <v>1901563.01</v>
      </c>
      <c r="G4178" s="10"/>
      <c r="I4178" s="8">
        <v>0</v>
      </c>
      <c r="J4178" s="8">
        <v>1988566.3274004834</v>
      </c>
    </row>
    <row r="4179" spans="1:10" hidden="1" x14ac:dyDescent="0.35">
      <c r="A4179">
        <v>2018</v>
      </c>
      <c r="B4179">
        <v>3106606</v>
      </c>
      <c r="C4179" t="s">
        <v>17</v>
      </c>
      <c r="D4179" t="s">
        <v>303</v>
      </c>
      <c r="E4179" t="s">
        <v>301</v>
      </c>
      <c r="F4179" s="8">
        <v>399616.38</v>
      </c>
      <c r="G4179" s="10"/>
      <c r="I4179" s="8">
        <v>0</v>
      </c>
      <c r="J4179" s="8">
        <v>0</v>
      </c>
    </row>
    <row r="4180" spans="1:10" hidden="1" x14ac:dyDescent="0.35">
      <c r="A4180">
        <v>2018</v>
      </c>
      <c r="B4180">
        <v>3106606</v>
      </c>
      <c r="C4180" t="s">
        <v>17</v>
      </c>
      <c r="D4180" t="s">
        <v>303</v>
      </c>
      <c r="E4180" t="s">
        <v>304</v>
      </c>
      <c r="F4180" s="8">
        <v>13712.28</v>
      </c>
      <c r="G4180" s="10"/>
      <c r="I4180" s="8">
        <v>0</v>
      </c>
      <c r="J4180" s="8">
        <v>0</v>
      </c>
    </row>
    <row r="4181" spans="1:10" hidden="1" x14ac:dyDescent="0.35">
      <c r="A4181">
        <v>2018</v>
      </c>
      <c r="B4181">
        <v>3106606</v>
      </c>
      <c r="C4181" t="s">
        <v>17</v>
      </c>
      <c r="D4181" t="s">
        <v>303</v>
      </c>
      <c r="E4181" t="s">
        <v>309</v>
      </c>
      <c r="F4181" s="8">
        <v>125108.33</v>
      </c>
      <c r="G4181" s="10"/>
      <c r="I4181" s="8">
        <v>0</v>
      </c>
      <c r="J4181" s="8">
        <v>0</v>
      </c>
    </row>
    <row r="4182" spans="1:10" hidden="1" x14ac:dyDescent="0.35">
      <c r="A4182">
        <v>2018</v>
      </c>
      <c r="B4182">
        <v>3107307</v>
      </c>
      <c r="C4182" t="s">
        <v>18</v>
      </c>
      <c r="D4182" t="s">
        <v>303</v>
      </c>
      <c r="E4182" t="s">
        <v>299</v>
      </c>
      <c r="F4182" s="8">
        <v>20127399.199999999</v>
      </c>
      <c r="G4182" s="10">
        <v>18438604.689999998</v>
      </c>
      <c r="H4182">
        <v>0.75606916002492819</v>
      </c>
      <c r="I4182" s="8">
        <v>1276845.4466304102</v>
      </c>
      <c r="J4182" s="8">
        <v>0</v>
      </c>
    </row>
    <row r="4183" spans="1:10" hidden="1" x14ac:dyDescent="0.35">
      <c r="A4183">
        <v>2018</v>
      </c>
      <c r="B4183">
        <v>3107307</v>
      </c>
      <c r="C4183" t="s">
        <v>18</v>
      </c>
      <c r="D4183" t="s">
        <v>303</v>
      </c>
      <c r="E4183" t="s">
        <v>300</v>
      </c>
      <c r="F4183" s="8">
        <v>13940860.359999999</v>
      </c>
      <c r="G4183" s="10"/>
      <c r="I4183" s="8">
        <v>0</v>
      </c>
      <c r="J4183" s="8">
        <v>15217705.80663041</v>
      </c>
    </row>
    <row r="4184" spans="1:10" hidden="1" x14ac:dyDescent="0.35">
      <c r="A4184">
        <v>2018</v>
      </c>
      <c r="B4184">
        <v>3107307</v>
      </c>
      <c r="C4184" t="s">
        <v>18</v>
      </c>
      <c r="D4184" t="s">
        <v>303</v>
      </c>
      <c r="E4184" t="s">
        <v>308</v>
      </c>
      <c r="F4184" s="8">
        <v>82347.19</v>
      </c>
      <c r="G4184" s="10"/>
      <c r="I4184" s="8">
        <v>0</v>
      </c>
      <c r="J4184" s="8">
        <v>0</v>
      </c>
    </row>
    <row r="4185" spans="1:10" hidden="1" x14ac:dyDescent="0.35">
      <c r="A4185">
        <v>2018</v>
      </c>
      <c r="B4185">
        <v>3107307</v>
      </c>
      <c r="C4185" t="s">
        <v>18</v>
      </c>
      <c r="D4185" t="s">
        <v>303</v>
      </c>
      <c r="E4185" t="s">
        <v>306</v>
      </c>
      <c r="F4185" s="8">
        <v>27487.119999999999</v>
      </c>
      <c r="G4185" s="10"/>
      <c r="I4185" s="8">
        <v>0</v>
      </c>
      <c r="J4185" s="8">
        <v>0</v>
      </c>
    </row>
    <row r="4186" spans="1:10" hidden="1" x14ac:dyDescent="0.35">
      <c r="A4186">
        <v>2018</v>
      </c>
      <c r="B4186">
        <v>3107307</v>
      </c>
      <c r="C4186" t="s">
        <v>18</v>
      </c>
      <c r="D4186" t="s">
        <v>303</v>
      </c>
      <c r="E4186" t="s">
        <v>301</v>
      </c>
      <c r="F4186" s="8">
        <v>3048906.55</v>
      </c>
      <c r="G4186" s="10"/>
      <c r="I4186" s="8">
        <v>0</v>
      </c>
      <c r="J4186" s="8">
        <v>0</v>
      </c>
    </row>
    <row r="4187" spans="1:10" hidden="1" x14ac:dyDescent="0.35">
      <c r="A4187">
        <v>2018</v>
      </c>
      <c r="B4187">
        <v>3107307</v>
      </c>
      <c r="C4187" t="s">
        <v>18</v>
      </c>
      <c r="D4187" t="s">
        <v>303</v>
      </c>
      <c r="E4187" t="s">
        <v>305</v>
      </c>
      <c r="F4187" s="8">
        <v>316936.45</v>
      </c>
      <c r="G4187" s="10"/>
      <c r="I4187" s="8">
        <v>0</v>
      </c>
      <c r="J4187" s="8">
        <v>0</v>
      </c>
    </row>
    <row r="4188" spans="1:10" hidden="1" x14ac:dyDescent="0.35">
      <c r="A4188">
        <v>2018</v>
      </c>
      <c r="B4188">
        <v>3107307</v>
      </c>
      <c r="C4188" t="s">
        <v>18</v>
      </c>
      <c r="D4188" t="s">
        <v>303</v>
      </c>
      <c r="E4188" t="s">
        <v>309</v>
      </c>
      <c r="F4188" s="8">
        <v>1688794.51</v>
      </c>
      <c r="G4188" s="10"/>
      <c r="I4188" s="8">
        <v>0</v>
      </c>
      <c r="J4188" s="8">
        <v>0</v>
      </c>
    </row>
    <row r="4189" spans="1:10" hidden="1" x14ac:dyDescent="0.35">
      <c r="A4189">
        <v>2018</v>
      </c>
      <c r="B4189">
        <v>3108206</v>
      </c>
      <c r="C4189" t="s">
        <v>19</v>
      </c>
      <c r="D4189" t="s">
        <v>303</v>
      </c>
      <c r="E4189" t="s">
        <v>299</v>
      </c>
      <c r="F4189" s="8">
        <v>5665827.0199999996</v>
      </c>
      <c r="G4189" s="10">
        <v>5307441.4099999992</v>
      </c>
      <c r="H4189">
        <v>0.69171018507767201</v>
      </c>
      <c r="I4189" s="8">
        <v>247898.97662227438</v>
      </c>
      <c r="J4189" s="8">
        <v>0</v>
      </c>
    </row>
    <row r="4190" spans="1:10" hidden="1" x14ac:dyDescent="0.35">
      <c r="A4190">
        <v>2018</v>
      </c>
      <c r="B4190">
        <v>3108206</v>
      </c>
      <c r="C4190" t="s">
        <v>19</v>
      </c>
      <c r="D4190" t="s">
        <v>303</v>
      </c>
      <c r="E4190" t="s">
        <v>300</v>
      </c>
      <c r="F4190" s="8">
        <v>3671211.28</v>
      </c>
      <c r="G4190" s="10"/>
      <c r="I4190" s="8">
        <v>0</v>
      </c>
      <c r="J4190" s="8">
        <v>3919110.2566222744</v>
      </c>
    </row>
    <row r="4191" spans="1:10" hidden="1" x14ac:dyDescent="0.35">
      <c r="A4191">
        <v>2018</v>
      </c>
      <c r="B4191">
        <v>3108206</v>
      </c>
      <c r="C4191" t="s">
        <v>19</v>
      </c>
      <c r="D4191" t="s">
        <v>303</v>
      </c>
      <c r="E4191" t="s">
        <v>307</v>
      </c>
      <c r="F4191" s="8">
        <v>10030.41</v>
      </c>
      <c r="G4191" s="10"/>
      <c r="I4191" s="8">
        <v>0</v>
      </c>
      <c r="J4191" s="8">
        <v>0</v>
      </c>
    </row>
    <row r="4192" spans="1:10" hidden="1" x14ac:dyDescent="0.35">
      <c r="A4192">
        <v>2018</v>
      </c>
      <c r="B4192">
        <v>3108206</v>
      </c>
      <c r="C4192" t="s">
        <v>19</v>
      </c>
      <c r="D4192" t="s">
        <v>303</v>
      </c>
      <c r="E4192" t="s">
        <v>306</v>
      </c>
      <c r="F4192" s="8">
        <v>161397.06</v>
      </c>
      <c r="G4192" s="10"/>
      <c r="I4192" s="8">
        <v>0</v>
      </c>
      <c r="J4192" s="8">
        <v>0</v>
      </c>
    </row>
    <row r="4193" spans="1:10" hidden="1" x14ac:dyDescent="0.35">
      <c r="A4193">
        <v>2018</v>
      </c>
      <c r="B4193">
        <v>3108206</v>
      </c>
      <c r="C4193" t="s">
        <v>19</v>
      </c>
      <c r="D4193" t="s">
        <v>303</v>
      </c>
      <c r="E4193" t="s">
        <v>301</v>
      </c>
      <c r="F4193" s="8">
        <v>1195760.43</v>
      </c>
      <c r="G4193" s="10"/>
      <c r="I4193" s="8">
        <v>0</v>
      </c>
      <c r="J4193" s="8">
        <v>0</v>
      </c>
    </row>
    <row r="4194" spans="1:10" hidden="1" x14ac:dyDescent="0.35">
      <c r="A4194">
        <v>2018</v>
      </c>
      <c r="B4194">
        <v>3108206</v>
      </c>
      <c r="C4194" t="s">
        <v>19</v>
      </c>
      <c r="D4194" t="s">
        <v>303</v>
      </c>
      <c r="E4194" t="s">
        <v>304</v>
      </c>
      <c r="F4194" s="8">
        <v>2491.91</v>
      </c>
      <c r="G4194" s="10"/>
      <c r="I4194" s="8">
        <v>0</v>
      </c>
      <c r="J4194" s="8">
        <v>0</v>
      </c>
    </row>
    <row r="4195" spans="1:10" hidden="1" x14ac:dyDescent="0.35">
      <c r="A4195">
        <v>2018</v>
      </c>
      <c r="B4195">
        <v>3108206</v>
      </c>
      <c r="C4195" t="s">
        <v>19</v>
      </c>
      <c r="D4195" t="s">
        <v>303</v>
      </c>
      <c r="E4195" t="s">
        <v>309</v>
      </c>
      <c r="F4195" s="8">
        <v>358385.61</v>
      </c>
      <c r="G4195" s="10"/>
      <c r="I4195" s="8">
        <v>0</v>
      </c>
      <c r="J4195" s="8">
        <v>0</v>
      </c>
    </row>
    <row r="4196" spans="1:10" hidden="1" x14ac:dyDescent="0.35">
      <c r="A4196">
        <v>2018</v>
      </c>
      <c r="B4196">
        <v>3108255</v>
      </c>
      <c r="C4196" t="s">
        <v>20</v>
      </c>
      <c r="D4196" t="s">
        <v>303</v>
      </c>
      <c r="E4196" t="s">
        <v>299</v>
      </c>
      <c r="F4196" s="8">
        <v>7873857.6699999999</v>
      </c>
      <c r="G4196" s="10">
        <v>7273139.0300000003</v>
      </c>
      <c r="H4196">
        <v>0.87848209468367611</v>
      </c>
      <c r="I4196" s="8">
        <v>527720.56918272912</v>
      </c>
      <c r="J4196" s="8">
        <v>0</v>
      </c>
    </row>
    <row r="4197" spans="1:10" hidden="1" x14ac:dyDescent="0.35">
      <c r="A4197">
        <v>2018</v>
      </c>
      <c r="B4197">
        <v>3108255</v>
      </c>
      <c r="C4197" t="s">
        <v>20</v>
      </c>
      <c r="D4197" t="s">
        <v>303</v>
      </c>
      <c r="E4197" t="s">
        <v>300</v>
      </c>
      <c r="F4197" s="8">
        <v>6389322.4100000001</v>
      </c>
      <c r="G4197" s="10"/>
      <c r="I4197" s="8">
        <v>0</v>
      </c>
      <c r="J4197" s="8">
        <v>6917042.9791827295</v>
      </c>
    </row>
    <row r="4198" spans="1:10" hidden="1" x14ac:dyDescent="0.35">
      <c r="A4198">
        <v>2018</v>
      </c>
      <c r="B4198">
        <v>3108255</v>
      </c>
      <c r="C4198" t="s">
        <v>20</v>
      </c>
      <c r="D4198" t="s">
        <v>303</v>
      </c>
      <c r="E4198" t="s">
        <v>301</v>
      </c>
      <c r="F4198" s="8">
        <v>555428.85</v>
      </c>
      <c r="G4198" s="10"/>
      <c r="I4198" s="8">
        <v>0</v>
      </c>
      <c r="J4198" s="8">
        <v>0</v>
      </c>
    </row>
    <row r="4199" spans="1:10" hidden="1" x14ac:dyDescent="0.35">
      <c r="A4199">
        <v>2018</v>
      </c>
      <c r="B4199">
        <v>3108255</v>
      </c>
      <c r="C4199" t="s">
        <v>20</v>
      </c>
      <c r="D4199" t="s">
        <v>303</v>
      </c>
      <c r="E4199" t="s">
        <v>309</v>
      </c>
      <c r="F4199" s="8">
        <v>600718.64</v>
      </c>
      <c r="G4199" s="10"/>
      <c r="I4199" s="8">
        <v>0</v>
      </c>
      <c r="J4199" s="8">
        <v>0</v>
      </c>
    </row>
    <row r="4200" spans="1:10" hidden="1" x14ac:dyDescent="0.35">
      <c r="A4200">
        <v>2018</v>
      </c>
      <c r="B4200">
        <v>3108503</v>
      </c>
      <c r="C4200" t="s">
        <v>21</v>
      </c>
      <c r="D4200" t="s">
        <v>303</v>
      </c>
      <c r="E4200" t="s">
        <v>299</v>
      </c>
      <c r="F4200" s="8">
        <v>4126052.53</v>
      </c>
      <c r="G4200" s="10">
        <v>3918363.7199999997</v>
      </c>
      <c r="H4200">
        <v>0.78300872487661766</v>
      </c>
      <c r="I4200" s="8">
        <v>162622.15028924213</v>
      </c>
      <c r="J4200" s="8">
        <v>0</v>
      </c>
    </row>
    <row r="4201" spans="1:10" hidden="1" x14ac:dyDescent="0.35">
      <c r="A4201">
        <v>2018</v>
      </c>
      <c r="B4201">
        <v>3108503</v>
      </c>
      <c r="C4201" t="s">
        <v>21</v>
      </c>
      <c r="D4201" t="s">
        <v>303</v>
      </c>
      <c r="E4201" t="s">
        <v>300</v>
      </c>
      <c r="F4201" s="8">
        <v>3068112.98</v>
      </c>
      <c r="G4201" s="10"/>
      <c r="I4201" s="8">
        <v>0</v>
      </c>
      <c r="J4201" s="8">
        <v>3230735.1302892421</v>
      </c>
    </row>
    <row r="4202" spans="1:10" hidden="1" x14ac:dyDescent="0.35">
      <c r="A4202">
        <v>2018</v>
      </c>
      <c r="B4202">
        <v>3108503</v>
      </c>
      <c r="C4202" t="s">
        <v>21</v>
      </c>
      <c r="D4202" t="s">
        <v>303</v>
      </c>
      <c r="E4202" t="s">
        <v>301</v>
      </c>
      <c r="F4202" s="8">
        <v>512876.61</v>
      </c>
      <c r="G4202" s="10"/>
      <c r="I4202" s="8">
        <v>0</v>
      </c>
      <c r="J4202" s="8">
        <v>0</v>
      </c>
    </row>
    <row r="4203" spans="1:10" hidden="1" x14ac:dyDescent="0.35">
      <c r="A4203">
        <v>2018</v>
      </c>
      <c r="B4203">
        <v>3108503</v>
      </c>
      <c r="C4203" t="s">
        <v>21</v>
      </c>
      <c r="D4203" t="s">
        <v>303</v>
      </c>
      <c r="E4203" t="s">
        <v>304</v>
      </c>
      <c r="F4203" s="8">
        <v>1261.75</v>
      </c>
      <c r="G4203" s="10"/>
      <c r="I4203" s="8">
        <v>0</v>
      </c>
      <c r="J4203" s="8">
        <v>0</v>
      </c>
    </row>
    <row r="4204" spans="1:10" hidden="1" x14ac:dyDescent="0.35">
      <c r="A4204">
        <v>2018</v>
      </c>
      <c r="B4204">
        <v>3108503</v>
      </c>
      <c r="C4204" t="s">
        <v>21</v>
      </c>
      <c r="D4204" t="s">
        <v>303</v>
      </c>
      <c r="E4204" t="s">
        <v>309</v>
      </c>
      <c r="F4204" s="8">
        <v>207688.81</v>
      </c>
      <c r="G4204" s="10"/>
      <c r="I4204" s="8">
        <v>0</v>
      </c>
      <c r="J4204" s="8">
        <v>0</v>
      </c>
    </row>
    <row r="4205" spans="1:10" hidden="1" x14ac:dyDescent="0.35">
      <c r="A4205">
        <v>2018</v>
      </c>
      <c r="B4205">
        <v>3108602</v>
      </c>
      <c r="C4205" t="s">
        <v>22</v>
      </c>
      <c r="D4205" t="s">
        <v>303</v>
      </c>
      <c r="E4205" t="s">
        <v>299</v>
      </c>
      <c r="F4205" s="8">
        <v>14437672.59</v>
      </c>
      <c r="G4205" s="10">
        <v>12850402.4</v>
      </c>
      <c r="H4205">
        <v>0.67633601730635295</v>
      </c>
      <c r="I4205" s="8">
        <v>1073527.9986936981</v>
      </c>
      <c r="J4205" s="8">
        <v>0</v>
      </c>
    </row>
    <row r="4206" spans="1:10" hidden="1" x14ac:dyDescent="0.35">
      <c r="A4206">
        <v>2018</v>
      </c>
      <c r="B4206">
        <v>3108602</v>
      </c>
      <c r="C4206" t="s">
        <v>22</v>
      </c>
      <c r="D4206" t="s">
        <v>303</v>
      </c>
      <c r="E4206" t="s">
        <v>300</v>
      </c>
      <c r="F4206" s="8">
        <v>8691189.9800000004</v>
      </c>
      <c r="G4206" s="10"/>
      <c r="I4206" s="8">
        <v>0</v>
      </c>
      <c r="J4206" s="8">
        <v>9764717.9786936976</v>
      </c>
    </row>
    <row r="4207" spans="1:10" hidden="1" x14ac:dyDescent="0.35">
      <c r="A4207">
        <v>2018</v>
      </c>
      <c r="B4207">
        <v>3108602</v>
      </c>
      <c r="C4207" t="s">
        <v>22</v>
      </c>
      <c r="D4207" t="s">
        <v>303</v>
      </c>
      <c r="E4207" t="s">
        <v>307</v>
      </c>
      <c r="F4207" s="8">
        <v>23490</v>
      </c>
      <c r="G4207" s="10"/>
      <c r="I4207" s="8">
        <v>0</v>
      </c>
      <c r="J4207" s="8">
        <v>0</v>
      </c>
    </row>
    <row r="4208" spans="1:10" hidden="1" x14ac:dyDescent="0.35">
      <c r="A4208">
        <v>2018</v>
      </c>
      <c r="B4208">
        <v>3108602</v>
      </c>
      <c r="C4208" t="s">
        <v>22</v>
      </c>
      <c r="D4208" t="s">
        <v>303</v>
      </c>
      <c r="E4208" t="s">
        <v>306</v>
      </c>
      <c r="F4208" s="8">
        <v>203904.72</v>
      </c>
      <c r="G4208" s="10"/>
      <c r="I4208" s="8">
        <v>0</v>
      </c>
      <c r="J4208" s="8">
        <v>0</v>
      </c>
    </row>
    <row r="4209" spans="1:11" hidden="1" x14ac:dyDescent="0.35">
      <c r="A4209">
        <v>2018</v>
      </c>
      <c r="B4209">
        <v>3108602</v>
      </c>
      <c r="C4209" t="s">
        <v>22</v>
      </c>
      <c r="D4209" t="s">
        <v>303</v>
      </c>
      <c r="E4209" t="s">
        <v>301</v>
      </c>
      <c r="F4209" s="8">
        <v>3669214.3</v>
      </c>
      <c r="G4209" s="10"/>
      <c r="I4209" s="8">
        <v>0</v>
      </c>
      <c r="J4209" s="8">
        <v>0</v>
      </c>
    </row>
    <row r="4210" spans="1:11" hidden="1" x14ac:dyDescent="0.35">
      <c r="A4210">
        <v>2018</v>
      </c>
      <c r="B4210">
        <v>3108602</v>
      </c>
      <c r="C4210" t="s">
        <v>22</v>
      </c>
      <c r="D4210" t="s">
        <v>303</v>
      </c>
      <c r="E4210" t="s">
        <v>305</v>
      </c>
      <c r="F4210" s="8">
        <v>134731.15</v>
      </c>
      <c r="G4210" s="10"/>
      <c r="I4210" s="8">
        <v>0</v>
      </c>
      <c r="J4210" s="8">
        <v>0</v>
      </c>
    </row>
    <row r="4211" spans="1:11" hidden="1" x14ac:dyDescent="0.35">
      <c r="A4211">
        <v>2018</v>
      </c>
      <c r="B4211">
        <v>3108602</v>
      </c>
      <c r="C4211" t="s">
        <v>22</v>
      </c>
      <c r="D4211" t="s">
        <v>303</v>
      </c>
      <c r="E4211" t="s">
        <v>309</v>
      </c>
      <c r="F4211" s="8">
        <v>1587270.19</v>
      </c>
      <c r="G4211" s="10"/>
      <c r="I4211" s="8">
        <v>0</v>
      </c>
      <c r="J4211" s="8">
        <v>0</v>
      </c>
    </row>
    <row r="4212" spans="1:11" hidden="1" x14ac:dyDescent="0.35">
      <c r="A4212">
        <v>2018</v>
      </c>
      <c r="B4212">
        <v>3108800</v>
      </c>
      <c r="C4212" t="s">
        <v>23</v>
      </c>
      <c r="D4212" t="s">
        <v>303</v>
      </c>
      <c r="E4212" t="s">
        <v>299</v>
      </c>
      <c r="F4212" s="8">
        <v>3692351.36</v>
      </c>
      <c r="G4212" s="10">
        <v>3692351.36</v>
      </c>
      <c r="H4212">
        <v>0.97725148778907112</v>
      </c>
      <c r="I4212" s="8">
        <v>0</v>
      </c>
      <c r="J4212" s="8">
        <v>0</v>
      </c>
    </row>
    <row r="4213" spans="1:11" hidden="1" x14ac:dyDescent="0.35">
      <c r="A4213">
        <v>2018</v>
      </c>
      <c r="B4213">
        <v>3108800</v>
      </c>
      <c r="C4213" t="s">
        <v>23</v>
      </c>
      <c r="D4213" t="s">
        <v>303</v>
      </c>
      <c r="E4213" t="s">
        <v>300</v>
      </c>
      <c r="F4213" s="8">
        <v>3608355.86</v>
      </c>
      <c r="G4213" s="10"/>
      <c r="I4213" s="8">
        <v>0</v>
      </c>
      <c r="J4213" s="8">
        <v>3608355.86</v>
      </c>
    </row>
    <row r="4214" spans="1:11" hidden="1" x14ac:dyDescent="0.35">
      <c r="A4214">
        <v>2018</v>
      </c>
      <c r="B4214">
        <v>3108800</v>
      </c>
      <c r="C4214" t="s">
        <v>23</v>
      </c>
      <c r="D4214" t="s">
        <v>303</v>
      </c>
      <c r="E4214" t="s">
        <v>306</v>
      </c>
      <c r="F4214" s="8">
        <v>83995.5</v>
      </c>
      <c r="G4214" s="10"/>
      <c r="I4214" s="8">
        <v>0</v>
      </c>
      <c r="J4214" s="8">
        <v>0</v>
      </c>
    </row>
    <row r="4215" spans="1:11" hidden="1" x14ac:dyDescent="0.35">
      <c r="A4215">
        <v>2018</v>
      </c>
      <c r="B4215">
        <v>3109204</v>
      </c>
      <c r="C4215" t="s">
        <v>24</v>
      </c>
      <c r="D4215" t="s">
        <v>303</v>
      </c>
      <c r="E4215" t="s">
        <v>299</v>
      </c>
      <c r="F4215" s="8">
        <v>6602238.5599999996</v>
      </c>
      <c r="G4215" s="10">
        <v>6260852.6499999994</v>
      </c>
      <c r="H4215">
        <v>0.62657172422034246</v>
      </c>
      <c r="I4215" s="8">
        <v>213902.75825323063</v>
      </c>
      <c r="J4215" s="8">
        <v>0</v>
      </c>
    </row>
    <row r="4216" spans="1:11" hidden="1" x14ac:dyDescent="0.35">
      <c r="A4216">
        <v>2018</v>
      </c>
      <c r="B4216">
        <v>3109204</v>
      </c>
      <c r="C4216" t="s">
        <v>24</v>
      </c>
      <c r="D4216" t="s">
        <v>303</v>
      </c>
      <c r="E4216" t="s">
        <v>300</v>
      </c>
      <c r="F4216" s="8">
        <v>3922873.24</v>
      </c>
      <c r="G4216" s="10"/>
      <c r="I4216" s="8">
        <v>0</v>
      </c>
      <c r="J4216" s="8">
        <v>4136775.9982532309</v>
      </c>
    </row>
    <row r="4217" spans="1:11" hidden="1" x14ac:dyDescent="0.35">
      <c r="A4217">
        <v>2018</v>
      </c>
      <c r="B4217">
        <v>3109204</v>
      </c>
      <c r="C4217" t="s">
        <v>24</v>
      </c>
      <c r="D4217" t="s">
        <v>303</v>
      </c>
      <c r="E4217" t="s">
        <v>306</v>
      </c>
      <c r="F4217" s="8">
        <v>180000</v>
      </c>
      <c r="G4217" s="10"/>
      <c r="I4217" s="8">
        <v>0</v>
      </c>
      <c r="J4217" s="8">
        <v>0</v>
      </c>
    </row>
    <row r="4218" spans="1:11" hidden="1" x14ac:dyDescent="0.35">
      <c r="A4218">
        <v>2018</v>
      </c>
      <c r="B4218">
        <v>3109204</v>
      </c>
      <c r="C4218" t="s">
        <v>24</v>
      </c>
      <c r="D4218" t="s">
        <v>303</v>
      </c>
      <c r="E4218" t="s">
        <v>301</v>
      </c>
      <c r="F4218" s="8">
        <v>1207494.26</v>
      </c>
      <c r="G4218" s="10"/>
      <c r="I4218" s="8">
        <v>0</v>
      </c>
      <c r="J4218" s="8">
        <v>0</v>
      </c>
    </row>
    <row r="4219" spans="1:11" hidden="1" x14ac:dyDescent="0.35">
      <c r="A4219">
        <v>2018</v>
      </c>
      <c r="B4219">
        <v>3109204</v>
      </c>
      <c r="C4219" t="s">
        <v>24</v>
      </c>
      <c r="D4219" t="s">
        <v>303</v>
      </c>
      <c r="E4219" t="s">
        <v>304</v>
      </c>
      <c r="F4219" s="8">
        <v>82835.37</v>
      </c>
      <c r="G4219" s="10"/>
      <c r="I4219" s="8">
        <v>0</v>
      </c>
      <c r="J4219" s="8">
        <v>0</v>
      </c>
    </row>
    <row r="4220" spans="1:11" hidden="1" x14ac:dyDescent="0.35">
      <c r="A4220">
        <v>2018</v>
      </c>
      <c r="B4220">
        <v>3109204</v>
      </c>
      <c r="C4220" t="s">
        <v>24</v>
      </c>
      <c r="D4220" t="s">
        <v>303</v>
      </c>
      <c r="E4220" t="s">
        <v>309</v>
      </c>
      <c r="F4220" s="8">
        <v>341385.91</v>
      </c>
      <c r="G4220" s="10"/>
      <c r="I4220" s="8">
        <v>0</v>
      </c>
      <c r="J4220" s="8">
        <v>0</v>
      </c>
    </row>
    <row r="4221" spans="1:11" hidden="1" x14ac:dyDescent="0.35">
      <c r="A4221">
        <v>2018</v>
      </c>
      <c r="B4221">
        <v>3109402</v>
      </c>
      <c r="C4221" t="s">
        <v>25</v>
      </c>
      <c r="D4221" t="s">
        <v>303</v>
      </c>
      <c r="E4221" t="s">
        <v>299</v>
      </c>
      <c r="F4221" s="8">
        <v>13855532.26</v>
      </c>
      <c r="G4221" s="10">
        <v>13290716.209999999</v>
      </c>
      <c r="H4221">
        <v>0.82774850475872142</v>
      </c>
      <c r="I4221" s="8">
        <v>467525.64085122728</v>
      </c>
      <c r="J4221" s="8">
        <v>0</v>
      </c>
      <c r="K4221">
        <f>J4222/F4221</f>
        <v>0.82774850475872142</v>
      </c>
    </row>
    <row r="4222" spans="1:11" hidden="1" x14ac:dyDescent="0.35">
      <c r="A4222">
        <v>2018</v>
      </c>
      <c r="B4222">
        <v>3109402</v>
      </c>
      <c r="C4222" t="s">
        <v>25</v>
      </c>
      <c r="D4222" t="s">
        <v>303</v>
      </c>
      <c r="E4222" t="s">
        <v>300</v>
      </c>
      <c r="F4222" s="8">
        <v>11001370.470000001</v>
      </c>
      <c r="G4222" s="10"/>
      <c r="I4222" s="8">
        <v>0</v>
      </c>
      <c r="J4222" s="8">
        <v>11468896.110851228</v>
      </c>
    </row>
    <row r="4223" spans="1:11" hidden="1" x14ac:dyDescent="0.35">
      <c r="A4223">
        <v>2018</v>
      </c>
      <c r="B4223">
        <v>3109402</v>
      </c>
      <c r="C4223" t="s">
        <v>25</v>
      </c>
      <c r="D4223" t="s">
        <v>303</v>
      </c>
      <c r="E4223" t="s">
        <v>306</v>
      </c>
      <c r="F4223" s="8">
        <v>49995</v>
      </c>
      <c r="G4223" s="10"/>
      <c r="I4223" s="8">
        <v>0</v>
      </c>
      <c r="J4223" s="8">
        <v>0</v>
      </c>
    </row>
    <row r="4224" spans="1:11" hidden="1" x14ac:dyDescent="0.35">
      <c r="A4224">
        <v>2018</v>
      </c>
      <c r="B4224">
        <v>3109402</v>
      </c>
      <c r="C4224" t="s">
        <v>25</v>
      </c>
      <c r="D4224" t="s">
        <v>303</v>
      </c>
      <c r="E4224" t="s">
        <v>301</v>
      </c>
      <c r="F4224" s="8">
        <v>2145958.0299999998</v>
      </c>
      <c r="G4224" s="10"/>
      <c r="I4224" s="8">
        <v>0</v>
      </c>
      <c r="J4224" s="8">
        <v>0</v>
      </c>
    </row>
    <row r="4225" spans="1:10" hidden="1" x14ac:dyDescent="0.35">
      <c r="A4225">
        <v>2018</v>
      </c>
      <c r="B4225">
        <v>3109402</v>
      </c>
      <c r="C4225" t="s">
        <v>25</v>
      </c>
      <c r="D4225" t="s">
        <v>303</v>
      </c>
      <c r="E4225" t="s">
        <v>304</v>
      </c>
      <c r="F4225" s="8">
        <v>93392.71</v>
      </c>
      <c r="G4225" s="10"/>
      <c r="I4225" s="8">
        <v>0</v>
      </c>
      <c r="J4225" s="8">
        <v>0</v>
      </c>
    </row>
    <row r="4226" spans="1:10" hidden="1" x14ac:dyDescent="0.35">
      <c r="A4226">
        <v>2018</v>
      </c>
      <c r="B4226">
        <v>3109402</v>
      </c>
      <c r="C4226" t="s">
        <v>25</v>
      </c>
      <c r="D4226" t="s">
        <v>303</v>
      </c>
      <c r="E4226" t="s">
        <v>309</v>
      </c>
      <c r="F4226" s="8">
        <v>564816.05000000005</v>
      </c>
      <c r="G4226" s="10"/>
      <c r="I4226" s="8">
        <v>0</v>
      </c>
      <c r="J4226" s="8">
        <v>0</v>
      </c>
    </row>
    <row r="4227" spans="1:10" hidden="1" x14ac:dyDescent="0.35">
      <c r="A4227">
        <v>2018</v>
      </c>
      <c r="B4227">
        <v>3102704</v>
      </c>
      <c r="C4227" t="s">
        <v>26</v>
      </c>
      <c r="D4227" t="s">
        <v>303</v>
      </c>
      <c r="E4227" t="s">
        <v>299</v>
      </c>
      <c r="F4227" s="8">
        <v>6491074.0300000003</v>
      </c>
      <c r="G4227" s="10">
        <v>6233771.5100000007</v>
      </c>
      <c r="H4227">
        <v>0.83599362146014866</v>
      </c>
      <c r="I4227" s="8">
        <v>215103.26550562232</v>
      </c>
      <c r="J4227" s="8">
        <v>0</v>
      </c>
    </row>
    <row r="4228" spans="1:10" hidden="1" x14ac:dyDescent="0.35">
      <c r="A4228">
        <v>2018</v>
      </c>
      <c r="B4228">
        <v>3102704</v>
      </c>
      <c r="C4228" t="s">
        <v>26</v>
      </c>
      <c r="D4228" t="s">
        <v>303</v>
      </c>
      <c r="E4228" t="s">
        <v>300</v>
      </c>
      <c r="F4228" s="8">
        <v>5211393.22</v>
      </c>
      <c r="G4228" s="10"/>
      <c r="I4228" s="8">
        <v>0</v>
      </c>
      <c r="J4228" s="8">
        <v>5426496.4855056219</v>
      </c>
    </row>
    <row r="4229" spans="1:10" hidden="1" x14ac:dyDescent="0.35">
      <c r="A4229">
        <v>2018</v>
      </c>
      <c r="B4229">
        <v>3102704</v>
      </c>
      <c r="C4229" t="s">
        <v>26</v>
      </c>
      <c r="D4229" t="s">
        <v>303</v>
      </c>
      <c r="E4229" t="s">
        <v>301</v>
      </c>
      <c r="F4229" s="8">
        <v>824470.33</v>
      </c>
      <c r="G4229" s="10"/>
      <c r="I4229" s="8">
        <v>0</v>
      </c>
      <c r="J4229" s="8">
        <v>0</v>
      </c>
    </row>
    <row r="4230" spans="1:10" hidden="1" x14ac:dyDescent="0.35">
      <c r="A4230">
        <v>2018</v>
      </c>
      <c r="B4230">
        <v>3102704</v>
      </c>
      <c r="C4230" t="s">
        <v>26</v>
      </c>
      <c r="D4230" t="s">
        <v>303</v>
      </c>
      <c r="E4230" t="s">
        <v>309</v>
      </c>
      <c r="F4230" s="8">
        <v>257302.52</v>
      </c>
      <c r="G4230" s="10"/>
      <c r="I4230" s="8">
        <v>0</v>
      </c>
      <c r="J4230" s="8">
        <v>0</v>
      </c>
    </row>
    <row r="4231" spans="1:10" hidden="1" x14ac:dyDescent="0.35">
      <c r="A4231">
        <v>2018</v>
      </c>
      <c r="B4231">
        <v>3110806</v>
      </c>
      <c r="C4231" t="s">
        <v>27</v>
      </c>
      <c r="D4231" t="s">
        <v>303</v>
      </c>
      <c r="E4231" t="s">
        <v>299</v>
      </c>
      <c r="F4231" s="8">
        <v>3592533.1</v>
      </c>
      <c r="G4231" s="10">
        <v>3271984.97</v>
      </c>
      <c r="H4231">
        <v>0.65535845966920803</v>
      </c>
      <c r="I4231" s="8">
        <v>210073.92872664504</v>
      </c>
      <c r="J4231" s="8">
        <v>0</v>
      </c>
    </row>
    <row r="4232" spans="1:10" hidden="1" x14ac:dyDescent="0.35">
      <c r="A4232">
        <v>2018</v>
      </c>
      <c r="B4232">
        <v>3110806</v>
      </c>
      <c r="C4232" t="s">
        <v>27</v>
      </c>
      <c r="D4232" t="s">
        <v>303</v>
      </c>
      <c r="E4232" t="s">
        <v>300</v>
      </c>
      <c r="F4232" s="8">
        <v>2144323.0299999998</v>
      </c>
      <c r="G4232" s="10"/>
      <c r="I4232" s="8">
        <v>0</v>
      </c>
      <c r="J4232" s="8">
        <v>2354396.958726645</v>
      </c>
    </row>
    <row r="4233" spans="1:10" hidden="1" x14ac:dyDescent="0.35">
      <c r="A4233">
        <v>2018</v>
      </c>
      <c r="B4233">
        <v>3110806</v>
      </c>
      <c r="C4233" t="s">
        <v>27</v>
      </c>
      <c r="D4233" t="s">
        <v>303</v>
      </c>
      <c r="E4233" t="s">
        <v>301</v>
      </c>
      <c r="F4233" s="8">
        <v>858825.87</v>
      </c>
      <c r="G4233" s="10"/>
      <c r="I4233" s="8">
        <v>0</v>
      </c>
      <c r="J4233" s="8">
        <v>0</v>
      </c>
    </row>
    <row r="4234" spans="1:10" hidden="1" x14ac:dyDescent="0.35">
      <c r="A4234">
        <v>2018</v>
      </c>
      <c r="B4234">
        <v>3110806</v>
      </c>
      <c r="C4234" t="s">
        <v>27</v>
      </c>
      <c r="D4234" t="s">
        <v>303</v>
      </c>
      <c r="E4234" t="s">
        <v>309</v>
      </c>
      <c r="F4234" s="8">
        <v>320548.13</v>
      </c>
      <c r="G4234" s="10"/>
      <c r="I4234" s="8">
        <v>0</v>
      </c>
      <c r="J4234" s="8">
        <v>0</v>
      </c>
    </row>
    <row r="4235" spans="1:10" hidden="1" x14ac:dyDescent="0.35">
      <c r="A4235">
        <v>2018</v>
      </c>
      <c r="B4235">
        <v>3111150</v>
      </c>
      <c r="C4235" t="s">
        <v>28</v>
      </c>
      <c r="D4235" t="s">
        <v>303</v>
      </c>
      <c r="E4235" t="s">
        <v>299</v>
      </c>
      <c r="F4235" s="8">
        <v>4224736.93</v>
      </c>
      <c r="G4235" s="10">
        <v>3942633.2699999996</v>
      </c>
      <c r="H4235">
        <v>0.66209980772571331</v>
      </c>
      <c r="I4235" s="8">
        <v>186780.77904471999</v>
      </c>
      <c r="J4235" s="8">
        <v>0</v>
      </c>
    </row>
    <row r="4236" spans="1:10" hidden="1" x14ac:dyDescent="0.35">
      <c r="A4236">
        <v>2018</v>
      </c>
      <c r="B4236">
        <v>3111150</v>
      </c>
      <c r="C4236" t="s">
        <v>28</v>
      </c>
      <c r="D4236" t="s">
        <v>303</v>
      </c>
      <c r="E4236" t="s">
        <v>300</v>
      </c>
      <c r="F4236" s="8">
        <v>2610416.73</v>
      </c>
      <c r="G4236" s="10"/>
      <c r="I4236" s="8">
        <v>0</v>
      </c>
      <c r="J4236" s="8">
        <v>2797197.5090447199</v>
      </c>
    </row>
    <row r="4237" spans="1:10" hidden="1" x14ac:dyDescent="0.35">
      <c r="A4237">
        <v>2018</v>
      </c>
      <c r="B4237">
        <v>3111150</v>
      </c>
      <c r="C4237" t="s">
        <v>28</v>
      </c>
      <c r="D4237" t="s">
        <v>303</v>
      </c>
      <c r="E4237" t="s">
        <v>301</v>
      </c>
      <c r="F4237" s="8">
        <v>1175603.58</v>
      </c>
      <c r="G4237" s="10"/>
      <c r="I4237" s="8">
        <v>0</v>
      </c>
      <c r="J4237" s="8">
        <v>0</v>
      </c>
    </row>
    <row r="4238" spans="1:10" hidden="1" x14ac:dyDescent="0.35">
      <c r="A4238">
        <v>2018</v>
      </c>
      <c r="B4238">
        <v>3111150</v>
      </c>
      <c r="C4238" t="s">
        <v>28</v>
      </c>
      <c r="D4238" t="s">
        <v>303</v>
      </c>
      <c r="E4238" t="s">
        <v>305</v>
      </c>
      <c r="F4238" s="8">
        <v>113800.69</v>
      </c>
      <c r="G4238" s="10"/>
      <c r="I4238" s="8">
        <v>0</v>
      </c>
      <c r="J4238" s="8">
        <v>0</v>
      </c>
    </row>
    <row r="4239" spans="1:10" hidden="1" x14ac:dyDescent="0.35">
      <c r="A4239">
        <v>2018</v>
      </c>
      <c r="B4239">
        <v>3111150</v>
      </c>
      <c r="C4239" t="s">
        <v>28</v>
      </c>
      <c r="D4239" t="s">
        <v>303</v>
      </c>
      <c r="E4239" t="s">
        <v>309</v>
      </c>
      <c r="F4239" s="8">
        <v>282103.65999999997</v>
      </c>
      <c r="G4239" s="10"/>
      <c r="I4239" s="8">
        <v>0</v>
      </c>
      <c r="J4239" s="8">
        <v>0</v>
      </c>
    </row>
    <row r="4240" spans="1:10" hidden="1" x14ac:dyDescent="0.35">
      <c r="A4240">
        <v>2018</v>
      </c>
      <c r="B4240">
        <v>3112059</v>
      </c>
      <c r="C4240" t="s">
        <v>29</v>
      </c>
      <c r="D4240" t="s">
        <v>303</v>
      </c>
      <c r="E4240" t="s">
        <v>299</v>
      </c>
      <c r="F4240" s="8">
        <v>3733304.36</v>
      </c>
      <c r="G4240" s="10">
        <v>3102285.4699999997</v>
      </c>
      <c r="H4240">
        <v>0.91859562492164848</v>
      </c>
      <c r="I4240" s="8">
        <v>579651.19159691501</v>
      </c>
      <c r="J4240" s="8">
        <v>0</v>
      </c>
    </row>
    <row r="4241" spans="1:10" hidden="1" x14ac:dyDescent="0.35">
      <c r="A4241">
        <v>2018</v>
      </c>
      <c r="B4241">
        <v>3112059</v>
      </c>
      <c r="C4241" t="s">
        <v>29</v>
      </c>
      <c r="D4241" t="s">
        <v>303</v>
      </c>
      <c r="E4241" t="s">
        <v>300</v>
      </c>
      <c r="F4241" s="8">
        <v>2849745.86</v>
      </c>
      <c r="G4241" s="10"/>
      <c r="I4241" s="8">
        <v>0</v>
      </c>
      <c r="J4241" s="8">
        <v>3429397.0515969149</v>
      </c>
    </row>
    <row r="4242" spans="1:10" hidden="1" x14ac:dyDescent="0.35">
      <c r="A4242">
        <v>2018</v>
      </c>
      <c r="B4242">
        <v>3112059</v>
      </c>
      <c r="C4242" t="s">
        <v>29</v>
      </c>
      <c r="D4242" t="s">
        <v>303</v>
      </c>
      <c r="E4242" t="s">
        <v>301</v>
      </c>
      <c r="F4242" s="8">
        <v>7113.33</v>
      </c>
      <c r="G4242" s="10"/>
      <c r="I4242" s="8">
        <v>0</v>
      </c>
      <c r="J4242" s="8">
        <v>0</v>
      </c>
    </row>
    <row r="4243" spans="1:10" hidden="1" x14ac:dyDescent="0.35">
      <c r="A4243">
        <v>2018</v>
      </c>
      <c r="B4243">
        <v>3112059</v>
      </c>
      <c r="C4243" t="s">
        <v>29</v>
      </c>
      <c r="D4243" t="s">
        <v>303</v>
      </c>
      <c r="E4243" t="s">
        <v>304</v>
      </c>
      <c r="F4243" s="8">
        <v>11244</v>
      </c>
      <c r="G4243" s="10"/>
      <c r="I4243" s="8">
        <v>0</v>
      </c>
      <c r="J4243" s="8">
        <v>0</v>
      </c>
    </row>
    <row r="4244" spans="1:10" hidden="1" x14ac:dyDescent="0.35">
      <c r="A4244">
        <v>2018</v>
      </c>
      <c r="B4244">
        <v>3112059</v>
      </c>
      <c r="C4244" t="s">
        <v>29</v>
      </c>
      <c r="D4244" t="s">
        <v>303</v>
      </c>
      <c r="E4244" t="s">
        <v>309</v>
      </c>
      <c r="F4244" s="8">
        <v>631018.89</v>
      </c>
      <c r="G4244" s="10"/>
      <c r="I4244" s="8">
        <v>0</v>
      </c>
      <c r="J4244" s="8">
        <v>0</v>
      </c>
    </row>
    <row r="4245" spans="1:10" hidden="1" x14ac:dyDescent="0.35">
      <c r="A4245">
        <v>2018</v>
      </c>
      <c r="B4245">
        <v>3112307</v>
      </c>
      <c r="C4245" t="s">
        <v>30</v>
      </c>
      <c r="D4245" t="s">
        <v>303</v>
      </c>
      <c r="E4245" t="s">
        <v>299</v>
      </c>
      <c r="F4245" s="8">
        <v>18943808.760000002</v>
      </c>
      <c r="G4245" s="10">
        <v>18309007.190000001</v>
      </c>
      <c r="H4245">
        <v>0.48357793615569605</v>
      </c>
      <c r="I4245" s="8">
        <v>306976.03308899561</v>
      </c>
      <c r="J4245" s="8">
        <v>0</v>
      </c>
    </row>
    <row r="4246" spans="1:10" hidden="1" x14ac:dyDescent="0.35">
      <c r="A4246">
        <v>2018</v>
      </c>
      <c r="B4246">
        <v>3112307</v>
      </c>
      <c r="C4246" t="s">
        <v>30</v>
      </c>
      <c r="D4246" t="s">
        <v>303</v>
      </c>
      <c r="E4246" t="s">
        <v>300</v>
      </c>
      <c r="F4246" s="8">
        <v>8853831.9100000001</v>
      </c>
      <c r="G4246" s="10"/>
      <c r="I4246" s="8">
        <v>0</v>
      </c>
      <c r="J4246" s="8">
        <v>9160807.9430889953</v>
      </c>
    </row>
    <row r="4247" spans="1:10" hidden="1" x14ac:dyDescent="0.35">
      <c r="A4247">
        <v>2018</v>
      </c>
      <c r="B4247">
        <v>3112307</v>
      </c>
      <c r="C4247" t="s">
        <v>30</v>
      </c>
      <c r="D4247" t="s">
        <v>303</v>
      </c>
      <c r="E4247" t="s">
        <v>306</v>
      </c>
      <c r="F4247" s="8">
        <v>51512.02</v>
      </c>
      <c r="G4247" s="10"/>
      <c r="I4247" s="8">
        <v>0</v>
      </c>
      <c r="J4247" s="8">
        <v>0</v>
      </c>
    </row>
    <row r="4248" spans="1:10" hidden="1" x14ac:dyDescent="0.35">
      <c r="A4248">
        <v>2018</v>
      </c>
      <c r="B4248">
        <v>3112307</v>
      </c>
      <c r="C4248" t="s">
        <v>30</v>
      </c>
      <c r="D4248" t="s">
        <v>303</v>
      </c>
      <c r="E4248" t="s">
        <v>301</v>
      </c>
      <c r="F4248" s="8">
        <v>8335333.5099999998</v>
      </c>
      <c r="G4248" s="10"/>
      <c r="I4248" s="8">
        <v>0</v>
      </c>
      <c r="J4248" s="8">
        <v>0</v>
      </c>
    </row>
    <row r="4249" spans="1:10" hidden="1" x14ac:dyDescent="0.35">
      <c r="A4249">
        <v>2018</v>
      </c>
      <c r="B4249">
        <v>3112307</v>
      </c>
      <c r="C4249" t="s">
        <v>30</v>
      </c>
      <c r="D4249" t="s">
        <v>303</v>
      </c>
      <c r="E4249" t="s">
        <v>304</v>
      </c>
      <c r="F4249" s="8">
        <v>147836.87</v>
      </c>
      <c r="G4249" s="10"/>
      <c r="I4249" s="8">
        <v>0</v>
      </c>
      <c r="J4249" s="8">
        <v>0</v>
      </c>
    </row>
    <row r="4250" spans="1:10" hidden="1" x14ac:dyDescent="0.35">
      <c r="A4250">
        <v>2018</v>
      </c>
      <c r="B4250">
        <v>3112307</v>
      </c>
      <c r="C4250" t="s">
        <v>30</v>
      </c>
      <c r="D4250" t="s">
        <v>303</v>
      </c>
      <c r="E4250" t="s">
        <v>305</v>
      </c>
      <c r="F4250" s="8">
        <v>162360</v>
      </c>
      <c r="G4250" s="10"/>
      <c r="I4250" s="8">
        <v>0</v>
      </c>
      <c r="J4250" s="8">
        <v>0</v>
      </c>
    </row>
    <row r="4251" spans="1:10" hidden="1" x14ac:dyDescent="0.35">
      <c r="A4251">
        <v>2018</v>
      </c>
      <c r="B4251">
        <v>3112307</v>
      </c>
      <c r="C4251" t="s">
        <v>30</v>
      </c>
      <c r="D4251" t="s">
        <v>303</v>
      </c>
      <c r="E4251" t="s">
        <v>309</v>
      </c>
      <c r="F4251" s="8">
        <v>634801.56999999995</v>
      </c>
      <c r="G4251" s="10"/>
      <c r="I4251" s="8">
        <v>0</v>
      </c>
      <c r="J4251" s="8">
        <v>0</v>
      </c>
    </row>
    <row r="4252" spans="1:10" hidden="1" x14ac:dyDescent="0.35">
      <c r="A4252">
        <v>2018</v>
      </c>
      <c r="B4252">
        <v>3112653</v>
      </c>
      <c r="C4252" t="s">
        <v>31</v>
      </c>
      <c r="D4252" t="s">
        <v>303</v>
      </c>
      <c r="E4252" t="s">
        <v>299</v>
      </c>
      <c r="F4252" s="8">
        <v>3901159.66</v>
      </c>
      <c r="G4252" s="10">
        <v>3596732.68</v>
      </c>
      <c r="H4252">
        <v>0.61343636191500328</v>
      </c>
      <c r="I4252" s="8">
        <v>186746.57907997145</v>
      </c>
      <c r="J4252" s="8">
        <v>0</v>
      </c>
    </row>
    <row r="4253" spans="1:10" hidden="1" x14ac:dyDescent="0.35">
      <c r="A4253">
        <v>2018</v>
      </c>
      <c r="B4253">
        <v>3112653</v>
      </c>
      <c r="C4253" t="s">
        <v>31</v>
      </c>
      <c r="D4253" t="s">
        <v>303</v>
      </c>
      <c r="E4253" t="s">
        <v>300</v>
      </c>
      <c r="F4253" s="8">
        <v>2206366.61</v>
      </c>
      <c r="G4253" s="10"/>
      <c r="I4253" s="8">
        <v>0</v>
      </c>
      <c r="J4253" s="8">
        <v>2393113.1890799715</v>
      </c>
    </row>
    <row r="4254" spans="1:10" hidden="1" x14ac:dyDescent="0.35">
      <c r="A4254">
        <v>2018</v>
      </c>
      <c r="B4254">
        <v>3112653</v>
      </c>
      <c r="C4254" t="s">
        <v>31</v>
      </c>
      <c r="D4254" t="s">
        <v>303</v>
      </c>
      <c r="E4254" t="s">
        <v>301</v>
      </c>
      <c r="F4254" s="8">
        <v>1245937.3700000001</v>
      </c>
      <c r="G4254" s="10"/>
      <c r="I4254" s="8">
        <v>0</v>
      </c>
      <c r="J4254" s="8">
        <v>0</v>
      </c>
    </row>
    <row r="4255" spans="1:10" hidden="1" x14ac:dyDescent="0.35">
      <c r="A4255">
        <v>2018</v>
      </c>
      <c r="B4255">
        <v>3112653</v>
      </c>
      <c r="C4255" t="s">
        <v>31</v>
      </c>
      <c r="D4255" t="s">
        <v>303</v>
      </c>
      <c r="E4255" t="s">
        <v>309</v>
      </c>
      <c r="F4255" s="8">
        <v>304426.98</v>
      </c>
      <c r="G4255" s="10"/>
      <c r="I4255" s="8">
        <v>0</v>
      </c>
      <c r="J4255" s="8">
        <v>0</v>
      </c>
    </row>
    <row r="4256" spans="1:10" hidden="1" x14ac:dyDescent="0.35">
      <c r="A4256">
        <v>2018</v>
      </c>
      <c r="B4256">
        <v>3112703</v>
      </c>
      <c r="C4256" t="s">
        <v>32</v>
      </c>
      <c r="D4256" t="s">
        <v>303</v>
      </c>
      <c r="E4256" t="s">
        <v>299</v>
      </c>
      <c r="F4256" s="8">
        <v>7478246.4400000004</v>
      </c>
      <c r="G4256" s="10">
        <v>6432336.8900000006</v>
      </c>
      <c r="H4256">
        <v>0.79830579893647324</v>
      </c>
      <c r="I4256" s="8">
        <v>834955.65892803727</v>
      </c>
      <c r="J4256" s="8">
        <v>0</v>
      </c>
    </row>
    <row r="4257" spans="1:10" hidden="1" x14ac:dyDescent="0.35">
      <c r="A4257">
        <v>2018</v>
      </c>
      <c r="B4257">
        <v>3112703</v>
      </c>
      <c r="C4257" t="s">
        <v>32</v>
      </c>
      <c r="D4257" t="s">
        <v>303</v>
      </c>
      <c r="E4257" t="s">
        <v>300</v>
      </c>
      <c r="F4257" s="8">
        <v>5134971.84</v>
      </c>
      <c r="G4257" s="10"/>
      <c r="I4257" s="8">
        <v>0</v>
      </c>
      <c r="J4257" s="8">
        <v>5969927.4989280375</v>
      </c>
    </row>
    <row r="4258" spans="1:10" hidden="1" x14ac:dyDescent="0.35">
      <c r="A4258">
        <v>2018</v>
      </c>
      <c r="B4258">
        <v>3112703</v>
      </c>
      <c r="C4258" t="s">
        <v>32</v>
      </c>
      <c r="D4258" t="s">
        <v>303</v>
      </c>
      <c r="E4258" t="s">
        <v>306</v>
      </c>
      <c r="F4258" s="8">
        <v>75000</v>
      </c>
      <c r="G4258" s="10"/>
      <c r="I4258" s="8">
        <v>0</v>
      </c>
      <c r="J4258" s="8">
        <v>0</v>
      </c>
    </row>
    <row r="4259" spans="1:10" hidden="1" x14ac:dyDescent="0.35">
      <c r="A4259">
        <v>2018</v>
      </c>
      <c r="B4259">
        <v>3112703</v>
      </c>
      <c r="C4259" t="s">
        <v>32</v>
      </c>
      <c r="D4259" t="s">
        <v>303</v>
      </c>
      <c r="E4259" t="s">
        <v>301</v>
      </c>
      <c r="F4259" s="8">
        <v>1222365.05</v>
      </c>
      <c r="G4259" s="10"/>
      <c r="I4259" s="8">
        <v>0</v>
      </c>
      <c r="J4259" s="8">
        <v>0</v>
      </c>
    </row>
    <row r="4260" spans="1:10" hidden="1" x14ac:dyDescent="0.35">
      <c r="A4260">
        <v>2018</v>
      </c>
      <c r="B4260">
        <v>3112703</v>
      </c>
      <c r="C4260" t="s">
        <v>32</v>
      </c>
      <c r="D4260" t="s">
        <v>303</v>
      </c>
      <c r="E4260" t="s">
        <v>309</v>
      </c>
      <c r="F4260" s="8">
        <v>1045909.55</v>
      </c>
      <c r="G4260" s="10"/>
      <c r="I4260" s="8">
        <v>0</v>
      </c>
      <c r="J4260" s="8">
        <v>0</v>
      </c>
    </row>
    <row r="4261" spans="1:10" hidden="1" x14ac:dyDescent="0.35">
      <c r="A4261">
        <v>2018</v>
      </c>
      <c r="B4261">
        <v>3113008</v>
      </c>
      <c r="C4261" t="s">
        <v>33</v>
      </c>
      <c r="D4261" t="s">
        <v>303</v>
      </c>
      <c r="E4261" t="s">
        <v>299</v>
      </c>
      <c r="F4261" s="8">
        <v>13687286.18</v>
      </c>
      <c r="G4261" s="10">
        <v>13166374.34</v>
      </c>
      <c r="H4261">
        <v>0.84980755149940546</v>
      </c>
      <c r="I4261" s="8">
        <v>442674.81529745006</v>
      </c>
      <c r="J4261" s="8">
        <v>0</v>
      </c>
    </row>
    <row r="4262" spans="1:10" hidden="1" x14ac:dyDescent="0.35">
      <c r="A4262">
        <v>2018</v>
      </c>
      <c r="B4262">
        <v>3113008</v>
      </c>
      <c r="C4262" t="s">
        <v>33</v>
      </c>
      <c r="D4262" t="s">
        <v>303</v>
      </c>
      <c r="E4262" t="s">
        <v>300</v>
      </c>
      <c r="F4262" s="8">
        <v>11188884.34</v>
      </c>
      <c r="G4262" s="10"/>
      <c r="I4262" s="8">
        <v>0</v>
      </c>
      <c r="J4262" s="8">
        <v>11631559.155297451</v>
      </c>
    </row>
    <row r="4263" spans="1:10" hidden="1" x14ac:dyDescent="0.35">
      <c r="A4263">
        <v>2018</v>
      </c>
      <c r="B4263">
        <v>3113008</v>
      </c>
      <c r="C4263" t="s">
        <v>33</v>
      </c>
      <c r="D4263" t="s">
        <v>303</v>
      </c>
      <c r="E4263" t="s">
        <v>301</v>
      </c>
      <c r="F4263" s="8">
        <v>337245.21</v>
      </c>
      <c r="G4263" s="10"/>
      <c r="I4263" s="8">
        <v>0</v>
      </c>
      <c r="J4263" s="8">
        <v>0</v>
      </c>
    </row>
    <row r="4264" spans="1:10" hidden="1" x14ac:dyDescent="0.35">
      <c r="A4264">
        <v>2018</v>
      </c>
      <c r="B4264">
        <v>3113008</v>
      </c>
      <c r="C4264" t="s">
        <v>33</v>
      </c>
      <c r="D4264" t="s">
        <v>303</v>
      </c>
      <c r="E4264" t="s">
        <v>309</v>
      </c>
      <c r="F4264" s="8">
        <v>520911.84</v>
      </c>
      <c r="G4264" s="10"/>
      <c r="I4264" s="8">
        <v>0</v>
      </c>
      <c r="J4264" s="8">
        <v>0</v>
      </c>
    </row>
    <row r="4265" spans="1:10" hidden="1" x14ac:dyDescent="0.35">
      <c r="A4265">
        <v>2018</v>
      </c>
      <c r="B4265">
        <v>3113503</v>
      </c>
      <c r="C4265" t="s">
        <v>34</v>
      </c>
      <c r="D4265" t="s">
        <v>303</v>
      </c>
      <c r="E4265" t="s">
        <v>299</v>
      </c>
      <c r="F4265" s="8">
        <v>5176243.95</v>
      </c>
      <c r="G4265" s="10">
        <v>5176243.95</v>
      </c>
      <c r="H4265">
        <v>0.68224836080223772</v>
      </c>
      <c r="I4265" s="8">
        <v>0</v>
      </c>
      <c r="J4265" s="8">
        <v>0</v>
      </c>
    </row>
    <row r="4266" spans="1:10" hidden="1" x14ac:dyDescent="0.35">
      <c r="A4266">
        <v>2018</v>
      </c>
      <c r="B4266">
        <v>3113503</v>
      </c>
      <c r="C4266" t="s">
        <v>34</v>
      </c>
      <c r="D4266" t="s">
        <v>303</v>
      </c>
      <c r="E4266" t="s">
        <v>300</v>
      </c>
      <c r="F4266" s="8">
        <v>3531483.95</v>
      </c>
      <c r="G4266" s="10"/>
      <c r="I4266" s="8">
        <v>0</v>
      </c>
      <c r="J4266" s="8">
        <v>3531483.95</v>
      </c>
    </row>
    <row r="4267" spans="1:10" hidden="1" x14ac:dyDescent="0.35">
      <c r="A4267">
        <v>2018</v>
      </c>
      <c r="B4267">
        <v>3113503</v>
      </c>
      <c r="C4267" t="s">
        <v>34</v>
      </c>
      <c r="D4267" t="s">
        <v>303</v>
      </c>
      <c r="E4267" t="s">
        <v>301</v>
      </c>
      <c r="F4267" s="8">
        <v>1043119.62</v>
      </c>
      <c r="G4267" s="10"/>
      <c r="I4267" s="8">
        <v>0</v>
      </c>
      <c r="J4267" s="8">
        <v>0</v>
      </c>
    </row>
    <row r="4268" spans="1:10" hidden="1" x14ac:dyDescent="0.35">
      <c r="A4268">
        <v>2018</v>
      </c>
      <c r="B4268">
        <v>3113503</v>
      </c>
      <c r="C4268" t="s">
        <v>34</v>
      </c>
      <c r="D4268" t="s">
        <v>303</v>
      </c>
      <c r="E4268" t="s">
        <v>305</v>
      </c>
      <c r="F4268" s="8">
        <v>6066.16</v>
      </c>
      <c r="G4268" s="10"/>
      <c r="I4268" s="8">
        <v>0</v>
      </c>
      <c r="J4268" s="8">
        <v>0</v>
      </c>
    </row>
    <row r="4269" spans="1:10" hidden="1" x14ac:dyDescent="0.35">
      <c r="A4269">
        <v>2018</v>
      </c>
      <c r="B4269">
        <v>3113701</v>
      </c>
      <c r="C4269" t="s">
        <v>35</v>
      </c>
      <c r="D4269" t="s">
        <v>303</v>
      </c>
      <c r="E4269" t="s">
        <v>299</v>
      </c>
      <c r="F4269" s="8">
        <v>12595876.789999999</v>
      </c>
      <c r="G4269" s="10">
        <v>11737631.029999999</v>
      </c>
      <c r="H4269">
        <v>0.81603367711244212</v>
      </c>
      <c r="I4269" s="8">
        <v>700357.4433989625</v>
      </c>
      <c r="J4269" s="8">
        <v>0</v>
      </c>
    </row>
    <row r="4270" spans="1:10" hidden="1" x14ac:dyDescent="0.35">
      <c r="A4270">
        <v>2018</v>
      </c>
      <c r="B4270">
        <v>3113701</v>
      </c>
      <c r="C4270" t="s">
        <v>35</v>
      </c>
      <c r="D4270" t="s">
        <v>303</v>
      </c>
      <c r="E4270" t="s">
        <v>300</v>
      </c>
      <c r="F4270" s="8">
        <v>9578302.2100000009</v>
      </c>
      <c r="G4270" s="10"/>
      <c r="I4270" s="8">
        <v>0</v>
      </c>
      <c r="J4270" s="8">
        <v>10278659.653398963</v>
      </c>
    </row>
    <row r="4271" spans="1:10" hidden="1" x14ac:dyDescent="0.35">
      <c r="A4271">
        <v>2018</v>
      </c>
      <c r="B4271">
        <v>3113701</v>
      </c>
      <c r="C4271" t="s">
        <v>35</v>
      </c>
      <c r="D4271" t="s">
        <v>303</v>
      </c>
      <c r="E4271" t="s">
        <v>306</v>
      </c>
      <c r="F4271" s="8">
        <v>167411.6</v>
      </c>
      <c r="G4271" s="10"/>
      <c r="I4271" s="8">
        <v>0</v>
      </c>
      <c r="J4271" s="8">
        <v>0</v>
      </c>
    </row>
    <row r="4272" spans="1:10" hidden="1" x14ac:dyDescent="0.35">
      <c r="A4272">
        <v>2018</v>
      </c>
      <c r="B4272">
        <v>3113701</v>
      </c>
      <c r="C4272" t="s">
        <v>35</v>
      </c>
      <c r="D4272" t="s">
        <v>303</v>
      </c>
      <c r="E4272" t="s">
        <v>301</v>
      </c>
      <c r="F4272" s="8">
        <v>1198709.94</v>
      </c>
      <c r="G4272" s="10"/>
      <c r="I4272" s="8">
        <v>0</v>
      </c>
      <c r="J4272" s="8">
        <v>0</v>
      </c>
    </row>
    <row r="4273" spans="1:10" hidden="1" x14ac:dyDescent="0.35">
      <c r="A4273">
        <v>2018</v>
      </c>
      <c r="B4273">
        <v>3113701</v>
      </c>
      <c r="C4273" t="s">
        <v>35</v>
      </c>
      <c r="D4273" t="s">
        <v>303</v>
      </c>
      <c r="E4273" t="s">
        <v>304</v>
      </c>
      <c r="F4273" s="8">
        <v>18326.88</v>
      </c>
      <c r="G4273" s="10"/>
      <c r="I4273" s="8">
        <v>0</v>
      </c>
      <c r="J4273" s="8">
        <v>0</v>
      </c>
    </row>
    <row r="4274" spans="1:10" hidden="1" x14ac:dyDescent="0.35">
      <c r="A4274">
        <v>2018</v>
      </c>
      <c r="B4274">
        <v>3113701</v>
      </c>
      <c r="C4274" t="s">
        <v>35</v>
      </c>
      <c r="D4274" t="s">
        <v>303</v>
      </c>
      <c r="E4274" t="s">
        <v>305</v>
      </c>
      <c r="F4274" s="8">
        <v>263000</v>
      </c>
      <c r="G4274" s="10"/>
      <c r="I4274" s="8">
        <v>0</v>
      </c>
      <c r="J4274" s="8">
        <v>0</v>
      </c>
    </row>
    <row r="4275" spans="1:10" hidden="1" x14ac:dyDescent="0.35">
      <c r="A4275">
        <v>2018</v>
      </c>
      <c r="B4275">
        <v>3113701</v>
      </c>
      <c r="C4275" t="s">
        <v>35</v>
      </c>
      <c r="D4275" t="s">
        <v>303</v>
      </c>
      <c r="E4275" t="s">
        <v>309</v>
      </c>
      <c r="F4275" s="8">
        <v>858245.76</v>
      </c>
      <c r="G4275" s="10"/>
      <c r="I4275" s="8">
        <v>0</v>
      </c>
      <c r="J4275" s="8">
        <v>0</v>
      </c>
    </row>
    <row r="4276" spans="1:10" hidden="1" x14ac:dyDescent="0.35">
      <c r="A4276">
        <v>2018</v>
      </c>
      <c r="B4276">
        <v>3113800</v>
      </c>
      <c r="C4276" t="s">
        <v>36</v>
      </c>
      <c r="D4276" t="s">
        <v>303</v>
      </c>
      <c r="E4276" t="s">
        <v>299</v>
      </c>
      <c r="F4276" s="8">
        <v>2448132.9500000002</v>
      </c>
      <c r="G4276" s="10">
        <v>2297952.4000000004</v>
      </c>
      <c r="H4276">
        <v>0.72359516672320967</v>
      </c>
      <c r="I4276" s="8">
        <v>108669.92011583332</v>
      </c>
      <c r="J4276" s="8">
        <v>0</v>
      </c>
    </row>
    <row r="4277" spans="1:10" hidden="1" x14ac:dyDescent="0.35">
      <c r="A4277">
        <v>2018</v>
      </c>
      <c r="B4277">
        <v>3113800</v>
      </c>
      <c r="C4277" t="s">
        <v>36</v>
      </c>
      <c r="D4277" t="s">
        <v>303</v>
      </c>
      <c r="E4277" t="s">
        <v>300</v>
      </c>
      <c r="F4277" s="8">
        <v>1662787.25</v>
      </c>
      <c r="G4277" s="10"/>
      <c r="I4277" s="8">
        <v>0</v>
      </c>
      <c r="J4277" s="8">
        <v>1771457.1701158334</v>
      </c>
    </row>
    <row r="4278" spans="1:10" hidden="1" x14ac:dyDescent="0.35">
      <c r="A4278">
        <v>2018</v>
      </c>
      <c r="B4278">
        <v>3113800</v>
      </c>
      <c r="C4278" t="s">
        <v>36</v>
      </c>
      <c r="D4278" t="s">
        <v>303</v>
      </c>
      <c r="E4278" t="s">
        <v>307</v>
      </c>
      <c r="F4278" s="8">
        <v>19509.990000000002</v>
      </c>
      <c r="G4278" s="10"/>
      <c r="I4278" s="8">
        <v>0</v>
      </c>
      <c r="J4278" s="8">
        <v>0</v>
      </c>
    </row>
    <row r="4279" spans="1:10" hidden="1" x14ac:dyDescent="0.35">
      <c r="A4279">
        <v>2018</v>
      </c>
      <c r="B4279">
        <v>3113800</v>
      </c>
      <c r="C4279" t="s">
        <v>36</v>
      </c>
      <c r="D4279" t="s">
        <v>303</v>
      </c>
      <c r="E4279" t="s">
        <v>306</v>
      </c>
      <c r="F4279" s="8">
        <v>25664.52</v>
      </c>
      <c r="G4279" s="10"/>
      <c r="I4279" s="8">
        <v>0</v>
      </c>
      <c r="J4279" s="8">
        <v>0</v>
      </c>
    </row>
    <row r="4280" spans="1:10" hidden="1" x14ac:dyDescent="0.35">
      <c r="A4280">
        <v>2018</v>
      </c>
      <c r="B4280">
        <v>3113800</v>
      </c>
      <c r="C4280" t="s">
        <v>36</v>
      </c>
      <c r="D4280" t="s">
        <v>303</v>
      </c>
      <c r="E4280" t="s">
        <v>301</v>
      </c>
      <c r="F4280" s="8">
        <v>443362.23</v>
      </c>
      <c r="G4280" s="10"/>
      <c r="I4280" s="8">
        <v>0</v>
      </c>
      <c r="J4280" s="8">
        <v>0</v>
      </c>
    </row>
    <row r="4281" spans="1:10" hidden="1" x14ac:dyDescent="0.35">
      <c r="A4281">
        <v>2018</v>
      </c>
      <c r="B4281">
        <v>3113800</v>
      </c>
      <c r="C4281" t="s">
        <v>36</v>
      </c>
      <c r="D4281" t="s">
        <v>303</v>
      </c>
      <c r="E4281" t="s">
        <v>309</v>
      </c>
      <c r="F4281" s="8">
        <v>150180.54999999999</v>
      </c>
      <c r="G4281" s="10"/>
      <c r="I4281" s="8">
        <v>0</v>
      </c>
      <c r="J4281" s="8">
        <v>0</v>
      </c>
    </row>
    <row r="4282" spans="1:10" hidden="1" x14ac:dyDescent="0.35">
      <c r="A4282">
        <v>2018</v>
      </c>
      <c r="B4282">
        <v>3115458</v>
      </c>
      <c r="C4282" t="s">
        <v>37</v>
      </c>
      <c r="D4282" t="s">
        <v>303</v>
      </c>
      <c r="E4282" t="s">
        <v>299</v>
      </c>
      <c r="F4282" s="8">
        <v>5943480.9699999997</v>
      </c>
      <c r="G4282" s="10">
        <v>5602900.9399999995</v>
      </c>
      <c r="H4282">
        <v>0.66844018305988473</v>
      </c>
      <c r="I4282" s="8">
        <v>227657.37759974104</v>
      </c>
      <c r="J4282" s="8">
        <v>0</v>
      </c>
    </row>
    <row r="4283" spans="1:10" hidden="1" x14ac:dyDescent="0.35">
      <c r="A4283">
        <v>2018</v>
      </c>
      <c r="B4283">
        <v>3115458</v>
      </c>
      <c r="C4283" t="s">
        <v>37</v>
      </c>
      <c r="D4283" t="s">
        <v>303</v>
      </c>
      <c r="E4283" t="s">
        <v>300</v>
      </c>
      <c r="F4283" s="8">
        <v>3745204.13</v>
      </c>
      <c r="G4283" s="10"/>
      <c r="I4283" s="8">
        <v>0</v>
      </c>
      <c r="J4283" s="8">
        <v>3972861.5075997408</v>
      </c>
    </row>
    <row r="4284" spans="1:10" hidden="1" x14ac:dyDescent="0.35">
      <c r="A4284">
        <v>2018</v>
      </c>
      <c r="B4284">
        <v>3115458</v>
      </c>
      <c r="C4284" t="s">
        <v>37</v>
      </c>
      <c r="D4284" t="s">
        <v>303</v>
      </c>
      <c r="E4284" t="s">
        <v>306</v>
      </c>
      <c r="F4284" s="8">
        <v>31000</v>
      </c>
      <c r="G4284" s="10"/>
      <c r="I4284" s="8">
        <v>0</v>
      </c>
      <c r="J4284" s="8">
        <v>0</v>
      </c>
    </row>
    <row r="4285" spans="1:10" hidden="1" x14ac:dyDescent="0.35">
      <c r="A4285">
        <v>2018</v>
      </c>
      <c r="B4285">
        <v>3115458</v>
      </c>
      <c r="C4285" t="s">
        <v>37</v>
      </c>
      <c r="D4285" t="s">
        <v>303</v>
      </c>
      <c r="E4285" t="s">
        <v>301</v>
      </c>
      <c r="F4285" s="8">
        <v>1061270.54</v>
      </c>
      <c r="G4285" s="10"/>
      <c r="I4285" s="8">
        <v>0</v>
      </c>
      <c r="J4285" s="8">
        <v>0</v>
      </c>
    </row>
    <row r="4286" spans="1:10" hidden="1" x14ac:dyDescent="0.35">
      <c r="A4286">
        <v>2018</v>
      </c>
      <c r="B4286">
        <v>3115458</v>
      </c>
      <c r="C4286" t="s">
        <v>37</v>
      </c>
      <c r="D4286" t="s">
        <v>303</v>
      </c>
      <c r="E4286" t="s">
        <v>304</v>
      </c>
      <c r="F4286" s="8">
        <v>93218.559999999998</v>
      </c>
      <c r="G4286" s="10"/>
      <c r="I4286" s="8">
        <v>0</v>
      </c>
      <c r="J4286" s="8">
        <v>0</v>
      </c>
    </row>
    <row r="4287" spans="1:10" hidden="1" x14ac:dyDescent="0.35">
      <c r="A4287">
        <v>2018</v>
      </c>
      <c r="B4287">
        <v>3115458</v>
      </c>
      <c r="C4287" t="s">
        <v>37</v>
      </c>
      <c r="D4287" t="s">
        <v>303</v>
      </c>
      <c r="E4287" t="s">
        <v>309</v>
      </c>
      <c r="F4287" s="8">
        <v>340580.03</v>
      </c>
      <c r="G4287" s="10"/>
      <c r="I4287" s="8">
        <v>0</v>
      </c>
      <c r="J4287" s="8">
        <v>0</v>
      </c>
    </row>
    <row r="4288" spans="1:10" hidden="1" x14ac:dyDescent="0.35">
      <c r="A4288">
        <v>2018</v>
      </c>
      <c r="B4288">
        <v>3115474</v>
      </c>
      <c r="C4288" t="s">
        <v>38</v>
      </c>
      <c r="D4288" t="s">
        <v>303</v>
      </c>
      <c r="E4288" t="s">
        <v>299</v>
      </c>
      <c r="F4288" s="8">
        <v>3778857.33</v>
      </c>
      <c r="G4288" s="10">
        <v>3610206.64</v>
      </c>
      <c r="H4288">
        <v>0.65398866198971917</v>
      </c>
      <c r="I4288" s="8">
        <v>110295.63909674292</v>
      </c>
      <c r="J4288" s="8">
        <v>0</v>
      </c>
    </row>
    <row r="4289" spans="1:11" hidden="1" x14ac:dyDescent="0.35">
      <c r="A4289">
        <v>2018</v>
      </c>
      <c r="B4289">
        <v>3115474</v>
      </c>
      <c r="C4289" t="s">
        <v>38</v>
      </c>
      <c r="D4289" t="s">
        <v>303</v>
      </c>
      <c r="E4289" t="s">
        <v>300</v>
      </c>
      <c r="F4289" s="8">
        <v>2361034.21</v>
      </c>
      <c r="G4289" s="10"/>
      <c r="I4289" s="8">
        <v>0</v>
      </c>
      <c r="J4289" s="8">
        <v>2471329.8490967429</v>
      </c>
    </row>
    <row r="4290" spans="1:11" hidden="1" x14ac:dyDescent="0.35">
      <c r="A4290">
        <v>2018</v>
      </c>
      <c r="B4290">
        <v>3115474</v>
      </c>
      <c r="C4290" t="s">
        <v>38</v>
      </c>
      <c r="D4290" t="s">
        <v>303</v>
      </c>
      <c r="E4290" t="s">
        <v>306</v>
      </c>
      <c r="F4290" s="8">
        <v>82560</v>
      </c>
      <c r="G4290" s="10"/>
      <c r="I4290" s="8">
        <v>0</v>
      </c>
      <c r="J4290" s="8">
        <v>0</v>
      </c>
    </row>
    <row r="4291" spans="1:11" hidden="1" x14ac:dyDescent="0.35">
      <c r="A4291">
        <v>2018</v>
      </c>
      <c r="B4291">
        <v>3115474</v>
      </c>
      <c r="C4291" t="s">
        <v>38</v>
      </c>
      <c r="D4291" t="s">
        <v>303</v>
      </c>
      <c r="E4291" t="s">
        <v>301</v>
      </c>
      <c r="F4291" s="8">
        <v>920293.06</v>
      </c>
      <c r="G4291" s="10"/>
      <c r="I4291" s="8">
        <v>0</v>
      </c>
      <c r="J4291" s="8">
        <v>0</v>
      </c>
    </row>
    <row r="4292" spans="1:11" hidden="1" x14ac:dyDescent="0.35">
      <c r="A4292">
        <v>2018</v>
      </c>
      <c r="B4292">
        <v>3115474</v>
      </c>
      <c r="C4292" t="s">
        <v>38</v>
      </c>
      <c r="D4292" t="s">
        <v>303</v>
      </c>
      <c r="E4292" t="s">
        <v>304</v>
      </c>
      <c r="F4292" s="8">
        <v>3131.94</v>
      </c>
      <c r="G4292" s="10"/>
      <c r="I4292" s="8">
        <v>0</v>
      </c>
      <c r="J4292" s="8">
        <v>0</v>
      </c>
    </row>
    <row r="4293" spans="1:11" hidden="1" x14ac:dyDescent="0.35">
      <c r="A4293">
        <v>2018</v>
      </c>
      <c r="B4293">
        <v>3115474</v>
      </c>
      <c r="C4293" t="s">
        <v>38</v>
      </c>
      <c r="D4293" t="s">
        <v>303</v>
      </c>
      <c r="E4293" t="s">
        <v>309</v>
      </c>
      <c r="F4293" s="8">
        <v>168650.69</v>
      </c>
      <c r="G4293" s="10"/>
      <c r="I4293" s="8">
        <v>0</v>
      </c>
      <c r="J4293" s="8">
        <v>0</v>
      </c>
    </row>
    <row r="4294" spans="1:11" hidden="1" x14ac:dyDescent="0.35">
      <c r="A4294">
        <v>2018</v>
      </c>
      <c r="B4294">
        <v>3115706</v>
      </c>
      <c r="C4294" t="s">
        <v>39</v>
      </c>
      <c r="D4294" t="s">
        <v>303</v>
      </c>
      <c r="E4294" t="s">
        <v>299</v>
      </c>
      <c r="F4294" s="8">
        <v>3307648.35</v>
      </c>
      <c r="G4294" s="10">
        <v>3307648.35</v>
      </c>
      <c r="H4294">
        <v>0</v>
      </c>
      <c r="I4294" s="8">
        <v>0</v>
      </c>
      <c r="J4294" s="8">
        <v>0</v>
      </c>
    </row>
    <row r="4295" spans="1:11" hidden="1" x14ac:dyDescent="0.35">
      <c r="A4295">
        <v>2018</v>
      </c>
      <c r="B4295">
        <v>3116100</v>
      </c>
      <c r="C4295" t="s">
        <v>40</v>
      </c>
      <c r="D4295" t="s">
        <v>303</v>
      </c>
      <c r="E4295" t="s">
        <v>299</v>
      </c>
      <c r="F4295" s="8">
        <v>8785632.9399999995</v>
      </c>
      <c r="G4295" s="10">
        <v>8666201.4100000001</v>
      </c>
      <c r="H4295">
        <v>0.82925738279142991</v>
      </c>
      <c r="I4295" s="8">
        <v>99039.477990576139</v>
      </c>
      <c r="J4295" s="8">
        <v>0</v>
      </c>
    </row>
    <row r="4296" spans="1:11" hidden="1" x14ac:dyDescent="0.35">
      <c r="A4296">
        <v>2018</v>
      </c>
      <c r="B4296">
        <v>3116100</v>
      </c>
      <c r="C4296" t="s">
        <v>40</v>
      </c>
      <c r="D4296" t="s">
        <v>303</v>
      </c>
      <c r="E4296" t="s">
        <v>300</v>
      </c>
      <c r="F4296" s="8">
        <v>7186511.5</v>
      </c>
      <c r="G4296" s="10"/>
      <c r="I4296" s="8">
        <v>0</v>
      </c>
      <c r="J4296" s="8">
        <v>7285550.9779905761</v>
      </c>
    </row>
    <row r="4297" spans="1:11" hidden="1" x14ac:dyDescent="0.35">
      <c r="A4297">
        <v>2018</v>
      </c>
      <c r="B4297">
        <v>3116100</v>
      </c>
      <c r="C4297" t="s">
        <v>40</v>
      </c>
      <c r="D4297" t="s">
        <v>303</v>
      </c>
      <c r="E4297" t="s">
        <v>301</v>
      </c>
      <c r="F4297" s="8">
        <v>894189</v>
      </c>
      <c r="G4297" s="10"/>
      <c r="I4297" s="8">
        <v>0</v>
      </c>
      <c r="J4297" s="8">
        <v>0</v>
      </c>
    </row>
    <row r="4298" spans="1:11" hidden="1" x14ac:dyDescent="0.35">
      <c r="A4298">
        <v>2018</v>
      </c>
      <c r="B4298">
        <v>3116100</v>
      </c>
      <c r="C4298" t="s">
        <v>40</v>
      </c>
      <c r="D4298" t="s">
        <v>303</v>
      </c>
      <c r="E4298" t="s">
        <v>304</v>
      </c>
      <c r="F4298" s="8">
        <v>141306.29999999999</v>
      </c>
      <c r="G4298" s="10"/>
      <c r="I4298" s="8">
        <v>0</v>
      </c>
      <c r="J4298" s="8">
        <v>0</v>
      </c>
    </row>
    <row r="4299" spans="1:11" hidden="1" x14ac:dyDescent="0.35">
      <c r="A4299">
        <v>2018</v>
      </c>
      <c r="B4299">
        <v>3116100</v>
      </c>
      <c r="C4299" t="s">
        <v>40</v>
      </c>
      <c r="D4299" t="s">
        <v>303</v>
      </c>
      <c r="E4299" t="s">
        <v>309</v>
      </c>
      <c r="F4299" s="8">
        <v>119431.53</v>
      </c>
      <c r="G4299" s="10"/>
      <c r="I4299" s="8">
        <v>0</v>
      </c>
      <c r="J4299" s="8">
        <v>0</v>
      </c>
    </row>
    <row r="4300" spans="1:11" hidden="1" x14ac:dyDescent="0.35">
      <c r="A4300">
        <v>2018</v>
      </c>
      <c r="B4300">
        <v>3116159</v>
      </c>
      <c r="C4300" t="s">
        <v>41</v>
      </c>
      <c r="D4300" t="s">
        <v>303</v>
      </c>
      <c r="E4300" t="s">
        <v>299</v>
      </c>
      <c r="F4300" s="8">
        <v>9301228.5500000007</v>
      </c>
      <c r="G4300" s="10">
        <v>8685792.8399999999</v>
      </c>
      <c r="H4300">
        <v>0.62347337079708665</v>
      </c>
      <c r="I4300" s="8">
        <v>383707.77662259823</v>
      </c>
      <c r="J4300" s="8">
        <v>0</v>
      </c>
    </row>
    <row r="4301" spans="1:11" hidden="1" x14ac:dyDescent="0.35">
      <c r="A4301">
        <v>2018</v>
      </c>
      <c r="B4301">
        <v>3116159</v>
      </c>
      <c r="C4301" t="s">
        <v>41</v>
      </c>
      <c r="D4301" t="s">
        <v>303</v>
      </c>
      <c r="E4301" t="s">
        <v>300</v>
      </c>
      <c r="F4301" s="8">
        <v>5415360.54</v>
      </c>
      <c r="G4301" s="10"/>
      <c r="I4301" s="8">
        <v>0</v>
      </c>
      <c r="J4301" s="8">
        <v>5799068.3166225981</v>
      </c>
    </row>
    <row r="4302" spans="1:11" hidden="1" x14ac:dyDescent="0.35">
      <c r="A4302">
        <v>2018</v>
      </c>
      <c r="B4302">
        <v>3116159</v>
      </c>
      <c r="C4302" t="s">
        <v>41</v>
      </c>
      <c r="D4302" t="s">
        <v>303</v>
      </c>
      <c r="E4302" t="s">
        <v>301</v>
      </c>
      <c r="F4302" s="8">
        <v>2673669.0099999998</v>
      </c>
      <c r="G4302" s="10"/>
      <c r="I4302" s="8">
        <v>0</v>
      </c>
      <c r="J4302" s="8">
        <v>0</v>
      </c>
    </row>
    <row r="4303" spans="1:11" hidden="1" x14ac:dyDescent="0.35">
      <c r="A4303">
        <v>2018</v>
      </c>
      <c r="B4303">
        <v>3116159</v>
      </c>
      <c r="C4303" t="s">
        <v>41</v>
      </c>
      <c r="D4303" t="s">
        <v>303</v>
      </c>
      <c r="E4303" t="s">
        <v>309</v>
      </c>
      <c r="F4303" s="8">
        <v>615435.71</v>
      </c>
      <c r="G4303" s="10"/>
      <c r="I4303" s="8">
        <v>0</v>
      </c>
      <c r="J4303" s="8">
        <v>0</v>
      </c>
    </row>
    <row r="4304" spans="1:11" hidden="1" x14ac:dyDescent="0.35">
      <c r="A4304">
        <v>2018</v>
      </c>
      <c r="B4304">
        <v>3116506</v>
      </c>
      <c r="C4304" t="s">
        <v>42</v>
      </c>
      <c r="D4304" t="s">
        <v>303</v>
      </c>
      <c r="E4304" t="s">
        <v>299</v>
      </c>
      <c r="F4304" s="8">
        <v>4508492.2</v>
      </c>
      <c r="G4304" s="10">
        <v>4193449.1500000004</v>
      </c>
      <c r="H4304">
        <v>0.65879364007549723</v>
      </c>
      <c r="I4304" s="8">
        <v>207548.35768998688</v>
      </c>
      <c r="J4304" s="8">
        <v>0</v>
      </c>
      <c r="K4304">
        <f>J4305/F4304</f>
        <v>0.65879364007549723</v>
      </c>
    </row>
    <row r="4305" spans="1:10" hidden="1" x14ac:dyDescent="0.35">
      <c r="A4305">
        <v>2018</v>
      </c>
      <c r="B4305">
        <v>3116506</v>
      </c>
      <c r="C4305" t="s">
        <v>42</v>
      </c>
      <c r="D4305" t="s">
        <v>303</v>
      </c>
      <c r="E4305" t="s">
        <v>300</v>
      </c>
      <c r="F4305" s="8">
        <v>2762617.63</v>
      </c>
      <c r="G4305" s="10"/>
      <c r="I4305" s="8">
        <v>0</v>
      </c>
      <c r="J4305" s="8">
        <v>2970165.9876899868</v>
      </c>
    </row>
    <row r="4306" spans="1:10" hidden="1" x14ac:dyDescent="0.35">
      <c r="A4306">
        <v>2018</v>
      </c>
      <c r="B4306">
        <v>3116506</v>
      </c>
      <c r="C4306" t="s">
        <v>42</v>
      </c>
      <c r="D4306" t="s">
        <v>303</v>
      </c>
      <c r="E4306" t="s">
        <v>301</v>
      </c>
      <c r="F4306" s="8">
        <v>1072836.3</v>
      </c>
      <c r="G4306" s="10"/>
      <c r="I4306" s="8">
        <v>0</v>
      </c>
      <c r="J4306" s="8">
        <v>0</v>
      </c>
    </row>
    <row r="4307" spans="1:10" hidden="1" x14ac:dyDescent="0.35">
      <c r="A4307">
        <v>2018</v>
      </c>
      <c r="B4307">
        <v>3116506</v>
      </c>
      <c r="C4307" t="s">
        <v>42</v>
      </c>
      <c r="D4307" t="s">
        <v>303</v>
      </c>
      <c r="E4307" t="s">
        <v>309</v>
      </c>
      <c r="F4307" s="8">
        <v>315043.05</v>
      </c>
      <c r="G4307" s="10"/>
      <c r="I4307" s="8">
        <v>0</v>
      </c>
      <c r="J4307" s="8">
        <v>0</v>
      </c>
    </row>
    <row r="4308" spans="1:10" hidden="1" x14ac:dyDescent="0.35">
      <c r="A4308">
        <v>2018</v>
      </c>
      <c r="B4308">
        <v>3116803</v>
      </c>
      <c r="C4308" t="s">
        <v>43</v>
      </c>
      <c r="D4308" t="s">
        <v>303</v>
      </c>
      <c r="E4308" t="s">
        <v>299</v>
      </c>
      <c r="F4308" s="8">
        <v>5154702.62</v>
      </c>
      <c r="G4308" s="10">
        <v>4755228.24</v>
      </c>
      <c r="H4308">
        <v>0.7452700314548939</v>
      </c>
      <c r="I4308" s="8">
        <v>297716.28374802426</v>
      </c>
      <c r="J4308" s="8">
        <v>0</v>
      </c>
    </row>
    <row r="4309" spans="1:10" hidden="1" x14ac:dyDescent="0.35">
      <c r="A4309">
        <v>2018</v>
      </c>
      <c r="B4309">
        <v>3116803</v>
      </c>
      <c r="C4309" t="s">
        <v>43</v>
      </c>
      <c r="D4309" t="s">
        <v>303</v>
      </c>
      <c r="E4309" t="s">
        <v>300</v>
      </c>
      <c r="F4309" s="8">
        <v>3543929.1</v>
      </c>
      <c r="G4309" s="10"/>
      <c r="I4309" s="8">
        <v>0</v>
      </c>
      <c r="J4309" s="8">
        <v>3841645.3837480242</v>
      </c>
    </row>
    <row r="4310" spans="1:10" hidden="1" x14ac:dyDescent="0.35">
      <c r="A4310">
        <v>2018</v>
      </c>
      <c r="B4310">
        <v>3116803</v>
      </c>
      <c r="C4310" t="s">
        <v>43</v>
      </c>
      <c r="D4310" t="s">
        <v>303</v>
      </c>
      <c r="E4310" t="s">
        <v>301</v>
      </c>
      <c r="F4310" s="8">
        <v>865146.82</v>
      </c>
      <c r="G4310" s="10"/>
      <c r="I4310" s="8">
        <v>0</v>
      </c>
      <c r="J4310" s="8">
        <v>0</v>
      </c>
    </row>
    <row r="4311" spans="1:10" hidden="1" x14ac:dyDescent="0.35">
      <c r="A4311">
        <v>2018</v>
      </c>
      <c r="B4311">
        <v>3116803</v>
      </c>
      <c r="C4311" t="s">
        <v>43</v>
      </c>
      <c r="D4311" t="s">
        <v>303</v>
      </c>
      <c r="E4311" t="s">
        <v>304</v>
      </c>
      <c r="F4311" s="8">
        <v>26608.95</v>
      </c>
      <c r="G4311" s="10"/>
      <c r="I4311" s="8">
        <v>0</v>
      </c>
      <c r="J4311" s="8">
        <v>0</v>
      </c>
    </row>
    <row r="4312" spans="1:10" hidden="1" x14ac:dyDescent="0.35">
      <c r="A4312">
        <v>2018</v>
      </c>
      <c r="B4312">
        <v>3116803</v>
      </c>
      <c r="C4312" t="s">
        <v>43</v>
      </c>
      <c r="D4312" t="s">
        <v>303</v>
      </c>
      <c r="E4312" t="s">
        <v>305</v>
      </c>
      <c r="F4312" s="8">
        <v>119990.18</v>
      </c>
      <c r="G4312" s="10"/>
      <c r="I4312" s="8">
        <v>0</v>
      </c>
      <c r="J4312" s="8">
        <v>0</v>
      </c>
    </row>
    <row r="4313" spans="1:10" hidden="1" x14ac:dyDescent="0.35">
      <c r="A4313">
        <v>2018</v>
      </c>
      <c r="B4313">
        <v>3116803</v>
      </c>
      <c r="C4313" t="s">
        <v>43</v>
      </c>
      <c r="D4313" t="s">
        <v>303</v>
      </c>
      <c r="E4313" t="s">
        <v>309</v>
      </c>
      <c r="F4313" s="8">
        <v>399474.38</v>
      </c>
      <c r="G4313" s="10"/>
      <c r="I4313" s="8">
        <v>0</v>
      </c>
      <c r="J4313" s="8">
        <v>0</v>
      </c>
    </row>
    <row r="4314" spans="1:10" hidden="1" x14ac:dyDescent="0.35">
      <c r="A4314">
        <v>2018</v>
      </c>
      <c r="B4314">
        <v>3117009</v>
      </c>
      <c r="C4314" t="s">
        <v>44</v>
      </c>
      <c r="D4314" t="s">
        <v>303</v>
      </c>
      <c r="E4314" t="s">
        <v>299</v>
      </c>
      <c r="F4314" s="8">
        <v>5066367.1500000004</v>
      </c>
      <c r="G4314" s="10">
        <v>4518219.28</v>
      </c>
      <c r="H4314">
        <v>0.7979019800915903</v>
      </c>
      <c r="I4314" s="8">
        <v>437368.27085598762</v>
      </c>
      <c r="J4314" s="8">
        <v>0</v>
      </c>
    </row>
    <row r="4315" spans="1:10" hidden="1" x14ac:dyDescent="0.35">
      <c r="A4315">
        <v>2018</v>
      </c>
      <c r="B4315">
        <v>3117009</v>
      </c>
      <c r="C4315" t="s">
        <v>44</v>
      </c>
      <c r="D4315" t="s">
        <v>303</v>
      </c>
      <c r="E4315" t="s">
        <v>300</v>
      </c>
      <c r="F4315" s="8">
        <v>3605096.11</v>
      </c>
      <c r="G4315" s="10"/>
      <c r="I4315" s="8">
        <v>0</v>
      </c>
      <c r="J4315" s="8">
        <v>4042464.3808559873</v>
      </c>
    </row>
    <row r="4316" spans="1:10" hidden="1" x14ac:dyDescent="0.35">
      <c r="A4316">
        <v>2018</v>
      </c>
      <c r="B4316">
        <v>3117009</v>
      </c>
      <c r="C4316" t="s">
        <v>44</v>
      </c>
      <c r="D4316" t="s">
        <v>303</v>
      </c>
      <c r="E4316" t="s">
        <v>307</v>
      </c>
      <c r="F4316" s="8">
        <v>3416</v>
      </c>
      <c r="G4316" s="10"/>
      <c r="I4316" s="8">
        <v>0</v>
      </c>
      <c r="J4316" s="8">
        <v>0</v>
      </c>
    </row>
    <row r="4317" spans="1:10" hidden="1" x14ac:dyDescent="0.35">
      <c r="A4317">
        <v>2018</v>
      </c>
      <c r="B4317">
        <v>3117009</v>
      </c>
      <c r="C4317" t="s">
        <v>44</v>
      </c>
      <c r="D4317" t="s">
        <v>303</v>
      </c>
      <c r="E4317" t="s">
        <v>301</v>
      </c>
      <c r="F4317" s="8">
        <v>909707.17</v>
      </c>
      <c r="G4317" s="10"/>
      <c r="I4317" s="8">
        <v>0</v>
      </c>
      <c r="J4317" s="8">
        <v>0</v>
      </c>
    </row>
    <row r="4318" spans="1:10" hidden="1" x14ac:dyDescent="0.35">
      <c r="A4318">
        <v>2018</v>
      </c>
      <c r="B4318">
        <v>3117009</v>
      </c>
      <c r="C4318" t="s">
        <v>44</v>
      </c>
      <c r="D4318" t="s">
        <v>303</v>
      </c>
      <c r="E4318" t="s">
        <v>309</v>
      </c>
      <c r="F4318" s="8">
        <v>548147.87</v>
      </c>
      <c r="G4318" s="10"/>
      <c r="I4318" s="8">
        <v>0</v>
      </c>
      <c r="J4318" s="8">
        <v>0</v>
      </c>
    </row>
    <row r="4319" spans="1:10" hidden="1" x14ac:dyDescent="0.35">
      <c r="A4319">
        <v>2018</v>
      </c>
      <c r="B4319">
        <v>3117405</v>
      </c>
      <c r="C4319" t="s">
        <v>45</v>
      </c>
      <c r="D4319" t="s">
        <v>303</v>
      </c>
      <c r="E4319" t="s">
        <v>299</v>
      </c>
      <c r="F4319" s="8">
        <v>3549105.61</v>
      </c>
      <c r="G4319" s="10">
        <v>3350757.34</v>
      </c>
      <c r="H4319">
        <v>0.69150561347423622</v>
      </c>
      <c r="I4319" s="8">
        <v>137158.94212790343</v>
      </c>
      <c r="J4319" s="8">
        <v>0</v>
      </c>
    </row>
    <row r="4320" spans="1:10" hidden="1" x14ac:dyDescent="0.35">
      <c r="A4320">
        <v>2018</v>
      </c>
      <c r="B4320">
        <v>3117405</v>
      </c>
      <c r="C4320" t="s">
        <v>45</v>
      </c>
      <c r="D4320" t="s">
        <v>303</v>
      </c>
      <c r="E4320" t="s">
        <v>300</v>
      </c>
      <c r="F4320" s="8">
        <v>2317067.5099999998</v>
      </c>
      <c r="G4320" s="10"/>
      <c r="I4320" s="8">
        <v>0</v>
      </c>
      <c r="J4320" s="8">
        <v>2454226.4521279032</v>
      </c>
    </row>
    <row r="4321" spans="1:10" hidden="1" x14ac:dyDescent="0.35">
      <c r="A4321">
        <v>2018</v>
      </c>
      <c r="B4321">
        <v>3117405</v>
      </c>
      <c r="C4321" t="s">
        <v>45</v>
      </c>
      <c r="D4321" t="s">
        <v>303</v>
      </c>
      <c r="E4321" t="s">
        <v>308</v>
      </c>
      <c r="F4321" s="8">
        <v>24000</v>
      </c>
      <c r="G4321" s="10"/>
      <c r="I4321" s="8">
        <v>0</v>
      </c>
      <c r="J4321" s="8">
        <v>0</v>
      </c>
    </row>
    <row r="4322" spans="1:10" hidden="1" x14ac:dyDescent="0.35">
      <c r="A4322">
        <v>2018</v>
      </c>
      <c r="B4322">
        <v>3117405</v>
      </c>
      <c r="C4322" t="s">
        <v>45</v>
      </c>
      <c r="D4322" t="s">
        <v>303</v>
      </c>
      <c r="E4322" t="s">
        <v>306</v>
      </c>
      <c r="F4322" s="8">
        <v>140804</v>
      </c>
      <c r="G4322" s="10"/>
      <c r="I4322" s="8">
        <v>0</v>
      </c>
      <c r="J4322" s="8">
        <v>0</v>
      </c>
    </row>
    <row r="4323" spans="1:10" hidden="1" x14ac:dyDescent="0.35">
      <c r="A4323">
        <v>2018</v>
      </c>
      <c r="B4323">
        <v>3117405</v>
      </c>
      <c r="C4323" t="s">
        <v>45</v>
      </c>
      <c r="D4323" t="s">
        <v>303</v>
      </c>
      <c r="E4323" t="s">
        <v>301</v>
      </c>
      <c r="F4323" s="8">
        <v>600943.03</v>
      </c>
      <c r="G4323" s="10"/>
      <c r="I4323" s="8">
        <v>0</v>
      </c>
      <c r="J4323" s="8">
        <v>0</v>
      </c>
    </row>
    <row r="4324" spans="1:10" hidden="1" x14ac:dyDescent="0.35">
      <c r="A4324">
        <v>2018</v>
      </c>
      <c r="B4324">
        <v>3117405</v>
      </c>
      <c r="C4324" t="s">
        <v>45</v>
      </c>
      <c r="D4324" t="s">
        <v>303</v>
      </c>
      <c r="E4324" t="s">
        <v>309</v>
      </c>
      <c r="F4324" s="8">
        <v>198348.27</v>
      </c>
      <c r="G4324" s="10"/>
      <c r="I4324" s="8">
        <v>0</v>
      </c>
      <c r="J4324" s="8">
        <v>0</v>
      </c>
    </row>
    <row r="4325" spans="1:10" hidden="1" x14ac:dyDescent="0.35">
      <c r="A4325">
        <v>2018</v>
      </c>
      <c r="B4325">
        <v>3117836</v>
      </c>
      <c r="C4325" t="s">
        <v>46</v>
      </c>
      <c r="D4325" t="s">
        <v>303</v>
      </c>
      <c r="E4325" t="s">
        <v>299</v>
      </c>
      <c r="F4325" s="8">
        <v>5325638.4400000004</v>
      </c>
      <c r="G4325" s="10">
        <v>4757187.8100000005</v>
      </c>
      <c r="H4325">
        <v>0.65832747099383482</v>
      </c>
      <c r="I4325" s="8">
        <v>374226.66563275212</v>
      </c>
      <c r="J4325" s="8">
        <v>0</v>
      </c>
    </row>
    <row r="4326" spans="1:10" hidden="1" x14ac:dyDescent="0.35">
      <c r="A4326">
        <v>2018</v>
      </c>
      <c r="B4326">
        <v>3117836</v>
      </c>
      <c r="C4326" t="s">
        <v>46</v>
      </c>
      <c r="D4326" t="s">
        <v>303</v>
      </c>
      <c r="E4326" t="s">
        <v>300</v>
      </c>
      <c r="F4326" s="8">
        <v>3131787.42</v>
      </c>
      <c r="G4326" s="10"/>
      <c r="I4326" s="8">
        <v>0</v>
      </c>
      <c r="J4326" s="8">
        <v>3506014.0856327522</v>
      </c>
    </row>
    <row r="4327" spans="1:10" hidden="1" x14ac:dyDescent="0.35">
      <c r="A4327">
        <v>2018</v>
      </c>
      <c r="B4327">
        <v>3117836</v>
      </c>
      <c r="C4327" t="s">
        <v>46</v>
      </c>
      <c r="D4327" t="s">
        <v>303</v>
      </c>
      <c r="E4327" t="s">
        <v>306</v>
      </c>
      <c r="F4327" s="8">
        <v>59940</v>
      </c>
      <c r="G4327" s="10"/>
      <c r="I4327" s="8">
        <v>0</v>
      </c>
      <c r="J4327" s="8">
        <v>0</v>
      </c>
    </row>
    <row r="4328" spans="1:10" hidden="1" x14ac:dyDescent="0.35">
      <c r="A4328">
        <v>2018</v>
      </c>
      <c r="B4328">
        <v>3117836</v>
      </c>
      <c r="C4328" t="s">
        <v>46</v>
      </c>
      <c r="D4328" t="s">
        <v>303</v>
      </c>
      <c r="E4328" t="s">
        <v>301</v>
      </c>
      <c r="F4328" s="8">
        <v>1394498.89</v>
      </c>
      <c r="G4328" s="10"/>
      <c r="I4328" s="8">
        <v>0</v>
      </c>
      <c r="J4328" s="8">
        <v>0</v>
      </c>
    </row>
    <row r="4329" spans="1:10" hidden="1" x14ac:dyDescent="0.35">
      <c r="A4329">
        <v>2018</v>
      </c>
      <c r="B4329">
        <v>3117836</v>
      </c>
      <c r="C4329" t="s">
        <v>46</v>
      </c>
      <c r="D4329" t="s">
        <v>303</v>
      </c>
      <c r="E4329" t="s">
        <v>304</v>
      </c>
      <c r="F4329" s="8">
        <v>5065.33</v>
      </c>
      <c r="G4329" s="10"/>
      <c r="I4329" s="8">
        <v>0</v>
      </c>
      <c r="J4329" s="8">
        <v>0</v>
      </c>
    </row>
    <row r="4330" spans="1:10" hidden="1" x14ac:dyDescent="0.35">
      <c r="A4330">
        <v>2018</v>
      </c>
      <c r="B4330">
        <v>3117836</v>
      </c>
      <c r="C4330" t="s">
        <v>46</v>
      </c>
      <c r="D4330" t="s">
        <v>303</v>
      </c>
      <c r="E4330" t="s">
        <v>309</v>
      </c>
      <c r="F4330" s="8">
        <v>568450.63</v>
      </c>
      <c r="G4330" s="10"/>
      <c r="I4330" s="8">
        <v>0</v>
      </c>
      <c r="J4330" s="8">
        <v>0</v>
      </c>
    </row>
    <row r="4331" spans="1:10" hidden="1" x14ac:dyDescent="0.35">
      <c r="A4331">
        <v>2018</v>
      </c>
      <c r="B4331">
        <v>3118403</v>
      </c>
      <c r="C4331" t="s">
        <v>47</v>
      </c>
      <c r="D4331" t="s">
        <v>303</v>
      </c>
      <c r="E4331" t="s">
        <v>299</v>
      </c>
      <c r="F4331" s="8">
        <v>11613448.08</v>
      </c>
      <c r="G4331" s="10">
        <v>10743556.289999999</v>
      </c>
      <c r="H4331">
        <v>0.77765577193247992</v>
      </c>
      <c r="I4331" s="8">
        <v>676476.3714501767</v>
      </c>
      <c r="J4331" s="8">
        <v>0</v>
      </c>
    </row>
    <row r="4332" spans="1:10" hidden="1" x14ac:dyDescent="0.35">
      <c r="A4332">
        <v>2018</v>
      </c>
      <c r="B4332">
        <v>3118403</v>
      </c>
      <c r="C4332" t="s">
        <v>47</v>
      </c>
      <c r="D4332" t="s">
        <v>303</v>
      </c>
      <c r="E4332" t="s">
        <v>300</v>
      </c>
      <c r="F4332" s="8">
        <v>8354788.5599999996</v>
      </c>
      <c r="G4332" s="10"/>
      <c r="I4332" s="8">
        <v>0</v>
      </c>
      <c r="J4332" s="8">
        <v>9031264.931450177</v>
      </c>
    </row>
    <row r="4333" spans="1:10" hidden="1" x14ac:dyDescent="0.35">
      <c r="A4333">
        <v>2018</v>
      </c>
      <c r="B4333">
        <v>3118403</v>
      </c>
      <c r="C4333" t="s">
        <v>47</v>
      </c>
      <c r="D4333" t="s">
        <v>303</v>
      </c>
      <c r="E4333" t="s">
        <v>301</v>
      </c>
      <c r="F4333" s="8">
        <v>2249102.42</v>
      </c>
      <c r="G4333" s="10"/>
      <c r="I4333" s="8">
        <v>0</v>
      </c>
      <c r="J4333" s="8">
        <v>0</v>
      </c>
    </row>
    <row r="4334" spans="1:10" hidden="1" x14ac:dyDescent="0.35">
      <c r="A4334">
        <v>2018</v>
      </c>
      <c r="B4334">
        <v>3118403</v>
      </c>
      <c r="C4334" t="s">
        <v>47</v>
      </c>
      <c r="D4334" t="s">
        <v>303</v>
      </c>
      <c r="E4334" t="s">
        <v>309</v>
      </c>
      <c r="F4334" s="8">
        <v>869891.79</v>
      </c>
      <c r="G4334" s="10"/>
      <c r="I4334" s="8">
        <v>0</v>
      </c>
      <c r="J4334" s="8">
        <v>0</v>
      </c>
    </row>
    <row r="4335" spans="1:10" hidden="1" x14ac:dyDescent="0.35">
      <c r="A4335">
        <v>2018</v>
      </c>
      <c r="B4335">
        <v>3118809</v>
      </c>
      <c r="C4335" t="s">
        <v>48</v>
      </c>
      <c r="D4335" t="s">
        <v>303</v>
      </c>
      <c r="E4335" t="s">
        <v>299</v>
      </c>
      <c r="F4335" s="8">
        <v>9199683.9800000004</v>
      </c>
      <c r="G4335" s="10">
        <v>8602092.3499999996</v>
      </c>
      <c r="H4335">
        <v>0.77678783116063621</v>
      </c>
      <c r="I4335" s="8">
        <v>464201.90618744941</v>
      </c>
      <c r="J4335" s="8">
        <v>0</v>
      </c>
    </row>
    <row r="4336" spans="1:10" hidden="1" x14ac:dyDescent="0.35">
      <c r="A4336">
        <v>2018</v>
      </c>
      <c r="B4336">
        <v>3118809</v>
      </c>
      <c r="C4336" t="s">
        <v>48</v>
      </c>
      <c r="D4336" t="s">
        <v>303</v>
      </c>
      <c r="E4336" t="s">
        <v>300</v>
      </c>
      <c r="F4336" s="8">
        <v>6682000.6600000001</v>
      </c>
      <c r="G4336" s="10"/>
      <c r="I4336" s="8">
        <v>0</v>
      </c>
      <c r="J4336" s="8">
        <v>7146202.5661874497</v>
      </c>
    </row>
    <row r="4337" spans="1:10" hidden="1" x14ac:dyDescent="0.35">
      <c r="A4337">
        <v>2018</v>
      </c>
      <c r="B4337">
        <v>3118809</v>
      </c>
      <c r="C4337" t="s">
        <v>48</v>
      </c>
      <c r="D4337" t="s">
        <v>303</v>
      </c>
      <c r="E4337" t="s">
        <v>306</v>
      </c>
      <c r="F4337" s="8">
        <v>35000</v>
      </c>
      <c r="G4337" s="10"/>
      <c r="I4337" s="8">
        <v>0</v>
      </c>
      <c r="J4337" s="8">
        <v>0</v>
      </c>
    </row>
    <row r="4338" spans="1:10" hidden="1" x14ac:dyDescent="0.35">
      <c r="A4338">
        <v>2018</v>
      </c>
      <c r="B4338">
        <v>3118809</v>
      </c>
      <c r="C4338" t="s">
        <v>48</v>
      </c>
      <c r="D4338" t="s">
        <v>303</v>
      </c>
      <c r="E4338" t="s">
        <v>301</v>
      </c>
      <c r="F4338" s="8">
        <v>1407733.13</v>
      </c>
      <c r="G4338" s="10"/>
      <c r="I4338" s="8">
        <v>0</v>
      </c>
      <c r="J4338" s="8">
        <v>0</v>
      </c>
    </row>
    <row r="4339" spans="1:10" hidden="1" x14ac:dyDescent="0.35">
      <c r="A4339">
        <v>2018</v>
      </c>
      <c r="B4339">
        <v>3118809</v>
      </c>
      <c r="C4339" t="s">
        <v>48</v>
      </c>
      <c r="D4339" t="s">
        <v>303</v>
      </c>
      <c r="E4339" t="s">
        <v>305</v>
      </c>
      <c r="F4339" s="8">
        <v>437.7</v>
      </c>
      <c r="G4339" s="10"/>
      <c r="I4339" s="8">
        <v>0</v>
      </c>
      <c r="J4339" s="8">
        <v>0</v>
      </c>
    </row>
    <row r="4340" spans="1:10" hidden="1" x14ac:dyDescent="0.35">
      <c r="A4340">
        <v>2018</v>
      </c>
      <c r="B4340">
        <v>3118809</v>
      </c>
      <c r="C4340" t="s">
        <v>48</v>
      </c>
      <c r="D4340" t="s">
        <v>303</v>
      </c>
      <c r="E4340" t="s">
        <v>309</v>
      </c>
      <c r="F4340" s="8">
        <v>597591.63</v>
      </c>
      <c r="G4340" s="10"/>
      <c r="I4340" s="8">
        <v>0</v>
      </c>
      <c r="J4340" s="8">
        <v>0</v>
      </c>
    </row>
    <row r="4341" spans="1:10" hidden="1" x14ac:dyDescent="0.35">
      <c r="A4341">
        <v>2018</v>
      </c>
      <c r="B4341">
        <v>3119104</v>
      </c>
      <c r="C4341" t="s">
        <v>49</v>
      </c>
      <c r="D4341" t="s">
        <v>303</v>
      </c>
      <c r="E4341" t="s">
        <v>299</v>
      </c>
      <c r="F4341" s="8">
        <v>15429994.57</v>
      </c>
      <c r="G4341" s="10">
        <v>15195049.550000001</v>
      </c>
      <c r="H4341">
        <v>0.7935633786728914</v>
      </c>
      <c r="I4341" s="8">
        <v>186443.76387357005</v>
      </c>
      <c r="J4341" s="8">
        <v>0</v>
      </c>
    </row>
    <row r="4342" spans="1:10" hidden="1" x14ac:dyDescent="0.35">
      <c r="A4342">
        <v>2018</v>
      </c>
      <c r="B4342">
        <v>3119104</v>
      </c>
      <c r="C4342" t="s">
        <v>49</v>
      </c>
      <c r="D4342" t="s">
        <v>303</v>
      </c>
      <c r="E4342" t="s">
        <v>300</v>
      </c>
      <c r="F4342" s="8">
        <v>12058234.859999999</v>
      </c>
      <c r="G4342" s="10"/>
      <c r="I4342" s="8">
        <v>0</v>
      </c>
      <c r="J4342" s="8">
        <v>12244678.623873569</v>
      </c>
    </row>
    <row r="4343" spans="1:10" hidden="1" x14ac:dyDescent="0.35">
      <c r="A4343">
        <v>2018</v>
      </c>
      <c r="B4343">
        <v>3119104</v>
      </c>
      <c r="C4343" t="s">
        <v>49</v>
      </c>
      <c r="D4343" t="s">
        <v>303</v>
      </c>
      <c r="E4343" t="s">
        <v>307</v>
      </c>
      <c r="F4343" s="8">
        <v>17111.259999999998</v>
      </c>
      <c r="G4343" s="10"/>
      <c r="I4343" s="8">
        <v>0</v>
      </c>
      <c r="J4343" s="8">
        <v>0</v>
      </c>
    </row>
    <row r="4344" spans="1:10" hidden="1" x14ac:dyDescent="0.35">
      <c r="A4344">
        <v>2018</v>
      </c>
      <c r="B4344">
        <v>3119104</v>
      </c>
      <c r="C4344" t="s">
        <v>49</v>
      </c>
      <c r="D4344" t="s">
        <v>303</v>
      </c>
      <c r="E4344" t="s">
        <v>306</v>
      </c>
      <c r="F4344" s="8">
        <v>320739.74</v>
      </c>
      <c r="G4344" s="10"/>
      <c r="I4344" s="8">
        <v>0</v>
      </c>
      <c r="J4344" s="8">
        <v>0</v>
      </c>
    </row>
    <row r="4345" spans="1:10" hidden="1" x14ac:dyDescent="0.35">
      <c r="A4345">
        <v>2018</v>
      </c>
      <c r="B4345">
        <v>3119104</v>
      </c>
      <c r="C4345" t="s">
        <v>49</v>
      </c>
      <c r="D4345" t="s">
        <v>303</v>
      </c>
      <c r="E4345" t="s">
        <v>301</v>
      </c>
      <c r="F4345" s="8">
        <v>2352401.54</v>
      </c>
      <c r="G4345" s="10"/>
      <c r="I4345" s="8">
        <v>0</v>
      </c>
      <c r="J4345" s="8">
        <v>0</v>
      </c>
    </row>
    <row r="4346" spans="1:10" hidden="1" x14ac:dyDescent="0.35">
      <c r="A4346">
        <v>2018</v>
      </c>
      <c r="B4346">
        <v>3119104</v>
      </c>
      <c r="C4346" t="s">
        <v>49</v>
      </c>
      <c r="D4346" t="s">
        <v>303</v>
      </c>
      <c r="E4346" t="s">
        <v>304</v>
      </c>
      <c r="F4346" s="8">
        <v>132428.44</v>
      </c>
      <c r="G4346" s="10"/>
      <c r="I4346" s="8">
        <v>0</v>
      </c>
      <c r="J4346" s="8">
        <v>0</v>
      </c>
    </row>
    <row r="4347" spans="1:10" hidden="1" x14ac:dyDescent="0.35">
      <c r="A4347">
        <v>2018</v>
      </c>
      <c r="B4347">
        <v>3119104</v>
      </c>
      <c r="C4347" t="s">
        <v>49</v>
      </c>
      <c r="D4347" t="s">
        <v>303</v>
      </c>
      <c r="E4347" t="s">
        <v>305</v>
      </c>
      <c r="F4347" s="8">
        <v>314133.71000000002</v>
      </c>
      <c r="G4347" s="10"/>
      <c r="I4347" s="8">
        <v>0</v>
      </c>
      <c r="J4347" s="8">
        <v>0</v>
      </c>
    </row>
    <row r="4348" spans="1:10" hidden="1" x14ac:dyDescent="0.35">
      <c r="A4348">
        <v>2018</v>
      </c>
      <c r="B4348">
        <v>3119104</v>
      </c>
      <c r="C4348" t="s">
        <v>49</v>
      </c>
      <c r="D4348" t="s">
        <v>303</v>
      </c>
      <c r="E4348" t="s">
        <v>309</v>
      </c>
      <c r="F4348" s="8">
        <v>234945.02</v>
      </c>
      <c r="G4348" s="10"/>
      <c r="I4348" s="8">
        <v>0</v>
      </c>
      <c r="J4348" s="8">
        <v>0</v>
      </c>
    </row>
    <row r="4349" spans="1:10" hidden="1" x14ac:dyDescent="0.35">
      <c r="A4349">
        <v>2018</v>
      </c>
      <c r="B4349">
        <v>3119203</v>
      </c>
      <c r="C4349" t="s">
        <v>50</v>
      </c>
      <c r="D4349" t="s">
        <v>303</v>
      </c>
      <c r="E4349" t="s">
        <v>299</v>
      </c>
      <c r="F4349" s="8">
        <v>5914604.4299999997</v>
      </c>
      <c r="G4349" s="10">
        <v>5341617.1499999994</v>
      </c>
      <c r="H4349">
        <v>0.87230170548632457</v>
      </c>
      <c r="I4349" s="8">
        <v>499817.78156597022</v>
      </c>
      <c r="J4349" s="8">
        <v>0</v>
      </c>
    </row>
    <row r="4350" spans="1:10" hidden="1" x14ac:dyDescent="0.35">
      <c r="A4350">
        <v>2018</v>
      </c>
      <c r="B4350">
        <v>3119203</v>
      </c>
      <c r="C4350" t="s">
        <v>50</v>
      </c>
      <c r="D4350" t="s">
        <v>303</v>
      </c>
      <c r="E4350" t="s">
        <v>300</v>
      </c>
      <c r="F4350" s="8">
        <v>4659501.75</v>
      </c>
      <c r="G4350" s="10"/>
      <c r="I4350" s="8">
        <v>0</v>
      </c>
      <c r="J4350" s="8">
        <v>5159319.5315659698</v>
      </c>
    </row>
    <row r="4351" spans="1:10" hidden="1" x14ac:dyDescent="0.35">
      <c r="A4351">
        <v>2018</v>
      </c>
      <c r="B4351">
        <v>3119203</v>
      </c>
      <c r="C4351" t="s">
        <v>50</v>
      </c>
      <c r="D4351" t="s">
        <v>303</v>
      </c>
      <c r="E4351" t="s">
        <v>301</v>
      </c>
      <c r="F4351" s="8">
        <v>260668.66</v>
      </c>
      <c r="G4351" s="10"/>
      <c r="I4351" s="8">
        <v>0</v>
      </c>
      <c r="J4351" s="8">
        <v>0</v>
      </c>
    </row>
    <row r="4352" spans="1:10" hidden="1" x14ac:dyDescent="0.35">
      <c r="A4352">
        <v>2018</v>
      </c>
      <c r="B4352">
        <v>3119203</v>
      </c>
      <c r="C4352" t="s">
        <v>50</v>
      </c>
      <c r="D4352" t="s">
        <v>303</v>
      </c>
      <c r="E4352" t="s">
        <v>309</v>
      </c>
      <c r="F4352" s="8">
        <v>572987.28</v>
      </c>
      <c r="G4352" s="10"/>
      <c r="I4352" s="8">
        <v>0</v>
      </c>
      <c r="J4352" s="8">
        <v>0</v>
      </c>
    </row>
    <row r="4353" spans="1:11" hidden="1" x14ac:dyDescent="0.35">
      <c r="A4353">
        <v>2018</v>
      </c>
      <c r="B4353">
        <v>3119500</v>
      </c>
      <c r="C4353" t="s">
        <v>51</v>
      </c>
      <c r="D4353" t="s">
        <v>303</v>
      </c>
      <c r="E4353" t="s">
        <v>299</v>
      </c>
      <c r="F4353" s="8">
        <v>5312935.32</v>
      </c>
      <c r="G4353" s="10">
        <v>4978429.99</v>
      </c>
      <c r="H4353">
        <v>0.86952372107175091</v>
      </c>
      <c r="I4353" s="8">
        <v>290860.31925993401</v>
      </c>
      <c r="J4353" s="8">
        <v>0</v>
      </c>
    </row>
    <row r="4354" spans="1:11" hidden="1" x14ac:dyDescent="0.35">
      <c r="A4354">
        <v>2018</v>
      </c>
      <c r="B4354">
        <v>3119500</v>
      </c>
      <c r="C4354" t="s">
        <v>51</v>
      </c>
      <c r="D4354" t="s">
        <v>303</v>
      </c>
      <c r="E4354" t="s">
        <v>300</v>
      </c>
      <c r="F4354" s="8">
        <v>4328862.97</v>
      </c>
      <c r="G4354" s="10"/>
      <c r="I4354" s="8">
        <v>0</v>
      </c>
      <c r="J4354" s="8">
        <v>4619723.2892599339</v>
      </c>
    </row>
    <row r="4355" spans="1:11" hidden="1" x14ac:dyDescent="0.35">
      <c r="A4355">
        <v>2018</v>
      </c>
      <c r="B4355">
        <v>3119500</v>
      </c>
      <c r="C4355" t="s">
        <v>51</v>
      </c>
      <c r="D4355" t="s">
        <v>303</v>
      </c>
      <c r="E4355" t="s">
        <v>301</v>
      </c>
      <c r="F4355" s="8">
        <v>336254.75</v>
      </c>
      <c r="G4355" s="10"/>
      <c r="I4355" s="8">
        <v>0</v>
      </c>
      <c r="J4355" s="8">
        <v>0</v>
      </c>
    </row>
    <row r="4356" spans="1:11" hidden="1" x14ac:dyDescent="0.35">
      <c r="A4356">
        <v>2018</v>
      </c>
      <c r="B4356">
        <v>3119500</v>
      </c>
      <c r="C4356" t="s">
        <v>51</v>
      </c>
      <c r="D4356" t="s">
        <v>303</v>
      </c>
      <c r="E4356" t="s">
        <v>309</v>
      </c>
      <c r="F4356" s="8">
        <v>334505.33</v>
      </c>
      <c r="G4356" s="10"/>
      <c r="I4356" s="8">
        <v>0</v>
      </c>
      <c r="J4356" s="8">
        <v>0</v>
      </c>
    </row>
    <row r="4357" spans="1:11" hidden="1" x14ac:dyDescent="0.35">
      <c r="A4357">
        <v>2018</v>
      </c>
      <c r="B4357">
        <v>3120102</v>
      </c>
      <c r="C4357" t="s">
        <v>52</v>
      </c>
      <c r="D4357" t="s">
        <v>303</v>
      </c>
      <c r="E4357" t="s">
        <v>299</v>
      </c>
      <c r="F4357" s="8">
        <v>4294790.7</v>
      </c>
      <c r="G4357" s="10">
        <v>4151596.4200000004</v>
      </c>
      <c r="H4357">
        <v>0.56571577590868038</v>
      </c>
      <c r="I4357" s="8">
        <v>81007.263215884828</v>
      </c>
      <c r="J4357" s="8">
        <v>0</v>
      </c>
    </row>
    <row r="4358" spans="1:11" hidden="1" x14ac:dyDescent="0.35">
      <c r="A4358">
        <v>2018</v>
      </c>
      <c r="B4358">
        <v>3120102</v>
      </c>
      <c r="C4358" t="s">
        <v>52</v>
      </c>
      <c r="D4358" t="s">
        <v>303</v>
      </c>
      <c r="E4358" t="s">
        <v>300</v>
      </c>
      <c r="F4358" s="8">
        <v>2348623.59</v>
      </c>
      <c r="G4358" s="10"/>
      <c r="I4358" s="8">
        <v>0</v>
      </c>
      <c r="J4358" s="8">
        <v>2429630.8532158849</v>
      </c>
    </row>
    <row r="4359" spans="1:11" hidden="1" x14ac:dyDescent="0.35">
      <c r="A4359">
        <v>2018</v>
      </c>
      <c r="B4359">
        <v>3120102</v>
      </c>
      <c r="C4359" t="s">
        <v>52</v>
      </c>
      <c r="D4359" t="s">
        <v>303</v>
      </c>
      <c r="E4359" t="s">
        <v>301</v>
      </c>
      <c r="F4359" s="8">
        <v>1653535.36</v>
      </c>
      <c r="G4359" s="10"/>
      <c r="I4359" s="8">
        <v>0</v>
      </c>
      <c r="J4359" s="8">
        <v>0</v>
      </c>
    </row>
    <row r="4360" spans="1:11" hidden="1" x14ac:dyDescent="0.35">
      <c r="A4360">
        <v>2018</v>
      </c>
      <c r="B4360">
        <v>3120102</v>
      </c>
      <c r="C4360" t="s">
        <v>52</v>
      </c>
      <c r="D4360" t="s">
        <v>303</v>
      </c>
      <c r="E4360" t="s">
        <v>309</v>
      </c>
      <c r="F4360" s="8">
        <v>143194.28</v>
      </c>
      <c r="G4360" s="10"/>
      <c r="I4360" s="8">
        <v>0</v>
      </c>
      <c r="J4360" s="8">
        <v>0</v>
      </c>
    </row>
    <row r="4361" spans="1:11" hidden="1" x14ac:dyDescent="0.35">
      <c r="A4361">
        <v>2018</v>
      </c>
      <c r="B4361">
        <v>3120151</v>
      </c>
      <c r="C4361" t="s">
        <v>53</v>
      </c>
      <c r="D4361" t="s">
        <v>303</v>
      </c>
      <c r="E4361" t="s">
        <v>299</v>
      </c>
      <c r="F4361" s="8">
        <v>4826005.78</v>
      </c>
      <c r="G4361" s="10">
        <v>4479709.62</v>
      </c>
      <c r="H4361">
        <v>0.8240441642733084</v>
      </c>
      <c r="I4361" s="8">
        <v>285363.32975825586</v>
      </c>
      <c r="J4361" s="8">
        <v>0</v>
      </c>
      <c r="K4361">
        <f>J4362/F4361</f>
        <v>0.82404416427330829</v>
      </c>
    </row>
    <row r="4362" spans="1:11" hidden="1" x14ac:dyDescent="0.35">
      <c r="A4362">
        <v>2018</v>
      </c>
      <c r="B4362">
        <v>3120151</v>
      </c>
      <c r="C4362" t="s">
        <v>53</v>
      </c>
      <c r="D4362" t="s">
        <v>303</v>
      </c>
      <c r="E4362" t="s">
        <v>300</v>
      </c>
      <c r="F4362" s="8">
        <v>3691478.57</v>
      </c>
      <c r="G4362" s="10"/>
      <c r="I4362" s="8">
        <v>0</v>
      </c>
      <c r="J4362" s="8">
        <v>3976841.8997582556</v>
      </c>
    </row>
    <row r="4363" spans="1:11" hidden="1" x14ac:dyDescent="0.35">
      <c r="A4363">
        <v>2018</v>
      </c>
      <c r="B4363">
        <v>3120151</v>
      </c>
      <c r="C4363" t="s">
        <v>53</v>
      </c>
      <c r="D4363" t="s">
        <v>303</v>
      </c>
      <c r="E4363" t="s">
        <v>301</v>
      </c>
      <c r="F4363" s="8">
        <v>393868.79</v>
      </c>
      <c r="G4363" s="10"/>
      <c r="I4363" s="8">
        <v>0</v>
      </c>
      <c r="J4363" s="8">
        <v>0</v>
      </c>
    </row>
    <row r="4364" spans="1:11" hidden="1" x14ac:dyDescent="0.35">
      <c r="A4364">
        <v>2018</v>
      </c>
      <c r="B4364">
        <v>3120151</v>
      </c>
      <c r="C4364" t="s">
        <v>53</v>
      </c>
      <c r="D4364" t="s">
        <v>303</v>
      </c>
      <c r="E4364" t="s">
        <v>304</v>
      </c>
      <c r="F4364" s="8">
        <v>28259.35</v>
      </c>
      <c r="G4364" s="10"/>
      <c r="I4364" s="8">
        <v>0</v>
      </c>
      <c r="J4364" s="8">
        <v>0</v>
      </c>
    </row>
    <row r="4365" spans="1:11" hidden="1" x14ac:dyDescent="0.35">
      <c r="A4365">
        <v>2018</v>
      </c>
      <c r="B4365">
        <v>3120151</v>
      </c>
      <c r="C4365" t="s">
        <v>53</v>
      </c>
      <c r="D4365" t="s">
        <v>303</v>
      </c>
      <c r="E4365" t="s">
        <v>305</v>
      </c>
      <c r="F4365" s="8">
        <v>16572.37</v>
      </c>
      <c r="G4365" s="10"/>
      <c r="I4365" s="8">
        <v>0</v>
      </c>
      <c r="J4365" s="8">
        <v>0</v>
      </c>
    </row>
    <row r="4366" spans="1:11" hidden="1" x14ac:dyDescent="0.35">
      <c r="A4366">
        <v>2018</v>
      </c>
      <c r="B4366">
        <v>3120151</v>
      </c>
      <c r="C4366" t="s">
        <v>53</v>
      </c>
      <c r="D4366" t="s">
        <v>303</v>
      </c>
      <c r="E4366" t="s">
        <v>309</v>
      </c>
      <c r="F4366" s="8">
        <v>346296.16</v>
      </c>
      <c r="G4366" s="10"/>
      <c r="I4366" s="8">
        <v>0</v>
      </c>
      <c r="J4366" s="8">
        <v>0</v>
      </c>
    </row>
    <row r="4367" spans="1:11" hidden="1" x14ac:dyDescent="0.35">
      <c r="A4367">
        <v>2018</v>
      </c>
      <c r="B4367">
        <v>3120300</v>
      </c>
      <c r="C4367" t="s">
        <v>54</v>
      </c>
      <c r="D4367" t="s">
        <v>303</v>
      </c>
      <c r="E4367" t="s">
        <v>299</v>
      </c>
      <c r="F4367" s="8">
        <v>4553447.05</v>
      </c>
      <c r="G4367" s="10">
        <v>4132841.38</v>
      </c>
      <c r="H4367">
        <v>0.7408349506992209</v>
      </c>
      <c r="I4367" s="8">
        <v>311599.38079826278</v>
      </c>
      <c r="J4367" s="8">
        <v>0</v>
      </c>
    </row>
    <row r="4368" spans="1:11" hidden="1" x14ac:dyDescent="0.35">
      <c r="A4368">
        <v>2018</v>
      </c>
      <c r="B4368">
        <v>3120300</v>
      </c>
      <c r="C4368" t="s">
        <v>54</v>
      </c>
      <c r="D4368" t="s">
        <v>303</v>
      </c>
      <c r="E4368" t="s">
        <v>300</v>
      </c>
      <c r="F4368" s="8">
        <v>3061753.34</v>
      </c>
      <c r="G4368" s="10"/>
      <c r="I4368" s="8">
        <v>0</v>
      </c>
      <c r="J4368" s="8">
        <v>3373352.7207982624</v>
      </c>
    </row>
    <row r="4369" spans="1:10" hidden="1" x14ac:dyDescent="0.35">
      <c r="A4369">
        <v>2018</v>
      </c>
      <c r="B4369">
        <v>3120300</v>
      </c>
      <c r="C4369" t="s">
        <v>54</v>
      </c>
      <c r="D4369" t="s">
        <v>303</v>
      </c>
      <c r="E4369" t="s">
        <v>306</v>
      </c>
      <c r="F4369" s="8">
        <v>54344</v>
      </c>
      <c r="G4369" s="10"/>
      <c r="I4369" s="8">
        <v>0</v>
      </c>
      <c r="J4369" s="8">
        <v>0</v>
      </c>
    </row>
    <row r="4370" spans="1:10" hidden="1" x14ac:dyDescent="0.35">
      <c r="A4370">
        <v>2018</v>
      </c>
      <c r="B4370">
        <v>3120300</v>
      </c>
      <c r="C4370" t="s">
        <v>54</v>
      </c>
      <c r="D4370" t="s">
        <v>303</v>
      </c>
      <c r="E4370" t="s">
        <v>301</v>
      </c>
      <c r="F4370" s="8">
        <v>953954.85</v>
      </c>
      <c r="G4370" s="10"/>
      <c r="I4370" s="8">
        <v>0</v>
      </c>
      <c r="J4370" s="8">
        <v>0</v>
      </c>
    </row>
    <row r="4371" spans="1:10" hidden="1" x14ac:dyDescent="0.35">
      <c r="A4371">
        <v>2018</v>
      </c>
      <c r="B4371">
        <v>3120300</v>
      </c>
      <c r="C4371" t="s">
        <v>54</v>
      </c>
      <c r="D4371" t="s">
        <v>303</v>
      </c>
      <c r="E4371" t="s">
        <v>309</v>
      </c>
      <c r="F4371" s="8">
        <v>420605.67</v>
      </c>
      <c r="G4371" s="10"/>
      <c r="I4371" s="8">
        <v>0</v>
      </c>
      <c r="J4371" s="8">
        <v>0</v>
      </c>
    </row>
    <row r="4372" spans="1:10" hidden="1" x14ac:dyDescent="0.35">
      <c r="A4372">
        <v>2018</v>
      </c>
      <c r="B4372">
        <v>3120839</v>
      </c>
      <c r="C4372" t="s">
        <v>55</v>
      </c>
      <c r="D4372" t="s">
        <v>303</v>
      </c>
      <c r="E4372" t="s">
        <v>299</v>
      </c>
      <c r="F4372" s="8">
        <v>3249565.77</v>
      </c>
      <c r="G4372" s="10">
        <v>3249565.77</v>
      </c>
      <c r="H4372">
        <v>0.78889417277435192</v>
      </c>
      <c r="I4372" s="8">
        <v>0</v>
      </c>
      <c r="J4372" s="8">
        <v>0</v>
      </c>
    </row>
    <row r="4373" spans="1:10" hidden="1" x14ac:dyDescent="0.35">
      <c r="A4373">
        <v>2018</v>
      </c>
      <c r="B4373">
        <v>3120839</v>
      </c>
      <c r="C4373" t="s">
        <v>55</v>
      </c>
      <c r="D4373" t="s">
        <v>303</v>
      </c>
      <c r="E4373" t="s">
        <v>300</v>
      </c>
      <c r="F4373" s="8">
        <v>2563563.5</v>
      </c>
      <c r="G4373" s="10"/>
      <c r="I4373" s="8">
        <v>0</v>
      </c>
      <c r="J4373" s="8">
        <v>2563563.5</v>
      </c>
    </row>
    <row r="4374" spans="1:10" hidden="1" x14ac:dyDescent="0.35">
      <c r="A4374">
        <v>2018</v>
      </c>
      <c r="B4374">
        <v>3120839</v>
      </c>
      <c r="C4374" t="s">
        <v>55</v>
      </c>
      <c r="D4374" t="s">
        <v>303</v>
      </c>
      <c r="E4374" t="s">
        <v>306</v>
      </c>
      <c r="F4374" s="8">
        <v>7546.14</v>
      </c>
      <c r="G4374" s="10"/>
      <c r="I4374" s="8">
        <v>0</v>
      </c>
      <c r="J4374" s="8">
        <v>0</v>
      </c>
    </row>
    <row r="4375" spans="1:10" hidden="1" x14ac:dyDescent="0.35">
      <c r="A4375">
        <v>2018</v>
      </c>
      <c r="B4375">
        <v>3120839</v>
      </c>
      <c r="C4375" t="s">
        <v>55</v>
      </c>
      <c r="D4375" t="s">
        <v>303</v>
      </c>
      <c r="E4375" t="s">
        <v>301</v>
      </c>
      <c r="F4375" s="8">
        <v>528510.57999999996</v>
      </c>
      <c r="G4375" s="10"/>
      <c r="I4375" s="8">
        <v>0</v>
      </c>
      <c r="J4375" s="8">
        <v>0</v>
      </c>
    </row>
    <row r="4376" spans="1:10" hidden="1" x14ac:dyDescent="0.35">
      <c r="A4376">
        <v>2018</v>
      </c>
      <c r="B4376">
        <v>3120870</v>
      </c>
      <c r="C4376" t="s">
        <v>56</v>
      </c>
      <c r="D4376" t="s">
        <v>303</v>
      </c>
      <c r="E4376" t="s">
        <v>299</v>
      </c>
      <c r="F4376" s="8">
        <v>5086558.72</v>
      </c>
      <c r="G4376" s="10">
        <v>4937596.9899999993</v>
      </c>
      <c r="H4376">
        <v>0.84761966772018804</v>
      </c>
      <c r="I4376" s="8">
        <v>126262.89208562438</v>
      </c>
      <c r="J4376" s="8">
        <v>0</v>
      </c>
    </row>
    <row r="4377" spans="1:10" hidden="1" x14ac:dyDescent="0.35">
      <c r="A4377">
        <v>2018</v>
      </c>
      <c r="B4377">
        <v>3120870</v>
      </c>
      <c r="C4377" t="s">
        <v>56</v>
      </c>
      <c r="D4377" t="s">
        <v>303</v>
      </c>
      <c r="E4377" t="s">
        <v>300</v>
      </c>
      <c r="F4377" s="8">
        <v>4185204.32</v>
      </c>
      <c r="G4377" s="10"/>
      <c r="I4377" s="8">
        <v>0</v>
      </c>
      <c r="J4377" s="8">
        <v>4311467.2120856242</v>
      </c>
    </row>
    <row r="4378" spans="1:10" hidden="1" x14ac:dyDescent="0.35">
      <c r="A4378">
        <v>2018</v>
      </c>
      <c r="B4378">
        <v>3120870</v>
      </c>
      <c r="C4378" t="s">
        <v>56</v>
      </c>
      <c r="D4378" t="s">
        <v>303</v>
      </c>
      <c r="E4378" t="s">
        <v>301</v>
      </c>
      <c r="F4378" s="8">
        <v>583293.6</v>
      </c>
      <c r="G4378" s="10"/>
      <c r="I4378" s="8">
        <v>0</v>
      </c>
      <c r="J4378" s="8">
        <v>0</v>
      </c>
    </row>
    <row r="4379" spans="1:10" hidden="1" x14ac:dyDescent="0.35">
      <c r="A4379">
        <v>2018</v>
      </c>
      <c r="B4379">
        <v>3120870</v>
      </c>
      <c r="C4379" t="s">
        <v>56</v>
      </c>
      <c r="D4379" t="s">
        <v>303</v>
      </c>
      <c r="E4379" t="s">
        <v>309</v>
      </c>
      <c r="F4379" s="8">
        <v>148961.73000000001</v>
      </c>
      <c r="G4379" s="10"/>
      <c r="I4379" s="8">
        <v>0</v>
      </c>
      <c r="J4379" s="8">
        <v>0</v>
      </c>
    </row>
    <row r="4380" spans="1:10" hidden="1" x14ac:dyDescent="0.35">
      <c r="A4380">
        <v>2018</v>
      </c>
      <c r="B4380">
        <v>3120904</v>
      </c>
      <c r="C4380" t="s">
        <v>57</v>
      </c>
      <c r="D4380" t="s">
        <v>303</v>
      </c>
      <c r="E4380" t="s">
        <v>299</v>
      </c>
      <c r="F4380" s="8">
        <v>35869148.880000003</v>
      </c>
      <c r="G4380" s="10">
        <v>31733978.000000004</v>
      </c>
      <c r="H4380">
        <v>0.79240091740153085</v>
      </c>
      <c r="I4380" s="8">
        <v>3276713.1989240954</v>
      </c>
      <c r="J4380" s="8">
        <v>0</v>
      </c>
    </row>
    <row r="4381" spans="1:10" hidden="1" x14ac:dyDescent="0.35">
      <c r="A4381">
        <v>2018</v>
      </c>
      <c r="B4381">
        <v>3120904</v>
      </c>
      <c r="C4381" t="s">
        <v>57</v>
      </c>
      <c r="D4381" t="s">
        <v>303</v>
      </c>
      <c r="E4381" t="s">
        <v>300</v>
      </c>
      <c r="F4381" s="8">
        <v>25146033.280000001</v>
      </c>
      <c r="G4381" s="10"/>
      <c r="I4381" s="8">
        <v>0</v>
      </c>
      <c r="J4381" s="8">
        <v>28422746.478924096</v>
      </c>
    </row>
    <row r="4382" spans="1:10" hidden="1" x14ac:dyDescent="0.35">
      <c r="A4382">
        <v>2018</v>
      </c>
      <c r="B4382">
        <v>3120904</v>
      </c>
      <c r="C4382" t="s">
        <v>57</v>
      </c>
      <c r="D4382" t="s">
        <v>303</v>
      </c>
      <c r="E4382" t="s">
        <v>301</v>
      </c>
      <c r="F4382" s="8">
        <v>5456334.96</v>
      </c>
      <c r="G4382" s="10"/>
      <c r="I4382" s="8">
        <v>0</v>
      </c>
      <c r="J4382" s="8">
        <v>0</v>
      </c>
    </row>
    <row r="4383" spans="1:10" hidden="1" x14ac:dyDescent="0.35">
      <c r="A4383">
        <v>2018</v>
      </c>
      <c r="B4383">
        <v>3120904</v>
      </c>
      <c r="C4383" t="s">
        <v>57</v>
      </c>
      <c r="D4383" t="s">
        <v>303</v>
      </c>
      <c r="E4383" t="s">
        <v>304</v>
      </c>
      <c r="F4383" s="8">
        <v>261241.38</v>
      </c>
      <c r="G4383" s="10"/>
      <c r="I4383" s="8">
        <v>0</v>
      </c>
      <c r="J4383" s="8">
        <v>0</v>
      </c>
    </row>
    <row r="4384" spans="1:10" hidden="1" x14ac:dyDescent="0.35">
      <c r="A4384">
        <v>2018</v>
      </c>
      <c r="B4384">
        <v>3120904</v>
      </c>
      <c r="C4384" t="s">
        <v>57</v>
      </c>
      <c r="D4384" t="s">
        <v>303</v>
      </c>
      <c r="E4384" t="s">
        <v>305</v>
      </c>
      <c r="F4384" s="8">
        <v>870368.38</v>
      </c>
      <c r="G4384" s="10"/>
      <c r="I4384" s="8">
        <v>0</v>
      </c>
      <c r="J4384" s="8">
        <v>0</v>
      </c>
    </row>
    <row r="4385" spans="1:10" hidden="1" x14ac:dyDescent="0.35">
      <c r="A4385">
        <v>2018</v>
      </c>
      <c r="B4385">
        <v>3120904</v>
      </c>
      <c r="C4385" t="s">
        <v>57</v>
      </c>
      <c r="D4385" t="s">
        <v>303</v>
      </c>
      <c r="E4385" t="s">
        <v>309</v>
      </c>
      <c r="F4385" s="8">
        <v>4135170.88</v>
      </c>
      <c r="G4385" s="10"/>
      <c r="I4385" s="8">
        <v>0</v>
      </c>
      <c r="J4385" s="8">
        <v>0</v>
      </c>
    </row>
    <row r="4386" spans="1:10" hidden="1" x14ac:dyDescent="0.35">
      <c r="A4386">
        <v>2018</v>
      </c>
      <c r="B4386">
        <v>3121001</v>
      </c>
      <c r="C4386" t="s">
        <v>58</v>
      </c>
      <c r="D4386" t="s">
        <v>303</v>
      </c>
      <c r="E4386" t="s">
        <v>299</v>
      </c>
      <c r="F4386" s="8">
        <v>3626180.53</v>
      </c>
      <c r="G4386" s="10">
        <v>3455528.96</v>
      </c>
      <c r="H4386">
        <v>0.77803305112511634</v>
      </c>
      <c r="I4386" s="8">
        <v>132772.56168639139</v>
      </c>
      <c r="J4386" s="8">
        <v>0</v>
      </c>
    </row>
    <row r="4387" spans="1:10" hidden="1" x14ac:dyDescent="0.35">
      <c r="A4387">
        <v>2018</v>
      </c>
      <c r="B4387">
        <v>3121001</v>
      </c>
      <c r="C4387" t="s">
        <v>58</v>
      </c>
      <c r="D4387" t="s">
        <v>303</v>
      </c>
      <c r="E4387" t="s">
        <v>300</v>
      </c>
      <c r="F4387" s="8">
        <v>2688515.74</v>
      </c>
      <c r="G4387" s="10"/>
      <c r="I4387" s="8">
        <v>0</v>
      </c>
      <c r="J4387" s="8">
        <v>2821288.3016863917</v>
      </c>
    </row>
    <row r="4388" spans="1:10" hidden="1" x14ac:dyDescent="0.35">
      <c r="A4388">
        <v>2018</v>
      </c>
      <c r="B4388">
        <v>3121001</v>
      </c>
      <c r="C4388" t="s">
        <v>58</v>
      </c>
      <c r="D4388" t="s">
        <v>303</v>
      </c>
      <c r="E4388" t="s">
        <v>301</v>
      </c>
      <c r="F4388" s="8">
        <v>447506.95</v>
      </c>
      <c r="G4388" s="10"/>
      <c r="I4388" s="8">
        <v>0</v>
      </c>
      <c r="J4388" s="8">
        <v>0</v>
      </c>
    </row>
    <row r="4389" spans="1:10" hidden="1" x14ac:dyDescent="0.35">
      <c r="A4389">
        <v>2018</v>
      </c>
      <c r="B4389">
        <v>3121001</v>
      </c>
      <c r="C4389" t="s">
        <v>58</v>
      </c>
      <c r="D4389" t="s">
        <v>303</v>
      </c>
      <c r="E4389" t="s">
        <v>304</v>
      </c>
      <c r="F4389" s="8">
        <v>6935.95</v>
      </c>
      <c r="G4389" s="10"/>
      <c r="I4389" s="8">
        <v>0</v>
      </c>
      <c r="J4389" s="8">
        <v>0</v>
      </c>
    </row>
    <row r="4390" spans="1:10" hidden="1" x14ac:dyDescent="0.35">
      <c r="A4390">
        <v>2018</v>
      </c>
      <c r="B4390">
        <v>3121001</v>
      </c>
      <c r="C4390" t="s">
        <v>58</v>
      </c>
      <c r="D4390" t="s">
        <v>303</v>
      </c>
      <c r="E4390" t="s">
        <v>309</v>
      </c>
      <c r="F4390" s="8">
        <v>170651.57</v>
      </c>
      <c r="G4390" s="10"/>
      <c r="I4390" s="8">
        <v>0</v>
      </c>
      <c r="J4390" s="8">
        <v>0</v>
      </c>
    </row>
    <row r="4391" spans="1:10" hidden="1" x14ac:dyDescent="0.35">
      <c r="A4391">
        <v>2018</v>
      </c>
      <c r="B4391">
        <v>3121605</v>
      </c>
      <c r="C4391" t="s">
        <v>59</v>
      </c>
      <c r="D4391" t="s">
        <v>303</v>
      </c>
      <c r="E4391" t="s">
        <v>299</v>
      </c>
      <c r="F4391" s="8">
        <v>18903077.789999999</v>
      </c>
      <c r="G4391" s="10">
        <v>17136101.52</v>
      </c>
      <c r="H4391">
        <v>0.50439708879595857</v>
      </c>
      <c r="I4391" s="8">
        <v>891257.68655954173</v>
      </c>
      <c r="J4391" s="8">
        <v>0</v>
      </c>
    </row>
    <row r="4392" spans="1:10" hidden="1" x14ac:dyDescent="0.35">
      <c r="A4392">
        <v>2018</v>
      </c>
      <c r="B4392">
        <v>3121605</v>
      </c>
      <c r="C4392" t="s">
        <v>59</v>
      </c>
      <c r="D4392" t="s">
        <v>303</v>
      </c>
      <c r="E4392" t="s">
        <v>300</v>
      </c>
      <c r="F4392" s="8">
        <v>8643399.7200000007</v>
      </c>
      <c r="G4392" s="10"/>
      <c r="I4392" s="8">
        <v>0</v>
      </c>
      <c r="J4392" s="8">
        <v>9534657.4065595418</v>
      </c>
    </row>
    <row r="4393" spans="1:10" hidden="1" x14ac:dyDescent="0.35">
      <c r="A4393">
        <v>2018</v>
      </c>
      <c r="B4393">
        <v>3121605</v>
      </c>
      <c r="C4393" t="s">
        <v>59</v>
      </c>
      <c r="D4393" t="s">
        <v>303</v>
      </c>
      <c r="E4393" t="s">
        <v>307</v>
      </c>
      <c r="F4393" s="8">
        <v>161220.28</v>
      </c>
      <c r="G4393" s="10"/>
      <c r="I4393" s="8">
        <v>0</v>
      </c>
      <c r="J4393" s="8">
        <v>0</v>
      </c>
    </row>
    <row r="4394" spans="1:10" hidden="1" x14ac:dyDescent="0.35">
      <c r="A4394">
        <v>2018</v>
      </c>
      <c r="B4394">
        <v>3121605</v>
      </c>
      <c r="C4394" t="s">
        <v>59</v>
      </c>
      <c r="D4394" t="s">
        <v>303</v>
      </c>
      <c r="E4394" t="s">
        <v>301</v>
      </c>
      <c r="F4394" s="8">
        <v>8309539.9699999997</v>
      </c>
      <c r="G4394" s="10"/>
      <c r="I4394" s="8">
        <v>0</v>
      </c>
      <c r="J4394" s="8">
        <v>0</v>
      </c>
    </row>
    <row r="4395" spans="1:10" hidden="1" x14ac:dyDescent="0.35">
      <c r="A4395">
        <v>2018</v>
      </c>
      <c r="B4395">
        <v>3121605</v>
      </c>
      <c r="C4395" t="s">
        <v>59</v>
      </c>
      <c r="D4395" t="s">
        <v>303</v>
      </c>
      <c r="E4395" t="s">
        <v>304</v>
      </c>
      <c r="F4395" s="8">
        <v>8594.4</v>
      </c>
      <c r="G4395" s="10"/>
      <c r="I4395" s="8">
        <v>0</v>
      </c>
      <c r="J4395" s="8">
        <v>0</v>
      </c>
    </row>
    <row r="4396" spans="1:10" hidden="1" x14ac:dyDescent="0.35">
      <c r="A4396">
        <v>2018</v>
      </c>
      <c r="B4396">
        <v>3121605</v>
      </c>
      <c r="C4396" t="s">
        <v>59</v>
      </c>
      <c r="D4396" t="s">
        <v>303</v>
      </c>
      <c r="E4396" t="s">
        <v>309</v>
      </c>
      <c r="F4396" s="8">
        <v>1766976.27</v>
      </c>
      <c r="G4396" s="10"/>
      <c r="I4396" s="8">
        <v>0</v>
      </c>
      <c r="J4396" s="8">
        <v>0</v>
      </c>
    </row>
    <row r="4397" spans="1:10" hidden="1" x14ac:dyDescent="0.35">
      <c r="A4397">
        <v>2018</v>
      </c>
      <c r="B4397">
        <v>3122108</v>
      </c>
      <c r="C4397" t="s">
        <v>60</v>
      </c>
      <c r="D4397" t="s">
        <v>303</v>
      </c>
      <c r="E4397" t="s">
        <v>299</v>
      </c>
      <c r="F4397" s="8">
        <v>2787256.22</v>
      </c>
      <c r="G4397" s="10">
        <v>2787256.22</v>
      </c>
      <c r="H4397">
        <v>0.58114017232330362</v>
      </c>
      <c r="I4397" s="8">
        <v>0</v>
      </c>
      <c r="J4397" s="8">
        <v>0</v>
      </c>
    </row>
    <row r="4398" spans="1:10" hidden="1" x14ac:dyDescent="0.35">
      <c r="A4398">
        <v>2018</v>
      </c>
      <c r="B4398">
        <v>3122108</v>
      </c>
      <c r="C4398" t="s">
        <v>60</v>
      </c>
      <c r="D4398" t="s">
        <v>303</v>
      </c>
      <c r="E4398" t="s">
        <v>300</v>
      </c>
      <c r="F4398" s="8">
        <v>1619786.56</v>
      </c>
      <c r="G4398" s="10"/>
      <c r="I4398" s="8">
        <v>0</v>
      </c>
      <c r="J4398" s="8">
        <v>1619786.56</v>
      </c>
    </row>
    <row r="4399" spans="1:10" hidden="1" x14ac:dyDescent="0.35">
      <c r="A4399">
        <v>2018</v>
      </c>
      <c r="B4399">
        <v>3122108</v>
      </c>
      <c r="C4399" t="s">
        <v>60</v>
      </c>
      <c r="D4399" t="s">
        <v>303</v>
      </c>
      <c r="E4399" t="s">
        <v>301</v>
      </c>
      <c r="F4399" s="8">
        <v>620631.06000000006</v>
      </c>
      <c r="G4399" s="10"/>
      <c r="I4399" s="8">
        <v>0</v>
      </c>
      <c r="J4399" s="8">
        <v>0</v>
      </c>
    </row>
    <row r="4400" spans="1:10" hidden="1" x14ac:dyDescent="0.35">
      <c r="A4400">
        <v>2018</v>
      </c>
      <c r="B4400">
        <v>3122207</v>
      </c>
      <c r="C4400" t="s">
        <v>61</v>
      </c>
      <c r="D4400" t="s">
        <v>303</v>
      </c>
      <c r="E4400" t="s">
        <v>299</v>
      </c>
      <c r="F4400" s="8">
        <v>4923350.54</v>
      </c>
      <c r="G4400" s="10">
        <v>4679863.24</v>
      </c>
      <c r="H4400">
        <v>0.92214128248756255</v>
      </c>
      <c r="I4400" s="8">
        <v>224529.69109143387</v>
      </c>
      <c r="J4400" s="8">
        <v>0</v>
      </c>
    </row>
    <row r="4401" spans="1:10" hidden="1" x14ac:dyDescent="0.35">
      <c r="A4401">
        <v>2018</v>
      </c>
      <c r="B4401">
        <v>3122207</v>
      </c>
      <c r="C4401" t="s">
        <v>61</v>
      </c>
      <c r="D4401" t="s">
        <v>303</v>
      </c>
      <c r="E4401" t="s">
        <v>300</v>
      </c>
      <c r="F4401" s="8">
        <v>4315495.09</v>
      </c>
      <c r="G4401" s="10"/>
      <c r="I4401" s="8">
        <v>0</v>
      </c>
      <c r="J4401" s="8">
        <v>4540024.7810914339</v>
      </c>
    </row>
    <row r="4402" spans="1:10" hidden="1" x14ac:dyDescent="0.35">
      <c r="A4402">
        <v>2018</v>
      </c>
      <c r="B4402">
        <v>3122207</v>
      </c>
      <c r="C4402" t="s">
        <v>61</v>
      </c>
      <c r="D4402" t="s">
        <v>303</v>
      </c>
      <c r="E4402" t="s">
        <v>306</v>
      </c>
      <c r="F4402" s="8">
        <v>91609.01</v>
      </c>
      <c r="G4402" s="10"/>
      <c r="I4402" s="8">
        <v>0</v>
      </c>
      <c r="J4402" s="8">
        <v>0</v>
      </c>
    </row>
    <row r="4403" spans="1:10" hidden="1" x14ac:dyDescent="0.35">
      <c r="A4403">
        <v>2018</v>
      </c>
      <c r="B4403">
        <v>3122207</v>
      </c>
      <c r="C4403" t="s">
        <v>61</v>
      </c>
      <c r="D4403" t="s">
        <v>303</v>
      </c>
      <c r="E4403" t="s">
        <v>301</v>
      </c>
      <c r="F4403" s="8">
        <v>133886.82999999999</v>
      </c>
      <c r="G4403" s="10"/>
      <c r="I4403" s="8">
        <v>0</v>
      </c>
      <c r="J4403" s="8">
        <v>0</v>
      </c>
    </row>
    <row r="4404" spans="1:10" hidden="1" x14ac:dyDescent="0.35">
      <c r="A4404">
        <v>2018</v>
      </c>
      <c r="B4404">
        <v>3122207</v>
      </c>
      <c r="C4404" t="s">
        <v>61</v>
      </c>
      <c r="D4404" t="s">
        <v>303</v>
      </c>
      <c r="E4404" t="s">
        <v>309</v>
      </c>
      <c r="F4404" s="8">
        <v>243487.3</v>
      </c>
      <c r="G4404" s="10"/>
      <c r="I4404" s="8">
        <v>0</v>
      </c>
      <c r="J4404" s="8">
        <v>0</v>
      </c>
    </row>
    <row r="4405" spans="1:10" hidden="1" x14ac:dyDescent="0.35">
      <c r="A4405">
        <v>2018</v>
      </c>
      <c r="B4405">
        <v>3122355</v>
      </c>
      <c r="C4405" t="s">
        <v>62</v>
      </c>
      <c r="D4405" t="s">
        <v>303</v>
      </c>
      <c r="E4405" t="s">
        <v>299</v>
      </c>
      <c r="F4405" s="8">
        <v>5870937.8200000003</v>
      </c>
      <c r="G4405" s="10">
        <v>5400696.3900000006</v>
      </c>
      <c r="H4405">
        <v>0.6692189727036294</v>
      </c>
      <c r="I4405" s="8">
        <v>314694.48670728563</v>
      </c>
      <c r="J4405" s="8">
        <v>0</v>
      </c>
    </row>
    <row r="4406" spans="1:10" hidden="1" x14ac:dyDescent="0.35">
      <c r="A4406">
        <v>2018</v>
      </c>
      <c r="B4406">
        <v>3122355</v>
      </c>
      <c r="C4406" t="s">
        <v>62</v>
      </c>
      <c r="D4406" t="s">
        <v>303</v>
      </c>
      <c r="E4406" t="s">
        <v>300</v>
      </c>
      <c r="F4406" s="8">
        <v>3614248.49</v>
      </c>
      <c r="G4406" s="10"/>
      <c r="I4406" s="8">
        <v>0</v>
      </c>
      <c r="J4406" s="8">
        <v>3928942.9767072857</v>
      </c>
    </row>
    <row r="4407" spans="1:10" hidden="1" x14ac:dyDescent="0.35">
      <c r="A4407">
        <v>2018</v>
      </c>
      <c r="B4407">
        <v>3122355</v>
      </c>
      <c r="C4407" t="s">
        <v>62</v>
      </c>
      <c r="D4407" t="s">
        <v>303</v>
      </c>
      <c r="E4407" t="s">
        <v>306</v>
      </c>
      <c r="F4407" s="8">
        <v>67083.429999999993</v>
      </c>
      <c r="G4407" s="10"/>
      <c r="I4407" s="8">
        <v>0</v>
      </c>
      <c r="J4407" s="8">
        <v>0</v>
      </c>
    </row>
    <row r="4408" spans="1:10" hidden="1" x14ac:dyDescent="0.35">
      <c r="A4408">
        <v>2018</v>
      </c>
      <c r="B4408">
        <v>3122355</v>
      </c>
      <c r="C4408" t="s">
        <v>62</v>
      </c>
      <c r="D4408" t="s">
        <v>303</v>
      </c>
      <c r="E4408" t="s">
        <v>301</v>
      </c>
      <c r="F4408" s="8">
        <v>1371383.97</v>
      </c>
      <c r="G4408" s="10"/>
      <c r="I4408" s="8">
        <v>0</v>
      </c>
      <c r="J4408" s="8">
        <v>0</v>
      </c>
    </row>
    <row r="4409" spans="1:10" hidden="1" x14ac:dyDescent="0.35">
      <c r="A4409">
        <v>2018</v>
      </c>
      <c r="B4409">
        <v>3122355</v>
      </c>
      <c r="C4409" t="s">
        <v>62</v>
      </c>
      <c r="D4409" t="s">
        <v>303</v>
      </c>
      <c r="E4409" t="s">
        <v>305</v>
      </c>
      <c r="F4409" s="8">
        <v>1103.4000000000001</v>
      </c>
      <c r="G4409" s="10"/>
      <c r="I4409" s="8">
        <v>0</v>
      </c>
      <c r="J4409" s="8">
        <v>0</v>
      </c>
    </row>
    <row r="4410" spans="1:10" hidden="1" x14ac:dyDescent="0.35">
      <c r="A4410">
        <v>2018</v>
      </c>
      <c r="B4410">
        <v>3122355</v>
      </c>
      <c r="C4410" t="s">
        <v>62</v>
      </c>
      <c r="D4410" t="s">
        <v>303</v>
      </c>
      <c r="E4410" t="s">
        <v>309</v>
      </c>
      <c r="F4410" s="8">
        <v>470241.43</v>
      </c>
      <c r="G4410" s="10"/>
      <c r="I4410" s="8">
        <v>0</v>
      </c>
      <c r="J4410" s="8">
        <v>0</v>
      </c>
    </row>
    <row r="4411" spans="1:10" hidden="1" x14ac:dyDescent="0.35">
      <c r="A4411">
        <v>2018</v>
      </c>
      <c r="B4411">
        <v>3122454</v>
      </c>
      <c r="C4411" t="s">
        <v>63</v>
      </c>
      <c r="D4411" t="s">
        <v>303</v>
      </c>
      <c r="E4411" t="s">
        <v>299</v>
      </c>
      <c r="F4411" s="8">
        <v>6344974.5099999998</v>
      </c>
      <c r="G4411" s="10">
        <v>6141796.5499999998</v>
      </c>
      <c r="H4411">
        <v>0.74077749775023072</v>
      </c>
      <c r="I4411" s="8">
        <v>150509.66080679646</v>
      </c>
      <c r="J4411" s="8">
        <v>0</v>
      </c>
    </row>
    <row r="4412" spans="1:10" hidden="1" x14ac:dyDescent="0.35">
      <c r="A4412">
        <v>2018</v>
      </c>
      <c r="B4412">
        <v>3122454</v>
      </c>
      <c r="C4412" t="s">
        <v>63</v>
      </c>
      <c r="D4412" t="s">
        <v>303</v>
      </c>
      <c r="E4412" t="s">
        <v>300</v>
      </c>
      <c r="F4412" s="8">
        <v>4549704.68</v>
      </c>
      <c r="G4412" s="10"/>
      <c r="I4412" s="8">
        <v>0</v>
      </c>
      <c r="J4412" s="8">
        <v>4700214.3408067962</v>
      </c>
    </row>
    <row r="4413" spans="1:10" hidden="1" x14ac:dyDescent="0.35">
      <c r="A4413">
        <v>2018</v>
      </c>
      <c r="B4413">
        <v>3122454</v>
      </c>
      <c r="C4413" t="s">
        <v>63</v>
      </c>
      <c r="D4413" t="s">
        <v>303</v>
      </c>
      <c r="E4413" t="s">
        <v>306</v>
      </c>
      <c r="F4413" s="8">
        <v>440.88</v>
      </c>
      <c r="G4413" s="10"/>
      <c r="I4413" s="8">
        <v>0</v>
      </c>
      <c r="J4413" s="8">
        <v>0</v>
      </c>
    </row>
    <row r="4414" spans="1:10" hidden="1" x14ac:dyDescent="0.35">
      <c r="A4414">
        <v>2018</v>
      </c>
      <c r="B4414">
        <v>3122454</v>
      </c>
      <c r="C4414" t="s">
        <v>63</v>
      </c>
      <c r="D4414" t="s">
        <v>303</v>
      </c>
      <c r="E4414" t="s">
        <v>301</v>
      </c>
      <c r="F4414" s="8">
        <v>1082182.48</v>
      </c>
      <c r="G4414" s="10"/>
      <c r="I4414" s="8">
        <v>0</v>
      </c>
      <c r="J4414" s="8">
        <v>0</v>
      </c>
    </row>
    <row r="4415" spans="1:10" hidden="1" x14ac:dyDescent="0.35">
      <c r="A4415">
        <v>2018</v>
      </c>
      <c r="B4415">
        <v>3122454</v>
      </c>
      <c r="C4415" t="s">
        <v>63</v>
      </c>
      <c r="D4415" t="s">
        <v>303</v>
      </c>
      <c r="E4415" t="s">
        <v>305</v>
      </c>
      <c r="F4415" s="8">
        <v>1792.21</v>
      </c>
      <c r="G4415" s="10"/>
      <c r="I4415" s="8">
        <v>0</v>
      </c>
      <c r="J4415" s="8">
        <v>0</v>
      </c>
    </row>
    <row r="4416" spans="1:10" hidden="1" x14ac:dyDescent="0.35">
      <c r="A4416">
        <v>2018</v>
      </c>
      <c r="B4416">
        <v>3122454</v>
      </c>
      <c r="C4416" t="s">
        <v>63</v>
      </c>
      <c r="D4416" t="s">
        <v>303</v>
      </c>
      <c r="E4416" t="s">
        <v>309</v>
      </c>
      <c r="F4416" s="8">
        <v>203177.96</v>
      </c>
      <c r="G4416" s="10"/>
      <c r="I4416" s="8">
        <v>0</v>
      </c>
      <c r="J4416" s="8">
        <v>0</v>
      </c>
    </row>
    <row r="4417" spans="1:10" hidden="1" x14ac:dyDescent="0.35">
      <c r="A4417">
        <v>2018</v>
      </c>
      <c r="B4417">
        <v>3122470</v>
      </c>
      <c r="C4417" t="s">
        <v>64</v>
      </c>
      <c r="D4417" t="s">
        <v>303</v>
      </c>
      <c r="E4417" t="s">
        <v>299</v>
      </c>
      <c r="F4417" s="8">
        <v>3109477.75</v>
      </c>
      <c r="G4417" s="10">
        <v>2892222.82</v>
      </c>
      <c r="H4417">
        <v>0.64291275109986168</v>
      </c>
      <c r="I4417" s="8">
        <v>139675.96473630785</v>
      </c>
      <c r="J4417" s="8">
        <v>0</v>
      </c>
    </row>
    <row r="4418" spans="1:10" hidden="1" x14ac:dyDescent="0.35">
      <c r="A4418">
        <v>2018</v>
      </c>
      <c r="B4418">
        <v>3122470</v>
      </c>
      <c r="C4418" t="s">
        <v>64</v>
      </c>
      <c r="D4418" t="s">
        <v>303</v>
      </c>
      <c r="E4418" t="s">
        <v>300</v>
      </c>
      <c r="F4418" s="8">
        <v>1859446.93</v>
      </c>
      <c r="G4418" s="10"/>
      <c r="I4418" s="8">
        <v>0</v>
      </c>
      <c r="J4418" s="8">
        <v>1999122.8947363077</v>
      </c>
    </row>
    <row r="4419" spans="1:10" hidden="1" x14ac:dyDescent="0.35">
      <c r="A4419">
        <v>2018</v>
      </c>
      <c r="B4419">
        <v>3122470</v>
      </c>
      <c r="C4419" t="s">
        <v>64</v>
      </c>
      <c r="D4419" t="s">
        <v>303</v>
      </c>
      <c r="E4419" t="s">
        <v>307</v>
      </c>
      <c r="F4419" s="8">
        <v>27340</v>
      </c>
      <c r="G4419" s="10"/>
      <c r="I4419" s="8">
        <v>0</v>
      </c>
      <c r="J4419" s="8">
        <v>0</v>
      </c>
    </row>
    <row r="4420" spans="1:10" hidden="1" x14ac:dyDescent="0.35">
      <c r="A4420">
        <v>2018</v>
      </c>
      <c r="B4420">
        <v>3122470</v>
      </c>
      <c r="C4420" t="s">
        <v>64</v>
      </c>
      <c r="D4420" t="s">
        <v>303</v>
      </c>
      <c r="E4420" t="s">
        <v>306</v>
      </c>
      <c r="F4420" s="8">
        <v>231463.41</v>
      </c>
      <c r="G4420" s="10"/>
      <c r="I4420" s="8">
        <v>0</v>
      </c>
      <c r="J4420" s="8">
        <v>0</v>
      </c>
    </row>
    <row r="4421" spans="1:10" hidden="1" x14ac:dyDescent="0.35">
      <c r="A4421">
        <v>2018</v>
      </c>
      <c r="B4421">
        <v>3122470</v>
      </c>
      <c r="C4421" t="s">
        <v>64</v>
      </c>
      <c r="D4421" t="s">
        <v>303</v>
      </c>
      <c r="E4421" t="s">
        <v>301</v>
      </c>
      <c r="F4421" s="8">
        <v>574009.24</v>
      </c>
      <c r="G4421" s="10"/>
      <c r="I4421" s="8">
        <v>0</v>
      </c>
      <c r="J4421" s="8">
        <v>0</v>
      </c>
    </row>
    <row r="4422" spans="1:10" hidden="1" x14ac:dyDescent="0.35">
      <c r="A4422">
        <v>2018</v>
      </c>
      <c r="B4422">
        <v>3122470</v>
      </c>
      <c r="C4422" t="s">
        <v>64</v>
      </c>
      <c r="D4422" t="s">
        <v>303</v>
      </c>
      <c r="E4422" t="s">
        <v>304</v>
      </c>
      <c r="F4422" s="8">
        <v>19008.57</v>
      </c>
      <c r="G4422" s="10"/>
      <c r="I4422" s="8">
        <v>0</v>
      </c>
      <c r="J4422" s="8">
        <v>0</v>
      </c>
    </row>
    <row r="4423" spans="1:10" hidden="1" x14ac:dyDescent="0.35">
      <c r="A4423">
        <v>2018</v>
      </c>
      <c r="B4423">
        <v>3122470</v>
      </c>
      <c r="C4423" t="s">
        <v>64</v>
      </c>
      <c r="D4423" t="s">
        <v>303</v>
      </c>
      <c r="E4423" t="s">
        <v>309</v>
      </c>
      <c r="F4423" s="8">
        <v>217254.93</v>
      </c>
      <c r="G4423" s="10"/>
      <c r="I4423" s="8">
        <v>0</v>
      </c>
      <c r="J4423" s="8">
        <v>0</v>
      </c>
    </row>
    <row r="4424" spans="1:10" hidden="1" x14ac:dyDescent="0.35">
      <c r="A4424">
        <v>2018</v>
      </c>
      <c r="B4424">
        <v>3123106</v>
      </c>
      <c r="C4424" t="s">
        <v>65</v>
      </c>
      <c r="D4424" t="s">
        <v>303</v>
      </c>
      <c r="E4424" t="s">
        <v>299</v>
      </c>
      <c r="F4424" s="8">
        <v>4220146.24</v>
      </c>
      <c r="G4424" s="10">
        <v>4219806.24</v>
      </c>
      <c r="H4424">
        <v>0.83733326580416634</v>
      </c>
      <c r="I4424" s="8">
        <v>284.69331037341658</v>
      </c>
      <c r="J4424" s="8">
        <v>0</v>
      </c>
    </row>
    <row r="4425" spans="1:10" hidden="1" x14ac:dyDescent="0.35">
      <c r="A4425">
        <v>2018</v>
      </c>
      <c r="B4425">
        <v>3123106</v>
      </c>
      <c r="C4425" t="s">
        <v>65</v>
      </c>
      <c r="D4425" t="s">
        <v>303</v>
      </c>
      <c r="E4425" t="s">
        <v>300</v>
      </c>
      <c r="F4425" s="8">
        <v>3533384.14</v>
      </c>
      <c r="G4425" s="10"/>
      <c r="I4425" s="8">
        <v>0</v>
      </c>
      <c r="J4425" s="8">
        <v>3533668.8333103736</v>
      </c>
    </row>
    <row r="4426" spans="1:10" hidden="1" x14ac:dyDescent="0.35">
      <c r="A4426">
        <v>2018</v>
      </c>
      <c r="B4426">
        <v>3123106</v>
      </c>
      <c r="C4426" t="s">
        <v>65</v>
      </c>
      <c r="D4426" t="s">
        <v>303</v>
      </c>
      <c r="E4426" t="s">
        <v>301</v>
      </c>
      <c r="F4426" s="8">
        <v>680422.1</v>
      </c>
      <c r="G4426" s="10"/>
      <c r="I4426" s="8">
        <v>0</v>
      </c>
      <c r="J4426" s="8">
        <v>0</v>
      </c>
    </row>
    <row r="4427" spans="1:10" hidden="1" x14ac:dyDescent="0.35">
      <c r="A4427">
        <v>2018</v>
      </c>
      <c r="B4427">
        <v>3123106</v>
      </c>
      <c r="C4427" t="s">
        <v>65</v>
      </c>
      <c r="D4427" t="s">
        <v>303</v>
      </c>
      <c r="E4427" t="s">
        <v>305</v>
      </c>
      <c r="F4427" s="8">
        <v>6000</v>
      </c>
      <c r="G4427" s="10"/>
      <c r="I4427" s="8">
        <v>0</v>
      </c>
      <c r="J4427" s="8">
        <v>0</v>
      </c>
    </row>
    <row r="4428" spans="1:10" hidden="1" x14ac:dyDescent="0.35">
      <c r="A4428">
        <v>2018</v>
      </c>
      <c r="B4428">
        <v>3123106</v>
      </c>
      <c r="C4428" t="s">
        <v>65</v>
      </c>
      <c r="D4428" t="s">
        <v>303</v>
      </c>
      <c r="E4428" t="s">
        <v>309</v>
      </c>
      <c r="F4428" s="8">
        <v>340</v>
      </c>
      <c r="G4428" s="10"/>
      <c r="I4428" s="8">
        <v>0</v>
      </c>
      <c r="J4428" s="8">
        <v>0</v>
      </c>
    </row>
    <row r="4429" spans="1:10" hidden="1" x14ac:dyDescent="0.35">
      <c r="A4429">
        <v>2018</v>
      </c>
      <c r="B4429">
        <v>3123700</v>
      </c>
      <c r="C4429" t="s">
        <v>66</v>
      </c>
      <c r="D4429" t="s">
        <v>303</v>
      </c>
      <c r="E4429" t="s">
        <v>299</v>
      </c>
      <c r="F4429" s="8">
        <v>7830662.8300000001</v>
      </c>
      <c r="G4429" s="10">
        <v>7830662.8300000001</v>
      </c>
      <c r="H4429">
        <v>0.68379364764451234</v>
      </c>
      <c r="I4429" s="8">
        <v>0</v>
      </c>
      <c r="J4429" s="8">
        <v>0</v>
      </c>
    </row>
    <row r="4430" spans="1:10" hidden="1" x14ac:dyDescent="0.35">
      <c r="A4430">
        <v>2018</v>
      </c>
      <c r="B4430">
        <v>3123700</v>
      </c>
      <c r="C4430" t="s">
        <v>66</v>
      </c>
      <c r="D4430" t="s">
        <v>303</v>
      </c>
      <c r="E4430" t="s">
        <v>300</v>
      </c>
      <c r="F4430" s="8">
        <v>5354557.5</v>
      </c>
      <c r="G4430" s="10"/>
      <c r="I4430" s="8">
        <v>0</v>
      </c>
      <c r="J4430" s="8">
        <v>5354557.5</v>
      </c>
    </row>
    <row r="4431" spans="1:10" hidden="1" x14ac:dyDescent="0.35">
      <c r="A4431">
        <v>2018</v>
      </c>
      <c r="B4431">
        <v>3123700</v>
      </c>
      <c r="C4431" t="s">
        <v>66</v>
      </c>
      <c r="D4431" t="s">
        <v>303</v>
      </c>
      <c r="E4431" t="s">
        <v>308</v>
      </c>
      <c r="F4431" s="8">
        <v>130975.01</v>
      </c>
      <c r="G4431" s="10"/>
      <c r="I4431" s="8">
        <v>0</v>
      </c>
      <c r="J4431" s="8">
        <v>0</v>
      </c>
    </row>
    <row r="4432" spans="1:10" hidden="1" x14ac:dyDescent="0.35">
      <c r="A4432">
        <v>2018</v>
      </c>
      <c r="B4432">
        <v>3123700</v>
      </c>
      <c r="C4432" t="s">
        <v>66</v>
      </c>
      <c r="D4432" t="s">
        <v>303</v>
      </c>
      <c r="E4432" t="s">
        <v>306</v>
      </c>
      <c r="F4432" s="8">
        <v>350</v>
      </c>
      <c r="G4432" s="10"/>
      <c r="I4432" s="8">
        <v>0</v>
      </c>
      <c r="J4432" s="8">
        <v>0</v>
      </c>
    </row>
    <row r="4433" spans="1:10" hidden="1" x14ac:dyDescent="0.35">
      <c r="A4433">
        <v>2018</v>
      </c>
      <c r="B4433">
        <v>3123700</v>
      </c>
      <c r="C4433" t="s">
        <v>66</v>
      </c>
      <c r="D4433" t="s">
        <v>303</v>
      </c>
      <c r="E4433" t="s">
        <v>301</v>
      </c>
      <c r="F4433" s="8">
        <v>1895347.44</v>
      </c>
      <c r="G4433" s="10"/>
      <c r="I4433" s="8">
        <v>0</v>
      </c>
      <c r="J4433" s="8">
        <v>0</v>
      </c>
    </row>
    <row r="4434" spans="1:10" hidden="1" x14ac:dyDescent="0.35">
      <c r="A4434">
        <v>2018</v>
      </c>
      <c r="B4434">
        <v>3123700</v>
      </c>
      <c r="C4434" t="s">
        <v>66</v>
      </c>
      <c r="D4434" t="s">
        <v>303</v>
      </c>
      <c r="E4434" t="s">
        <v>304</v>
      </c>
      <c r="F4434" s="8">
        <v>137257.38</v>
      </c>
      <c r="G4434" s="10"/>
      <c r="I4434" s="8">
        <v>0</v>
      </c>
      <c r="J4434" s="8">
        <v>0</v>
      </c>
    </row>
    <row r="4435" spans="1:10" hidden="1" x14ac:dyDescent="0.35">
      <c r="A4435">
        <v>2018</v>
      </c>
      <c r="B4435">
        <v>3123809</v>
      </c>
      <c r="C4435" t="s">
        <v>67</v>
      </c>
      <c r="D4435" t="s">
        <v>303</v>
      </c>
      <c r="E4435" t="s">
        <v>299</v>
      </c>
      <c r="F4435" s="8">
        <v>5002801.5999999996</v>
      </c>
      <c r="G4435" s="10">
        <v>4621121.3499999996</v>
      </c>
      <c r="H4435">
        <v>0.80269937079232956</v>
      </c>
      <c r="I4435" s="8">
        <v>306374.49651885906</v>
      </c>
      <c r="J4435" s="8">
        <v>0</v>
      </c>
    </row>
    <row r="4436" spans="1:10" hidden="1" x14ac:dyDescent="0.35">
      <c r="A4436">
        <v>2018</v>
      </c>
      <c r="B4436">
        <v>3123809</v>
      </c>
      <c r="C4436" t="s">
        <v>67</v>
      </c>
      <c r="D4436" t="s">
        <v>303</v>
      </c>
      <c r="E4436" t="s">
        <v>300</v>
      </c>
      <c r="F4436" s="8">
        <v>3709371.2</v>
      </c>
      <c r="G4436" s="10"/>
      <c r="I4436" s="8">
        <v>0</v>
      </c>
      <c r="J4436" s="8">
        <v>4015745.6965188594</v>
      </c>
    </row>
    <row r="4437" spans="1:10" hidden="1" x14ac:dyDescent="0.35">
      <c r="A4437">
        <v>2018</v>
      </c>
      <c r="B4437">
        <v>3123809</v>
      </c>
      <c r="C4437" t="s">
        <v>67</v>
      </c>
      <c r="D4437" t="s">
        <v>303</v>
      </c>
      <c r="E4437" t="s">
        <v>306</v>
      </c>
      <c r="F4437" s="8">
        <v>52000</v>
      </c>
      <c r="G4437" s="10"/>
      <c r="I4437" s="8">
        <v>0</v>
      </c>
      <c r="J4437" s="8">
        <v>0</v>
      </c>
    </row>
    <row r="4438" spans="1:10" hidden="1" x14ac:dyDescent="0.35">
      <c r="A4438">
        <v>2018</v>
      </c>
      <c r="B4438">
        <v>3123809</v>
      </c>
      <c r="C4438" t="s">
        <v>67</v>
      </c>
      <c r="D4438" t="s">
        <v>303</v>
      </c>
      <c r="E4438" t="s">
        <v>301</v>
      </c>
      <c r="F4438" s="8">
        <v>679449.34</v>
      </c>
      <c r="G4438" s="10"/>
      <c r="I4438" s="8">
        <v>0</v>
      </c>
      <c r="J4438" s="8">
        <v>0</v>
      </c>
    </row>
    <row r="4439" spans="1:10" hidden="1" x14ac:dyDescent="0.35">
      <c r="A4439">
        <v>2018</v>
      </c>
      <c r="B4439">
        <v>3123809</v>
      </c>
      <c r="C4439" t="s">
        <v>67</v>
      </c>
      <c r="D4439" t="s">
        <v>303</v>
      </c>
      <c r="E4439" t="s">
        <v>309</v>
      </c>
      <c r="F4439" s="8">
        <v>381680.25</v>
      </c>
      <c r="G4439" s="10"/>
      <c r="I4439" s="8">
        <v>0</v>
      </c>
      <c r="J4439" s="8">
        <v>0</v>
      </c>
    </row>
    <row r="4440" spans="1:10" hidden="1" x14ac:dyDescent="0.35">
      <c r="A4440">
        <v>2018</v>
      </c>
      <c r="B4440">
        <v>3124302</v>
      </c>
      <c r="C4440" t="s">
        <v>68</v>
      </c>
      <c r="D4440" t="s">
        <v>303</v>
      </c>
      <c r="E4440" t="s">
        <v>299</v>
      </c>
      <c r="F4440" s="8">
        <v>13556956.66</v>
      </c>
      <c r="G4440" s="10">
        <v>12972781.199999999</v>
      </c>
      <c r="H4440">
        <v>0.50485786039465463</v>
      </c>
      <c r="I4440" s="8">
        <v>294925.57283066312</v>
      </c>
      <c r="J4440" s="8">
        <v>0</v>
      </c>
    </row>
    <row r="4441" spans="1:10" hidden="1" x14ac:dyDescent="0.35">
      <c r="A4441">
        <v>2018</v>
      </c>
      <c r="B4441">
        <v>3124302</v>
      </c>
      <c r="C4441" t="s">
        <v>68</v>
      </c>
      <c r="D4441" t="s">
        <v>303</v>
      </c>
      <c r="E4441" t="s">
        <v>300</v>
      </c>
      <c r="F4441" s="8">
        <v>6549410.5599999996</v>
      </c>
      <c r="G4441" s="10"/>
      <c r="I4441" s="8">
        <v>0</v>
      </c>
      <c r="J4441" s="8">
        <v>6844336.1328306627</v>
      </c>
    </row>
    <row r="4442" spans="1:10" hidden="1" x14ac:dyDescent="0.35">
      <c r="A4442">
        <v>2018</v>
      </c>
      <c r="B4442">
        <v>3124302</v>
      </c>
      <c r="C4442" t="s">
        <v>68</v>
      </c>
      <c r="D4442" t="s">
        <v>303</v>
      </c>
      <c r="E4442" t="s">
        <v>306</v>
      </c>
      <c r="F4442" s="8">
        <v>49552.28</v>
      </c>
      <c r="G4442" s="10"/>
      <c r="I4442" s="8">
        <v>0</v>
      </c>
      <c r="J4442" s="8">
        <v>0</v>
      </c>
    </row>
    <row r="4443" spans="1:10" hidden="1" x14ac:dyDescent="0.35">
      <c r="A4443">
        <v>2018</v>
      </c>
      <c r="B4443">
        <v>3124302</v>
      </c>
      <c r="C4443" t="s">
        <v>68</v>
      </c>
      <c r="D4443" t="s">
        <v>303</v>
      </c>
      <c r="E4443" t="s">
        <v>301</v>
      </c>
      <c r="F4443" s="8">
        <v>6218429.1200000001</v>
      </c>
      <c r="G4443" s="10"/>
      <c r="I4443" s="8">
        <v>0</v>
      </c>
      <c r="J4443" s="8">
        <v>0</v>
      </c>
    </row>
    <row r="4444" spans="1:10" hidden="1" x14ac:dyDescent="0.35">
      <c r="A4444">
        <v>2018</v>
      </c>
      <c r="B4444">
        <v>3124302</v>
      </c>
      <c r="C4444" t="s">
        <v>68</v>
      </c>
      <c r="D4444" t="s">
        <v>303</v>
      </c>
      <c r="E4444" t="s">
        <v>304</v>
      </c>
      <c r="F4444" s="8">
        <v>1800.2</v>
      </c>
      <c r="G4444" s="10"/>
      <c r="I4444" s="8">
        <v>0</v>
      </c>
      <c r="J4444" s="8">
        <v>0</v>
      </c>
    </row>
    <row r="4445" spans="1:10" hidden="1" x14ac:dyDescent="0.35">
      <c r="A4445">
        <v>2018</v>
      </c>
      <c r="B4445">
        <v>3124302</v>
      </c>
      <c r="C4445" t="s">
        <v>68</v>
      </c>
      <c r="D4445" t="s">
        <v>303</v>
      </c>
      <c r="E4445" t="s">
        <v>309</v>
      </c>
      <c r="F4445" s="8">
        <v>584175.46</v>
      </c>
      <c r="G4445" s="10"/>
      <c r="I4445" s="8">
        <v>0</v>
      </c>
      <c r="J4445" s="8">
        <v>0</v>
      </c>
    </row>
    <row r="4446" spans="1:10" hidden="1" x14ac:dyDescent="0.35">
      <c r="A4446">
        <v>2018</v>
      </c>
      <c r="B4446">
        <v>3125408</v>
      </c>
      <c r="C4446" t="s">
        <v>69</v>
      </c>
      <c r="D4446" t="s">
        <v>303</v>
      </c>
      <c r="E4446" t="s">
        <v>299</v>
      </c>
      <c r="F4446" s="8">
        <v>4169622.38</v>
      </c>
      <c r="G4446" s="10">
        <v>3674827.98</v>
      </c>
      <c r="H4446">
        <v>0.81583013036708185</v>
      </c>
      <c r="I4446" s="8">
        <v>403668.17985690205</v>
      </c>
      <c r="J4446" s="8">
        <v>0</v>
      </c>
    </row>
    <row r="4447" spans="1:10" hidden="1" x14ac:dyDescent="0.35">
      <c r="A4447">
        <v>2018</v>
      </c>
      <c r="B4447">
        <v>3125408</v>
      </c>
      <c r="C4447" t="s">
        <v>69</v>
      </c>
      <c r="D4447" t="s">
        <v>303</v>
      </c>
      <c r="E4447" t="s">
        <v>300</v>
      </c>
      <c r="F4447" s="8">
        <v>2998035.39</v>
      </c>
      <c r="G4447" s="10"/>
      <c r="I4447" s="8">
        <v>0</v>
      </c>
      <c r="J4447" s="8">
        <v>3401703.5698569021</v>
      </c>
    </row>
    <row r="4448" spans="1:10" hidden="1" x14ac:dyDescent="0.35">
      <c r="A4448">
        <v>2018</v>
      </c>
      <c r="B4448">
        <v>3125408</v>
      </c>
      <c r="C4448" t="s">
        <v>69</v>
      </c>
      <c r="D4448" t="s">
        <v>303</v>
      </c>
      <c r="E4448" t="s">
        <v>301</v>
      </c>
      <c r="F4448" s="8">
        <v>420630.74</v>
      </c>
      <c r="G4448" s="10"/>
      <c r="I4448" s="8">
        <v>0</v>
      </c>
      <c r="J4448" s="8">
        <v>0</v>
      </c>
    </row>
    <row r="4449" spans="1:10" hidden="1" x14ac:dyDescent="0.35">
      <c r="A4449">
        <v>2018</v>
      </c>
      <c r="B4449">
        <v>3125408</v>
      </c>
      <c r="C4449" t="s">
        <v>69</v>
      </c>
      <c r="D4449" t="s">
        <v>303</v>
      </c>
      <c r="E4449" t="s">
        <v>309</v>
      </c>
      <c r="F4449" s="8">
        <v>494794.4</v>
      </c>
      <c r="G4449" s="10"/>
      <c r="I4449" s="8">
        <v>0</v>
      </c>
      <c r="J4449" s="8">
        <v>0</v>
      </c>
    </row>
    <row r="4450" spans="1:10" hidden="1" x14ac:dyDescent="0.35">
      <c r="A4450">
        <v>2018</v>
      </c>
      <c r="B4450">
        <v>3125606</v>
      </c>
      <c r="C4450" t="s">
        <v>70</v>
      </c>
      <c r="D4450" t="s">
        <v>303</v>
      </c>
      <c r="E4450" t="s">
        <v>299</v>
      </c>
      <c r="F4450" s="8">
        <v>4451271.71</v>
      </c>
      <c r="G4450" s="10">
        <v>4341999.68</v>
      </c>
      <c r="H4450">
        <v>0.58818023911047368</v>
      </c>
      <c r="I4450" s="8">
        <v>64271.648733486851</v>
      </c>
      <c r="J4450" s="8">
        <v>0</v>
      </c>
    </row>
    <row r="4451" spans="1:10" hidden="1" x14ac:dyDescent="0.35">
      <c r="A4451">
        <v>2018</v>
      </c>
      <c r="B4451">
        <v>3125606</v>
      </c>
      <c r="C4451" t="s">
        <v>70</v>
      </c>
      <c r="D4451" t="s">
        <v>303</v>
      </c>
      <c r="E4451" t="s">
        <v>300</v>
      </c>
      <c r="F4451" s="8">
        <v>2553878.41</v>
      </c>
      <c r="G4451" s="10"/>
      <c r="I4451" s="8">
        <v>0</v>
      </c>
      <c r="J4451" s="8">
        <v>2618150.058733487</v>
      </c>
    </row>
    <row r="4452" spans="1:10" hidden="1" x14ac:dyDescent="0.35">
      <c r="A4452">
        <v>2018</v>
      </c>
      <c r="B4452">
        <v>3125606</v>
      </c>
      <c r="C4452" t="s">
        <v>70</v>
      </c>
      <c r="D4452" t="s">
        <v>303</v>
      </c>
      <c r="E4452" t="s">
        <v>301</v>
      </c>
      <c r="F4452" s="8">
        <v>1067047.21</v>
      </c>
      <c r="G4452" s="10"/>
      <c r="I4452" s="8">
        <v>0</v>
      </c>
      <c r="J4452" s="8">
        <v>0</v>
      </c>
    </row>
    <row r="4453" spans="1:10" hidden="1" x14ac:dyDescent="0.35">
      <c r="A4453">
        <v>2018</v>
      </c>
      <c r="B4453">
        <v>3125606</v>
      </c>
      <c r="C4453" t="s">
        <v>70</v>
      </c>
      <c r="D4453" t="s">
        <v>303</v>
      </c>
      <c r="E4453" t="s">
        <v>309</v>
      </c>
      <c r="F4453" s="8">
        <v>109272.03</v>
      </c>
      <c r="G4453" s="10"/>
      <c r="I4453" s="8">
        <v>0</v>
      </c>
      <c r="J4453" s="8">
        <v>0</v>
      </c>
    </row>
    <row r="4454" spans="1:10" hidden="1" x14ac:dyDescent="0.35">
      <c r="A4454">
        <v>2018</v>
      </c>
      <c r="B4454">
        <v>3125705</v>
      </c>
      <c r="C4454" t="s">
        <v>71</v>
      </c>
      <c r="D4454" t="s">
        <v>303</v>
      </c>
      <c r="E4454" t="s">
        <v>299</v>
      </c>
      <c r="F4454" s="8">
        <v>10079154.789999999</v>
      </c>
      <c r="G4454" s="10">
        <v>9942477.4499999993</v>
      </c>
      <c r="H4454">
        <v>0.98183102039622927</v>
      </c>
      <c r="I4454" s="8">
        <v>134194.05219724236</v>
      </c>
      <c r="J4454" s="8">
        <v>0</v>
      </c>
    </row>
    <row r="4455" spans="1:10" hidden="1" x14ac:dyDescent="0.35">
      <c r="A4455">
        <v>2018</v>
      </c>
      <c r="B4455">
        <v>3125705</v>
      </c>
      <c r="C4455" t="s">
        <v>71</v>
      </c>
      <c r="D4455" t="s">
        <v>303</v>
      </c>
      <c r="E4455" t="s">
        <v>300</v>
      </c>
      <c r="F4455" s="8">
        <v>9761832.7799999993</v>
      </c>
      <c r="G4455" s="10"/>
      <c r="I4455" s="8">
        <v>0</v>
      </c>
      <c r="J4455" s="8">
        <v>9896026.8321972415</v>
      </c>
    </row>
    <row r="4456" spans="1:10" hidden="1" x14ac:dyDescent="0.35">
      <c r="A4456">
        <v>2018</v>
      </c>
      <c r="B4456">
        <v>3125705</v>
      </c>
      <c r="C4456" t="s">
        <v>71</v>
      </c>
      <c r="D4456" t="s">
        <v>303</v>
      </c>
      <c r="E4456" t="s">
        <v>301</v>
      </c>
      <c r="F4456" s="8">
        <v>145448.25</v>
      </c>
      <c r="G4456" s="10"/>
      <c r="I4456" s="8">
        <v>0</v>
      </c>
      <c r="J4456" s="8">
        <v>0</v>
      </c>
    </row>
    <row r="4457" spans="1:10" hidden="1" x14ac:dyDescent="0.35">
      <c r="A4457">
        <v>2018</v>
      </c>
      <c r="B4457">
        <v>3125705</v>
      </c>
      <c r="C4457" t="s">
        <v>71</v>
      </c>
      <c r="D4457" t="s">
        <v>303</v>
      </c>
      <c r="E4457" t="s">
        <v>304</v>
      </c>
      <c r="F4457" s="8">
        <v>8196.42</v>
      </c>
      <c r="G4457" s="10"/>
      <c r="I4457" s="8">
        <v>0</v>
      </c>
      <c r="J4457" s="8">
        <v>0</v>
      </c>
    </row>
    <row r="4458" spans="1:10" hidden="1" x14ac:dyDescent="0.35">
      <c r="A4458">
        <v>2018</v>
      </c>
      <c r="B4458">
        <v>3125705</v>
      </c>
      <c r="C4458" t="s">
        <v>71</v>
      </c>
      <c r="D4458" t="s">
        <v>303</v>
      </c>
      <c r="E4458" t="s">
        <v>305</v>
      </c>
      <c r="F4458" s="8">
        <v>27000</v>
      </c>
      <c r="G4458" s="10"/>
      <c r="I4458" s="8">
        <v>0</v>
      </c>
      <c r="J4458" s="8">
        <v>0</v>
      </c>
    </row>
    <row r="4459" spans="1:10" hidden="1" x14ac:dyDescent="0.35">
      <c r="A4459">
        <v>2018</v>
      </c>
      <c r="B4459">
        <v>3125705</v>
      </c>
      <c r="C4459" t="s">
        <v>71</v>
      </c>
      <c r="D4459" t="s">
        <v>303</v>
      </c>
      <c r="E4459" t="s">
        <v>309</v>
      </c>
      <c r="F4459" s="8">
        <v>136677.34</v>
      </c>
      <c r="G4459" s="10"/>
      <c r="I4459" s="8">
        <v>0</v>
      </c>
      <c r="J4459" s="8">
        <v>0</v>
      </c>
    </row>
    <row r="4460" spans="1:10" hidden="1" x14ac:dyDescent="0.35">
      <c r="A4460">
        <v>2018</v>
      </c>
      <c r="B4460">
        <v>3125804</v>
      </c>
      <c r="C4460" t="s">
        <v>72</v>
      </c>
      <c r="D4460" t="s">
        <v>303</v>
      </c>
      <c r="E4460" t="s">
        <v>299</v>
      </c>
      <c r="F4460" s="8">
        <v>2292429.2799999998</v>
      </c>
      <c r="G4460" s="10">
        <v>2292429.2799999998</v>
      </c>
      <c r="H4460">
        <v>0.76640153976745584</v>
      </c>
      <c r="I4460" s="8">
        <v>0</v>
      </c>
      <c r="J4460" s="8">
        <v>0</v>
      </c>
    </row>
    <row r="4461" spans="1:10" hidden="1" x14ac:dyDescent="0.35">
      <c r="A4461">
        <v>2018</v>
      </c>
      <c r="B4461">
        <v>3125804</v>
      </c>
      <c r="C4461" t="s">
        <v>72</v>
      </c>
      <c r="D4461" t="s">
        <v>303</v>
      </c>
      <c r="E4461" t="s">
        <v>300</v>
      </c>
      <c r="F4461" s="8">
        <v>1756921.33</v>
      </c>
      <c r="G4461" s="10"/>
      <c r="I4461" s="8">
        <v>0</v>
      </c>
      <c r="J4461" s="8">
        <v>1756921.33</v>
      </c>
    </row>
    <row r="4462" spans="1:10" hidden="1" x14ac:dyDescent="0.35">
      <c r="A4462">
        <v>2018</v>
      </c>
      <c r="B4462">
        <v>3125804</v>
      </c>
      <c r="C4462" t="s">
        <v>72</v>
      </c>
      <c r="D4462" t="s">
        <v>303</v>
      </c>
      <c r="E4462" t="s">
        <v>306</v>
      </c>
      <c r="F4462" s="8">
        <v>120569.5</v>
      </c>
      <c r="G4462" s="10"/>
      <c r="I4462" s="8">
        <v>0</v>
      </c>
      <c r="J4462" s="8">
        <v>0</v>
      </c>
    </row>
    <row r="4463" spans="1:10" hidden="1" x14ac:dyDescent="0.35">
      <c r="A4463">
        <v>2018</v>
      </c>
      <c r="B4463">
        <v>3125804</v>
      </c>
      <c r="C4463" t="s">
        <v>72</v>
      </c>
      <c r="D4463" t="s">
        <v>303</v>
      </c>
      <c r="E4463" t="s">
        <v>301</v>
      </c>
      <c r="F4463" s="8">
        <v>363757.33</v>
      </c>
      <c r="G4463" s="10"/>
      <c r="I4463" s="8">
        <v>0</v>
      </c>
      <c r="J4463" s="8">
        <v>0</v>
      </c>
    </row>
    <row r="4464" spans="1:10" hidden="1" x14ac:dyDescent="0.35">
      <c r="A4464">
        <v>2018</v>
      </c>
      <c r="B4464">
        <v>3126208</v>
      </c>
      <c r="C4464" t="s">
        <v>73</v>
      </c>
      <c r="D4464" t="s">
        <v>303</v>
      </c>
      <c r="E4464" t="s">
        <v>299</v>
      </c>
      <c r="F4464" s="8">
        <v>7080826.3099999996</v>
      </c>
      <c r="G4464" s="10">
        <v>5854969.5599999996</v>
      </c>
      <c r="H4464">
        <v>0.82035435552290059</v>
      </c>
      <c r="I4464" s="8">
        <v>1005636.9241096475</v>
      </c>
      <c r="J4464" s="8">
        <v>0</v>
      </c>
    </row>
    <row r="4465" spans="1:10" hidden="1" x14ac:dyDescent="0.35">
      <c r="A4465">
        <v>2018</v>
      </c>
      <c r="B4465">
        <v>3126208</v>
      </c>
      <c r="C4465" t="s">
        <v>73</v>
      </c>
      <c r="D4465" t="s">
        <v>303</v>
      </c>
      <c r="E4465" t="s">
        <v>300</v>
      </c>
      <c r="F4465" s="8">
        <v>4803149.78</v>
      </c>
      <c r="G4465" s="10"/>
      <c r="I4465" s="8">
        <v>0</v>
      </c>
      <c r="J4465" s="8">
        <v>5808786.7041096482</v>
      </c>
    </row>
    <row r="4466" spans="1:10" hidden="1" x14ac:dyDescent="0.35">
      <c r="A4466">
        <v>2018</v>
      </c>
      <c r="B4466">
        <v>3126208</v>
      </c>
      <c r="C4466" t="s">
        <v>73</v>
      </c>
      <c r="D4466" t="s">
        <v>303</v>
      </c>
      <c r="E4466" t="s">
        <v>301</v>
      </c>
      <c r="F4466" s="8">
        <v>935197.53</v>
      </c>
      <c r="G4466" s="10"/>
      <c r="I4466" s="8">
        <v>0</v>
      </c>
      <c r="J4466" s="8">
        <v>0</v>
      </c>
    </row>
    <row r="4467" spans="1:10" hidden="1" x14ac:dyDescent="0.35">
      <c r="A4467">
        <v>2018</v>
      </c>
      <c r="B4467">
        <v>3126208</v>
      </c>
      <c r="C4467" t="s">
        <v>73</v>
      </c>
      <c r="D4467" t="s">
        <v>303</v>
      </c>
      <c r="E4467" t="s">
        <v>304</v>
      </c>
      <c r="F4467" s="8">
        <v>4447.55</v>
      </c>
      <c r="G4467" s="10"/>
      <c r="I4467" s="8">
        <v>0</v>
      </c>
      <c r="J4467" s="8">
        <v>0</v>
      </c>
    </row>
    <row r="4468" spans="1:10" hidden="1" x14ac:dyDescent="0.35">
      <c r="A4468">
        <v>2018</v>
      </c>
      <c r="B4468">
        <v>3126208</v>
      </c>
      <c r="C4468" t="s">
        <v>73</v>
      </c>
      <c r="D4468" t="s">
        <v>303</v>
      </c>
      <c r="E4468" t="s">
        <v>309</v>
      </c>
      <c r="F4468" s="8">
        <v>1225856.75</v>
      </c>
      <c r="G4468" s="10"/>
      <c r="I4468" s="8">
        <v>0</v>
      </c>
      <c r="J4468" s="8">
        <v>0</v>
      </c>
    </row>
    <row r="4469" spans="1:10" hidden="1" x14ac:dyDescent="0.35">
      <c r="A4469">
        <v>2018</v>
      </c>
      <c r="B4469">
        <v>3126505</v>
      </c>
      <c r="C4469" t="s">
        <v>74</v>
      </c>
      <c r="D4469" t="s">
        <v>303</v>
      </c>
      <c r="E4469" t="s">
        <v>299</v>
      </c>
      <c r="F4469" s="8">
        <v>4905335.32</v>
      </c>
      <c r="G4469" s="10">
        <v>4494857.2200000007</v>
      </c>
      <c r="H4469">
        <v>0.89378265056437078</v>
      </c>
      <c r="I4469" s="8">
        <v>366878.20421662682</v>
      </c>
      <c r="J4469" s="8">
        <v>0</v>
      </c>
    </row>
    <row r="4470" spans="1:10" hidden="1" x14ac:dyDescent="0.35">
      <c r="A4470">
        <v>2018</v>
      </c>
      <c r="B4470">
        <v>3126505</v>
      </c>
      <c r="C4470" t="s">
        <v>74</v>
      </c>
      <c r="D4470" t="s">
        <v>303</v>
      </c>
      <c r="E4470" t="s">
        <v>300</v>
      </c>
      <c r="F4470" s="8">
        <v>4017425.4</v>
      </c>
      <c r="G4470" s="10"/>
      <c r="I4470" s="8">
        <v>0</v>
      </c>
      <c r="J4470" s="8">
        <v>4384303.6042166268</v>
      </c>
    </row>
    <row r="4471" spans="1:10" hidden="1" x14ac:dyDescent="0.35">
      <c r="A4471">
        <v>2018</v>
      </c>
      <c r="B4471">
        <v>3126505</v>
      </c>
      <c r="C4471" t="s">
        <v>74</v>
      </c>
      <c r="D4471" t="s">
        <v>303</v>
      </c>
      <c r="E4471" t="s">
        <v>306</v>
      </c>
      <c r="F4471" s="8">
        <v>26901</v>
      </c>
      <c r="G4471" s="10"/>
      <c r="I4471" s="8">
        <v>0</v>
      </c>
      <c r="J4471" s="8">
        <v>0</v>
      </c>
    </row>
    <row r="4472" spans="1:10" hidden="1" x14ac:dyDescent="0.35">
      <c r="A4472">
        <v>2018</v>
      </c>
      <c r="B4472">
        <v>3126505</v>
      </c>
      <c r="C4472" t="s">
        <v>74</v>
      </c>
      <c r="D4472" t="s">
        <v>303</v>
      </c>
      <c r="E4472" t="s">
        <v>301</v>
      </c>
      <c r="F4472" s="8">
        <v>50129.760000000002</v>
      </c>
      <c r="G4472" s="10"/>
      <c r="I4472" s="8">
        <v>0</v>
      </c>
      <c r="J4472" s="8">
        <v>0</v>
      </c>
    </row>
    <row r="4473" spans="1:10" hidden="1" x14ac:dyDescent="0.35">
      <c r="A4473">
        <v>2018</v>
      </c>
      <c r="B4473">
        <v>3126505</v>
      </c>
      <c r="C4473" t="s">
        <v>74</v>
      </c>
      <c r="D4473" t="s">
        <v>303</v>
      </c>
      <c r="E4473" t="s">
        <v>304</v>
      </c>
      <c r="F4473" s="8">
        <v>2682</v>
      </c>
      <c r="G4473" s="10"/>
      <c r="I4473" s="8">
        <v>0</v>
      </c>
      <c r="J4473" s="8">
        <v>0</v>
      </c>
    </row>
    <row r="4474" spans="1:10" hidden="1" x14ac:dyDescent="0.35">
      <c r="A4474">
        <v>2018</v>
      </c>
      <c r="B4474">
        <v>3126505</v>
      </c>
      <c r="C4474" t="s">
        <v>74</v>
      </c>
      <c r="D4474" t="s">
        <v>303</v>
      </c>
      <c r="E4474" t="s">
        <v>309</v>
      </c>
      <c r="F4474" s="8">
        <v>410478.1</v>
      </c>
      <c r="G4474" s="10"/>
      <c r="I4474" s="8">
        <v>0</v>
      </c>
      <c r="J4474" s="8">
        <v>0</v>
      </c>
    </row>
    <row r="4475" spans="1:10" hidden="1" x14ac:dyDescent="0.35">
      <c r="A4475">
        <v>2018</v>
      </c>
      <c r="B4475">
        <v>3126604</v>
      </c>
      <c r="C4475" t="s">
        <v>75</v>
      </c>
      <c r="D4475" t="s">
        <v>303</v>
      </c>
      <c r="E4475" t="s">
        <v>299</v>
      </c>
      <c r="F4475" s="8">
        <v>4544232.83</v>
      </c>
      <c r="G4475" s="10">
        <v>4120071.34</v>
      </c>
      <c r="H4475">
        <v>0.86702822723453132</v>
      </c>
      <c r="I4475" s="8">
        <v>367759.9847358574</v>
      </c>
      <c r="J4475" s="8">
        <v>0</v>
      </c>
    </row>
    <row r="4476" spans="1:10" hidden="1" x14ac:dyDescent="0.35">
      <c r="A4476">
        <v>2018</v>
      </c>
      <c r="B4476">
        <v>3126604</v>
      </c>
      <c r="C4476" t="s">
        <v>75</v>
      </c>
      <c r="D4476" t="s">
        <v>303</v>
      </c>
      <c r="E4476" t="s">
        <v>300</v>
      </c>
      <c r="F4476" s="8">
        <v>3572218.15</v>
      </c>
      <c r="G4476" s="10"/>
      <c r="I4476" s="8">
        <v>0</v>
      </c>
      <c r="J4476" s="8">
        <v>3939978.1347358571</v>
      </c>
    </row>
    <row r="4477" spans="1:10" hidden="1" x14ac:dyDescent="0.35">
      <c r="A4477">
        <v>2018</v>
      </c>
      <c r="B4477">
        <v>3126604</v>
      </c>
      <c r="C4477" t="s">
        <v>75</v>
      </c>
      <c r="D4477" t="s">
        <v>303</v>
      </c>
      <c r="E4477" t="s">
        <v>306</v>
      </c>
      <c r="F4477" s="8">
        <v>61.86</v>
      </c>
      <c r="G4477" s="10"/>
      <c r="I4477" s="8">
        <v>0</v>
      </c>
      <c r="J4477" s="8">
        <v>0</v>
      </c>
    </row>
    <row r="4478" spans="1:10" hidden="1" x14ac:dyDescent="0.35">
      <c r="A4478">
        <v>2018</v>
      </c>
      <c r="B4478">
        <v>3126604</v>
      </c>
      <c r="C4478" t="s">
        <v>75</v>
      </c>
      <c r="D4478" t="s">
        <v>303</v>
      </c>
      <c r="E4478" t="s">
        <v>301</v>
      </c>
      <c r="F4478" s="8">
        <v>293544.53999999998</v>
      </c>
      <c r="G4478" s="10"/>
      <c r="I4478" s="8">
        <v>0</v>
      </c>
      <c r="J4478" s="8">
        <v>0</v>
      </c>
    </row>
    <row r="4479" spans="1:10" hidden="1" x14ac:dyDescent="0.35">
      <c r="A4479">
        <v>2018</v>
      </c>
      <c r="B4479">
        <v>3126604</v>
      </c>
      <c r="C4479" t="s">
        <v>75</v>
      </c>
      <c r="D4479" t="s">
        <v>303</v>
      </c>
      <c r="E4479" t="s">
        <v>304</v>
      </c>
      <c r="F4479" s="8">
        <v>87000</v>
      </c>
      <c r="G4479" s="10"/>
      <c r="I4479" s="8">
        <v>0</v>
      </c>
      <c r="J4479" s="8">
        <v>0</v>
      </c>
    </row>
    <row r="4480" spans="1:10" hidden="1" x14ac:dyDescent="0.35">
      <c r="A4480">
        <v>2018</v>
      </c>
      <c r="B4480">
        <v>3126604</v>
      </c>
      <c r="C4480" t="s">
        <v>75</v>
      </c>
      <c r="D4480" t="s">
        <v>303</v>
      </c>
      <c r="E4480" t="s">
        <v>305</v>
      </c>
      <c r="F4480" s="8">
        <v>7919.92</v>
      </c>
      <c r="G4480" s="10"/>
      <c r="I4480" s="8">
        <v>0</v>
      </c>
      <c r="J4480" s="8">
        <v>0</v>
      </c>
    </row>
    <row r="4481" spans="1:10" hidden="1" x14ac:dyDescent="0.35">
      <c r="A4481">
        <v>2018</v>
      </c>
      <c r="B4481">
        <v>3126604</v>
      </c>
      <c r="C4481" t="s">
        <v>75</v>
      </c>
      <c r="D4481" t="s">
        <v>303</v>
      </c>
      <c r="E4481" t="s">
        <v>309</v>
      </c>
      <c r="F4481" s="8">
        <v>424161.49</v>
      </c>
      <c r="G4481" s="10"/>
      <c r="I4481" s="8">
        <v>0</v>
      </c>
      <c r="J4481" s="8">
        <v>0</v>
      </c>
    </row>
    <row r="4482" spans="1:10" hidden="1" x14ac:dyDescent="0.35">
      <c r="A4482">
        <v>2018</v>
      </c>
      <c r="B4482">
        <v>3126703</v>
      </c>
      <c r="C4482" t="s">
        <v>76</v>
      </c>
      <c r="D4482" t="s">
        <v>303</v>
      </c>
      <c r="E4482" t="s">
        <v>299</v>
      </c>
      <c r="F4482" s="8">
        <v>9262216.9399999995</v>
      </c>
      <c r="G4482" s="10">
        <v>8674099.959999999</v>
      </c>
      <c r="H4482">
        <v>0.79527713789454657</v>
      </c>
      <c r="I4482" s="8">
        <v>467715.98860158428</v>
      </c>
      <c r="J4482" s="8">
        <v>0</v>
      </c>
    </row>
    <row r="4483" spans="1:10" hidden="1" x14ac:dyDescent="0.35">
      <c r="A4483">
        <v>2018</v>
      </c>
      <c r="B4483">
        <v>3126703</v>
      </c>
      <c r="C4483" t="s">
        <v>76</v>
      </c>
      <c r="D4483" t="s">
        <v>303</v>
      </c>
      <c r="E4483" t="s">
        <v>300</v>
      </c>
      <c r="F4483" s="8">
        <v>6898313.3899999997</v>
      </c>
      <c r="G4483" s="10"/>
      <c r="I4483" s="8">
        <v>0</v>
      </c>
      <c r="J4483" s="8">
        <v>7366029.3786015837</v>
      </c>
    </row>
    <row r="4484" spans="1:10" hidden="1" x14ac:dyDescent="0.35">
      <c r="A4484">
        <v>2018</v>
      </c>
      <c r="B4484">
        <v>3126703</v>
      </c>
      <c r="C4484" t="s">
        <v>76</v>
      </c>
      <c r="D4484" t="s">
        <v>303</v>
      </c>
      <c r="E4484" t="s">
        <v>306</v>
      </c>
      <c r="F4484" s="8">
        <v>14992.28</v>
      </c>
      <c r="G4484" s="10"/>
      <c r="I4484" s="8">
        <v>0</v>
      </c>
      <c r="J4484" s="8">
        <v>0</v>
      </c>
    </row>
    <row r="4485" spans="1:10" hidden="1" x14ac:dyDescent="0.35">
      <c r="A4485">
        <v>2018</v>
      </c>
      <c r="B4485">
        <v>3126703</v>
      </c>
      <c r="C4485" t="s">
        <v>76</v>
      </c>
      <c r="D4485" t="s">
        <v>303</v>
      </c>
      <c r="E4485" t="s">
        <v>301</v>
      </c>
      <c r="F4485" s="8">
        <v>1059689.98</v>
      </c>
      <c r="G4485" s="10"/>
      <c r="I4485" s="8">
        <v>0</v>
      </c>
      <c r="J4485" s="8">
        <v>0</v>
      </c>
    </row>
    <row r="4486" spans="1:10" hidden="1" x14ac:dyDescent="0.35">
      <c r="A4486">
        <v>2018</v>
      </c>
      <c r="B4486">
        <v>3126703</v>
      </c>
      <c r="C4486" t="s">
        <v>76</v>
      </c>
      <c r="D4486" t="s">
        <v>303</v>
      </c>
      <c r="E4486" t="s">
        <v>305</v>
      </c>
      <c r="F4486" s="8">
        <v>175521.08</v>
      </c>
      <c r="G4486" s="10"/>
      <c r="I4486" s="8">
        <v>0</v>
      </c>
      <c r="J4486" s="8">
        <v>0</v>
      </c>
    </row>
    <row r="4487" spans="1:10" hidden="1" x14ac:dyDescent="0.35">
      <c r="A4487">
        <v>2018</v>
      </c>
      <c r="B4487">
        <v>3126703</v>
      </c>
      <c r="C4487" t="s">
        <v>76</v>
      </c>
      <c r="D4487" t="s">
        <v>303</v>
      </c>
      <c r="E4487" t="s">
        <v>309</v>
      </c>
      <c r="F4487" s="8">
        <v>588116.98</v>
      </c>
      <c r="G4487" s="10"/>
      <c r="I4487" s="8">
        <v>0</v>
      </c>
      <c r="J4487" s="8">
        <v>0</v>
      </c>
    </row>
    <row r="4488" spans="1:10" hidden="1" x14ac:dyDescent="0.35">
      <c r="A4488">
        <v>2018</v>
      </c>
      <c r="B4488">
        <v>3126752</v>
      </c>
      <c r="C4488" t="s">
        <v>77</v>
      </c>
      <c r="D4488" t="s">
        <v>303</v>
      </c>
      <c r="E4488" t="s">
        <v>299</v>
      </c>
      <c r="F4488" s="8">
        <v>4411671.42</v>
      </c>
      <c r="G4488" s="10">
        <v>4125375.32</v>
      </c>
      <c r="H4488">
        <v>0.86321471230404323</v>
      </c>
      <c r="I4488" s="8">
        <v>247135.00559526958</v>
      </c>
      <c r="J4488" s="8">
        <v>0</v>
      </c>
    </row>
    <row r="4489" spans="1:10" hidden="1" x14ac:dyDescent="0.35">
      <c r="A4489">
        <v>2018</v>
      </c>
      <c r="B4489">
        <v>3126752</v>
      </c>
      <c r="C4489" t="s">
        <v>77</v>
      </c>
      <c r="D4489" t="s">
        <v>303</v>
      </c>
      <c r="E4489" t="s">
        <v>300</v>
      </c>
      <c r="F4489" s="8">
        <v>3561084.67</v>
      </c>
      <c r="G4489" s="10"/>
      <c r="I4489" s="8">
        <v>0</v>
      </c>
      <c r="J4489" s="8">
        <v>3808219.6755952695</v>
      </c>
    </row>
    <row r="4490" spans="1:10" hidden="1" x14ac:dyDescent="0.35">
      <c r="A4490">
        <v>2018</v>
      </c>
      <c r="B4490">
        <v>3126752</v>
      </c>
      <c r="C4490" t="s">
        <v>77</v>
      </c>
      <c r="D4490" t="s">
        <v>303</v>
      </c>
      <c r="E4490" t="s">
        <v>301</v>
      </c>
      <c r="F4490" s="8">
        <v>397253.99</v>
      </c>
      <c r="G4490" s="10"/>
      <c r="I4490" s="8">
        <v>0</v>
      </c>
      <c r="J4490" s="8">
        <v>0</v>
      </c>
    </row>
    <row r="4491" spans="1:10" hidden="1" x14ac:dyDescent="0.35">
      <c r="A4491">
        <v>2018</v>
      </c>
      <c r="B4491">
        <v>3126752</v>
      </c>
      <c r="C4491" t="s">
        <v>77</v>
      </c>
      <c r="D4491" t="s">
        <v>303</v>
      </c>
      <c r="E4491" t="s">
        <v>304</v>
      </c>
      <c r="F4491" s="8">
        <v>7699.64</v>
      </c>
      <c r="G4491" s="10"/>
      <c r="I4491" s="8">
        <v>0</v>
      </c>
      <c r="J4491" s="8">
        <v>0</v>
      </c>
    </row>
    <row r="4492" spans="1:10" hidden="1" x14ac:dyDescent="0.35">
      <c r="A4492">
        <v>2018</v>
      </c>
      <c r="B4492">
        <v>3126752</v>
      </c>
      <c r="C4492" t="s">
        <v>77</v>
      </c>
      <c r="D4492" t="s">
        <v>303</v>
      </c>
      <c r="E4492" t="s">
        <v>309</v>
      </c>
      <c r="F4492" s="8">
        <v>286296.09999999998</v>
      </c>
      <c r="G4492" s="10"/>
      <c r="I4492" s="8">
        <v>0</v>
      </c>
      <c r="J4492" s="8">
        <v>0</v>
      </c>
    </row>
    <row r="4493" spans="1:10" hidden="1" x14ac:dyDescent="0.35">
      <c r="A4493">
        <v>2018</v>
      </c>
      <c r="B4493">
        <v>3126802</v>
      </c>
      <c r="C4493" t="s">
        <v>78</v>
      </c>
      <c r="D4493" t="s">
        <v>303</v>
      </c>
      <c r="E4493" t="s">
        <v>299</v>
      </c>
      <c r="F4493" s="8">
        <v>5226376.3099999996</v>
      </c>
      <c r="G4493" s="10">
        <v>5052791.46</v>
      </c>
      <c r="H4493">
        <v>0.92768142067751191</v>
      </c>
      <c r="I4493" s="8">
        <v>161031.44025609281</v>
      </c>
      <c r="J4493" s="8">
        <v>0</v>
      </c>
    </row>
    <row r="4494" spans="1:10" hidden="1" x14ac:dyDescent="0.35">
      <c r="A4494">
        <v>2018</v>
      </c>
      <c r="B4494">
        <v>3126802</v>
      </c>
      <c r="C4494" t="s">
        <v>78</v>
      </c>
      <c r="D4494" t="s">
        <v>303</v>
      </c>
      <c r="E4494" t="s">
        <v>300</v>
      </c>
      <c r="F4494" s="8">
        <v>4687380.76</v>
      </c>
      <c r="G4494" s="10"/>
      <c r="I4494" s="8">
        <v>0</v>
      </c>
      <c r="J4494" s="8">
        <v>4848412.2002560925</v>
      </c>
    </row>
    <row r="4495" spans="1:10" hidden="1" x14ac:dyDescent="0.35">
      <c r="A4495">
        <v>2018</v>
      </c>
      <c r="B4495">
        <v>3126802</v>
      </c>
      <c r="C4495" t="s">
        <v>78</v>
      </c>
      <c r="D4495" t="s">
        <v>303</v>
      </c>
      <c r="E4495" t="s">
        <v>306</v>
      </c>
      <c r="F4495" s="8">
        <v>1600</v>
      </c>
      <c r="G4495" s="10"/>
      <c r="I4495" s="8">
        <v>0</v>
      </c>
      <c r="J4495" s="8">
        <v>0</v>
      </c>
    </row>
    <row r="4496" spans="1:10" hidden="1" x14ac:dyDescent="0.35">
      <c r="A4496">
        <v>2018</v>
      </c>
      <c r="B4496">
        <v>3126802</v>
      </c>
      <c r="C4496" t="s">
        <v>78</v>
      </c>
      <c r="D4496" t="s">
        <v>303</v>
      </c>
      <c r="E4496" t="s">
        <v>301</v>
      </c>
      <c r="F4496" s="8">
        <v>115496.18</v>
      </c>
      <c r="G4496" s="10"/>
      <c r="I4496" s="8">
        <v>0</v>
      </c>
      <c r="J4496" s="8">
        <v>0</v>
      </c>
    </row>
    <row r="4497" spans="1:10" hidden="1" x14ac:dyDescent="0.35">
      <c r="A4497">
        <v>2018</v>
      </c>
      <c r="B4497">
        <v>3126802</v>
      </c>
      <c r="C4497" t="s">
        <v>78</v>
      </c>
      <c r="D4497" t="s">
        <v>303</v>
      </c>
      <c r="E4497" t="s">
        <v>309</v>
      </c>
      <c r="F4497" s="8">
        <v>173584.85</v>
      </c>
      <c r="G4497" s="10"/>
      <c r="I4497" s="8">
        <v>0</v>
      </c>
      <c r="J4497" s="8">
        <v>0</v>
      </c>
    </row>
    <row r="4498" spans="1:10" hidden="1" x14ac:dyDescent="0.35">
      <c r="A4498">
        <v>2018</v>
      </c>
      <c r="B4498">
        <v>3126901</v>
      </c>
      <c r="C4498" t="s">
        <v>79</v>
      </c>
      <c r="D4498" t="s">
        <v>303</v>
      </c>
      <c r="E4498" t="s">
        <v>299</v>
      </c>
      <c r="F4498" s="8">
        <v>4660866.83</v>
      </c>
      <c r="G4498" s="10">
        <v>4282534.16</v>
      </c>
      <c r="H4498">
        <v>0.59198588389076623</v>
      </c>
      <c r="I4498" s="8">
        <v>223967.60005470357</v>
      </c>
      <c r="J4498" s="8">
        <v>0</v>
      </c>
    </row>
    <row r="4499" spans="1:10" hidden="1" x14ac:dyDescent="0.35">
      <c r="A4499">
        <v>2018</v>
      </c>
      <c r="B4499">
        <v>3126901</v>
      </c>
      <c r="C4499" t="s">
        <v>79</v>
      </c>
      <c r="D4499" t="s">
        <v>303</v>
      </c>
      <c r="E4499" t="s">
        <v>300</v>
      </c>
      <c r="F4499" s="8">
        <v>2535199.77</v>
      </c>
      <c r="G4499" s="10"/>
      <c r="I4499" s="8">
        <v>0</v>
      </c>
      <c r="J4499" s="8">
        <v>2759167.3700547037</v>
      </c>
    </row>
    <row r="4500" spans="1:10" hidden="1" x14ac:dyDescent="0.35">
      <c r="A4500">
        <v>2018</v>
      </c>
      <c r="B4500">
        <v>3126901</v>
      </c>
      <c r="C4500" t="s">
        <v>79</v>
      </c>
      <c r="D4500" t="s">
        <v>303</v>
      </c>
      <c r="E4500" t="s">
        <v>301</v>
      </c>
      <c r="F4500" s="8">
        <v>1233307.3600000001</v>
      </c>
      <c r="G4500" s="10"/>
      <c r="I4500" s="8">
        <v>0</v>
      </c>
      <c r="J4500" s="8">
        <v>0</v>
      </c>
    </row>
    <row r="4501" spans="1:10" hidden="1" x14ac:dyDescent="0.35">
      <c r="A4501">
        <v>2018</v>
      </c>
      <c r="B4501">
        <v>3126901</v>
      </c>
      <c r="C4501" t="s">
        <v>79</v>
      </c>
      <c r="D4501" t="s">
        <v>303</v>
      </c>
      <c r="E4501" t="s">
        <v>309</v>
      </c>
      <c r="F4501" s="8">
        <v>378332.67</v>
      </c>
      <c r="G4501" s="10"/>
      <c r="I4501" s="8">
        <v>0</v>
      </c>
      <c r="J4501" s="8">
        <v>0</v>
      </c>
    </row>
    <row r="4502" spans="1:10" hidden="1" x14ac:dyDescent="0.35">
      <c r="A4502">
        <v>2018</v>
      </c>
      <c r="B4502">
        <v>3126950</v>
      </c>
      <c r="C4502" t="s">
        <v>80</v>
      </c>
      <c r="D4502" t="s">
        <v>303</v>
      </c>
      <c r="E4502" t="s">
        <v>299</v>
      </c>
      <c r="F4502" s="8">
        <v>3630414.16</v>
      </c>
      <c r="G4502" s="10">
        <v>3231535.14</v>
      </c>
      <c r="H4502">
        <v>0.68741759992125595</v>
      </c>
      <c r="I4502" s="8">
        <v>274196.45858734264</v>
      </c>
      <c r="J4502" s="8">
        <v>0</v>
      </c>
    </row>
    <row r="4503" spans="1:10" hidden="1" x14ac:dyDescent="0.35">
      <c r="A4503">
        <v>2018</v>
      </c>
      <c r="B4503">
        <v>3126950</v>
      </c>
      <c r="C4503" t="s">
        <v>80</v>
      </c>
      <c r="D4503" t="s">
        <v>303</v>
      </c>
      <c r="E4503" t="s">
        <v>300</v>
      </c>
      <c r="F4503" s="8">
        <v>2221414.13</v>
      </c>
      <c r="G4503" s="10"/>
      <c r="I4503" s="8">
        <v>0</v>
      </c>
      <c r="J4503" s="8">
        <v>2495610.5885873428</v>
      </c>
    </row>
    <row r="4504" spans="1:10" hidden="1" x14ac:dyDescent="0.35">
      <c r="A4504">
        <v>2018</v>
      </c>
      <c r="B4504">
        <v>3126950</v>
      </c>
      <c r="C4504" t="s">
        <v>80</v>
      </c>
      <c r="D4504" t="s">
        <v>303</v>
      </c>
      <c r="E4504" t="s">
        <v>301</v>
      </c>
      <c r="F4504" s="8">
        <v>577131.07999999996</v>
      </c>
      <c r="G4504" s="10"/>
      <c r="I4504" s="8">
        <v>0</v>
      </c>
      <c r="J4504" s="8">
        <v>0</v>
      </c>
    </row>
    <row r="4505" spans="1:10" hidden="1" x14ac:dyDescent="0.35">
      <c r="A4505">
        <v>2018</v>
      </c>
      <c r="B4505">
        <v>3126950</v>
      </c>
      <c r="C4505" t="s">
        <v>80</v>
      </c>
      <c r="D4505" t="s">
        <v>303</v>
      </c>
      <c r="E4505" t="s">
        <v>309</v>
      </c>
      <c r="F4505" s="8">
        <v>398879.02</v>
      </c>
      <c r="G4505" s="10"/>
      <c r="I4505" s="8">
        <v>0</v>
      </c>
      <c r="J4505" s="8">
        <v>0</v>
      </c>
    </row>
    <row r="4506" spans="1:10" hidden="1" x14ac:dyDescent="0.35">
      <c r="A4506">
        <v>2018</v>
      </c>
      <c r="B4506">
        <v>3127057</v>
      </c>
      <c r="C4506" t="s">
        <v>81</v>
      </c>
      <c r="D4506" t="s">
        <v>303</v>
      </c>
      <c r="E4506" t="s">
        <v>299</v>
      </c>
      <c r="F4506" s="8">
        <v>3130954.41</v>
      </c>
      <c r="G4506" s="10">
        <v>2910726.0700000003</v>
      </c>
      <c r="H4506">
        <v>0.86637336848396718</v>
      </c>
      <c r="I4506" s="8">
        <v>190799.96876143239</v>
      </c>
      <c r="J4506" s="8">
        <v>0</v>
      </c>
    </row>
    <row r="4507" spans="1:10" hidden="1" x14ac:dyDescent="0.35">
      <c r="A4507">
        <v>2018</v>
      </c>
      <c r="B4507">
        <v>3127057</v>
      </c>
      <c r="C4507" t="s">
        <v>81</v>
      </c>
      <c r="D4507" t="s">
        <v>303</v>
      </c>
      <c r="E4507" t="s">
        <v>300</v>
      </c>
      <c r="F4507" s="8">
        <v>2521775.5499999998</v>
      </c>
      <c r="G4507" s="10"/>
      <c r="I4507" s="8">
        <v>0</v>
      </c>
      <c r="J4507" s="8">
        <v>2712575.5187614323</v>
      </c>
    </row>
    <row r="4508" spans="1:10" hidden="1" x14ac:dyDescent="0.35">
      <c r="A4508">
        <v>2018</v>
      </c>
      <c r="B4508">
        <v>3127057</v>
      </c>
      <c r="C4508" t="s">
        <v>81</v>
      </c>
      <c r="D4508" t="s">
        <v>303</v>
      </c>
      <c r="E4508" t="s">
        <v>301</v>
      </c>
      <c r="F4508" s="8">
        <v>127329.63</v>
      </c>
      <c r="G4508" s="10"/>
      <c r="I4508" s="8">
        <v>0</v>
      </c>
      <c r="J4508" s="8">
        <v>0</v>
      </c>
    </row>
    <row r="4509" spans="1:10" hidden="1" x14ac:dyDescent="0.35">
      <c r="A4509">
        <v>2018</v>
      </c>
      <c r="B4509">
        <v>3127057</v>
      </c>
      <c r="C4509" t="s">
        <v>81</v>
      </c>
      <c r="D4509" t="s">
        <v>303</v>
      </c>
      <c r="E4509" t="s">
        <v>304</v>
      </c>
      <c r="F4509" s="8">
        <v>144326.62</v>
      </c>
      <c r="G4509" s="10"/>
      <c r="I4509" s="8">
        <v>0</v>
      </c>
      <c r="J4509" s="8">
        <v>0</v>
      </c>
    </row>
    <row r="4510" spans="1:10" hidden="1" x14ac:dyDescent="0.35">
      <c r="A4510">
        <v>2018</v>
      </c>
      <c r="B4510">
        <v>3127057</v>
      </c>
      <c r="C4510" t="s">
        <v>81</v>
      </c>
      <c r="D4510" t="s">
        <v>303</v>
      </c>
      <c r="E4510" t="s">
        <v>309</v>
      </c>
      <c r="F4510" s="8">
        <v>220228.34</v>
      </c>
      <c r="G4510" s="10"/>
      <c r="I4510" s="8">
        <v>0</v>
      </c>
      <c r="J4510" s="8">
        <v>0</v>
      </c>
    </row>
    <row r="4511" spans="1:10" hidden="1" x14ac:dyDescent="0.35">
      <c r="A4511">
        <v>2018</v>
      </c>
      <c r="B4511">
        <v>3127073</v>
      </c>
      <c r="C4511" t="s">
        <v>82</v>
      </c>
      <c r="D4511" t="s">
        <v>303</v>
      </c>
      <c r="E4511" t="s">
        <v>299</v>
      </c>
      <c r="F4511" s="8">
        <v>3478854.98</v>
      </c>
      <c r="G4511" s="10">
        <v>3213543.04</v>
      </c>
      <c r="H4511">
        <v>0.74804463798312781</v>
      </c>
      <c r="I4511" s="8">
        <v>198465.17410990133</v>
      </c>
      <c r="J4511" s="8">
        <v>0</v>
      </c>
    </row>
    <row r="4512" spans="1:10" hidden="1" x14ac:dyDescent="0.35">
      <c r="A4512">
        <v>2018</v>
      </c>
      <c r="B4512">
        <v>3127073</v>
      </c>
      <c r="C4512" t="s">
        <v>82</v>
      </c>
      <c r="D4512" t="s">
        <v>303</v>
      </c>
      <c r="E4512" t="s">
        <v>300</v>
      </c>
      <c r="F4512" s="8">
        <v>2403873.64</v>
      </c>
      <c r="G4512" s="10"/>
      <c r="I4512" s="8">
        <v>0</v>
      </c>
      <c r="J4512" s="8">
        <v>2602338.8141099014</v>
      </c>
    </row>
    <row r="4513" spans="1:10" hidden="1" x14ac:dyDescent="0.35">
      <c r="A4513">
        <v>2018</v>
      </c>
      <c r="B4513">
        <v>3127073</v>
      </c>
      <c r="C4513" t="s">
        <v>82</v>
      </c>
      <c r="D4513" t="s">
        <v>303</v>
      </c>
      <c r="E4513" t="s">
        <v>301</v>
      </c>
      <c r="F4513" s="8">
        <v>550968.61</v>
      </c>
      <c r="G4513" s="10"/>
      <c r="I4513" s="8">
        <v>0</v>
      </c>
      <c r="J4513" s="8">
        <v>0</v>
      </c>
    </row>
    <row r="4514" spans="1:10" hidden="1" x14ac:dyDescent="0.35">
      <c r="A4514">
        <v>2018</v>
      </c>
      <c r="B4514">
        <v>3127073</v>
      </c>
      <c r="C4514" t="s">
        <v>82</v>
      </c>
      <c r="D4514" t="s">
        <v>303</v>
      </c>
      <c r="E4514" t="s">
        <v>305</v>
      </c>
      <c r="F4514" s="8">
        <v>41438.49</v>
      </c>
      <c r="G4514" s="10"/>
      <c r="I4514" s="8">
        <v>0</v>
      </c>
      <c r="J4514" s="8">
        <v>0</v>
      </c>
    </row>
    <row r="4515" spans="1:10" hidden="1" x14ac:dyDescent="0.35">
      <c r="A4515">
        <v>2018</v>
      </c>
      <c r="B4515">
        <v>3127073</v>
      </c>
      <c r="C4515" t="s">
        <v>82</v>
      </c>
      <c r="D4515" t="s">
        <v>303</v>
      </c>
      <c r="E4515" t="s">
        <v>309</v>
      </c>
      <c r="F4515" s="8">
        <v>265311.94</v>
      </c>
      <c r="G4515" s="10"/>
      <c r="I4515" s="8">
        <v>0</v>
      </c>
      <c r="J4515" s="8">
        <v>0</v>
      </c>
    </row>
    <row r="4516" spans="1:10" hidden="1" x14ac:dyDescent="0.35">
      <c r="A4516">
        <v>2018</v>
      </c>
      <c r="B4516">
        <v>3127305</v>
      </c>
      <c r="C4516" t="s">
        <v>83</v>
      </c>
      <c r="D4516" t="s">
        <v>303</v>
      </c>
      <c r="E4516" t="s">
        <v>299</v>
      </c>
      <c r="F4516" s="8">
        <v>3974261.19</v>
      </c>
      <c r="G4516" s="10">
        <v>3974261.19</v>
      </c>
      <c r="H4516">
        <v>0</v>
      </c>
      <c r="I4516" s="8">
        <v>0</v>
      </c>
      <c r="J4516" s="8">
        <v>0</v>
      </c>
    </row>
    <row r="4517" spans="1:10" hidden="1" x14ac:dyDescent="0.35">
      <c r="A4517">
        <v>2018</v>
      </c>
      <c r="B4517">
        <v>3127339</v>
      </c>
      <c r="C4517" t="s">
        <v>84</v>
      </c>
      <c r="D4517" t="s">
        <v>303</v>
      </c>
      <c r="E4517" t="s">
        <v>299</v>
      </c>
      <c r="F4517" s="8">
        <v>4898654.13</v>
      </c>
      <c r="G4517" s="10">
        <v>4621623.32</v>
      </c>
      <c r="H4517">
        <v>0.63782051151671959</v>
      </c>
      <c r="I4517" s="8">
        <v>176695.93294009115</v>
      </c>
      <c r="J4517" s="8">
        <v>0</v>
      </c>
    </row>
    <row r="4518" spans="1:10" hidden="1" x14ac:dyDescent="0.35">
      <c r="A4518">
        <v>2018</v>
      </c>
      <c r="B4518">
        <v>3127339</v>
      </c>
      <c r="C4518" t="s">
        <v>84</v>
      </c>
      <c r="D4518" t="s">
        <v>303</v>
      </c>
      <c r="E4518" t="s">
        <v>300</v>
      </c>
      <c r="F4518" s="8">
        <v>2947766.15</v>
      </c>
      <c r="G4518" s="10"/>
      <c r="I4518" s="8">
        <v>0</v>
      </c>
      <c r="J4518" s="8">
        <v>3124462.0829400909</v>
      </c>
    </row>
    <row r="4519" spans="1:10" hidden="1" x14ac:dyDescent="0.35">
      <c r="A4519">
        <v>2018</v>
      </c>
      <c r="B4519">
        <v>3127339</v>
      </c>
      <c r="C4519" t="s">
        <v>84</v>
      </c>
      <c r="D4519" t="s">
        <v>303</v>
      </c>
      <c r="E4519" t="s">
        <v>306</v>
      </c>
      <c r="F4519" s="8">
        <v>23399.02</v>
      </c>
      <c r="G4519" s="10"/>
      <c r="I4519" s="8">
        <v>0</v>
      </c>
      <c r="J4519" s="8">
        <v>0</v>
      </c>
    </row>
    <row r="4520" spans="1:10" hidden="1" x14ac:dyDescent="0.35">
      <c r="A4520">
        <v>2018</v>
      </c>
      <c r="B4520">
        <v>3127339</v>
      </c>
      <c r="C4520" t="s">
        <v>84</v>
      </c>
      <c r="D4520" t="s">
        <v>303</v>
      </c>
      <c r="E4520" t="s">
        <v>301</v>
      </c>
      <c r="F4520" s="8">
        <v>1409033.32</v>
      </c>
      <c r="G4520" s="10"/>
      <c r="I4520" s="8">
        <v>0</v>
      </c>
      <c r="J4520" s="8">
        <v>0</v>
      </c>
    </row>
    <row r="4521" spans="1:10" hidden="1" x14ac:dyDescent="0.35">
      <c r="A4521">
        <v>2018</v>
      </c>
      <c r="B4521">
        <v>3127339</v>
      </c>
      <c r="C4521" t="s">
        <v>84</v>
      </c>
      <c r="D4521" t="s">
        <v>303</v>
      </c>
      <c r="E4521" t="s">
        <v>309</v>
      </c>
      <c r="F4521" s="8">
        <v>277030.81</v>
      </c>
      <c r="G4521" s="10"/>
      <c r="I4521" s="8">
        <v>0</v>
      </c>
      <c r="J4521" s="8">
        <v>0</v>
      </c>
    </row>
    <row r="4522" spans="1:10" hidden="1" x14ac:dyDescent="0.35">
      <c r="A4522">
        <v>2018</v>
      </c>
      <c r="B4522">
        <v>3127354</v>
      </c>
      <c r="C4522" t="s">
        <v>85</v>
      </c>
      <c r="D4522" t="s">
        <v>303</v>
      </c>
      <c r="E4522" t="s">
        <v>299</v>
      </c>
      <c r="F4522" s="8">
        <v>2485917.71</v>
      </c>
      <c r="G4522" s="10">
        <v>2485917.71</v>
      </c>
      <c r="H4522">
        <v>0.93810933106068106</v>
      </c>
      <c r="I4522" s="8">
        <v>0</v>
      </c>
      <c r="J4522" s="8">
        <v>0</v>
      </c>
    </row>
    <row r="4523" spans="1:10" hidden="1" x14ac:dyDescent="0.35">
      <c r="A4523">
        <v>2018</v>
      </c>
      <c r="B4523">
        <v>3127354</v>
      </c>
      <c r="C4523" t="s">
        <v>85</v>
      </c>
      <c r="D4523" t="s">
        <v>303</v>
      </c>
      <c r="E4523" t="s">
        <v>300</v>
      </c>
      <c r="F4523" s="8">
        <v>2332062.6</v>
      </c>
      <c r="G4523" s="10"/>
      <c r="I4523" s="8">
        <v>0</v>
      </c>
      <c r="J4523" s="8">
        <v>2332062.6</v>
      </c>
    </row>
    <row r="4524" spans="1:10" hidden="1" x14ac:dyDescent="0.35">
      <c r="A4524">
        <v>2018</v>
      </c>
      <c r="B4524">
        <v>3127354</v>
      </c>
      <c r="C4524" t="s">
        <v>85</v>
      </c>
      <c r="D4524" t="s">
        <v>303</v>
      </c>
      <c r="E4524" t="s">
        <v>301</v>
      </c>
      <c r="F4524" s="8">
        <v>114183.34</v>
      </c>
      <c r="G4524" s="10"/>
      <c r="I4524" s="8">
        <v>0</v>
      </c>
      <c r="J4524" s="8">
        <v>0</v>
      </c>
    </row>
    <row r="4525" spans="1:10" hidden="1" x14ac:dyDescent="0.35">
      <c r="A4525">
        <v>2018</v>
      </c>
      <c r="B4525">
        <v>3127370</v>
      </c>
      <c r="C4525" t="s">
        <v>86</v>
      </c>
      <c r="D4525" t="s">
        <v>303</v>
      </c>
      <c r="E4525" t="s">
        <v>299</v>
      </c>
      <c r="F4525" s="8">
        <v>3090244.13</v>
      </c>
      <c r="G4525" s="10">
        <v>2725076.04</v>
      </c>
      <c r="H4525">
        <v>0.5871456416313432</v>
      </c>
      <c r="I4525" s="8">
        <v>214406.85250634208</v>
      </c>
      <c r="J4525" s="8">
        <v>0</v>
      </c>
    </row>
    <row r="4526" spans="1:10" hidden="1" x14ac:dyDescent="0.35">
      <c r="A4526">
        <v>2018</v>
      </c>
      <c r="B4526">
        <v>3127370</v>
      </c>
      <c r="C4526" t="s">
        <v>86</v>
      </c>
      <c r="D4526" t="s">
        <v>303</v>
      </c>
      <c r="E4526" t="s">
        <v>300</v>
      </c>
      <c r="F4526" s="8">
        <v>1600016.52</v>
      </c>
      <c r="G4526" s="10"/>
      <c r="I4526" s="8">
        <v>0</v>
      </c>
      <c r="J4526" s="8">
        <v>1814423.3725063421</v>
      </c>
    </row>
    <row r="4527" spans="1:10" hidden="1" x14ac:dyDescent="0.35">
      <c r="A4527">
        <v>2018</v>
      </c>
      <c r="B4527">
        <v>3127370</v>
      </c>
      <c r="C4527" t="s">
        <v>86</v>
      </c>
      <c r="D4527" t="s">
        <v>303</v>
      </c>
      <c r="E4527" t="s">
        <v>306</v>
      </c>
      <c r="F4527" s="8">
        <v>34789.300000000003</v>
      </c>
      <c r="G4527" s="10"/>
      <c r="I4527" s="8">
        <v>0</v>
      </c>
      <c r="J4527" s="8">
        <v>0</v>
      </c>
    </row>
    <row r="4528" spans="1:10" hidden="1" x14ac:dyDescent="0.35">
      <c r="A4528">
        <v>2018</v>
      </c>
      <c r="B4528">
        <v>3127370</v>
      </c>
      <c r="C4528" t="s">
        <v>86</v>
      </c>
      <c r="D4528" t="s">
        <v>303</v>
      </c>
      <c r="E4528" t="s">
        <v>301</v>
      </c>
      <c r="F4528" s="8">
        <v>960839.11</v>
      </c>
      <c r="G4528" s="10"/>
      <c r="I4528" s="8">
        <v>0</v>
      </c>
      <c r="J4528" s="8">
        <v>0</v>
      </c>
    </row>
    <row r="4529" spans="1:10" hidden="1" x14ac:dyDescent="0.35">
      <c r="A4529">
        <v>2018</v>
      </c>
      <c r="B4529">
        <v>3127370</v>
      </c>
      <c r="C4529" t="s">
        <v>86</v>
      </c>
      <c r="D4529" t="s">
        <v>303</v>
      </c>
      <c r="E4529" t="s">
        <v>309</v>
      </c>
      <c r="F4529" s="8">
        <v>365168.09</v>
      </c>
      <c r="G4529" s="10"/>
      <c r="I4529" s="8">
        <v>0</v>
      </c>
      <c r="J4529" s="8">
        <v>0</v>
      </c>
    </row>
    <row r="4530" spans="1:10" hidden="1" x14ac:dyDescent="0.35">
      <c r="A4530">
        <v>2018</v>
      </c>
      <c r="B4530">
        <v>3127503</v>
      </c>
      <c r="C4530" t="s">
        <v>87</v>
      </c>
      <c r="D4530" t="s">
        <v>303</v>
      </c>
      <c r="E4530" t="s">
        <v>299</v>
      </c>
      <c r="F4530" s="8">
        <v>3880930.48</v>
      </c>
      <c r="G4530" s="10">
        <v>3692054.06</v>
      </c>
      <c r="H4530">
        <v>0.85488537510742735</v>
      </c>
      <c r="I4530" s="8">
        <v>161467.68916064801</v>
      </c>
      <c r="J4530" s="8">
        <v>0</v>
      </c>
    </row>
    <row r="4531" spans="1:10" hidden="1" x14ac:dyDescent="0.35">
      <c r="A4531">
        <v>2018</v>
      </c>
      <c r="B4531">
        <v>3127503</v>
      </c>
      <c r="C4531" t="s">
        <v>87</v>
      </c>
      <c r="D4531" t="s">
        <v>303</v>
      </c>
      <c r="E4531" t="s">
        <v>300</v>
      </c>
      <c r="F4531" s="8">
        <v>3156283.02</v>
      </c>
      <c r="G4531" s="10"/>
      <c r="I4531" s="8">
        <v>0</v>
      </c>
      <c r="J4531" s="8">
        <v>3317750.7091606478</v>
      </c>
    </row>
    <row r="4532" spans="1:10" hidden="1" x14ac:dyDescent="0.35">
      <c r="A4532">
        <v>2018</v>
      </c>
      <c r="B4532">
        <v>3127503</v>
      </c>
      <c r="C4532" t="s">
        <v>87</v>
      </c>
      <c r="D4532" t="s">
        <v>303</v>
      </c>
      <c r="E4532" t="s">
        <v>306</v>
      </c>
      <c r="F4532" s="8">
        <v>58500.09</v>
      </c>
      <c r="G4532" s="10"/>
      <c r="I4532" s="8">
        <v>0</v>
      </c>
      <c r="J4532" s="8">
        <v>0</v>
      </c>
    </row>
    <row r="4533" spans="1:10" hidden="1" x14ac:dyDescent="0.35">
      <c r="A4533">
        <v>2018</v>
      </c>
      <c r="B4533">
        <v>3127503</v>
      </c>
      <c r="C4533" t="s">
        <v>87</v>
      </c>
      <c r="D4533" t="s">
        <v>303</v>
      </c>
      <c r="E4533" t="s">
        <v>301</v>
      </c>
      <c r="F4533" s="8">
        <v>345578.65</v>
      </c>
      <c r="G4533" s="10"/>
      <c r="I4533" s="8">
        <v>0</v>
      </c>
      <c r="J4533" s="8">
        <v>0</v>
      </c>
    </row>
    <row r="4534" spans="1:10" hidden="1" x14ac:dyDescent="0.35">
      <c r="A4534">
        <v>2018</v>
      </c>
      <c r="B4534">
        <v>3127503</v>
      </c>
      <c r="C4534" t="s">
        <v>87</v>
      </c>
      <c r="D4534" t="s">
        <v>303</v>
      </c>
      <c r="E4534" t="s">
        <v>309</v>
      </c>
      <c r="F4534" s="8">
        <v>188876.42</v>
      </c>
      <c r="G4534" s="10"/>
      <c r="I4534" s="8">
        <v>0</v>
      </c>
      <c r="J4534" s="8">
        <v>0</v>
      </c>
    </row>
    <row r="4535" spans="1:10" hidden="1" x14ac:dyDescent="0.35">
      <c r="A4535">
        <v>2018</v>
      </c>
      <c r="B4535">
        <v>3127602</v>
      </c>
      <c r="C4535" t="s">
        <v>88</v>
      </c>
      <c r="D4535" t="s">
        <v>303</v>
      </c>
      <c r="E4535" t="s">
        <v>299</v>
      </c>
      <c r="F4535" s="8">
        <v>6798568.6799999997</v>
      </c>
      <c r="G4535" s="10">
        <v>6484561.3999999994</v>
      </c>
      <c r="H4535">
        <v>0.57170921536805863</v>
      </c>
      <c r="I4535" s="8">
        <v>179520.8556686583</v>
      </c>
      <c r="J4535" s="8">
        <v>0</v>
      </c>
    </row>
    <row r="4536" spans="1:10" hidden="1" x14ac:dyDescent="0.35">
      <c r="A4536">
        <v>2018</v>
      </c>
      <c r="B4536">
        <v>3127602</v>
      </c>
      <c r="C4536" t="s">
        <v>88</v>
      </c>
      <c r="D4536" t="s">
        <v>303</v>
      </c>
      <c r="E4536" t="s">
        <v>300</v>
      </c>
      <c r="F4536" s="8">
        <v>3707283.51</v>
      </c>
      <c r="G4536" s="10"/>
      <c r="I4536" s="8">
        <v>0</v>
      </c>
      <c r="J4536" s="8">
        <v>3886804.3656686582</v>
      </c>
    </row>
    <row r="4537" spans="1:10" hidden="1" x14ac:dyDescent="0.35">
      <c r="A4537">
        <v>2018</v>
      </c>
      <c r="B4537">
        <v>3127602</v>
      </c>
      <c r="C4537" t="s">
        <v>88</v>
      </c>
      <c r="D4537" t="s">
        <v>303</v>
      </c>
      <c r="E4537" t="s">
        <v>306</v>
      </c>
      <c r="F4537" s="8">
        <v>221351.22</v>
      </c>
      <c r="G4537" s="10"/>
      <c r="I4537" s="8">
        <v>0</v>
      </c>
      <c r="J4537" s="8">
        <v>0</v>
      </c>
    </row>
    <row r="4538" spans="1:10" hidden="1" x14ac:dyDescent="0.35">
      <c r="A4538">
        <v>2018</v>
      </c>
      <c r="B4538">
        <v>3127602</v>
      </c>
      <c r="C4538" t="s">
        <v>88</v>
      </c>
      <c r="D4538" t="s">
        <v>303</v>
      </c>
      <c r="E4538" t="s">
        <v>301</v>
      </c>
      <c r="F4538" s="8">
        <v>1954014.86</v>
      </c>
      <c r="G4538" s="10"/>
      <c r="I4538" s="8">
        <v>0</v>
      </c>
      <c r="J4538" s="8">
        <v>0</v>
      </c>
    </row>
    <row r="4539" spans="1:10" hidden="1" x14ac:dyDescent="0.35">
      <c r="A4539">
        <v>2018</v>
      </c>
      <c r="B4539">
        <v>3127602</v>
      </c>
      <c r="C4539" t="s">
        <v>88</v>
      </c>
      <c r="D4539" t="s">
        <v>303</v>
      </c>
      <c r="E4539" t="s">
        <v>305</v>
      </c>
      <c r="F4539" s="8">
        <v>38599.96</v>
      </c>
      <c r="G4539" s="10"/>
      <c r="I4539" s="8">
        <v>0</v>
      </c>
      <c r="J4539" s="8">
        <v>0</v>
      </c>
    </row>
    <row r="4540" spans="1:10" hidden="1" x14ac:dyDescent="0.35">
      <c r="A4540">
        <v>2018</v>
      </c>
      <c r="B4540">
        <v>3127602</v>
      </c>
      <c r="C4540" t="s">
        <v>88</v>
      </c>
      <c r="D4540" t="s">
        <v>303</v>
      </c>
      <c r="E4540" t="s">
        <v>309</v>
      </c>
      <c r="F4540" s="8">
        <v>314007.28000000003</v>
      </c>
      <c r="G4540" s="10"/>
      <c r="I4540" s="8">
        <v>0</v>
      </c>
      <c r="J4540" s="8">
        <v>0</v>
      </c>
    </row>
    <row r="4541" spans="1:10" hidden="1" x14ac:dyDescent="0.35">
      <c r="A4541">
        <v>2018</v>
      </c>
      <c r="B4541">
        <v>3127701</v>
      </c>
      <c r="C4541" t="s">
        <v>89</v>
      </c>
      <c r="D4541" t="s">
        <v>303</v>
      </c>
      <c r="E4541" t="s">
        <v>299</v>
      </c>
      <c r="F4541" s="8">
        <v>139001735.43000001</v>
      </c>
      <c r="G4541" s="10">
        <v>132225312.86000001</v>
      </c>
      <c r="H4541">
        <v>0.45498748158530161</v>
      </c>
      <c r="I4541" s="8">
        <v>3083187.4392820974</v>
      </c>
      <c r="J4541" s="8">
        <v>0</v>
      </c>
    </row>
    <row r="4542" spans="1:10" hidden="1" x14ac:dyDescent="0.35">
      <c r="A4542">
        <v>2018</v>
      </c>
      <c r="B4542">
        <v>3127701</v>
      </c>
      <c r="C4542" t="s">
        <v>89</v>
      </c>
      <c r="D4542" t="s">
        <v>303</v>
      </c>
      <c r="E4542" t="s">
        <v>300</v>
      </c>
      <c r="F4542" s="8">
        <v>60160862.100000001</v>
      </c>
      <c r="G4542" s="10"/>
      <c r="I4542" s="8">
        <v>0</v>
      </c>
      <c r="J4542" s="8">
        <v>63244049.539282098</v>
      </c>
    </row>
    <row r="4543" spans="1:10" hidden="1" x14ac:dyDescent="0.35">
      <c r="A4543">
        <v>2018</v>
      </c>
      <c r="B4543">
        <v>3127701</v>
      </c>
      <c r="C4543" t="s">
        <v>89</v>
      </c>
      <c r="D4543" t="s">
        <v>303</v>
      </c>
      <c r="E4543" t="s">
        <v>301</v>
      </c>
      <c r="F4543" s="8">
        <v>60206533.240000002</v>
      </c>
      <c r="G4543" s="10"/>
      <c r="I4543" s="8">
        <v>0</v>
      </c>
      <c r="J4543" s="8">
        <v>0</v>
      </c>
    </row>
    <row r="4544" spans="1:10" hidden="1" x14ac:dyDescent="0.35">
      <c r="A4544">
        <v>2018</v>
      </c>
      <c r="B4544">
        <v>3127701</v>
      </c>
      <c r="C4544" t="s">
        <v>89</v>
      </c>
      <c r="D4544" t="s">
        <v>303</v>
      </c>
      <c r="E4544" t="s">
        <v>304</v>
      </c>
      <c r="F4544" s="8">
        <v>1208328.9099999999</v>
      </c>
      <c r="G4544" s="10"/>
      <c r="I4544" s="8">
        <v>0</v>
      </c>
      <c r="J4544" s="8">
        <v>0</v>
      </c>
    </row>
    <row r="4545" spans="1:10" hidden="1" x14ac:dyDescent="0.35">
      <c r="A4545">
        <v>2018</v>
      </c>
      <c r="B4545">
        <v>3127701</v>
      </c>
      <c r="C4545" t="s">
        <v>89</v>
      </c>
      <c r="D4545" t="s">
        <v>303</v>
      </c>
      <c r="E4545" t="s">
        <v>305</v>
      </c>
      <c r="F4545" s="8">
        <v>10649588.609999999</v>
      </c>
      <c r="G4545" s="10"/>
      <c r="I4545" s="8">
        <v>0</v>
      </c>
      <c r="J4545" s="8">
        <v>0</v>
      </c>
    </row>
    <row r="4546" spans="1:10" hidden="1" x14ac:dyDescent="0.35">
      <c r="A4546">
        <v>2018</v>
      </c>
      <c r="B4546">
        <v>3127701</v>
      </c>
      <c r="C4546" t="s">
        <v>89</v>
      </c>
      <c r="D4546" t="s">
        <v>303</v>
      </c>
      <c r="E4546" t="s">
        <v>309</v>
      </c>
      <c r="F4546" s="8">
        <v>6776422.5700000003</v>
      </c>
      <c r="G4546" s="10"/>
      <c r="I4546" s="8">
        <v>0</v>
      </c>
      <c r="J4546" s="8">
        <v>0</v>
      </c>
    </row>
    <row r="4547" spans="1:10" hidden="1" x14ac:dyDescent="0.35">
      <c r="A4547">
        <v>2018</v>
      </c>
      <c r="B4547">
        <v>3127800</v>
      </c>
      <c r="C4547" t="s">
        <v>90</v>
      </c>
      <c r="D4547" t="s">
        <v>303</v>
      </c>
      <c r="E4547" t="s">
        <v>299</v>
      </c>
      <c r="F4547" s="8">
        <v>12120306.24</v>
      </c>
      <c r="G4547" s="10">
        <v>12120306.24</v>
      </c>
      <c r="H4547">
        <v>0.85959124247342444</v>
      </c>
      <c r="I4547" s="8">
        <v>0</v>
      </c>
      <c r="J4547" s="8">
        <v>0</v>
      </c>
    </row>
    <row r="4548" spans="1:10" hidden="1" x14ac:dyDescent="0.35">
      <c r="A4548">
        <v>2018</v>
      </c>
      <c r="B4548">
        <v>3127800</v>
      </c>
      <c r="C4548" t="s">
        <v>90</v>
      </c>
      <c r="D4548" t="s">
        <v>303</v>
      </c>
      <c r="E4548" t="s">
        <v>300</v>
      </c>
      <c r="F4548" s="8">
        <v>10418509.1</v>
      </c>
      <c r="G4548" s="10"/>
      <c r="I4548" s="8">
        <v>0</v>
      </c>
      <c r="J4548" s="8">
        <v>10418509.1</v>
      </c>
    </row>
    <row r="4549" spans="1:10" hidden="1" x14ac:dyDescent="0.35">
      <c r="A4549">
        <v>2018</v>
      </c>
      <c r="B4549">
        <v>3127800</v>
      </c>
      <c r="C4549" t="s">
        <v>90</v>
      </c>
      <c r="D4549" t="s">
        <v>303</v>
      </c>
      <c r="E4549" t="s">
        <v>301</v>
      </c>
      <c r="F4549" s="8">
        <v>1560927.02</v>
      </c>
      <c r="G4549" s="10"/>
      <c r="I4549" s="8">
        <v>0</v>
      </c>
      <c r="J4549" s="8">
        <v>0</v>
      </c>
    </row>
    <row r="4550" spans="1:10" hidden="1" x14ac:dyDescent="0.35">
      <c r="A4550">
        <v>2018</v>
      </c>
      <c r="B4550">
        <v>3127800</v>
      </c>
      <c r="C4550" t="s">
        <v>90</v>
      </c>
      <c r="D4550" t="s">
        <v>303</v>
      </c>
      <c r="E4550" t="s">
        <v>304</v>
      </c>
      <c r="F4550" s="8">
        <v>140870.12</v>
      </c>
      <c r="G4550" s="10"/>
      <c r="I4550" s="8">
        <v>0</v>
      </c>
      <c r="J4550" s="8">
        <v>0</v>
      </c>
    </row>
    <row r="4551" spans="1:10" hidden="1" x14ac:dyDescent="0.35">
      <c r="A4551">
        <v>2018</v>
      </c>
      <c r="B4551">
        <v>3128006</v>
      </c>
      <c r="C4551" t="s">
        <v>91</v>
      </c>
      <c r="D4551" t="s">
        <v>303</v>
      </c>
      <c r="E4551" t="s">
        <v>299</v>
      </c>
      <c r="F4551" s="8">
        <v>16092443.52</v>
      </c>
      <c r="G4551" s="10">
        <v>16092443.52</v>
      </c>
      <c r="H4551">
        <v>0.60640836476274296</v>
      </c>
      <c r="I4551" s="8">
        <v>0</v>
      </c>
      <c r="J4551" s="8">
        <v>0</v>
      </c>
    </row>
    <row r="4552" spans="1:10" hidden="1" x14ac:dyDescent="0.35">
      <c r="A4552">
        <v>2018</v>
      </c>
      <c r="B4552">
        <v>3128006</v>
      </c>
      <c r="C4552" t="s">
        <v>91</v>
      </c>
      <c r="D4552" t="s">
        <v>303</v>
      </c>
      <c r="E4552" t="s">
        <v>300</v>
      </c>
      <c r="F4552" s="8">
        <v>9758592.3599999994</v>
      </c>
      <c r="G4552" s="10"/>
      <c r="I4552" s="8">
        <v>0</v>
      </c>
      <c r="J4552" s="8">
        <v>9758592.3599999994</v>
      </c>
    </row>
    <row r="4553" spans="1:10" hidden="1" x14ac:dyDescent="0.35">
      <c r="A4553">
        <v>2018</v>
      </c>
      <c r="B4553">
        <v>3128006</v>
      </c>
      <c r="C4553" t="s">
        <v>91</v>
      </c>
      <c r="D4553" t="s">
        <v>303</v>
      </c>
      <c r="E4553" t="s">
        <v>301</v>
      </c>
      <c r="F4553" s="8">
        <v>4770170.01</v>
      </c>
      <c r="G4553" s="10"/>
      <c r="I4553" s="8">
        <v>0</v>
      </c>
      <c r="J4553" s="8">
        <v>0</v>
      </c>
    </row>
    <row r="4554" spans="1:10" hidden="1" x14ac:dyDescent="0.35">
      <c r="A4554">
        <v>2018</v>
      </c>
      <c r="B4554">
        <v>3128006</v>
      </c>
      <c r="C4554" t="s">
        <v>91</v>
      </c>
      <c r="D4554" t="s">
        <v>303</v>
      </c>
      <c r="E4554" t="s">
        <v>304</v>
      </c>
      <c r="F4554" s="8">
        <v>145499.63</v>
      </c>
      <c r="G4554" s="10"/>
      <c r="I4554" s="8">
        <v>0</v>
      </c>
      <c r="J4554" s="8">
        <v>0</v>
      </c>
    </row>
    <row r="4555" spans="1:10" hidden="1" x14ac:dyDescent="0.35">
      <c r="A4555">
        <v>2018</v>
      </c>
      <c r="B4555">
        <v>3128006</v>
      </c>
      <c r="C4555" t="s">
        <v>91</v>
      </c>
      <c r="D4555" t="s">
        <v>303</v>
      </c>
      <c r="E4555" t="s">
        <v>305</v>
      </c>
      <c r="F4555" s="8">
        <v>791222.1</v>
      </c>
      <c r="G4555" s="10"/>
      <c r="I4555" s="8">
        <v>0</v>
      </c>
      <c r="J4555" s="8">
        <v>0</v>
      </c>
    </row>
    <row r="4556" spans="1:10" hidden="1" x14ac:dyDescent="0.35">
      <c r="A4556">
        <v>2018</v>
      </c>
      <c r="B4556">
        <v>3128253</v>
      </c>
      <c r="C4556" t="s">
        <v>92</v>
      </c>
      <c r="D4556" t="s">
        <v>303</v>
      </c>
      <c r="E4556" t="s">
        <v>299</v>
      </c>
      <c r="F4556" s="8">
        <v>3892335.95</v>
      </c>
      <c r="G4556" s="10">
        <v>3779551.75</v>
      </c>
      <c r="H4556">
        <v>0.84577818784992165</v>
      </c>
      <c r="I4556" s="8">
        <v>95390.416294103125</v>
      </c>
      <c r="J4556" s="8">
        <v>0</v>
      </c>
    </row>
    <row r="4557" spans="1:10" hidden="1" x14ac:dyDescent="0.35">
      <c r="A4557">
        <v>2018</v>
      </c>
      <c r="B4557">
        <v>3128253</v>
      </c>
      <c r="C4557" t="s">
        <v>92</v>
      </c>
      <c r="D4557" t="s">
        <v>303</v>
      </c>
      <c r="E4557" t="s">
        <v>300</v>
      </c>
      <c r="F4557" s="8">
        <v>3196662.43</v>
      </c>
      <c r="G4557" s="10"/>
      <c r="I4557" s="8">
        <v>0</v>
      </c>
      <c r="J4557" s="8">
        <v>3292052.8462941032</v>
      </c>
    </row>
    <row r="4558" spans="1:10" hidden="1" x14ac:dyDescent="0.35">
      <c r="A4558">
        <v>2018</v>
      </c>
      <c r="B4558">
        <v>3128253</v>
      </c>
      <c r="C4558" t="s">
        <v>92</v>
      </c>
      <c r="D4558" t="s">
        <v>303</v>
      </c>
      <c r="E4558" t="s">
        <v>306</v>
      </c>
      <c r="F4558" s="8">
        <v>60304.71</v>
      </c>
      <c r="G4558" s="10"/>
      <c r="I4558" s="8">
        <v>0</v>
      </c>
      <c r="J4558" s="8">
        <v>0</v>
      </c>
    </row>
    <row r="4559" spans="1:10" hidden="1" x14ac:dyDescent="0.35">
      <c r="A4559">
        <v>2018</v>
      </c>
      <c r="B4559">
        <v>3128253</v>
      </c>
      <c r="C4559" t="s">
        <v>92</v>
      </c>
      <c r="D4559" t="s">
        <v>303</v>
      </c>
      <c r="E4559" t="s">
        <v>301</v>
      </c>
      <c r="F4559" s="8">
        <v>508745.2</v>
      </c>
      <c r="G4559" s="10"/>
      <c r="I4559" s="8">
        <v>0</v>
      </c>
      <c r="J4559" s="8">
        <v>0</v>
      </c>
    </row>
    <row r="4560" spans="1:10" hidden="1" x14ac:dyDescent="0.35">
      <c r="A4560">
        <v>2018</v>
      </c>
      <c r="B4560">
        <v>3128253</v>
      </c>
      <c r="C4560" t="s">
        <v>92</v>
      </c>
      <c r="D4560" t="s">
        <v>303</v>
      </c>
      <c r="E4560" t="s">
        <v>309</v>
      </c>
      <c r="F4560" s="8">
        <v>112784.2</v>
      </c>
      <c r="G4560" s="10"/>
      <c r="I4560" s="8">
        <v>0</v>
      </c>
      <c r="J4560" s="8">
        <v>0</v>
      </c>
    </row>
    <row r="4561" spans="1:10" hidden="1" x14ac:dyDescent="0.35">
      <c r="A4561">
        <v>2018</v>
      </c>
      <c r="B4561">
        <v>3129608</v>
      </c>
      <c r="C4561" t="s">
        <v>93</v>
      </c>
      <c r="D4561" t="s">
        <v>303</v>
      </c>
      <c r="E4561" t="s">
        <v>299</v>
      </c>
      <c r="F4561" s="8">
        <v>5333281</v>
      </c>
      <c r="G4561" s="10">
        <v>4906797.3</v>
      </c>
      <c r="H4561">
        <v>0.7485304477525494</v>
      </c>
      <c r="I4561" s="8">
        <v>319236.03492016398</v>
      </c>
      <c r="J4561" s="8">
        <v>0</v>
      </c>
    </row>
    <row r="4562" spans="1:10" hidden="1" x14ac:dyDescent="0.35">
      <c r="A4562">
        <v>2018</v>
      </c>
      <c r="B4562">
        <v>3129608</v>
      </c>
      <c r="C4562" t="s">
        <v>93</v>
      </c>
      <c r="D4562" t="s">
        <v>303</v>
      </c>
      <c r="E4562" t="s">
        <v>300</v>
      </c>
      <c r="F4562" s="8">
        <v>3672887.18</v>
      </c>
      <c r="G4562" s="10"/>
      <c r="I4562" s="8">
        <v>0</v>
      </c>
      <c r="J4562" s="8">
        <v>3992123.2149201641</v>
      </c>
    </row>
    <row r="4563" spans="1:10" hidden="1" x14ac:dyDescent="0.35">
      <c r="A4563">
        <v>2018</v>
      </c>
      <c r="B4563">
        <v>3129608</v>
      </c>
      <c r="C4563" t="s">
        <v>93</v>
      </c>
      <c r="D4563" t="s">
        <v>303</v>
      </c>
      <c r="E4563" t="s">
        <v>301</v>
      </c>
      <c r="F4563" s="8">
        <v>696514.52</v>
      </c>
      <c r="G4563" s="10"/>
      <c r="I4563" s="8">
        <v>0</v>
      </c>
      <c r="J4563" s="8">
        <v>0</v>
      </c>
    </row>
    <row r="4564" spans="1:10" hidden="1" x14ac:dyDescent="0.35">
      <c r="A4564">
        <v>2018</v>
      </c>
      <c r="B4564">
        <v>3129608</v>
      </c>
      <c r="C4564" t="s">
        <v>93</v>
      </c>
      <c r="D4564" t="s">
        <v>303</v>
      </c>
      <c r="E4564" t="s">
        <v>309</v>
      </c>
      <c r="F4564" s="8">
        <v>426483.7</v>
      </c>
      <c r="G4564" s="10"/>
      <c r="I4564" s="8">
        <v>0</v>
      </c>
      <c r="J4564" s="8">
        <v>0</v>
      </c>
    </row>
    <row r="4565" spans="1:10" hidden="1" x14ac:dyDescent="0.35">
      <c r="A4565">
        <v>2018</v>
      </c>
      <c r="B4565">
        <v>3129657</v>
      </c>
      <c r="C4565" t="s">
        <v>94</v>
      </c>
      <c r="D4565" t="s">
        <v>303</v>
      </c>
      <c r="E4565" t="s">
        <v>299</v>
      </c>
      <c r="F4565" s="8">
        <v>5150571.67</v>
      </c>
      <c r="G4565" s="10">
        <v>4349292.54</v>
      </c>
      <c r="H4565">
        <v>0.89109310637449102</v>
      </c>
      <c r="I4565" s="8">
        <v>714014.30902474967</v>
      </c>
      <c r="J4565" s="8">
        <v>0</v>
      </c>
    </row>
    <row r="4566" spans="1:10" hidden="1" x14ac:dyDescent="0.35">
      <c r="A4566">
        <v>2018</v>
      </c>
      <c r="B4566">
        <v>3129657</v>
      </c>
      <c r="C4566" t="s">
        <v>94</v>
      </c>
      <c r="D4566" t="s">
        <v>303</v>
      </c>
      <c r="E4566" t="s">
        <v>300</v>
      </c>
      <c r="F4566" s="8">
        <v>3875624.6</v>
      </c>
      <c r="G4566" s="10"/>
      <c r="I4566" s="8">
        <v>0</v>
      </c>
      <c r="J4566" s="8">
        <v>4589638.9090247499</v>
      </c>
    </row>
    <row r="4567" spans="1:10" hidden="1" x14ac:dyDescent="0.35">
      <c r="A4567">
        <v>2018</v>
      </c>
      <c r="B4567">
        <v>3129657</v>
      </c>
      <c r="C4567" t="s">
        <v>94</v>
      </c>
      <c r="D4567" t="s">
        <v>303</v>
      </c>
      <c r="E4567" t="s">
        <v>301</v>
      </c>
      <c r="F4567" s="8">
        <v>473667.94</v>
      </c>
      <c r="G4567" s="10"/>
      <c r="I4567" s="8">
        <v>0</v>
      </c>
      <c r="J4567" s="8">
        <v>0</v>
      </c>
    </row>
    <row r="4568" spans="1:10" hidden="1" x14ac:dyDescent="0.35">
      <c r="A4568">
        <v>2018</v>
      </c>
      <c r="B4568">
        <v>3129657</v>
      </c>
      <c r="C4568" t="s">
        <v>94</v>
      </c>
      <c r="D4568" t="s">
        <v>303</v>
      </c>
      <c r="E4568" t="s">
        <v>309</v>
      </c>
      <c r="F4568" s="8">
        <v>801279.13</v>
      </c>
      <c r="G4568" s="10"/>
      <c r="I4568" s="8">
        <v>0</v>
      </c>
      <c r="J4568" s="8">
        <v>0</v>
      </c>
    </row>
    <row r="4569" spans="1:10" hidden="1" x14ac:dyDescent="0.35">
      <c r="A4569">
        <v>2018</v>
      </c>
      <c r="B4569">
        <v>3130051</v>
      </c>
      <c r="C4569" t="s">
        <v>95</v>
      </c>
      <c r="D4569" t="s">
        <v>303</v>
      </c>
      <c r="E4569" t="s">
        <v>299</v>
      </c>
      <c r="F4569" s="8">
        <v>5508895.3099999996</v>
      </c>
      <c r="G4569" s="10">
        <v>5379905.4399999995</v>
      </c>
      <c r="H4569">
        <v>0.63249761876855592</v>
      </c>
      <c r="I4569" s="8">
        <v>81585.785620265582</v>
      </c>
      <c r="J4569" s="8">
        <v>0</v>
      </c>
    </row>
    <row r="4570" spans="1:10" hidden="1" x14ac:dyDescent="0.35">
      <c r="A4570">
        <v>2018</v>
      </c>
      <c r="B4570">
        <v>3130051</v>
      </c>
      <c r="C4570" t="s">
        <v>95</v>
      </c>
      <c r="D4570" t="s">
        <v>303</v>
      </c>
      <c r="E4570" t="s">
        <v>300</v>
      </c>
      <c r="F4570" s="8">
        <v>3402777.38</v>
      </c>
      <c r="G4570" s="10"/>
      <c r="I4570" s="8">
        <v>0</v>
      </c>
      <c r="J4570" s="8">
        <v>3484363.1656202655</v>
      </c>
    </row>
    <row r="4571" spans="1:10" hidden="1" x14ac:dyDescent="0.35">
      <c r="A4571">
        <v>2018</v>
      </c>
      <c r="B4571">
        <v>3130051</v>
      </c>
      <c r="C4571" t="s">
        <v>95</v>
      </c>
      <c r="D4571" t="s">
        <v>303</v>
      </c>
      <c r="E4571" t="s">
        <v>301</v>
      </c>
      <c r="F4571" s="8">
        <v>1745955.12</v>
      </c>
      <c r="G4571" s="10"/>
      <c r="I4571" s="8">
        <v>0</v>
      </c>
      <c r="J4571" s="8">
        <v>0</v>
      </c>
    </row>
    <row r="4572" spans="1:10" hidden="1" x14ac:dyDescent="0.35">
      <c r="A4572">
        <v>2018</v>
      </c>
      <c r="B4572">
        <v>3130051</v>
      </c>
      <c r="C4572" t="s">
        <v>95</v>
      </c>
      <c r="D4572" t="s">
        <v>303</v>
      </c>
      <c r="E4572" t="s">
        <v>309</v>
      </c>
      <c r="F4572" s="8">
        <v>128989.87</v>
      </c>
      <c r="G4572" s="10"/>
      <c r="I4572" s="8">
        <v>0</v>
      </c>
      <c r="J4572" s="8">
        <v>0</v>
      </c>
    </row>
    <row r="4573" spans="1:10" hidden="1" x14ac:dyDescent="0.35">
      <c r="A4573">
        <v>2018</v>
      </c>
      <c r="B4573">
        <v>3130556</v>
      </c>
      <c r="C4573" t="s">
        <v>96</v>
      </c>
      <c r="D4573" t="s">
        <v>303</v>
      </c>
      <c r="E4573" t="s">
        <v>299</v>
      </c>
      <c r="F4573" s="8">
        <v>3940275.44</v>
      </c>
      <c r="G4573" s="10">
        <v>3667755.19</v>
      </c>
      <c r="H4573">
        <v>0.78111811491976924</v>
      </c>
      <c r="I4573" s="8">
        <v>212870.50395746424</v>
      </c>
      <c r="J4573" s="8">
        <v>0</v>
      </c>
    </row>
    <row r="4574" spans="1:10" hidden="1" x14ac:dyDescent="0.35">
      <c r="A4574">
        <v>2018</v>
      </c>
      <c r="B4574">
        <v>3130556</v>
      </c>
      <c r="C4574" t="s">
        <v>96</v>
      </c>
      <c r="D4574" t="s">
        <v>303</v>
      </c>
      <c r="E4574" t="s">
        <v>300</v>
      </c>
      <c r="F4574" s="8">
        <v>2864950.02</v>
      </c>
      <c r="G4574" s="10"/>
      <c r="I4574" s="8">
        <v>0</v>
      </c>
      <c r="J4574" s="8">
        <v>3077820.5239574644</v>
      </c>
    </row>
    <row r="4575" spans="1:10" hidden="1" x14ac:dyDescent="0.35">
      <c r="A4575">
        <v>2018</v>
      </c>
      <c r="B4575">
        <v>3130556</v>
      </c>
      <c r="C4575" t="s">
        <v>96</v>
      </c>
      <c r="D4575" t="s">
        <v>303</v>
      </c>
      <c r="E4575" t="s">
        <v>306</v>
      </c>
      <c r="F4575" s="8">
        <v>63928.5</v>
      </c>
      <c r="G4575" s="10"/>
      <c r="I4575" s="8">
        <v>0</v>
      </c>
      <c r="J4575" s="8">
        <v>0</v>
      </c>
    </row>
    <row r="4576" spans="1:10" hidden="1" x14ac:dyDescent="0.35">
      <c r="A4576">
        <v>2018</v>
      </c>
      <c r="B4576">
        <v>3130556</v>
      </c>
      <c r="C4576" t="s">
        <v>96</v>
      </c>
      <c r="D4576" t="s">
        <v>303</v>
      </c>
      <c r="E4576" t="s">
        <v>301</v>
      </c>
      <c r="F4576" s="8">
        <v>574863.66</v>
      </c>
      <c r="G4576" s="10"/>
      <c r="I4576" s="8">
        <v>0</v>
      </c>
      <c r="J4576" s="8">
        <v>0</v>
      </c>
    </row>
    <row r="4577" spans="1:10" hidden="1" x14ac:dyDescent="0.35">
      <c r="A4577">
        <v>2018</v>
      </c>
      <c r="B4577">
        <v>3130556</v>
      </c>
      <c r="C4577" t="s">
        <v>96</v>
      </c>
      <c r="D4577" t="s">
        <v>303</v>
      </c>
      <c r="E4577" t="s">
        <v>309</v>
      </c>
      <c r="F4577" s="8">
        <v>272520.25</v>
      </c>
      <c r="G4577" s="10"/>
      <c r="I4577" s="8">
        <v>0</v>
      </c>
      <c r="J4577" s="8">
        <v>0</v>
      </c>
    </row>
    <row r="4578" spans="1:10" hidden="1" x14ac:dyDescent="0.35">
      <c r="A4578">
        <v>2018</v>
      </c>
      <c r="B4578">
        <v>3130655</v>
      </c>
      <c r="C4578" t="s">
        <v>97</v>
      </c>
      <c r="D4578" t="s">
        <v>303</v>
      </c>
      <c r="E4578" t="s">
        <v>299</v>
      </c>
      <c r="F4578" s="8">
        <v>5698507.25</v>
      </c>
      <c r="G4578" s="10">
        <v>5369660.6600000001</v>
      </c>
      <c r="H4578">
        <v>0.67614822237202599</v>
      </c>
      <c r="I4578" s="8">
        <v>222349.03726160247</v>
      </c>
      <c r="J4578" s="8">
        <v>0</v>
      </c>
    </row>
    <row r="4579" spans="1:10" hidden="1" x14ac:dyDescent="0.35">
      <c r="A4579">
        <v>2018</v>
      </c>
      <c r="B4579">
        <v>3130655</v>
      </c>
      <c r="C4579" t="s">
        <v>97</v>
      </c>
      <c r="D4579" t="s">
        <v>303</v>
      </c>
      <c r="E4579" t="s">
        <v>300</v>
      </c>
      <c r="F4579" s="8">
        <v>3630686.51</v>
      </c>
      <c r="G4579" s="10"/>
      <c r="I4579" s="8">
        <v>0</v>
      </c>
      <c r="J4579" s="8">
        <v>3853035.5472616022</v>
      </c>
    </row>
    <row r="4580" spans="1:10" hidden="1" x14ac:dyDescent="0.35">
      <c r="A4580">
        <v>2018</v>
      </c>
      <c r="B4580">
        <v>3130655</v>
      </c>
      <c r="C4580" t="s">
        <v>97</v>
      </c>
      <c r="D4580" t="s">
        <v>303</v>
      </c>
      <c r="E4580" t="s">
        <v>301</v>
      </c>
      <c r="F4580" s="8">
        <v>1355546.22</v>
      </c>
      <c r="G4580" s="10"/>
      <c r="I4580" s="8">
        <v>0</v>
      </c>
      <c r="J4580" s="8">
        <v>0</v>
      </c>
    </row>
    <row r="4581" spans="1:10" hidden="1" x14ac:dyDescent="0.35">
      <c r="A4581">
        <v>2018</v>
      </c>
      <c r="B4581">
        <v>3130655</v>
      </c>
      <c r="C4581" t="s">
        <v>97</v>
      </c>
      <c r="D4581" t="s">
        <v>303</v>
      </c>
      <c r="E4581" t="s">
        <v>309</v>
      </c>
      <c r="F4581" s="8">
        <v>328846.59000000003</v>
      </c>
      <c r="G4581" s="10"/>
      <c r="I4581" s="8">
        <v>0</v>
      </c>
      <c r="J4581" s="8">
        <v>0</v>
      </c>
    </row>
    <row r="4582" spans="1:10" hidden="1" x14ac:dyDescent="0.35">
      <c r="A4582">
        <v>2018</v>
      </c>
      <c r="B4582">
        <v>3130903</v>
      </c>
      <c r="C4582" t="s">
        <v>98</v>
      </c>
      <c r="D4582" t="s">
        <v>303</v>
      </c>
      <c r="E4582" t="s">
        <v>299</v>
      </c>
      <c r="F4582" s="8">
        <v>11764290.300000001</v>
      </c>
      <c r="G4582" s="10">
        <v>10674415.310000001</v>
      </c>
      <c r="H4582">
        <v>0.40785975658277057</v>
      </c>
      <c r="I4582" s="8">
        <v>444516.1481270495</v>
      </c>
      <c r="J4582" s="8">
        <v>0</v>
      </c>
    </row>
    <row r="4583" spans="1:10" hidden="1" x14ac:dyDescent="0.35">
      <c r="A4583">
        <v>2018</v>
      </c>
      <c r="B4583">
        <v>3130903</v>
      </c>
      <c r="C4583" t="s">
        <v>98</v>
      </c>
      <c r="D4583" t="s">
        <v>303</v>
      </c>
      <c r="E4583" t="s">
        <v>300</v>
      </c>
      <c r="F4583" s="8">
        <v>4353664.43</v>
      </c>
      <c r="G4583" s="10"/>
      <c r="I4583" s="8">
        <v>0</v>
      </c>
      <c r="J4583" s="8">
        <v>4798180.5781270489</v>
      </c>
    </row>
    <row r="4584" spans="1:10" hidden="1" x14ac:dyDescent="0.35">
      <c r="A4584">
        <v>2018</v>
      </c>
      <c r="B4584">
        <v>3130903</v>
      </c>
      <c r="C4584" t="s">
        <v>98</v>
      </c>
      <c r="D4584" t="s">
        <v>303</v>
      </c>
      <c r="E4584" t="s">
        <v>306</v>
      </c>
      <c r="F4584" s="8">
        <v>27660.36</v>
      </c>
      <c r="G4584" s="10"/>
      <c r="I4584" s="8">
        <v>0</v>
      </c>
      <c r="J4584" s="8">
        <v>0</v>
      </c>
    </row>
    <row r="4585" spans="1:10" hidden="1" x14ac:dyDescent="0.35">
      <c r="A4585">
        <v>2018</v>
      </c>
      <c r="B4585">
        <v>3130903</v>
      </c>
      <c r="C4585" t="s">
        <v>98</v>
      </c>
      <c r="D4585" t="s">
        <v>303</v>
      </c>
      <c r="E4585" t="s">
        <v>301</v>
      </c>
      <c r="F4585" s="8">
        <v>4776631.79</v>
      </c>
      <c r="G4585" s="10"/>
      <c r="I4585" s="8">
        <v>0</v>
      </c>
      <c r="J4585" s="8">
        <v>0</v>
      </c>
    </row>
    <row r="4586" spans="1:10" hidden="1" x14ac:dyDescent="0.35">
      <c r="A4586">
        <v>2018</v>
      </c>
      <c r="B4586">
        <v>3130903</v>
      </c>
      <c r="C4586" t="s">
        <v>98</v>
      </c>
      <c r="D4586" t="s">
        <v>303</v>
      </c>
      <c r="E4586" t="s">
        <v>309</v>
      </c>
      <c r="F4586" s="8">
        <v>1089874.99</v>
      </c>
      <c r="G4586" s="10"/>
      <c r="I4586" s="8">
        <v>0</v>
      </c>
      <c r="J4586" s="8">
        <v>0</v>
      </c>
    </row>
    <row r="4587" spans="1:10" hidden="1" x14ac:dyDescent="0.35">
      <c r="A4587">
        <v>2018</v>
      </c>
      <c r="B4587">
        <v>3131109</v>
      </c>
      <c r="C4587" t="s">
        <v>99</v>
      </c>
      <c r="D4587" t="s">
        <v>303</v>
      </c>
      <c r="E4587" t="s">
        <v>299</v>
      </c>
      <c r="F4587" s="8">
        <v>4769549.58</v>
      </c>
      <c r="G4587" s="10">
        <v>4769549.58</v>
      </c>
      <c r="H4587">
        <v>0.99149976547680629</v>
      </c>
      <c r="I4587" s="8">
        <v>0</v>
      </c>
      <c r="J4587" s="8">
        <v>0</v>
      </c>
    </row>
    <row r="4588" spans="1:10" hidden="1" x14ac:dyDescent="0.35">
      <c r="A4588">
        <v>2018</v>
      </c>
      <c r="B4588">
        <v>3131109</v>
      </c>
      <c r="C4588" t="s">
        <v>99</v>
      </c>
      <c r="D4588" t="s">
        <v>303</v>
      </c>
      <c r="E4588" t="s">
        <v>300</v>
      </c>
      <c r="F4588" s="8">
        <v>4729007.29</v>
      </c>
      <c r="G4588" s="10"/>
      <c r="I4588" s="8">
        <v>0</v>
      </c>
      <c r="J4588" s="8">
        <v>4729007.29</v>
      </c>
    </row>
    <row r="4589" spans="1:10" hidden="1" x14ac:dyDescent="0.35">
      <c r="A4589">
        <v>2018</v>
      </c>
      <c r="B4589">
        <v>3131109</v>
      </c>
      <c r="C4589" t="s">
        <v>99</v>
      </c>
      <c r="D4589" t="s">
        <v>303</v>
      </c>
      <c r="E4589" t="s">
        <v>301</v>
      </c>
      <c r="F4589" s="8">
        <v>26449.77</v>
      </c>
      <c r="G4589" s="10"/>
      <c r="I4589" s="8">
        <v>0</v>
      </c>
      <c r="J4589" s="8">
        <v>0</v>
      </c>
    </row>
    <row r="4590" spans="1:10" hidden="1" x14ac:dyDescent="0.35">
      <c r="A4590">
        <v>2018</v>
      </c>
      <c r="B4590">
        <v>3131208</v>
      </c>
      <c r="C4590" t="s">
        <v>100</v>
      </c>
      <c r="D4590" t="s">
        <v>303</v>
      </c>
      <c r="E4590" t="s">
        <v>299</v>
      </c>
      <c r="F4590" s="8">
        <v>9223231.4700000007</v>
      </c>
      <c r="G4590" s="10">
        <v>9073702.0300000012</v>
      </c>
      <c r="H4590">
        <v>0.7396160307900258</v>
      </c>
      <c r="I4590" s="8">
        <v>110594.37089905531</v>
      </c>
      <c r="J4590" s="8">
        <v>0</v>
      </c>
    </row>
    <row r="4591" spans="1:10" hidden="1" x14ac:dyDescent="0.35">
      <c r="A4591">
        <v>2018</v>
      </c>
      <c r="B4591">
        <v>3131208</v>
      </c>
      <c r="C4591" t="s">
        <v>100</v>
      </c>
      <c r="D4591" t="s">
        <v>303</v>
      </c>
      <c r="E4591" t="s">
        <v>300</v>
      </c>
      <c r="F4591" s="8">
        <v>6711055.4800000004</v>
      </c>
      <c r="G4591" s="10"/>
      <c r="I4591" s="8">
        <v>0</v>
      </c>
      <c r="J4591" s="8">
        <v>6821649.8508990556</v>
      </c>
    </row>
    <row r="4592" spans="1:10" hidden="1" x14ac:dyDescent="0.35">
      <c r="A4592">
        <v>2018</v>
      </c>
      <c r="B4592">
        <v>3131208</v>
      </c>
      <c r="C4592" t="s">
        <v>100</v>
      </c>
      <c r="D4592" t="s">
        <v>303</v>
      </c>
      <c r="E4592" t="s">
        <v>306</v>
      </c>
      <c r="F4592" s="8">
        <v>130684.96</v>
      </c>
      <c r="G4592" s="10"/>
      <c r="I4592" s="8">
        <v>0</v>
      </c>
      <c r="J4592" s="8">
        <v>0</v>
      </c>
    </row>
    <row r="4593" spans="1:11" hidden="1" x14ac:dyDescent="0.35">
      <c r="A4593">
        <v>2018</v>
      </c>
      <c r="B4593">
        <v>3131208</v>
      </c>
      <c r="C4593" t="s">
        <v>100</v>
      </c>
      <c r="D4593" t="s">
        <v>303</v>
      </c>
      <c r="E4593" t="s">
        <v>301</v>
      </c>
      <c r="F4593" s="8">
        <v>2054114.45</v>
      </c>
      <c r="G4593" s="10"/>
      <c r="I4593" s="8">
        <v>0</v>
      </c>
      <c r="J4593" s="8">
        <v>0</v>
      </c>
    </row>
    <row r="4594" spans="1:11" hidden="1" x14ac:dyDescent="0.35">
      <c r="A4594">
        <v>2018</v>
      </c>
      <c r="B4594">
        <v>3131208</v>
      </c>
      <c r="C4594" t="s">
        <v>100</v>
      </c>
      <c r="D4594" t="s">
        <v>303</v>
      </c>
      <c r="E4594" t="s">
        <v>304</v>
      </c>
      <c r="F4594" s="8">
        <v>24177.72</v>
      </c>
      <c r="G4594" s="10"/>
      <c r="I4594" s="8">
        <v>0</v>
      </c>
      <c r="J4594" s="8">
        <v>0</v>
      </c>
    </row>
    <row r="4595" spans="1:11" hidden="1" x14ac:dyDescent="0.35">
      <c r="A4595">
        <v>2018</v>
      </c>
      <c r="B4595">
        <v>3131208</v>
      </c>
      <c r="C4595" t="s">
        <v>100</v>
      </c>
      <c r="D4595" t="s">
        <v>303</v>
      </c>
      <c r="E4595" t="s">
        <v>305</v>
      </c>
      <c r="F4595" s="8">
        <v>153669.42000000001</v>
      </c>
      <c r="G4595" s="10"/>
      <c r="I4595" s="8">
        <v>0</v>
      </c>
      <c r="J4595" s="8">
        <v>0</v>
      </c>
    </row>
    <row r="4596" spans="1:11" hidden="1" x14ac:dyDescent="0.35">
      <c r="A4596">
        <v>2018</v>
      </c>
      <c r="B4596">
        <v>3131208</v>
      </c>
      <c r="C4596" t="s">
        <v>100</v>
      </c>
      <c r="D4596" t="s">
        <v>303</v>
      </c>
      <c r="E4596" t="s">
        <v>309</v>
      </c>
      <c r="F4596" s="8">
        <v>149529.44</v>
      </c>
      <c r="G4596" s="10"/>
      <c r="I4596" s="8">
        <v>0</v>
      </c>
      <c r="J4596" s="8">
        <v>0</v>
      </c>
    </row>
    <row r="4597" spans="1:11" hidden="1" x14ac:dyDescent="0.35">
      <c r="A4597">
        <v>2018</v>
      </c>
      <c r="B4597">
        <v>3131802</v>
      </c>
      <c r="C4597" t="s">
        <v>101</v>
      </c>
      <c r="D4597" t="s">
        <v>303</v>
      </c>
      <c r="E4597" t="s">
        <v>299</v>
      </c>
      <c r="F4597" s="8">
        <v>5606139.6900000004</v>
      </c>
      <c r="G4597" s="10">
        <v>5606139.6900000004</v>
      </c>
      <c r="H4597">
        <v>0</v>
      </c>
      <c r="I4597" s="8">
        <v>0</v>
      </c>
      <c r="J4597" s="8">
        <v>0</v>
      </c>
      <c r="K4597" s="9">
        <f>F4597*AVERAGE(K1895,K3299,K5895,K7215)</f>
        <v>4358369.7747051436</v>
      </c>
    </row>
    <row r="4598" spans="1:11" hidden="1" x14ac:dyDescent="0.35">
      <c r="A4598">
        <v>2018</v>
      </c>
      <c r="B4598">
        <v>3132008</v>
      </c>
      <c r="C4598" t="s">
        <v>102</v>
      </c>
      <c r="D4598" t="s">
        <v>303</v>
      </c>
      <c r="E4598" t="s">
        <v>299</v>
      </c>
      <c r="F4598" s="8">
        <v>4392362.1100000003</v>
      </c>
      <c r="G4598" s="10">
        <v>4134405.0700000003</v>
      </c>
      <c r="H4598">
        <v>0.89013492091136581</v>
      </c>
      <c r="I4598" s="8">
        <v>229616.56939893003</v>
      </c>
      <c r="J4598" s="8">
        <v>0</v>
      </c>
    </row>
    <row r="4599" spans="1:11" hidden="1" x14ac:dyDescent="0.35">
      <c r="A4599">
        <v>2018</v>
      </c>
      <c r="B4599">
        <v>3132008</v>
      </c>
      <c r="C4599" t="s">
        <v>102</v>
      </c>
      <c r="D4599" t="s">
        <v>303</v>
      </c>
      <c r="E4599" t="s">
        <v>300</v>
      </c>
      <c r="F4599" s="8">
        <v>3680178.33</v>
      </c>
      <c r="G4599" s="10"/>
      <c r="I4599" s="8">
        <v>0</v>
      </c>
      <c r="J4599" s="8">
        <v>3909794.8993989299</v>
      </c>
    </row>
    <row r="4600" spans="1:11" hidden="1" x14ac:dyDescent="0.35">
      <c r="A4600">
        <v>2018</v>
      </c>
      <c r="B4600">
        <v>3132008</v>
      </c>
      <c r="C4600" t="s">
        <v>102</v>
      </c>
      <c r="D4600" t="s">
        <v>303</v>
      </c>
      <c r="E4600" t="s">
        <v>308</v>
      </c>
      <c r="F4600" s="8">
        <v>36000</v>
      </c>
      <c r="G4600" s="10"/>
      <c r="I4600" s="8">
        <v>0</v>
      </c>
      <c r="J4600" s="8">
        <v>0</v>
      </c>
    </row>
    <row r="4601" spans="1:11" hidden="1" x14ac:dyDescent="0.35">
      <c r="A4601">
        <v>2018</v>
      </c>
      <c r="B4601">
        <v>3132008</v>
      </c>
      <c r="C4601" t="s">
        <v>102</v>
      </c>
      <c r="D4601" t="s">
        <v>303</v>
      </c>
      <c r="E4601" t="s">
        <v>301</v>
      </c>
      <c r="F4601" s="8">
        <v>240030.93</v>
      </c>
      <c r="G4601" s="10"/>
      <c r="I4601" s="8">
        <v>0</v>
      </c>
      <c r="J4601" s="8">
        <v>0</v>
      </c>
    </row>
    <row r="4602" spans="1:11" hidden="1" x14ac:dyDescent="0.35">
      <c r="A4602">
        <v>2018</v>
      </c>
      <c r="B4602">
        <v>3132008</v>
      </c>
      <c r="C4602" t="s">
        <v>102</v>
      </c>
      <c r="D4602" t="s">
        <v>303</v>
      </c>
      <c r="E4602" t="s">
        <v>304</v>
      </c>
      <c r="F4602" s="8">
        <v>3000</v>
      </c>
      <c r="G4602" s="10"/>
      <c r="I4602" s="8">
        <v>0</v>
      </c>
      <c r="J4602" s="8">
        <v>0</v>
      </c>
    </row>
    <row r="4603" spans="1:11" hidden="1" x14ac:dyDescent="0.35">
      <c r="A4603">
        <v>2018</v>
      </c>
      <c r="B4603">
        <v>3132008</v>
      </c>
      <c r="C4603" t="s">
        <v>102</v>
      </c>
      <c r="D4603" t="s">
        <v>303</v>
      </c>
      <c r="E4603" t="s">
        <v>305</v>
      </c>
      <c r="F4603" s="8">
        <v>3500</v>
      </c>
      <c r="G4603" s="10"/>
      <c r="I4603" s="8">
        <v>0</v>
      </c>
      <c r="J4603" s="8">
        <v>0</v>
      </c>
    </row>
    <row r="4604" spans="1:11" hidden="1" x14ac:dyDescent="0.35">
      <c r="A4604">
        <v>2018</v>
      </c>
      <c r="B4604">
        <v>3132008</v>
      </c>
      <c r="C4604" t="s">
        <v>102</v>
      </c>
      <c r="D4604" t="s">
        <v>303</v>
      </c>
      <c r="E4604" t="s">
        <v>309</v>
      </c>
      <c r="F4604" s="8">
        <v>257957.04</v>
      </c>
      <c r="G4604" s="10"/>
      <c r="I4604" s="8">
        <v>0</v>
      </c>
      <c r="J4604" s="8">
        <v>0</v>
      </c>
    </row>
    <row r="4605" spans="1:11" hidden="1" x14ac:dyDescent="0.35">
      <c r="A4605">
        <v>2018</v>
      </c>
      <c r="B4605">
        <v>3132107</v>
      </c>
      <c r="C4605" t="s">
        <v>103</v>
      </c>
      <c r="D4605" t="s">
        <v>303</v>
      </c>
      <c r="E4605" t="s">
        <v>299</v>
      </c>
      <c r="F4605" s="8">
        <v>15050223.25</v>
      </c>
      <c r="G4605" s="10">
        <v>14170681.92</v>
      </c>
      <c r="H4605">
        <v>0.84159315672509283</v>
      </c>
      <c r="I4605" s="8">
        <v>740215.96438488655</v>
      </c>
      <c r="J4605" s="8">
        <v>0</v>
      </c>
    </row>
    <row r="4606" spans="1:11" hidden="1" x14ac:dyDescent="0.35">
      <c r="A4606">
        <v>2018</v>
      </c>
      <c r="B4606">
        <v>3132107</v>
      </c>
      <c r="C4606" t="s">
        <v>103</v>
      </c>
      <c r="D4606" t="s">
        <v>303</v>
      </c>
      <c r="E4606" t="s">
        <v>300</v>
      </c>
      <c r="F4606" s="8">
        <v>11925948.93</v>
      </c>
      <c r="G4606" s="10"/>
      <c r="I4606" s="8">
        <v>0</v>
      </c>
      <c r="J4606" s="8">
        <v>12666164.894384887</v>
      </c>
    </row>
    <row r="4607" spans="1:11" hidden="1" x14ac:dyDescent="0.35">
      <c r="A4607">
        <v>2018</v>
      </c>
      <c r="B4607">
        <v>3132107</v>
      </c>
      <c r="C4607" t="s">
        <v>103</v>
      </c>
      <c r="D4607" t="s">
        <v>303</v>
      </c>
      <c r="E4607" t="s">
        <v>306</v>
      </c>
      <c r="F4607" s="8">
        <v>60554.28</v>
      </c>
      <c r="G4607" s="10"/>
      <c r="I4607" s="8">
        <v>0</v>
      </c>
      <c r="J4607" s="8">
        <v>0</v>
      </c>
    </row>
    <row r="4608" spans="1:11" hidden="1" x14ac:dyDescent="0.35">
      <c r="A4608">
        <v>2018</v>
      </c>
      <c r="B4608">
        <v>3132107</v>
      </c>
      <c r="C4608" t="s">
        <v>103</v>
      </c>
      <c r="D4608" t="s">
        <v>303</v>
      </c>
      <c r="E4608" t="s">
        <v>301</v>
      </c>
      <c r="F4608" s="8">
        <v>1045894.61</v>
      </c>
      <c r="G4608" s="10"/>
      <c r="I4608" s="8">
        <v>0</v>
      </c>
      <c r="J4608" s="8">
        <v>0</v>
      </c>
    </row>
    <row r="4609" spans="1:10" hidden="1" x14ac:dyDescent="0.35">
      <c r="A4609">
        <v>2018</v>
      </c>
      <c r="B4609">
        <v>3132107</v>
      </c>
      <c r="C4609" t="s">
        <v>103</v>
      </c>
      <c r="D4609" t="s">
        <v>303</v>
      </c>
      <c r="E4609" t="s">
        <v>305</v>
      </c>
      <c r="F4609" s="8">
        <v>14011.76</v>
      </c>
      <c r="G4609" s="10"/>
      <c r="I4609" s="8">
        <v>0</v>
      </c>
      <c r="J4609" s="8">
        <v>0</v>
      </c>
    </row>
    <row r="4610" spans="1:10" hidden="1" x14ac:dyDescent="0.35">
      <c r="A4610">
        <v>2018</v>
      </c>
      <c r="B4610">
        <v>3132107</v>
      </c>
      <c r="C4610" t="s">
        <v>103</v>
      </c>
      <c r="D4610" t="s">
        <v>303</v>
      </c>
      <c r="E4610" t="s">
        <v>309</v>
      </c>
      <c r="F4610" s="8">
        <v>879541.33</v>
      </c>
      <c r="G4610" s="10"/>
      <c r="I4610" s="8">
        <v>0</v>
      </c>
      <c r="J4610" s="8">
        <v>0</v>
      </c>
    </row>
    <row r="4611" spans="1:10" hidden="1" x14ac:dyDescent="0.35">
      <c r="A4611">
        <v>2018</v>
      </c>
      <c r="B4611">
        <v>3132305</v>
      </c>
      <c r="C4611" t="s">
        <v>104</v>
      </c>
      <c r="D4611" t="s">
        <v>303</v>
      </c>
      <c r="E4611" t="s">
        <v>299</v>
      </c>
      <c r="F4611" s="8">
        <v>9732885.2699999996</v>
      </c>
      <c r="G4611" s="10">
        <v>8608299.1999999993</v>
      </c>
      <c r="H4611">
        <v>0.87936430578528224</v>
      </c>
      <c r="I4611" s="8">
        <v>988920.84874134883</v>
      </c>
      <c r="J4611" s="8">
        <v>0</v>
      </c>
    </row>
    <row r="4612" spans="1:10" hidden="1" x14ac:dyDescent="0.35">
      <c r="A4612">
        <v>2018</v>
      </c>
      <c r="B4612">
        <v>3132305</v>
      </c>
      <c r="C4612" t="s">
        <v>104</v>
      </c>
      <c r="D4612" t="s">
        <v>303</v>
      </c>
      <c r="E4612" t="s">
        <v>300</v>
      </c>
      <c r="F4612" s="8">
        <v>7569831.0499999998</v>
      </c>
      <c r="G4612" s="10"/>
      <c r="I4612" s="8">
        <v>0</v>
      </c>
      <c r="J4612" s="8">
        <v>8558751.8987413496</v>
      </c>
    </row>
    <row r="4613" spans="1:10" hidden="1" x14ac:dyDescent="0.35">
      <c r="A4613">
        <v>2018</v>
      </c>
      <c r="B4613">
        <v>3132305</v>
      </c>
      <c r="C4613" t="s">
        <v>104</v>
      </c>
      <c r="D4613" t="s">
        <v>303</v>
      </c>
      <c r="E4613" t="s">
        <v>306</v>
      </c>
      <c r="F4613" s="8">
        <v>120408.68</v>
      </c>
      <c r="G4613" s="10"/>
      <c r="I4613" s="8">
        <v>0</v>
      </c>
      <c r="J4613" s="8">
        <v>0</v>
      </c>
    </row>
    <row r="4614" spans="1:10" hidden="1" x14ac:dyDescent="0.35">
      <c r="A4614">
        <v>2018</v>
      </c>
      <c r="B4614">
        <v>3132305</v>
      </c>
      <c r="C4614" t="s">
        <v>104</v>
      </c>
      <c r="D4614" t="s">
        <v>303</v>
      </c>
      <c r="E4614" t="s">
        <v>301</v>
      </c>
      <c r="F4614" s="8">
        <v>321118.2</v>
      </c>
      <c r="G4614" s="10"/>
      <c r="I4614" s="8">
        <v>0</v>
      </c>
      <c r="J4614" s="8">
        <v>0</v>
      </c>
    </row>
    <row r="4615" spans="1:10" hidden="1" x14ac:dyDescent="0.35">
      <c r="A4615">
        <v>2018</v>
      </c>
      <c r="B4615">
        <v>3132305</v>
      </c>
      <c r="C4615" t="s">
        <v>104</v>
      </c>
      <c r="D4615" t="s">
        <v>303</v>
      </c>
      <c r="E4615" t="s">
        <v>304</v>
      </c>
      <c r="F4615" s="8">
        <v>266672.88</v>
      </c>
      <c r="G4615" s="10"/>
      <c r="I4615" s="8">
        <v>0</v>
      </c>
      <c r="J4615" s="8">
        <v>0</v>
      </c>
    </row>
    <row r="4616" spans="1:10" hidden="1" x14ac:dyDescent="0.35">
      <c r="A4616">
        <v>2018</v>
      </c>
      <c r="B4616">
        <v>3132305</v>
      </c>
      <c r="C4616" t="s">
        <v>104</v>
      </c>
      <c r="D4616" t="s">
        <v>303</v>
      </c>
      <c r="E4616" t="s">
        <v>309</v>
      </c>
      <c r="F4616" s="8">
        <v>1124586.07</v>
      </c>
      <c r="G4616" s="10"/>
      <c r="I4616" s="8">
        <v>0</v>
      </c>
      <c r="J4616" s="8">
        <v>0</v>
      </c>
    </row>
    <row r="4617" spans="1:10" hidden="1" x14ac:dyDescent="0.35">
      <c r="A4617">
        <v>2018</v>
      </c>
      <c r="B4617">
        <v>3132503</v>
      </c>
      <c r="C4617" t="s">
        <v>105</v>
      </c>
      <c r="D4617" t="s">
        <v>303</v>
      </c>
      <c r="E4617" t="s">
        <v>299</v>
      </c>
      <c r="F4617" s="8">
        <v>18371883.48</v>
      </c>
      <c r="G4617" s="10">
        <v>17935767.400000002</v>
      </c>
      <c r="H4617">
        <v>0.73307295510533876</v>
      </c>
      <c r="I4617" s="8">
        <v>319704.90353455633</v>
      </c>
      <c r="J4617" s="8">
        <v>0</v>
      </c>
    </row>
    <row r="4618" spans="1:10" hidden="1" x14ac:dyDescent="0.35">
      <c r="A4618">
        <v>2018</v>
      </c>
      <c r="B4618">
        <v>3132503</v>
      </c>
      <c r="C4618" t="s">
        <v>105</v>
      </c>
      <c r="D4618" t="s">
        <v>303</v>
      </c>
      <c r="E4618" t="s">
        <v>300</v>
      </c>
      <c r="F4618" s="8">
        <v>13148226.01</v>
      </c>
      <c r="G4618" s="10"/>
      <c r="I4618" s="8">
        <v>0</v>
      </c>
      <c r="J4618" s="8">
        <v>13467930.913534556</v>
      </c>
    </row>
    <row r="4619" spans="1:10" hidden="1" x14ac:dyDescent="0.35">
      <c r="A4619">
        <v>2018</v>
      </c>
      <c r="B4619">
        <v>3132503</v>
      </c>
      <c r="C4619" t="s">
        <v>105</v>
      </c>
      <c r="D4619" t="s">
        <v>303</v>
      </c>
      <c r="E4619" t="s">
        <v>306</v>
      </c>
      <c r="F4619" s="8">
        <v>85103.34</v>
      </c>
      <c r="G4619" s="10"/>
      <c r="I4619" s="8">
        <v>0</v>
      </c>
      <c r="J4619" s="8">
        <v>0</v>
      </c>
    </row>
    <row r="4620" spans="1:10" hidden="1" x14ac:dyDescent="0.35">
      <c r="A4620">
        <v>2018</v>
      </c>
      <c r="B4620">
        <v>3132503</v>
      </c>
      <c r="C4620" t="s">
        <v>105</v>
      </c>
      <c r="D4620" t="s">
        <v>303</v>
      </c>
      <c r="E4620" t="s">
        <v>301</v>
      </c>
      <c r="F4620" s="8">
        <v>3849226.33</v>
      </c>
      <c r="G4620" s="10"/>
      <c r="I4620" s="8">
        <v>0</v>
      </c>
      <c r="J4620" s="8">
        <v>0</v>
      </c>
    </row>
    <row r="4621" spans="1:10" hidden="1" x14ac:dyDescent="0.35">
      <c r="A4621">
        <v>2018</v>
      </c>
      <c r="B4621">
        <v>3132503</v>
      </c>
      <c r="C4621" t="s">
        <v>105</v>
      </c>
      <c r="D4621" t="s">
        <v>303</v>
      </c>
      <c r="E4621" t="s">
        <v>304</v>
      </c>
      <c r="F4621" s="8">
        <v>91533.28</v>
      </c>
      <c r="G4621" s="10"/>
      <c r="I4621" s="8">
        <v>0</v>
      </c>
      <c r="J4621" s="8">
        <v>0</v>
      </c>
    </row>
    <row r="4622" spans="1:10" hidden="1" x14ac:dyDescent="0.35">
      <c r="A4622">
        <v>2018</v>
      </c>
      <c r="B4622">
        <v>3132503</v>
      </c>
      <c r="C4622" t="s">
        <v>105</v>
      </c>
      <c r="D4622" t="s">
        <v>303</v>
      </c>
      <c r="E4622" t="s">
        <v>305</v>
      </c>
      <c r="F4622" s="8">
        <v>4072.24</v>
      </c>
      <c r="G4622" s="10"/>
      <c r="I4622" s="8">
        <v>0</v>
      </c>
      <c r="J4622" s="8">
        <v>0</v>
      </c>
    </row>
    <row r="4623" spans="1:10" hidden="1" x14ac:dyDescent="0.35">
      <c r="A4623">
        <v>2018</v>
      </c>
      <c r="B4623">
        <v>3132503</v>
      </c>
      <c r="C4623" t="s">
        <v>105</v>
      </c>
      <c r="D4623" t="s">
        <v>303</v>
      </c>
      <c r="E4623" t="s">
        <v>309</v>
      </c>
      <c r="F4623" s="8">
        <v>436116.08</v>
      </c>
      <c r="G4623" s="10"/>
      <c r="I4623" s="8">
        <v>0</v>
      </c>
      <c r="J4623" s="8">
        <v>0</v>
      </c>
    </row>
    <row r="4624" spans="1:10" hidden="1" x14ac:dyDescent="0.35">
      <c r="A4624">
        <v>2018</v>
      </c>
      <c r="B4624">
        <v>3132701</v>
      </c>
      <c r="C4624" t="s">
        <v>106</v>
      </c>
      <c r="D4624" t="s">
        <v>303</v>
      </c>
      <c r="E4624" t="s">
        <v>299</v>
      </c>
      <c r="F4624" s="8">
        <v>12855857.810000001</v>
      </c>
      <c r="G4624" s="10">
        <v>12855857.810000001</v>
      </c>
      <c r="H4624">
        <v>0.76451010000708775</v>
      </c>
      <c r="I4624" s="8">
        <v>0</v>
      </c>
      <c r="J4624" s="8">
        <v>0</v>
      </c>
    </row>
    <row r="4625" spans="1:11" hidden="1" x14ac:dyDescent="0.35">
      <c r="A4625">
        <v>2018</v>
      </c>
      <c r="B4625">
        <v>3132701</v>
      </c>
      <c r="C4625" t="s">
        <v>106</v>
      </c>
      <c r="D4625" t="s">
        <v>303</v>
      </c>
      <c r="E4625" t="s">
        <v>300</v>
      </c>
      <c r="F4625" s="8">
        <v>9828433.1400000006</v>
      </c>
      <c r="G4625" s="10"/>
      <c r="I4625" s="8">
        <v>0</v>
      </c>
      <c r="J4625" s="8">
        <v>9828433.1400000006</v>
      </c>
      <c r="K4625">
        <f>J4625/F4624</f>
        <v>0.76451010000708775</v>
      </c>
    </row>
    <row r="4626" spans="1:11" hidden="1" x14ac:dyDescent="0.35">
      <c r="A4626">
        <v>2018</v>
      </c>
      <c r="B4626">
        <v>3132701</v>
      </c>
      <c r="C4626" t="s">
        <v>106</v>
      </c>
      <c r="D4626" t="s">
        <v>303</v>
      </c>
      <c r="E4626" t="s">
        <v>301</v>
      </c>
      <c r="F4626" s="8">
        <v>1439785.68</v>
      </c>
      <c r="G4626" s="10"/>
      <c r="I4626" s="8">
        <v>0</v>
      </c>
      <c r="J4626" s="8">
        <v>0</v>
      </c>
    </row>
    <row r="4627" spans="1:11" hidden="1" x14ac:dyDescent="0.35">
      <c r="A4627">
        <v>2018</v>
      </c>
      <c r="B4627">
        <v>3132701</v>
      </c>
      <c r="C4627" t="s">
        <v>106</v>
      </c>
      <c r="D4627" t="s">
        <v>303</v>
      </c>
      <c r="E4627" t="s">
        <v>304</v>
      </c>
      <c r="F4627" s="8">
        <v>1584</v>
      </c>
      <c r="G4627" s="10"/>
      <c r="I4627" s="8">
        <v>0</v>
      </c>
      <c r="J4627" s="8">
        <v>0</v>
      </c>
    </row>
    <row r="4628" spans="1:11" hidden="1" x14ac:dyDescent="0.35">
      <c r="A4628">
        <v>2018</v>
      </c>
      <c r="B4628">
        <v>3132701</v>
      </c>
      <c r="C4628" t="s">
        <v>106</v>
      </c>
      <c r="D4628" t="s">
        <v>303</v>
      </c>
      <c r="E4628" t="s">
        <v>305</v>
      </c>
      <c r="F4628" s="8">
        <v>170000</v>
      </c>
      <c r="G4628" s="10"/>
      <c r="I4628" s="8">
        <v>0</v>
      </c>
      <c r="J4628" s="8">
        <v>0</v>
      </c>
    </row>
    <row r="4629" spans="1:11" hidden="1" x14ac:dyDescent="0.35">
      <c r="A4629">
        <v>2018</v>
      </c>
      <c r="B4629">
        <v>3133204</v>
      </c>
      <c r="C4629" t="s">
        <v>107</v>
      </c>
      <c r="D4629" t="s">
        <v>303</v>
      </c>
      <c r="E4629" t="s">
        <v>299</v>
      </c>
      <c r="F4629" s="8">
        <v>8114005.5099999998</v>
      </c>
      <c r="G4629" s="10">
        <v>7708999.6399999997</v>
      </c>
      <c r="H4629">
        <v>0.56383545894159615</v>
      </c>
      <c r="I4629" s="8">
        <v>228356.67058549041</v>
      </c>
      <c r="J4629" s="8">
        <v>0</v>
      </c>
    </row>
    <row r="4630" spans="1:11" hidden="1" x14ac:dyDescent="0.35">
      <c r="A4630">
        <v>2018</v>
      </c>
      <c r="B4630">
        <v>3133204</v>
      </c>
      <c r="C4630" t="s">
        <v>107</v>
      </c>
      <c r="D4630" t="s">
        <v>303</v>
      </c>
      <c r="E4630" t="s">
        <v>300</v>
      </c>
      <c r="F4630" s="8">
        <v>4346607.3499999996</v>
      </c>
      <c r="G4630" s="10"/>
      <c r="I4630" s="8">
        <v>0</v>
      </c>
      <c r="J4630" s="8">
        <v>4574964.0205854904</v>
      </c>
    </row>
    <row r="4631" spans="1:11" hidden="1" x14ac:dyDescent="0.35">
      <c r="A4631">
        <v>2018</v>
      </c>
      <c r="B4631">
        <v>3133204</v>
      </c>
      <c r="C4631" t="s">
        <v>107</v>
      </c>
      <c r="D4631" t="s">
        <v>303</v>
      </c>
      <c r="E4631" t="s">
        <v>306</v>
      </c>
      <c r="F4631" s="8">
        <v>155935</v>
      </c>
      <c r="G4631" s="10"/>
      <c r="I4631" s="8">
        <v>0</v>
      </c>
      <c r="J4631" s="8">
        <v>0</v>
      </c>
    </row>
    <row r="4632" spans="1:11" hidden="1" x14ac:dyDescent="0.35">
      <c r="A4632">
        <v>2018</v>
      </c>
      <c r="B4632">
        <v>3133204</v>
      </c>
      <c r="C4632" t="s">
        <v>107</v>
      </c>
      <c r="D4632" t="s">
        <v>303</v>
      </c>
      <c r="E4632" t="s">
        <v>301</v>
      </c>
      <c r="F4632" s="8">
        <v>2566921.7799999998</v>
      </c>
      <c r="G4632" s="10"/>
      <c r="I4632" s="8">
        <v>0</v>
      </c>
      <c r="J4632" s="8">
        <v>0</v>
      </c>
    </row>
    <row r="4633" spans="1:11" hidden="1" x14ac:dyDescent="0.35">
      <c r="A4633">
        <v>2018</v>
      </c>
      <c r="B4633">
        <v>3133204</v>
      </c>
      <c r="C4633" t="s">
        <v>107</v>
      </c>
      <c r="D4633" t="s">
        <v>303</v>
      </c>
      <c r="E4633" t="s">
        <v>304</v>
      </c>
      <c r="F4633" s="8">
        <v>250135.53</v>
      </c>
      <c r="G4633" s="10"/>
      <c r="I4633" s="8">
        <v>0</v>
      </c>
      <c r="J4633" s="8">
        <v>0</v>
      </c>
    </row>
    <row r="4634" spans="1:11" hidden="1" x14ac:dyDescent="0.35">
      <c r="A4634">
        <v>2018</v>
      </c>
      <c r="B4634">
        <v>3133204</v>
      </c>
      <c r="C4634" t="s">
        <v>107</v>
      </c>
      <c r="D4634" t="s">
        <v>303</v>
      </c>
      <c r="E4634" t="s">
        <v>309</v>
      </c>
      <c r="F4634" s="8">
        <v>405005.87</v>
      </c>
      <c r="G4634" s="10"/>
      <c r="I4634" s="8">
        <v>0</v>
      </c>
      <c r="J4634" s="8">
        <v>0</v>
      </c>
    </row>
    <row r="4635" spans="1:11" hidden="1" x14ac:dyDescent="0.35">
      <c r="A4635">
        <v>2018</v>
      </c>
      <c r="B4635">
        <v>3133303</v>
      </c>
      <c r="C4635" t="s">
        <v>108</v>
      </c>
      <c r="D4635" t="s">
        <v>303</v>
      </c>
      <c r="E4635" t="s">
        <v>299</v>
      </c>
      <c r="F4635" s="8">
        <v>9740559.6799999997</v>
      </c>
      <c r="G4635" s="10">
        <v>9740559.6799999997</v>
      </c>
      <c r="H4635">
        <v>0.78049301885700273</v>
      </c>
      <c r="I4635" s="8">
        <v>0</v>
      </c>
      <c r="J4635" s="8">
        <v>0</v>
      </c>
    </row>
    <row r="4636" spans="1:11" hidden="1" x14ac:dyDescent="0.35">
      <c r="A4636">
        <v>2018</v>
      </c>
      <c r="B4636">
        <v>3133303</v>
      </c>
      <c r="C4636" t="s">
        <v>108</v>
      </c>
      <c r="D4636" t="s">
        <v>303</v>
      </c>
      <c r="E4636" t="s">
        <v>300</v>
      </c>
      <c r="F4636" s="8">
        <v>7602438.8300000001</v>
      </c>
      <c r="G4636" s="10"/>
      <c r="I4636" s="8">
        <v>0</v>
      </c>
      <c r="J4636" s="8">
        <v>7602438.8300000001</v>
      </c>
    </row>
    <row r="4637" spans="1:11" hidden="1" x14ac:dyDescent="0.35">
      <c r="A4637">
        <v>2018</v>
      </c>
      <c r="B4637">
        <v>3133303</v>
      </c>
      <c r="C4637" t="s">
        <v>108</v>
      </c>
      <c r="D4637" t="s">
        <v>303</v>
      </c>
      <c r="E4637" t="s">
        <v>308</v>
      </c>
      <c r="F4637" s="8">
        <v>26880.46</v>
      </c>
      <c r="G4637" s="10"/>
      <c r="I4637" s="8">
        <v>0</v>
      </c>
      <c r="J4637" s="8">
        <v>0</v>
      </c>
    </row>
    <row r="4638" spans="1:11" hidden="1" x14ac:dyDescent="0.35">
      <c r="A4638">
        <v>2018</v>
      </c>
      <c r="B4638">
        <v>3133303</v>
      </c>
      <c r="C4638" t="s">
        <v>108</v>
      </c>
      <c r="D4638" t="s">
        <v>303</v>
      </c>
      <c r="E4638" t="s">
        <v>306</v>
      </c>
      <c r="F4638" s="8">
        <v>25315.51</v>
      </c>
      <c r="G4638" s="10"/>
      <c r="I4638" s="8">
        <v>0</v>
      </c>
      <c r="J4638" s="8">
        <v>0</v>
      </c>
    </row>
    <row r="4639" spans="1:11" hidden="1" x14ac:dyDescent="0.35">
      <c r="A4639">
        <v>2018</v>
      </c>
      <c r="B4639">
        <v>3133303</v>
      </c>
      <c r="C4639" t="s">
        <v>108</v>
      </c>
      <c r="D4639" t="s">
        <v>303</v>
      </c>
      <c r="E4639" t="s">
        <v>301</v>
      </c>
      <c r="F4639" s="8">
        <v>1983565.57</v>
      </c>
      <c r="G4639" s="10"/>
      <c r="I4639" s="8">
        <v>0</v>
      </c>
      <c r="J4639" s="8">
        <v>0</v>
      </c>
    </row>
    <row r="4640" spans="1:11" hidden="1" x14ac:dyDescent="0.35">
      <c r="A4640">
        <v>2018</v>
      </c>
      <c r="B4640">
        <v>3133303</v>
      </c>
      <c r="C4640" t="s">
        <v>108</v>
      </c>
      <c r="D4640" t="s">
        <v>303</v>
      </c>
      <c r="E4640" t="s">
        <v>304</v>
      </c>
      <c r="F4640" s="8">
        <v>101116.98</v>
      </c>
      <c r="G4640" s="10"/>
      <c r="I4640" s="8">
        <v>0</v>
      </c>
      <c r="J4640" s="8">
        <v>0</v>
      </c>
    </row>
    <row r="4641" spans="1:10" hidden="1" x14ac:dyDescent="0.35">
      <c r="A4641">
        <v>2018</v>
      </c>
      <c r="B4641">
        <v>3133303</v>
      </c>
      <c r="C4641" t="s">
        <v>108</v>
      </c>
      <c r="D4641" t="s">
        <v>303</v>
      </c>
      <c r="E4641" t="s">
        <v>305</v>
      </c>
      <c r="F4641" s="8">
        <v>1242.33</v>
      </c>
      <c r="G4641" s="10"/>
      <c r="I4641" s="8">
        <v>0</v>
      </c>
      <c r="J4641" s="8">
        <v>0</v>
      </c>
    </row>
    <row r="4642" spans="1:10" hidden="1" x14ac:dyDescent="0.35">
      <c r="A4642">
        <v>2018</v>
      </c>
      <c r="B4642">
        <v>3134004</v>
      </c>
      <c r="C4642" t="s">
        <v>109</v>
      </c>
      <c r="D4642" t="s">
        <v>303</v>
      </c>
      <c r="E4642" t="s">
        <v>299</v>
      </c>
      <c r="F4642" s="8">
        <v>8278660.0899999999</v>
      </c>
      <c r="G4642" s="10">
        <v>7853280.2999999998</v>
      </c>
      <c r="H4642">
        <v>0.78625799463696722</v>
      </c>
      <c r="I4642" s="8">
        <v>334458.26064449421</v>
      </c>
      <c r="J4642" s="8">
        <v>0</v>
      </c>
    </row>
    <row r="4643" spans="1:10" hidden="1" x14ac:dyDescent="0.35">
      <c r="A4643">
        <v>2018</v>
      </c>
      <c r="B4643">
        <v>3134004</v>
      </c>
      <c r="C4643" t="s">
        <v>109</v>
      </c>
      <c r="D4643" t="s">
        <v>303</v>
      </c>
      <c r="E4643" t="s">
        <v>300</v>
      </c>
      <c r="F4643" s="8">
        <v>6174704.4199999999</v>
      </c>
      <c r="G4643" s="10"/>
      <c r="I4643" s="8">
        <v>0</v>
      </c>
      <c r="J4643" s="8">
        <v>6509162.6806444945</v>
      </c>
    </row>
    <row r="4644" spans="1:10" hidden="1" x14ac:dyDescent="0.35">
      <c r="A4644">
        <v>2018</v>
      </c>
      <c r="B4644">
        <v>3134004</v>
      </c>
      <c r="C4644" t="s">
        <v>109</v>
      </c>
      <c r="D4644" t="s">
        <v>303</v>
      </c>
      <c r="E4644" t="s">
        <v>301</v>
      </c>
      <c r="F4644" s="8">
        <v>753488.33</v>
      </c>
      <c r="G4644" s="10"/>
      <c r="I4644" s="8">
        <v>0</v>
      </c>
      <c r="J4644" s="8">
        <v>0</v>
      </c>
    </row>
    <row r="4645" spans="1:10" hidden="1" x14ac:dyDescent="0.35">
      <c r="A4645">
        <v>2018</v>
      </c>
      <c r="B4645">
        <v>3134004</v>
      </c>
      <c r="C4645" t="s">
        <v>109</v>
      </c>
      <c r="D4645" t="s">
        <v>303</v>
      </c>
      <c r="E4645" t="s">
        <v>304</v>
      </c>
      <c r="F4645" s="8">
        <v>3417.26</v>
      </c>
      <c r="G4645" s="10"/>
      <c r="I4645" s="8">
        <v>0</v>
      </c>
      <c r="J4645" s="8">
        <v>0</v>
      </c>
    </row>
    <row r="4646" spans="1:10" hidden="1" x14ac:dyDescent="0.35">
      <c r="A4646">
        <v>2018</v>
      </c>
      <c r="B4646">
        <v>3134004</v>
      </c>
      <c r="C4646" t="s">
        <v>109</v>
      </c>
      <c r="D4646" t="s">
        <v>303</v>
      </c>
      <c r="E4646" t="s">
        <v>305</v>
      </c>
      <c r="F4646" s="8">
        <v>37935.81</v>
      </c>
      <c r="G4646" s="10"/>
      <c r="I4646" s="8">
        <v>0</v>
      </c>
      <c r="J4646" s="8">
        <v>0</v>
      </c>
    </row>
    <row r="4647" spans="1:10" hidden="1" x14ac:dyDescent="0.35">
      <c r="A4647">
        <v>2018</v>
      </c>
      <c r="B4647">
        <v>3134004</v>
      </c>
      <c r="C4647" t="s">
        <v>109</v>
      </c>
      <c r="D4647" t="s">
        <v>303</v>
      </c>
      <c r="E4647" t="s">
        <v>309</v>
      </c>
      <c r="F4647" s="8">
        <v>425379.79</v>
      </c>
      <c r="G4647" s="10"/>
      <c r="I4647" s="8">
        <v>0</v>
      </c>
      <c r="J4647" s="8">
        <v>0</v>
      </c>
    </row>
    <row r="4648" spans="1:10" hidden="1" x14ac:dyDescent="0.35">
      <c r="A4648">
        <v>2018</v>
      </c>
      <c r="B4648">
        <v>3134103</v>
      </c>
      <c r="C4648" t="s">
        <v>110</v>
      </c>
      <c r="D4648" t="s">
        <v>303</v>
      </c>
      <c r="E4648" t="s">
        <v>299</v>
      </c>
      <c r="F4648" s="8">
        <v>4183870.93</v>
      </c>
      <c r="G4648" s="10">
        <v>4100185.5700000003</v>
      </c>
      <c r="H4648">
        <v>0.93952916135939668</v>
      </c>
      <c r="I4648" s="8">
        <v>78624.836098859203</v>
      </c>
      <c r="J4648" s="8">
        <v>0</v>
      </c>
    </row>
    <row r="4649" spans="1:10" hidden="1" x14ac:dyDescent="0.35">
      <c r="A4649">
        <v>2018</v>
      </c>
      <c r="B4649">
        <v>3134103</v>
      </c>
      <c r="C4649" t="s">
        <v>110</v>
      </c>
      <c r="D4649" t="s">
        <v>303</v>
      </c>
      <c r="E4649" t="s">
        <v>300</v>
      </c>
      <c r="F4649" s="8">
        <v>3852243.91</v>
      </c>
      <c r="G4649" s="10"/>
      <c r="I4649" s="8">
        <v>0</v>
      </c>
      <c r="J4649" s="8">
        <v>3930868.7460988592</v>
      </c>
    </row>
    <row r="4650" spans="1:10" hidden="1" x14ac:dyDescent="0.35">
      <c r="A4650">
        <v>2018</v>
      </c>
      <c r="B4650">
        <v>3134103</v>
      </c>
      <c r="C4650" t="s">
        <v>110</v>
      </c>
      <c r="D4650" t="s">
        <v>303</v>
      </c>
      <c r="E4650" t="s">
        <v>306</v>
      </c>
      <c r="F4650" s="8">
        <v>36332.44</v>
      </c>
      <c r="G4650" s="10"/>
      <c r="I4650" s="8">
        <v>0</v>
      </c>
      <c r="J4650" s="8">
        <v>0</v>
      </c>
    </row>
    <row r="4651" spans="1:10" hidden="1" x14ac:dyDescent="0.35">
      <c r="A4651">
        <v>2018</v>
      </c>
      <c r="B4651">
        <v>3134103</v>
      </c>
      <c r="C4651" t="s">
        <v>110</v>
      </c>
      <c r="D4651" t="s">
        <v>303</v>
      </c>
      <c r="E4651" t="s">
        <v>301</v>
      </c>
      <c r="F4651" s="8">
        <v>72309.7</v>
      </c>
      <c r="G4651" s="10"/>
      <c r="I4651" s="8">
        <v>0</v>
      </c>
      <c r="J4651" s="8">
        <v>0</v>
      </c>
    </row>
    <row r="4652" spans="1:10" hidden="1" x14ac:dyDescent="0.35">
      <c r="A4652">
        <v>2018</v>
      </c>
      <c r="B4652">
        <v>3134103</v>
      </c>
      <c r="C4652" t="s">
        <v>110</v>
      </c>
      <c r="D4652" t="s">
        <v>303</v>
      </c>
      <c r="E4652" t="s">
        <v>304</v>
      </c>
      <c r="F4652" s="8">
        <v>990</v>
      </c>
      <c r="G4652" s="10"/>
      <c r="I4652" s="8">
        <v>0</v>
      </c>
      <c r="J4652" s="8">
        <v>0</v>
      </c>
    </row>
    <row r="4653" spans="1:10" hidden="1" x14ac:dyDescent="0.35">
      <c r="A4653">
        <v>2018</v>
      </c>
      <c r="B4653">
        <v>3134103</v>
      </c>
      <c r="C4653" t="s">
        <v>110</v>
      </c>
      <c r="D4653" t="s">
        <v>303</v>
      </c>
      <c r="E4653" t="s">
        <v>309</v>
      </c>
      <c r="F4653" s="8">
        <v>83685.36</v>
      </c>
      <c r="G4653" s="10"/>
      <c r="I4653" s="8">
        <v>0</v>
      </c>
      <c r="J4653" s="8">
        <v>0</v>
      </c>
    </row>
    <row r="4654" spans="1:10" hidden="1" x14ac:dyDescent="0.35">
      <c r="A4654">
        <v>2018</v>
      </c>
      <c r="B4654">
        <v>3134707</v>
      </c>
      <c r="C4654" t="s">
        <v>111</v>
      </c>
      <c r="D4654" t="s">
        <v>303</v>
      </c>
      <c r="E4654" t="s">
        <v>299</v>
      </c>
      <c r="F4654" s="8">
        <v>7495844.0599999996</v>
      </c>
      <c r="G4654" s="10">
        <v>7495844.0599999996</v>
      </c>
      <c r="H4654">
        <v>0.54221258306165998</v>
      </c>
      <c r="I4654" s="8">
        <v>0</v>
      </c>
      <c r="J4654" s="8">
        <v>0</v>
      </c>
    </row>
    <row r="4655" spans="1:10" hidden="1" x14ac:dyDescent="0.35">
      <c r="A4655">
        <v>2018</v>
      </c>
      <c r="B4655">
        <v>3134707</v>
      </c>
      <c r="C4655" t="s">
        <v>111</v>
      </c>
      <c r="D4655" t="s">
        <v>303</v>
      </c>
      <c r="E4655" t="s">
        <v>300</v>
      </c>
      <c r="F4655" s="8">
        <v>4064340.97</v>
      </c>
      <c r="G4655" s="10"/>
      <c r="I4655" s="8">
        <v>0</v>
      </c>
      <c r="J4655" s="8">
        <v>4064340.97</v>
      </c>
    </row>
    <row r="4656" spans="1:10" hidden="1" x14ac:dyDescent="0.35">
      <c r="A4656">
        <v>2018</v>
      </c>
      <c r="B4656">
        <v>3134707</v>
      </c>
      <c r="C4656" t="s">
        <v>111</v>
      </c>
      <c r="D4656" t="s">
        <v>303</v>
      </c>
      <c r="E4656" t="s">
        <v>306</v>
      </c>
      <c r="F4656" s="8">
        <v>140</v>
      </c>
      <c r="G4656" s="10"/>
      <c r="I4656" s="8">
        <v>0</v>
      </c>
      <c r="J4656" s="8">
        <v>0</v>
      </c>
    </row>
    <row r="4657" spans="1:10" hidden="1" x14ac:dyDescent="0.35">
      <c r="A4657">
        <v>2018</v>
      </c>
      <c r="B4657">
        <v>3134707</v>
      </c>
      <c r="C4657" t="s">
        <v>111</v>
      </c>
      <c r="D4657" t="s">
        <v>303</v>
      </c>
      <c r="E4657" t="s">
        <v>301</v>
      </c>
      <c r="F4657" s="8">
        <v>1395127.24</v>
      </c>
      <c r="G4657" s="10"/>
      <c r="I4657" s="8">
        <v>0</v>
      </c>
      <c r="J4657" s="8">
        <v>0</v>
      </c>
    </row>
    <row r="4658" spans="1:10" hidden="1" x14ac:dyDescent="0.35">
      <c r="A4658">
        <v>2018</v>
      </c>
      <c r="B4658">
        <v>3134707</v>
      </c>
      <c r="C4658" t="s">
        <v>111</v>
      </c>
      <c r="D4658" t="s">
        <v>303</v>
      </c>
      <c r="E4658" t="s">
        <v>305</v>
      </c>
      <c r="F4658" s="8">
        <v>588.72</v>
      </c>
      <c r="G4658" s="10"/>
      <c r="I4658" s="8">
        <v>0</v>
      </c>
      <c r="J4658" s="8">
        <v>0</v>
      </c>
    </row>
    <row r="4659" spans="1:10" hidden="1" x14ac:dyDescent="0.35">
      <c r="A4659">
        <v>2018</v>
      </c>
      <c r="B4659">
        <v>3135050</v>
      </c>
      <c r="C4659" t="s">
        <v>112</v>
      </c>
      <c r="D4659" t="s">
        <v>303</v>
      </c>
      <c r="E4659" t="s">
        <v>299</v>
      </c>
      <c r="F4659" s="8">
        <v>22446313.23</v>
      </c>
      <c r="G4659" s="10">
        <v>20017630.43</v>
      </c>
      <c r="H4659">
        <v>0.71439520127058309</v>
      </c>
      <c r="I4659" s="8">
        <v>1735039.3377284033</v>
      </c>
      <c r="J4659" s="8">
        <v>0</v>
      </c>
    </row>
    <row r="4660" spans="1:10" hidden="1" x14ac:dyDescent="0.35">
      <c r="A4660">
        <v>2018</v>
      </c>
      <c r="B4660">
        <v>3135050</v>
      </c>
      <c r="C4660" t="s">
        <v>112</v>
      </c>
      <c r="D4660" t="s">
        <v>303</v>
      </c>
      <c r="E4660" t="s">
        <v>300</v>
      </c>
      <c r="F4660" s="8">
        <v>14300499.119999999</v>
      </c>
      <c r="G4660" s="10"/>
      <c r="I4660" s="8">
        <v>0</v>
      </c>
      <c r="J4660" s="8">
        <v>16035538.457728403</v>
      </c>
    </row>
    <row r="4661" spans="1:10" hidden="1" x14ac:dyDescent="0.35">
      <c r="A4661">
        <v>2018</v>
      </c>
      <c r="B4661">
        <v>3135050</v>
      </c>
      <c r="C4661" t="s">
        <v>112</v>
      </c>
      <c r="D4661" t="s">
        <v>303</v>
      </c>
      <c r="E4661" t="s">
        <v>306</v>
      </c>
      <c r="F4661" s="8">
        <v>101799.96</v>
      </c>
      <c r="G4661" s="10"/>
      <c r="I4661" s="8">
        <v>0</v>
      </c>
      <c r="J4661" s="8">
        <v>0</v>
      </c>
    </row>
    <row r="4662" spans="1:10" hidden="1" x14ac:dyDescent="0.35">
      <c r="A4662">
        <v>2018</v>
      </c>
      <c r="B4662">
        <v>3135050</v>
      </c>
      <c r="C4662" t="s">
        <v>112</v>
      </c>
      <c r="D4662" t="s">
        <v>303</v>
      </c>
      <c r="E4662" t="s">
        <v>301</v>
      </c>
      <c r="F4662" s="8">
        <v>4635851.57</v>
      </c>
      <c r="G4662" s="10"/>
      <c r="I4662" s="8">
        <v>0</v>
      </c>
      <c r="J4662" s="8">
        <v>0</v>
      </c>
    </row>
    <row r="4663" spans="1:10" hidden="1" x14ac:dyDescent="0.35">
      <c r="A4663">
        <v>2018</v>
      </c>
      <c r="B4663">
        <v>3135050</v>
      </c>
      <c r="C4663" t="s">
        <v>112</v>
      </c>
      <c r="D4663" t="s">
        <v>303</v>
      </c>
      <c r="E4663" t="s">
        <v>309</v>
      </c>
      <c r="F4663" s="8">
        <v>2428682.7999999998</v>
      </c>
      <c r="G4663" s="10"/>
      <c r="I4663" s="8">
        <v>0</v>
      </c>
      <c r="J4663" s="8">
        <v>0</v>
      </c>
    </row>
    <row r="4664" spans="1:10" hidden="1" x14ac:dyDescent="0.35">
      <c r="A4664">
        <v>2018</v>
      </c>
      <c r="B4664">
        <v>3135076</v>
      </c>
      <c r="C4664" t="s">
        <v>113</v>
      </c>
      <c r="D4664" t="s">
        <v>303</v>
      </c>
      <c r="E4664" t="s">
        <v>299</v>
      </c>
      <c r="F4664" s="8">
        <v>3671204.68</v>
      </c>
      <c r="G4664" s="10">
        <v>3671204.68</v>
      </c>
      <c r="H4664">
        <v>0.65783306584802026</v>
      </c>
      <c r="I4664" s="8">
        <v>0</v>
      </c>
      <c r="J4664" s="8">
        <v>0</v>
      </c>
    </row>
    <row r="4665" spans="1:10" hidden="1" x14ac:dyDescent="0.35">
      <c r="A4665">
        <v>2018</v>
      </c>
      <c r="B4665">
        <v>3135076</v>
      </c>
      <c r="C4665" t="s">
        <v>113</v>
      </c>
      <c r="D4665" t="s">
        <v>303</v>
      </c>
      <c r="E4665" t="s">
        <v>300</v>
      </c>
      <c r="F4665" s="8">
        <v>2415039.83</v>
      </c>
      <c r="G4665" s="10"/>
      <c r="I4665" s="8">
        <v>0</v>
      </c>
      <c r="J4665" s="8">
        <v>2415039.83</v>
      </c>
    </row>
    <row r="4666" spans="1:10" hidden="1" x14ac:dyDescent="0.35">
      <c r="A4666">
        <v>2018</v>
      </c>
      <c r="B4666">
        <v>3135076</v>
      </c>
      <c r="C4666" t="s">
        <v>113</v>
      </c>
      <c r="D4666" t="s">
        <v>303</v>
      </c>
      <c r="E4666" t="s">
        <v>301</v>
      </c>
      <c r="F4666" s="8">
        <v>537323.68000000005</v>
      </c>
      <c r="G4666" s="10"/>
      <c r="I4666" s="8">
        <v>0</v>
      </c>
      <c r="J4666" s="8">
        <v>0</v>
      </c>
    </row>
    <row r="4667" spans="1:10" hidden="1" x14ac:dyDescent="0.35">
      <c r="A4667">
        <v>2018</v>
      </c>
      <c r="B4667">
        <v>3135100</v>
      </c>
      <c r="C4667" t="s">
        <v>114</v>
      </c>
      <c r="D4667" t="s">
        <v>303</v>
      </c>
      <c r="E4667" t="s">
        <v>299</v>
      </c>
      <c r="F4667" s="8">
        <v>33068555.02</v>
      </c>
      <c r="G4667" s="10">
        <v>30744735.399999999</v>
      </c>
      <c r="H4667">
        <v>0.39884606325153155</v>
      </c>
      <c r="I4667" s="8">
        <v>926846.30714367004</v>
      </c>
      <c r="J4667" s="8">
        <v>0</v>
      </c>
    </row>
    <row r="4668" spans="1:10" hidden="1" x14ac:dyDescent="0.35">
      <c r="A4668">
        <v>2018</v>
      </c>
      <c r="B4668">
        <v>3135100</v>
      </c>
      <c r="C4668" t="s">
        <v>114</v>
      </c>
      <c r="D4668" t="s">
        <v>303</v>
      </c>
      <c r="E4668" t="s">
        <v>300</v>
      </c>
      <c r="F4668" s="8">
        <v>12262416.68</v>
      </c>
      <c r="G4668" s="10"/>
      <c r="I4668" s="8">
        <v>0</v>
      </c>
      <c r="J4668" s="8">
        <v>13189262.987143669</v>
      </c>
    </row>
    <row r="4669" spans="1:10" hidden="1" x14ac:dyDescent="0.35">
      <c r="A4669">
        <v>2018</v>
      </c>
      <c r="B4669">
        <v>3135100</v>
      </c>
      <c r="C4669" t="s">
        <v>114</v>
      </c>
      <c r="D4669" t="s">
        <v>303</v>
      </c>
      <c r="E4669" t="s">
        <v>307</v>
      </c>
      <c r="F4669" s="8">
        <v>2304.0700000000002</v>
      </c>
      <c r="G4669" s="10"/>
      <c r="I4669" s="8">
        <v>0</v>
      </c>
      <c r="J4669" s="8">
        <v>0</v>
      </c>
    </row>
    <row r="4670" spans="1:10" hidden="1" x14ac:dyDescent="0.35">
      <c r="A4670">
        <v>2018</v>
      </c>
      <c r="B4670">
        <v>3135100</v>
      </c>
      <c r="C4670" t="s">
        <v>114</v>
      </c>
      <c r="D4670" t="s">
        <v>303</v>
      </c>
      <c r="E4670" t="s">
        <v>306</v>
      </c>
      <c r="F4670" s="8">
        <v>292692.34000000003</v>
      </c>
      <c r="G4670" s="10"/>
      <c r="I4670" s="8">
        <v>0</v>
      </c>
      <c r="J4670" s="8">
        <v>0</v>
      </c>
    </row>
    <row r="4671" spans="1:10" hidden="1" x14ac:dyDescent="0.35">
      <c r="A4671">
        <v>2018</v>
      </c>
      <c r="B4671">
        <v>3135100</v>
      </c>
      <c r="C4671" t="s">
        <v>114</v>
      </c>
      <c r="D4671" t="s">
        <v>303</v>
      </c>
      <c r="E4671" t="s">
        <v>301</v>
      </c>
      <c r="F4671" s="8">
        <v>17443146.149999999</v>
      </c>
      <c r="G4671" s="10"/>
      <c r="I4671" s="8">
        <v>0</v>
      </c>
      <c r="J4671" s="8">
        <v>0</v>
      </c>
    </row>
    <row r="4672" spans="1:10" hidden="1" x14ac:dyDescent="0.35">
      <c r="A4672">
        <v>2018</v>
      </c>
      <c r="B4672">
        <v>3135100</v>
      </c>
      <c r="C4672" t="s">
        <v>114</v>
      </c>
      <c r="D4672" t="s">
        <v>303</v>
      </c>
      <c r="E4672" t="s">
        <v>304</v>
      </c>
      <c r="F4672" s="8">
        <v>491192.71</v>
      </c>
      <c r="G4672" s="10"/>
      <c r="I4672" s="8">
        <v>0</v>
      </c>
      <c r="J4672" s="8">
        <v>0</v>
      </c>
    </row>
    <row r="4673" spans="1:10" hidden="1" x14ac:dyDescent="0.35">
      <c r="A4673">
        <v>2018</v>
      </c>
      <c r="B4673">
        <v>3135100</v>
      </c>
      <c r="C4673" t="s">
        <v>114</v>
      </c>
      <c r="D4673" t="s">
        <v>303</v>
      </c>
      <c r="E4673" t="s">
        <v>305</v>
      </c>
      <c r="F4673" s="8">
        <v>252983.45</v>
      </c>
      <c r="G4673" s="10"/>
      <c r="I4673" s="8">
        <v>0</v>
      </c>
      <c r="J4673" s="8">
        <v>0</v>
      </c>
    </row>
    <row r="4674" spans="1:10" hidden="1" x14ac:dyDescent="0.35">
      <c r="A4674">
        <v>2018</v>
      </c>
      <c r="B4674">
        <v>3135100</v>
      </c>
      <c r="C4674" t="s">
        <v>114</v>
      </c>
      <c r="D4674" t="s">
        <v>303</v>
      </c>
      <c r="E4674" t="s">
        <v>309</v>
      </c>
      <c r="F4674" s="8">
        <v>2323819.62</v>
      </c>
      <c r="G4674" s="10"/>
      <c r="I4674" s="8">
        <v>0</v>
      </c>
      <c r="J4674" s="8">
        <v>0</v>
      </c>
    </row>
    <row r="4675" spans="1:10" hidden="1" x14ac:dyDescent="0.35">
      <c r="A4675">
        <v>2018</v>
      </c>
      <c r="B4675">
        <v>3135209</v>
      </c>
      <c r="C4675" t="s">
        <v>115</v>
      </c>
      <c r="D4675" t="s">
        <v>303</v>
      </c>
      <c r="E4675" t="s">
        <v>299</v>
      </c>
      <c r="F4675" s="8">
        <v>28992598.739999998</v>
      </c>
      <c r="G4675" s="10">
        <v>28992598.739999998</v>
      </c>
      <c r="H4675">
        <v>0.45022242907777371</v>
      </c>
      <c r="I4675" s="8">
        <v>0</v>
      </c>
      <c r="J4675" s="8">
        <v>0</v>
      </c>
    </row>
    <row r="4676" spans="1:10" hidden="1" x14ac:dyDescent="0.35">
      <c r="A4676">
        <v>2018</v>
      </c>
      <c r="B4676">
        <v>3135209</v>
      </c>
      <c r="C4676" t="s">
        <v>115</v>
      </c>
      <c r="D4676" t="s">
        <v>303</v>
      </c>
      <c r="E4676" t="s">
        <v>300</v>
      </c>
      <c r="F4676" s="8">
        <v>13053118.23</v>
      </c>
      <c r="G4676" s="10"/>
      <c r="I4676" s="8">
        <v>0</v>
      </c>
      <c r="J4676" s="8">
        <v>13053118.23</v>
      </c>
    </row>
    <row r="4677" spans="1:10" hidden="1" x14ac:dyDescent="0.35">
      <c r="A4677">
        <v>2018</v>
      </c>
      <c r="B4677">
        <v>3135209</v>
      </c>
      <c r="C4677" t="s">
        <v>115</v>
      </c>
      <c r="D4677" t="s">
        <v>303</v>
      </c>
      <c r="E4677" t="s">
        <v>306</v>
      </c>
      <c r="F4677" s="8">
        <v>118419.57</v>
      </c>
      <c r="G4677" s="10"/>
      <c r="I4677" s="8">
        <v>0</v>
      </c>
      <c r="J4677" s="8">
        <v>0</v>
      </c>
    </row>
    <row r="4678" spans="1:10" hidden="1" x14ac:dyDescent="0.35">
      <c r="A4678">
        <v>2018</v>
      </c>
      <c r="B4678">
        <v>3135209</v>
      </c>
      <c r="C4678" t="s">
        <v>115</v>
      </c>
      <c r="D4678" t="s">
        <v>303</v>
      </c>
      <c r="E4678" t="s">
        <v>301</v>
      </c>
      <c r="F4678" s="8">
        <v>9525946.9800000004</v>
      </c>
      <c r="G4678" s="10"/>
      <c r="I4678" s="8">
        <v>0</v>
      </c>
      <c r="J4678" s="8">
        <v>0</v>
      </c>
    </row>
    <row r="4679" spans="1:10" hidden="1" x14ac:dyDescent="0.35">
      <c r="A4679">
        <v>2018</v>
      </c>
      <c r="B4679">
        <v>3135209</v>
      </c>
      <c r="C4679" t="s">
        <v>115</v>
      </c>
      <c r="D4679" t="s">
        <v>303</v>
      </c>
      <c r="E4679" t="s">
        <v>304</v>
      </c>
      <c r="F4679" s="8">
        <v>335165.09999999998</v>
      </c>
      <c r="G4679" s="10"/>
      <c r="I4679" s="8">
        <v>0</v>
      </c>
      <c r="J4679" s="8">
        <v>0</v>
      </c>
    </row>
    <row r="4680" spans="1:10" hidden="1" x14ac:dyDescent="0.35">
      <c r="A4680">
        <v>2018</v>
      </c>
      <c r="B4680">
        <v>3135209</v>
      </c>
      <c r="C4680" t="s">
        <v>115</v>
      </c>
      <c r="D4680" t="s">
        <v>303</v>
      </c>
      <c r="E4680" t="s">
        <v>305</v>
      </c>
      <c r="F4680" s="8">
        <v>24152.21</v>
      </c>
      <c r="G4680" s="10"/>
      <c r="I4680" s="8">
        <v>0</v>
      </c>
      <c r="J4680" s="8">
        <v>0</v>
      </c>
    </row>
    <row r="4681" spans="1:10" hidden="1" x14ac:dyDescent="0.35">
      <c r="A4681">
        <v>2018</v>
      </c>
      <c r="B4681">
        <v>3135357</v>
      </c>
      <c r="C4681" t="s">
        <v>116</v>
      </c>
      <c r="D4681" t="s">
        <v>303</v>
      </c>
      <c r="E4681" t="s">
        <v>299</v>
      </c>
      <c r="F4681" s="8">
        <v>5165744.24</v>
      </c>
      <c r="G4681" s="10">
        <v>4824018.4300000006</v>
      </c>
      <c r="H4681">
        <v>0.80131322383857462</v>
      </c>
      <c r="I4681" s="8">
        <v>273829.41047994822</v>
      </c>
      <c r="J4681" s="8">
        <v>0</v>
      </c>
    </row>
    <row r="4682" spans="1:10" hidden="1" x14ac:dyDescent="0.35">
      <c r="A4682">
        <v>2018</v>
      </c>
      <c r="B4682">
        <v>3135357</v>
      </c>
      <c r="C4682" t="s">
        <v>116</v>
      </c>
      <c r="D4682" t="s">
        <v>303</v>
      </c>
      <c r="E4682" t="s">
        <v>300</v>
      </c>
      <c r="F4682" s="8">
        <v>3865549.76</v>
      </c>
      <c r="G4682" s="10"/>
      <c r="I4682" s="8">
        <v>0</v>
      </c>
      <c r="J4682" s="8">
        <v>4139379.1704799482</v>
      </c>
    </row>
    <row r="4683" spans="1:10" hidden="1" x14ac:dyDescent="0.35">
      <c r="A4683">
        <v>2018</v>
      </c>
      <c r="B4683">
        <v>3135357</v>
      </c>
      <c r="C4683" t="s">
        <v>116</v>
      </c>
      <c r="D4683" t="s">
        <v>303</v>
      </c>
      <c r="E4683" t="s">
        <v>306</v>
      </c>
      <c r="F4683" s="8">
        <v>11706</v>
      </c>
      <c r="G4683" s="10"/>
      <c r="I4683" s="8">
        <v>0</v>
      </c>
      <c r="J4683" s="8">
        <v>0</v>
      </c>
    </row>
    <row r="4684" spans="1:10" hidden="1" x14ac:dyDescent="0.35">
      <c r="A4684">
        <v>2018</v>
      </c>
      <c r="B4684">
        <v>3135357</v>
      </c>
      <c r="C4684" t="s">
        <v>116</v>
      </c>
      <c r="D4684" t="s">
        <v>303</v>
      </c>
      <c r="E4684" t="s">
        <v>301</v>
      </c>
      <c r="F4684" s="8">
        <v>593236.94999999995</v>
      </c>
      <c r="G4684" s="10"/>
      <c r="I4684" s="8">
        <v>0</v>
      </c>
      <c r="J4684" s="8">
        <v>0</v>
      </c>
    </row>
    <row r="4685" spans="1:10" hidden="1" x14ac:dyDescent="0.35">
      <c r="A4685">
        <v>2018</v>
      </c>
      <c r="B4685">
        <v>3135357</v>
      </c>
      <c r="C4685" t="s">
        <v>116</v>
      </c>
      <c r="D4685" t="s">
        <v>303</v>
      </c>
      <c r="E4685" t="s">
        <v>309</v>
      </c>
      <c r="F4685" s="8">
        <v>341725.81</v>
      </c>
      <c r="G4685" s="10"/>
      <c r="I4685" s="8">
        <v>0</v>
      </c>
      <c r="J4685" s="8">
        <v>0</v>
      </c>
    </row>
    <row r="4686" spans="1:10" hidden="1" x14ac:dyDescent="0.35">
      <c r="A4686">
        <v>2018</v>
      </c>
      <c r="B4686">
        <v>3135456</v>
      </c>
      <c r="C4686" t="s">
        <v>117</v>
      </c>
      <c r="D4686" t="s">
        <v>303</v>
      </c>
      <c r="E4686" t="s">
        <v>299</v>
      </c>
      <c r="F4686" s="8">
        <v>4366461.91</v>
      </c>
      <c r="G4686" s="10">
        <v>4128570.77</v>
      </c>
      <c r="H4686">
        <v>0.84693431572204825</v>
      </c>
      <c r="I4686" s="8">
        <v>201478.16987223798</v>
      </c>
      <c r="J4686" s="8">
        <v>0</v>
      </c>
    </row>
    <row r="4687" spans="1:10" hidden="1" x14ac:dyDescent="0.35">
      <c r="A4687">
        <v>2018</v>
      </c>
      <c r="B4687">
        <v>3135456</v>
      </c>
      <c r="C4687" t="s">
        <v>117</v>
      </c>
      <c r="D4687" t="s">
        <v>303</v>
      </c>
      <c r="E4687" t="s">
        <v>300</v>
      </c>
      <c r="F4687" s="8">
        <v>3496628.26</v>
      </c>
      <c r="G4687" s="10"/>
      <c r="I4687" s="8">
        <v>0</v>
      </c>
      <c r="J4687" s="8">
        <v>3698106.4298722376</v>
      </c>
    </row>
    <row r="4688" spans="1:10" hidden="1" x14ac:dyDescent="0.35">
      <c r="A4688">
        <v>2018</v>
      </c>
      <c r="B4688">
        <v>3135456</v>
      </c>
      <c r="C4688" t="s">
        <v>117</v>
      </c>
      <c r="D4688" t="s">
        <v>303</v>
      </c>
      <c r="E4688" t="s">
        <v>301</v>
      </c>
      <c r="F4688" s="8">
        <v>409897.62</v>
      </c>
      <c r="G4688" s="10"/>
      <c r="I4688" s="8">
        <v>0</v>
      </c>
      <c r="J4688" s="8">
        <v>0</v>
      </c>
    </row>
    <row r="4689" spans="1:10" hidden="1" x14ac:dyDescent="0.35">
      <c r="A4689">
        <v>2018</v>
      </c>
      <c r="B4689">
        <v>3135456</v>
      </c>
      <c r="C4689" t="s">
        <v>117</v>
      </c>
      <c r="D4689" t="s">
        <v>303</v>
      </c>
      <c r="E4689" t="s">
        <v>309</v>
      </c>
      <c r="F4689" s="8">
        <v>237891.14</v>
      </c>
      <c r="G4689" s="10"/>
      <c r="I4689" s="8">
        <v>0</v>
      </c>
      <c r="J4689" s="8">
        <v>0</v>
      </c>
    </row>
    <row r="4690" spans="1:10" hidden="1" x14ac:dyDescent="0.35">
      <c r="A4690">
        <v>2018</v>
      </c>
      <c r="B4690">
        <v>3135605</v>
      </c>
      <c r="C4690" t="s">
        <v>118</v>
      </c>
      <c r="D4690" t="s">
        <v>303</v>
      </c>
      <c r="E4690" t="s">
        <v>299</v>
      </c>
      <c r="F4690" s="8">
        <v>4430073.09</v>
      </c>
      <c r="G4690" s="10">
        <v>4248205.92</v>
      </c>
      <c r="H4690">
        <v>0.65775149854317794</v>
      </c>
      <c r="I4690" s="8">
        <v>119623.4036033069</v>
      </c>
      <c r="J4690" s="8">
        <v>0</v>
      </c>
    </row>
    <row r="4691" spans="1:10" hidden="1" x14ac:dyDescent="0.35">
      <c r="A4691">
        <v>2018</v>
      </c>
      <c r="B4691">
        <v>3135605</v>
      </c>
      <c r="C4691" t="s">
        <v>118</v>
      </c>
      <c r="D4691" t="s">
        <v>303</v>
      </c>
      <c r="E4691" t="s">
        <v>300</v>
      </c>
      <c r="F4691" s="8">
        <v>2794263.81</v>
      </c>
      <c r="G4691" s="10"/>
      <c r="I4691" s="8">
        <v>0</v>
      </c>
      <c r="J4691" s="8">
        <v>2913887.213603307</v>
      </c>
    </row>
    <row r="4692" spans="1:10" hidden="1" x14ac:dyDescent="0.35">
      <c r="A4692">
        <v>2018</v>
      </c>
      <c r="B4692">
        <v>3135605</v>
      </c>
      <c r="C4692" t="s">
        <v>118</v>
      </c>
      <c r="D4692" t="s">
        <v>303</v>
      </c>
      <c r="E4692" t="s">
        <v>306</v>
      </c>
      <c r="F4692" s="8">
        <v>107213.92</v>
      </c>
      <c r="G4692" s="10"/>
      <c r="I4692" s="8">
        <v>0</v>
      </c>
      <c r="J4692" s="8">
        <v>0</v>
      </c>
    </row>
    <row r="4693" spans="1:10" hidden="1" x14ac:dyDescent="0.35">
      <c r="A4693">
        <v>2018</v>
      </c>
      <c r="B4693">
        <v>3135605</v>
      </c>
      <c r="C4693" t="s">
        <v>118</v>
      </c>
      <c r="D4693" t="s">
        <v>303</v>
      </c>
      <c r="E4693" t="s">
        <v>301</v>
      </c>
      <c r="F4693" s="8">
        <v>981109.01</v>
      </c>
      <c r="G4693" s="10"/>
      <c r="I4693" s="8">
        <v>0</v>
      </c>
      <c r="J4693" s="8">
        <v>0</v>
      </c>
    </row>
    <row r="4694" spans="1:10" hidden="1" x14ac:dyDescent="0.35">
      <c r="A4694">
        <v>2018</v>
      </c>
      <c r="B4694">
        <v>3135605</v>
      </c>
      <c r="C4694" t="s">
        <v>118</v>
      </c>
      <c r="D4694" t="s">
        <v>303</v>
      </c>
      <c r="E4694" t="s">
        <v>304</v>
      </c>
      <c r="F4694" s="8">
        <v>88867.88</v>
      </c>
      <c r="G4694" s="10"/>
      <c r="I4694" s="8">
        <v>0</v>
      </c>
      <c r="J4694" s="8">
        <v>0</v>
      </c>
    </row>
    <row r="4695" spans="1:10" hidden="1" x14ac:dyDescent="0.35">
      <c r="A4695">
        <v>2018</v>
      </c>
      <c r="B4695">
        <v>3135605</v>
      </c>
      <c r="C4695" t="s">
        <v>118</v>
      </c>
      <c r="D4695" t="s">
        <v>303</v>
      </c>
      <c r="E4695" t="s">
        <v>305</v>
      </c>
      <c r="F4695" s="8">
        <v>60064.88</v>
      </c>
      <c r="G4695" s="10"/>
      <c r="I4695" s="8">
        <v>0</v>
      </c>
      <c r="J4695" s="8">
        <v>0</v>
      </c>
    </row>
    <row r="4696" spans="1:10" hidden="1" x14ac:dyDescent="0.35">
      <c r="A4696">
        <v>2018</v>
      </c>
      <c r="B4696">
        <v>3135605</v>
      </c>
      <c r="C4696" t="s">
        <v>118</v>
      </c>
      <c r="D4696" t="s">
        <v>303</v>
      </c>
      <c r="E4696" t="s">
        <v>309</v>
      </c>
      <c r="F4696" s="8">
        <v>181867.17</v>
      </c>
      <c r="G4696" s="10"/>
      <c r="I4696" s="8">
        <v>0</v>
      </c>
      <c r="J4696" s="8">
        <v>0</v>
      </c>
    </row>
    <row r="4697" spans="1:10" hidden="1" x14ac:dyDescent="0.35">
      <c r="A4697">
        <v>2018</v>
      </c>
      <c r="B4697">
        <v>3135803</v>
      </c>
      <c r="C4697" t="s">
        <v>119</v>
      </c>
      <c r="D4697" t="s">
        <v>303</v>
      </c>
      <c r="E4697" t="s">
        <v>299</v>
      </c>
      <c r="F4697" s="8">
        <v>13114329.73</v>
      </c>
      <c r="G4697" s="10">
        <v>11545369.780000001</v>
      </c>
      <c r="H4697">
        <v>0.67290586166050015</v>
      </c>
      <c r="I4697" s="8">
        <v>1055762.3470655652</v>
      </c>
      <c r="J4697" s="8">
        <v>0</v>
      </c>
    </row>
    <row r="4698" spans="1:10" hidden="1" x14ac:dyDescent="0.35">
      <c r="A4698">
        <v>2018</v>
      </c>
      <c r="B4698">
        <v>3135803</v>
      </c>
      <c r="C4698" t="s">
        <v>119</v>
      </c>
      <c r="D4698" t="s">
        <v>303</v>
      </c>
      <c r="E4698" t="s">
        <v>300</v>
      </c>
      <c r="F4698" s="8">
        <v>7768947</v>
      </c>
      <c r="G4698" s="10"/>
      <c r="I4698" s="8">
        <v>0</v>
      </c>
      <c r="J4698" s="8">
        <v>8824709.3470655642</v>
      </c>
    </row>
    <row r="4699" spans="1:10" hidden="1" x14ac:dyDescent="0.35">
      <c r="A4699">
        <v>2018</v>
      </c>
      <c r="B4699">
        <v>3135803</v>
      </c>
      <c r="C4699" t="s">
        <v>119</v>
      </c>
      <c r="D4699" t="s">
        <v>303</v>
      </c>
      <c r="E4699" t="s">
        <v>301</v>
      </c>
      <c r="F4699" s="8">
        <v>2326803.88</v>
      </c>
      <c r="G4699" s="10"/>
      <c r="I4699" s="8">
        <v>0</v>
      </c>
      <c r="J4699" s="8">
        <v>0</v>
      </c>
    </row>
    <row r="4700" spans="1:10" hidden="1" x14ac:dyDescent="0.35">
      <c r="A4700">
        <v>2018</v>
      </c>
      <c r="B4700">
        <v>3135803</v>
      </c>
      <c r="C4700" t="s">
        <v>119</v>
      </c>
      <c r="D4700" t="s">
        <v>303</v>
      </c>
      <c r="E4700" t="s">
        <v>305</v>
      </c>
      <c r="F4700" s="8">
        <v>243991.52</v>
      </c>
      <c r="G4700" s="10"/>
      <c r="I4700" s="8">
        <v>0</v>
      </c>
      <c r="J4700" s="8">
        <v>0</v>
      </c>
    </row>
    <row r="4701" spans="1:10" hidden="1" x14ac:dyDescent="0.35">
      <c r="A4701">
        <v>2018</v>
      </c>
      <c r="B4701">
        <v>3135803</v>
      </c>
      <c r="C4701" t="s">
        <v>119</v>
      </c>
      <c r="D4701" t="s">
        <v>303</v>
      </c>
      <c r="E4701" t="s">
        <v>309</v>
      </c>
      <c r="F4701" s="8">
        <v>1568959.95</v>
      </c>
      <c r="G4701" s="10"/>
      <c r="I4701" s="8">
        <v>0</v>
      </c>
      <c r="J4701" s="8">
        <v>0</v>
      </c>
    </row>
    <row r="4702" spans="1:10" hidden="1" x14ac:dyDescent="0.35">
      <c r="A4702">
        <v>2018</v>
      </c>
      <c r="B4702">
        <v>3136009</v>
      </c>
      <c r="C4702" t="s">
        <v>120</v>
      </c>
      <c r="D4702" t="s">
        <v>303</v>
      </c>
      <c r="E4702" t="s">
        <v>299</v>
      </c>
      <c r="F4702" s="8">
        <v>11397935.85</v>
      </c>
      <c r="G4702" s="10">
        <v>10825892.859999999</v>
      </c>
      <c r="H4702">
        <v>0.64220518435834584</v>
      </c>
      <c r="I4702" s="8">
        <v>367368.9738538494</v>
      </c>
      <c r="J4702" s="8">
        <v>0</v>
      </c>
    </row>
    <row r="4703" spans="1:10" hidden="1" x14ac:dyDescent="0.35">
      <c r="A4703">
        <v>2018</v>
      </c>
      <c r="B4703">
        <v>3136009</v>
      </c>
      <c r="C4703" t="s">
        <v>120</v>
      </c>
      <c r="D4703" t="s">
        <v>303</v>
      </c>
      <c r="E4703" t="s">
        <v>300</v>
      </c>
      <c r="F4703" s="8">
        <v>6952444.5199999996</v>
      </c>
      <c r="G4703" s="10"/>
      <c r="I4703" s="8">
        <v>0</v>
      </c>
      <c r="J4703" s="8">
        <v>7319813.4938538494</v>
      </c>
    </row>
    <row r="4704" spans="1:10" hidden="1" x14ac:dyDescent="0.35">
      <c r="A4704">
        <v>2018</v>
      </c>
      <c r="B4704">
        <v>3136009</v>
      </c>
      <c r="C4704" t="s">
        <v>120</v>
      </c>
      <c r="D4704" t="s">
        <v>303</v>
      </c>
      <c r="E4704" t="s">
        <v>307</v>
      </c>
      <c r="F4704" s="8">
        <v>175517.36</v>
      </c>
      <c r="G4704" s="10"/>
      <c r="I4704" s="8">
        <v>0</v>
      </c>
      <c r="J4704" s="8">
        <v>0</v>
      </c>
    </row>
    <row r="4705" spans="1:10" hidden="1" x14ac:dyDescent="0.35">
      <c r="A4705">
        <v>2018</v>
      </c>
      <c r="B4705">
        <v>3136009</v>
      </c>
      <c r="C4705" t="s">
        <v>120</v>
      </c>
      <c r="D4705" t="s">
        <v>303</v>
      </c>
      <c r="E4705" t="s">
        <v>301</v>
      </c>
      <c r="F4705" s="8">
        <v>2790025.58</v>
      </c>
      <c r="G4705" s="10"/>
      <c r="I4705" s="8">
        <v>0</v>
      </c>
      <c r="J4705" s="8">
        <v>0</v>
      </c>
    </row>
    <row r="4706" spans="1:10" hidden="1" x14ac:dyDescent="0.35">
      <c r="A4706">
        <v>2018</v>
      </c>
      <c r="B4706">
        <v>3136009</v>
      </c>
      <c r="C4706" t="s">
        <v>120</v>
      </c>
      <c r="D4706" t="s">
        <v>303</v>
      </c>
      <c r="E4706" t="s">
        <v>305</v>
      </c>
      <c r="F4706" s="8">
        <v>42780.28</v>
      </c>
      <c r="G4706" s="10"/>
      <c r="I4706" s="8">
        <v>0</v>
      </c>
      <c r="J4706" s="8">
        <v>0</v>
      </c>
    </row>
    <row r="4707" spans="1:10" hidden="1" x14ac:dyDescent="0.35">
      <c r="A4707">
        <v>2018</v>
      </c>
      <c r="B4707">
        <v>3136009</v>
      </c>
      <c r="C4707" t="s">
        <v>120</v>
      </c>
      <c r="D4707" t="s">
        <v>303</v>
      </c>
      <c r="E4707" t="s">
        <v>309</v>
      </c>
      <c r="F4707" s="8">
        <v>572042.99</v>
      </c>
      <c r="G4707" s="10"/>
      <c r="I4707" s="8">
        <v>0</v>
      </c>
      <c r="J4707" s="8">
        <v>0</v>
      </c>
    </row>
    <row r="4708" spans="1:10" hidden="1" x14ac:dyDescent="0.35">
      <c r="A4708">
        <v>2018</v>
      </c>
      <c r="B4708">
        <v>3136405</v>
      </c>
      <c r="C4708" t="s">
        <v>121</v>
      </c>
      <c r="D4708" t="s">
        <v>303</v>
      </c>
      <c r="E4708" t="s">
        <v>299</v>
      </c>
      <c r="F4708" s="8">
        <v>4317548.34</v>
      </c>
      <c r="G4708" s="10">
        <v>3916135.36</v>
      </c>
      <c r="H4708">
        <v>0.60519144312723649</v>
      </c>
      <c r="I4708" s="8">
        <v>242931.70065620451</v>
      </c>
      <c r="J4708" s="8">
        <v>0</v>
      </c>
    </row>
    <row r="4709" spans="1:10" hidden="1" x14ac:dyDescent="0.35">
      <c r="A4709">
        <v>2018</v>
      </c>
      <c r="B4709">
        <v>3136405</v>
      </c>
      <c r="C4709" t="s">
        <v>121</v>
      </c>
      <c r="D4709" t="s">
        <v>303</v>
      </c>
      <c r="E4709" t="s">
        <v>300</v>
      </c>
      <c r="F4709" s="8">
        <v>2370011.61</v>
      </c>
      <c r="G4709" s="10"/>
      <c r="I4709" s="8">
        <v>0</v>
      </c>
      <c r="J4709" s="8">
        <v>2612943.3106562044</v>
      </c>
    </row>
    <row r="4710" spans="1:10" hidden="1" x14ac:dyDescent="0.35">
      <c r="A4710">
        <v>2018</v>
      </c>
      <c r="B4710">
        <v>3136405</v>
      </c>
      <c r="C4710" t="s">
        <v>121</v>
      </c>
      <c r="D4710" t="s">
        <v>303</v>
      </c>
      <c r="E4710" t="s">
        <v>307</v>
      </c>
      <c r="F4710" s="8">
        <v>45792</v>
      </c>
      <c r="G4710" s="10"/>
      <c r="I4710" s="8">
        <v>0</v>
      </c>
      <c r="J4710" s="8">
        <v>0</v>
      </c>
    </row>
    <row r="4711" spans="1:10" hidden="1" x14ac:dyDescent="0.35">
      <c r="A4711">
        <v>2018</v>
      </c>
      <c r="B4711">
        <v>3136405</v>
      </c>
      <c r="C4711" t="s">
        <v>121</v>
      </c>
      <c r="D4711" t="s">
        <v>303</v>
      </c>
      <c r="E4711" t="s">
        <v>306</v>
      </c>
      <c r="F4711" s="8">
        <v>117260</v>
      </c>
      <c r="G4711" s="10"/>
      <c r="I4711" s="8">
        <v>0</v>
      </c>
      <c r="J4711" s="8">
        <v>0</v>
      </c>
    </row>
    <row r="4712" spans="1:10" hidden="1" x14ac:dyDescent="0.35">
      <c r="A4712">
        <v>2018</v>
      </c>
      <c r="B4712">
        <v>3136405</v>
      </c>
      <c r="C4712" t="s">
        <v>121</v>
      </c>
      <c r="D4712" t="s">
        <v>303</v>
      </c>
      <c r="E4712" t="s">
        <v>301</v>
      </c>
      <c r="F4712" s="8">
        <v>898623.22</v>
      </c>
      <c r="G4712" s="10"/>
      <c r="I4712" s="8">
        <v>0</v>
      </c>
      <c r="J4712" s="8">
        <v>0</v>
      </c>
    </row>
    <row r="4713" spans="1:10" hidden="1" x14ac:dyDescent="0.35">
      <c r="A4713">
        <v>2018</v>
      </c>
      <c r="B4713">
        <v>3136405</v>
      </c>
      <c r="C4713" t="s">
        <v>121</v>
      </c>
      <c r="D4713" t="s">
        <v>303</v>
      </c>
      <c r="E4713" t="s">
        <v>305</v>
      </c>
      <c r="F4713" s="8">
        <v>86976.25</v>
      </c>
      <c r="G4713" s="10"/>
      <c r="I4713" s="8">
        <v>0</v>
      </c>
      <c r="J4713" s="8">
        <v>0</v>
      </c>
    </row>
    <row r="4714" spans="1:10" hidden="1" x14ac:dyDescent="0.35">
      <c r="A4714">
        <v>2018</v>
      </c>
      <c r="B4714">
        <v>3136405</v>
      </c>
      <c r="C4714" t="s">
        <v>121</v>
      </c>
      <c r="D4714" t="s">
        <v>303</v>
      </c>
      <c r="E4714" t="s">
        <v>309</v>
      </c>
      <c r="F4714" s="8">
        <v>401412.98</v>
      </c>
      <c r="G4714" s="10"/>
      <c r="I4714" s="8">
        <v>0</v>
      </c>
      <c r="J4714" s="8">
        <v>0</v>
      </c>
    </row>
    <row r="4715" spans="1:10" hidden="1" x14ac:dyDescent="0.35">
      <c r="A4715">
        <v>2018</v>
      </c>
      <c r="B4715">
        <v>3136504</v>
      </c>
      <c r="C4715" t="s">
        <v>122</v>
      </c>
      <c r="D4715" t="s">
        <v>303</v>
      </c>
      <c r="E4715" t="s">
        <v>299</v>
      </c>
      <c r="F4715" s="8">
        <v>4749354.28</v>
      </c>
      <c r="G4715" s="10">
        <v>3986121.2300000004</v>
      </c>
      <c r="H4715">
        <v>0.59981097464012645</v>
      </c>
      <c r="I4715" s="8">
        <v>457795.55959805637</v>
      </c>
      <c r="J4715" s="8">
        <v>0</v>
      </c>
    </row>
    <row r="4716" spans="1:10" hidden="1" x14ac:dyDescent="0.35">
      <c r="A4716">
        <v>2018</v>
      </c>
      <c r="B4716">
        <v>3136504</v>
      </c>
      <c r="C4716" t="s">
        <v>122</v>
      </c>
      <c r="D4716" t="s">
        <v>303</v>
      </c>
      <c r="E4716" t="s">
        <v>300</v>
      </c>
      <c r="F4716" s="8">
        <v>2390919.2599999998</v>
      </c>
      <c r="G4716" s="10"/>
      <c r="I4716" s="8">
        <v>0</v>
      </c>
      <c r="J4716" s="8">
        <v>2848714.8195980564</v>
      </c>
    </row>
    <row r="4717" spans="1:10" hidden="1" x14ac:dyDescent="0.35">
      <c r="A4717">
        <v>2018</v>
      </c>
      <c r="B4717">
        <v>3136504</v>
      </c>
      <c r="C4717" t="s">
        <v>122</v>
      </c>
      <c r="D4717" t="s">
        <v>303</v>
      </c>
      <c r="E4717" t="s">
        <v>301</v>
      </c>
      <c r="F4717" s="8">
        <v>890406.22</v>
      </c>
      <c r="G4717" s="10"/>
      <c r="I4717" s="8">
        <v>0</v>
      </c>
      <c r="J4717" s="8">
        <v>0</v>
      </c>
    </row>
    <row r="4718" spans="1:10" hidden="1" x14ac:dyDescent="0.35">
      <c r="A4718">
        <v>2018</v>
      </c>
      <c r="B4718">
        <v>3136504</v>
      </c>
      <c r="C4718" t="s">
        <v>122</v>
      </c>
      <c r="D4718" t="s">
        <v>303</v>
      </c>
      <c r="E4718" t="s">
        <v>304</v>
      </c>
      <c r="F4718" s="8">
        <v>129786.79</v>
      </c>
      <c r="G4718" s="10"/>
      <c r="I4718" s="8">
        <v>0</v>
      </c>
      <c r="J4718" s="8">
        <v>0</v>
      </c>
    </row>
    <row r="4719" spans="1:10" hidden="1" x14ac:dyDescent="0.35">
      <c r="A4719">
        <v>2018</v>
      </c>
      <c r="B4719">
        <v>3136504</v>
      </c>
      <c r="C4719" t="s">
        <v>122</v>
      </c>
      <c r="D4719" t="s">
        <v>303</v>
      </c>
      <c r="E4719" t="s">
        <v>309</v>
      </c>
      <c r="F4719" s="8">
        <v>763233.05</v>
      </c>
      <c r="G4719" s="10"/>
      <c r="I4719" s="8">
        <v>0</v>
      </c>
      <c r="J4719" s="8">
        <v>0</v>
      </c>
    </row>
    <row r="4720" spans="1:10" hidden="1" x14ac:dyDescent="0.35">
      <c r="A4720">
        <v>2018</v>
      </c>
      <c r="B4720">
        <v>3136520</v>
      </c>
      <c r="C4720" t="s">
        <v>123</v>
      </c>
      <c r="D4720" t="s">
        <v>303</v>
      </c>
      <c r="E4720" t="s">
        <v>299</v>
      </c>
      <c r="F4720" s="8">
        <v>3730616.47</v>
      </c>
      <c r="G4720" s="10">
        <v>3730616.47</v>
      </c>
      <c r="H4720">
        <v>0.67671233703635036</v>
      </c>
      <c r="I4720" s="8">
        <v>0</v>
      </c>
      <c r="J4720" s="8">
        <v>0</v>
      </c>
    </row>
    <row r="4721" spans="1:10" hidden="1" x14ac:dyDescent="0.35">
      <c r="A4721">
        <v>2018</v>
      </c>
      <c r="B4721">
        <v>3136520</v>
      </c>
      <c r="C4721" t="s">
        <v>123</v>
      </c>
      <c r="D4721" t="s">
        <v>303</v>
      </c>
      <c r="E4721" t="s">
        <v>300</v>
      </c>
      <c r="F4721" s="8">
        <v>2524554.19</v>
      </c>
      <c r="G4721" s="10"/>
      <c r="I4721" s="8">
        <v>0</v>
      </c>
      <c r="J4721" s="8">
        <v>2524554.19</v>
      </c>
    </row>
    <row r="4722" spans="1:10" hidden="1" x14ac:dyDescent="0.35">
      <c r="A4722">
        <v>2018</v>
      </c>
      <c r="B4722">
        <v>3136520</v>
      </c>
      <c r="C4722" t="s">
        <v>123</v>
      </c>
      <c r="D4722" t="s">
        <v>303</v>
      </c>
      <c r="E4722" t="s">
        <v>306</v>
      </c>
      <c r="F4722" s="8">
        <v>334.95</v>
      </c>
      <c r="G4722" s="10"/>
      <c r="I4722" s="8">
        <v>0</v>
      </c>
      <c r="J4722" s="8">
        <v>0</v>
      </c>
    </row>
    <row r="4723" spans="1:10" hidden="1" x14ac:dyDescent="0.35">
      <c r="A4723">
        <v>2018</v>
      </c>
      <c r="B4723">
        <v>3136520</v>
      </c>
      <c r="C4723" t="s">
        <v>123</v>
      </c>
      <c r="D4723" t="s">
        <v>303</v>
      </c>
      <c r="E4723" t="s">
        <v>301</v>
      </c>
      <c r="F4723" s="8">
        <v>903293.97</v>
      </c>
      <c r="G4723" s="10"/>
      <c r="I4723" s="8">
        <v>0</v>
      </c>
      <c r="J4723" s="8">
        <v>0</v>
      </c>
    </row>
    <row r="4724" spans="1:10" hidden="1" x14ac:dyDescent="0.35">
      <c r="A4724">
        <v>2018</v>
      </c>
      <c r="B4724">
        <v>3136553</v>
      </c>
      <c r="C4724" t="s">
        <v>124</v>
      </c>
      <c r="D4724" t="s">
        <v>303</v>
      </c>
      <c r="E4724" t="s">
        <v>299</v>
      </c>
      <c r="F4724" s="8">
        <v>3351818.9</v>
      </c>
      <c r="G4724" s="10">
        <v>3351818.9</v>
      </c>
      <c r="H4724">
        <v>0.88486101083802582</v>
      </c>
      <c r="I4724" s="8">
        <v>0</v>
      </c>
      <c r="J4724" s="8">
        <v>0</v>
      </c>
    </row>
    <row r="4725" spans="1:10" hidden="1" x14ac:dyDescent="0.35">
      <c r="A4725">
        <v>2018</v>
      </c>
      <c r="B4725">
        <v>3136553</v>
      </c>
      <c r="C4725" t="s">
        <v>124</v>
      </c>
      <c r="D4725" t="s">
        <v>303</v>
      </c>
      <c r="E4725" t="s">
        <v>300</v>
      </c>
      <c r="F4725" s="8">
        <v>2965893.86</v>
      </c>
      <c r="G4725" s="10"/>
      <c r="I4725" s="8">
        <v>0</v>
      </c>
      <c r="J4725" s="8">
        <v>2965893.86</v>
      </c>
    </row>
    <row r="4726" spans="1:10" hidden="1" x14ac:dyDescent="0.35">
      <c r="A4726">
        <v>2018</v>
      </c>
      <c r="B4726">
        <v>3136553</v>
      </c>
      <c r="C4726" t="s">
        <v>124</v>
      </c>
      <c r="D4726" t="s">
        <v>303</v>
      </c>
      <c r="E4726" t="s">
        <v>301</v>
      </c>
      <c r="F4726" s="8">
        <v>56692.65</v>
      </c>
      <c r="G4726" s="10"/>
      <c r="I4726" s="8">
        <v>0</v>
      </c>
      <c r="J4726" s="8">
        <v>0</v>
      </c>
    </row>
    <row r="4727" spans="1:10" hidden="1" x14ac:dyDescent="0.35">
      <c r="A4727">
        <v>2018</v>
      </c>
      <c r="B4727">
        <v>3136553</v>
      </c>
      <c r="C4727" t="s">
        <v>124</v>
      </c>
      <c r="D4727" t="s">
        <v>303</v>
      </c>
      <c r="E4727" t="s">
        <v>305</v>
      </c>
      <c r="F4727" s="8">
        <v>14812.14</v>
      </c>
      <c r="G4727" s="10"/>
      <c r="I4727" s="8">
        <v>0</v>
      </c>
      <c r="J4727" s="8">
        <v>0</v>
      </c>
    </row>
    <row r="4728" spans="1:10" hidden="1" x14ac:dyDescent="0.35">
      <c r="A4728">
        <v>2018</v>
      </c>
      <c r="B4728">
        <v>3136579</v>
      </c>
      <c r="C4728" t="s">
        <v>125</v>
      </c>
      <c r="D4728" t="s">
        <v>303</v>
      </c>
      <c r="E4728" t="s">
        <v>299</v>
      </c>
      <c r="F4728" s="8">
        <v>3885382.55</v>
      </c>
      <c r="G4728" s="10">
        <v>3141294.4</v>
      </c>
      <c r="H4728">
        <v>0.93441902484529948</v>
      </c>
      <c r="I4728" s="8">
        <v>695290.12352194299</v>
      </c>
      <c r="J4728" s="8">
        <v>0</v>
      </c>
    </row>
    <row r="4729" spans="1:10" hidden="1" x14ac:dyDescent="0.35">
      <c r="A4729">
        <v>2018</v>
      </c>
      <c r="B4729">
        <v>3136579</v>
      </c>
      <c r="C4729" t="s">
        <v>125</v>
      </c>
      <c r="D4729" t="s">
        <v>303</v>
      </c>
      <c r="E4729" t="s">
        <v>300</v>
      </c>
      <c r="F4729" s="8">
        <v>2935285.25</v>
      </c>
      <c r="G4729" s="10"/>
      <c r="I4729" s="8">
        <v>0</v>
      </c>
      <c r="J4729" s="8">
        <v>3630575.3735219431</v>
      </c>
    </row>
    <row r="4730" spans="1:10" hidden="1" x14ac:dyDescent="0.35">
      <c r="A4730">
        <v>2018</v>
      </c>
      <c r="B4730">
        <v>3136579</v>
      </c>
      <c r="C4730" t="s">
        <v>125</v>
      </c>
      <c r="D4730" t="s">
        <v>303</v>
      </c>
      <c r="E4730" t="s">
        <v>301</v>
      </c>
      <c r="F4730" s="8">
        <v>73629.679999999993</v>
      </c>
      <c r="G4730" s="10"/>
      <c r="I4730" s="8">
        <v>0</v>
      </c>
      <c r="J4730" s="8">
        <v>0</v>
      </c>
    </row>
    <row r="4731" spans="1:10" hidden="1" x14ac:dyDescent="0.35">
      <c r="A4731">
        <v>2018</v>
      </c>
      <c r="B4731">
        <v>3136579</v>
      </c>
      <c r="C4731" t="s">
        <v>125</v>
      </c>
      <c r="D4731" t="s">
        <v>303</v>
      </c>
      <c r="E4731" t="s">
        <v>309</v>
      </c>
      <c r="F4731" s="8">
        <v>744088.15</v>
      </c>
      <c r="G4731" s="10"/>
      <c r="I4731" s="8">
        <v>0</v>
      </c>
      <c r="J4731" s="8">
        <v>0</v>
      </c>
    </row>
    <row r="4732" spans="1:10" hidden="1" x14ac:dyDescent="0.35">
      <c r="A4732">
        <v>2018</v>
      </c>
      <c r="B4732">
        <v>3136801</v>
      </c>
      <c r="C4732" t="s">
        <v>126</v>
      </c>
      <c r="D4732" t="s">
        <v>303</v>
      </c>
      <c r="E4732" t="s">
        <v>299</v>
      </c>
      <c r="F4732" s="8">
        <v>2585645.5299999998</v>
      </c>
      <c r="G4732" s="10">
        <v>2390717.94</v>
      </c>
      <c r="H4732">
        <v>0.92381993837382592</v>
      </c>
      <c r="I4732" s="8">
        <v>180077.9941811584</v>
      </c>
      <c r="J4732" s="8">
        <v>0</v>
      </c>
    </row>
    <row r="4733" spans="1:10" hidden="1" x14ac:dyDescent="0.35">
      <c r="A4733">
        <v>2018</v>
      </c>
      <c r="B4733">
        <v>3136801</v>
      </c>
      <c r="C4733" t="s">
        <v>126</v>
      </c>
      <c r="D4733" t="s">
        <v>303</v>
      </c>
      <c r="E4733" t="s">
        <v>300</v>
      </c>
      <c r="F4733" s="8">
        <v>2208592.9</v>
      </c>
      <c r="G4733" s="10"/>
      <c r="I4733" s="8">
        <v>0</v>
      </c>
      <c r="J4733" s="8">
        <v>2388670.8941811584</v>
      </c>
    </row>
    <row r="4734" spans="1:10" hidden="1" x14ac:dyDescent="0.35">
      <c r="A4734">
        <v>2018</v>
      </c>
      <c r="B4734">
        <v>3136801</v>
      </c>
      <c r="C4734" t="s">
        <v>126</v>
      </c>
      <c r="D4734" t="s">
        <v>303</v>
      </c>
      <c r="E4734" t="s">
        <v>301</v>
      </c>
      <c r="F4734" s="8">
        <v>182125.04</v>
      </c>
      <c r="G4734" s="10"/>
      <c r="I4734" s="8">
        <v>0</v>
      </c>
      <c r="J4734" s="8">
        <v>0</v>
      </c>
    </row>
    <row r="4735" spans="1:10" hidden="1" x14ac:dyDescent="0.35">
      <c r="A4735">
        <v>2018</v>
      </c>
      <c r="B4735">
        <v>3136801</v>
      </c>
      <c r="C4735" t="s">
        <v>126</v>
      </c>
      <c r="D4735" t="s">
        <v>303</v>
      </c>
      <c r="E4735" t="s">
        <v>309</v>
      </c>
      <c r="F4735" s="8">
        <v>194927.59</v>
      </c>
      <c r="G4735" s="10"/>
      <c r="I4735" s="8">
        <v>0</v>
      </c>
      <c r="J4735" s="8">
        <v>0</v>
      </c>
    </row>
    <row r="4736" spans="1:10" hidden="1" x14ac:dyDescent="0.35">
      <c r="A4736">
        <v>2018</v>
      </c>
      <c r="B4736">
        <v>3136959</v>
      </c>
      <c r="C4736" t="s">
        <v>127</v>
      </c>
      <c r="D4736" t="s">
        <v>303</v>
      </c>
      <c r="E4736" t="s">
        <v>299</v>
      </c>
      <c r="F4736" s="8">
        <v>4321746.2699999996</v>
      </c>
      <c r="G4736" s="10">
        <v>3516622.01</v>
      </c>
      <c r="H4736">
        <v>0.87816085755545847</v>
      </c>
      <c r="I4736" s="8">
        <v>707028.61060030397</v>
      </c>
      <c r="J4736" s="8">
        <v>0</v>
      </c>
    </row>
    <row r="4737" spans="1:11" hidden="1" x14ac:dyDescent="0.35">
      <c r="A4737">
        <v>2018</v>
      </c>
      <c r="B4737">
        <v>3136959</v>
      </c>
      <c r="C4737" t="s">
        <v>127</v>
      </c>
      <c r="D4737" t="s">
        <v>303</v>
      </c>
      <c r="E4737" t="s">
        <v>300</v>
      </c>
      <c r="F4737" s="8">
        <v>3088159.8</v>
      </c>
      <c r="G4737" s="10"/>
      <c r="I4737" s="8">
        <v>0</v>
      </c>
      <c r="J4737" s="8">
        <v>3795188.4106003037</v>
      </c>
    </row>
    <row r="4738" spans="1:11" hidden="1" x14ac:dyDescent="0.35">
      <c r="A4738">
        <v>2018</v>
      </c>
      <c r="B4738">
        <v>3136959</v>
      </c>
      <c r="C4738" t="s">
        <v>127</v>
      </c>
      <c r="D4738" t="s">
        <v>303</v>
      </c>
      <c r="E4738" t="s">
        <v>301</v>
      </c>
      <c r="F4738" s="8">
        <v>428462.21</v>
      </c>
      <c r="G4738" s="10"/>
      <c r="I4738" s="8">
        <v>0</v>
      </c>
      <c r="J4738" s="8">
        <v>0</v>
      </c>
    </row>
    <row r="4739" spans="1:11" hidden="1" x14ac:dyDescent="0.35">
      <c r="A4739">
        <v>2018</v>
      </c>
      <c r="B4739">
        <v>3136959</v>
      </c>
      <c r="C4739" t="s">
        <v>127</v>
      </c>
      <c r="D4739" t="s">
        <v>303</v>
      </c>
      <c r="E4739" t="s">
        <v>309</v>
      </c>
      <c r="F4739" s="8">
        <v>805124.26</v>
      </c>
      <c r="G4739" s="10"/>
      <c r="I4739" s="8">
        <v>0</v>
      </c>
      <c r="J4739" s="8">
        <v>0</v>
      </c>
    </row>
    <row r="4740" spans="1:11" hidden="1" x14ac:dyDescent="0.35">
      <c r="A4740">
        <v>2018</v>
      </c>
      <c r="B4740">
        <v>3137007</v>
      </c>
      <c r="C4740" t="s">
        <v>128</v>
      </c>
      <c r="D4740" t="s">
        <v>303</v>
      </c>
      <c r="E4740" t="s">
        <v>299</v>
      </c>
      <c r="F4740" s="8">
        <v>10132001.939999999</v>
      </c>
      <c r="G4740" s="10">
        <v>10132001.939999999</v>
      </c>
      <c r="H4740">
        <v>0</v>
      </c>
      <c r="I4740" s="8">
        <v>0</v>
      </c>
      <c r="J4740" s="8">
        <v>0</v>
      </c>
      <c r="K4740" s="9">
        <f>F4740*AVERAGE(K3430,K6042)</f>
        <v>8097049.6931458665</v>
      </c>
    </row>
    <row r="4741" spans="1:11" hidden="1" x14ac:dyDescent="0.35">
      <c r="A4741">
        <v>2018</v>
      </c>
      <c r="B4741">
        <v>3137304</v>
      </c>
      <c r="C4741" t="s">
        <v>129</v>
      </c>
      <c r="D4741" t="s">
        <v>303</v>
      </c>
      <c r="E4741" t="s">
        <v>299</v>
      </c>
      <c r="F4741" s="8">
        <v>3176373.54</v>
      </c>
      <c r="G4741" s="10">
        <v>2233172.5099999998</v>
      </c>
      <c r="H4741">
        <v>0.69204373736447267</v>
      </c>
      <c r="I4741" s="8">
        <v>652736.36588722013</v>
      </c>
      <c r="J4741" s="8">
        <v>0</v>
      </c>
    </row>
    <row r="4742" spans="1:11" hidden="1" x14ac:dyDescent="0.35">
      <c r="A4742">
        <v>2018</v>
      </c>
      <c r="B4742">
        <v>3137304</v>
      </c>
      <c r="C4742" t="s">
        <v>129</v>
      </c>
      <c r="D4742" t="s">
        <v>303</v>
      </c>
      <c r="E4742" t="s">
        <v>300</v>
      </c>
      <c r="F4742" s="8">
        <v>1545453.05</v>
      </c>
      <c r="G4742" s="10"/>
      <c r="I4742" s="8">
        <v>0</v>
      </c>
      <c r="J4742" s="8">
        <v>2198189.4158872203</v>
      </c>
    </row>
    <row r="4743" spans="1:11" hidden="1" x14ac:dyDescent="0.35">
      <c r="A4743">
        <v>2018</v>
      </c>
      <c r="B4743">
        <v>3137304</v>
      </c>
      <c r="C4743" t="s">
        <v>129</v>
      </c>
      <c r="D4743" t="s">
        <v>303</v>
      </c>
      <c r="E4743" t="s">
        <v>306</v>
      </c>
      <c r="F4743" s="8">
        <v>73013.919999999998</v>
      </c>
      <c r="G4743" s="10"/>
      <c r="I4743" s="8">
        <v>0</v>
      </c>
      <c r="J4743" s="8">
        <v>0</v>
      </c>
    </row>
    <row r="4744" spans="1:11" hidden="1" x14ac:dyDescent="0.35">
      <c r="A4744">
        <v>2018</v>
      </c>
      <c r="B4744">
        <v>3137304</v>
      </c>
      <c r="C4744" t="s">
        <v>129</v>
      </c>
      <c r="D4744" t="s">
        <v>303</v>
      </c>
      <c r="E4744" t="s">
        <v>301</v>
      </c>
      <c r="F4744" s="8">
        <v>535839.81000000006</v>
      </c>
      <c r="G4744" s="10"/>
      <c r="I4744" s="8">
        <v>0</v>
      </c>
      <c r="J4744" s="8">
        <v>0</v>
      </c>
    </row>
    <row r="4745" spans="1:11" hidden="1" x14ac:dyDescent="0.35">
      <c r="A4745">
        <v>2018</v>
      </c>
      <c r="B4745">
        <v>3137304</v>
      </c>
      <c r="C4745" t="s">
        <v>129</v>
      </c>
      <c r="D4745" t="s">
        <v>303</v>
      </c>
      <c r="E4745" t="s">
        <v>304</v>
      </c>
      <c r="F4745" s="8">
        <v>25711.73</v>
      </c>
      <c r="G4745" s="10"/>
      <c r="I4745" s="8">
        <v>0</v>
      </c>
      <c r="J4745" s="8">
        <v>0</v>
      </c>
    </row>
    <row r="4746" spans="1:11" hidden="1" x14ac:dyDescent="0.35">
      <c r="A4746">
        <v>2018</v>
      </c>
      <c r="B4746">
        <v>3137304</v>
      </c>
      <c r="C4746" t="s">
        <v>129</v>
      </c>
      <c r="D4746" t="s">
        <v>303</v>
      </c>
      <c r="E4746" t="s">
        <v>305</v>
      </c>
      <c r="F4746" s="8">
        <v>1154</v>
      </c>
      <c r="G4746" s="10"/>
      <c r="I4746" s="8">
        <v>0</v>
      </c>
      <c r="J4746" s="8">
        <v>0</v>
      </c>
    </row>
    <row r="4747" spans="1:11" hidden="1" x14ac:dyDescent="0.35">
      <c r="A4747">
        <v>2018</v>
      </c>
      <c r="B4747">
        <v>3137304</v>
      </c>
      <c r="C4747" t="s">
        <v>129</v>
      </c>
      <c r="D4747" t="s">
        <v>303</v>
      </c>
      <c r="E4747" t="s">
        <v>309</v>
      </c>
      <c r="F4747" s="8">
        <v>943201.03</v>
      </c>
      <c r="G4747" s="10"/>
      <c r="I4747" s="8">
        <v>0</v>
      </c>
      <c r="J4747" s="8">
        <v>0</v>
      </c>
    </row>
    <row r="4748" spans="1:11" hidden="1" x14ac:dyDescent="0.35">
      <c r="A4748">
        <v>2018</v>
      </c>
      <c r="B4748">
        <v>3138104</v>
      </c>
      <c r="C4748" t="s">
        <v>130</v>
      </c>
      <c r="D4748" t="s">
        <v>303</v>
      </c>
      <c r="E4748" t="s">
        <v>299</v>
      </c>
      <c r="F4748" s="8">
        <v>5118099.0199999996</v>
      </c>
      <c r="G4748" s="10">
        <v>5118099.0199999996</v>
      </c>
      <c r="H4748">
        <v>0.9990241064151979</v>
      </c>
      <c r="I4748" s="8">
        <v>0</v>
      </c>
      <c r="J4748" s="8">
        <v>0</v>
      </c>
    </row>
    <row r="4749" spans="1:11" hidden="1" x14ac:dyDescent="0.35">
      <c r="A4749">
        <v>2018</v>
      </c>
      <c r="B4749">
        <v>3138104</v>
      </c>
      <c r="C4749" t="s">
        <v>130</v>
      </c>
      <c r="D4749" t="s">
        <v>303</v>
      </c>
      <c r="E4749" t="s">
        <v>300</v>
      </c>
      <c r="F4749" s="8">
        <v>5113104.3</v>
      </c>
      <c r="G4749" s="10"/>
      <c r="I4749" s="8">
        <v>0</v>
      </c>
      <c r="J4749" s="8">
        <v>5113104.3</v>
      </c>
    </row>
    <row r="4750" spans="1:11" hidden="1" x14ac:dyDescent="0.35">
      <c r="A4750">
        <v>2018</v>
      </c>
      <c r="B4750">
        <v>3138104</v>
      </c>
      <c r="C4750" t="s">
        <v>130</v>
      </c>
      <c r="D4750" t="s">
        <v>303</v>
      </c>
      <c r="E4750" t="s">
        <v>306</v>
      </c>
      <c r="F4750" s="8">
        <v>4201.22</v>
      </c>
      <c r="G4750" s="10"/>
      <c r="I4750" s="8">
        <v>0</v>
      </c>
      <c r="J4750" s="8">
        <v>0</v>
      </c>
    </row>
    <row r="4751" spans="1:11" hidden="1" x14ac:dyDescent="0.35">
      <c r="A4751">
        <v>2018</v>
      </c>
      <c r="B4751">
        <v>3138104</v>
      </c>
      <c r="C4751" t="s">
        <v>130</v>
      </c>
      <c r="D4751" t="s">
        <v>303</v>
      </c>
      <c r="E4751" t="s">
        <v>301</v>
      </c>
      <c r="F4751" s="8">
        <v>793.5</v>
      </c>
      <c r="G4751" s="10"/>
      <c r="I4751" s="8">
        <v>0</v>
      </c>
      <c r="J4751" s="8">
        <v>0</v>
      </c>
    </row>
    <row r="4752" spans="1:11" hidden="1" x14ac:dyDescent="0.35">
      <c r="A4752">
        <v>2018</v>
      </c>
      <c r="B4752">
        <v>3138351</v>
      </c>
      <c r="C4752" t="s">
        <v>131</v>
      </c>
      <c r="D4752" t="s">
        <v>303</v>
      </c>
      <c r="E4752" t="s">
        <v>299</v>
      </c>
      <c r="F4752" s="8">
        <v>4217081.7</v>
      </c>
      <c r="G4752" s="10">
        <v>3996182.04</v>
      </c>
      <c r="H4752">
        <v>0.67034517026156293</v>
      </c>
      <c r="I4752" s="8">
        <v>148079.02019342137</v>
      </c>
      <c r="J4752" s="8">
        <v>0</v>
      </c>
    </row>
    <row r="4753" spans="1:10" hidden="1" x14ac:dyDescent="0.35">
      <c r="A4753">
        <v>2018</v>
      </c>
      <c r="B4753">
        <v>3138351</v>
      </c>
      <c r="C4753" t="s">
        <v>131</v>
      </c>
      <c r="D4753" t="s">
        <v>303</v>
      </c>
      <c r="E4753" t="s">
        <v>300</v>
      </c>
      <c r="F4753" s="8">
        <v>2678821.33</v>
      </c>
      <c r="G4753" s="10"/>
      <c r="I4753" s="8">
        <v>0</v>
      </c>
      <c r="J4753" s="8">
        <v>2826900.3501934214</v>
      </c>
    </row>
    <row r="4754" spans="1:10" hidden="1" x14ac:dyDescent="0.35">
      <c r="A4754">
        <v>2018</v>
      </c>
      <c r="B4754">
        <v>3138351</v>
      </c>
      <c r="C4754" t="s">
        <v>131</v>
      </c>
      <c r="D4754" t="s">
        <v>303</v>
      </c>
      <c r="E4754" t="s">
        <v>306</v>
      </c>
      <c r="F4754" s="8">
        <v>938.34</v>
      </c>
      <c r="G4754" s="10"/>
      <c r="I4754" s="8">
        <v>0</v>
      </c>
      <c r="J4754" s="8">
        <v>0</v>
      </c>
    </row>
    <row r="4755" spans="1:10" hidden="1" x14ac:dyDescent="0.35">
      <c r="A4755">
        <v>2018</v>
      </c>
      <c r="B4755">
        <v>3138351</v>
      </c>
      <c r="C4755" t="s">
        <v>131</v>
      </c>
      <c r="D4755" t="s">
        <v>303</v>
      </c>
      <c r="E4755" t="s">
        <v>301</v>
      </c>
      <c r="F4755" s="8">
        <v>790429.96</v>
      </c>
      <c r="G4755" s="10"/>
      <c r="I4755" s="8">
        <v>0</v>
      </c>
      <c r="J4755" s="8">
        <v>0</v>
      </c>
    </row>
    <row r="4756" spans="1:10" hidden="1" x14ac:dyDescent="0.35">
      <c r="A4756">
        <v>2018</v>
      </c>
      <c r="B4756">
        <v>3138351</v>
      </c>
      <c r="C4756" t="s">
        <v>131</v>
      </c>
      <c r="D4756" t="s">
        <v>303</v>
      </c>
      <c r="E4756" t="s">
        <v>304</v>
      </c>
      <c r="F4756" s="8">
        <v>262164.84999999998</v>
      </c>
      <c r="G4756" s="10"/>
      <c r="I4756" s="8">
        <v>0</v>
      </c>
      <c r="J4756" s="8">
        <v>0</v>
      </c>
    </row>
    <row r="4757" spans="1:10" hidden="1" x14ac:dyDescent="0.35">
      <c r="A4757">
        <v>2018</v>
      </c>
      <c r="B4757">
        <v>3138351</v>
      </c>
      <c r="C4757" t="s">
        <v>131</v>
      </c>
      <c r="D4757" t="s">
        <v>303</v>
      </c>
      <c r="E4757" t="s">
        <v>305</v>
      </c>
      <c r="F4757" s="8">
        <v>29493.45</v>
      </c>
      <c r="G4757" s="10"/>
      <c r="I4757" s="8">
        <v>0</v>
      </c>
      <c r="J4757" s="8">
        <v>0</v>
      </c>
    </row>
    <row r="4758" spans="1:10" hidden="1" x14ac:dyDescent="0.35">
      <c r="A4758">
        <v>2018</v>
      </c>
      <c r="B4758">
        <v>3138351</v>
      </c>
      <c r="C4758" t="s">
        <v>131</v>
      </c>
      <c r="D4758" t="s">
        <v>303</v>
      </c>
      <c r="E4758" t="s">
        <v>309</v>
      </c>
      <c r="F4758" s="8">
        <v>220899.66</v>
      </c>
      <c r="G4758" s="10"/>
      <c r="I4758" s="8">
        <v>0</v>
      </c>
      <c r="J4758" s="8">
        <v>0</v>
      </c>
    </row>
    <row r="4759" spans="1:10" hidden="1" x14ac:dyDescent="0.35">
      <c r="A4759">
        <v>2018</v>
      </c>
      <c r="B4759">
        <v>3138658</v>
      </c>
      <c r="C4759" t="s">
        <v>132</v>
      </c>
      <c r="D4759" t="s">
        <v>303</v>
      </c>
      <c r="E4759" t="s">
        <v>299</v>
      </c>
      <c r="F4759" s="8">
        <v>6143991.8099999996</v>
      </c>
      <c r="G4759" s="10">
        <v>5067609.93</v>
      </c>
      <c r="H4759">
        <v>0.3638369518310578</v>
      </c>
      <c r="I4759" s="8">
        <v>391627.50222538342</v>
      </c>
      <c r="J4759" s="8">
        <v>0</v>
      </c>
    </row>
    <row r="4760" spans="1:10" hidden="1" x14ac:dyDescent="0.35">
      <c r="A4760">
        <v>2018</v>
      </c>
      <c r="B4760">
        <v>3138658</v>
      </c>
      <c r="C4760" t="s">
        <v>132</v>
      </c>
      <c r="D4760" t="s">
        <v>303</v>
      </c>
      <c r="E4760" t="s">
        <v>300</v>
      </c>
      <c r="F4760" s="8">
        <v>1843783.75</v>
      </c>
      <c r="G4760" s="10"/>
      <c r="I4760" s="8">
        <v>0</v>
      </c>
      <c r="J4760" s="8">
        <v>2235411.2522253832</v>
      </c>
    </row>
    <row r="4761" spans="1:10" hidden="1" x14ac:dyDescent="0.35">
      <c r="A4761">
        <v>2018</v>
      </c>
      <c r="B4761">
        <v>3138658</v>
      </c>
      <c r="C4761" t="s">
        <v>132</v>
      </c>
      <c r="D4761" t="s">
        <v>303</v>
      </c>
      <c r="E4761" t="s">
        <v>301</v>
      </c>
      <c r="F4761" s="8">
        <v>2488034.1800000002</v>
      </c>
      <c r="G4761" s="10"/>
      <c r="I4761" s="8">
        <v>0</v>
      </c>
      <c r="J4761" s="8">
        <v>0</v>
      </c>
    </row>
    <row r="4762" spans="1:10" hidden="1" x14ac:dyDescent="0.35">
      <c r="A4762">
        <v>2018</v>
      </c>
      <c r="B4762">
        <v>3138658</v>
      </c>
      <c r="C4762" t="s">
        <v>132</v>
      </c>
      <c r="D4762" t="s">
        <v>303</v>
      </c>
      <c r="E4762" t="s">
        <v>305</v>
      </c>
      <c r="F4762" s="8">
        <v>210352.1</v>
      </c>
      <c r="G4762" s="10"/>
      <c r="I4762" s="8">
        <v>0</v>
      </c>
      <c r="J4762" s="8">
        <v>0</v>
      </c>
    </row>
    <row r="4763" spans="1:10" hidden="1" x14ac:dyDescent="0.35">
      <c r="A4763">
        <v>2018</v>
      </c>
      <c r="B4763">
        <v>3138658</v>
      </c>
      <c r="C4763" t="s">
        <v>132</v>
      </c>
      <c r="D4763" t="s">
        <v>303</v>
      </c>
      <c r="E4763" t="s">
        <v>309</v>
      </c>
      <c r="F4763" s="8">
        <v>1076381.8799999999</v>
      </c>
      <c r="G4763" s="10"/>
      <c r="I4763" s="8">
        <v>0</v>
      </c>
      <c r="J4763" s="8">
        <v>0</v>
      </c>
    </row>
    <row r="4764" spans="1:10" hidden="1" x14ac:dyDescent="0.35">
      <c r="A4764">
        <v>2018</v>
      </c>
      <c r="B4764">
        <v>3138682</v>
      </c>
      <c r="C4764" t="s">
        <v>133</v>
      </c>
      <c r="D4764" t="s">
        <v>303</v>
      </c>
      <c r="E4764" t="s">
        <v>299</v>
      </c>
      <c r="F4764" s="8">
        <v>3635447.74</v>
      </c>
      <c r="G4764" s="10">
        <v>3229146.3200000003</v>
      </c>
      <c r="H4764">
        <v>0.70789868078817797</v>
      </c>
      <c r="I4764" s="8">
        <v>287620.23922036344</v>
      </c>
      <c r="J4764" s="8">
        <v>0</v>
      </c>
    </row>
    <row r="4765" spans="1:10" hidden="1" x14ac:dyDescent="0.35">
      <c r="A4765">
        <v>2018</v>
      </c>
      <c r="B4765">
        <v>3138682</v>
      </c>
      <c r="C4765" t="s">
        <v>133</v>
      </c>
      <c r="D4765" t="s">
        <v>303</v>
      </c>
      <c r="E4765" t="s">
        <v>300</v>
      </c>
      <c r="F4765" s="8">
        <v>2285908.42</v>
      </c>
      <c r="G4765" s="10"/>
      <c r="I4765" s="8">
        <v>0</v>
      </c>
      <c r="J4765" s="8">
        <v>2573528.6592203635</v>
      </c>
    </row>
    <row r="4766" spans="1:10" hidden="1" x14ac:dyDescent="0.35">
      <c r="A4766">
        <v>2018</v>
      </c>
      <c r="B4766">
        <v>3138682</v>
      </c>
      <c r="C4766" t="s">
        <v>133</v>
      </c>
      <c r="D4766" t="s">
        <v>303</v>
      </c>
      <c r="E4766" t="s">
        <v>306</v>
      </c>
      <c r="F4766" s="8">
        <v>11823.65</v>
      </c>
      <c r="G4766" s="10"/>
      <c r="I4766" s="8">
        <v>0</v>
      </c>
      <c r="J4766" s="8">
        <v>0</v>
      </c>
    </row>
    <row r="4767" spans="1:10" hidden="1" x14ac:dyDescent="0.35">
      <c r="A4767">
        <v>2018</v>
      </c>
      <c r="B4767">
        <v>3138682</v>
      </c>
      <c r="C4767" t="s">
        <v>133</v>
      </c>
      <c r="D4767" t="s">
        <v>303</v>
      </c>
      <c r="E4767" t="s">
        <v>301</v>
      </c>
      <c r="F4767" s="8">
        <v>903367.5</v>
      </c>
      <c r="G4767" s="10"/>
      <c r="I4767" s="8">
        <v>0</v>
      </c>
      <c r="J4767" s="8">
        <v>0</v>
      </c>
    </row>
    <row r="4768" spans="1:10" hidden="1" x14ac:dyDescent="0.35">
      <c r="A4768">
        <v>2018</v>
      </c>
      <c r="B4768">
        <v>3138682</v>
      </c>
      <c r="C4768" t="s">
        <v>133</v>
      </c>
      <c r="D4768" t="s">
        <v>303</v>
      </c>
      <c r="E4768" t="s">
        <v>305</v>
      </c>
      <c r="F4768" s="8">
        <v>28046.75</v>
      </c>
      <c r="G4768" s="10"/>
      <c r="I4768" s="8">
        <v>0</v>
      </c>
      <c r="J4768" s="8">
        <v>0</v>
      </c>
    </row>
    <row r="4769" spans="1:11" hidden="1" x14ac:dyDescent="0.35">
      <c r="A4769">
        <v>2018</v>
      </c>
      <c r="B4769">
        <v>3138682</v>
      </c>
      <c r="C4769" t="s">
        <v>133</v>
      </c>
      <c r="D4769" t="s">
        <v>303</v>
      </c>
      <c r="E4769" t="s">
        <v>309</v>
      </c>
      <c r="F4769" s="8">
        <v>406301.42</v>
      </c>
      <c r="G4769" s="10"/>
      <c r="I4769" s="8">
        <v>0</v>
      </c>
      <c r="J4769" s="8">
        <v>0</v>
      </c>
    </row>
    <row r="4770" spans="1:11" hidden="1" x14ac:dyDescent="0.35">
      <c r="A4770">
        <v>2018</v>
      </c>
      <c r="B4770">
        <v>3138906</v>
      </c>
      <c r="C4770" t="s">
        <v>134</v>
      </c>
      <c r="D4770" t="s">
        <v>303</v>
      </c>
      <c r="E4770" t="s">
        <v>299</v>
      </c>
      <c r="F4770" s="8">
        <v>3882079.96</v>
      </c>
      <c r="G4770" s="10">
        <v>3582707.36</v>
      </c>
      <c r="H4770">
        <v>0.79966652090725043</v>
      </c>
      <c r="I4770" s="8">
        <v>239398.24549695791</v>
      </c>
      <c r="J4770" s="8">
        <v>0</v>
      </c>
      <c r="K4770">
        <f>J4771/F4770</f>
        <v>0.79966652090725043</v>
      </c>
    </row>
    <row r="4771" spans="1:11" hidden="1" x14ac:dyDescent="0.35">
      <c r="A4771">
        <v>2018</v>
      </c>
      <c r="B4771">
        <v>3138906</v>
      </c>
      <c r="C4771" t="s">
        <v>134</v>
      </c>
      <c r="D4771" t="s">
        <v>303</v>
      </c>
      <c r="E4771" t="s">
        <v>300</v>
      </c>
      <c r="F4771" s="8">
        <v>2864971.13</v>
      </c>
      <c r="G4771" s="10"/>
      <c r="I4771" s="8">
        <v>0</v>
      </c>
      <c r="J4771" s="8">
        <v>3104369.3754969579</v>
      </c>
    </row>
    <row r="4772" spans="1:11" hidden="1" x14ac:dyDescent="0.35">
      <c r="A4772">
        <v>2018</v>
      </c>
      <c r="B4772">
        <v>3138906</v>
      </c>
      <c r="C4772" t="s">
        <v>134</v>
      </c>
      <c r="D4772" t="s">
        <v>303</v>
      </c>
      <c r="E4772" t="s">
        <v>301</v>
      </c>
      <c r="F4772" s="8">
        <v>9713</v>
      </c>
      <c r="G4772" s="10"/>
      <c r="I4772" s="8">
        <v>0</v>
      </c>
      <c r="J4772" s="8">
        <v>0</v>
      </c>
    </row>
    <row r="4773" spans="1:11" hidden="1" x14ac:dyDescent="0.35">
      <c r="A4773">
        <v>2018</v>
      </c>
      <c r="B4773">
        <v>3138906</v>
      </c>
      <c r="C4773" t="s">
        <v>134</v>
      </c>
      <c r="D4773" t="s">
        <v>303</v>
      </c>
      <c r="E4773" t="s">
        <v>304</v>
      </c>
      <c r="F4773" s="8">
        <v>12273.97</v>
      </c>
      <c r="G4773" s="10"/>
      <c r="I4773" s="8">
        <v>0</v>
      </c>
      <c r="J4773" s="8">
        <v>0</v>
      </c>
    </row>
    <row r="4774" spans="1:11" hidden="1" x14ac:dyDescent="0.35">
      <c r="A4774">
        <v>2018</v>
      </c>
      <c r="B4774">
        <v>3138906</v>
      </c>
      <c r="C4774" t="s">
        <v>134</v>
      </c>
      <c r="D4774" t="s">
        <v>303</v>
      </c>
      <c r="E4774" t="s">
        <v>309</v>
      </c>
      <c r="F4774" s="8">
        <v>299372.59999999998</v>
      </c>
      <c r="G4774" s="10"/>
      <c r="I4774" s="8">
        <v>0</v>
      </c>
      <c r="J4774" s="8">
        <v>0</v>
      </c>
    </row>
    <row r="4775" spans="1:11" hidden="1" x14ac:dyDescent="0.35">
      <c r="A4775">
        <v>2018</v>
      </c>
      <c r="B4775">
        <v>3139201</v>
      </c>
      <c r="C4775" t="s">
        <v>135</v>
      </c>
      <c r="D4775" t="s">
        <v>303</v>
      </c>
      <c r="E4775" t="s">
        <v>299</v>
      </c>
      <c r="F4775" s="8">
        <v>8353599.6600000001</v>
      </c>
      <c r="G4775" s="10">
        <v>7793106.5499999998</v>
      </c>
      <c r="H4775">
        <v>0.58779701016663255</v>
      </c>
      <c r="I4775" s="8">
        <v>329456.17427699751</v>
      </c>
      <c r="J4775" s="8">
        <v>0</v>
      </c>
    </row>
    <row r="4776" spans="1:11" hidden="1" x14ac:dyDescent="0.35">
      <c r="A4776">
        <v>2018</v>
      </c>
      <c r="B4776">
        <v>3139201</v>
      </c>
      <c r="C4776" t="s">
        <v>135</v>
      </c>
      <c r="D4776" t="s">
        <v>303</v>
      </c>
      <c r="E4776" t="s">
        <v>300</v>
      </c>
      <c r="F4776" s="8">
        <v>4580764.7300000004</v>
      </c>
      <c r="G4776" s="10"/>
      <c r="I4776" s="8">
        <v>0</v>
      </c>
      <c r="J4776" s="8">
        <v>4910220.9042769978</v>
      </c>
    </row>
    <row r="4777" spans="1:11" hidden="1" x14ac:dyDescent="0.35">
      <c r="A4777">
        <v>2018</v>
      </c>
      <c r="B4777">
        <v>3139201</v>
      </c>
      <c r="C4777" t="s">
        <v>135</v>
      </c>
      <c r="D4777" t="s">
        <v>303</v>
      </c>
      <c r="E4777" t="s">
        <v>308</v>
      </c>
      <c r="F4777" s="8">
        <v>10500</v>
      </c>
      <c r="G4777" s="10"/>
      <c r="I4777" s="8">
        <v>0</v>
      </c>
      <c r="J4777" s="8">
        <v>0</v>
      </c>
    </row>
    <row r="4778" spans="1:11" hidden="1" x14ac:dyDescent="0.35">
      <c r="A4778">
        <v>2018</v>
      </c>
      <c r="B4778">
        <v>3139201</v>
      </c>
      <c r="C4778" t="s">
        <v>135</v>
      </c>
      <c r="D4778" t="s">
        <v>303</v>
      </c>
      <c r="E4778" t="s">
        <v>306</v>
      </c>
      <c r="F4778" s="8">
        <v>351.07</v>
      </c>
      <c r="G4778" s="10"/>
      <c r="I4778" s="8">
        <v>0</v>
      </c>
      <c r="J4778" s="8">
        <v>0</v>
      </c>
    </row>
    <row r="4779" spans="1:11" hidden="1" x14ac:dyDescent="0.35">
      <c r="A4779">
        <v>2018</v>
      </c>
      <c r="B4779">
        <v>3139201</v>
      </c>
      <c r="C4779" t="s">
        <v>135</v>
      </c>
      <c r="D4779" t="s">
        <v>303</v>
      </c>
      <c r="E4779" t="s">
        <v>301</v>
      </c>
      <c r="F4779" s="8">
        <v>2322721.46</v>
      </c>
      <c r="G4779" s="10"/>
      <c r="I4779" s="8">
        <v>0</v>
      </c>
      <c r="J4779" s="8">
        <v>0</v>
      </c>
    </row>
    <row r="4780" spans="1:11" hidden="1" x14ac:dyDescent="0.35">
      <c r="A4780">
        <v>2018</v>
      </c>
      <c r="B4780">
        <v>3139201</v>
      </c>
      <c r="C4780" t="s">
        <v>135</v>
      </c>
      <c r="D4780" t="s">
        <v>303</v>
      </c>
      <c r="E4780" t="s">
        <v>305</v>
      </c>
      <c r="F4780" s="8">
        <v>241861.96</v>
      </c>
      <c r="G4780" s="10"/>
      <c r="I4780" s="8">
        <v>0</v>
      </c>
      <c r="J4780" s="8">
        <v>0</v>
      </c>
    </row>
    <row r="4781" spans="1:11" hidden="1" x14ac:dyDescent="0.35">
      <c r="A4781">
        <v>2018</v>
      </c>
      <c r="B4781">
        <v>3139201</v>
      </c>
      <c r="C4781" t="s">
        <v>135</v>
      </c>
      <c r="D4781" t="s">
        <v>303</v>
      </c>
      <c r="E4781" t="s">
        <v>309</v>
      </c>
      <c r="F4781" s="8">
        <v>560493.11</v>
      </c>
      <c r="G4781" s="10"/>
      <c r="I4781" s="8">
        <v>0</v>
      </c>
      <c r="J4781" s="8">
        <v>0</v>
      </c>
    </row>
    <row r="4782" spans="1:11" hidden="1" x14ac:dyDescent="0.35">
      <c r="A4782">
        <v>2018</v>
      </c>
      <c r="B4782">
        <v>3139250</v>
      </c>
      <c r="C4782" t="s">
        <v>136</v>
      </c>
      <c r="D4782" t="s">
        <v>303</v>
      </c>
      <c r="E4782" t="s">
        <v>299</v>
      </c>
      <c r="F4782" s="8">
        <v>3869393.91</v>
      </c>
      <c r="G4782" s="10">
        <v>3660344.17</v>
      </c>
      <c r="H4782">
        <v>0.84143193562041463</v>
      </c>
      <c r="I4782" s="8">
        <v>175901.12736914441</v>
      </c>
      <c r="J4782" s="8">
        <v>0</v>
      </c>
    </row>
    <row r="4783" spans="1:11" hidden="1" x14ac:dyDescent="0.35">
      <c r="A4783">
        <v>2018</v>
      </c>
      <c r="B4783">
        <v>3139250</v>
      </c>
      <c r="C4783" t="s">
        <v>136</v>
      </c>
      <c r="D4783" t="s">
        <v>303</v>
      </c>
      <c r="E4783" t="s">
        <v>300</v>
      </c>
      <c r="F4783" s="8">
        <v>3079930.48</v>
      </c>
      <c r="G4783" s="10"/>
      <c r="I4783" s="8">
        <v>0</v>
      </c>
      <c r="J4783" s="8">
        <v>3255831.6073691444</v>
      </c>
    </row>
    <row r="4784" spans="1:11" hidden="1" x14ac:dyDescent="0.35">
      <c r="A4784">
        <v>2018</v>
      </c>
      <c r="B4784">
        <v>3139250</v>
      </c>
      <c r="C4784" t="s">
        <v>136</v>
      </c>
      <c r="D4784" t="s">
        <v>303</v>
      </c>
      <c r="E4784" t="s">
        <v>306</v>
      </c>
      <c r="F4784" s="8">
        <v>19108.810000000001</v>
      </c>
      <c r="G4784" s="10"/>
      <c r="I4784" s="8">
        <v>0</v>
      </c>
      <c r="J4784" s="8">
        <v>0</v>
      </c>
    </row>
    <row r="4785" spans="1:10" hidden="1" x14ac:dyDescent="0.35">
      <c r="A4785">
        <v>2018</v>
      </c>
      <c r="B4785">
        <v>3139250</v>
      </c>
      <c r="C4785" t="s">
        <v>136</v>
      </c>
      <c r="D4785" t="s">
        <v>303</v>
      </c>
      <c r="E4785" t="s">
        <v>301</v>
      </c>
      <c r="F4785" s="8">
        <v>484994.22</v>
      </c>
      <c r="G4785" s="10"/>
      <c r="I4785" s="8">
        <v>0</v>
      </c>
      <c r="J4785" s="8">
        <v>0</v>
      </c>
    </row>
    <row r="4786" spans="1:10" hidden="1" x14ac:dyDescent="0.35">
      <c r="A4786">
        <v>2018</v>
      </c>
      <c r="B4786">
        <v>3139250</v>
      </c>
      <c r="C4786" t="s">
        <v>136</v>
      </c>
      <c r="D4786" t="s">
        <v>303</v>
      </c>
      <c r="E4786" t="s">
        <v>309</v>
      </c>
      <c r="F4786" s="8">
        <v>209049.74</v>
      </c>
      <c r="G4786" s="10"/>
      <c r="I4786" s="8">
        <v>0</v>
      </c>
      <c r="J4786" s="8">
        <v>0</v>
      </c>
    </row>
    <row r="4787" spans="1:10" hidden="1" x14ac:dyDescent="0.35">
      <c r="A4787">
        <v>2018</v>
      </c>
      <c r="B4787">
        <v>3139300</v>
      </c>
      <c r="C4787" t="s">
        <v>137</v>
      </c>
      <c r="D4787" t="s">
        <v>303</v>
      </c>
      <c r="E4787" t="s">
        <v>299</v>
      </c>
      <c r="F4787" s="8">
        <v>14281516.470000001</v>
      </c>
      <c r="G4787" s="10">
        <v>13470045.43</v>
      </c>
      <c r="H4787">
        <v>0.73341001790518834</v>
      </c>
      <c r="I4787" s="8">
        <v>595140.98997594183</v>
      </c>
      <c r="J4787" s="8">
        <v>0</v>
      </c>
    </row>
    <row r="4788" spans="1:10" hidden="1" x14ac:dyDescent="0.35">
      <c r="A4788">
        <v>2018</v>
      </c>
      <c r="B4788">
        <v>3139300</v>
      </c>
      <c r="C4788" t="s">
        <v>137</v>
      </c>
      <c r="D4788" t="s">
        <v>303</v>
      </c>
      <c r="E4788" t="s">
        <v>300</v>
      </c>
      <c r="F4788" s="8">
        <v>9879066.2599999998</v>
      </c>
      <c r="G4788" s="10"/>
      <c r="I4788" s="8">
        <v>0</v>
      </c>
      <c r="J4788" s="8">
        <v>10474207.249975942</v>
      </c>
    </row>
    <row r="4789" spans="1:10" hidden="1" x14ac:dyDescent="0.35">
      <c r="A4789">
        <v>2018</v>
      </c>
      <c r="B4789">
        <v>3139300</v>
      </c>
      <c r="C4789" t="s">
        <v>137</v>
      </c>
      <c r="D4789" t="s">
        <v>303</v>
      </c>
      <c r="E4789" t="s">
        <v>301</v>
      </c>
      <c r="F4789" s="8">
        <v>3522479.09</v>
      </c>
      <c r="G4789" s="10"/>
      <c r="I4789" s="8">
        <v>0</v>
      </c>
      <c r="J4789" s="8">
        <v>0</v>
      </c>
    </row>
    <row r="4790" spans="1:10" hidden="1" x14ac:dyDescent="0.35">
      <c r="A4790">
        <v>2018</v>
      </c>
      <c r="B4790">
        <v>3139300</v>
      </c>
      <c r="C4790" t="s">
        <v>137</v>
      </c>
      <c r="D4790" t="s">
        <v>303</v>
      </c>
      <c r="E4790" t="s">
        <v>304</v>
      </c>
      <c r="F4790" s="8">
        <v>68500.08</v>
      </c>
      <c r="G4790" s="10"/>
      <c r="I4790" s="8">
        <v>0</v>
      </c>
      <c r="J4790" s="8">
        <v>0</v>
      </c>
    </row>
    <row r="4791" spans="1:10" hidden="1" x14ac:dyDescent="0.35">
      <c r="A4791">
        <v>2018</v>
      </c>
      <c r="B4791">
        <v>3139300</v>
      </c>
      <c r="C4791" t="s">
        <v>137</v>
      </c>
      <c r="D4791" t="s">
        <v>303</v>
      </c>
      <c r="E4791" t="s">
        <v>309</v>
      </c>
      <c r="F4791" s="8">
        <v>811471.04</v>
      </c>
      <c r="G4791" s="10"/>
      <c r="I4791" s="8">
        <v>0</v>
      </c>
      <c r="J4791" s="8">
        <v>0</v>
      </c>
    </row>
    <row r="4792" spans="1:10" hidden="1" x14ac:dyDescent="0.35">
      <c r="A4792">
        <v>2018</v>
      </c>
      <c r="B4792">
        <v>3139607</v>
      </c>
      <c r="C4792" t="s">
        <v>138</v>
      </c>
      <c r="D4792" t="s">
        <v>303</v>
      </c>
      <c r="E4792" t="s">
        <v>299</v>
      </c>
      <c r="F4792" s="8">
        <v>13070539.289999999</v>
      </c>
      <c r="G4792" s="10">
        <v>12766813.84</v>
      </c>
      <c r="H4792">
        <v>0.98150187643058795</v>
      </c>
      <c r="I4792" s="8">
        <v>298107.09909472475</v>
      </c>
      <c r="J4792" s="8">
        <v>0</v>
      </c>
    </row>
    <row r="4793" spans="1:10" hidden="1" x14ac:dyDescent="0.35">
      <c r="A4793">
        <v>2018</v>
      </c>
      <c r="B4793">
        <v>3139607</v>
      </c>
      <c r="C4793" t="s">
        <v>138</v>
      </c>
      <c r="D4793" t="s">
        <v>303</v>
      </c>
      <c r="E4793" t="s">
        <v>300</v>
      </c>
      <c r="F4793" s="8">
        <v>12530651.74</v>
      </c>
      <c r="G4793" s="10"/>
      <c r="I4793" s="8">
        <v>0</v>
      </c>
      <c r="J4793" s="8">
        <v>12828758.839094725</v>
      </c>
    </row>
    <row r="4794" spans="1:10" hidden="1" x14ac:dyDescent="0.35">
      <c r="A4794">
        <v>2018</v>
      </c>
      <c r="B4794">
        <v>3139607</v>
      </c>
      <c r="C4794" t="s">
        <v>138</v>
      </c>
      <c r="D4794" t="s">
        <v>303</v>
      </c>
      <c r="E4794" t="s">
        <v>306</v>
      </c>
      <c r="F4794" s="8">
        <v>178559.27</v>
      </c>
      <c r="G4794" s="10"/>
      <c r="I4794" s="8">
        <v>0</v>
      </c>
      <c r="J4794" s="8">
        <v>0</v>
      </c>
    </row>
    <row r="4795" spans="1:10" hidden="1" x14ac:dyDescent="0.35">
      <c r="A4795">
        <v>2018</v>
      </c>
      <c r="B4795">
        <v>3139607</v>
      </c>
      <c r="C4795" t="s">
        <v>138</v>
      </c>
      <c r="D4795" t="s">
        <v>303</v>
      </c>
      <c r="E4795" t="s">
        <v>301</v>
      </c>
      <c r="F4795" s="8">
        <v>57602.83</v>
      </c>
      <c r="G4795" s="10"/>
      <c r="I4795" s="8">
        <v>0</v>
      </c>
      <c r="J4795" s="8">
        <v>0</v>
      </c>
    </row>
    <row r="4796" spans="1:10" hidden="1" x14ac:dyDescent="0.35">
      <c r="A4796">
        <v>2018</v>
      </c>
      <c r="B4796">
        <v>3139607</v>
      </c>
      <c r="C4796" t="s">
        <v>138</v>
      </c>
      <c r="D4796" t="s">
        <v>303</v>
      </c>
      <c r="E4796" t="s">
        <v>309</v>
      </c>
      <c r="F4796" s="8">
        <v>303725.45</v>
      </c>
      <c r="G4796" s="10"/>
      <c r="I4796" s="8">
        <v>0</v>
      </c>
      <c r="J4796" s="8">
        <v>0</v>
      </c>
    </row>
    <row r="4797" spans="1:10" hidden="1" x14ac:dyDescent="0.35">
      <c r="A4797">
        <v>2018</v>
      </c>
      <c r="B4797">
        <v>3140100</v>
      </c>
      <c r="C4797" t="s">
        <v>139</v>
      </c>
      <c r="D4797" t="s">
        <v>303</v>
      </c>
      <c r="E4797" t="s">
        <v>299</v>
      </c>
      <c r="F4797" s="8">
        <v>3220952.9</v>
      </c>
      <c r="G4797" s="10">
        <v>3196128.07</v>
      </c>
      <c r="H4797">
        <v>0.63027992492178209</v>
      </c>
      <c r="I4797" s="8">
        <v>15646.591988596005</v>
      </c>
      <c r="J4797" s="8">
        <v>0</v>
      </c>
    </row>
    <row r="4798" spans="1:10" hidden="1" x14ac:dyDescent="0.35">
      <c r="A4798">
        <v>2018</v>
      </c>
      <c r="B4798">
        <v>3140100</v>
      </c>
      <c r="C4798" t="s">
        <v>139</v>
      </c>
      <c r="D4798" t="s">
        <v>303</v>
      </c>
      <c r="E4798" t="s">
        <v>300</v>
      </c>
      <c r="F4798" s="8">
        <v>2014455.36</v>
      </c>
      <c r="G4798" s="10"/>
      <c r="I4798" s="8">
        <v>0</v>
      </c>
      <c r="J4798" s="8">
        <v>2030101.951988596</v>
      </c>
    </row>
    <row r="4799" spans="1:10" hidden="1" x14ac:dyDescent="0.35">
      <c r="A4799">
        <v>2018</v>
      </c>
      <c r="B4799">
        <v>3140100</v>
      </c>
      <c r="C4799" t="s">
        <v>139</v>
      </c>
      <c r="D4799" t="s">
        <v>303</v>
      </c>
      <c r="E4799" t="s">
        <v>301</v>
      </c>
      <c r="F4799" s="8">
        <v>730546.02</v>
      </c>
      <c r="G4799" s="10"/>
      <c r="I4799" s="8">
        <v>0</v>
      </c>
      <c r="J4799" s="8">
        <v>0</v>
      </c>
    </row>
    <row r="4800" spans="1:10" hidden="1" x14ac:dyDescent="0.35">
      <c r="A4800">
        <v>2018</v>
      </c>
      <c r="B4800">
        <v>3140100</v>
      </c>
      <c r="C4800" t="s">
        <v>139</v>
      </c>
      <c r="D4800" t="s">
        <v>303</v>
      </c>
      <c r="E4800" t="s">
        <v>309</v>
      </c>
      <c r="F4800" s="8">
        <v>24824.83</v>
      </c>
      <c r="G4800" s="10"/>
      <c r="I4800" s="8">
        <v>0</v>
      </c>
      <c r="J4800" s="8">
        <v>0</v>
      </c>
    </row>
    <row r="4801" spans="1:10" hidden="1" x14ac:dyDescent="0.35">
      <c r="A4801">
        <v>2018</v>
      </c>
      <c r="B4801">
        <v>3140555</v>
      </c>
      <c r="C4801" t="s">
        <v>140</v>
      </c>
      <c r="D4801" t="s">
        <v>303</v>
      </c>
      <c r="E4801" t="s">
        <v>299</v>
      </c>
      <c r="F4801" s="8">
        <v>5470127.7800000003</v>
      </c>
      <c r="G4801" s="10">
        <v>5317705</v>
      </c>
      <c r="H4801">
        <v>0.61854633154716177</v>
      </c>
      <c r="I4801" s="8">
        <v>94280.551413220091</v>
      </c>
      <c r="J4801" s="8">
        <v>0</v>
      </c>
    </row>
    <row r="4802" spans="1:10" hidden="1" x14ac:dyDescent="0.35">
      <c r="A4802">
        <v>2018</v>
      </c>
      <c r="B4802">
        <v>3140555</v>
      </c>
      <c r="C4802" t="s">
        <v>140</v>
      </c>
      <c r="D4802" t="s">
        <v>303</v>
      </c>
      <c r="E4802" t="s">
        <v>300</v>
      </c>
      <c r="F4802" s="8">
        <v>3289246.92</v>
      </c>
      <c r="G4802" s="10"/>
      <c r="I4802" s="8">
        <v>0</v>
      </c>
      <c r="J4802" s="8">
        <v>3383527.4714132198</v>
      </c>
    </row>
    <row r="4803" spans="1:10" hidden="1" x14ac:dyDescent="0.35">
      <c r="A4803">
        <v>2018</v>
      </c>
      <c r="B4803">
        <v>3140555</v>
      </c>
      <c r="C4803" t="s">
        <v>140</v>
      </c>
      <c r="D4803" t="s">
        <v>303</v>
      </c>
      <c r="E4803" t="s">
        <v>306</v>
      </c>
      <c r="F4803" s="8">
        <v>49632.160000000003</v>
      </c>
      <c r="G4803" s="10"/>
      <c r="I4803" s="8">
        <v>0</v>
      </c>
      <c r="J4803" s="8">
        <v>0</v>
      </c>
    </row>
    <row r="4804" spans="1:10" hidden="1" x14ac:dyDescent="0.35">
      <c r="A4804">
        <v>2018</v>
      </c>
      <c r="B4804">
        <v>3140555</v>
      </c>
      <c r="C4804" t="s">
        <v>140</v>
      </c>
      <c r="D4804" t="s">
        <v>303</v>
      </c>
      <c r="E4804" t="s">
        <v>301</v>
      </c>
      <c r="F4804" s="8">
        <v>1788849.55</v>
      </c>
      <c r="G4804" s="10"/>
      <c r="I4804" s="8">
        <v>0</v>
      </c>
      <c r="J4804" s="8">
        <v>0</v>
      </c>
    </row>
    <row r="4805" spans="1:10" hidden="1" x14ac:dyDescent="0.35">
      <c r="A4805">
        <v>2018</v>
      </c>
      <c r="B4805">
        <v>3140555</v>
      </c>
      <c r="C4805" t="s">
        <v>140</v>
      </c>
      <c r="D4805" t="s">
        <v>303</v>
      </c>
      <c r="E4805" t="s">
        <v>304</v>
      </c>
      <c r="F4805" s="8">
        <v>14708.59</v>
      </c>
      <c r="G4805" s="10"/>
      <c r="I4805" s="8">
        <v>0</v>
      </c>
      <c r="J4805" s="8">
        <v>0</v>
      </c>
    </row>
    <row r="4806" spans="1:10" hidden="1" x14ac:dyDescent="0.35">
      <c r="A4806">
        <v>2018</v>
      </c>
      <c r="B4806">
        <v>3140555</v>
      </c>
      <c r="C4806" t="s">
        <v>140</v>
      </c>
      <c r="D4806" t="s">
        <v>303</v>
      </c>
      <c r="E4806" t="s">
        <v>309</v>
      </c>
      <c r="F4806" s="8">
        <v>152422.78</v>
      </c>
      <c r="G4806" s="10"/>
      <c r="I4806" s="8">
        <v>0</v>
      </c>
      <c r="J4806" s="8">
        <v>0</v>
      </c>
    </row>
    <row r="4807" spans="1:10" hidden="1" x14ac:dyDescent="0.35">
      <c r="A4807">
        <v>2018</v>
      </c>
      <c r="B4807">
        <v>3140605</v>
      </c>
      <c r="C4807" t="s">
        <v>141</v>
      </c>
      <c r="D4807" t="s">
        <v>303</v>
      </c>
      <c r="E4807" t="s">
        <v>299</v>
      </c>
      <c r="F4807" s="8">
        <v>3638360.93</v>
      </c>
      <c r="G4807" s="10">
        <v>3295971.2600000002</v>
      </c>
      <c r="H4807">
        <v>0.73000544913732035</v>
      </c>
      <c r="I4807" s="8">
        <v>249946.32482832888</v>
      </c>
      <c r="J4807" s="8">
        <v>0</v>
      </c>
    </row>
    <row r="4808" spans="1:10" hidden="1" x14ac:dyDescent="0.35">
      <c r="A4808">
        <v>2018</v>
      </c>
      <c r="B4808">
        <v>3140605</v>
      </c>
      <c r="C4808" t="s">
        <v>141</v>
      </c>
      <c r="D4808" t="s">
        <v>303</v>
      </c>
      <c r="E4808" t="s">
        <v>300</v>
      </c>
      <c r="F4808" s="8">
        <v>2406076.98</v>
      </c>
      <c r="G4808" s="10"/>
      <c r="I4808" s="8">
        <v>0</v>
      </c>
      <c r="J4808" s="8">
        <v>2656023.304828329</v>
      </c>
    </row>
    <row r="4809" spans="1:10" hidden="1" x14ac:dyDescent="0.35">
      <c r="A4809">
        <v>2018</v>
      </c>
      <c r="B4809">
        <v>3140605</v>
      </c>
      <c r="C4809" t="s">
        <v>141</v>
      </c>
      <c r="D4809" t="s">
        <v>303</v>
      </c>
      <c r="E4809" t="s">
        <v>301</v>
      </c>
      <c r="F4809" s="8">
        <v>771211.53</v>
      </c>
      <c r="G4809" s="10"/>
      <c r="I4809" s="8">
        <v>0</v>
      </c>
      <c r="J4809" s="8">
        <v>0</v>
      </c>
    </row>
    <row r="4810" spans="1:10" hidden="1" x14ac:dyDescent="0.35">
      <c r="A4810">
        <v>2018</v>
      </c>
      <c r="B4810">
        <v>3140605</v>
      </c>
      <c r="C4810" t="s">
        <v>141</v>
      </c>
      <c r="D4810" t="s">
        <v>303</v>
      </c>
      <c r="E4810" t="s">
        <v>309</v>
      </c>
      <c r="F4810" s="8">
        <v>342389.67</v>
      </c>
      <c r="G4810" s="10"/>
      <c r="I4810" s="8">
        <v>0</v>
      </c>
      <c r="J4810" s="8">
        <v>0</v>
      </c>
    </row>
    <row r="4811" spans="1:10" hidden="1" x14ac:dyDescent="0.35">
      <c r="A4811">
        <v>2018</v>
      </c>
      <c r="B4811">
        <v>3171501</v>
      </c>
      <c r="C4811" t="s">
        <v>142</v>
      </c>
      <c r="D4811" t="s">
        <v>303</v>
      </c>
      <c r="E4811" t="s">
        <v>299</v>
      </c>
      <c r="F4811" s="8">
        <v>2821511.94</v>
      </c>
      <c r="G4811" s="10">
        <v>2671576.4299999997</v>
      </c>
      <c r="H4811">
        <v>0.54227619832684337</v>
      </c>
      <c r="I4811" s="8">
        <v>81306.458356996416</v>
      </c>
      <c r="J4811" s="8">
        <v>0</v>
      </c>
    </row>
    <row r="4812" spans="1:10" hidden="1" x14ac:dyDescent="0.35">
      <c r="A4812">
        <v>2018</v>
      </c>
      <c r="B4812">
        <v>3171501</v>
      </c>
      <c r="C4812" t="s">
        <v>142</v>
      </c>
      <c r="D4812" t="s">
        <v>303</v>
      </c>
      <c r="E4812" t="s">
        <v>300</v>
      </c>
      <c r="F4812" s="8">
        <v>1448732.31</v>
      </c>
      <c r="G4812" s="10"/>
      <c r="I4812" s="8">
        <v>0</v>
      </c>
      <c r="J4812" s="8">
        <v>1530038.7683569966</v>
      </c>
    </row>
    <row r="4813" spans="1:10" hidden="1" x14ac:dyDescent="0.35">
      <c r="A4813">
        <v>2018</v>
      </c>
      <c r="B4813">
        <v>3171501</v>
      </c>
      <c r="C4813" t="s">
        <v>142</v>
      </c>
      <c r="D4813" t="s">
        <v>303</v>
      </c>
      <c r="E4813" t="s">
        <v>301</v>
      </c>
      <c r="F4813" s="8">
        <v>643677.26</v>
      </c>
      <c r="G4813" s="10"/>
      <c r="I4813" s="8">
        <v>0</v>
      </c>
      <c r="J4813" s="8">
        <v>0</v>
      </c>
    </row>
    <row r="4814" spans="1:10" hidden="1" x14ac:dyDescent="0.35">
      <c r="A4814">
        <v>2018</v>
      </c>
      <c r="B4814">
        <v>3171501</v>
      </c>
      <c r="C4814" t="s">
        <v>142</v>
      </c>
      <c r="D4814" t="s">
        <v>303</v>
      </c>
      <c r="E4814" t="s">
        <v>304</v>
      </c>
      <c r="F4814" s="8">
        <v>3534.34</v>
      </c>
      <c r="G4814" s="10"/>
      <c r="I4814" s="8">
        <v>0</v>
      </c>
      <c r="J4814" s="8">
        <v>0</v>
      </c>
    </row>
    <row r="4815" spans="1:10" hidden="1" x14ac:dyDescent="0.35">
      <c r="A4815">
        <v>2018</v>
      </c>
      <c r="B4815">
        <v>3171501</v>
      </c>
      <c r="C4815" t="s">
        <v>142</v>
      </c>
      <c r="D4815" t="s">
        <v>303</v>
      </c>
      <c r="E4815" t="s">
        <v>309</v>
      </c>
      <c r="F4815" s="8">
        <v>149935.51</v>
      </c>
      <c r="G4815" s="10"/>
      <c r="I4815" s="8">
        <v>0</v>
      </c>
      <c r="J4815" s="8">
        <v>0</v>
      </c>
    </row>
    <row r="4816" spans="1:10" hidden="1" x14ac:dyDescent="0.35">
      <c r="A4816">
        <v>2018</v>
      </c>
      <c r="B4816">
        <v>3140852</v>
      </c>
      <c r="C4816" t="s">
        <v>143</v>
      </c>
      <c r="D4816" t="s">
        <v>303</v>
      </c>
      <c r="E4816" t="s">
        <v>299</v>
      </c>
      <c r="F4816" s="8">
        <v>7773654.1299999999</v>
      </c>
      <c r="G4816" s="10">
        <v>7204936.3300000001</v>
      </c>
      <c r="H4816">
        <v>0.80283512234729215</v>
      </c>
      <c r="I4816" s="8">
        <v>456586.62454408285</v>
      </c>
      <c r="J4816" s="8">
        <v>0</v>
      </c>
    </row>
    <row r="4817" spans="1:10" hidden="1" x14ac:dyDescent="0.35">
      <c r="A4817">
        <v>2018</v>
      </c>
      <c r="B4817">
        <v>3140852</v>
      </c>
      <c r="C4817" t="s">
        <v>143</v>
      </c>
      <c r="D4817" t="s">
        <v>303</v>
      </c>
      <c r="E4817" t="s">
        <v>300</v>
      </c>
      <c r="F4817" s="8">
        <v>5784375.9400000004</v>
      </c>
      <c r="G4817" s="10"/>
      <c r="I4817" s="8">
        <v>0</v>
      </c>
      <c r="J4817" s="8">
        <v>6240962.5645440836</v>
      </c>
    </row>
    <row r="4818" spans="1:10" hidden="1" x14ac:dyDescent="0.35">
      <c r="A4818">
        <v>2018</v>
      </c>
      <c r="B4818">
        <v>3140852</v>
      </c>
      <c r="C4818" t="s">
        <v>143</v>
      </c>
      <c r="D4818" t="s">
        <v>303</v>
      </c>
      <c r="E4818" t="s">
        <v>301</v>
      </c>
      <c r="F4818" s="8">
        <v>1420560.39</v>
      </c>
      <c r="G4818" s="10"/>
      <c r="I4818" s="8">
        <v>0</v>
      </c>
      <c r="J4818" s="8">
        <v>0</v>
      </c>
    </row>
    <row r="4819" spans="1:10" hidden="1" x14ac:dyDescent="0.35">
      <c r="A4819">
        <v>2018</v>
      </c>
      <c r="B4819">
        <v>3140852</v>
      </c>
      <c r="C4819" t="s">
        <v>143</v>
      </c>
      <c r="D4819" t="s">
        <v>303</v>
      </c>
      <c r="E4819" t="s">
        <v>309</v>
      </c>
      <c r="F4819" s="8">
        <v>568717.80000000005</v>
      </c>
      <c r="G4819" s="10"/>
      <c r="I4819" s="8">
        <v>0</v>
      </c>
      <c r="J4819" s="8">
        <v>0</v>
      </c>
    </row>
    <row r="4820" spans="1:10" hidden="1" x14ac:dyDescent="0.35">
      <c r="A4820">
        <v>2018</v>
      </c>
      <c r="B4820">
        <v>3141009</v>
      </c>
      <c r="C4820" t="s">
        <v>144</v>
      </c>
      <c r="D4820" t="s">
        <v>303</v>
      </c>
      <c r="E4820" t="s">
        <v>299</v>
      </c>
      <c r="F4820" s="8">
        <v>6385608.0899999999</v>
      </c>
      <c r="G4820" s="10">
        <v>5826915.0499999998</v>
      </c>
      <c r="H4820">
        <v>0.47316162606489348</v>
      </c>
      <c r="I4820" s="8">
        <v>264352.10727753857</v>
      </c>
      <c r="J4820" s="8">
        <v>0</v>
      </c>
    </row>
    <row r="4821" spans="1:10" hidden="1" x14ac:dyDescent="0.35">
      <c r="A4821">
        <v>2018</v>
      </c>
      <c r="B4821">
        <v>3141009</v>
      </c>
      <c r="C4821" t="s">
        <v>144</v>
      </c>
      <c r="D4821" t="s">
        <v>303</v>
      </c>
      <c r="E4821" t="s">
        <v>300</v>
      </c>
      <c r="F4821" s="8">
        <v>2757072.6</v>
      </c>
      <c r="G4821" s="10"/>
      <c r="I4821" s="8">
        <v>0</v>
      </c>
      <c r="J4821" s="8">
        <v>3021424.7072775387</v>
      </c>
    </row>
    <row r="4822" spans="1:10" hidden="1" x14ac:dyDescent="0.35">
      <c r="A4822">
        <v>2018</v>
      </c>
      <c r="B4822">
        <v>3141009</v>
      </c>
      <c r="C4822" t="s">
        <v>144</v>
      </c>
      <c r="D4822" t="s">
        <v>303</v>
      </c>
      <c r="E4822" t="s">
        <v>306</v>
      </c>
      <c r="F4822" s="8">
        <v>233</v>
      </c>
      <c r="G4822" s="10"/>
      <c r="I4822" s="8">
        <v>0</v>
      </c>
      <c r="J4822" s="8">
        <v>0</v>
      </c>
    </row>
    <row r="4823" spans="1:10" hidden="1" x14ac:dyDescent="0.35">
      <c r="A4823">
        <v>2018</v>
      </c>
      <c r="B4823">
        <v>3141009</v>
      </c>
      <c r="C4823" t="s">
        <v>144</v>
      </c>
      <c r="D4823" t="s">
        <v>303</v>
      </c>
      <c r="E4823" t="s">
        <v>301</v>
      </c>
      <c r="F4823" s="8">
        <v>2230728.9500000002</v>
      </c>
      <c r="G4823" s="10"/>
      <c r="I4823" s="8">
        <v>0</v>
      </c>
      <c r="J4823" s="8">
        <v>0</v>
      </c>
    </row>
    <row r="4824" spans="1:10" hidden="1" x14ac:dyDescent="0.35">
      <c r="A4824">
        <v>2018</v>
      </c>
      <c r="B4824">
        <v>3141009</v>
      </c>
      <c r="C4824" t="s">
        <v>144</v>
      </c>
      <c r="D4824" t="s">
        <v>303</v>
      </c>
      <c r="E4824" t="s">
        <v>305</v>
      </c>
      <c r="F4824" s="8">
        <v>38036.300000000003</v>
      </c>
      <c r="G4824" s="10"/>
      <c r="I4824" s="8">
        <v>0</v>
      </c>
      <c r="J4824" s="8">
        <v>0</v>
      </c>
    </row>
    <row r="4825" spans="1:10" hidden="1" x14ac:dyDescent="0.35">
      <c r="A4825">
        <v>2018</v>
      </c>
      <c r="B4825">
        <v>3141009</v>
      </c>
      <c r="C4825" t="s">
        <v>144</v>
      </c>
      <c r="D4825" t="s">
        <v>303</v>
      </c>
      <c r="E4825" t="s">
        <v>309</v>
      </c>
      <c r="F4825" s="8">
        <v>558693.04</v>
      </c>
      <c r="G4825" s="10"/>
      <c r="I4825" s="8">
        <v>0</v>
      </c>
      <c r="J4825" s="8">
        <v>0</v>
      </c>
    </row>
    <row r="4826" spans="1:10" hidden="1" x14ac:dyDescent="0.35">
      <c r="A4826">
        <v>2018</v>
      </c>
      <c r="B4826">
        <v>3141405</v>
      </c>
      <c r="C4826" t="s">
        <v>145</v>
      </c>
      <c r="D4826" t="s">
        <v>303</v>
      </c>
      <c r="E4826" t="s">
        <v>299</v>
      </c>
      <c r="F4826" s="8">
        <v>9530834.1300000008</v>
      </c>
      <c r="G4826" s="10">
        <v>9288556.4400000013</v>
      </c>
      <c r="H4826">
        <v>0.72015936741188591</v>
      </c>
      <c r="I4826" s="8">
        <v>174478.54796841301</v>
      </c>
      <c r="J4826" s="8">
        <v>0</v>
      </c>
    </row>
    <row r="4827" spans="1:10" hidden="1" x14ac:dyDescent="0.35">
      <c r="A4827">
        <v>2018</v>
      </c>
      <c r="B4827">
        <v>3141405</v>
      </c>
      <c r="C4827" t="s">
        <v>145</v>
      </c>
      <c r="D4827" t="s">
        <v>303</v>
      </c>
      <c r="E4827" t="s">
        <v>300</v>
      </c>
      <c r="F4827" s="8">
        <v>6689240.9299999997</v>
      </c>
      <c r="G4827" s="10"/>
      <c r="I4827" s="8">
        <v>0</v>
      </c>
      <c r="J4827" s="8">
        <v>6863719.4779684125</v>
      </c>
    </row>
    <row r="4828" spans="1:10" hidden="1" x14ac:dyDescent="0.35">
      <c r="A4828">
        <v>2018</v>
      </c>
      <c r="B4828">
        <v>3141405</v>
      </c>
      <c r="C4828" t="s">
        <v>145</v>
      </c>
      <c r="D4828" t="s">
        <v>303</v>
      </c>
      <c r="E4828" t="s">
        <v>306</v>
      </c>
      <c r="F4828" s="8">
        <v>65305.18</v>
      </c>
      <c r="G4828" s="10"/>
      <c r="I4828" s="8">
        <v>0</v>
      </c>
      <c r="J4828" s="8">
        <v>0</v>
      </c>
    </row>
    <row r="4829" spans="1:10" hidden="1" x14ac:dyDescent="0.35">
      <c r="A4829">
        <v>2018</v>
      </c>
      <c r="B4829">
        <v>3141405</v>
      </c>
      <c r="C4829" t="s">
        <v>145</v>
      </c>
      <c r="D4829" t="s">
        <v>303</v>
      </c>
      <c r="E4829" t="s">
        <v>301</v>
      </c>
      <c r="F4829" s="8">
        <v>1936736.19</v>
      </c>
      <c r="G4829" s="10"/>
      <c r="I4829" s="8">
        <v>0</v>
      </c>
      <c r="J4829" s="8">
        <v>0</v>
      </c>
    </row>
    <row r="4830" spans="1:10" hidden="1" x14ac:dyDescent="0.35">
      <c r="A4830">
        <v>2018</v>
      </c>
      <c r="B4830">
        <v>3141405</v>
      </c>
      <c r="C4830" t="s">
        <v>145</v>
      </c>
      <c r="D4830" t="s">
        <v>303</v>
      </c>
      <c r="E4830" t="s">
        <v>304</v>
      </c>
      <c r="F4830" s="8">
        <v>4302.66</v>
      </c>
      <c r="G4830" s="10"/>
      <c r="I4830" s="8">
        <v>0</v>
      </c>
      <c r="J4830" s="8">
        <v>0</v>
      </c>
    </row>
    <row r="4831" spans="1:10" hidden="1" x14ac:dyDescent="0.35">
      <c r="A4831">
        <v>2018</v>
      </c>
      <c r="B4831">
        <v>3141405</v>
      </c>
      <c r="C4831" t="s">
        <v>145</v>
      </c>
      <c r="D4831" t="s">
        <v>303</v>
      </c>
      <c r="E4831" t="s">
        <v>305</v>
      </c>
      <c r="F4831" s="8">
        <v>11464.99</v>
      </c>
      <c r="G4831" s="10"/>
      <c r="I4831" s="8">
        <v>0</v>
      </c>
      <c r="J4831" s="8">
        <v>0</v>
      </c>
    </row>
    <row r="4832" spans="1:10" hidden="1" x14ac:dyDescent="0.35">
      <c r="A4832">
        <v>2018</v>
      </c>
      <c r="B4832">
        <v>3141405</v>
      </c>
      <c r="C4832" t="s">
        <v>145</v>
      </c>
      <c r="D4832" t="s">
        <v>303</v>
      </c>
      <c r="E4832" t="s">
        <v>309</v>
      </c>
      <c r="F4832" s="8">
        <v>242277.69</v>
      </c>
      <c r="G4832" s="10"/>
      <c r="I4832" s="8">
        <v>0</v>
      </c>
      <c r="J4832" s="8">
        <v>0</v>
      </c>
    </row>
    <row r="4833" spans="1:10" hidden="1" x14ac:dyDescent="0.35">
      <c r="A4833">
        <v>2018</v>
      </c>
      <c r="B4833">
        <v>3141504</v>
      </c>
      <c r="C4833" t="s">
        <v>146</v>
      </c>
      <c r="D4833" t="s">
        <v>303</v>
      </c>
      <c r="E4833" t="s">
        <v>299</v>
      </c>
      <c r="F4833" s="8">
        <v>3946887.98</v>
      </c>
      <c r="G4833" s="10">
        <v>3555306.61</v>
      </c>
      <c r="H4833">
        <v>0.6821172506412887</v>
      </c>
      <c r="I4833" s="8">
        <v>267104.40750674921</v>
      </c>
      <c r="J4833" s="8">
        <v>0</v>
      </c>
    </row>
    <row r="4834" spans="1:10" hidden="1" x14ac:dyDescent="0.35">
      <c r="A4834">
        <v>2018</v>
      </c>
      <c r="B4834">
        <v>3141504</v>
      </c>
      <c r="C4834" t="s">
        <v>146</v>
      </c>
      <c r="D4834" t="s">
        <v>303</v>
      </c>
      <c r="E4834" t="s">
        <v>300</v>
      </c>
      <c r="F4834" s="8">
        <v>2425135.9700000002</v>
      </c>
      <c r="G4834" s="10"/>
      <c r="I4834" s="8">
        <v>0</v>
      </c>
      <c r="J4834" s="8">
        <v>2692240.3775067492</v>
      </c>
    </row>
    <row r="4835" spans="1:10" hidden="1" x14ac:dyDescent="0.35">
      <c r="A4835">
        <v>2018</v>
      </c>
      <c r="B4835">
        <v>3141504</v>
      </c>
      <c r="C4835" t="s">
        <v>146</v>
      </c>
      <c r="D4835" t="s">
        <v>303</v>
      </c>
      <c r="E4835" t="s">
        <v>307</v>
      </c>
      <c r="F4835" s="8">
        <v>599092.27</v>
      </c>
      <c r="G4835" s="10"/>
      <c r="I4835" s="8">
        <v>0</v>
      </c>
      <c r="J4835" s="8">
        <v>0</v>
      </c>
    </row>
    <row r="4836" spans="1:10" hidden="1" x14ac:dyDescent="0.35">
      <c r="A4836">
        <v>2018</v>
      </c>
      <c r="B4836">
        <v>3141504</v>
      </c>
      <c r="C4836" t="s">
        <v>146</v>
      </c>
      <c r="D4836" t="s">
        <v>303</v>
      </c>
      <c r="E4836" t="s">
        <v>301</v>
      </c>
      <c r="F4836" s="8">
        <v>529981.52</v>
      </c>
      <c r="G4836" s="10"/>
      <c r="I4836" s="8">
        <v>0</v>
      </c>
      <c r="J4836" s="8">
        <v>0</v>
      </c>
    </row>
    <row r="4837" spans="1:10" hidden="1" x14ac:dyDescent="0.35">
      <c r="A4837">
        <v>2018</v>
      </c>
      <c r="B4837">
        <v>3141504</v>
      </c>
      <c r="C4837" t="s">
        <v>146</v>
      </c>
      <c r="D4837" t="s">
        <v>303</v>
      </c>
      <c r="E4837" t="s">
        <v>309</v>
      </c>
      <c r="F4837" s="8">
        <v>391581.37</v>
      </c>
      <c r="G4837" s="10"/>
      <c r="I4837" s="8">
        <v>0</v>
      </c>
      <c r="J4837" s="8">
        <v>0</v>
      </c>
    </row>
    <row r="4838" spans="1:10" hidden="1" x14ac:dyDescent="0.35">
      <c r="A4838">
        <v>2018</v>
      </c>
      <c r="B4838">
        <v>3141801</v>
      </c>
      <c r="C4838" t="s">
        <v>147</v>
      </c>
      <c r="D4838" t="s">
        <v>303</v>
      </c>
      <c r="E4838" t="s">
        <v>299</v>
      </c>
      <c r="F4838" s="8">
        <v>17320269.579999998</v>
      </c>
      <c r="G4838" s="10">
        <v>16752150.519999998</v>
      </c>
      <c r="H4838">
        <v>0.75424321521676496</v>
      </c>
      <c r="I4838" s="8">
        <v>428499.94644032622</v>
      </c>
      <c r="J4838" s="8">
        <v>0</v>
      </c>
    </row>
    <row r="4839" spans="1:10" hidden="1" x14ac:dyDescent="0.35">
      <c r="A4839">
        <v>2018</v>
      </c>
      <c r="B4839">
        <v>3141801</v>
      </c>
      <c r="C4839" t="s">
        <v>147</v>
      </c>
      <c r="D4839" t="s">
        <v>303</v>
      </c>
      <c r="E4839" t="s">
        <v>300</v>
      </c>
      <c r="F4839" s="8">
        <v>12635195.869999999</v>
      </c>
      <c r="G4839" s="10"/>
      <c r="I4839" s="8">
        <v>0</v>
      </c>
      <c r="J4839" s="8">
        <v>13063695.816440325</v>
      </c>
    </row>
    <row r="4840" spans="1:10" hidden="1" x14ac:dyDescent="0.35">
      <c r="A4840">
        <v>2018</v>
      </c>
      <c r="B4840">
        <v>3141801</v>
      </c>
      <c r="C4840" t="s">
        <v>147</v>
      </c>
      <c r="D4840" t="s">
        <v>303</v>
      </c>
      <c r="E4840" t="s">
        <v>306</v>
      </c>
      <c r="F4840" s="8">
        <v>1625</v>
      </c>
      <c r="G4840" s="10"/>
      <c r="I4840" s="8">
        <v>0</v>
      </c>
      <c r="J4840" s="8">
        <v>0</v>
      </c>
    </row>
    <row r="4841" spans="1:10" hidden="1" x14ac:dyDescent="0.35">
      <c r="A4841">
        <v>2018</v>
      </c>
      <c r="B4841">
        <v>3141801</v>
      </c>
      <c r="C4841" t="s">
        <v>147</v>
      </c>
      <c r="D4841" t="s">
        <v>303</v>
      </c>
      <c r="E4841" t="s">
        <v>301</v>
      </c>
      <c r="F4841" s="8">
        <v>3321603.71</v>
      </c>
      <c r="G4841" s="10"/>
      <c r="I4841" s="8">
        <v>0</v>
      </c>
      <c r="J4841" s="8">
        <v>0</v>
      </c>
    </row>
    <row r="4842" spans="1:10" hidden="1" x14ac:dyDescent="0.35">
      <c r="A4842">
        <v>2018</v>
      </c>
      <c r="B4842">
        <v>3141801</v>
      </c>
      <c r="C4842" t="s">
        <v>147</v>
      </c>
      <c r="D4842" t="s">
        <v>303</v>
      </c>
      <c r="E4842" t="s">
        <v>304</v>
      </c>
      <c r="F4842" s="8">
        <v>9322.7199999999993</v>
      </c>
      <c r="G4842" s="10"/>
      <c r="I4842" s="8">
        <v>0</v>
      </c>
      <c r="J4842" s="8">
        <v>0</v>
      </c>
    </row>
    <row r="4843" spans="1:10" hidden="1" x14ac:dyDescent="0.35">
      <c r="A4843">
        <v>2018</v>
      </c>
      <c r="B4843">
        <v>3141801</v>
      </c>
      <c r="C4843" t="s">
        <v>147</v>
      </c>
      <c r="D4843" t="s">
        <v>303</v>
      </c>
      <c r="E4843" t="s">
        <v>305</v>
      </c>
      <c r="F4843" s="8">
        <v>196206.18</v>
      </c>
      <c r="G4843" s="10"/>
      <c r="I4843" s="8">
        <v>0</v>
      </c>
      <c r="J4843" s="8">
        <v>0</v>
      </c>
    </row>
    <row r="4844" spans="1:10" hidden="1" x14ac:dyDescent="0.35">
      <c r="A4844">
        <v>2018</v>
      </c>
      <c r="B4844">
        <v>3141801</v>
      </c>
      <c r="C4844" t="s">
        <v>147</v>
      </c>
      <c r="D4844" t="s">
        <v>303</v>
      </c>
      <c r="E4844" t="s">
        <v>309</v>
      </c>
      <c r="F4844" s="8">
        <v>568119.06000000006</v>
      </c>
      <c r="G4844" s="10"/>
      <c r="I4844" s="8">
        <v>0</v>
      </c>
      <c r="J4844" s="8">
        <v>0</v>
      </c>
    </row>
    <row r="4845" spans="1:10" hidden="1" x14ac:dyDescent="0.35">
      <c r="A4845">
        <v>2018</v>
      </c>
      <c r="B4845">
        <v>3142007</v>
      </c>
      <c r="C4845" t="s">
        <v>148</v>
      </c>
      <c r="D4845" t="s">
        <v>303</v>
      </c>
      <c r="E4845" t="s">
        <v>299</v>
      </c>
      <c r="F4845" s="8">
        <v>7510242.9500000002</v>
      </c>
      <c r="G4845" s="10">
        <v>6988396.5899999999</v>
      </c>
      <c r="H4845">
        <v>0.73016536258140441</v>
      </c>
      <c r="I4845" s="8">
        <v>381034.13666118606</v>
      </c>
      <c r="J4845" s="8">
        <v>0</v>
      </c>
    </row>
    <row r="4846" spans="1:10" hidden="1" x14ac:dyDescent="0.35">
      <c r="A4846">
        <v>2018</v>
      </c>
      <c r="B4846">
        <v>3142007</v>
      </c>
      <c r="C4846" t="s">
        <v>148</v>
      </c>
      <c r="D4846" t="s">
        <v>303</v>
      </c>
      <c r="E4846" t="s">
        <v>300</v>
      </c>
      <c r="F4846" s="8">
        <v>5102685.13</v>
      </c>
      <c r="G4846" s="10"/>
      <c r="I4846" s="8">
        <v>0</v>
      </c>
      <c r="J4846" s="8">
        <v>5483719.2666611858</v>
      </c>
    </row>
    <row r="4847" spans="1:10" hidden="1" x14ac:dyDescent="0.35">
      <c r="A4847">
        <v>2018</v>
      </c>
      <c r="B4847">
        <v>3142007</v>
      </c>
      <c r="C4847" t="s">
        <v>148</v>
      </c>
      <c r="D4847" t="s">
        <v>303</v>
      </c>
      <c r="E4847" t="s">
        <v>306</v>
      </c>
      <c r="F4847" s="8">
        <v>210567.78</v>
      </c>
      <c r="G4847" s="10"/>
      <c r="I4847" s="8">
        <v>0</v>
      </c>
      <c r="J4847" s="8">
        <v>0</v>
      </c>
    </row>
    <row r="4848" spans="1:10" hidden="1" x14ac:dyDescent="0.35">
      <c r="A4848">
        <v>2018</v>
      </c>
      <c r="B4848">
        <v>3142007</v>
      </c>
      <c r="C4848" t="s">
        <v>148</v>
      </c>
      <c r="D4848" t="s">
        <v>303</v>
      </c>
      <c r="E4848" t="s">
        <v>301</v>
      </c>
      <c r="F4848" s="8">
        <v>1242248.6200000001</v>
      </c>
      <c r="G4848" s="10"/>
      <c r="I4848" s="8">
        <v>0</v>
      </c>
      <c r="J4848" s="8">
        <v>0</v>
      </c>
    </row>
    <row r="4849" spans="1:10" hidden="1" x14ac:dyDescent="0.35">
      <c r="A4849">
        <v>2018</v>
      </c>
      <c r="B4849">
        <v>3142007</v>
      </c>
      <c r="C4849" t="s">
        <v>148</v>
      </c>
      <c r="D4849" t="s">
        <v>303</v>
      </c>
      <c r="E4849" t="s">
        <v>304</v>
      </c>
      <c r="F4849" s="8">
        <v>150.36000000000001</v>
      </c>
      <c r="G4849" s="10"/>
      <c r="I4849" s="8">
        <v>0</v>
      </c>
      <c r="J4849" s="8">
        <v>0</v>
      </c>
    </row>
    <row r="4850" spans="1:10" hidden="1" x14ac:dyDescent="0.35">
      <c r="A4850">
        <v>2018</v>
      </c>
      <c r="B4850">
        <v>3142007</v>
      </c>
      <c r="C4850" t="s">
        <v>148</v>
      </c>
      <c r="D4850" t="s">
        <v>303</v>
      </c>
      <c r="E4850" t="s">
        <v>309</v>
      </c>
      <c r="F4850" s="8">
        <v>521846.36</v>
      </c>
      <c r="G4850" s="10"/>
      <c r="I4850" s="8">
        <v>0</v>
      </c>
      <c r="J4850" s="8">
        <v>0</v>
      </c>
    </row>
    <row r="4851" spans="1:10" hidden="1" x14ac:dyDescent="0.35">
      <c r="A4851">
        <v>2018</v>
      </c>
      <c r="B4851">
        <v>3142254</v>
      </c>
      <c r="C4851" t="s">
        <v>149</v>
      </c>
      <c r="D4851" t="s">
        <v>303</v>
      </c>
      <c r="E4851" t="s">
        <v>299</v>
      </c>
      <c r="F4851" s="8">
        <v>4424750.6500000004</v>
      </c>
      <c r="G4851" s="10">
        <v>3896232.0700000003</v>
      </c>
      <c r="H4851">
        <v>0.60383822825009492</v>
      </c>
      <c r="I4851" s="8">
        <v>319139.72294445604</v>
      </c>
      <c r="J4851" s="8">
        <v>0</v>
      </c>
    </row>
    <row r="4852" spans="1:10" hidden="1" x14ac:dyDescent="0.35">
      <c r="A4852">
        <v>2018</v>
      </c>
      <c r="B4852">
        <v>3142254</v>
      </c>
      <c r="C4852" t="s">
        <v>149</v>
      </c>
      <c r="D4852" t="s">
        <v>303</v>
      </c>
      <c r="E4852" t="s">
        <v>300</v>
      </c>
      <c r="F4852" s="8">
        <v>2352693.87</v>
      </c>
      <c r="G4852" s="10"/>
      <c r="I4852" s="8">
        <v>0</v>
      </c>
      <c r="J4852" s="8">
        <v>2671833.5929444563</v>
      </c>
    </row>
    <row r="4853" spans="1:10" hidden="1" x14ac:dyDescent="0.35">
      <c r="A4853">
        <v>2018</v>
      </c>
      <c r="B4853">
        <v>3142254</v>
      </c>
      <c r="C4853" t="s">
        <v>149</v>
      </c>
      <c r="D4853" t="s">
        <v>303</v>
      </c>
      <c r="E4853" t="s">
        <v>301</v>
      </c>
      <c r="F4853" s="8">
        <v>1469241.34</v>
      </c>
      <c r="G4853" s="10"/>
      <c r="I4853" s="8">
        <v>0</v>
      </c>
      <c r="J4853" s="8">
        <v>0</v>
      </c>
    </row>
    <row r="4854" spans="1:10" hidden="1" x14ac:dyDescent="0.35">
      <c r="A4854">
        <v>2018</v>
      </c>
      <c r="B4854">
        <v>3142254</v>
      </c>
      <c r="C4854" t="s">
        <v>149</v>
      </c>
      <c r="D4854" t="s">
        <v>303</v>
      </c>
      <c r="E4854" t="s">
        <v>309</v>
      </c>
      <c r="F4854" s="8">
        <v>528518.57999999996</v>
      </c>
      <c r="G4854" s="10"/>
      <c r="I4854" s="8">
        <v>0</v>
      </c>
      <c r="J4854" s="8">
        <v>0</v>
      </c>
    </row>
    <row r="4855" spans="1:10" hidden="1" x14ac:dyDescent="0.35">
      <c r="A4855">
        <v>2018</v>
      </c>
      <c r="B4855">
        <v>3142502</v>
      </c>
      <c r="C4855" t="s">
        <v>150</v>
      </c>
      <c r="D4855" t="s">
        <v>303</v>
      </c>
      <c r="E4855" t="s">
        <v>299</v>
      </c>
      <c r="F4855" s="8">
        <v>2119445.58</v>
      </c>
      <c r="G4855" s="10">
        <v>2119445.58</v>
      </c>
      <c r="H4855">
        <v>0.89294240808013581</v>
      </c>
      <c r="I4855" s="8">
        <v>0</v>
      </c>
      <c r="J4855" s="8">
        <v>0</v>
      </c>
    </row>
    <row r="4856" spans="1:10" hidden="1" x14ac:dyDescent="0.35">
      <c r="A4856">
        <v>2018</v>
      </c>
      <c r="B4856">
        <v>3142502</v>
      </c>
      <c r="C4856" t="s">
        <v>150</v>
      </c>
      <c r="D4856" t="s">
        <v>303</v>
      </c>
      <c r="E4856" t="s">
        <v>300</v>
      </c>
      <c r="F4856" s="8">
        <v>1892542.84</v>
      </c>
      <c r="G4856" s="10"/>
      <c r="I4856" s="8">
        <v>0</v>
      </c>
      <c r="J4856" s="8">
        <v>1892542.84</v>
      </c>
    </row>
    <row r="4857" spans="1:10" hidden="1" x14ac:dyDescent="0.35">
      <c r="A4857">
        <v>2018</v>
      </c>
      <c r="B4857">
        <v>3142502</v>
      </c>
      <c r="C4857" t="s">
        <v>150</v>
      </c>
      <c r="D4857" t="s">
        <v>303</v>
      </c>
      <c r="E4857" t="s">
        <v>306</v>
      </c>
      <c r="F4857" s="8">
        <v>76616.34</v>
      </c>
      <c r="G4857" s="10"/>
      <c r="I4857" s="8">
        <v>0</v>
      </c>
      <c r="J4857" s="8">
        <v>0</v>
      </c>
    </row>
    <row r="4858" spans="1:10" hidden="1" x14ac:dyDescent="0.35">
      <c r="A4858">
        <v>2018</v>
      </c>
      <c r="B4858">
        <v>3142502</v>
      </c>
      <c r="C4858" t="s">
        <v>150</v>
      </c>
      <c r="D4858" t="s">
        <v>303</v>
      </c>
      <c r="E4858" t="s">
        <v>301</v>
      </c>
      <c r="F4858" s="8">
        <v>144127.79999999999</v>
      </c>
      <c r="G4858" s="10"/>
      <c r="I4858" s="8">
        <v>0</v>
      </c>
      <c r="J4858" s="8">
        <v>0</v>
      </c>
    </row>
    <row r="4859" spans="1:10" hidden="1" x14ac:dyDescent="0.35">
      <c r="A4859">
        <v>2018</v>
      </c>
      <c r="B4859">
        <v>3142502</v>
      </c>
      <c r="C4859" t="s">
        <v>150</v>
      </c>
      <c r="D4859" t="s">
        <v>303</v>
      </c>
      <c r="E4859" t="s">
        <v>305</v>
      </c>
      <c r="F4859" s="8">
        <v>6158.6</v>
      </c>
      <c r="G4859" s="10"/>
      <c r="I4859" s="8">
        <v>0</v>
      </c>
      <c r="J4859" s="8">
        <v>0</v>
      </c>
    </row>
    <row r="4860" spans="1:10" hidden="1" x14ac:dyDescent="0.35">
      <c r="A4860">
        <v>2018</v>
      </c>
      <c r="B4860">
        <v>3142700</v>
      </c>
      <c r="C4860" t="s">
        <v>151</v>
      </c>
      <c r="D4860" t="s">
        <v>303</v>
      </c>
      <c r="E4860" t="s">
        <v>299</v>
      </c>
      <c r="F4860" s="8">
        <v>6732073.1900000004</v>
      </c>
      <c r="G4860" s="10">
        <v>6732073.1900000004</v>
      </c>
      <c r="H4860">
        <v>0.64519418868647205</v>
      </c>
      <c r="I4860" s="8">
        <v>0</v>
      </c>
      <c r="J4860" s="8">
        <v>0</v>
      </c>
    </row>
    <row r="4861" spans="1:10" hidden="1" x14ac:dyDescent="0.35">
      <c r="A4861">
        <v>2018</v>
      </c>
      <c r="B4861">
        <v>3142700</v>
      </c>
      <c r="C4861" t="s">
        <v>151</v>
      </c>
      <c r="D4861" t="s">
        <v>303</v>
      </c>
      <c r="E4861" t="s">
        <v>300</v>
      </c>
      <c r="F4861" s="8">
        <v>4343494.5</v>
      </c>
      <c r="G4861" s="10"/>
      <c r="I4861" s="8">
        <v>0</v>
      </c>
      <c r="J4861" s="8">
        <v>4343494.5</v>
      </c>
    </row>
    <row r="4862" spans="1:10" hidden="1" x14ac:dyDescent="0.35">
      <c r="A4862">
        <v>2018</v>
      </c>
      <c r="B4862">
        <v>3142700</v>
      </c>
      <c r="C4862" t="s">
        <v>151</v>
      </c>
      <c r="D4862" t="s">
        <v>303</v>
      </c>
      <c r="E4862" t="s">
        <v>306</v>
      </c>
      <c r="F4862" s="8">
        <v>776.8</v>
      </c>
      <c r="G4862" s="10"/>
      <c r="I4862" s="8">
        <v>0</v>
      </c>
      <c r="J4862" s="8">
        <v>0</v>
      </c>
    </row>
    <row r="4863" spans="1:10" hidden="1" x14ac:dyDescent="0.35">
      <c r="A4863">
        <v>2018</v>
      </c>
      <c r="B4863">
        <v>3142700</v>
      </c>
      <c r="C4863" t="s">
        <v>151</v>
      </c>
      <c r="D4863" t="s">
        <v>303</v>
      </c>
      <c r="E4863" t="s">
        <v>301</v>
      </c>
      <c r="F4863" s="8">
        <v>939373.19</v>
      </c>
      <c r="G4863" s="10"/>
      <c r="I4863" s="8">
        <v>0</v>
      </c>
      <c r="J4863" s="8">
        <v>0</v>
      </c>
    </row>
    <row r="4864" spans="1:10" hidden="1" x14ac:dyDescent="0.35">
      <c r="A4864">
        <v>2018</v>
      </c>
      <c r="B4864">
        <v>3142908</v>
      </c>
      <c r="C4864" t="s">
        <v>152</v>
      </c>
      <c r="D4864" t="s">
        <v>303</v>
      </c>
      <c r="E4864" t="s">
        <v>299</v>
      </c>
      <c r="F4864" s="8">
        <v>7305975.2699999996</v>
      </c>
      <c r="G4864" s="10">
        <v>6377663.4399999995</v>
      </c>
      <c r="H4864">
        <v>0.81512384416447048</v>
      </c>
      <c r="I4864" s="8">
        <v>756689.1074529544</v>
      </c>
      <c r="J4864" s="8">
        <v>0</v>
      </c>
    </row>
    <row r="4865" spans="1:10" hidden="1" x14ac:dyDescent="0.35">
      <c r="A4865">
        <v>2018</v>
      </c>
      <c r="B4865">
        <v>3142908</v>
      </c>
      <c r="C4865" t="s">
        <v>152</v>
      </c>
      <c r="D4865" t="s">
        <v>303</v>
      </c>
      <c r="E4865" t="s">
        <v>300</v>
      </c>
      <c r="F4865" s="8">
        <v>5198585.54</v>
      </c>
      <c r="G4865" s="10"/>
      <c r="I4865" s="8">
        <v>0</v>
      </c>
      <c r="J4865" s="8">
        <v>5955274.6474529542</v>
      </c>
    </row>
    <row r="4866" spans="1:10" hidden="1" x14ac:dyDescent="0.35">
      <c r="A4866">
        <v>2018</v>
      </c>
      <c r="B4866">
        <v>3142908</v>
      </c>
      <c r="C4866" t="s">
        <v>152</v>
      </c>
      <c r="D4866" t="s">
        <v>303</v>
      </c>
      <c r="E4866" t="s">
        <v>306</v>
      </c>
      <c r="F4866" s="8">
        <v>39653.199999999997</v>
      </c>
      <c r="G4866" s="10"/>
      <c r="I4866" s="8">
        <v>0</v>
      </c>
      <c r="J4866" s="8">
        <v>0</v>
      </c>
    </row>
    <row r="4867" spans="1:10" hidden="1" x14ac:dyDescent="0.35">
      <c r="A4867">
        <v>2018</v>
      </c>
      <c r="B4867">
        <v>3142908</v>
      </c>
      <c r="C4867" t="s">
        <v>152</v>
      </c>
      <c r="D4867" t="s">
        <v>303</v>
      </c>
      <c r="E4867" t="s">
        <v>301</v>
      </c>
      <c r="F4867" s="8">
        <v>955814.95</v>
      </c>
      <c r="G4867" s="10"/>
      <c r="I4867" s="8">
        <v>0</v>
      </c>
      <c r="J4867" s="8">
        <v>0</v>
      </c>
    </row>
    <row r="4868" spans="1:10" hidden="1" x14ac:dyDescent="0.35">
      <c r="A4868">
        <v>2018</v>
      </c>
      <c r="B4868">
        <v>3142908</v>
      </c>
      <c r="C4868" t="s">
        <v>152</v>
      </c>
      <c r="D4868" t="s">
        <v>303</v>
      </c>
      <c r="E4868" t="s">
        <v>309</v>
      </c>
      <c r="F4868" s="8">
        <v>928311.83</v>
      </c>
      <c r="G4868" s="10"/>
      <c r="I4868" s="8">
        <v>0</v>
      </c>
      <c r="J4868" s="8">
        <v>0</v>
      </c>
    </row>
    <row r="4869" spans="1:10" hidden="1" x14ac:dyDescent="0.35">
      <c r="A4869">
        <v>2018</v>
      </c>
      <c r="B4869">
        <v>3143153</v>
      </c>
      <c r="C4869" t="s">
        <v>153</v>
      </c>
      <c r="D4869" t="s">
        <v>303</v>
      </c>
      <c r="E4869" t="s">
        <v>299</v>
      </c>
      <c r="F4869" s="8">
        <v>4402640.58</v>
      </c>
      <c r="G4869" s="10">
        <v>3910546.31</v>
      </c>
      <c r="H4869">
        <v>0.84134934589228783</v>
      </c>
      <c r="I4869" s="8">
        <v>414023.19218184287</v>
      </c>
      <c r="J4869" s="8">
        <v>0</v>
      </c>
    </row>
    <row r="4870" spans="1:10" hidden="1" x14ac:dyDescent="0.35">
      <c r="A4870">
        <v>2018</v>
      </c>
      <c r="B4870">
        <v>3143153</v>
      </c>
      <c r="C4870" t="s">
        <v>153</v>
      </c>
      <c r="D4870" t="s">
        <v>303</v>
      </c>
      <c r="E4870" t="s">
        <v>300</v>
      </c>
      <c r="F4870" s="8">
        <v>3290135.58</v>
      </c>
      <c r="G4870" s="10"/>
      <c r="I4870" s="8">
        <v>0</v>
      </c>
      <c r="J4870" s="8">
        <v>3704158.7721818429</v>
      </c>
    </row>
    <row r="4871" spans="1:10" hidden="1" x14ac:dyDescent="0.35">
      <c r="A4871">
        <v>2018</v>
      </c>
      <c r="B4871">
        <v>3143153</v>
      </c>
      <c r="C4871" t="s">
        <v>153</v>
      </c>
      <c r="D4871" t="s">
        <v>303</v>
      </c>
      <c r="E4871" t="s">
        <v>301</v>
      </c>
      <c r="F4871" s="8">
        <v>173381.84</v>
      </c>
      <c r="G4871" s="10"/>
      <c r="I4871" s="8">
        <v>0</v>
      </c>
      <c r="J4871" s="8">
        <v>0</v>
      </c>
    </row>
    <row r="4872" spans="1:10" hidden="1" x14ac:dyDescent="0.35">
      <c r="A4872">
        <v>2018</v>
      </c>
      <c r="B4872">
        <v>3143153</v>
      </c>
      <c r="C4872" t="s">
        <v>153</v>
      </c>
      <c r="D4872" t="s">
        <v>303</v>
      </c>
      <c r="E4872" t="s">
        <v>309</v>
      </c>
      <c r="F4872" s="8">
        <v>492094.27</v>
      </c>
      <c r="G4872" s="10"/>
      <c r="I4872" s="8">
        <v>0</v>
      </c>
      <c r="J4872" s="8">
        <v>0</v>
      </c>
    </row>
    <row r="4873" spans="1:10" hidden="1" x14ac:dyDescent="0.35">
      <c r="A4873">
        <v>2018</v>
      </c>
      <c r="B4873">
        <v>3143302</v>
      </c>
      <c r="C4873" t="s">
        <v>154</v>
      </c>
      <c r="D4873" t="s">
        <v>303</v>
      </c>
      <c r="E4873" t="s">
        <v>299</v>
      </c>
      <c r="F4873" s="8">
        <v>160133010.93000001</v>
      </c>
      <c r="G4873" s="10">
        <v>149944383.96000001</v>
      </c>
      <c r="H4873">
        <v>0.53207653820021061</v>
      </c>
      <c r="I4873" s="8">
        <v>5421129.3672109013</v>
      </c>
      <c r="J4873" s="8">
        <v>0</v>
      </c>
    </row>
    <row r="4874" spans="1:10" hidden="1" x14ac:dyDescent="0.35">
      <c r="A4874">
        <v>2018</v>
      </c>
      <c r="B4874">
        <v>3143302</v>
      </c>
      <c r="C4874" t="s">
        <v>154</v>
      </c>
      <c r="D4874" t="s">
        <v>303</v>
      </c>
      <c r="E4874" t="s">
        <v>300</v>
      </c>
      <c r="F4874" s="8">
        <v>79781888.739999995</v>
      </c>
      <c r="G4874" s="10"/>
      <c r="I4874" s="8">
        <v>0</v>
      </c>
      <c r="J4874" s="8">
        <v>85203018.107210889</v>
      </c>
    </row>
    <row r="4875" spans="1:10" hidden="1" x14ac:dyDescent="0.35">
      <c r="A4875">
        <v>2018</v>
      </c>
      <c r="B4875">
        <v>3143302</v>
      </c>
      <c r="C4875" t="s">
        <v>154</v>
      </c>
      <c r="D4875" t="s">
        <v>303</v>
      </c>
      <c r="E4875" t="s">
        <v>301</v>
      </c>
      <c r="F4875" s="8">
        <v>52395704.259999998</v>
      </c>
      <c r="G4875" s="10"/>
      <c r="I4875" s="8">
        <v>0</v>
      </c>
      <c r="J4875" s="8">
        <v>0</v>
      </c>
    </row>
    <row r="4876" spans="1:10" hidden="1" x14ac:dyDescent="0.35">
      <c r="A4876">
        <v>2018</v>
      </c>
      <c r="B4876">
        <v>3143302</v>
      </c>
      <c r="C4876" t="s">
        <v>154</v>
      </c>
      <c r="D4876" t="s">
        <v>303</v>
      </c>
      <c r="E4876" t="s">
        <v>304</v>
      </c>
      <c r="F4876" s="8">
        <v>1526866.2</v>
      </c>
      <c r="G4876" s="10"/>
      <c r="I4876" s="8">
        <v>0</v>
      </c>
      <c r="J4876" s="8">
        <v>0</v>
      </c>
    </row>
    <row r="4877" spans="1:10" hidden="1" x14ac:dyDescent="0.35">
      <c r="A4877">
        <v>2018</v>
      </c>
      <c r="B4877">
        <v>3143302</v>
      </c>
      <c r="C4877" t="s">
        <v>154</v>
      </c>
      <c r="D4877" t="s">
        <v>303</v>
      </c>
      <c r="E4877" t="s">
        <v>305</v>
      </c>
      <c r="F4877" s="8">
        <v>9005529.4199999999</v>
      </c>
      <c r="G4877" s="10"/>
      <c r="I4877" s="8">
        <v>0</v>
      </c>
      <c r="J4877" s="8">
        <v>0</v>
      </c>
    </row>
    <row r="4878" spans="1:10" hidden="1" x14ac:dyDescent="0.35">
      <c r="A4878">
        <v>2018</v>
      </c>
      <c r="B4878">
        <v>3143302</v>
      </c>
      <c r="C4878" t="s">
        <v>154</v>
      </c>
      <c r="D4878" t="s">
        <v>303</v>
      </c>
      <c r="E4878" t="s">
        <v>309</v>
      </c>
      <c r="F4878" s="8">
        <v>10188626.970000001</v>
      </c>
      <c r="G4878" s="10"/>
      <c r="I4878" s="8">
        <v>0</v>
      </c>
      <c r="J4878" s="8">
        <v>0</v>
      </c>
    </row>
    <row r="4879" spans="1:10" hidden="1" x14ac:dyDescent="0.35">
      <c r="A4879">
        <v>2018</v>
      </c>
      <c r="B4879">
        <v>3143450</v>
      </c>
      <c r="C4879" t="s">
        <v>155</v>
      </c>
      <c r="D4879" t="s">
        <v>303</v>
      </c>
      <c r="E4879" t="s">
        <v>299</v>
      </c>
      <c r="F4879" s="8">
        <v>4567008.9000000004</v>
      </c>
      <c r="G4879" s="10">
        <v>4052681.0500000003</v>
      </c>
      <c r="H4879">
        <v>0.7229270287628482</v>
      </c>
      <c r="I4879" s="8">
        <v>371821.50441048387</v>
      </c>
      <c r="J4879" s="8">
        <v>0</v>
      </c>
    </row>
    <row r="4880" spans="1:10" hidden="1" x14ac:dyDescent="0.35">
      <c r="A4880">
        <v>2018</v>
      </c>
      <c r="B4880">
        <v>3143450</v>
      </c>
      <c r="C4880" t="s">
        <v>155</v>
      </c>
      <c r="D4880" t="s">
        <v>303</v>
      </c>
      <c r="E4880" t="s">
        <v>300</v>
      </c>
      <c r="F4880" s="8">
        <v>2929792.67</v>
      </c>
      <c r="G4880" s="10"/>
      <c r="I4880" s="8">
        <v>0</v>
      </c>
      <c r="J4880" s="8">
        <v>3301614.1744104838</v>
      </c>
    </row>
    <row r="4881" spans="1:10" hidden="1" x14ac:dyDescent="0.35">
      <c r="A4881">
        <v>2018</v>
      </c>
      <c r="B4881">
        <v>3143450</v>
      </c>
      <c r="C4881" t="s">
        <v>155</v>
      </c>
      <c r="D4881" t="s">
        <v>303</v>
      </c>
      <c r="E4881" t="s">
        <v>306</v>
      </c>
      <c r="F4881" s="8">
        <v>79014.080000000002</v>
      </c>
      <c r="G4881" s="10"/>
      <c r="I4881" s="8">
        <v>0</v>
      </c>
      <c r="J4881" s="8">
        <v>0</v>
      </c>
    </row>
    <row r="4882" spans="1:10" hidden="1" x14ac:dyDescent="0.35">
      <c r="A4882">
        <v>2018</v>
      </c>
      <c r="B4882">
        <v>3143450</v>
      </c>
      <c r="C4882" t="s">
        <v>155</v>
      </c>
      <c r="D4882" t="s">
        <v>303</v>
      </c>
      <c r="E4882" t="s">
        <v>301</v>
      </c>
      <c r="F4882" s="8">
        <v>949331.31</v>
      </c>
      <c r="G4882" s="10"/>
      <c r="I4882" s="8">
        <v>0</v>
      </c>
      <c r="J4882" s="8">
        <v>0</v>
      </c>
    </row>
    <row r="4883" spans="1:10" hidden="1" x14ac:dyDescent="0.35">
      <c r="A4883">
        <v>2018</v>
      </c>
      <c r="B4883">
        <v>3143450</v>
      </c>
      <c r="C4883" t="s">
        <v>155</v>
      </c>
      <c r="D4883" t="s">
        <v>303</v>
      </c>
      <c r="E4883" t="s">
        <v>309</v>
      </c>
      <c r="F4883" s="8">
        <v>514327.85</v>
      </c>
      <c r="G4883" s="10"/>
      <c r="I4883" s="8">
        <v>0</v>
      </c>
      <c r="J4883" s="8">
        <v>0</v>
      </c>
    </row>
    <row r="4884" spans="1:10" hidden="1" x14ac:dyDescent="0.35">
      <c r="A4884">
        <v>2018</v>
      </c>
      <c r="B4884">
        <v>3143609</v>
      </c>
      <c r="C4884" t="s">
        <v>156</v>
      </c>
      <c r="D4884" t="s">
        <v>303</v>
      </c>
      <c r="E4884" t="s">
        <v>299</v>
      </c>
      <c r="F4884" s="8">
        <v>3886555.04</v>
      </c>
      <c r="G4884" s="10">
        <v>3263621.43</v>
      </c>
      <c r="H4884">
        <v>0.80772393077465476</v>
      </c>
      <c r="I4884" s="8">
        <v>503158.3840808458</v>
      </c>
      <c r="J4884" s="8">
        <v>0</v>
      </c>
    </row>
    <row r="4885" spans="1:10" hidden="1" x14ac:dyDescent="0.35">
      <c r="A4885">
        <v>2018</v>
      </c>
      <c r="B4885">
        <v>3143609</v>
      </c>
      <c r="C4885" t="s">
        <v>156</v>
      </c>
      <c r="D4885" t="s">
        <v>303</v>
      </c>
      <c r="E4885" t="s">
        <v>300</v>
      </c>
      <c r="F4885" s="8">
        <v>2636105.13</v>
      </c>
      <c r="G4885" s="10"/>
      <c r="I4885" s="8">
        <v>0</v>
      </c>
      <c r="J4885" s="8">
        <v>3139263.5140808458</v>
      </c>
    </row>
    <row r="4886" spans="1:10" hidden="1" x14ac:dyDescent="0.35">
      <c r="A4886">
        <v>2018</v>
      </c>
      <c r="B4886">
        <v>3143609</v>
      </c>
      <c r="C4886" t="s">
        <v>156</v>
      </c>
      <c r="D4886" t="s">
        <v>303</v>
      </c>
      <c r="E4886" t="s">
        <v>301</v>
      </c>
      <c r="F4886" s="8">
        <v>627516.30000000005</v>
      </c>
      <c r="G4886" s="10"/>
      <c r="I4886" s="8">
        <v>0</v>
      </c>
      <c r="J4886" s="8">
        <v>0</v>
      </c>
    </row>
    <row r="4887" spans="1:10" hidden="1" x14ac:dyDescent="0.35">
      <c r="A4887">
        <v>2018</v>
      </c>
      <c r="B4887">
        <v>3143609</v>
      </c>
      <c r="C4887" t="s">
        <v>156</v>
      </c>
      <c r="D4887" t="s">
        <v>303</v>
      </c>
      <c r="E4887" t="s">
        <v>309</v>
      </c>
      <c r="F4887" s="8">
        <v>622933.61</v>
      </c>
      <c r="G4887" s="10"/>
      <c r="I4887" s="8">
        <v>0</v>
      </c>
      <c r="J4887" s="8">
        <v>0</v>
      </c>
    </row>
    <row r="4888" spans="1:10" hidden="1" x14ac:dyDescent="0.35">
      <c r="A4888">
        <v>2018</v>
      </c>
      <c r="B4888">
        <v>3144003</v>
      </c>
      <c r="C4888" t="s">
        <v>157</v>
      </c>
      <c r="D4888" t="s">
        <v>303</v>
      </c>
      <c r="E4888" t="s">
        <v>299</v>
      </c>
      <c r="F4888" s="8">
        <v>12446631.09</v>
      </c>
      <c r="G4888" s="10">
        <v>11430729.16</v>
      </c>
      <c r="H4888">
        <v>0.7581769140613599</v>
      </c>
      <c r="I4888" s="8">
        <v>770233.39027637965</v>
      </c>
      <c r="J4888" s="8">
        <v>0</v>
      </c>
    </row>
    <row r="4889" spans="1:10" hidden="1" x14ac:dyDescent="0.35">
      <c r="A4889">
        <v>2018</v>
      </c>
      <c r="B4889">
        <v>3144003</v>
      </c>
      <c r="C4889" t="s">
        <v>157</v>
      </c>
      <c r="D4889" t="s">
        <v>303</v>
      </c>
      <c r="E4889" t="s">
        <v>300</v>
      </c>
      <c r="F4889" s="8">
        <v>8666514.9600000009</v>
      </c>
      <c r="G4889" s="10"/>
      <c r="I4889" s="8">
        <v>0</v>
      </c>
      <c r="J4889" s="8">
        <v>9436748.3502763808</v>
      </c>
    </row>
    <row r="4890" spans="1:10" hidden="1" x14ac:dyDescent="0.35">
      <c r="A4890">
        <v>2018</v>
      </c>
      <c r="B4890">
        <v>3144003</v>
      </c>
      <c r="C4890" t="s">
        <v>157</v>
      </c>
      <c r="D4890" t="s">
        <v>303</v>
      </c>
      <c r="E4890" t="s">
        <v>306</v>
      </c>
      <c r="F4890" s="8">
        <v>1228.28</v>
      </c>
      <c r="G4890" s="10"/>
      <c r="I4890" s="8">
        <v>0</v>
      </c>
      <c r="J4890" s="8">
        <v>0</v>
      </c>
    </row>
    <row r="4891" spans="1:10" hidden="1" x14ac:dyDescent="0.35">
      <c r="A4891">
        <v>2018</v>
      </c>
      <c r="B4891">
        <v>3144003</v>
      </c>
      <c r="C4891" t="s">
        <v>157</v>
      </c>
      <c r="D4891" t="s">
        <v>303</v>
      </c>
      <c r="E4891" t="s">
        <v>301</v>
      </c>
      <c r="F4891" s="8">
        <v>969684.56</v>
      </c>
      <c r="G4891" s="10"/>
      <c r="I4891" s="8">
        <v>0</v>
      </c>
      <c r="J4891" s="8">
        <v>0</v>
      </c>
    </row>
    <row r="4892" spans="1:10" hidden="1" x14ac:dyDescent="0.35">
      <c r="A4892">
        <v>2018</v>
      </c>
      <c r="B4892">
        <v>3144003</v>
      </c>
      <c r="C4892" t="s">
        <v>157</v>
      </c>
      <c r="D4892" t="s">
        <v>303</v>
      </c>
      <c r="E4892" t="s">
        <v>305</v>
      </c>
      <c r="F4892" s="8">
        <v>143814.57999999999</v>
      </c>
      <c r="G4892" s="10"/>
      <c r="I4892" s="8">
        <v>0</v>
      </c>
      <c r="J4892" s="8">
        <v>0</v>
      </c>
    </row>
    <row r="4893" spans="1:10" hidden="1" x14ac:dyDescent="0.35">
      <c r="A4893">
        <v>2018</v>
      </c>
      <c r="B4893">
        <v>3144003</v>
      </c>
      <c r="C4893" t="s">
        <v>157</v>
      </c>
      <c r="D4893" t="s">
        <v>303</v>
      </c>
      <c r="E4893" t="s">
        <v>309</v>
      </c>
      <c r="F4893" s="8">
        <v>1015901.93</v>
      </c>
      <c r="G4893" s="10"/>
      <c r="I4893" s="8">
        <v>0</v>
      </c>
      <c r="J4893" s="8">
        <v>0</v>
      </c>
    </row>
    <row r="4894" spans="1:10" hidden="1" x14ac:dyDescent="0.35">
      <c r="A4894">
        <v>2018</v>
      </c>
      <c r="B4894">
        <v>3144201</v>
      </c>
      <c r="C4894" t="s">
        <v>158</v>
      </c>
      <c r="D4894" t="s">
        <v>303</v>
      </c>
      <c r="E4894" t="s">
        <v>299</v>
      </c>
      <c r="F4894" s="8">
        <v>2277571.73</v>
      </c>
      <c r="G4894" s="10">
        <v>2277571.73</v>
      </c>
      <c r="H4894">
        <v>0.76736197897925262</v>
      </c>
      <c r="I4894" s="8">
        <v>0</v>
      </c>
      <c r="J4894" s="8">
        <v>0</v>
      </c>
    </row>
    <row r="4895" spans="1:10" hidden="1" x14ac:dyDescent="0.35">
      <c r="A4895">
        <v>2018</v>
      </c>
      <c r="B4895">
        <v>3144201</v>
      </c>
      <c r="C4895" t="s">
        <v>158</v>
      </c>
      <c r="D4895" t="s">
        <v>303</v>
      </c>
      <c r="E4895" t="s">
        <v>300</v>
      </c>
      <c r="F4895" s="8">
        <v>1747721.95</v>
      </c>
      <c r="G4895" s="10"/>
      <c r="I4895" s="8">
        <v>0</v>
      </c>
      <c r="J4895" s="8">
        <v>1747721.95</v>
      </c>
    </row>
    <row r="4896" spans="1:10" hidden="1" x14ac:dyDescent="0.35">
      <c r="A4896">
        <v>2018</v>
      </c>
      <c r="B4896">
        <v>3144201</v>
      </c>
      <c r="C4896" t="s">
        <v>158</v>
      </c>
      <c r="D4896" t="s">
        <v>303</v>
      </c>
      <c r="E4896" t="s">
        <v>301</v>
      </c>
      <c r="F4896" s="8">
        <v>79506.8</v>
      </c>
      <c r="G4896" s="10"/>
      <c r="I4896" s="8">
        <v>0</v>
      </c>
      <c r="J4896" s="8">
        <v>0</v>
      </c>
    </row>
    <row r="4897" spans="1:10" hidden="1" x14ac:dyDescent="0.35">
      <c r="A4897">
        <v>2018</v>
      </c>
      <c r="B4897">
        <v>3144300</v>
      </c>
      <c r="C4897" t="s">
        <v>159</v>
      </c>
      <c r="D4897" t="s">
        <v>303</v>
      </c>
      <c r="E4897" t="s">
        <v>299</v>
      </c>
      <c r="F4897" s="8">
        <v>13405881.18</v>
      </c>
      <c r="G4897" s="10">
        <v>11980005.51</v>
      </c>
      <c r="H4897">
        <v>0.68110555651989846</v>
      </c>
      <c r="I4897" s="8">
        <v>971171.84174353303</v>
      </c>
      <c r="J4897" s="8">
        <v>0</v>
      </c>
    </row>
    <row r="4898" spans="1:10" hidden="1" x14ac:dyDescent="0.35">
      <c r="A4898">
        <v>2018</v>
      </c>
      <c r="B4898">
        <v>3144300</v>
      </c>
      <c r="C4898" t="s">
        <v>159</v>
      </c>
      <c r="D4898" t="s">
        <v>303</v>
      </c>
      <c r="E4898" t="s">
        <v>300</v>
      </c>
      <c r="F4898" s="8">
        <v>8159648.3200000003</v>
      </c>
      <c r="G4898" s="10"/>
      <c r="I4898" s="8">
        <v>0</v>
      </c>
      <c r="J4898" s="8">
        <v>9130820.1617435329</v>
      </c>
    </row>
    <row r="4899" spans="1:10" hidden="1" x14ac:dyDescent="0.35">
      <c r="A4899">
        <v>2018</v>
      </c>
      <c r="B4899">
        <v>3144300</v>
      </c>
      <c r="C4899" t="s">
        <v>159</v>
      </c>
      <c r="D4899" t="s">
        <v>303</v>
      </c>
      <c r="E4899" t="s">
        <v>301</v>
      </c>
      <c r="F4899" s="8">
        <v>2927803.67</v>
      </c>
      <c r="G4899" s="10"/>
      <c r="I4899" s="8">
        <v>0</v>
      </c>
      <c r="J4899" s="8">
        <v>0</v>
      </c>
    </row>
    <row r="4900" spans="1:10" hidden="1" x14ac:dyDescent="0.35">
      <c r="A4900">
        <v>2018</v>
      </c>
      <c r="B4900">
        <v>3144300</v>
      </c>
      <c r="C4900" t="s">
        <v>159</v>
      </c>
      <c r="D4900" t="s">
        <v>303</v>
      </c>
      <c r="E4900" t="s">
        <v>304</v>
      </c>
      <c r="F4900" s="8">
        <v>299914.32</v>
      </c>
      <c r="G4900" s="10"/>
      <c r="I4900" s="8">
        <v>0</v>
      </c>
      <c r="J4900" s="8">
        <v>0</v>
      </c>
    </row>
    <row r="4901" spans="1:10" hidden="1" x14ac:dyDescent="0.35">
      <c r="A4901">
        <v>2018</v>
      </c>
      <c r="B4901">
        <v>3144300</v>
      </c>
      <c r="C4901" t="s">
        <v>159</v>
      </c>
      <c r="D4901" t="s">
        <v>303</v>
      </c>
      <c r="E4901" t="s">
        <v>305</v>
      </c>
      <c r="F4901" s="8">
        <v>26240</v>
      </c>
      <c r="G4901" s="10"/>
      <c r="I4901" s="8">
        <v>0</v>
      </c>
      <c r="J4901" s="8">
        <v>0</v>
      </c>
    </row>
    <row r="4902" spans="1:10" hidden="1" x14ac:dyDescent="0.35">
      <c r="A4902">
        <v>2018</v>
      </c>
      <c r="B4902">
        <v>3144300</v>
      </c>
      <c r="C4902" t="s">
        <v>159</v>
      </c>
      <c r="D4902" t="s">
        <v>303</v>
      </c>
      <c r="E4902" t="s">
        <v>309</v>
      </c>
      <c r="F4902" s="8">
        <v>1425875.67</v>
      </c>
      <c r="G4902" s="10"/>
      <c r="I4902" s="8">
        <v>0</v>
      </c>
      <c r="J4902" s="8">
        <v>0</v>
      </c>
    </row>
    <row r="4903" spans="1:10" hidden="1" x14ac:dyDescent="0.35">
      <c r="A4903">
        <v>2018</v>
      </c>
      <c r="B4903">
        <v>3144359</v>
      </c>
      <c r="C4903" t="s">
        <v>160</v>
      </c>
      <c r="D4903" t="s">
        <v>303</v>
      </c>
      <c r="E4903" t="s">
        <v>299</v>
      </c>
      <c r="F4903" s="8">
        <v>4639414.7699999996</v>
      </c>
      <c r="G4903" s="10">
        <v>4639414.7699999996</v>
      </c>
      <c r="H4903">
        <v>0.63278651845995659</v>
      </c>
      <c r="I4903" s="8">
        <v>0</v>
      </c>
      <c r="J4903" s="8">
        <v>0</v>
      </c>
    </row>
    <row r="4904" spans="1:10" hidden="1" x14ac:dyDescent="0.35">
      <c r="A4904">
        <v>2018</v>
      </c>
      <c r="B4904">
        <v>3144359</v>
      </c>
      <c r="C4904" t="s">
        <v>160</v>
      </c>
      <c r="D4904" t="s">
        <v>303</v>
      </c>
      <c r="E4904" t="s">
        <v>300</v>
      </c>
      <c r="F4904" s="8">
        <v>2935759.12</v>
      </c>
      <c r="G4904" s="10"/>
      <c r="I4904" s="8">
        <v>0</v>
      </c>
      <c r="J4904" s="8">
        <v>2935759.12</v>
      </c>
    </row>
    <row r="4905" spans="1:10" hidden="1" x14ac:dyDescent="0.35">
      <c r="A4905">
        <v>2018</v>
      </c>
      <c r="B4905">
        <v>3144359</v>
      </c>
      <c r="C4905" t="s">
        <v>160</v>
      </c>
      <c r="D4905" t="s">
        <v>303</v>
      </c>
      <c r="E4905" t="s">
        <v>301</v>
      </c>
      <c r="F4905" s="8">
        <v>1437285.05</v>
      </c>
      <c r="G4905" s="10"/>
      <c r="I4905" s="8">
        <v>0</v>
      </c>
      <c r="J4905" s="8">
        <v>0</v>
      </c>
    </row>
    <row r="4906" spans="1:10" hidden="1" x14ac:dyDescent="0.35">
      <c r="A4906">
        <v>2018</v>
      </c>
      <c r="B4906">
        <v>3144359</v>
      </c>
      <c r="C4906" t="s">
        <v>160</v>
      </c>
      <c r="D4906" t="s">
        <v>303</v>
      </c>
      <c r="E4906" t="s">
        <v>305</v>
      </c>
      <c r="F4906" s="8">
        <v>95587.11</v>
      </c>
      <c r="G4906" s="10"/>
      <c r="I4906" s="8">
        <v>0</v>
      </c>
      <c r="J4906" s="8">
        <v>0</v>
      </c>
    </row>
    <row r="4907" spans="1:10" hidden="1" x14ac:dyDescent="0.35">
      <c r="A4907">
        <v>2018</v>
      </c>
      <c r="B4907">
        <v>3144375</v>
      </c>
      <c r="C4907" t="s">
        <v>161</v>
      </c>
      <c r="D4907" t="s">
        <v>303</v>
      </c>
      <c r="E4907" t="s">
        <v>299</v>
      </c>
      <c r="F4907" s="8">
        <v>3279682.22</v>
      </c>
      <c r="G4907" s="10">
        <v>2958018.25</v>
      </c>
      <c r="H4907">
        <v>0.61502982613443979</v>
      </c>
      <c r="I4907" s="8">
        <v>197832.93554281365</v>
      </c>
      <c r="J4907" s="8">
        <v>0</v>
      </c>
    </row>
    <row r="4908" spans="1:10" hidden="1" x14ac:dyDescent="0.35">
      <c r="A4908">
        <v>2018</v>
      </c>
      <c r="B4908">
        <v>3144375</v>
      </c>
      <c r="C4908" t="s">
        <v>161</v>
      </c>
      <c r="D4908" t="s">
        <v>303</v>
      </c>
      <c r="E4908" t="s">
        <v>300</v>
      </c>
      <c r="F4908" s="8">
        <v>1819269.45</v>
      </c>
      <c r="G4908" s="10"/>
      <c r="I4908" s="8">
        <v>0</v>
      </c>
      <c r="J4908" s="8">
        <v>2017102.3855428137</v>
      </c>
    </row>
    <row r="4909" spans="1:10" hidden="1" x14ac:dyDescent="0.35">
      <c r="A4909">
        <v>2018</v>
      </c>
      <c r="B4909">
        <v>3144375</v>
      </c>
      <c r="C4909" t="s">
        <v>161</v>
      </c>
      <c r="D4909" t="s">
        <v>303</v>
      </c>
      <c r="E4909" t="s">
        <v>306</v>
      </c>
      <c r="F4909" s="8">
        <v>87644.160000000003</v>
      </c>
      <c r="G4909" s="10"/>
      <c r="I4909" s="8">
        <v>0</v>
      </c>
      <c r="J4909" s="8">
        <v>0</v>
      </c>
    </row>
    <row r="4910" spans="1:10" hidden="1" x14ac:dyDescent="0.35">
      <c r="A4910">
        <v>2018</v>
      </c>
      <c r="B4910">
        <v>3144375</v>
      </c>
      <c r="C4910" t="s">
        <v>161</v>
      </c>
      <c r="D4910" t="s">
        <v>303</v>
      </c>
      <c r="E4910" t="s">
        <v>301</v>
      </c>
      <c r="F4910" s="8">
        <v>926933.91</v>
      </c>
      <c r="G4910" s="10"/>
      <c r="I4910" s="8">
        <v>0</v>
      </c>
      <c r="J4910" s="8">
        <v>0</v>
      </c>
    </row>
    <row r="4911" spans="1:10" hidden="1" x14ac:dyDescent="0.35">
      <c r="A4911">
        <v>2018</v>
      </c>
      <c r="B4911">
        <v>3144375</v>
      </c>
      <c r="C4911" t="s">
        <v>161</v>
      </c>
      <c r="D4911" t="s">
        <v>303</v>
      </c>
      <c r="E4911" t="s">
        <v>309</v>
      </c>
      <c r="F4911" s="8">
        <v>321663.96999999997</v>
      </c>
      <c r="G4911" s="10"/>
      <c r="I4911" s="8">
        <v>0</v>
      </c>
      <c r="J4911" s="8">
        <v>0</v>
      </c>
    </row>
    <row r="4912" spans="1:10" hidden="1" x14ac:dyDescent="0.35">
      <c r="A4912">
        <v>2018</v>
      </c>
      <c r="B4912">
        <v>3144656</v>
      </c>
      <c r="C4912" t="s">
        <v>162</v>
      </c>
      <c r="D4912" t="s">
        <v>303</v>
      </c>
      <c r="E4912" t="s">
        <v>299</v>
      </c>
      <c r="F4912" s="8">
        <v>7058928.9000000004</v>
      </c>
      <c r="G4912" s="10">
        <v>7058928.9000000004</v>
      </c>
      <c r="H4912">
        <v>0.72060094697936383</v>
      </c>
      <c r="I4912" s="8">
        <v>0</v>
      </c>
      <c r="J4912" s="8">
        <v>0</v>
      </c>
    </row>
    <row r="4913" spans="1:10" hidden="1" x14ac:dyDescent="0.35">
      <c r="A4913">
        <v>2018</v>
      </c>
      <c r="B4913">
        <v>3144656</v>
      </c>
      <c r="C4913" t="s">
        <v>162</v>
      </c>
      <c r="D4913" t="s">
        <v>303</v>
      </c>
      <c r="E4913" t="s">
        <v>300</v>
      </c>
      <c r="F4913" s="8">
        <v>5086670.8499999996</v>
      </c>
      <c r="G4913" s="10"/>
      <c r="I4913" s="8">
        <v>0</v>
      </c>
      <c r="J4913" s="8">
        <v>5086670.8499999996</v>
      </c>
    </row>
    <row r="4914" spans="1:10" hidden="1" x14ac:dyDescent="0.35">
      <c r="A4914">
        <v>2018</v>
      </c>
      <c r="B4914">
        <v>3144656</v>
      </c>
      <c r="C4914" t="s">
        <v>162</v>
      </c>
      <c r="D4914" t="s">
        <v>303</v>
      </c>
      <c r="E4914" t="s">
        <v>301</v>
      </c>
      <c r="F4914" s="8">
        <v>1228913.3999999999</v>
      </c>
      <c r="G4914" s="10"/>
      <c r="I4914" s="8">
        <v>0</v>
      </c>
      <c r="J4914" s="8">
        <v>0</v>
      </c>
    </row>
    <row r="4915" spans="1:10" hidden="1" x14ac:dyDescent="0.35">
      <c r="A4915">
        <v>2018</v>
      </c>
      <c r="B4915">
        <v>3144672</v>
      </c>
      <c r="C4915" t="s">
        <v>163</v>
      </c>
      <c r="D4915" t="s">
        <v>303</v>
      </c>
      <c r="E4915" t="s">
        <v>299</v>
      </c>
      <c r="F4915" s="8">
        <v>3527114.27</v>
      </c>
      <c r="G4915" s="10">
        <v>3279388</v>
      </c>
      <c r="H4915">
        <v>0.89222317395806783</v>
      </c>
      <c r="I4915" s="8">
        <v>221027.11889219328</v>
      </c>
      <c r="J4915" s="8">
        <v>0</v>
      </c>
    </row>
    <row r="4916" spans="1:10" hidden="1" x14ac:dyDescent="0.35">
      <c r="A4916">
        <v>2018</v>
      </c>
      <c r="B4916">
        <v>3144672</v>
      </c>
      <c r="C4916" t="s">
        <v>163</v>
      </c>
      <c r="D4916" t="s">
        <v>303</v>
      </c>
      <c r="E4916" t="s">
        <v>300</v>
      </c>
      <c r="F4916" s="8">
        <v>2925945.97</v>
      </c>
      <c r="G4916" s="10"/>
      <c r="I4916" s="8">
        <v>0</v>
      </c>
      <c r="J4916" s="8">
        <v>3146973.0888921935</v>
      </c>
    </row>
    <row r="4917" spans="1:10" hidden="1" x14ac:dyDescent="0.35">
      <c r="A4917">
        <v>2018</v>
      </c>
      <c r="B4917">
        <v>3144672</v>
      </c>
      <c r="C4917" t="s">
        <v>163</v>
      </c>
      <c r="D4917" t="s">
        <v>303</v>
      </c>
      <c r="E4917" t="s">
        <v>301</v>
      </c>
      <c r="F4917" s="8">
        <v>250627.88</v>
      </c>
      <c r="G4917" s="10"/>
      <c r="I4917" s="8">
        <v>0</v>
      </c>
      <c r="J4917" s="8">
        <v>0</v>
      </c>
    </row>
    <row r="4918" spans="1:10" hidden="1" x14ac:dyDescent="0.35">
      <c r="A4918">
        <v>2018</v>
      </c>
      <c r="B4918">
        <v>3144672</v>
      </c>
      <c r="C4918" t="s">
        <v>163</v>
      </c>
      <c r="D4918" t="s">
        <v>303</v>
      </c>
      <c r="E4918" t="s">
        <v>309</v>
      </c>
      <c r="F4918" s="8">
        <v>247726.27</v>
      </c>
      <c r="G4918" s="10"/>
      <c r="I4918" s="8">
        <v>0</v>
      </c>
      <c r="J4918" s="8">
        <v>0</v>
      </c>
    </row>
    <row r="4919" spans="1:10" hidden="1" x14ac:dyDescent="0.35">
      <c r="A4919">
        <v>2018</v>
      </c>
      <c r="B4919">
        <v>3144904</v>
      </c>
      <c r="C4919" t="s">
        <v>164</v>
      </c>
      <c r="D4919" t="s">
        <v>303</v>
      </c>
      <c r="E4919" t="s">
        <v>299</v>
      </c>
      <c r="F4919" s="8">
        <v>2809197.33</v>
      </c>
      <c r="G4919" s="10">
        <v>2697842.44</v>
      </c>
      <c r="H4919">
        <v>0.78095922088022318</v>
      </c>
      <c r="I4919" s="8">
        <v>86963.62813560295</v>
      </c>
      <c r="J4919" s="8">
        <v>0</v>
      </c>
    </row>
    <row r="4920" spans="1:10" hidden="1" x14ac:dyDescent="0.35">
      <c r="A4920">
        <v>2018</v>
      </c>
      <c r="B4920">
        <v>3144904</v>
      </c>
      <c r="C4920" t="s">
        <v>164</v>
      </c>
      <c r="D4920" t="s">
        <v>303</v>
      </c>
      <c r="E4920" t="s">
        <v>300</v>
      </c>
      <c r="F4920" s="8">
        <v>2106904.9300000002</v>
      </c>
      <c r="G4920" s="10"/>
      <c r="I4920" s="8">
        <v>0</v>
      </c>
      <c r="J4920" s="8">
        <v>2193868.5581356031</v>
      </c>
    </row>
    <row r="4921" spans="1:10" hidden="1" x14ac:dyDescent="0.35">
      <c r="A4921">
        <v>2018</v>
      </c>
      <c r="B4921">
        <v>3144904</v>
      </c>
      <c r="C4921" t="s">
        <v>164</v>
      </c>
      <c r="D4921" t="s">
        <v>303</v>
      </c>
      <c r="E4921" t="s">
        <v>301</v>
      </c>
      <c r="F4921" s="8">
        <v>474623.66</v>
      </c>
      <c r="G4921" s="10"/>
      <c r="I4921" s="8">
        <v>0</v>
      </c>
      <c r="J4921" s="8">
        <v>0</v>
      </c>
    </row>
    <row r="4922" spans="1:10" hidden="1" x14ac:dyDescent="0.35">
      <c r="A4922">
        <v>2018</v>
      </c>
      <c r="B4922">
        <v>3144904</v>
      </c>
      <c r="C4922" t="s">
        <v>164</v>
      </c>
      <c r="D4922" t="s">
        <v>303</v>
      </c>
      <c r="E4922" t="s">
        <v>304</v>
      </c>
      <c r="F4922" s="8">
        <v>20424.98</v>
      </c>
      <c r="G4922" s="10"/>
      <c r="I4922" s="8">
        <v>0</v>
      </c>
      <c r="J4922" s="8">
        <v>0</v>
      </c>
    </row>
    <row r="4923" spans="1:10" hidden="1" x14ac:dyDescent="0.35">
      <c r="A4923">
        <v>2018</v>
      </c>
      <c r="B4923">
        <v>3144904</v>
      </c>
      <c r="C4923" t="s">
        <v>164</v>
      </c>
      <c r="D4923" t="s">
        <v>303</v>
      </c>
      <c r="E4923" t="s">
        <v>309</v>
      </c>
      <c r="F4923" s="8">
        <v>111354.89</v>
      </c>
      <c r="G4923" s="10"/>
      <c r="I4923" s="8">
        <v>0</v>
      </c>
      <c r="J4923" s="8">
        <v>0</v>
      </c>
    </row>
    <row r="4924" spans="1:10" hidden="1" x14ac:dyDescent="0.35">
      <c r="A4924">
        <v>2018</v>
      </c>
      <c r="B4924">
        <v>3145059</v>
      </c>
      <c r="C4924" t="s">
        <v>165</v>
      </c>
      <c r="D4924" t="s">
        <v>303</v>
      </c>
      <c r="E4924" t="s">
        <v>299</v>
      </c>
      <c r="F4924" s="8">
        <v>5700341.25</v>
      </c>
      <c r="G4924" s="10">
        <v>5337076.12</v>
      </c>
      <c r="H4924">
        <v>0.67414850174555874</v>
      </c>
      <c r="I4924" s="8">
        <v>244894.64312590563</v>
      </c>
      <c r="J4924" s="8">
        <v>0</v>
      </c>
    </row>
    <row r="4925" spans="1:10" hidden="1" x14ac:dyDescent="0.35">
      <c r="A4925">
        <v>2018</v>
      </c>
      <c r="B4925">
        <v>3145059</v>
      </c>
      <c r="C4925" t="s">
        <v>165</v>
      </c>
      <c r="D4925" t="s">
        <v>303</v>
      </c>
      <c r="E4925" t="s">
        <v>300</v>
      </c>
      <c r="F4925" s="8">
        <v>3597981.87</v>
      </c>
      <c r="G4925" s="10"/>
      <c r="I4925" s="8">
        <v>0</v>
      </c>
      <c r="J4925" s="8">
        <v>3842876.5131259058</v>
      </c>
    </row>
    <row r="4926" spans="1:10" hidden="1" x14ac:dyDescent="0.35">
      <c r="A4926">
        <v>2018</v>
      </c>
      <c r="B4926">
        <v>3145059</v>
      </c>
      <c r="C4926" t="s">
        <v>165</v>
      </c>
      <c r="D4926" t="s">
        <v>303</v>
      </c>
      <c r="E4926" t="s">
        <v>301</v>
      </c>
      <c r="F4926" s="8">
        <v>1602172.7</v>
      </c>
      <c r="G4926" s="10"/>
      <c r="I4926" s="8">
        <v>0</v>
      </c>
      <c r="J4926" s="8">
        <v>0</v>
      </c>
    </row>
    <row r="4927" spans="1:10" hidden="1" x14ac:dyDescent="0.35">
      <c r="A4927">
        <v>2018</v>
      </c>
      <c r="B4927">
        <v>3145059</v>
      </c>
      <c r="C4927" t="s">
        <v>165</v>
      </c>
      <c r="D4927" t="s">
        <v>303</v>
      </c>
      <c r="E4927" t="s">
        <v>304</v>
      </c>
      <c r="F4927" s="8">
        <v>1061.8</v>
      </c>
      <c r="G4927" s="10"/>
      <c r="I4927" s="8">
        <v>0</v>
      </c>
      <c r="J4927" s="8">
        <v>0</v>
      </c>
    </row>
    <row r="4928" spans="1:10" hidden="1" x14ac:dyDescent="0.35">
      <c r="A4928">
        <v>2018</v>
      </c>
      <c r="B4928">
        <v>3145059</v>
      </c>
      <c r="C4928" t="s">
        <v>165</v>
      </c>
      <c r="D4928" t="s">
        <v>303</v>
      </c>
      <c r="E4928" t="s">
        <v>309</v>
      </c>
      <c r="F4928" s="8">
        <v>363265.13</v>
      </c>
      <c r="G4928" s="10"/>
      <c r="I4928" s="8">
        <v>0</v>
      </c>
      <c r="J4928" s="8">
        <v>0</v>
      </c>
    </row>
    <row r="4929" spans="1:10" hidden="1" x14ac:dyDescent="0.35">
      <c r="A4929">
        <v>2018</v>
      </c>
      <c r="B4929">
        <v>3145307</v>
      </c>
      <c r="C4929" t="s">
        <v>166</v>
      </c>
      <c r="D4929" t="s">
        <v>303</v>
      </c>
      <c r="E4929" t="s">
        <v>299</v>
      </c>
      <c r="F4929" s="8">
        <v>19569743.25</v>
      </c>
      <c r="G4929" s="10">
        <v>18925818.760000002</v>
      </c>
      <c r="H4929">
        <v>0.88167904287803711</v>
      </c>
      <c r="I4929" s="8">
        <v>567734.72802892816</v>
      </c>
      <c r="J4929" s="8">
        <v>0</v>
      </c>
    </row>
    <row r="4930" spans="1:10" hidden="1" x14ac:dyDescent="0.35">
      <c r="A4930">
        <v>2018</v>
      </c>
      <c r="B4930">
        <v>3145307</v>
      </c>
      <c r="C4930" t="s">
        <v>166</v>
      </c>
      <c r="D4930" t="s">
        <v>303</v>
      </c>
      <c r="E4930" t="s">
        <v>300</v>
      </c>
      <c r="F4930" s="8">
        <v>16686497.77</v>
      </c>
      <c r="G4930" s="10"/>
      <c r="I4930" s="8">
        <v>0</v>
      </c>
      <c r="J4930" s="8">
        <v>17254232.498028927</v>
      </c>
    </row>
    <row r="4931" spans="1:10" hidden="1" x14ac:dyDescent="0.35">
      <c r="A4931">
        <v>2018</v>
      </c>
      <c r="B4931">
        <v>3145307</v>
      </c>
      <c r="C4931" t="s">
        <v>166</v>
      </c>
      <c r="D4931" t="s">
        <v>303</v>
      </c>
      <c r="E4931" t="s">
        <v>306</v>
      </c>
      <c r="F4931" s="8">
        <v>350674.93</v>
      </c>
      <c r="G4931" s="10"/>
      <c r="I4931" s="8">
        <v>0</v>
      </c>
      <c r="J4931" s="8">
        <v>0</v>
      </c>
    </row>
    <row r="4932" spans="1:10" hidden="1" x14ac:dyDescent="0.35">
      <c r="A4932">
        <v>2018</v>
      </c>
      <c r="B4932">
        <v>3145307</v>
      </c>
      <c r="C4932" t="s">
        <v>166</v>
      </c>
      <c r="D4932" t="s">
        <v>303</v>
      </c>
      <c r="E4932" t="s">
        <v>301</v>
      </c>
      <c r="F4932" s="8">
        <v>929459.43</v>
      </c>
      <c r="G4932" s="10"/>
      <c r="I4932" s="8">
        <v>0</v>
      </c>
      <c r="J4932" s="8">
        <v>0</v>
      </c>
    </row>
    <row r="4933" spans="1:10" hidden="1" x14ac:dyDescent="0.35">
      <c r="A4933">
        <v>2018</v>
      </c>
      <c r="B4933">
        <v>3145307</v>
      </c>
      <c r="C4933" t="s">
        <v>166</v>
      </c>
      <c r="D4933" t="s">
        <v>303</v>
      </c>
      <c r="E4933" t="s">
        <v>304</v>
      </c>
      <c r="F4933" s="8">
        <v>7858.78</v>
      </c>
      <c r="G4933" s="10"/>
      <c r="I4933" s="8">
        <v>0</v>
      </c>
      <c r="J4933" s="8">
        <v>0</v>
      </c>
    </row>
    <row r="4934" spans="1:10" hidden="1" x14ac:dyDescent="0.35">
      <c r="A4934">
        <v>2018</v>
      </c>
      <c r="B4934">
        <v>3145307</v>
      </c>
      <c r="C4934" t="s">
        <v>166</v>
      </c>
      <c r="D4934" t="s">
        <v>303</v>
      </c>
      <c r="E4934" t="s">
        <v>309</v>
      </c>
      <c r="F4934" s="8">
        <v>643924.49</v>
      </c>
      <c r="G4934" s="10"/>
      <c r="I4934" s="8">
        <v>0</v>
      </c>
      <c r="J4934" s="8">
        <v>0</v>
      </c>
    </row>
    <row r="4935" spans="1:10" hidden="1" x14ac:dyDescent="0.35">
      <c r="A4935">
        <v>2018</v>
      </c>
      <c r="B4935">
        <v>3145356</v>
      </c>
      <c r="C4935" t="s">
        <v>167</v>
      </c>
      <c r="D4935" t="s">
        <v>303</v>
      </c>
      <c r="E4935" t="s">
        <v>299</v>
      </c>
      <c r="F4935" s="8">
        <v>6383846</v>
      </c>
      <c r="G4935" s="10">
        <v>5878596.5099999998</v>
      </c>
      <c r="H4935">
        <v>0.7404703763211673</v>
      </c>
      <c r="I4935" s="8">
        <v>374122.27999637782</v>
      </c>
      <c r="J4935" s="8">
        <v>0</v>
      </c>
    </row>
    <row r="4936" spans="1:10" hidden="1" x14ac:dyDescent="0.35">
      <c r="A4936">
        <v>2018</v>
      </c>
      <c r="B4936">
        <v>3145356</v>
      </c>
      <c r="C4936" t="s">
        <v>167</v>
      </c>
      <c r="D4936" t="s">
        <v>303</v>
      </c>
      <c r="E4936" t="s">
        <v>300</v>
      </c>
      <c r="F4936" s="8">
        <v>4352926.57</v>
      </c>
      <c r="G4936" s="10"/>
      <c r="I4936" s="8">
        <v>0</v>
      </c>
      <c r="J4936" s="8">
        <v>4727048.8499963777</v>
      </c>
    </row>
    <row r="4937" spans="1:10" hidden="1" x14ac:dyDescent="0.35">
      <c r="A4937">
        <v>2018</v>
      </c>
      <c r="B4937">
        <v>3145356</v>
      </c>
      <c r="C4937" t="s">
        <v>167</v>
      </c>
      <c r="D4937" t="s">
        <v>303</v>
      </c>
      <c r="E4937" t="s">
        <v>307</v>
      </c>
      <c r="F4937" s="8">
        <v>10080</v>
      </c>
      <c r="G4937" s="10"/>
      <c r="I4937" s="8">
        <v>0</v>
      </c>
      <c r="J4937" s="8">
        <v>0</v>
      </c>
    </row>
    <row r="4938" spans="1:10" hidden="1" x14ac:dyDescent="0.35">
      <c r="A4938">
        <v>2018</v>
      </c>
      <c r="B4938">
        <v>3145356</v>
      </c>
      <c r="C4938" t="s">
        <v>167</v>
      </c>
      <c r="D4938" t="s">
        <v>303</v>
      </c>
      <c r="E4938" t="s">
        <v>306</v>
      </c>
      <c r="F4938" s="8">
        <v>31377.8</v>
      </c>
      <c r="G4938" s="10"/>
      <c r="I4938" s="8">
        <v>0</v>
      </c>
      <c r="J4938" s="8">
        <v>0</v>
      </c>
    </row>
    <row r="4939" spans="1:10" hidden="1" x14ac:dyDescent="0.35">
      <c r="A4939">
        <v>2018</v>
      </c>
      <c r="B4939">
        <v>3145356</v>
      </c>
      <c r="C4939" t="s">
        <v>167</v>
      </c>
      <c r="D4939" t="s">
        <v>303</v>
      </c>
      <c r="E4939" t="s">
        <v>301</v>
      </c>
      <c r="F4939" s="8">
        <v>501367.34</v>
      </c>
      <c r="G4939" s="10"/>
      <c r="I4939" s="8">
        <v>0</v>
      </c>
      <c r="J4939" s="8">
        <v>0</v>
      </c>
    </row>
    <row r="4940" spans="1:10" hidden="1" x14ac:dyDescent="0.35">
      <c r="A4940">
        <v>2018</v>
      </c>
      <c r="B4940">
        <v>3145356</v>
      </c>
      <c r="C4940" t="s">
        <v>167</v>
      </c>
      <c r="D4940" t="s">
        <v>303</v>
      </c>
      <c r="E4940" t="s">
        <v>304</v>
      </c>
      <c r="F4940" s="8">
        <v>18955.740000000002</v>
      </c>
      <c r="G4940" s="10"/>
      <c r="I4940" s="8">
        <v>0</v>
      </c>
      <c r="J4940" s="8">
        <v>0</v>
      </c>
    </row>
    <row r="4941" spans="1:10" hidden="1" x14ac:dyDescent="0.35">
      <c r="A4941">
        <v>2018</v>
      </c>
      <c r="B4941">
        <v>3145356</v>
      </c>
      <c r="C4941" t="s">
        <v>167</v>
      </c>
      <c r="D4941" t="s">
        <v>303</v>
      </c>
      <c r="E4941" t="s">
        <v>309</v>
      </c>
      <c r="F4941" s="8">
        <v>505249.49</v>
      </c>
      <c r="G4941" s="10"/>
      <c r="I4941" s="8">
        <v>0</v>
      </c>
      <c r="J4941" s="8">
        <v>0</v>
      </c>
    </row>
    <row r="4942" spans="1:10" hidden="1" x14ac:dyDescent="0.35">
      <c r="A4942">
        <v>2018</v>
      </c>
      <c r="B4942">
        <v>3145372</v>
      </c>
      <c r="C4942" t="s">
        <v>168</v>
      </c>
      <c r="D4942" t="s">
        <v>303</v>
      </c>
      <c r="E4942" t="s">
        <v>299</v>
      </c>
      <c r="F4942" s="8">
        <v>4356000.91</v>
      </c>
      <c r="G4942" s="10">
        <v>4129851.97</v>
      </c>
      <c r="H4942">
        <v>0.75201653777435506</v>
      </c>
      <c r="I4942" s="8">
        <v>170067.74288014037</v>
      </c>
      <c r="J4942" s="8">
        <v>0</v>
      </c>
    </row>
    <row r="4943" spans="1:10" hidden="1" x14ac:dyDescent="0.35">
      <c r="A4943">
        <v>2018</v>
      </c>
      <c r="B4943">
        <v>3145372</v>
      </c>
      <c r="C4943" t="s">
        <v>168</v>
      </c>
      <c r="D4943" t="s">
        <v>303</v>
      </c>
      <c r="E4943" t="s">
        <v>300</v>
      </c>
      <c r="F4943" s="8">
        <v>3105716.98</v>
      </c>
      <c r="G4943" s="10"/>
      <c r="I4943" s="8">
        <v>0</v>
      </c>
      <c r="J4943" s="8">
        <v>3275784.7228801404</v>
      </c>
    </row>
    <row r="4944" spans="1:10" hidden="1" x14ac:dyDescent="0.35">
      <c r="A4944">
        <v>2018</v>
      </c>
      <c r="B4944">
        <v>3145372</v>
      </c>
      <c r="C4944" t="s">
        <v>168</v>
      </c>
      <c r="D4944" t="s">
        <v>303</v>
      </c>
      <c r="E4944" t="s">
        <v>301</v>
      </c>
      <c r="F4944" s="8">
        <v>977973.03</v>
      </c>
      <c r="G4944" s="10"/>
      <c r="I4944" s="8">
        <v>0</v>
      </c>
      <c r="J4944" s="8">
        <v>0</v>
      </c>
    </row>
    <row r="4945" spans="1:10" hidden="1" x14ac:dyDescent="0.35">
      <c r="A4945">
        <v>2018</v>
      </c>
      <c r="B4945">
        <v>3145372</v>
      </c>
      <c r="C4945" t="s">
        <v>168</v>
      </c>
      <c r="D4945" t="s">
        <v>303</v>
      </c>
      <c r="E4945" t="s">
        <v>309</v>
      </c>
      <c r="F4945" s="8">
        <v>226148.94</v>
      </c>
      <c r="G4945" s="10"/>
      <c r="I4945" s="8">
        <v>0</v>
      </c>
      <c r="J4945" s="8">
        <v>0</v>
      </c>
    </row>
    <row r="4946" spans="1:10" hidden="1" x14ac:dyDescent="0.35">
      <c r="A4946">
        <v>2018</v>
      </c>
      <c r="B4946">
        <v>3145455</v>
      </c>
      <c r="C4946" t="s">
        <v>169</v>
      </c>
      <c r="D4946" t="s">
        <v>303</v>
      </c>
      <c r="E4946" t="s">
        <v>299</v>
      </c>
      <c r="F4946" s="8">
        <v>6577345.1600000001</v>
      </c>
      <c r="G4946" s="10">
        <v>6258566.9500000002</v>
      </c>
      <c r="H4946">
        <v>0.67523685593872251</v>
      </c>
      <c r="I4946" s="8">
        <v>215250.79626217386</v>
      </c>
      <c r="J4946" s="8">
        <v>0</v>
      </c>
    </row>
    <row r="4947" spans="1:10" hidden="1" x14ac:dyDescent="0.35">
      <c r="A4947">
        <v>2018</v>
      </c>
      <c r="B4947">
        <v>3145455</v>
      </c>
      <c r="C4947" t="s">
        <v>169</v>
      </c>
      <c r="D4947" t="s">
        <v>303</v>
      </c>
      <c r="E4947" t="s">
        <v>300</v>
      </c>
      <c r="F4947" s="8">
        <v>4226015.07</v>
      </c>
      <c r="G4947" s="10"/>
      <c r="I4947" s="8">
        <v>0</v>
      </c>
      <c r="J4947" s="8">
        <v>4441265.8662621742</v>
      </c>
    </row>
    <row r="4948" spans="1:10" hidden="1" x14ac:dyDescent="0.35">
      <c r="A4948">
        <v>2018</v>
      </c>
      <c r="B4948">
        <v>3145455</v>
      </c>
      <c r="C4948" t="s">
        <v>169</v>
      </c>
      <c r="D4948" t="s">
        <v>303</v>
      </c>
      <c r="E4948" t="s">
        <v>306</v>
      </c>
      <c r="F4948" s="8">
        <v>70000</v>
      </c>
      <c r="G4948" s="10"/>
      <c r="I4948" s="8">
        <v>0</v>
      </c>
      <c r="J4948" s="8">
        <v>0</v>
      </c>
    </row>
    <row r="4949" spans="1:10" hidden="1" x14ac:dyDescent="0.35">
      <c r="A4949">
        <v>2018</v>
      </c>
      <c r="B4949">
        <v>3145455</v>
      </c>
      <c r="C4949" t="s">
        <v>169</v>
      </c>
      <c r="D4949" t="s">
        <v>303</v>
      </c>
      <c r="E4949" t="s">
        <v>301</v>
      </c>
      <c r="F4949" s="8">
        <v>1894934.68</v>
      </c>
      <c r="G4949" s="10"/>
      <c r="I4949" s="8">
        <v>0</v>
      </c>
      <c r="J4949" s="8">
        <v>0</v>
      </c>
    </row>
    <row r="4950" spans="1:10" hidden="1" x14ac:dyDescent="0.35">
      <c r="A4950">
        <v>2018</v>
      </c>
      <c r="B4950">
        <v>3145455</v>
      </c>
      <c r="C4950" t="s">
        <v>169</v>
      </c>
      <c r="D4950" t="s">
        <v>303</v>
      </c>
      <c r="E4950" t="s">
        <v>309</v>
      </c>
      <c r="F4950" s="8">
        <v>318778.21000000002</v>
      </c>
      <c r="G4950" s="10"/>
      <c r="I4950" s="8">
        <v>0</v>
      </c>
      <c r="J4950" s="8">
        <v>0</v>
      </c>
    </row>
    <row r="4951" spans="1:10" hidden="1" x14ac:dyDescent="0.35">
      <c r="A4951">
        <v>2018</v>
      </c>
      <c r="B4951">
        <v>3146206</v>
      </c>
      <c r="C4951" t="s">
        <v>170</v>
      </c>
      <c r="D4951" t="s">
        <v>303</v>
      </c>
      <c r="E4951" t="s">
        <v>299</v>
      </c>
      <c r="F4951" s="8">
        <v>4597592</v>
      </c>
      <c r="G4951" s="10">
        <v>3758328.19</v>
      </c>
      <c r="H4951">
        <v>0.76795571171233989</v>
      </c>
      <c r="I4951" s="8">
        <v>644517.43652296008</v>
      </c>
      <c r="J4951" s="8">
        <v>0</v>
      </c>
    </row>
    <row r="4952" spans="1:10" hidden="1" x14ac:dyDescent="0.35">
      <c r="A4952">
        <v>2018</v>
      </c>
      <c r="B4952">
        <v>3146206</v>
      </c>
      <c r="C4952" t="s">
        <v>170</v>
      </c>
      <c r="D4952" t="s">
        <v>303</v>
      </c>
      <c r="E4952" t="s">
        <v>300</v>
      </c>
      <c r="F4952" s="8">
        <v>2886229.6</v>
      </c>
      <c r="G4952" s="10"/>
      <c r="I4952" s="8">
        <v>0</v>
      </c>
      <c r="J4952" s="8">
        <v>3530747.0365229603</v>
      </c>
    </row>
    <row r="4953" spans="1:10" hidden="1" x14ac:dyDescent="0.35">
      <c r="A4953">
        <v>2018</v>
      </c>
      <c r="B4953">
        <v>3146206</v>
      </c>
      <c r="C4953" t="s">
        <v>170</v>
      </c>
      <c r="D4953" t="s">
        <v>303</v>
      </c>
      <c r="E4953" t="s">
        <v>306</v>
      </c>
      <c r="F4953" s="8">
        <v>76518.399999999994</v>
      </c>
      <c r="G4953" s="10"/>
      <c r="I4953" s="8">
        <v>0</v>
      </c>
      <c r="J4953" s="8">
        <v>0</v>
      </c>
    </row>
    <row r="4954" spans="1:10" hidden="1" x14ac:dyDescent="0.35">
      <c r="A4954">
        <v>2018</v>
      </c>
      <c r="B4954">
        <v>3146206</v>
      </c>
      <c r="C4954" t="s">
        <v>170</v>
      </c>
      <c r="D4954" t="s">
        <v>303</v>
      </c>
      <c r="E4954" t="s">
        <v>301</v>
      </c>
      <c r="F4954" s="8">
        <v>249055.88</v>
      </c>
      <c r="G4954" s="10"/>
      <c r="I4954" s="8">
        <v>0</v>
      </c>
      <c r="J4954" s="8">
        <v>0</v>
      </c>
    </row>
    <row r="4955" spans="1:10" hidden="1" x14ac:dyDescent="0.35">
      <c r="A4955">
        <v>2018</v>
      </c>
      <c r="B4955">
        <v>3146206</v>
      </c>
      <c r="C4955" t="s">
        <v>170</v>
      </c>
      <c r="D4955" t="s">
        <v>303</v>
      </c>
      <c r="E4955" t="s">
        <v>309</v>
      </c>
      <c r="F4955" s="8">
        <v>839263.81</v>
      </c>
      <c r="G4955" s="10"/>
      <c r="I4955" s="8">
        <v>0</v>
      </c>
      <c r="J4955" s="8">
        <v>0</v>
      </c>
    </row>
    <row r="4956" spans="1:10" hidden="1" x14ac:dyDescent="0.35">
      <c r="A4956">
        <v>2018</v>
      </c>
      <c r="B4956">
        <v>3146255</v>
      </c>
      <c r="C4956" t="s">
        <v>171</v>
      </c>
      <c r="D4956" t="s">
        <v>303</v>
      </c>
      <c r="E4956" t="s">
        <v>299</v>
      </c>
      <c r="F4956" s="8">
        <v>4573063.71</v>
      </c>
      <c r="G4956" s="10">
        <v>4367939.91</v>
      </c>
      <c r="H4956">
        <v>0.83304936537004692</v>
      </c>
      <c r="I4956" s="8">
        <v>170878.25141229242</v>
      </c>
      <c r="J4956" s="8">
        <v>0</v>
      </c>
    </row>
    <row r="4957" spans="1:10" hidden="1" x14ac:dyDescent="0.35">
      <c r="A4957">
        <v>2018</v>
      </c>
      <c r="B4957">
        <v>3146255</v>
      </c>
      <c r="C4957" t="s">
        <v>171</v>
      </c>
      <c r="D4957" t="s">
        <v>303</v>
      </c>
      <c r="E4957" t="s">
        <v>300</v>
      </c>
      <c r="F4957" s="8">
        <v>3638709.57</v>
      </c>
      <c r="G4957" s="10"/>
      <c r="I4957" s="8">
        <v>0</v>
      </c>
      <c r="J4957" s="8">
        <v>3809587.8214122923</v>
      </c>
    </row>
    <row r="4958" spans="1:10" hidden="1" x14ac:dyDescent="0.35">
      <c r="A4958">
        <v>2018</v>
      </c>
      <c r="B4958">
        <v>3146255</v>
      </c>
      <c r="C4958" t="s">
        <v>171</v>
      </c>
      <c r="D4958" t="s">
        <v>303</v>
      </c>
      <c r="E4958" t="s">
        <v>301</v>
      </c>
      <c r="F4958" s="8">
        <v>388677.34</v>
      </c>
      <c r="G4958" s="10"/>
      <c r="I4958" s="8">
        <v>0</v>
      </c>
      <c r="J4958" s="8">
        <v>0</v>
      </c>
    </row>
    <row r="4959" spans="1:10" hidden="1" x14ac:dyDescent="0.35">
      <c r="A4959">
        <v>2018</v>
      </c>
      <c r="B4959">
        <v>3146255</v>
      </c>
      <c r="C4959" t="s">
        <v>171</v>
      </c>
      <c r="D4959" t="s">
        <v>303</v>
      </c>
      <c r="E4959" t="s">
        <v>309</v>
      </c>
      <c r="F4959" s="8">
        <v>205123.8</v>
      </c>
      <c r="G4959" s="10"/>
      <c r="I4959" s="8">
        <v>0</v>
      </c>
      <c r="J4959" s="8">
        <v>0</v>
      </c>
    </row>
    <row r="4960" spans="1:10" hidden="1" x14ac:dyDescent="0.35">
      <c r="A4960">
        <v>2018</v>
      </c>
      <c r="B4960">
        <v>3146305</v>
      </c>
      <c r="C4960" t="s">
        <v>172</v>
      </c>
      <c r="D4960" t="s">
        <v>303</v>
      </c>
      <c r="E4960" t="s">
        <v>299</v>
      </c>
      <c r="F4960" s="8">
        <v>9672934.8399999999</v>
      </c>
      <c r="G4960" s="10">
        <v>7174105.6399999997</v>
      </c>
      <c r="H4960">
        <v>0.8012746687125728</v>
      </c>
      <c r="I4960" s="8">
        <v>2002248.5393993035</v>
      </c>
      <c r="J4960" s="8">
        <v>0</v>
      </c>
    </row>
    <row r="4961" spans="1:10" hidden="1" x14ac:dyDescent="0.35">
      <c r="A4961">
        <v>2018</v>
      </c>
      <c r="B4961">
        <v>3146305</v>
      </c>
      <c r="C4961" t="s">
        <v>172</v>
      </c>
      <c r="D4961" t="s">
        <v>303</v>
      </c>
      <c r="E4961" t="s">
        <v>300</v>
      </c>
      <c r="F4961" s="8">
        <v>5748429.1200000001</v>
      </c>
      <c r="G4961" s="10"/>
      <c r="I4961" s="8">
        <v>0</v>
      </c>
      <c r="J4961" s="8">
        <v>7750677.6593993036</v>
      </c>
    </row>
    <row r="4962" spans="1:10" hidden="1" x14ac:dyDescent="0.35">
      <c r="A4962">
        <v>2018</v>
      </c>
      <c r="B4962">
        <v>3146305</v>
      </c>
      <c r="C4962" t="s">
        <v>172</v>
      </c>
      <c r="D4962" t="s">
        <v>303</v>
      </c>
      <c r="E4962" t="s">
        <v>306</v>
      </c>
      <c r="F4962" s="8">
        <v>12673.02</v>
      </c>
      <c r="G4962" s="10"/>
      <c r="I4962" s="8">
        <v>0</v>
      </c>
      <c r="J4962" s="8">
        <v>0</v>
      </c>
    </row>
    <row r="4963" spans="1:10" hidden="1" x14ac:dyDescent="0.35">
      <c r="A4963">
        <v>2018</v>
      </c>
      <c r="B4963">
        <v>3146305</v>
      </c>
      <c r="C4963" t="s">
        <v>172</v>
      </c>
      <c r="D4963" t="s">
        <v>303</v>
      </c>
      <c r="E4963" t="s">
        <v>301</v>
      </c>
      <c r="F4963" s="8">
        <v>367045.81</v>
      </c>
      <c r="G4963" s="10"/>
      <c r="I4963" s="8">
        <v>0</v>
      </c>
      <c r="J4963" s="8">
        <v>0</v>
      </c>
    </row>
    <row r="4964" spans="1:10" hidden="1" x14ac:dyDescent="0.35">
      <c r="A4964">
        <v>2018</v>
      </c>
      <c r="B4964">
        <v>3146305</v>
      </c>
      <c r="C4964" t="s">
        <v>172</v>
      </c>
      <c r="D4964" t="s">
        <v>303</v>
      </c>
      <c r="E4964" t="s">
        <v>304</v>
      </c>
      <c r="F4964" s="8">
        <v>16103.54</v>
      </c>
      <c r="G4964" s="10"/>
      <c r="I4964" s="8">
        <v>0</v>
      </c>
      <c r="J4964" s="8">
        <v>0</v>
      </c>
    </row>
    <row r="4965" spans="1:10" hidden="1" x14ac:dyDescent="0.35">
      <c r="A4965">
        <v>2018</v>
      </c>
      <c r="B4965">
        <v>3146305</v>
      </c>
      <c r="C4965" t="s">
        <v>172</v>
      </c>
      <c r="D4965" t="s">
        <v>303</v>
      </c>
      <c r="E4965" t="s">
        <v>309</v>
      </c>
      <c r="F4965" s="8">
        <v>2498829.2000000002</v>
      </c>
      <c r="G4965" s="10"/>
      <c r="I4965" s="8">
        <v>0</v>
      </c>
      <c r="J4965" s="8">
        <v>0</v>
      </c>
    </row>
    <row r="4966" spans="1:10" hidden="1" x14ac:dyDescent="0.35">
      <c r="A4966">
        <v>2018</v>
      </c>
      <c r="B4966">
        <v>3146552</v>
      </c>
      <c r="C4966" t="s">
        <v>173</v>
      </c>
      <c r="D4966" t="s">
        <v>303</v>
      </c>
      <c r="E4966" t="s">
        <v>299</v>
      </c>
      <c r="F4966" s="8">
        <v>6123719.8099999996</v>
      </c>
      <c r="G4966" s="10">
        <v>5587428.0599999996</v>
      </c>
      <c r="H4966">
        <v>0.85219420614786412</v>
      </c>
      <c r="I4966" s="8">
        <v>457024.7221548988</v>
      </c>
      <c r="J4966" s="8">
        <v>0</v>
      </c>
    </row>
    <row r="4967" spans="1:10" hidden="1" x14ac:dyDescent="0.35">
      <c r="A4967">
        <v>2018</v>
      </c>
      <c r="B4967">
        <v>3146552</v>
      </c>
      <c r="C4967" t="s">
        <v>173</v>
      </c>
      <c r="D4967" t="s">
        <v>303</v>
      </c>
      <c r="E4967" t="s">
        <v>300</v>
      </c>
      <c r="F4967" s="8">
        <v>4761573.82</v>
      </c>
      <c r="G4967" s="10"/>
      <c r="I4967" s="8">
        <v>0</v>
      </c>
      <c r="J4967" s="8">
        <v>5218598.5421548989</v>
      </c>
    </row>
    <row r="4968" spans="1:10" hidden="1" x14ac:dyDescent="0.35">
      <c r="A4968">
        <v>2018</v>
      </c>
      <c r="B4968">
        <v>3146552</v>
      </c>
      <c r="C4968" t="s">
        <v>173</v>
      </c>
      <c r="D4968" t="s">
        <v>303</v>
      </c>
      <c r="E4968" t="s">
        <v>306</v>
      </c>
      <c r="F4968" s="8">
        <v>57426.82</v>
      </c>
      <c r="G4968" s="10"/>
      <c r="I4968" s="8">
        <v>0</v>
      </c>
      <c r="J4968" s="8">
        <v>0</v>
      </c>
    </row>
    <row r="4969" spans="1:10" hidden="1" x14ac:dyDescent="0.35">
      <c r="A4969">
        <v>2018</v>
      </c>
      <c r="B4969">
        <v>3146552</v>
      </c>
      <c r="C4969" t="s">
        <v>173</v>
      </c>
      <c r="D4969" t="s">
        <v>303</v>
      </c>
      <c r="E4969" t="s">
        <v>301</v>
      </c>
      <c r="F4969" s="8">
        <v>742244.79</v>
      </c>
      <c r="G4969" s="10"/>
      <c r="I4969" s="8">
        <v>0</v>
      </c>
      <c r="J4969" s="8">
        <v>0</v>
      </c>
    </row>
    <row r="4970" spans="1:10" hidden="1" x14ac:dyDescent="0.35">
      <c r="A4970">
        <v>2018</v>
      </c>
      <c r="B4970">
        <v>3146552</v>
      </c>
      <c r="C4970" t="s">
        <v>173</v>
      </c>
      <c r="D4970" t="s">
        <v>303</v>
      </c>
      <c r="E4970" t="s">
        <v>304</v>
      </c>
      <c r="F4970" s="8">
        <v>26182.63</v>
      </c>
      <c r="G4970" s="10"/>
      <c r="I4970" s="8">
        <v>0</v>
      </c>
      <c r="J4970" s="8">
        <v>0</v>
      </c>
    </row>
    <row r="4971" spans="1:10" hidden="1" x14ac:dyDescent="0.35">
      <c r="A4971">
        <v>2018</v>
      </c>
      <c r="B4971">
        <v>3146552</v>
      </c>
      <c r="C4971" t="s">
        <v>173</v>
      </c>
      <c r="D4971" t="s">
        <v>303</v>
      </c>
      <c r="E4971" t="s">
        <v>309</v>
      </c>
      <c r="F4971" s="8">
        <v>536291.75</v>
      </c>
      <c r="G4971" s="10"/>
      <c r="I4971" s="8">
        <v>0</v>
      </c>
      <c r="J4971" s="8">
        <v>0</v>
      </c>
    </row>
    <row r="4972" spans="1:10" hidden="1" x14ac:dyDescent="0.35">
      <c r="A4972">
        <v>2018</v>
      </c>
      <c r="B4972">
        <v>3146750</v>
      </c>
      <c r="C4972" t="s">
        <v>174</v>
      </c>
      <c r="D4972" t="s">
        <v>303</v>
      </c>
      <c r="E4972" t="s">
        <v>299</v>
      </c>
      <c r="F4972" s="8">
        <v>3780496.52</v>
      </c>
      <c r="G4972" s="10">
        <v>3780496.52</v>
      </c>
      <c r="H4972">
        <v>0.61764457595638789</v>
      </c>
      <c r="I4972" s="8">
        <v>0</v>
      </c>
      <c r="J4972" s="8">
        <v>0</v>
      </c>
    </row>
    <row r="4973" spans="1:10" hidden="1" x14ac:dyDescent="0.35">
      <c r="A4973">
        <v>2018</v>
      </c>
      <c r="B4973">
        <v>3146750</v>
      </c>
      <c r="C4973" t="s">
        <v>174</v>
      </c>
      <c r="D4973" t="s">
        <v>303</v>
      </c>
      <c r="E4973" t="s">
        <v>300</v>
      </c>
      <c r="F4973" s="8">
        <v>2335003.17</v>
      </c>
      <c r="G4973" s="10"/>
      <c r="I4973" s="8">
        <v>0</v>
      </c>
      <c r="J4973" s="8">
        <v>2335003.17</v>
      </c>
    </row>
    <row r="4974" spans="1:10" hidden="1" x14ac:dyDescent="0.35">
      <c r="A4974">
        <v>2018</v>
      </c>
      <c r="B4974">
        <v>3146750</v>
      </c>
      <c r="C4974" t="s">
        <v>174</v>
      </c>
      <c r="D4974" t="s">
        <v>303</v>
      </c>
      <c r="E4974" t="s">
        <v>301</v>
      </c>
      <c r="F4974" s="8">
        <v>1018327.84</v>
      </c>
      <c r="G4974" s="10"/>
      <c r="I4974" s="8">
        <v>0</v>
      </c>
      <c r="J4974" s="8">
        <v>0</v>
      </c>
    </row>
    <row r="4975" spans="1:10" hidden="1" x14ac:dyDescent="0.35">
      <c r="A4975">
        <v>2018</v>
      </c>
      <c r="B4975">
        <v>3147956</v>
      </c>
      <c r="C4975" t="s">
        <v>175</v>
      </c>
      <c r="D4975" t="s">
        <v>303</v>
      </c>
      <c r="E4975" t="s">
        <v>299</v>
      </c>
      <c r="F4975" s="8">
        <v>4971837.76</v>
      </c>
      <c r="G4975" s="10">
        <v>4435896.2699999996</v>
      </c>
      <c r="H4975">
        <v>0.82324862389083786</v>
      </c>
      <c r="I4975" s="8">
        <v>441213.09412850521</v>
      </c>
      <c r="J4975" s="8">
        <v>0</v>
      </c>
    </row>
    <row r="4976" spans="1:10" hidden="1" x14ac:dyDescent="0.35">
      <c r="A4976">
        <v>2018</v>
      </c>
      <c r="B4976">
        <v>3147956</v>
      </c>
      <c r="C4976" t="s">
        <v>175</v>
      </c>
      <c r="D4976" t="s">
        <v>303</v>
      </c>
      <c r="E4976" t="s">
        <v>300</v>
      </c>
      <c r="F4976" s="8">
        <v>3651845.5</v>
      </c>
      <c r="G4976" s="10"/>
      <c r="I4976" s="8">
        <v>0</v>
      </c>
      <c r="J4976" s="8">
        <v>4093058.5941285053</v>
      </c>
    </row>
    <row r="4977" spans="1:10" hidden="1" x14ac:dyDescent="0.35">
      <c r="A4977">
        <v>2018</v>
      </c>
      <c r="B4977">
        <v>3147956</v>
      </c>
      <c r="C4977" t="s">
        <v>175</v>
      </c>
      <c r="D4977" t="s">
        <v>303</v>
      </c>
      <c r="E4977" t="s">
        <v>306</v>
      </c>
      <c r="F4977" s="8">
        <v>1263.27</v>
      </c>
      <c r="G4977" s="10"/>
      <c r="I4977" s="8">
        <v>0</v>
      </c>
      <c r="J4977" s="8">
        <v>0</v>
      </c>
    </row>
    <row r="4978" spans="1:10" hidden="1" x14ac:dyDescent="0.35">
      <c r="A4978">
        <v>2018</v>
      </c>
      <c r="B4978">
        <v>3147956</v>
      </c>
      <c r="C4978" t="s">
        <v>175</v>
      </c>
      <c r="D4978" t="s">
        <v>303</v>
      </c>
      <c r="E4978" t="s">
        <v>301</v>
      </c>
      <c r="F4978" s="8">
        <v>782787.5</v>
      </c>
      <c r="G4978" s="10"/>
      <c r="I4978" s="8">
        <v>0</v>
      </c>
      <c r="J4978" s="8">
        <v>0</v>
      </c>
    </row>
    <row r="4979" spans="1:10" hidden="1" x14ac:dyDescent="0.35">
      <c r="A4979">
        <v>2018</v>
      </c>
      <c r="B4979">
        <v>3147956</v>
      </c>
      <c r="C4979" t="s">
        <v>175</v>
      </c>
      <c r="D4979" t="s">
        <v>303</v>
      </c>
      <c r="E4979" t="s">
        <v>309</v>
      </c>
      <c r="F4979" s="8">
        <v>535941.49</v>
      </c>
      <c r="G4979" s="10"/>
      <c r="I4979" s="8">
        <v>0</v>
      </c>
      <c r="J4979" s="8">
        <v>0</v>
      </c>
    </row>
    <row r="4980" spans="1:10" hidden="1" x14ac:dyDescent="0.35">
      <c r="A4980">
        <v>2018</v>
      </c>
      <c r="B4980">
        <v>3148400</v>
      </c>
      <c r="C4980" t="s">
        <v>176</v>
      </c>
      <c r="D4980" t="s">
        <v>303</v>
      </c>
      <c r="E4980" t="s">
        <v>299</v>
      </c>
      <c r="F4980" s="8">
        <v>3508058.93</v>
      </c>
      <c r="G4980" s="10">
        <v>2905379.0500000003</v>
      </c>
      <c r="H4980">
        <v>0.80028417634525162</v>
      </c>
      <c r="I4980" s="8">
        <v>482315.17136565509</v>
      </c>
      <c r="J4980" s="8">
        <v>0</v>
      </c>
    </row>
    <row r="4981" spans="1:10" hidden="1" x14ac:dyDescent="0.35">
      <c r="A4981">
        <v>2018</v>
      </c>
      <c r="B4981">
        <v>3148400</v>
      </c>
      <c r="C4981" t="s">
        <v>176</v>
      </c>
      <c r="D4981" t="s">
        <v>303</v>
      </c>
      <c r="E4981" t="s">
        <v>300</v>
      </c>
      <c r="F4981" s="8">
        <v>2325128.88</v>
      </c>
      <c r="G4981" s="10"/>
      <c r="I4981" s="8">
        <v>0</v>
      </c>
      <c r="J4981" s="8">
        <v>2807444.0513656549</v>
      </c>
    </row>
    <row r="4982" spans="1:10" hidden="1" x14ac:dyDescent="0.35">
      <c r="A4982">
        <v>2018</v>
      </c>
      <c r="B4982">
        <v>3148400</v>
      </c>
      <c r="C4982" t="s">
        <v>176</v>
      </c>
      <c r="D4982" t="s">
        <v>303</v>
      </c>
      <c r="E4982" t="s">
        <v>301</v>
      </c>
      <c r="F4982" s="8">
        <v>318274.68</v>
      </c>
      <c r="G4982" s="10"/>
      <c r="I4982" s="8">
        <v>0</v>
      </c>
      <c r="J4982" s="8">
        <v>0</v>
      </c>
    </row>
    <row r="4983" spans="1:10" hidden="1" x14ac:dyDescent="0.35">
      <c r="A4983">
        <v>2018</v>
      </c>
      <c r="B4983">
        <v>3148400</v>
      </c>
      <c r="C4983" t="s">
        <v>176</v>
      </c>
      <c r="D4983" t="s">
        <v>303</v>
      </c>
      <c r="E4983" t="s">
        <v>309</v>
      </c>
      <c r="F4983" s="8">
        <v>602679.88</v>
      </c>
      <c r="G4983" s="10"/>
      <c r="I4983" s="8">
        <v>0</v>
      </c>
      <c r="J4983" s="8">
        <v>0</v>
      </c>
    </row>
    <row r="4984" spans="1:10" hidden="1" x14ac:dyDescent="0.35">
      <c r="A4984">
        <v>2018</v>
      </c>
      <c r="B4984">
        <v>3148509</v>
      </c>
      <c r="C4984" t="s">
        <v>177</v>
      </c>
      <c r="D4984" t="s">
        <v>303</v>
      </c>
      <c r="E4984" t="s">
        <v>299</v>
      </c>
      <c r="F4984" s="8">
        <v>4118740.95</v>
      </c>
      <c r="G4984" s="10">
        <v>3527924.47</v>
      </c>
      <c r="H4984">
        <v>0.61635356099332816</v>
      </c>
      <c r="I4984" s="8">
        <v>364151.84134154342</v>
      </c>
      <c r="J4984" s="8">
        <v>0</v>
      </c>
    </row>
    <row r="4985" spans="1:10" hidden="1" x14ac:dyDescent="0.35">
      <c r="A4985">
        <v>2018</v>
      </c>
      <c r="B4985">
        <v>3148509</v>
      </c>
      <c r="C4985" t="s">
        <v>177</v>
      </c>
      <c r="D4985" t="s">
        <v>303</v>
      </c>
      <c r="E4985" t="s">
        <v>300</v>
      </c>
      <c r="F4985" s="8">
        <v>2174448.81</v>
      </c>
      <c r="G4985" s="10"/>
      <c r="I4985" s="8">
        <v>0</v>
      </c>
      <c r="J4985" s="8">
        <v>2538600.6513415435</v>
      </c>
    </row>
    <row r="4986" spans="1:10" hidden="1" x14ac:dyDescent="0.35">
      <c r="A4986">
        <v>2018</v>
      </c>
      <c r="B4986">
        <v>3148509</v>
      </c>
      <c r="C4986" t="s">
        <v>177</v>
      </c>
      <c r="D4986" t="s">
        <v>303</v>
      </c>
      <c r="E4986" t="s">
        <v>301</v>
      </c>
      <c r="F4986" s="8">
        <v>842521.09</v>
      </c>
      <c r="G4986" s="10"/>
      <c r="I4986" s="8">
        <v>0</v>
      </c>
      <c r="J4986" s="8">
        <v>0</v>
      </c>
    </row>
    <row r="4987" spans="1:10" hidden="1" x14ac:dyDescent="0.35">
      <c r="A4987">
        <v>2018</v>
      </c>
      <c r="B4987">
        <v>3148509</v>
      </c>
      <c r="C4987" t="s">
        <v>177</v>
      </c>
      <c r="D4987" t="s">
        <v>303</v>
      </c>
      <c r="E4987" t="s">
        <v>309</v>
      </c>
      <c r="F4987" s="8">
        <v>590816.48</v>
      </c>
      <c r="G4987" s="10"/>
      <c r="I4987" s="8">
        <v>0</v>
      </c>
      <c r="J4987" s="8">
        <v>0</v>
      </c>
    </row>
    <row r="4988" spans="1:10" hidden="1" x14ac:dyDescent="0.35">
      <c r="A4988">
        <v>2018</v>
      </c>
      <c r="B4988">
        <v>3148608</v>
      </c>
      <c r="C4988" t="s">
        <v>178</v>
      </c>
      <c r="D4988" t="s">
        <v>303</v>
      </c>
      <c r="E4988" t="s">
        <v>299</v>
      </c>
      <c r="F4988" s="8">
        <v>9848003.1899999995</v>
      </c>
      <c r="G4988" s="10">
        <v>9848003.1899999995</v>
      </c>
      <c r="H4988">
        <v>0.99817221830124125</v>
      </c>
      <c r="I4988" s="8">
        <v>0</v>
      </c>
      <c r="J4988" s="8">
        <v>0</v>
      </c>
    </row>
    <row r="4989" spans="1:10" hidden="1" x14ac:dyDescent="0.35">
      <c r="A4989">
        <v>2018</v>
      </c>
      <c r="B4989">
        <v>3148608</v>
      </c>
      <c r="C4989" t="s">
        <v>178</v>
      </c>
      <c r="D4989" t="s">
        <v>303</v>
      </c>
      <c r="E4989" t="s">
        <v>300</v>
      </c>
      <c r="F4989" s="8">
        <v>9830003.1899999995</v>
      </c>
      <c r="G4989" s="10"/>
      <c r="I4989" s="8">
        <v>0</v>
      </c>
      <c r="J4989" s="8">
        <v>9830003.1899999995</v>
      </c>
    </row>
    <row r="4990" spans="1:10" hidden="1" x14ac:dyDescent="0.35">
      <c r="A4990">
        <v>2018</v>
      </c>
      <c r="B4990">
        <v>3148608</v>
      </c>
      <c r="C4990" t="s">
        <v>178</v>
      </c>
      <c r="D4990" t="s">
        <v>303</v>
      </c>
      <c r="E4990" t="s">
        <v>305</v>
      </c>
      <c r="F4990" s="8">
        <v>18000</v>
      </c>
      <c r="G4990" s="10"/>
      <c r="I4990" s="8">
        <v>0</v>
      </c>
      <c r="J4990" s="8">
        <v>0</v>
      </c>
    </row>
    <row r="4991" spans="1:10" hidden="1" x14ac:dyDescent="0.35">
      <c r="A4991">
        <v>2018</v>
      </c>
      <c r="B4991">
        <v>3148707</v>
      </c>
      <c r="C4991" t="s">
        <v>179</v>
      </c>
      <c r="D4991" t="s">
        <v>303</v>
      </c>
      <c r="E4991" t="s">
        <v>299</v>
      </c>
      <c r="F4991" s="8">
        <v>14628604.34</v>
      </c>
      <c r="G4991" s="10">
        <v>13929328.75</v>
      </c>
      <c r="H4991">
        <v>0.72830853532694462</v>
      </c>
      <c r="I4991" s="8">
        <v>509288.380742785</v>
      </c>
      <c r="J4991" s="8">
        <v>0</v>
      </c>
    </row>
    <row r="4992" spans="1:10" hidden="1" x14ac:dyDescent="0.35">
      <c r="A4992">
        <v>2018</v>
      </c>
      <c r="B4992">
        <v>3148707</v>
      </c>
      <c r="C4992" t="s">
        <v>179</v>
      </c>
      <c r="D4992" t="s">
        <v>303</v>
      </c>
      <c r="E4992" t="s">
        <v>300</v>
      </c>
      <c r="F4992" s="8">
        <v>10144849.02</v>
      </c>
      <c r="G4992" s="10"/>
      <c r="I4992" s="8">
        <v>0</v>
      </c>
      <c r="J4992" s="8">
        <v>10654137.400742784</v>
      </c>
    </row>
    <row r="4993" spans="1:10" hidden="1" x14ac:dyDescent="0.35">
      <c r="A4993">
        <v>2018</v>
      </c>
      <c r="B4993">
        <v>3148707</v>
      </c>
      <c r="C4993" t="s">
        <v>179</v>
      </c>
      <c r="D4993" t="s">
        <v>303</v>
      </c>
      <c r="E4993" t="s">
        <v>306</v>
      </c>
      <c r="F4993" s="8">
        <v>3695.83</v>
      </c>
      <c r="G4993" s="10"/>
      <c r="I4993" s="8">
        <v>0</v>
      </c>
      <c r="J4993" s="8">
        <v>0</v>
      </c>
    </row>
    <row r="4994" spans="1:10" hidden="1" x14ac:dyDescent="0.35">
      <c r="A4994">
        <v>2018</v>
      </c>
      <c r="B4994">
        <v>3148707</v>
      </c>
      <c r="C4994" t="s">
        <v>179</v>
      </c>
      <c r="D4994" t="s">
        <v>303</v>
      </c>
      <c r="E4994" t="s">
        <v>301</v>
      </c>
      <c r="F4994" s="8">
        <v>3069539.83</v>
      </c>
      <c r="G4994" s="10"/>
      <c r="I4994" s="8">
        <v>0</v>
      </c>
      <c r="J4994" s="8">
        <v>0</v>
      </c>
    </row>
    <row r="4995" spans="1:10" hidden="1" x14ac:dyDescent="0.35">
      <c r="A4995">
        <v>2018</v>
      </c>
      <c r="B4995">
        <v>3148707</v>
      </c>
      <c r="C4995" t="s">
        <v>179</v>
      </c>
      <c r="D4995" t="s">
        <v>303</v>
      </c>
      <c r="E4995" t="s">
        <v>305</v>
      </c>
      <c r="F4995" s="8">
        <v>231200.35</v>
      </c>
      <c r="G4995" s="10"/>
      <c r="I4995" s="8">
        <v>0</v>
      </c>
      <c r="J4995" s="8">
        <v>0</v>
      </c>
    </row>
    <row r="4996" spans="1:10" hidden="1" x14ac:dyDescent="0.35">
      <c r="A4996">
        <v>2018</v>
      </c>
      <c r="B4996">
        <v>3148707</v>
      </c>
      <c r="C4996" t="s">
        <v>179</v>
      </c>
      <c r="D4996" t="s">
        <v>303</v>
      </c>
      <c r="E4996" t="s">
        <v>309</v>
      </c>
      <c r="F4996" s="8">
        <v>699275.59</v>
      </c>
      <c r="G4996" s="10"/>
      <c r="I4996" s="8">
        <v>0</v>
      </c>
      <c r="J4996" s="8">
        <v>0</v>
      </c>
    </row>
    <row r="4997" spans="1:10" hidden="1" x14ac:dyDescent="0.35">
      <c r="A4997">
        <v>2018</v>
      </c>
      <c r="B4997">
        <v>3149150</v>
      </c>
      <c r="C4997" t="s">
        <v>180</v>
      </c>
      <c r="D4997" t="s">
        <v>303</v>
      </c>
      <c r="E4997" t="s">
        <v>299</v>
      </c>
      <c r="F4997" s="8">
        <v>5104643.8899999997</v>
      </c>
      <c r="G4997" s="10">
        <v>4613791.5599999996</v>
      </c>
      <c r="H4997">
        <v>0.77085407386717752</v>
      </c>
      <c r="I4997" s="8">
        <v>378375.51824769622</v>
      </c>
      <c r="J4997" s="8">
        <v>0</v>
      </c>
    </row>
    <row r="4998" spans="1:10" hidden="1" x14ac:dyDescent="0.35">
      <c r="A4998">
        <v>2018</v>
      </c>
      <c r="B4998">
        <v>3149150</v>
      </c>
      <c r="C4998" t="s">
        <v>180</v>
      </c>
      <c r="D4998" t="s">
        <v>303</v>
      </c>
      <c r="E4998" t="s">
        <v>300</v>
      </c>
      <c r="F4998" s="8">
        <v>3556560.02</v>
      </c>
      <c r="G4998" s="10"/>
      <c r="I4998" s="8">
        <v>0</v>
      </c>
      <c r="J4998" s="8">
        <v>3934935.5382476961</v>
      </c>
    </row>
    <row r="4999" spans="1:10" hidden="1" x14ac:dyDescent="0.35">
      <c r="A4999">
        <v>2018</v>
      </c>
      <c r="B4999">
        <v>3149150</v>
      </c>
      <c r="C4999" t="s">
        <v>180</v>
      </c>
      <c r="D4999" t="s">
        <v>303</v>
      </c>
      <c r="E4999" t="s">
        <v>306</v>
      </c>
      <c r="F4999" s="8">
        <v>39400.199999999997</v>
      </c>
      <c r="G4999" s="10"/>
      <c r="I4999" s="8">
        <v>0</v>
      </c>
      <c r="J4999" s="8">
        <v>0</v>
      </c>
    </row>
    <row r="5000" spans="1:10" hidden="1" x14ac:dyDescent="0.35">
      <c r="A5000">
        <v>2018</v>
      </c>
      <c r="B5000">
        <v>3149150</v>
      </c>
      <c r="C5000" t="s">
        <v>180</v>
      </c>
      <c r="D5000" t="s">
        <v>303</v>
      </c>
      <c r="E5000" t="s">
        <v>301</v>
      </c>
      <c r="F5000" s="8">
        <v>900172.63</v>
      </c>
      <c r="G5000" s="10"/>
      <c r="I5000" s="8">
        <v>0</v>
      </c>
      <c r="J5000" s="8">
        <v>0</v>
      </c>
    </row>
    <row r="5001" spans="1:10" hidden="1" x14ac:dyDescent="0.35">
      <c r="A5001">
        <v>2018</v>
      </c>
      <c r="B5001">
        <v>3149150</v>
      </c>
      <c r="C5001" t="s">
        <v>180</v>
      </c>
      <c r="D5001" t="s">
        <v>303</v>
      </c>
      <c r="E5001" t="s">
        <v>309</v>
      </c>
      <c r="F5001" s="8">
        <v>490852.33</v>
      </c>
      <c r="G5001" s="10"/>
      <c r="I5001" s="8">
        <v>0</v>
      </c>
      <c r="J5001" s="8">
        <v>0</v>
      </c>
    </row>
    <row r="5002" spans="1:10" hidden="1" x14ac:dyDescent="0.35">
      <c r="A5002">
        <v>2018</v>
      </c>
      <c r="B5002">
        <v>3149952</v>
      </c>
      <c r="C5002" t="s">
        <v>181</v>
      </c>
      <c r="D5002" t="s">
        <v>303</v>
      </c>
      <c r="E5002" t="s">
        <v>299</v>
      </c>
      <c r="F5002" s="8">
        <v>6006964.54</v>
      </c>
      <c r="G5002" s="10">
        <v>6006964.54</v>
      </c>
      <c r="H5002">
        <v>0.68763377950621296</v>
      </c>
      <c r="I5002" s="8">
        <v>0</v>
      </c>
      <c r="J5002" s="8">
        <v>0</v>
      </c>
    </row>
    <row r="5003" spans="1:10" hidden="1" x14ac:dyDescent="0.35">
      <c r="A5003">
        <v>2018</v>
      </c>
      <c r="B5003">
        <v>3149952</v>
      </c>
      <c r="C5003" t="s">
        <v>181</v>
      </c>
      <c r="D5003" t="s">
        <v>303</v>
      </c>
      <c r="E5003" t="s">
        <v>300</v>
      </c>
      <c r="F5003" s="8">
        <v>4130591.73</v>
      </c>
      <c r="G5003" s="10"/>
      <c r="I5003" s="8">
        <v>0</v>
      </c>
      <c r="J5003" s="8">
        <v>4130591.73</v>
      </c>
    </row>
    <row r="5004" spans="1:10" hidden="1" x14ac:dyDescent="0.35">
      <c r="A5004">
        <v>2018</v>
      </c>
      <c r="B5004">
        <v>3149952</v>
      </c>
      <c r="C5004" t="s">
        <v>181</v>
      </c>
      <c r="D5004" t="s">
        <v>303</v>
      </c>
      <c r="E5004" t="s">
        <v>306</v>
      </c>
      <c r="F5004" s="8">
        <v>107008</v>
      </c>
      <c r="G5004" s="10"/>
      <c r="I5004" s="8">
        <v>0</v>
      </c>
      <c r="J5004" s="8">
        <v>0</v>
      </c>
    </row>
    <row r="5005" spans="1:10" hidden="1" x14ac:dyDescent="0.35">
      <c r="A5005">
        <v>2018</v>
      </c>
      <c r="B5005">
        <v>3149952</v>
      </c>
      <c r="C5005" t="s">
        <v>181</v>
      </c>
      <c r="D5005" t="s">
        <v>303</v>
      </c>
      <c r="E5005" t="s">
        <v>301</v>
      </c>
      <c r="F5005" s="8">
        <v>1103309.6299999999</v>
      </c>
      <c r="G5005" s="10"/>
      <c r="I5005" s="8">
        <v>0</v>
      </c>
      <c r="J5005" s="8">
        <v>0</v>
      </c>
    </row>
    <row r="5006" spans="1:10" hidden="1" x14ac:dyDescent="0.35">
      <c r="A5006">
        <v>2018</v>
      </c>
      <c r="B5006">
        <v>3150000</v>
      </c>
      <c r="C5006" t="s">
        <v>182</v>
      </c>
      <c r="D5006" t="s">
        <v>303</v>
      </c>
      <c r="E5006" t="s">
        <v>299</v>
      </c>
      <c r="F5006" s="8">
        <v>3408786.04</v>
      </c>
      <c r="G5006" s="10">
        <v>3024166.38</v>
      </c>
      <c r="H5006">
        <v>0.7754283248132664</v>
      </c>
      <c r="I5006" s="8">
        <v>298244.97864404804</v>
      </c>
      <c r="J5006" s="8">
        <v>0</v>
      </c>
    </row>
    <row r="5007" spans="1:10" hidden="1" x14ac:dyDescent="0.35">
      <c r="A5007">
        <v>2018</v>
      </c>
      <c r="B5007">
        <v>3150000</v>
      </c>
      <c r="C5007" t="s">
        <v>182</v>
      </c>
      <c r="D5007" t="s">
        <v>303</v>
      </c>
      <c r="E5007" t="s">
        <v>300</v>
      </c>
      <c r="F5007" s="8">
        <v>2345024.27</v>
      </c>
      <c r="G5007" s="10"/>
      <c r="I5007" s="8">
        <v>0</v>
      </c>
      <c r="J5007" s="8">
        <v>2643269.2486440479</v>
      </c>
    </row>
    <row r="5008" spans="1:10" hidden="1" x14ac:dyDescent="0.35">
      <c r="A5008">
        <v>2018</v>
      </c>
      <c r="B5008">
        <v>3150000</v>
      </c>
      <c r="C5008" t="s">
        <v>182</v>
      </c>
      <c r="D5008" t="s">
        <v>303</v>
      </c>
      <c r="E5008" t="s">
        <v>301</v>
      </c>
      <c r="F5008" s="8">
        <v>196577</v>
      </c>
      <c r="G5008" s="10"/>
      <c r="I5008" s="8">
        <v>0</v>
      </c>
      <c r="J5008" s="8">
        <v>0</v>
      </c>
    </row>
    <row r="5009" spans="1:10" hidden="1" x14ac:dyDescent="0.35">
      <c r="A5009">
        <v>2018</v>
      </c>
      <c r="B5009">
        <v>3150000</v>
      </c>
      <c r="C5009" t="s">
        <v>182</v>
      </c>
      <c r="D5009" t="s">
        <v>303</v>
      </c>
      <c r="E5009" t="s">
        <v>309</v>
      </c>
      <c r="F5009" s="8">
        <v>384619.66</v>
      </c>
      <c r="G5009" s="10"/>
      <c r="I5009" s="8">
        <v>0</v>
      </c>
      <c r="J5009" s="8">
        <v>0</v>
      </c>
    </row>
    <row r="5010" spans="1:10" hidden="1" x14ac:dyDescent="0.35">
      <c r="A5010">
        <v>2018</v>
      </c>
      <c r="B5010">
        <v>3150158</v>
      </c>
      <c r="C5010" t="s">
        <v>183</v>
      </c>
      <c r="D5010" t="s">
        <v>303</v>
      </c>
      <c r="E5010" t="s">
        <v>299</v>
      </c>
      <c r="F5010" s="8">
        <v>5649979.1399999997</v>
      </c>
      <c r="G5010" s="10">
        <v>5461727.0699999994</v>
      </c>
      <c r="H5010">
        <v>0.66631702817768235</v>
      </c>
      <c r="I5010" s="8">
        <v>125435.55983069704</v>
      </c>
      <c r="J5010" s="8">
        <v>0</v>
      </c>
    </row>
    <row r="5011" spans="1:10" hidden="1" x14ac:dyDescent="0.35">
      <c r="A5011">
        <v>2018</v>
      </c>
      <c r="B5011">
        <v>3150158</v>
      </c>
      <c r="C5011" t="s">
        <v>183</v>
      </c>
      <c r="D5011" t="s">
        <v>303</v>
      </c>
      <c r="E5011" t="s">
        <v>300</v>
      </c>
      <c r="F5011" s="8">
        <v>3639241.75</v>
      </c>
      <c r="G5011" s="10"/>
      <c r="I5011" s="8">
        <v>0</v>
      </c>
      <c r="J5011" s="8">
        <v>3764677.3098306973</v>
      </c>
    </row>
    <row r="5012" spans="1:10" hidden="1" x14ac:dyDescent="0.35">
      <c r="A5012">
        <v>2018</v>
      </c>
      <c r="B5012">
        <v>3150158</v>
      </c>
      <c r="C5012" t="s">
        <v>183</v>
      </c>
      <c r="D5012" t="s">
        <v>303</v>
      </c>
      <c r="E5012" t="s">
        <v>301</v>
      </c>
      <c r="F5012" s="8">
        <v>1593203.68</v>
      </c>
      <c r="G5012" s="10"/>
      <c r="I5012" s="8">
        <v>0</v>
      </c>
      <c r="J5012" s="8">
        <v>0</v>
      </c>
    </row>
    <row r="5013" spans="1:10" hidden="1" x14ac:dyDescent="0.35">
      <c r="A5013">
        <v>2018</v>
      </c>
      <c r="B5013">
        <v>3150158</v>
      </c>
      <c r="C5013" t="s">
        <v>183</v>
      </c>
      <c r="D5013" t="s">
        <v>303</v>
      </c>
      <c r="E5013" t="s">
        <v>309</v>
      </c>
      <c r="F5013" s="8">
        <v>188252.07</v>
      </c>
      <c r="G5013" s="10"/>
      <c r="I5013" s="8">
        <v>0</v>
      </c>
      <c r="J5013" s="8">
        <v>0</v>
      </c>
    </row>
    <row r="5014" spans="1:10" hidden="1" x14ac:dyDescent="0.35">
      <c r="A5014">
        <v>2018</v>
      </c>
      <c r="B5014">
        <v>3150570</v>
      </c>
      <c r="C5014" t="s">
        <v>184</v>
      </c>
      <c r="D5014" t="s">
        <v>303</v>
      </c>
      <c r="E5014" t="s">
        <v>299</v>
      </c>
      <c r="F5014" s="8">
        <v>5821369</v>
      </c>
      <c r="G5014" s="10">
        <v>5268005.58</v>
      </c>
      <c r="H5014">
        <v>0.90437362634684215</v>
      </c>
      <c r="I5014" s="8">
        <v>500447.28283309069</v>
      </c>
      <c r="J5014" s="8">
        <v>0</v>
      </c>
    </row>
    <row r="5015" spans="1:10" hidden="1" x14ac:dyDescent="0.35">
      <c r="A5015">
        <v>2018</v>
      </c>
      <c r="B5015">
        <v>3150570</v>
      </c>
      <c r="C5015" t="s">
        <v>184</v>
      </c>
      <c r="D5015" t="s">
        <v>303</v>
      </c>
      <c r="E5015" t="s">
        <v>300</v>
      </c>
      <c r="F5015" s="8">
        <v>4764245.3099999996</v>
      </c>
      <c r="G5015" s="10"/>
      <c r="I5015" s="8">
        <v>0</v>
      </c>
      <c r="J5015" s="8">
        <v>5264692.5928330906</v>
      </c>
    </row>
    <row r="5016" spans="1:10" hidden="1" x14ac:dyDescent="0.35">
      <c r="A5016">
        <v>2018</v>
      </c>
      <c r="B5016">
        <v>3150570</v>
      </c>
      <c r="C5016" t="s">
        <v>184</v>
      </c>
      <c r="D5016" t="s">
        <v>303</v>
      </c>
      <c r="E5016" t="s">
        <v>306</v>
      </c>
      <c r="F5016" s="8">
        <v>23974.58</v>
      </c>
      <c r="G5016" s="10"/>
      <c r="I5016" s="8">
        <v>0</v>
      </c>
      <c r="J5016" s="8">
        <v>0</v>
      </c>
    </row>
    <row r="5017" spans="1:10" hidden="1" x14ac:dyDescent="0.35">
      <c r="A5017">
        <v>2018</v>
      </c>
      <c r="B5017">
        <v>3150570</v>
      </c>
      <c r="C5017" t="s">
        <v>184</v>
      </c>
      <c r="D5017" t="s">
        <v>303</v>
      </c>
      <c r="E5017" t="s">
        <v>301</v>
      </c>
      <c r="F5017" s="8">
        <v>322561.61</v>
      </c>
      <c r="G5017" s="10"/>
      <c r="I5017" s="8">
        <v>0</v>
      </c>
      <c r="J5017" s="8">
        <v>0</v>
      </c>
    </row>
    <row r="5018" spans="1:10" hidden="1" x14ac:dyDescent="0.35">
      <c r="A5018">
        <v>2018</v>
      </c>
      <c r="B5018">
        <v>3150570</v>
      </c>
      <c r="C5018" t="s">
        <v>184</v>
      </c>
      <c r="D5018" t="s">
        <v>303</v>
      </c>
      <c r="E5018" t="s">
        <v>309</v>
      </c>
      <c r="F5018" s="8">
        <v>553363.42000000004</v>
      </c>
      <c r="G5018" s="10"/>
      <c r="I5018" s="8">
        <v>0</v>
      </c>
      <c r="J5018" s="8">
        <v>0</v>
      </c>
    </row>
    <row r="5019" spans="1:10" hidden="1" x14ac:dyDescent="0.35">
      <c r="A5019">
        <v>2018</v>
      </c>
      <c r="B5019">
        <v>3151206</v>
      </c>
      <c r="C5019" t="s">
        <v>185</v>
      </c>
      <c r="D5019" t="s">
        <v>303</v>
      </c>
      <c r="E5019" t="s">
        <v>299</v>
      </c>
      <c r="F5019" s="8">
        <v>33361509.32</v>
      </c>
      <c r="G5019" s="10">
        <v>31536070.899999999</v>
      </c>
      <c r="H5019">
        <v>0.6279837067464229</v>
      </c>
      <c r="I5019" s="8">
        <v>1146345.5854289336</v>
      </c>
      <c r="J5019" s="8">
        <v>0</v>
      </c>
    </row>
    <row r="5020" spans="1:10" hidden="1" x14ac:dyDescent="0.35">
      <c r="A5020">
        <v>2018</v>
      </c>
      <c r="B5020">
        <v>3151206</v>
      </c>
      <c r="C5020" t="s">
        <v>185</v>
      </c>
      <c r="D5020" t="s">
        <v>303</v>
      </c>
      <c r="E5020" t="s">
        <v>300</v>
      </c>
      <c r="F5020" s="8">
        <v>19804138.699999999</v>
      </c>
      <c r="G5020" s="10"/>
      <c r="I5020" s="8">
        <v>0</v>
      </c>
      <c r="J5020" s="8">
        <v>20950484.285428934</v>
      </c>
    </row>
    <row r="5021" spans="1:10" hidden="1" x14ac:dyDescent="0.35">
      <c r="A5021">
        <v>2018</v>
      </c>
      <c r="B5021">
        <v>3151206</v>
      </c>
      <c r="C5021" t="s">
        <v>185</v>
      </c>
      <c r="D5021" t="s">
        <v>303</v>
      </c>
      <c r="E5021" t="s">
        <v>306</v>
      </c>
      <c r="F5021" s="8">
        <v>289079.78999999998</v>
      </c>
      <c r="G5021" s="10"/>
      <c r="I5021" s="8">
        <v>0</v>
      </c>
      <c r="J5021" s="8">
        <v>0</v>
      </c>
    </row>
    <row r="5022" spans="1:10" hidden="1" x14ac:dyDescent="0.35">
      <c r="A5022">
        <v>2018</v>
      </c>
      <c r="B5022">
        <v>3151206</v>
      </c>
      <c r="C5022" t="s">
        <v>185</v>
      </c>
      <c r="D5022" t="s">
        <v>303</v>
      </c>
      <c r="E5022" t="s">
        <v>301</v>
      </c>
      <c r="F5022" s="8">
        <v>6950405.9800000004</v>
      </c>
      <c r="G5022" s="10"/>
      <c r="I5022" s="8">
        <v>0</v>
      </c>
      <c r="J5022" s="8">
        <v>0</v>
      </c>
    </row>
    <row r="5023" spans="1:10" hidden="1" x14ac:dyDescent="0.35">
      <c r="A5023">
        <v>2018</v>
      </c>
      <c r="B5023">
        <v>3151206</v>
      </c>
      <c r="C5023" t="s">
        <v>185</v>
      </c>
      <c r="D5023" t="s">
        <v>303</v>
      </c>
      <c r="E5023" t="s">
        <v>304</v>
      </c>
      <c r="F5023" s="8">
        <v>2595</v>
      </c>
      <c r="G5023" s="10"/>
      <c r="I5023" s="8">
        <v>0</v>
      </c>
      <c r="J5023" s="8">
        <v>0</v>
      </c>
    </row>
    <row r="5024" spans="1:10" hidden="1" x14ac:dyDescent="0.35">
      <c r="A5024">
        <v>2018</v>
      </c>
      <c r="B5024">
        <v>3151206</v>
      </c>
      <c r="C5024" t="s">
        <v>185</v>
      </c>
      <c r="D5024" t="s">
        <v>303</v>
      </c>
      <c r="E5024" t="s">
        <v>305</v>
      </c>
      <c r="F5024" s="8">
        <v>57387.93</v>
      </c>
      <c r="G5024" s="10"/>
      <c r="I5024" s="8">
        <v>0</v>
      </c>
      <c r="J5024" s="8">
        <v>0</v>
      </c>
    </row>
    <row r="5025" spans="1:10" hidden="1" x14ac:dyDescent="0.35">
      <c r="A5025">
        <v>2018</v>
      </c>
      <c r="B5025">
        <v>3151206</v>
      </c>
      <c r="C5025" t="s">
        <v>185</v>
      </c>
      <c r="D5025" t="s">
        <v>303</v>
      </c>
      <c r="E5025" t="s">
        <v>309</v>
      </c>
      <c r="F5025" s="8">
        <v>1825438.42</v>
      </c>
      <c r="G5025" s="10"/>
      <c r="I5025" s="8">
        <v>0</v>
      </c>
      <c r="J5025" s="8">
        <v>0</v>
      </c>
    </row>
    <row r="5026" spans="1:10" hidden="1" x14ac:dyDescent="0.35">
      <c r="A5026">
        <v>2018</v>
      </c>
      <c r="B5026">
        <v>3151909</v>
      </c>
      <c r="C5026" t="s">
        <v>186</v>
      </c>
      <c r="D5026" t="s">
        <v>303</v>
      </c>
      <c r="E5026" t="s">
        <v>299</v>
      </c>
      <c r="F5026" s="8">
        <v>2713538.6</v>
      </c>
      <c r="G5026" s="10">
        <v>2634746.2800000003</v>
      </c>
      <c r="H5026">
        <v>0.81313724067578896</v>
      </c>
      <c r="I5026" s="8">
        <v>64068.969671243787</v>
      </c>
      <c r="J5026" s="8">
        <v>0</v>
      </c>
    </row>
    <row r="5027" spans="1:10" hidden="1" x14ac:dyDescent="0.35">
      <c r="A5027">
        <v>2018</v>
      </c>
      <c r="B5027">
        <v>3151909</v>
      </c>
      <c r="C5027" t="s">
        <v>186</v>
      </c>
      <c r="D5027" t="s">
        <v>303</v>
      </c>
      <c r="E5027" t="s">
        <v>300</v>
      </c>
      <c r="F5027" s="8">
        <v>2142410.3199999998</v>
      </c>
      <c r="G5027" s="10"/>
      <c r="I5027" s="8">
        <v>0</v>
      </c>
      <c r="J5027" s="8">
        <v>2206479.2896712436</v>
      </c>
    </row>
    <row r="5028" spans="1:10" hidden="1" x14ac:dyDescent="0.35">
      <c r="A5028">
        <v>2018</v>
      </c>
      <c r="B5028">
        <v>3151909</v>
      </c>
      <c r="C5028" t="s">
        <v>186</v>
      </c>
      <c r="D5028" t="s">
        <v>303</v>
      </c>
      <c r="E5028" t="s">
        <v>301</v>
      </c>
      <c r="F5028" s="8">
        <v>24053.5</v>
      </c>
      <c r="G5028" s="10"/>
      <c r="I5028" s="8">
        <v>0</v>
      </c>
      <c r="J5028" s="8">
        <v>0</v>
      </c>
    </row>
    <row r="5029" spans="1:10" hidden="1" x14ac:dyDescent="0.35">
      <c r="A5029">
        <v>2018</v>
      </c>
      <c r="B5029">
        <v>3151909</v>
      </c>
      <c r="C5029" t="s">
        <v>186</v>
      </c>
      <c r="D5029" t="s">
        <v>303</v>
      </c>
      <c r="E5029" t="s">
        <v>309</v>
      </c>
      <c r="F5029" s="8">
        <v>78792.320000000007</v>
      </c>
      <c r="G5029" s="10"/>
      <c r="I5029" s="8">
        <v>0</v>
      </c>
      <c r="J5029" s="8">
        <v>0</v>
      </c>
    </row>
    <row r="5030" spans="1:10" hidden="1" x14ac:dyDescent="0.35">
      <c r="A5030">
        <v>2018</v>
      </c>
      <c r="B5030">
        <v>3152131</v>
      </c>
      <c r="C5030" t="s">
        <v>187</v>
      </c>
      <c r="D5030" t="s">
        <v>303</v>
      </c>
      <c r="E5030" t="s">
        <v>299</v>
      </c>
      <c r="F5030" s="8">
        <v>3592822.14</v>
      </c>
      <c r="G5030" s="10">
        <v>2925400.97</v>
      </c>
      <c r="H5030">
        <v>0.61364997769861263</v>
      </c>
      <c r="I5030" s="8">
        <v>409562.98608608195</v>
      </c>
      <c r="J5030" s="8">
        <v>0</v>
      </c>
    </row>
    <row r="5031" spans="1:10" hidden="1" x14ac:dyDescent="0.35">
      <c r="A5031">
        <v>2018</v>
      </c>
      <c r="B5031">
        <v>3152131</v>
      </c>
      <c r="C5031" t="s">
        <v>187</v>
      </c>
      <c r="D5031" t="s">
        <v>303</v>
      </c>
      <c r="E5031" t="s">
        <v>300</v>
      </c>
      <c r="F5031" s="8">
        <v>1795172.24</v>
      </c>
      <c r="G5031" s="10"/>
      <c r="I5031" s="8">
        <v>0</v>
      </c>
      <c r="J5031" s="8">
        <v>2204735.2260860819</v>
      </c>
    </row>
    <row r="5032" spans="1:10" hidden="1" x14ac:dyDescent="0.35">
      <c r="A5032">
        <v>2018</v>
      </c>
      <c r="B5032">
        <v>3152131</v>
      </c>
      <c r="C5032" t="s">
        <v>187</v>
      </c>
      <c r="D5032" t="s">
        <v>303</v>
      </c>
      <c r="E5032" t="s">
        <v>301</v>
      </c>
      <c r="F5032" s="8">
        <v>932447.78</v>
      </c>
      <c r="G5032" s="10"/>
      <c r="I5032" s="8">
        <v>0</v>
      </c>
      <c r="J5032" s="8">
        <v>0</v>
      </c>
    </row>
    <row r="5033" spans="1:10" hidden="1" x14ac:dyDescent="0.35">
      <c r="A5033">
        <v>2018</v>
      </c>
      <c r="B5033">
        <v>3152131</v>
      </c>
      <c r="C5033" t="s">
        <v>187</v>
      </c>
      <c r="D5033" t="s">
        <v>303</v>
      </c>
      <c r="E5033" t="s">
        <v>309</v>
      </c>
      <c r="F5033" s="8">
        <v>667421.17000000004</v>
      </c>
      <c r="G5033" s="10"/>
      <c r="I5033" s="8">
        <v>0</v>
      </c>
      <c r="J5033" s="8">
        <v>0</v>
      </c>
    </row>
    <row r="5034" spans="1:10" hidden="1" x14ac:dyDescent="0.35">
      <c r="A5034">
        <v>2018</v>
      </c>
      <c r="B5034">
        <v>3152170</v>
      </c>
      <c r="C5034" t="s">
        <v>188</v>
      </c>
      <c r="D5034" t="s">
        <v>303</v>
      </c>
      <c r="E5034" t="s">
        <v>299</v>
      </c>
      <c r="F5034" s="8">
        <v>11333805.73</v>
      </c>
      <c r="G5034" s="10">
        <v>11333805.73</v>
      </c>
      <c r="H5034">
        <v>0.77389778940564202</v>
      </c>
      <c r="I5034" s="8">
        <v>0</v>
      </c>
      <c r="J5034" s="8">
        <v>0</v>
      </c>
    </row>
    <row r="5035" spans="1:10" hidden="1" x14ac:dyDescent="0.35">
      <c r="A5035">
        <v>2018</v>
      </c>
      <c r="B5035">
        <v>3152170</v>
      </c>
      <c r="C5035" t="s">
        <v>188</v>
      </c>
      <c r="D5035" t="s">
        <v>303</v>
      </c>
      <c r="E5035" t="s">
        <v>300</v>
      </c>
      <c r="F5035" s="8">
        <v>8771207.1999999993</v>
      </c>
      <c r="G5035" s="10"/>
      <c r="I5035" s="8">
        <v>0</v>
      </c>
      <c r="J5035" s="8">
        <v>8771207.1999999993</v>
      </c>
    </row>
    <row r="5036" spans="1:10" hidden="1" x14ac:dyDescent="0.35">
      <c r="A5036">
        <v>2018</v>
      </c>
      <c r="B5036">
        <v>3152170</v>
      </c>
      <c r="C5036" t="s">
        <v>188</v>
      </c>
      <c r="D5036" t="s">
        <v>303</v>
      </c>
      <c r="E5036" t="s">
        <v>306</v>
      </c>
      <c r="F5036" s="8">
        <v>168198.42</v>
      </c>
      <c r="G5036" s="10"/>
      <c r="I5036" s="8">
        <v>0</v>
      </c>
      <c r="J5036" s="8">
        <v>0</v>
      </c>
    </row>
    <row r="5037" spans="1:10" hidden="1" x14ac:dyDescent="0.35">
      <c r="A5037">
        <v>2018</v>
      </c>
      <c r="B5037">
        <v>3152170</v>
      </c>
      <c r="C5037" t="s">
        <v>188</v>
      </c>
      <c r="D5037" t="s">
        <v>303</v>
      </c>
      <c r="E5037" t="s">
        <v>301</v>
      </c>
      <c r="F5037" s="8">
        <v>1636493.14</v>
      </c>
      <c r="G5037" s="10"/>
      <c r="I5037" s="8">
        <v>0</v>
      </c>
      <c r="J5037" s="8">
        <v>0</v>
      </c>
    </row>
    <row r="5038" spans="1:10" hidden="1" x14ac:dyDescent="0.35">
      <c r="A5038">
        <v>2018</v>
      </c>
      <c r="B5038">
        <v>3152170</v>
      </c>
      <c r="C5038" t="s">
        <v>188</v>
      </c>
      <c r="D5038" t="s">
        <v>303</v>
      </c>
      <c r="E5038" t="s">
        <v>304</v>
      </c>
      <c r="F5038" s="8">
        <v>35324.79</v>
      </c>
      <c r="G5038" s="10"/>
      <c r="I5038" s="8">
        <v>0</v>
      </c>
      <c r="J5038" s="8">
        <v>0</v>
      </c>
    </row>
    <row r="5039" spans="1:10" hidden="1" x14ac:dyDescent="0.35">
      <c r="A5039">
        <v>2018</v>
      </c>
      <c r="B5039">
        <v>3152170</v>
      </c>
      <c r="C5039" t="s">
        <v>188</v>
      </c>
      <c r="D5039" t="s">
        <v>303</v>
      </c>
      <c r="E5039" t="s">
        <v>305</v>
      </c>
      <c r="F5039" s="8">
        <v>24061.73</v>
      </c>
      <c r="G5039" s="10"/>
      <c r="I5039" s="8">
        <v>0</v>
      </c>
      <c r="J5039" s="8">
        <v>0</v>
      </c>
    </row>
    <row r="5040" spans="1:10" hidden="1" x14ac:dyDescent="0.35">
      <c r="A5040">
        <v>2018</v>
      </c>
      <c r="B5040">
        <v>3152204</v>
      </c>
      <c r="C5040" t="s">
        <v>189</v>
      </c>
      <c r="D5040" t="s">
        <v>303</v>
      </c>
      <c r="E5040" t="s">
        <v>299</v>
      </c>
      <c r="F5040" s="8">
        <v>18274118.010000002</v>
      </c>
      <c r="G5040" s="10">
        <v>16946010.810000002</v>
      </c>
      <c r="H5040">
        <v>0.5435449022943234</v>
      </c>
      <c r="I5040" s="8">
        <v>721885.89826038736</v>
      </c>
      <c r="J5040" s="8">
        <v>0</v>
      </c>
    </row>
    <row r="5041" spans="1:10" hidden="1" x14ac:dyDescent="0.35">
      <c r="A5041">
        <v>2018</v>
      </c>
      <c r="B5041">
        <v>3152204</v>
      </c>
      <c r="C5041" t="s">
        <v>189</v>
      </c>
      <c r="D5041" t="s">
        <v>303</v>
      </c>
      <c r="E5041" t="s">
        <v>300</v>
      </c>
      <c r="F5041" s="8">
        <v>9210917.7899999991</v>
      </c>
      <c r="G5041" s="10"/>
      <c r="I5041" s="8">
        <v>0</v>
      </c>
      <c r="J5041" s="8">
        <v>9932803.6882603858</v>
      </c>
    </row>
    <row r="5042" spans="1:10" hidden="1" x14ac:dyDescent="0.35">
      <c r="A5042">
        <v>2018</v>
      </c>
      <c r="B5042">
        <v>3152204</v>
      </c>
      <c r="C5042" t="s">
        <v>189</v>
      </c>
      <c r="D5042" t="s">
        <v>303</v>
      </c>
      <c r="E5042" t="s">
        <v>307</v>
      </c>
      <c r="F5042" s="8">
        <v>50337.89</v>
      </c>
      <c r="G5042" s="10"/>
      <c r="I5042" s="8">
        <v>0</v>
      </c>
      <c r="J5042" s="8">
        <v>0</v>
      </c>
    </row>
    <row r="5043" spans="1:10" hidden="1" x14ac:dyDescent="0.35">
      <c r="A5043">
        <v>2018</v>
      </c>
      <c r="B5043">
        <v>3152204</v>
      </c>
      <c r="C5043" t="s">
        <v>189</v>
      </c>
      <c r="D5043" t="s">
        <v>303</v>
      </c>
      <c r="E5043" t="s">
        <v>301</v>
      </c>
      <c r="F5043" s="8">
        <v>7255367.1200000001</v>
      </c>
      <c r="G5043" s="10"/>
      <c r="I5043" s="8">
        <v>0</v>
      </c>
      <c r="J5043" s="8">
        <v>0</v>
      </c>
    </row>
    <row r="5044" spans="1:10" hidden="1" x14ac:dyDescent="0.35">
      <c r="A5044">
        <v>2018</v>
      </c>
      <c r="B5044">
        <v>3152204</v>
      </c>
      <c r="C5044" t="s">
        <v>189</v>
      </c>
      <c r="D5044" t="s">
        <v>303</v>
      </c>
      <c r="E5044" t="s">
        <v>304</v>
      </c>
      <c r="F5044" s="8">
        <v>191388.01</v>
      </c>
      <c r="G5044" s="10"/>
      <c r="I5044" s="8">
        <v>0</v>
      </c>
      <c r="J5044" s="8">
        <v>0</v>
      </c>
    </row>
    <row r="5045" spans="1:10" hidden="1" x14ac:dyDescent="0.35">
      <c r="A5045">
        <v>2018</v>
      </c>
      <c r="B5045">
        <v>3152204</v>
      </c>
      <c r="C5045" t="s">
        <v>189</v>
      </c>
      <c r="D5045" t="s">
        <v>303</v>
      </c>
      <c r="E5045" t="s">
        <v>305</v>
      </c>
      <c r="F5045" s="8">
        <v>238000</v>
      </c>
      <c r="G5045" s="10"/>
      <c r="I5045" s="8">
        <v>0</v>
      </c>
      <c r="J5045" s="8">
        <v>0</v>
      </c>
    </row>
    <row r="5046" spans="1:10" hidden="1" x14ac:dyDescent="0.35">
      <c r="A5046">
        <v>2018</v>
      </c>
      <c r="B5046">
        <v>3152204</v>
      </c>
      <c r="C5046" t="s">
        <v>189</v>
      </c>
      <c r="D5046" t="s">
        <v>303</v>
      </c>
      <c r="E5046" t="s">
        <v>309</v>
      </c>
      <c r="F5046" s="8">
        <v>1328107.2</v>
      </c>
      <c r="G5046" s="10"/>
      <c r="I5046" s="8">
        <v>0</v>
      </c>
      <c r="J5046" s="8">
        <v>0</v>
      </c>
    </row>
    <row r="5047" spans="1:10" hidden="1" x14ac:dyDescent="0.35">
      <c r="A5047">
        <v>2018</v>
      </c>
      <c r="B5047">
        <v>3152402</v>
      </c>
      <c r="C5047" t="s">
        <v>190</v>
      </c>
      <c r="D5047" t="s">
        <v>303</v>
      </c>
      <c r="E5047" t="s">
        <v>299</v>
      </c>
      <c r="F5047" s="8">
        <v>9345238.6199999992</v>
      </c>
      <c r="G5047" s="10">
        <v>9345238.6199999992</v>
      </c>
      <c r="H5047">
        <v>0.74373874361273407</v>
      </c>
      <c r="I5047" s="8">
        <v>0</v>
      </c>
      <c r="J5047" s="8">
        <v>0</v>
      </c>
    </row>
    <row r="5048" spans="1:10" hidden="1" x14ac:dyDescent="0.35">
      <c r="A5048">
        <v>2018</v>
      </c>
      <c r="B5048">
        <v>3152402</v>
      </c>
      <c r="C5048" t="s">
        <v>190</v>
      </c>
      <c r="D5048" t="s">
        <v>303</v>
      </c>
      <c r="E5048" t="s">
        <v>300</v>
      </c>
      <c r="F5048" s="8">
        <v>6950416.0300000003</v>
      </c>
      <c r="G5048" s="10"/>
      <c r="I5048" s="8">
        <v>0</v>
      </c>
      <c r="J5048" s="8">
        <v>6950416.0300000003</v>
      </c>
    </row>
    <row r="5049" spans="1:10" hidden="1" x14ac:dyDescent="0.35">
      <c r="A5049">
        <v>2018</v>
      </c>
      <c r="B5049">
        <v>3152402</v>
      </c>
      <c r="C5049" t="s">
        <v>190</v>
      </c>
      <c r="D5049" t="s">
        <v>303</v>
      </c>
      <c r="E5049" t="s">
        <v>306</v>
      </c>
      <c r="F5049" s="8">
        <v>67176.179999999993</v>
      </c>
      <c r="G5049" s="10"/>
      <c r="I5049" s="8">
        <v>0</v>
      </c>
      <c r="J5049" s="8">
        <v>0</v>
      </c>
    </row>
    <row r="5050" spans="1:10" hidden="1" x14ac:dyDescent="0.35">
      <c r="A5050">
        <v>2018</v>
      </c>
      <c r="B5050">
        <v>3152402</v>
      </c>
      <c r="C5050" t="s">
        <v>190</v>
      </c>
      <c r="D5050" t="s">
        <v>303</v>
      </c>
      <c r="E5050" t="s">
        <v>301</v>
      </c>
      <c r="F5050" s="8">
        <v>542657.65</v>
      </c>
      <c r="G5050" s="10"/>
      <c r="I5050" s="8">
        <v>0</v>
      </c>
      <c r="J5050" s="8">
        <v>0</v>
      </c>
    </row>
    <row r="5051" spans="1:10" hidden="1" x14ac:dyDescent="0.35">
      <c r="A5051">
        <v>2018</v>
      </c>
      <c r="B5051">
        <v>3152402</v>
      </c>
      <c r="C5051" t="s">
        <v>190</v>
      </c>
      <c r="D5051" t="s">
        <v>303</v>
      </c>
      <c r="E5051" t="s">
        <v>305</v>
      </c>
      <c r="F5051" s="8">
        <v>382396.72</v>
      </c>
      <c r="G5051" s="10"/>
      <c r="I5051" s="8">
        <v>0</v>
      </c>
      <c r="J5051" s="8">
        <v>0</v>
      </c>
    </row>
    <row r="5052" spans="1:10" hidden="1" x14ac:dyDescent="0.35">
      <c r="A5052">
        <v>2018</v>
      </c>
      <c r="B5052">
        <v>2109205</v>
      </c>
      <c r="C5052" t="s">
        <v>191</v>
      </c>
      <c r="D5052" t="s">
        <v>303</v>
      </c>
      <c r="E5052" t="s">
        <v>299</v>
      </c>
      <c r="F5052" s="8">
        <v>16912296.579999998</v>
      </c>
      <c r="G5052" s="10">
        <v>16406670.449999997</v>
      </c>
      <c r="H5052">
        <v>1.0000000000000002</v>
      </c>
      <c r="I5052" s="8">
        <v>505626.13000000012</v>
      </c>
      <c r="J5052" s="8">
        <v>0</v>
      </c>
    </row>
    <row r="5053" spans="1:10" hidden="1" x14ac:dyDescent="0.35">
      <c r="A5053">
        <v>2018</v>
      </c>
      <c r="B5053">
        <v>2109205</v>
      </c>
      <c r="C5053" t="s">
        <v>191</v>
      </c>
      <c r="D5053" t="s">
        <v>303</v>
      </c>
      <c r="E5053" t="s">
        <v>300</v>
      </c>
      <c r="F5053" s="8">
        <v>16406670.449999999</v>
      </c>
      <c r="G5053" s="10"/>
      <c r="I5053" s="8">
        <v>0</v>
      </c>
      <c r="J5053" s="8">
        <v>16912296.579999998</v>
      </c>
    </row>
    <row r="5054" spans="1:10" hidden="1" x14ac:dyDescent="0.35">
      <c r="A5054">
        <v>2018</v>
      </c>
      <c r="B5054">
        <v>2109205</v>
      </c>
      <c r="C5054" t="s">
        <v>191</v>
      </c>
      <c r="D5054" t="s">
        <v>303</v>
      </c>
      <c r="E5054" t="s">
        <v>309</v>
      </c>
      <c r="F5054" s="8">
        <v>505626.13</v>
      </c>
      <c r="G5054" s="10"/>
      <c r="I5054" s="8">
        <v>0</v>
      </c>
      <c r="J5054" s="8">
        <v>0</v>
      </c>
    </row>
    <row r="5055" spans="1:10" hidden="1" x14ac:dyDescent="0.35">
      <c r="A5055">
        <v>2018</v>
      </c>
      <c r="B5055">
        <v>3153301</v>
      </c>
      <c r="C5055" t="s">
        <v>192</v>
      </c>
      <c r="D5055" t="s">
        <v>303</v>
      </c>
      <c r="E5055" t="s">
        <v>299</v>
      </c>
      <c r="F5055" s="8">
        <v>3742633.27</v>
      </c>
      <c r="G5055" s="10">
        <v>3519793.99</v>
      </c>
      <c r="H5055">
        <v>0.65090254898696498</v>
      </c>
      <c r="I5055" s="8">
        <v>145046.65536642002</v>
      </c>
      <c r="J5055" s="8">
        <v>0</v>
      </c>
    </row>
    <row r="5056" spans="1:10" hidden="1" x14ac:dyDescent="0.35">
      <c r="A5056">
        <v>2018</v>
      </c>
      <c r="B5056">
        <v>3153301</v>
      </c>
      <c r="C5056" t="s">
        <v>192</v>
      </c>
      <c r="D5056" t="s">
        <v>303</v>
      </c>
      <c r="E5056" t="s">
        <v>300</v>
      </c>
      <c r="F5056" s="8">
        <v>2291042.88</v>
      </c>
      <c r="G5056" s="10"/>
      <c r="I5056" s="8">
        <v>0</v>
      </c>
      <c r="J5056" s="8">
        <v>2436089.5353664197</v>
      </c>
    </row>
    <row r="5057" spans="1:10" hidden="1" x14ac:dyDescent="0.35">
      <c r="A5057">
        <v>2018</v>
      </c>
      <c r="B5057">
        <v>3153301</v>
      </c>
      <c r="C5057" t="s">
        <v>192</v>
      </c>
      <c r="D5057" t="s">
        <v>303</v>
      </c>
      <c r="E5057" t="s">
        <v>306</v>
      </c>
      <c r="F5057" s="8">
        <v>1725</v>
      </c>
      <c r="G5057" s="10"/>
      <c r="I5057" s="8">
        <v>0</v>
      </c>
      <c r="J5057" s="8">
        <v>0</v>
      </c>
    </row>
    <row r="5058" spans="1:10" hidden="1" x14ac:dyDescent="0.35">
      <c r="A5058">
        <v>2018</v>
      </c>
      <c r="B5058">
        <v>3153301</v>
      </c>
      <c r="C5058" t="s">
        <v>192</v>
      </c>
      <c r="D5058" t="s">
        <v>303</v>
      </c>
      <c r="E5058" t="s">
        <v>301</v>
      </c>
      <c r="F5058" s="8">
        <v>788522.42</v>
      </c>
      <c r="G5058" s="10"/>
      <c r="I5058" s="8">
        <v>0</v>
      </c>
      <c r="J5058" s="8">
        <v>0</v>
      </c>
    </row>
    <row r="5059" spans="1:10" hidden="1" x14ac:dyDescent="0.35">
      <c r="A5059">
        <v>2018</v>
      </c>
      <c r="B5059">
        <v>3153301</v>
      </c>
      <c r="C5059" t="s">
        <v>192</v>
      </c>
      <c r="D5059" t="s">
        <v>303</v>
      </c>
      <c r="E5059" t="s">
        <v>309</v>
      </c>
      <c r="F5059" s="8">
        <v>222839.28</v>
      </c>
      <c r="G5059" s="10"/>
      <c r="I5059" s="8">
        <v>0</v>
      </c>
      <c r="J5059" s="8">
        <v>0</v>
      </c>
    </row>
    <row r="5060" spans="1:10" hidden="1" x14ac:dyDescent="0.35">
      <c r="A5060">
        <v>2018</v>
      </c>
      <c r="B5060">
        <v>3154309</v>
      </c>
      <c r="C5060" t="s">
        <v>193</v>
      </c>
      <c r="D5060" t="s">
        <v>303</v>
      </c>
      <c r="E5060" t="s">
        <v>299</v>
      </c>
      <c r="F5060" s="8">
        <v>10782496.550000001</v>
      </c>
      <c r="G5060" s="10">
        <v>10555748.42</v>
      </c>
      <c r="H5060">
        <v>0.97240332770265103</v>
      </c>
      <c r="I5060" s="8">
        <v>220490.63616235333</v>
      </c>
      <c r="J5060" s="8">
        <v>0</v>
      </c>
    </row>
    <row r="5061" spans="1:10" hidden="1" x14ac:dyDescent="0.35">
      <c r="A5061">
        <v>2018</v>
      </c>
      <c r="B5061">
        <v>3154309</v>
      </c>
      <c r="C5061" t="s">
        <v>193</v>
      </c>
      <c r="D5061" t="s">
        <v>303</v>
      </c>
      <c r="E5061" t="s">
        <v>300</v>
      </c>
      <c r="F5061" s="8">
        <v>10264444.890000001</v>
      </c>
      <c r="G5061" s="10"/>
      <c r="I5061" s="8">
        <v>0</v>
      </c>
      <c r="J5061" s="8">
        <v>10484935.526162354</v>
      </c>
    </row>
    <row r="5062" spans="1:10" hidden="1" x14ac:dyDescent="0.35">
      <c r="A5062">
        <v>2018</v>
      </c>
      <c r="B5062">
        <v>3154309</v>
      </c>
      <c r="C5062" t="s">
        <v>193</v>
      </c>
      <c r="D5062" t="s">
        <v>303</v>
      </c>
      <c r="E5062" t="s">
        <v>306</v>
      </c>
      <c r="F5062" s="8">
        <v>12000</v>
      </c>
      <c r="G5062" s="10"/>
      <c r="I5062" s="8">
        <v>0</v>
      </c>
      <c r="J5062" s="8">
        <v>0</v>
      </c>
    </row>
    <row r="5063" spans="1:10" hidden="1" x14ac:dyDescent="0.35">
      <c r="A5063">
        <v>2018</v>
      </c>
      <c r="B5063">
        <v>3154309</v>
      </c>
      <c r="C5063" t="s">
        <v>193</v>
      </c>
      <c r="D5063" t="s">
        <v>303</v>
      </c>
      <c r="E5063" t="s">
        <v>301</v>
      </c>
      <c r="F5063" s="8">
        <v>61264.76</v>
      </c>
      <c r="G5063" s="10"/>
      <c r="I5063" s="8">
        <v>0</v>
      </c>
      <c r="J5063" s="8">
        <v>0</v>
      </c>
    </row>
    <row r="5064" spans="1:10" hidden="1" x14ac:dyDescent="0.35">
      <c r="A5064">
        <v>2018</v>
      </c>
      <c r="B5064">
        <v>3154309</v>
      </c>
      <c r="C5064" t="s">
        <v>193</v>
      </c>
      <c r="D5064" t="s">
        <v>303</v>
      </c>
      <c r="E5064" t="s">
        <v>309</v>
      </c>
      <c r="F5064" s="8">
        <v>226748.13</v>
      </c>
      <c r="G5064" s="10"/>
      <c r="I5064" s="8">
        <v>0</v>
      </c>
      <c r="J5064" s="8">
        <v>0</v>
      </c>
    </row>
    <row r="5065" spans="1:10" hidden="1" x14ac:dyDescent="0.35">
      <c r="A5065">
        <v>2018</v>
      </c>
      <c r="B5065">
        <v>1718550</v>
      </c>
      <c r="C5065" t="s">
        <v>194</v>
      </c>
      <c r="D5065" t="s">
        <v>303</v>
      </c>
      <c r="E5065" t="s">
        <v>299</v>
      </c>
      <c r="F5065" s="8">
        <v>5912480.7599999998</v>
      </c>
      <c r="G5065" s="10">
        <v>5912480.7599999998</v>
      </c>
      <c r="H5065">
        <v>0.88441925686706169</v>
      </c>
      <c r="I5065" s="8">
        <v>0</v>
      </c>
      <c r="J5065" s="8">
        <v>0</v>
      </c>
    </row>
    <row r="5066" spans="1:10" hidden="1" x14ac:dyDescent="0.35">
      <c r="A5066">
        <v>2018</v>
      </c>
      <c r="B5066">
        <v>1718550</v>
      </c>
      <c r="C5066" t="s">
        <v>194</v>
      </c>
      <c r="D5066" t="s">
        <v>303</v>
      </c>
      <c r="E5066" t="s">
        <v>300</v>
      </c>
      <c r="F5066" s="8">
        <v>5229111.84</v>
      </c>
      <c r="G5066" s="10"/>
      <c r="I5066" s="8">
        <v>0</v>
      </c>
      <c r="J5066" s="8">
        <v>5229111.84</v>
      </c>
    </row>
    <row r="5067" spans="1:10" hidden="1" x14ac:dyDescent="0.35">
      <c r="A5067">
        <v>2018</v>
      </c>
      <c r="B5067">
        <v>1718550</v>
      </c>
      <c r="C5067" t="s">
        <v>194</v>
      </c>
      <c r="D5067" t="s">
        <v>303</v>
      </c>
      <c r="E5067" t="s">
        <v>301</v>
      </c>
      <c r="F5067" s="8">
        <v>390820.15</v>
      </c>
      <c r="G5067" s="10"/>
      <c r="I5067" s="8">
        <v>0</v>
      </c>
      <c r="J5067" s="8">
        <v>0</v>
      </c>
    </row>
    <row r="5068" spans="1:10" hidden="1" x14ac:dyDescent="0.35">
      <c r="A5068">
        <v>2018</v>
      </c>
      <c r="B5068">
        <v>3154507</v>
      </c>
      <c r="C5068" t="s">
        <v>195</v>
      </c>
      <c r="D5068" t="s">
        <v>303</v>
      </c>
      <c r="E5068" t="s">
        <v>299</v>
      </c>
      <c r="F5068" s="8">
        <v>7072992.0800000001</v>
      </c>
      <c r="G5068" s="10">
        <v>6955592.0600000005</v>
      </c>
      <c r="H5068">
        <v>0.89614117622648504</v>
      </c>
      <c r="I5068" s="8">
        <v>105206.99201181286</v>
      </c>
      <c r="J5068" s="8">
        <v>0</v>
      </c>
    </row>
    <row r="5069" spans="1:10" hidden="1" x14ac:dyDescent="0.35">
      <c r="A5069">
        <v>2018</v>
      </c>
      <c r="B5069">
        <v>3154507</v>
      </c>
      <c r="C5069" t="s">
        <v>195</v>
      </c>
      <c r="D5069" t="s">
        <v>303</v>
      </c>
      <c r="E5069" t="s">
        <v>300</v>
      </c>
      <c r="F5069" s="8">
        <v>6233192.4500000002</v>
      </c>
      <c r="G5069" s="10"/>
      <c r="I5069" s="8">
        <v>0</v>
      </c>
      <c r="J5069" s="8">
        <v>6338399.4420118127</v>
      </c>
    </row>
    <row r="5070" spans="1:10" hidden="1" x14ac:dyDescent="0.35">
      <c r="A5070">
        <v>2018</v>
      </c>
      <c r="B5070">
        <v>3154507</v>
      </c>
      <c r="C5070" t="s">
        <v>195</v>
      </c>
      <c r="D5070" t="s">
        <v>303</v>
      </c>
      <c r="E5070" t="s">
        <v>301</v>
      </c>
      <c r="F5070" s="8">
        <v>722399.61</v>
      </c>
      <c r="G5070" s="10"/>
      <c r="I5070" s="8">
        <v>0</v>
      </c>
      <c r="J5070" s="8">
        <v>0</v>
      </c>
    </row>
    <row r="5071" spans="1:10" hidden="1" x14ac:dyDescent="0.35">
      <c r="A5071">
        <v>2018</v>
      </c>
      <c r="B5071">
        <v>3154507</v>
      </c>
      <c r="C5071" t="s">
        <v>195</v>
      </c>
      <c r="D5071" t="s">
        <v>303</v>
      </c>
      <c r="E5071" t="s">
        <v>309</v>
      </c>
      <c r="F5071" s="8">
        <v>117400.02</v>
      </c>
      <c r="G5071" s="10"/>
      <c r="I5071" s="8">
        <v>0</v>
      </c>
      <c r="J5071" s="8">
        <v>0</v>
      </c>
    </row>
    <row r="5072" spans="1:10" hidden="1" x14ac:dyDescent="0.35">
      <c r="A5072">
        <v>2018</v>
      </c>
      <c r="B5072">
        <v>3155108</v>
      </c>
      <c r="C5072" t="s">
        <v>196</v>
      </c>
      <c r="D5072" t="s">
        <v>303</v>
      </c>
      <c r="E5072" t="s">
        <v>299</v>
      </c>
      <c r="F5072" s="8">
        <v>3753448.52</v>
      </c>
      <c r="G5072" s="10">
        <v>3574247.79</v>
      </c>
      <c r="H5072">
        <v>0.60344465093730948</v>
      </c>
      <c r="I5072" s="8">
        <v>108137.72196256105</v>
      </c>
      <c r="J5072" s="8">
        <v>0</v>
      </c>
    </row>
    <row r="5073" spans="1:10" hidden="1" x14ac:dyDescent="0.35">
      <c r="A5073">
        <v>2018</v>
      </c>
      <c r="B5073">
        <v>3155108</v>
      </c>
      <c r="C5073" t="s">
        <v>196</v>
      </c>
      <c r="D5073" t="s">
        <v>303</v>
      </c>
      <c r="E5073" t="s">
        <v>300</v>
      </c>
      <c r="F5073" s="8">
        <v>2156860.71</v>
      </c>
      <c r="G5073" s="10"/>
      <c r="I5073" s="8">
        <v>0</v>
      </c>
      <c r="J5073" s="8">
        <v>2264998.4319625609</v>
      </c>
    </row>
    <row r="5074" spans="1:10" hidden="1" x14ac:dyDescent="0.35">
      <c r="A5074">
        <v>2018</v>
      </c>
      <c r="B5074">
        <v>3155108</v>
      </c>
      <c r="C5074" t="s">
        <v>196</v>
      </c>
      <c r="D5074" t="s">
        <v>303</v>
      </c>
      <c r="E5074" t="s">
        <v>306</v>
      </c>
      <c r="F5074" s="8">
        <v>4048.2</v>
      </c>
      <c r="G5074" s="10"/>
      <c r="I5074" s="8">
        <v>0</v>
      </c>
      <c r="J5074" s="8">
        <v>0</v>
      </c>
    </row>
    <row r="5075" spans="1:10" hidden="1" x14ac:dyDescent="0.35">
      <c r="A5075">
        <v>2018</v>
      </c>
      <c r="B5075">
        <v>3155108</v>
      </c>
      <c r="C5075" t="s">
        <v>196</v>
      </c>
      <c r="D5075" t="s">
        <v>303</v>
      </c>
      <c r="E5075" t="s">
        <v>301</v>
      </c>
      <c r="F5075" s="8">
        <v>776067.35</v>
      </c>
      <c r="G5075" s="10"/>
      <c r="I5075" s="8">
        <v>0</v>
      </c>
      <c r="J5075" s="8">
        <v>0</v>
      </c>
    </row>
    <row r="5076" spans="1:10" hidden="1" x14ac:dyDescent="0.35">
      <c r="A5076">
        <v>2018</v>
      </c>
      <c r="B5076">
        <v>3155108</v>
      </c>
      <c r="C5076" t="s">
        <v>196</v>
      </c>
      <c r="D5076" t="s">
        <v>303</v>
      </c>
      <c r="E5076" t="s">
        <v>309</v>
      </c>
      <c r="F5076" s="8">
        <v>179200.73</v>
      </c>
      <c r="G5076" s="10"/>
      <c r="I5076" s="8">
        <v>0</v>
      </c>
      <c r="J5076" s="8">
        <v>0</v>
      </c>
    </row>
    <row r="5077" spans="1:10" hidden="1" x14ac:dyDescent="0.35">
      <c r="A5077">
        <v>2018</v>
      </c>
      <c r="B5077">
        <v>3155603</v>
      </c>
      <c r="C5077" t="s">
        <v>197</v>
      </c>
      <c r="D5077" t="s">
        <v>303</v>
      </c>
      <c r="E5077" t="s">
        <v>299</v>
      </c>
      <c r="F5077" s="8">
        <v>18892463.780000001</v>
      </c>
      <c r="G5077" s="10">
        <v>17904731.470000003</v>
      </c>
      <c r="H5077">
        <v>0.77448663853097133</v>
      </c>
      <c r="I5077" s="8">
        <v>764985.47654033138</v>
      </c>
      <c r="J5077" s="8">
        <v>0</v>
      </c>
    </row>
    <row r="5078" spans="1:10" hidden="1" x14ac:dyDescent="0.35">
      <c r="A5078">
        <v>2018</v>
      </c>
      <c r="B5078">
        <v>3155603</v>
      </c>
      <c r="C5078" t="s">
        <v>197</v>
      </c>
      <c r="D5078" t="s">
        <v>303</v>
      </c>
      <c r="E5078" t="s">
        <v>300</v>
      </c>
      <c r="F5078" s="8">
        <v>13866975.289999999</v>
      </c>
      <c r="G5078" s="10"/>
      <c r="I5078" s="8">
        <v>0</v>
      </c>
      <c r="J5078" s="8">
        <v>14631960.76654033</v>
      </c>
    </row>
    <row r="5079" spans="1:10" hidden="1" x14ac:dyDescent="0.35">
      <c r="A5079">
        <v>2018</v>
      </c>
      <c r="B5079">
        <v>3155603</v>
      </c>
      <c r="C5079" t="s">
        <v>197</v>
      </c>
      <c r="D5079" t="s">
        <v>303</v>
      </c>
      <c r="E5079" t="s">
        <v>306</v>
      </c>
      <c r="F5079" s="8">
        <v>51602.720000000001</v>
      </c>
      <c r="G5079" s="10"/>
      <c r="I5079" s="8">
        <v>0</v>
      </c>
      <c r="J5079" s="8">
        <v>0</v>
      </c>
    </row>
    <row r="5080" spans="1:10" hidden="1" x14ac:dyDescent="0.35">
      <c r="A5080">
        <v>2018</v>
      </c>
      <c r="B5080">
        <v>3155603</v>
      </c>
      <c r="C5080" t="s">
        <v>197</v>
      </c>
      <c r="D5080" t="s">
        <v>303</v>
      </c>
      <c r="E5080" t="s">
        <v>301</v>
      </c>
      <c r="F5080" s="8">
        <v>3158072.9</v>
      </c>
      <c r="G5080" s="10"/>
      <c r="I5080" s="8">
        <v>0</v>
      </c>
      <c r="J5080" s="8">
        <v>0</v>
      </c>
    </row>
    <row r="5081" spans="1:10" hidden="1" x14ac:dyDescent="0.35">
      <c r="A5081">
        <v>2018</v>
      </c>
      <c r="B5081">
        <v>3155603</v>
      </c>
      <c r="C5081" t="s">
        <v>197</v>
      </c>
      <c r="D5081" t="s">
        <v>303</v>
      </c>
      <c r="E5081" t="s">
        <v>309</v>
      </c>
      <c r="F5081" s="8">
        <v>987732.31</v>
      </c>
      <c r="G5081" s="10"/>
      <c r="I5081" s="8">
        <v>0</v>
      </c>
      <c r="J5081" s="8">
        <v>0</v>
      </c>
    </row>
    <row r="5082" spans="1:10" hidden="1" x14ac:dyDescent="0.35">
      <c r="A5082">
        <v>2018</v>
      </c>
      <c r="B5082">
        <v>3156007</v>
      </c>
      <c r="C5082" t="s">
        <v>198</v>
      </c>
      <c r="D5082" t="s">
        <v>303</v>
      </c>
      <c r="E5082" t="s">
        <v>299</v>
      </c>
      <c r="F5082" s="8">
        <v>8209247</v>
      </c>
      <c r="G5082" s="10">
        <v>8026159.5999999996</v>
      </c>
      <c r="H5082">
        <v>0.75081462870486659</v>
      </c>
      <c r="I5082" s="8">
        <v>137464.69825153938</v>
      </c>
      <c r="J5082" s="8">
        <v>0</v>
      </c>
    </row>
    <row r="5083" spans="1:10" hidden="1" x14ac:dyDescent="0.35">
      <c r="A5083">
        <v>2018</v>
      </c>
      <c r="B5083">
        <v>3156007</v>
      </c>
      <c r="C5083" t="s">
        <v>198</v>
      </c>
      <c r="D5083" t="s">
        <v>303</v>
      </c>
      <c r="E5083" t="s">
        <v>300</v>
      </c>
      <c r="F5083" s="8">
        <v>6026158.04</v>
      </c>
      <c r="G5083" s="10"/>
      <c r="I5083" s="8">
        <v>0</v>
      </c>
      <c r="J5083" s="8">
        <v>6163622.7382515389</v>
      </c>
    </row>
    <row r="5084" spans="1:10" hidden="1" x14ac:dyDescent="0.35">
      <c r="A5084">
        <v>2018</v>
      </c>
      <c r="B5084">
        <v>3156007</v>
      </c>
      <c r="C5084" t="s">
        <v>198</v>
      </c>
      <c r="D5084" t="s">
        <v>303</v>
      </c>
      <c r="E5084" t="s">
        <v>306</v>
      </c>
      <c r="F5084" s="8">
        <v>24000.03</v>
      </c>
      <c r="G5084" s="10"/>
      <c r="I5084" s="8">
        <v>0</v>
      </c>
      <c r="J5084" s="8">
        <v>0</v>
      </c>
    </row>
    <row r="5085" spans="1:10" hidden="1" x14ac:dyDescent="0.35">
      <c r="A5085">
        <v>2018</v>
      </c>
      <c r="B5085">
        <v>3156007</v>
      </c>
      <c r="C5085" t="s">
        <v>198</v>
      </c>
      <c r="D5085" t="s">
        <v>303</v>
      </c>
      <c r="E5085" t="s">
        <v>301</v>
      </c>
      <c r="F5085" s="8">
        <v>1052479.05</v>
      </c>
      <c r="G5085" s="10"/>
      <c r="I5085" s="8">
        <v>0</v>
      </c>
      <c r="J5085" s="8">
        <v>0</v>
      </c>
    </row>
    <row r="5086" spans="1:10" hidden="1" x14ac:dyDescent="0.35">
      <c r="A5086">
        <v>2018</v>
      </c>
      <c r="B5086">
        <v>3156007</v>
      </c>
      <c r="C5086" t="s">
        <v>198</v>
      </c>
      <c r="D5086" t="s">
        <v>303</v>
      </c>
      <c r="E5086" t="s">
        <v>304</v>
      </c>
      <c r="F5086" s="8">
        <v>58435.43</v>
      </c>
      <c r="G5086" s="10"/>
      <c r="I5086" s="8">
        <v>0</v>
      </c>
      <c r="J5086" s="8">
        <v>0</v>
      </c>
    </row>
    <row r="5087" spans="1:10" hidden="1" x14ac:dyDescent="0.35">
      <c r="A5087">
        <v>2018</v>
      </c>
      <c r="B5087">
        <v>3156007</v>
      </c>
      <c r="C5087" t="s">
        <v>198</v>
      </c>
      <c r="D5087" t="s">
        <v>303</v>
      </c>
      <c r="E5087" t="s">
        <v>305</v>
      </c>
      <c r="F5087" s="8">
        <v>29465.119999999999</v>
      </c>
      <c r="G5087" s="10"/>
      <c r="I5087" s="8">
        <v>0</v>
      </c>
      <c r="J5087" s="8">
        <v>0</v>
      </c>
    </row>
    <row r="5088" spans="1:10" hidden="1" x14ac:dyDescent="0.35">
      <c r="A5088">
        <v>2018</v>
      </c>
      <c r="B5088">
        <v>3156007</v>
      </c>
      <c r="C5088" t="s">
        <v>198</v>
      </c>
      <c r="D5088" t="s">
        <v>303</v>
      </c>
      <c r="E5088" t="s">
        <v>309</v>
      </c>
      <c r="F5088" s="8">
        <v>183087.4</v>
      </c>
      <c r="G5088" s="10"/>
      <c r="I5088" s="8">
        <v>0</v>
      </c>
      <c r="J5088" s="8">
        <v>0</v>
      </c>
    </row>
    <row r="5089" spans="1:10" hidden="1" x14ac:dyDescent="0.35">
      <c r="A5089">
        <v>2018</v>
      </c>
      <c r="B5089">
        <v>3156502</v>
      </c>
      <c r="C5089" t="s">
        <v>199</v>
      </c>
      <c r="D5089" t="s">
        <v>303</v>
      </c>
      <c r="E5089" t="s">
        <v>299</v>
      </c>
      <c r="F5089" s="8">
        <v>3741555.07</v>
      </c>
      <c r="G5089" s="10">
        <v>2513623.5099999998</v>
      </c>
      <c r="H5089">
        <v>0.82109683959790791</v>
      </c>
      <c r="I5089" s="8">
        <v>1008250.7231585289</v>
      </c>
      <c r="J5089" s="8">
        <v>0</v>
      </c>
    </row>
    <row r="5090" spans="1:10" hidden="1" x14ac:dyDescent="0.35">
      <c r="A5090">
        <v>2018</v>
      </c>
      <c r="B5090">
        <v>3156502</v>
      </c>
      <c r="C5090" t="s">
        <v>199</v>
      </c>
      <c r="D5090" t="s">
        <v>303</v>
      </c>
      <c r="E5090" t="s">
        <v>300</v>
      </c>
      <c r="F5090" s="8">
        <v>2063928.3200000001</v>
      </c>
      <c r="G5090" s="10"/>
      <c r="I5090" s="8">
        <v>0</v>
      </c>
      <c r="J5090" s="8">
        <v>3072179.0431585289</v>
      </c>
    </row>
    <row r="5091" spans="1:10" hidden="1" x14ac:dyDescent="0.35">
      <c r="A5091">
        <v>2018</v>
      </c>
      <c r="B5091">
        <v>3156502</v>
      </c>
      <c r="C5091" t="s">
        <v>199</v>
      </c>
      <c r="D5091" t="s">
        <v>303</v>
      </c>
      <c r="E5091" t="s">
        <v>301</v>
      </c>
      <c r="F5091" s="8">
        <v>447466.83</v>
      </c>
      <c r="G5091" s="10"/>
      <c r="I5091" s="8">
        <v>0</v>
      </c>
      <c r="J5091" s="8">
        <v>0</v>
      </c>
    </row>
    <row r="5092" spans="1:10" hidden="1" x14ac:dyDescent="0.35">
      <c r="A5092">
        <v>2018</v>
      </c>
      <c r="B5092">
        <v>3156502</v>
      </c>
      <c r="C5092" t="s">
        <v>199</v>
      </c>
      <c r="D5092" t="s">
        <v>303</v>
      </c>
      <c r="E5092" t="s">
        <v>309</v>
      </c>
      <c r="F5092" s="8">
        <v>1227931.56</v>
      </c>
      <c r="G5092" s="10"/>
      <c r="I5092" s="8">
        <v>0</v>
      </c>
      <c r="J5092" s="8">
        <v>0</v>
      </c>
    </row>
    <row r="5093" spans="1:10" hidden="1" x14ac:dyDescent="0.35">
      <c r="A5093">
        <v>2018</v>
      </c>
      <c r="B5093">
        <v>3156601</v>
      </c>
      <c r="C5093" t="s">
        <v>200</v>
      </c>
      <c r="D5093" t="s">
        <v>303</v>
      </c>
      <c r="E5093" t="s">
        <v>299</v>
      </c>
      <c r="F5093" s="8">
        <v>7122921.7000000002</v>
      </c>
      <c r="G5093" s="10">
        <v>7122921.7000000002</v>
      </c>
      <c r="H5093">
        <v>0.62443594038103767</v>
      </c>
      <c r="I5093" s="8">
        <v>0</v>
      </c>
      <c r="J5093" s="8">
        <v>0</v>
      </c>
    </row>
    <row r="5094" spans="1:10" hidden="1" x14ac:dyDescent="0.35">
      <c r="A5094">
        <v>2018</v>
      </c>
      <c r="B5094">
        <v>3156601</v>
      </c>
      <c r="C5094" t="s">
        <v>200</v>
      </c>
      <c r="D5094" t="s">
        <v>303</v>
      </c>
      <c r="E5094" t="s">
        <v>300</v>
      </c>
      <c r="F5094" s="8">
        <v>4447808.3099999996</v>
      </c>
      <c r="G5094" s="10"/>
      <c r="I5094" s="8">
        <v>0</v>
      </c>
      <c r="J5094" s="8">
        <v>4447808.3099999996</v>
      </c>
    </row>
    <row r="5095" spans="1:10" hidden="1" x14ac:dyDescent="0.35">
      <c r="A5095">
        <v>2018</v>
      </c>
      <c r="B5095">
        <v>3156601</v>
      </c>
      <c r="C5095" t="s">
        <v>200</v>
      </c>
      <c r="D5095" t="s">
        <v>303</v>
      </c>
      <c r="E5095" t="s">
        <v>306</v>
      </c>
      <c r="F5095" s="8">
        <v>55510</v>
      </c>
      <c r="G5095" s="10"/>
      <c r="I5095" s="8">
        <v>0</v>
      </c>
      <c r="J5095" s="8">
        <v>0</v>
      </c>
    </row>
    <row r="5096" spans="1:10" hidden="1" x14ac:dyDescent="0.35">
      <c r="A5096">
        <v>2018</v>
      </c>
      <c r="B5096">
        <v>3156601</v>
      </c>
      <c r="C5096" t="s">
        <v>200</v>
      </c>
      <c r="D5096" t="s">
        <v>303</v>
      </c>
      <c r="E5096" t="s">
        <v>301</v>
      </c>
      <c r="F5096" s="8">
        <v>1546295.62</v>
      </c>
      <c r="G5096" s="10"/>
      <c r="I5096" s="8">
        <v>0</v>
      </c>
      <c r="J5096" s="8">
        <v>0</v>
      </c>
    </row>
    <row r="5097" spans="1:10" hidden="1" x14ac:dyDescent="0.35">
      <c r="A5097">
        <v>2018</v>
      </c>
      <c r="B5097">
        <v>3156809</v>
      </c>
      <c r="C5097" t="s">
        <v>201</v>
      </c>
      <c r="D5097" t="s">
        <v>303</v>
      </c>
      <c r="E5097" t="s">
        <v>299</v>
      </c>
      <c r="F5097" s="8">
        <v>5882750.4199999999</v>
      </c>
      <c r="G5097" s="10">
        <v>4673295.9800000004</v>
      </c>
      <c r="H5097">
        <v>0.7733330748719236</v>
      </c>
      <c r="I5097" s="8">
        <v>935311.12100270041</v>
      </c>
      <c r="J5097" s="8">
        <v>0</v>
      </c>
    </row>
    <row r="5098" spans="1:10" hidden="1" x14ac:dyDescent="0.35">
      <c r="A5098">
        <v>2018</v>
      </c>
      <c r="B5098">
        <v>3156809</v>
      </c>
      <c r="C5098" t="s">
        <v>201</v>
      </c>
      <c r="D5098" t="s">
        <v>303</v>
      </c>
      <c r="E5098" t="s">
        <v>300</v>
      </c>
      <c r="F5098" s="8">
        <v>3614014.35</v>
      </c>
      <c r="G5098" s="10"/>
      <c r="I5098" s="8">
        <v>0</v>
      </c>
      <c r="J5098" s="8">
        <v>4549325.4710027007</v>
      </c>
    </row>
    <row r="5099" spans="1:10" hidden="1" x14ac:dyDescent="0.35">
      <c r="A5099">
        <v>2018</v>
      </c>
      <c r="B5099">
        <v>3156809</v>
      </c>
      <c r="C5099" t="s">
        <v>201</v>
      </c>
      <c r="D5099" t="s">
        <v>303</v>
      </c>
      <c r="E5099" t="s">
        <v>307</v>
      </c>
      <c r="F5099" s="8">
        <v>117360.88</v>
      </c>
      <c r="G5099" s="10"/>
      <c r="I5099" s="8">
        <v>0</v>
      </c>
      <c r="J5099" s="8">
        <v>0</v>
      </c>
    </row>
    <row r="5100" spans="1:10" hidden="1" x14ac:dyDescent="0.35">
      <c r="A5100">
        <v>2018</v>
      </c>
      <c r="B5100">
        <v>3156809</v>
      </c>
      <c r="C5100" t="s">
        <v>201</v>
      </c>
      <c r="D5100" t="s">
        <v>303</v>
      </c>
      <c r="E5100" t="s">
        <v>301</v>
      </c>
      <c r="F5100" s="8">
        <v>612362.16</v>
      </c>
      <c r="G5100" s="10"/>
      <c r="I5100" s="8">
        <v>0</v>
      </c>
      <c r="J5100" s="8">
        <v>0</v>
      </c>
    </row>
    <row r="5101" spans="1:10" hidden="1" x14ac:dyDescent="0.35">
      <c r="A5101">
        <v>2018</v>
      </c>
      <c r="B5101">
        <v>3156809</v>
      </c>
      <c r="C5101" t="s">
        <v>201</v>
      </c>
      <c r="D5101" t="s">
        <v>303</v>
      </c>
      <c r="E5101" t="s">
        <v>309</v>
      </c>
      <c r="F5101" s="8">
        <v>1209454.44</v>
      </c>
      <c r="G5101" s="10"/>
      <c r="I5101" s="8">
        <v>0</v>
      </c>
      <c r="J5101" s="8">
        <v>0</v>
      </c>
    </row>
    <row r="5102" spans="1:10" hidden="1" x14ac:dyDescent="0.35">
      <c r="A5102">
        <v>2018</v>
      </c>
      <c r="B5102">
        <v>3157005</v>
      </c>
      <c r="C5102" t="s">
        <v>202</v>
      </c>
      <c r="D5102" t="s">
        <v>303</v>
      </c>
      <c r="E5102" t="s">
        <v>299</v>
      </c>
      <c r="F5102" s="8">
        <v>16467858.65</v>
      </c>
      <c r="G5102" s="10">
        <v>13884756.620000001</v>
      </c>
      <c r="H5102">
        <v>0.47981652918594692</v>
      </c>
      <c r="I5102" s="8">
        <v>1239415.0505677736</v>
      </c>
      <c r="J5102" s="8">
        <v>0</v>
      </c>
    </row>
    <row r="5103" spans="1:10" hidden="1" x14ac:dyDescent="0.35">
      <c r="A5103">
        <v>2018</v>
      </c>
      <c r="B5103">
        <v>3157005</v>
      </c>
      <c r="C5103" t="s">
        <v>202</v>
      </c>
      <c r="D5103" t="s">
        <v>303</v>
      </c>
      <c r="E5103" t="s">
        <v>300</v>
      </c>
      <c r="F5103" s="8">
        <v>6662135.7300000004</v>
      </c>
      <c r="G5103" s="10"/>
      <c r="I5103" s="8">
        <v>0</v>
      </c>
      <c r="J5103" s="8">
        <v>7901550.7805677745</v>
      </c>
    </row>
    <row r="5104" spans="1:10" hidden="1" x14ac:dyDescent="0.35">
      <c r="A5104">
        <v>2018</v>
      </c>
      <c r="B5104">
        <v>3157005</v>
      </c>
      <c r="C5104" t="s">
        <v>202</v>
      </c>
      <c r="D5104" t="s">
        <v>303</v>
      </c>
      <c r="E5104" t="s">
        <v>307</v>
      </c>
      <c r="F5104" s="8">
        <v>368997.57</v>
      </c>
      <c r="G5104" s="10"/>
      <c r="I5104" s="8">
        <v>0</v>
      </c>
      <c r="J5104" s="8">
        <v>0</v>
      </c>
    </row>
    <row r="5105" spans="1:10" hidden="1" x14ac:dyDescent="0.35">
      <c r="A5105">
        <v>2018</v>
      </c>
      <c r="B5105">
        <v>3157005</v>
      </c>
      <c r="C5105" t="s">
        <v>202</v>
      </c>
      <c r="D5105" t="s">
        <v>303</v>
      </c>
      <c r="E5105" t="s">
        <v>306</v>
      </c>
      <c r="F5105" s="8">
        <v>95709.67</v>
      </c>
      <c r="G5105" s="10"/>
      <c r="I5105" s="8">
        <v>0</v>
      </c>
      <c r="J5105" s="8">
        <v>0</v>
      </c>
    </row>
    <row r="5106" spans="1:10" hidden="1" x14ac:dyDescent="0.35">
      <c r="A5106">
        <v>2018</v>
      </c>
      <c r="B5106">
        <v>3157005</v>
      </c>
      <c r="C5106" t="s">
        <v>202</v>
      </c>
      <c r="D5106" t="s">
        <v>303</v>
      </c>
      <c r="E5106" t="s">
        <v>301</v>
      </c>
      <c r="F5106" s="8">
        <v>6042581.46</v>
      </c>
      <c r="G5106" s="10"/>
      <c r="I5106" s="8">
        <v>0</v>
      </c>
      <c r="J5106" s="8">
        <v>0</v>
      </c>
    </row>
    <row r="5107" spans="1:10" hidden="1" x14ac:dyDescent="0.35">
      <c r="A5107">
        <v>2018</v>
      </c>
      <c r="B5107">
        <v>3157005</v>
      </c>
      <c r="C5107" t="s">
        <v>202</v>
      </c>
      <c r="D5107" t="s">
        <v>303</v>
      </c>
      <c r="E5107" t="s">
        <v>305</v>
      </c>
      <c r="F5107" s="8">
        <v>297000</v>
      </c>
      <c r="G5107" s="10"/>
      <c r="I5107" s="8">
        <v>0</v>
      </c>
      <c r="J5107" s="8">
        <v>0</v>
      </c>
    </row>
    <row r="5108" spans="1:10" hidden="1" x14ac:dyDescent="0.35">
      <c r="A5108">
        <v>2018</v>
      </c>
      <c r="B5108">
        <v>3157005</v>
      </c>
      <c r="C5108" t="s">
        <v>202</v>
      </c>
      <c r="D5108" t="s">
        <v>303</v>
      </c>
      <c r="E5108" t="s">
        <v>309</v>
      </c>
      <c r="F5108" s="8">
        <v>2583102.0299999998</v>
      </c>
      <c r="G5108" s="10"/>
      <c r="I5108" s="8">
        <v>0</v>
      </c>
      <c r="J5108" s="8">
        <v>0</v>
      </c>
    </row>
    <row r="5109" spans="1:10" hidden="1" x14ac:dyDescent="0.35">
      <c r="A5109">
        <v>2018</v>
      </c>
      <c r="B5109">
        <v>3157104</v>
      </c>
      <c r="C5109" t="s">
        <v>203</v>
      </c>
      <c r="D5109" t="s">
        <v>303</v>
      </c>
      <c r="E5109" t="s">
        <v>299</v>
      </c>
      <c r="F5109" s="8">
        <v>4516391.24</v>
      </c>
      <c r="G5109" s="10">
        <v>4055732.8400000003</v>
      </c>
      <c r="H5109">
        <v>0.50279730456801974</v>
      </c>
      <c r="I5109" s="8">
        <v>231617.80184661667</v>
      </c>
      <c r="J5109" s="8">
        <v>0</v>
      </c>
    </row>
    <row r="5110" spans="1:10" hidden="1" x14ac:dyDescent="0.35">
      <c r="A5110">
        <v>2018</v>
      </c>
      <c r="B5110">
        <v>3157104</v>
      </c>
      <c r="C5110" t="s">
        <v>203</v>
      </c>
      <c r="D5110" t="s">
        <v>303</v>
      </c>
      <c r="E5110" t="s">
        <v>300</v>
      </c>
      <c r="F5110" s="8">
        <v>2039211.54</v>
      </c>
      <c r="G5110" s="10"/>
      <c r="I5110" s="8">
        <v>0</v>
      </c>
      <c r="J5110" s="8">
        <v>2270829.3418466169</v>
      </c>
    </row>
    <row r="5111" spans="1:10" hidden="1" x14ac:dyDescent="0.35">
      <c r="A5111">
        <v>2018</v>
      </c>
      <c r="B5111">
        <v>3157104</v>
      </c>
      <c r="C5111" t="s">
        <v>203</v>
      </c>
      <c r="D5111" t="s">
        <v>303</v>
      </c>
      <c r="E5111" t="s">
        <v>306</v>
      </c>
      <c r="F5111" s="8">
        <v>18101.95</v>
      </c>
      <c r="G5111" s="10"/>
      <c r="I5111" s="8">
        <v>0</v>
      </c>
      <c r="J5111" s="8">
        <v>0</v>
      </c>
    </row>
    <row r="5112" spans="1:10" hidden="1" x14ac:dyDescent="0.35">
      <c r="A5112">
        <v>2018</v>
      </c>
      <c r="B5112">
        <v>3157104</v>
      </c>
      <c r="C5112" t="s">
        <v>203</v>
      </c>
      <c r="D5112" t="s">
        <v>303</v>
      </c>
      <c r="E5112" t="s">
        <v>301</v>
      </c>
      <c r="F5112" s="8">
        <v>1169876.19</v>
      </c>
      <c r="G5112" s="10"/>
      <c r="I5112" s="8">
        <v>0</v>
      </c>
      <c r="J5112" s="8">
        <v>0</v>
      </c>
    </row>
    <row r="5113" spans="1:10" hidden="1" x14ac:dyDescent="0.35">
      <c r="A5113">
        <v>2018</v>
      </c>
      <c r="B5113">
        <v>3157104</v>
      </c>
      <c r="C5113" t="s">
        <v>203</v>
      </c>
      <c r="D5113" t="s">
        <v>303</v>
      </c>
      <c r="E5113" t="s">
        <v>309</v>
      </c>
      <c r="F5113" s="8">
        <v>460658.4</v>
      </c>
      <c r="G5113" s="10"/>
      <c r="I5113" s="8">
        <v>0</v>
      </c>
      <c r="J5113" s="8">
        <v>0</v>
      </c>
    </row>
    <row r="5114" spans="1:10" hidden="1" x14ac:dyDescent="0.35">
      <c r="A5114">
        <v>2018</v>
      </c>
      <c r="B5114">
        <v>3157252</v>
      </c>
      <c r="C5114" t="s">
        <v>204</v>
      </c>
      <c r="D5114" t="s">
        <v>303</v>
      </c>
      <c r="E5114" t="s">
        <v>299</v>
      </c>
      <c r="F5114" s="8">
        <v>7275130.7199999997</v>
      </c>
      <c r="G5114" s="10">
        <v>7275130.7199999997</v>
      </c>
      <c r="H5114">
        <v>0.87552564003963362</v>
      </c>
      <c r="I5114" s="8">
        <v>0</v>
      </c>
      <c r="J5114" s="8">
        <v>0</v>
      </c>
    </row>
    <row r="5115" spans="1:10" hidden="1" x14ac:dyDescent="0.35">
      <c r="A5115">
        <v>2018</v>
      </c>
      <c r="B5115">
        <v>3157252</v>
      </c>
      <c r="C5115" t="s">
        <v>204</v>
      </c>
      <c r="D5115" t="s">
        <v>303</v>
      </c>
      <c r="E5115" t="s">
        <v>300</v>
      </c>
      <c r="F5115" s="8">
        <v>6369563.4800000004</v>
      </c>
      <c r="G5115" s="10"/>
      <c r="I5115" s="8">
        <v>0</v>
      </c>
      <c r="J5115" s="8">
        <v>6369563.4800000004</v>
      </c>
    </row>
    <row r="5116" spans="1:10" hidden="1" x14ac:dyDescent="0.35">
      <c r="A5116">
        <v>2018</v>
      </c>
      <c r="B5116">
        <v>3157252</v>
      </c>
      <c r="C5116" t="s">
        <v>204</v>
      </c>
      <c r="D5116" t="s">
        <v>303</v>
      </c>
      <c r="E5116" t="s">
        <v>301</v>
      </c>
      <c r="F5116" s="8">
        <v>546215.93999999994</v>
      </c>
      <c r="G5116" s="10"/>
      <c r="I5116" s="8">
        <v>0</v>
      </c>
      <c r="J5116" s="8">
        <v>0</v>
      </c>
    </row>
    <row r="5117" spans="1:10" hidden="1" x14ac:dyDescent="0.35">
      <c r="A5117">
        <v>2018</v>
      </c>
      <c r="B5117">
        <v>3157252</v>
      </c>
      <c r="C5117" t="s">
        <v>204</v>
      </c>
      <c r="D5117" t="s">
        <v>303</v>
      </c>
      <c r="E5117" t="s">
        <v>305</v>
      </c>
      <c r="F5117" s="8">
        <v>219197.79</v>
      </c>
      <c r="G5117" s="10"/>
      <c r="I5117" s="8">
        <v>0</v>
      </c>
      <c r="J5117" s="8">
        <v>0</v>
      </c>
    </row>
    <row r="5118" spans="1:10" hidden="1" x14ac:dyDescent="0.35">
      <c r="A5118">
        <v>2018</v>
      </c>
      <c r="B5118">
        <v>3157377</v>
      </c>
      <c r="C5118" t="s">
        <v>205</v>
      </c>
      <c r="D5118" t="s">
        <v>303</v>
      </c>
      <c r="E5118" t="s">
        <v>299</v>
      </c>
      <c r="F5118" s="8">
        <v>4087463.91</v>
      </c>
      <c r="G5118" s="10">
        <v>3945291.73</v>
      </c>
      <c r="H5118">
        <v>0.76518770641074996</v>
      </c>
      <c r="I5118" s="8">
        <v>108788.40432961629</v>
      </c>
      <c r="J5118" s="8">
        <v>0</v>
      </c>
    </row>
    <row r="5119" spans="1:10" hidden="1" x14ac:dyDescent="0.35">
      <c r="A5119">
        <v>2018</v>
      </c>
      <c r="B5119">
        <v>3157377</v>
      </c>
      <c r="C5119" t="s">
        <v>205</v>
      </c>
      <c r="D5119" t="s">
        <v>303</v>
      </c>
      <c r="E5119" t="s">
        <v>300</v>
      </c>
      <c r="F5119" s="8">
        <v>3018888.73</v>
      </c>
      <c r="G5119" s="10"/>
      <c r="I5119" s="8">
        <v>0</v>
      </c>
      <c r="J5119" s="8">
        <v>3127677.1343296161</v>
      </c>
    </row>
    <row r="5120" spans="1:10" hidden="1" x14ac:dyDescent="0.35">
      <c r="A5120">
        <v>2018</v>
      </c>
      <c r="B5120">
        <v>3157377</v>
      </c>
      <c r="C5120" t="s">
        <v>205</v>
      </c>
      <c r="D5120" t="s">
        <v>303</v>
      </c>
      <c r="E5120" t="s">
        <v>301</v>
      </c>
      <c r="F5120" s="8">
        <v>583778.18000000005</v>
      </c>
      <c r="G5120" s="10"/>
      <c r="I5120" s="8">
        <v>0</v>
      </c>
      <c r="J5120" s="8">
        <v>0</v>
      </c>
    </row>
    <row r="5121" spans="1:10" hidden="1" x14ac:dyDescent="0.35">
      <c r="A5121">
        <v>2018</v>
      </c>
      <c r="B5121">
        <v>3157377</v>
      </c>
      <c r="C5121" t="s">
        <v>205</v>
      </c>
      <c r="D5121" t="s">
        <v>303</v>
      </c>
      <c r="E5121" t="s">
        <v>309</v>
      </c>
      <c r="F5121" s="8">
        <v>142172.18</v>
      </c>
      <c r="G5121" s="10"/>
      <c r="I5121" s="8">
        <v>0</v>
      </c>
      <c r="J5121" s="8">
        <v>0</v>
      </c>
    </row>
    <row r="5122" spans="1:10" hidden="1" x14ac:dyDescent="0.35">
      <c r="A5122">
        <v>2018</v>
      </c>
      <c r="B5122">
        <v>3157500</v>
      </c>
      <c r="C5122" t="s">
        <v>206</v>
      </c>
      <c r="D5122" t="s">
        <v>303</v>
      </c>
      <c r="E5122" t="s">
        <v>299</v>
      </c>
      <c r="F5122" s="8">
        <v>3441579.14</v>
      </c>
      <c r="G5122" s="10">
        <v>2284754.89</v>
      </c>
      <c r="H5122">
        <v>0.92427148717033702</v>
      </c>
      <c r="I5122" s="8">
        <v>1069219.6699422097</v>
      </c>
      <c r="J5122" s="8">
        <v>0</v>
      </c>
    </row>
    <row r="5123" spans="1:10" hidden="1" x14ac:dyDescent="0.35">
      <c r="A5123">
        <v>2018</v>
      </c>
      <c r="B5123">
        <v>3157500</v>
      </c>
      <c r="C5123" t="s">
        <v>206</v>
      </c>
      <c r="D5123" t="s">
        <v>303</v>
      </c>
      <c r="E5123" t="s">
        <v>300</v>
      </c>
      <c r="F5123" s="8">
        <v>2111733.7999999998</v>
      </c>
      <c r="G5123" s="10"/>
      <c r="I5123" s="8">
        <v>0</v>
      </c>
      <c r="J5123" s="8">
        <v>3180953.4699422093</v>
      </c>
    </row>
    <row r="5124" spans="1:10" hidden="1" x14ac:dyDescent="0.35">
      <c r="A5124">
        <v>2018</v>
      </c>
      <c r="B5124">
        <v>3157500</v>
      </c>
      <c r="C5124" t="s">
        <v>206</v>
      </c>
      <c r="D5124" t="s">
        <v>303</v>
      </c>
      <c r="E5124" t="s">
        <v>306</v>
      </c>
      <c r="F5124" s="8">
        <v>94500</v>
      </c>
      <c r="G5124" s="10"/>
      <c r="I5124" s="8">
        <v>0</v>
      </c>
      <c r="J5124" s="8">
        <v>0</v>
      </c>
    </row>
    <row r="5125" spans="1:10" hidden="1" x14ac:dyDescent="0.35">
      <c r="A5125">
        <v>2018</v>
      </c>
      <c r="B5125">
        <v>3157500</v>
      </c>
      <c r="C5125" t="s">
        <v>206</v>
      </c>
      <c r="D5125" t="s">
        <v>303</v>
      </c>
      <c r="E5125" t="s">
        <v>309</v>
      </c>
      <c r="F5125" s="8">
        <v>1156824.25</v>
      </c>
      <c r="G5125" s="10"/>
      <c r="I5125" s="8">
        <v>0</v>
      </c>
      <c r="J5125" s="8">
        <v>0</v>
      </c>
    </row>
    <row r="5126" spans="1:10" hidden="1" x14ac:dyDescent="0.35">
      <c r="A5126">
        <v>2018</v>
      </c>
      <c r="B5126">
        <v>3157609</v>
      </c>
      <c r="C5126" t="s">
        <v>207</v>
      </c>
      <c r="D5126" t="s">
        <v>303</v>
      </c>
      <c r="E5126" t="s">
        <v>299</v>
      </c>
      <c r="F5126" s="8">
        <v>2726566.56</v>
      </c>
      <c r="G5126" s="10">
        <v>2471353.39</v>
      </c>
      <c r="H5126">
        <v>0.7925234925629151</v>
      </c>
      <c r="I5126" s="8">
        <v>202262.43283645299</v>
      </c>
      <c r="J5126" s="8">
        <v>0</v>
      </c>
    </row>
    <row r="5127" spans="1:10" hidden="1" x14ac:dyDescent="0.35">
      <c r="A5127">
        <v>2018</v>
      </c>
      <c r="B5127">
        <v>3157609</v>
      </c>
      <c r="C5127" t="s">
        <v>207</v>
      </c>
      <c r="D5127" t="s">
        <v>303</v>
      </c>
      <c r="E5127" t="s">
        <v>300</v>
      </c>
      <c r="F5127" s="8">
        <v>1958605.62</v>
      </c>
      <c r="G5127" s="10"/>
      <c r="I5127" s="8">
        <v>0</v>
      </c>
      <c r="J5127" s="8">
        <v>2160868.0528364531</v>
      </c>
    </row>
    <row r="5128" spans="1:10" hidden="1" x14ac:dyDescent="0.35">
      <c r="A5128">
        <v>2018</v>
      </c>
      <c r="B5128">
        <v>3157609</v>
      </c>
      <c r="C5128" t="s">
        <v>207</v>
      </c>
      <c r="D5128" t="s">
        <v>303</v>
      </c>
      <c r="E5128" t="s">
        <v>301</v>
      </c>
      <c r="F5128" s="8">
        <v>417584.95</v>
      </c>
      <c r="G5128" s="10"/>
      <c r="I5128" s="8">
        <v>0</v>
      </c>
      <c r="J5128" s="8">
        <v>0</v>
      </c>
    </row>
    <row r="5129" spans="1:10" hidden="1" x14ac:dyDescent="0.35">
      <c r="A5129">
        <v>2018</v>
      </c>
      <c r="B5129">
        <v>3157609</v>
      </c>
      <c r="C5129" t="s">
        <v>207</v>
      </c>
      <c r="D5129" t="s">
        <v>303</v>
      </c>
      <c r="E5129" t="s">
        <v>309</v>
      </c>
      <c r="F5129" s="8">
        <v>255213.17</v>
      </c>
      <c r="G5129" s="10"/>
      <c r="I5129" s="8">
        <v>0</v>
      </c>
      <c r="J5129" s="8">
        <v>0</v>
      </c>
    </row>
    <row r="5130" spans="1:10" hidden="1" x14ac:dyDescent="0.35">
      <c r="A5130">
        <v>2018</v>
      </c>
      <c r="B5130">
        <v>3157658</v>
      </c>
      <c r="C5130" t="s">
        <v>208</v>
      </c>
      <c r="D5130" t="s">
        <v>303</v>
      </c>
      <c r="E5130" t="s">
        <v>299</v>
      </c>
      <c r="F5130" s="8">
        <v>3670031.43</v>
      </c>
      <c r="G5130" s="10">
        <v>2901482.31</v>
      </c>
      <c r="H5130">
        <v>0.79687831700066436</v>
      </c>
      <c r="I5130" s="8">
        <v>612440.12927794165</v>
      </c>
      <c r="J5130" s="8">
        <v>0</v>
      </c>
    </row>
    <row r="5131" spans="1:10" hidden="1" x14ac:dyDescent="0.35">
      <c r="A5131">
        <v>2018</v>
      </c>
      <c r="B5131">
        <v>3157658</v>
      </c>
      <c r="C5131" t="s">
        <v>208</v>
      </c>
      <c r="D5131" t="s">
        <v>303</v>
      </c>
      <c r="E5131" t="s">
        <v>300</v>
      </c>
      <c r="F5131" s="8">
        <v>2312128.34</v>
      </c>
      <c r="G5131" s="10"/>
      <c r="I5131" s="8">
        <v>0</v>
      </c>
      <c r="J5131" s="8">
        <v>2924568.4692779416</v>
      </c>
    </row>
    <row r="5132" spans="1:10" hidden="1" x14ac:dyDescent="0.35">
      <c r="A5132">
        <v>2018</v>
      </c>
      <c r="B5132">
        <v>3157658</v>
      </c>
      <c r="C5132" t="s">
        <v>208</v>
      </c>
      <c r="D5132" t="s">
        <v>303</v>
      </c>
      <c r="E5132" t="s">
        <v>301</v>
      </c>
      <c r="F5132" s="8">
        <v>22377.200000000001</v>
      </c>
      <c r="G5132" s="10"/>
      <c r="I5132" s="8">
        <v>0</v>
      </c>
      <c r="J5132" s="8">
        <v>0</v>
      </c>
    </row>
    <row r="5133" spans="1:10" hidden="1" x14ac:dyDescent="0.35">
      <c r="A5133">
        <v>2018</v>
      </c>
      <c r="B5133">
        <v>3157658</v>
      </c>
      <c r="C5133" t="s">
        <v>208</v>
      </c>
      <c r="D5133" t="s">
        <v>303</v>
      </c>
      <c r="E5133" t="s">
        <v>309</v>
      </c>
      <c r="F5133" s="8">
        <v>768549.12</v>
      </c>
      <c r="G5133" s="10"/>
      <c r="I5133" s="8">
        <v>0</v>
      </c>
      <c r="J5133" s="8">
        <v>0</v>
      </c>
    </row>
    <row r="5134" spans="1:10" hidden="1" x14ac:dyDescent="0.35">
      <c r="A5134">
        <v>2018</v>
      </c>
      <c r="B5134">
        <v>3158102</v>
      </c>
      <c r="C5134" t="s">
        <v>209</v>
      </c>
      <c r="D5134" t="s">
        <v>303</v>
      </c>
      <c r="E5134" t="s">
        <v>299</v>
      </c>
      <c r="F5134" s="8">
        <v>3299949.2</v>
      </c>
      <c r="G5134" s="10">
        <v>2918184.31</v>
      </c>
      <c r="H5134">
        <v>0.87715183075602232</v>
      </c>
      <c r="I5134" s="8">
        <v>334865.77218187146</v>
      </c>
      <c r="J5134" s="8">
        <v>0</v>
      </c>
    </row>
    <row r="5135" spans="1:10" hidden="1" x14ac:dyDescent="0.35">
      <c r="A5135">
        <v>2018</v>
      </c>
      <c r="B5135">
        <v>3158102</v>
      </c>
      <c r="C5135" t="s">
        <v>209</v>
      </c>
      <c r="D5135" t="s">
        <v>303</v>
      </c>
      <c r="E5135" t="s">
        <v>300</v>
      </c>
      <c r="F5135" s="8">
        <v>2559690.71</v>
      </c>
      <c r="G5135" s="10"/>
      <c r="I5135" s="8">
        <v>0</v>
      </c>
      <c r="J5135" s="8">
        <v>2894556.4821818713</v>
      </c>
    </row>
    <row r="5136" spans="1:10" hidden="1" x14ac:dyDescent="0.35">
      <c r="A5136">
        <v>2018</v>
      </c>
      <c r="B5136">
        <v>3158102</v>
      </c>
      <c r="C5136" t="s">
        <v>209</v>
      </c>
      <c r="D5136" t="s">
        <v>303</v>
      </c>
      <c r="E5136" t="s">
        <v>301</v>
      </c>
      <c r="F5136" s="8">
        <v>305440.05</v>
      </c>
      <c r="G5136" s="10"/>
      <c r="I5136" s="8">
        <v>0</v>
      </c>
      <c r="J5136" s="8">
        <v>0</v>
      </c>
    </row>
    <row r="5137" spans="1:11" hidden="1" x14ac:dyDescent="0.35">
      <c r="A5137">
        <v>2018</v>
      </c>
      <c r="B5137">
        <v>3158102</v>
      </c>
      <c r="C5137" t="s">
        <v>209</v>
      </c>
      <c r="D5137" t="s">
        <v>303</v>
      </c>
      <c r="E5137" t="s">
        <v>305</v>
      </c>
      <c r="F5137" s="8">
        <v>345.8</v>
      </c>
      <c r="G5137" s="10"/>
      <c r="I5137" s="8">
        <v>0</v>
      </c>
      <c r="J5137" s="8">
        <v>0</v>
      </c>
    </row>
    <row r="5138" spans="1:11" hidden="1" x14ac:dyDescent="0.35">
      <c r="A5138">
        <v>2018</v>
      </c>
      <c r="B5138">
        <v>3158102</v>
      </c>
      <c r="C5138" t="s">
        <v>209</v>
      </c>
      <c r="D5138" t="s">
        <v>303</v>
      </c>
      <c r="E5138" t="s">
        <v>309</v>
      </c>
      <c r="F5138" s="8">
        <v>381764.89</v>
      </c>
      <c r="G5138" s="10"/>
      <c r="I5138" s="8">
        <v>0</v>
      </c>
      <c r="J5138" s="8">
        <v>0</v>
      </c>
    </row>
    <row r="5139" spans="1:11" hidden="1" x14ac:dyDescent="0.35">
      <c r="A5139">
        <v>2018</v>
      </c>
      <c r="B5139">
        <v>3158201</v>
      </c>
      <c r="C5139" t="s">
        <v>210</v>
      </c>
      <c r="D5139" t="s">
        <v>303</v>
      </c>
      <c r="E5139" t="s">
        <v>299</v>
      </c>
      <c r="F5139" s="8">
        <v>8095655.9000000004</v>
      </c>
      <c r="G5139" s="10">
        <v>7557106.1600000001</v>
      </c>
      <c r="H5139">
        <v>0.97387977278328985</v>
      </c>
      <c r="I5139" s="8">
        <v>524482.69842369983</v>
      </c>
      <c r="J5139" s="8">
        <v>0</v>
      </c>
      <c r="K5139">
        <f>J5140/F5139</f>
        <v>0.97387977278328974</v>
      </c>
    </row>
    <row r="5140" spans="1:11" hidden="1" x14ac:dyDescent="0.35">
      <c r="A5140">
        <v>2018</v>
      </c>
      <c r="B5140">
        <v>3158201</v>
      </c>
      <c r="C5140" t="s">
        <v>210</v>
      </c>
      <c r="D5140" t="s">
        <v>303</v>
      </c>
      <c r="E5140" t="s">
        <v>300</v>
      </c>
      <c r="F5140" s="8">
        <v>7359712.8300000001</v>
      </c>
      <c r="G5140" s="10"/>
      <c r="I5140" s="8">
        <v>0</v>
      </c>
      <c r="J5140" s="8">
        <v>7884195.5284236996</v>
      </c>
    </row>
    <row r="5141" spans="1:11" hidden="1" x14ac:dyDescent="0.35">
      <c r="A5141">
        <v>2018</v>
      </c>
      <c r="B5141">
        <v>3158201</v>
      </c>
      <c r="C5141" t="s">
        <v>210</v>
      </c>
      <c r="D5141" t="s">
        <v>303</v>
      </c>
      <c r="E5141" t="s">
        <v>301</v>
      </c>
      <c r="F5141" s="8">
        <v>197393.33</v>
      </c>
      <c r="G5141" s="10"/>
      <c r="I5141" s="8">
        <v>0</v>
      </c>
      <c r="J5141" s="8">
        <v>0</v>
      </c>
    </row>
    <row r="5142" spans="1:11" hidden="1" x14ac:dyDescent="0.35">
      <c r="A5142">
        <v>2018</v>
      </c>
      <c r="B5142">
        <v>3158201</v>
      </c>
      <c r="C5142" t="s">
        <v>210</v>
      </c>
      <c r="D5142" t="s">
        <v>303</v>
      </c>
      <c r="E5142" t="s">
        <v>309</v>
      </c>
      <c r="F5142" s="8">
        <v>538549.74</v>
      </c>
      <c r="G5142" s="10"/>
      <c r="I5142" s="8">
        <v>0</v>
      </c>
      <c r="J5142" s="8">
        <v>0</v>
      </c>
    </row>
    <row r="5143" spans="1:11" hidden="1" x14ac:dyDescent="0.35">
      <c r="A5143">
        <v>2018</v>
      </c>
      <c r="B5143">
        <v>3159357</v>
      </c>
      <c r="C5143" t="s">
        <v>211</v>
      </c>
      <c r="D5143" t="s">
        <v>303</v>
      </c>
      <c r="E5143" t="s">
        <v>299</v>
      </c>
      <c r="F5143" s="8">
        <v>4285129.53</v>
      </c>
      <c r="G5143" s="10">
        <v>4285129.53</v>
      </c>
      <c r="H5143">
        <v>0.50938232198549194</v>
      </c>
      <c r="I5143" s="8">
        <v>0</v>
      </c>
      <c r="J5143" s="8">
        <v>0</v>
      </c>
    </row>
    <row r="5144" spans="1:11" hidden="1" x14ac:dyDescent="0.35">
      <c r="A5144">
        <v>2018</v>
      </c>
      <c r="B5144">
        <v>3159357</v>
      </c>
      <c r="C5144" t="s">
        <v>211</v>
      </c>
      <c r="D5144" t="s">
        <v>303</v>
      </c>
      <c r="E5144" t="s">
        <v>300</v>
      </c>
      <c r="F5144" s="8">
        <v>2182769.23</v>
      </c>
      <c r="G5144" s="10"/>
      <c r="I5144" s="8">
        <v>0</v>
      </c>
      <c r="J5144" s="8">
        <v>2182769.23</v>
      </c>
    </row>
    <row r="5145" spans="1:11" hidden="1" x14ac:dyDescent="0.35">
      <c r="A5145">
        <v>2018</v>
      </c>
      <c r="B5145">
        <v>3159357</v>
      </c>
      <c r="C5145" t="s">
        <v>211</v>
      </c>
      <c r="D5145" t="s">
        <v>303</v>
      </c>
      <c r="E5145" t="s">
        <v>301</v>
      </c>
      <c r="F5145" s="8">
        <v>1187618.8600000001</v>
      </c>
      <c r="G5145" s="10"/>
      <c r="I5145" s="8">
        <v>0</v>
      </c>
      <c r="J5145" s="8">
        <v>0</v>
      </c>
    </row>
    <row r="5146" spans="1:11" hidden="1" x14ac:dyDescent="0.35">
      <c r="A5146">
        <v>2018</v>
      </c>
      <c r="B5146">
        <v>3159506</v>
      </c>
      <c r="C5146" t="s">
        <v>212</v>
      </c>
      <c r="D5146" t="s">
        <v>303</v>
      </c>
      <c r="E5146" t="s">
        <v>299</v>
      </c>
      <c r="F5146" s="8">
        <v>4146363.29</v>
      </c>
      <c r="G5146" s="10">
        <v>4146363.29</v>
      </c>
      <c r="H5146">
        <v>0.6510368463155094</v>
      </c>
      <c r="I5146" s="8">
        <v>0</v>
      </c>
      <c r="J5146" s="8">
        <v>0</v>
      </c>
    </row>
    <row r="5147" spans="1:11" hidden="1" x14ac:dyDescent="0.35">
      <c r="A5147">
        <v>2018</v>
      </c>
      <c r="B5147">
        <v>3159506</v>
      </c>
      <c r="C5147" t="s">
        <v>212</v>
      </c>
      <c r="D5147" t="s">
        <v>303</v>
      </c>
      <c r="E5147" t="s">
        <v>300</v>
      </c>
      <c r="F5147" s="8">
        <v>2699435.28</v>
      </c>
      <c r="G5147" s="10"/>
      <c r="I5147" s="8">
        <v>0</v>
      </c>
      <c r="J5147" s="8">
        <v>2699435.28</v>
      </c>
    </row>
    <row r="5148" spans="1:11" hidden="1" x14ac:dyDescent="0.35">
      <c r="A5148">
        <v>2018</v>
      </c>
      <c r="B5148">
        <v>3159506</v>
      </c>
      <c r="C5148" t="s">
        <v>212</v>
      </c>
      <c r="D5148" t="s">
        <v>303</v>
      </c>
      <c r="E5148" t="s">
        <v>301</v>
      </c>
      <c r="F5148" s="8">
        <v>66701.02</v>
      </c>
      <c r="G5148" s="10"/>
      <c r="I5148" s="8">
        <v>0</v>
      </c>
      <c r="J5148" s="8">
        <v>0</v>
      </c>
    </row>
    <row r="5149" spans="1:11" hidden="1" x14ac:dyDescent="0.35">
      <c r="A5149">
        <v>2018</v>
      </c>
      <c r="B5149">
        <v>3160207</v>
      </c>
      <c r="C5149" t="s">
        <v>213</v>
      </c>
      <c r="D5149" t="s">
        <v>303</v>
      </c>
      <c r="E5149" t="s">
        <v>299</v>
      </c>
      <c r="F5149" s="8">
        <v>4098446.72</v>
      </c>
      <c r="G5149" s="10">
        <v>4098446.72</v>
      </c>
      <c r="H5149">
        <v>0.68895358727513234</v>
      </c>
      <c r="I5149" s="8">
        <v>0</v>
      </c>
      <c r="J5149" s="8">
        <v>0</v>
      </c>
    </row>
    <row r="5150" spans="1:11" hidden="1" x14ac:dyDescent="0.35">
      <c r="A5150">
        <v>2018</v>
      </c>
      <c r="B5150">
        <v>3160207</v>
      </c>
      <c r="C5150" t="s">
        <v>213</v>
      </c>
      <c r="D5150" t="s">
        <v>303</v>
      </c>
      <c r="E5150" t="s">
        <v>300</v>
      </c>
      <c r="F5150" s="8">
        <v>2823639.57</v>
      </c>
      <c r="G5150" s="10"/>
      <c r="I5150" s="8">
        <v>0</v>
      </c>
      <c r="J5150" s="8">
        <v>2823639.57</v>
      </c>
    </row>
    <row r="5151" spans="1:11" hidden="1" x14ac:dyDescent="0.35">
      <c r="A5151">
        <v>2018</v>
      </c>
      <c r="B5151">
        <v>3160207</v>
      </c>
      <c r="C5151" t="s">
        <v>213</v>
      </c>
      <c r="D5151" t="s">
        <v>303</v>
      </c>
      <c r="E5151" t="s">
        <v>301</v>
      </c>
      <c r="F5151" s="8">
        <v>546084.15</v>
      </c>
      <c r="G5151" s="10"/>
      <c r="I5151" s="8">
        <v>0</v>
      </c>
      <c r="J5151" s="8">
        <v>0</v>
      </c>
    </row>
    <row r="5152" spans="1:11" hidden="1" x14ac:dyDescent="0.35">
      <c r="A5152">
        <v>2018</v>
      </c>
      <c r="B5152">
        <v>3160207</v>
      </c>
      <c r="C5152" t="s">
        <v>213</v>
      </c>
      <c r="D5152" t="s">
        <v>303</v>
      </c>
      <c r="E5152" t="s">
        <v>304</v>
      </c>
      <c r="F5152" s="8">
        <v>4550.1000000000004</v>
      </c>
      <c r="G5152" s="10"/>
      <c r="I5152" s="8">
        <v>0</v>
      </c>
      <c r="J5152" s="8">
        <v>0</v>
      </c>
    </row>
    <row r="5153" spans="1:10" hidden="1" x14ac:dyDescent="0.35">
      <c r="A5153">
        <v>2018</v>
      </c>
      <c r="B5153">
        <v>3160306</v>
      </c>
      <c r="C5153" t="s">
        <v>214</v>
      </c>
      <c r="D5153" t="s">
        <v>303</v>
      </c>
      <c r="E5153" t="s">
        <v>299</v>
      </c>
      <c r="F5153" s="8">
        <v>7679282.4100000001</v>
      </c>
      <c r="G5153" s="10">
        <v>7679282.4100000001</v>
      </c>
      <c r="H5153">
        <v>0.77550144167702251</v>
      </c>
      <c r="I5153" s="8">
        <v>0</v>
      </c>
      <c r="J5153" s="8">
        <v>0</v>
      </c>
    </row>
    <row r="5154" spans="1:10" hidden="1" x14ac:dyDescent="0.35">
      <c r="A5154">
        <v>2018</v>
      </c>
      <c r="B5154">
        <v>3160306</v>
      </c>
      <c r="C5154" t="s">
        <v>214</v>
      </c>
      <c r="D5154" t="s">
        <v>303</v>
      </c>
      <c r="E5154" t="s">
        <v>300</v>
      </c>
      <c r="F5154" s="8">
        <v>5955294.5800000001</v>
      </c>
      <c r="G5154" s="10"/>
      <c r="I5154" s="8">
        <v>0</v>
      </c>
      <c r="J5154" s="8">
        <v>5955294.5800000001</v>
      </c>
    </row>
    <row r="5155" spans="1:10" hidden="1" x14ac:dyDescent="0.35">
      <c r="A5155">
        <v>2018</v>
      </c>
      <c r="B5155">
        <v>3160306</v>
      </c>
      <c r="C5155" t="s">
        <v>214</v>
      </c>
      <c r="D5155" t="s">
        <v>303</v>
      </c>
      <c r="E5155" t="s">
        <v>301</v>
      </c>
      <c r="F5155" s="8">
        <v>56069.89</v>
      </c>
      <c r="G5155" s="10"/>
      <c r="I5155" s="8">
        <v>0</v>
      </c>
      <c r="J5155" s="8">
        <v>0</v>
      </c>
    </row>
    <row r="5156" spans="1:10" hidden="1" x14ac:dyDescent="0.35">
      <c r="A5156">
        <v>2018</v>
      </c>
      <c r="B5156">
        <v>3160306</v>
      </c>
      <c r="C5156" t="s">
        <v>214</v>
      </c>
      <c r="D5156" t="s">
        <v>303</v>
      </c>
      <c r="E5156" t="s">
        <v>305</v>
      </c>
      <c r="F5156" s="8">
        <v>20866</v>
      </c>
      <c r="G5156" s="10"/>
      <c r="I5156" s="8">
        <v>0</v>
      </c>
      <c r="J5156" s="8">
        <v>0</v>
      </c>
    </row>
    <row r="5157" spans="1:10" hidden="1" x14ac:dyDescent="0.35">
      <c r="A5157">
        <v>2018</v>
      </c>
      <c r="B5157">
        <v>3160454</v>
      </c>
      <c r="C5157" t="s">
        <v>215</v>
      </c>
      <c r="D5157" t="s">
        <v>303</v>
      </c>
      <c r="E5157" t="s">
        <v>299</v>
      </c>
      <c r="F5157" s="8">
        <v>6184222.5599999996</v>
      </c>
      <c r="G5157" s="10">
        <v>5880191.8099999996</v>
      </c>
      <c r="H5157">
        <v>0.86024434294771768</v>
      </c>
      <c r="I5157" s="8">
        <v>261540.7327696518</v>
      </c>
      <c r="J5157" s="8">
        <v>0</v>
      </c>
    </row>
    <row r="5158" spans="1:10" hidden="1" x14ac:dyDescent="0.35">
      <c r="A5158">
        <v>2018</v>
      </c>
      <c r="B5158">
        <v>3160454</v>
      </c>
      <c r="C5158" t="s">
        <v>215</v>
      </c>
      <c r="D5158" t="s">
        <v>303</v>
      </c>
      <c r="E5158" t="s">
        <v>300</v>
      </c>
      <c r="F5158" s="8">
        <v>5058401.74</v>
      </c>
      <c r="G5158" s="10"/>
      <c r="I5158" s="8">
        <v>0</v>
      </c>
      <c r="J5158" s="8">
        <v>5319942.4727696516</v>
      </c>
    </row>
    <row r="5159" spans="1:10" hidden="1" x14ac:dyDescent="0.35">
      <c r="A5159">
        <v>2018</v>
      </c>
      <c r="B5159">
        <v>3160454</v>
      </c>
      <c r="C5159" t="s">
        <v>215</v>
      </c>
      <c r="D5159" t="s">
        <v>303</v>
      </c>
      <c r="E5159" t="s">
        <v>301</v>
      </c>
      <c r="F5159" s="8">
        <v>454635.46</v>
      </c>
      <c r="G5159" s="10"/>
      <c r="I5159" s="8">
        <v>0</v>
      </c>
      <c r="J5159" s="8">
        <v>0</v>
      </c>
    </row>
    <row r="5160" spans="1:10" hidden="1" x14ac:dyDescent="0.35">
      <c r="A5160">
        <v>2018</v>
      </c>
      <c r="B5160">
        <v>3160454</v>
      </c>
      <c r="C5160" t="s">
        <v>215</v>
      </c>
      <c r="D5160" t="s">
        <v>303</v>
      </c>
      <c r="E5160" t="s">
        <v>309</v>
      </c>
      <c r="F5160" s="8">
        <v>304030.75</v>
      </c>
      <c r="G5160" s="10"/>
      <c r="I5160" s="8">
        <v>0</v>
      </c>
      <c r="J5160" s="8">
        <v>0</v>
      </c>
    </row>
    <row r="5161" spans="1:10" hidden="1" x14ac:dyDescent="0.35">
      <c r="A5161">
        <v>2018</v>
      </c>
      <c r="B5161">
        <v>3160603</v>
      </c>
      <c r="C5161" t="s">
        <v>216</v>
      </c>
      <c r="D5161" t="s">
        <v>303</v>
      </c>
      <c r="E5161" t="s">
        <v>299</v>
      </c>
      <c r="F5161" s="8">
        <v>3011926.9</v>
      </c>
      <c r="G5161" s="10">
        <v>3011926.9</v>
      </c>
      <c r="H5161">
        <v>0.75404842328676702</v>
      </c>
      <c r="I5161" s="8">
        <v>0</v>
      </c>
      <c r="J5161" s="8">
        <v>0</v>
      </c>
    </row>
    <row r="5162" spans="1:10" hidden="1" x14ac:dyDescent="0.35">
      <c r="A5162">
        <v>2018</v>
      </c>
      <c r="B5162">
        <v>3160603</v>
      </c>
      <c r="C5162" t="s">
        <v>216</v>
      </c>
      <c r="D5162" t="s">
        <v>303</v>
      </c>
      <c r="E5162" t="s">
        <v>300</v>
      </c>
      <c r="F5162" s="8">
        <v>2271138.73</v>
      </c>
      <c r="G5162" s="10"/>
      <c r="I5162" s="8">
        <v>0</v>
      </c>
      <c r="J5162" s="8">
        <v>2271138.73</v>
      </c>
    </row>
    <row r="5163" spans="1:10" hidden="1" x14ac:dyDescent="0.35">
      <c r="A5163">
        <v>2018</v>
      </c>
      <c r="B5163">
        <v>3160603</v>
      </c>
      <c r="C5163" t="s">
        <v>216</v>
      </c>
      <c r="D5163" t="s">
        <v>303</v>
      </c>
      <c r="E5163" t="s">
        <v>301</v>
      </c>
      <c r="F5163" s="8">
        <v>651561.42000000004</v>
      </c>
      <c r="G5163" s="10"/>
      <c r="I5163" s="8">
        <v>0</v>
      </c>
      <c r="J5163" s="8">
        <v>0</v>
      </c>
    </row>
    <row r="5164" spans="1:10" hidden="1" x14ac:dyDescent="0.35">
      <c r="A5164">
        <v>2018</v>
      </c>
      <c r="B5164">
        <v>3160959</v>
      </c>
      <c r="C5164" t="s">
        <v>217</v>
      </c>
      <c r="D5164" t="s">
        <v>303</v>
      </c>
      <c r="E5164" t="s">
        <v>299</v>
      </c>
      <c r="F5164" s="8">
        <v>4796347.26</v>
      </c>
      <c r="G5164" s="10">
        <v>4642118.3599999994</v>
      </c>
      <c r="H5164">
        <v>0.74928332503783901</v>
      </c>
      <c r="I5164" s="8">
        <v>115561.14300892837</v>
      </c>
      <c r="J5164" s="8">
        <v>0</v>
      </c>
    </row>
    <row r="5165" spans="1:10" hidden="1" x14ac:dyDescent="0.35">
      <c r="A5165">
        <v>2018</v>
      </c>
      <c r="B5165">
        <v>3160959</v>
      </c>
      <c r="C5165" t="s">
        <v>217</v>
      </c>
      <c r="D5165" t="s">
        <v>303</v>
      </c>
      <c r="E5165" t="s">
        <v>300</v>
      </c>
      <c r="F5165" s="8">
        <v>3478261.88</v>
      </c>
      <c r="G5165" s="10"/>
      <c r="I5165" s="8">
        <v>0</v>
      </c>
      <c r="J5165" s="8">
        <v>3593823.0230089282</v>
      </c>
    </row>
    <row r="5166" spans="1:10" hidden="1" x14ac:dyDescent="0.35">
      <c r="A5166">
        <v>2018</v>
      </c>
      <c r="B5166">
        <v>3160959</v>
      </c>
      <c r="C5166" t="s">
        <v>217</v>
      </c>
      <c r="D5166" t="s">
        <v>303</v>
      </c>
      <c r="E5166" t="s">
        <v>306</v>
      </c>
      <c r="F5166" s="8">
        <v>32668.31</v>
      </c>
      <c r="G5166" s="10"/>
      <c r="I5166" s="8">
        <v>0</v>
      </c>
      <c r="J5166" s="8">
        <v>0</v>
      </c>
    </row>
    <row r="5167" spans="1:10" hidden="1" x14ac:dyDescent="0.35">
      <c r="A5167">
        <v>2018</v>
      </c>
      <c r="B5167">
        <v>3160959</v>
      </c>
      <c r="C5167" t="s">
        <v>217</v>
      </c>
      <c r="D5167" t="s">
        <v>303</v>
      </c>
      <c r="E5167" t="s">
        <v>301</v>
      </c>
      <c r="F5167" s="8">
        <v>949959.83</v>
      </c>
      <c r="G5167" s="10"/>
      <c r="I5167" s="8">
        <v>0</v>
      </c>
      <c r="J5167" s="8">
        <v>0</v>
      </c>
    </row>
    <row r="5168" spans="1:10" hidden="1" x14ac:dyDescent="0.35">
      <c r="A5168">
        <v>2018</v>
      </c>
      <c r="B5168">
        <v>3160959</v>
      </c>
      <c r="C5168" t="s">
        <v>217</v>
      </c>
      <c r="D5168" t="s">
        <v>303</v>
      </c>
      <c r="E5168" t="s">
        <v>309</v>
      </c>
      <c r="F5168" s="8">
        <v>154228.9</v>
      </c>
      <c r="G5168" s="10"/>
      <c r="I5168" s="8">
        <v>0</v>
      </c>
      <c r="J5168" s="8">
        <v>0</v>
      </c>
    </row>
    <row r="5169" spans="1:11" hidden="1" x14ac:dyDescent="0.35">
      <c r="A5169">
        <v>2018</v>
      </c>
      <c r="B5169">
        <v>3161056</v>
      </c>
      <c r="C5169" t="s">
        <v>218</v>
      </c>
      <c r="D5169" t="s">
        <v>303</v>
      </c>
      <c r="E5169" t="s">
        <v>299</v>
      </c>
      <c r="F5169" s="8">
        <v>3262387.45</v>
      </c>
      <c r="G5169" s="10">
        <v>3262387.45</v>
      </c>
      <c r="H5169">
        <v>0.62046540486783686</v>
      </c>
      <c r="I5169" s="8">
        <v>0</v>
      </c>
      <c r="J5169" s="8">
        <v>0</v>
      </c>
    </row>
    <row r="5170" spans="1:11" hidden="1" x14ac:dyDescent="0.35">
      <c r="A5170">
        <v>2018</v>
      </c>
      <c r="B5170">
        <v>3161056</v>
      </c>
      <c r="C5170" t="s">
        <v>218</v>
      </c>
      <c r="D5170" t="s">
        <v>303</v>
      </c>
      <c r="E5170" t="s">
        <v>300</v>
      </c>
      <c r="F5170" s="8">
        <v>2024198.55</v>
      </c>
      <c r="G5170" s="10"/>
      <c r="I5170" s="8">
        <v>0</v>
      </c>
      <c r="J5170" s="8">
        <v>2024198.55</v>
      </c>
    </row>
    <row r="5171" spans="1:11" hidden="1" x14ac:dyDescent="0.35">
      <c r="A5171">
        <v>2018</v>
      </c>
      <c r="B5171">
        <v>3161056</v>
      </c>
      <c r="C5171" t="s">
        <v>218</v>
      </c>
      <c r="D5171" t="s">
        <v>303</v>
      </c>
      <c r="E5171" t="s">
        <v>306</v>
      </c>
      <c r="F5171" s="8">
        <v>149917.92000000001</v>
      </c>
      <c r="G5171" s="10"/>
      <c r="I5171" s="8">
        <v>0</v>
      </c>
      <c r="J5171" s="8">
        <v>0</v>
      </c>
    </row>
    <row r="5172" spans="1:11" hidden="1" x14ac:dyDescent="0.35">
      <c r="A5172">
        <v>2018</v>
      </c>
      <c r="B5172">
        <v>3161056</v>
      </c>
      <c r="C5172" t="s">
        <v>218</v>
      </c>
      <c r="D5172" t="s">
        <v>303</v>
      </c>
      <c r="E5172" t="s">
        <v>301</v>
      </c>
      <c r="F5172" s="8">
        <v>676097.77</v>
      </c>
      <c r="G5172" s="10"/>
      <c r="I5172" s="8">
        <v>0</v>
      </c>
      <c r="J5172" s="8">
        <v>0</v>
      </c>
    </row>
    <row r="5173" spans="1:11" hidden="1" x14ac:dyDescent="0.35">
      <c r="A5173">
        <v>2018</v>
      </c>
      <c r="B5173">
        <v>3161056</v>
      </c>
      <c r="C5173" t="s">
        <v>218</v>
      </c>
      <c r="D5173" t="s">
        <v>303</v>
      </c>
      <c r="E5173" t="s">
        <v>304</v>
      </c>
      <c r="F5173" s="8">
        <v>43853.67</v>
      </c>
      <c r="G5173" s="10"/>
      <c r="I5173" s="8">
        <v>0</v>
      </c>
      <c r="J5173" s="8">
        <v>0</v>
      </c>
    </row>
    <row r="5174" spans="1:11" hidden="1" x14ac:dyDescent="0.35">
      <c r="A5174">
        <v>2018</v>
      </c>
      <c r="B5174">
        <v>2513984</v>
      </c>
      <c r="C5174" t="s">
        <v>219</v>
      </c>
      <c r="D5174" t="s">
        <v>303</v>
      </c>
      <c r="E5174" t="s">
        <v>299</v>
      </c>
      <c r="F5174" s="8">
        <v>4028650.42</v>
      </c>
      <c r="G5174" s="10">
        <v>4028650.42</v>
      </c>
      <c r="H5174">
        <v>0.66753308171126946</v>
      </c>
      <c r="I5174" s="8">
        <v>0</v>
      </c>
      <c r="J5174" s="8">
        <v>0</v>
      </c>
    </row>
    <row r="5175" spans="1:11" hidden="1" x14ac:dyDescent="0.35">
      <c r="A5175">
        <v>2018</v>
      </c>
      <c r="B5175">
        <v>2513984</v>
      </c>
      <c r="C5175" t="s">
        <v>219</v>
      </c>
      <c r="D5175" t="s">
        <v>303</v>
      </c>
      <c r="E5175" t="s">
        <v>300</v>
      </c>
      <c r="F5175" s="8">
        <v>2689257.43</v>
      </c>
      <c r="G5175" s="10"/>
      <c r="I5175" s="8">
        <v>0</v>
      </c>
      <c r="J5175" s="8">
        <v>2689257.43</v>
      </c>
    </row>
    <row r="5176" spans="1:11" hidden="1" x14ac:dyDescent="0.35">
      <c r="A5176">
        <v>2018</v>
      </c>
      <c r="B5176">
        <v>2513984</v>
      </c>
      <c r="C5176" t="s">
        <v>219</v>
      </c>
      <c r="D5176" t="s">
        <v>303</v>
      </c>
      <c r="E5176" t="s">
        <v>307</v>
      </c>
      <c r="F5176" s="8">
        <v>61401.71</v>
      </c>
      <c r="G5176" s="10"/>
      <c r="I5176" s="8">
        <v>0</v>
      </c>
      <c r="J5176" s="8">
        <v>0</v>
      </c>
    </row>
    <row r="5177" spans="1:11" hidden="1" x14ac:dyDescent="0.35">
      <c r="A5177">
        <v>2018</v>
      </c>
      <c r="B5177">
        <v>2513984</v>
      </c>
      <c r="C5177" t="s">
        <v>219</v>
      </c>
      <c r="D5177" t="s">
        <v>303</v>
      </c>
      <c r="E5177" t="s">
        <v>301</v>
      </c>
      <c r="F5177" s="8">
        <v>877369.29</v>
      </c>
      <c r="G5177" s="10"/>
      <c r="I5177" s="8">
        <v>0</v>
      </c>
      <c r="J5177" s="8">
        <v>0</v>
      </c>
    </row>
    <row r="5178" spans="1:11" hidden="1" x14ac:dyDescent="0.35">
      <c r="A5178">
        <v>2018</v>
      </c>
      <c r="B5178">
        <v>2513984</v>
      </c>
      <c r="C5178" t="s">
        <v>219</v>
      </c>
      <c r="D5178" t="s">
        <v>303</v>
      </c>
      <c r="E5178" t="s">
        <v>304</v>
      </c>
      <c r="F5178" s="8">
        <v>145916.87</v>
      </c>
      <c r="G5178" s="10"/>
      <c r="I5178" s="8">
        <v>0</v>
      </c>
      <c r="J5178" s="8">
        <v>0</v>
      </c>
    </row>
    <row r="5179" spans="1:11" hidden="1" x14ac:dyDescent="0.35">
      <c r="A5179">
        <v>2018</v>
      </c>
      <c r="B5179">
        <v>3161601</v>
      </c>
      <c r="C5179" t="s">
        <v>220</v>
      </c>
      <c r="D5179" t="s">
        <v>303</v>
      </c>
      <c r="E5179" t="s">
        <v>299</v>
      </c>
      <c r="F5179" s="8">
        <v>3627959.11</v>
      </c>
      <c r="G5179" s="10">
        <v>3627959.11</v>
      </c>
      <c r="H5179">
        <v>0</v>
      </c>
      <c r="I5179" s="8">
        <v>0</v>
      </c>
      <c r="J5179" s="8">
        <v>0</v>
      </c>
      <c r="K5179" s="9">
        <f>F5179*AVERAGE(K1098,K2559,K3867,K6488,K7806)</f>
        <v>2789220.3176175198</v>
      </c>
    </row>
    <row r="5180" spans="1:11" hidden="1" x14ac:dyDescent="0.35">
      <c r="A5180">
        <v>2018</v>
      </c>
      <c r="B5180">
        <v>3161650</v>
      </c>
      <c r="C5180" t="s">
        <v>221</v>
      </c>
      <c r="D5180" t="s">
        <v>303</v>
      </c>
      <c r="E5180" t="s">
        <v>299</v>
      </c>
      <c r="F5180" s="8">
        <v>2709101.55</v>
      </c>
      <c r="G5180" s="10">
        <v>2709101.55</v>
      </c>
      <c r="H5180">
        <v>0.71003408491645503</v>
      </c>
      <c r="I5180" s="8">
        <v>0</v>
      </c>
      <c r="J5180" s="8">
        <v>0</v>
      </c>
    </row>
    <row r="5181" spans="1:11" hidden="1" x14ac:dyDescent="0.35">
      <c r="A5181">
        <v>2018</v>
      </c>
      <c r="B5181">
        <v>3161650</v>
      </c>
      <c r="C5181" t="s">
        <v>221</v>
      </c>
      <c r="D5181" t="s">
        <v>303</v>
      </c>
      <c r="E5181" t="s">
        <v>300</v>
      </c>
      <c r="F5181" s="8">
        <v>1923554.44</v>
      </c>
      <c r="G5181" s="10"/>
      <c r="I5181" s="8">
        <v>0</v>
      </c>
      <c r="J5181" s="8">
        <v>1923554.44</v>
      </c>
    </row>
    <row r="5182" spans="1:11" hidden="1" x14ac:dyDescent="0.35">
      <c r="A5182">
        <v>2018</v>
      </c>
      <c r="B5182">
        <v>3161650</v>
      </c>
      <c r="C5182" t="s">
        <v>221</v>
      </c>
      <c r="D5182" t="s">
        <v>303</v>
      </c>
      <c r="E5182" t="s">
        <v>306</v>
      </c>
      <c r="F5182" s="8">
        <v>36642</v>
      </c>
      <c r="G5182" s="10"/>
      <c r="I5182" s="8">
        <v>0</v>
      </c>
      <c r="J5182" s="8">
        <v>0</v>
      </c>
    </row>
    <row r="5183" spans="1:11" hidden="1" x14ac:dyDescent="0.35">
      <c r="A5183">
        <v>2018</v>
      </c>
      <c r="B5183">
        <v>3161650</v>
      </c>
      <c r="C5183" t="s">
        <v>221</v>
      </c>
      <c r="D5183" t="s">
        <v>303</v>
      </c>
      <c r="E5183" t="s">
        <v>301</v>
      </c>
      <c r="F5183" s="8">
        <v>396575.84</v>
      </c>
      <c r="G5183" s="10"/>
      <c r="I5183" s="8">
        <v>0</v>
      </c>
      <c r="J5183" s="8">
        <v>0</v>
      </c>
    </row>
    <row r="5184" spans="1:11" hidden="1" x14ac:dyDescent="0.35">
      <c r="A5184">
        <v>2018</v>
      </c>
      <c r="B5184">
        <v>3125507</v>
      </c>
      <c r="C5184" t="s">
        <v>222</v>
      </c>
      <c r="D5184" t="s">
        <v>303</v>
      </c>
      <c r="E5184" t="s">
        <v>299</v>
      </c>
      <c r="F5184" s="8">
        <v>3354408.01</v>
      </c>
      <c r="G5184" s="10">
        <v>3000181.71</v>
      </c>
      <c r="H5184">
        <v>0.67693062831184314</v>
      </c>
      <c r="I5184" s="8">
        <v>239786.63182357943</v>
      </c>
      <c r="J5184" s="8">
        <v>0</v>
      </c>
    </row>
    <row r="5185" spans="1:10" hidden="1" x14ac:dyDescent="0.35">
      <c r="A5185">
        <v>2018</v>
      </c>
      <c r="B5185">
        <v>3125507</v>
      </c>
      <c r="C5185" t="s">
        <v>222</v>
      </c>
      <c r="D5185" t="s">
        <v>303</v>
      </c>
      <c r="E5185" t="s">
        <v>300</v>
      </c>
      <c r="F5185" s="8">
        <v>2030914.89</v>
      </c>
      <c r="G5185" s="10"/>
      <c r="I5185" s="8">
        <v>0</v>
      </c>
      <c r="J5185" s="8">
        <v>2270701.5218235794</v>
      </c>
    </row>
    <row r="5186" spans="1:10" hidden="1" x14ac:dyDescent="0.35">
      <c r="A5186">
        <v>2018</v>
      </c>
      <c r="B5186">
        <v>3125507</v>
      </c>
      <c r="C5186" t="s">
        <v>222</v>
      </c>
      <c r="D5186" t="s">
        <v>303</v>
      </c>
      <c r="E5186" t="s">
        <v>306</v>
      </c>
      <c r="F5186" s="8">
        <v>44000</v>
      </c>
      <c r="G5186" s="10"/>
      <c r="I5186" s="8">
        <v>0</v>
      </c>
      <c r="J5186" s="8">
        <v>0</v>
      </c>
    </row>
    <row r="5187" spans="1:10" hidden="1" x14ac:dyDescent="0.35">
      <c r="A5187">
        <v>2018</v>
      </c>
      <c r="B5187">
        <v>3125507</v>
      </c>
      <c r="C5187" t="s">
        <v>222</v>
      </c>
      <c r="D5187" t="s">
        <v>303</v>
      </c>
      <c r="E5187" t="s">
        <v>301</v>
      </c>
      <c r="F5187" s="8">
        <v>813909.27</v>
      </c>
      <c r="G5187" s="10"/>
      <c r="I5187" s="8">
        <v>0</v>
      </c>
      <c r="J5187" s="8">
        <v>0</v>
      </c>
    </row>
    <row r="5188" spans="1:10" hidden="1" x14ac:dyDescent="0.35">
      <c r="A5188">
        <v>2018</v>
      </c>
      <c r="B5188">
        <v>3125507</v>
      </c>
      <c r="C5188" t="s">
        <v>222</v>
      </c>
      <c r="D5188" t="s">
        <v>303</v>
      </c>
      <c r="E5188" t="s">
        <v>304</v>
      </c>
      <c r="F5188" s="8">
        <v>2815.97</v>
      </c>
      <c r="G5188" s="10"/>
      <c r="I5188" s="8">
        <v>0</v>
      </c>
      <c r="J5188" s="8">
        <v>0</v>
      </c>
    </row>
    <row r="5189" spans="1:10" hidden="1" x14ac:dyDescent="0.35">
      <c r="A5189">
        <v>2018</v>
      </c>
      <c r="B5189">
        <v>3125507</v>
      </c>
      <c r="C5189" t="s">
        <v>222</v>
      </c>
      <c r="D5189" t="s">
        <v>303</v>
      </c>
      <c r="E5189" t="s">
        <v>309</v>
      </c>
      <c r="F5189" s="8">
        <v>354226.3</v>
      </c>
      <c r="G5189" s="10"/>
      <c r="I5189" s="8">
        <v>0</v>
      </c>
      <c r="J5189" s="8">
        <v>0</v>
      </c>
    </row>
    <row r="5190" spans="1:10" hidden="1" x14ac:dyDescent="0.35">
      <c r="A5190">
        <v>2018</v>
      </c>
      <c r="B5190">
        <v>3162252</v>
      </c>
      <c r="C5190" t="s">
        <v>223</v>
      </c>
      <c r="D5190" t="s">
        <v>303</v>
      </c>
      <c r="E5190" t="s">
        <v>299</v>
      </c>
      <c r="F5190" s="8">
        <v>3399570.69</v>
      </c>
      <c r="G5190" s="10">
        <v>3076218.07</v>
      </c>
      <c r="H5190">
        <v>0.81808714555792206</v>
      </c>
      <c r="I5190" s="8">
        <v>264530.62190447544</v>
      </c>
      <c r="J5190" s="8">
        <v>0</v>
      </c>
    </row>
    <row r="5191" spans="1:10" hidden="1" x14ac:dyDescent="0.35">
      <c r="A5191">
        <v>2018</v>
      </c>
      <c r="B5191">
        <v>3162252</v>
      </c>
      <c r="C5191" t="s">
        <v>223</v>
      </c>
      <c r="D5191" t="s">
        <v>303</v>
      </c>
      <c r="E5191" t="s">
        <v>300</v>
      </c>
      <c r="F5191" s="8">
        <v>2516614.46</v>
      </c>
      <c r="G5191" s="10"/>
      <c r="I5191" s="8">
        <v>0</v>
      </c>
      <c r="J5191" s="8">
        <v>2781145.0819044756</v>
      </c>
    </row>
    <row r="5192" spans="1:10" hidden="1" x14ac:dyDescent="0.35">
      <c r="A5192">
        <v>2018</v>
      </c>
      <c r="B5192">
        <v>3162252</v>
      </c>
      <c r="C5192" t="s">
        <v>223</v>
      </c>
      <c r="D5192" t="s">
        <v>303</v>
      </c>
      <c r="E5192" t="s">
        <v>306</v>
      </c>
      <c r="F5192" s="8">
        <v>33600</v>
      </c>
      <c r="G5192" s="10"/>
      <c r="I5192" s="8">
        <v>0</v>
      </c>
      <c r="J5192" s="8">
        <v>0</v>
      </c>
    </row>
    <row r="5193" spans="1:10" hidden="1" x14ac:dyDescent="0.35">
      <c r="A5193">
        <v>2018</v>
      </c>
      <c r="B5193">
        <v>3162252</v>
      </c>
      <c r="C5193" t="s">
        <v>223</v>
      </c>
      <c r="D5193" t="s">
        <v>303</v>
      </c>
      <c r="E5193" t="s">
        <v>301</v>
      </c>
      <c r="F5193" s="8">
        <v>377910.23</v>
      </c>
      <c r="G5193" s="10"/>
      <c r="I5193" s="8">
        <v>0</v>
      </c>
      <c r="J5193" s="8">
        <v>0</v>
      </c>
    </row>
    <row r="5194" spans="1:10" hidden="1" x14ac:dyDescent="0.35">
      <c r="A5194">
        <v>2018</v>
      </c>
      <c r="B5194">
        <v>3162252</v>
      </c>
      <c r="C5194" t="s">
        <v>223</v>
      </c>
      <c r="D5194" t="s">
        <v>303</v>
      </c>
      <c r="E5194" t="s">
        <v>304</v>
      </c>
      <c r="F5194" s="8">
        <v>45024.19</v>
      </c>
      <c r="G5194" s="10"/>
      <c r="I5194" s="8">
        <v>0</v>
      </c>
      <c r="J5194" s="8">
        <v>0</v>
      </c>
    </row>
    <row r="5195" spans="1:10" hidden="1" x14ac:dyDescent="0.35">
      <c r="A5195">
        <v>2018</v>
      </c>
      <c r="B5195">
        <v>3162252</v>
      </c>
      <c r="C5195" t="s">
        <v>223</v>
      </c>
      <c r="D5195" t="s">
        <v>303</v>
      </c>
      <c r="E5195" t="s">
        <v>305</v>
      </c>
      <c r="F5195" s="8">
        <v>31093.5</v>
      </c>
      <c r="G5195" s="10"/>
      <c r="I5195" s="8">
        <v>0</v>
      </c>
      <c r="J5195" s="8">
        <v>0</v>
      </c>
    </row>
    <row r="5196" spans="1:10" hidden="1" x14ac:dyDescent="0.35">
      <c r="A5196">
        <v>2018</v>
      </c>
      <c r="B5196">
        <v>3162252</v>
      </c>
      <c r="C5196" t="s">
        <v>223</v>
      </c>
      <c r="D5196" t="s">
        <v>303</v>
      </c>
      <c r="E5196" t="s">
        <v>309</v>
      </c>
      <c r="F5196" s="8">
        <v>323352.62</v>
      </c>
      <c r="G5196" s="10"/>
      <c r="I5196" s="8">
        <v>0</v>
      </c>
      <c r="J5196" s="8">
        <v>0</v>
      </c>
    </row>
    <row r="5197" spans="1:10" hidden="1" x14ac:dyDescent="0.35">
      <c r="A5197">
        <v>2018</v>
      </c>
      <c r="B5197">
        <v>3162401</v>
      </c>
      <c r="C5197" t="s">
        <v>224</v>
      </c>
      <c r="D5197" t="s">
        <v>303</v>
      </c>
      <c r="E5197" t="s">
        <v>299</v>
      </c>
      <c r="F5197" s="8">
        <v>17444359.420000002</v>
      </c>
      <c r="G5197" s="10">
        <v>15943682.430000002</v>
      </c>
      <c r="H5197">
        <v>0.7911729699448109</v>
      </c>
      <c r="I5197" s="8">
        <v>1187295.0711061393</v>
      </c>
      <c r="J5197" s="8">
        <v>0</v>
      </c>
    </row>
    <row r="5198" spans="1:10" hidden="1" x14ac:dyDescent="0.35">
      <c r="A5198">
        <v>2018</v>
      </c>
      <c r="B5198">
        <v>3162401</v>
      </c>
      <c r="C5198" t="s">
        <v>224</v>
      </c>
      <c r="D5198" t="s">
        <v>303</v>
      </c>
      <c r="E5198" t="s">
        <v>300</v>
      </c>
      <c r="F5198" s="8">
        <v>12614210.58</v>
      </c>
      <c r="G5198" s="10"/>
      <c r="I5198" s="8">
        <v>0</v>
      </c>
      <c r="J5198" s="8">
        <v>13801505.65110614</v>
      </c>
    </row>
    <row r="5199" spans="1:10" hidden="1" x14ac:dyDescent="0.35">
      <c r="A5199">
        <v>2018</v>
      </c>
      <c r="B5199">
        <v>3162401</v>
      </c>
      <c r="C5199" t="s">
        <v>224</v>
      </c>
      <c r="D5199" t="s">
        <v>303</v>
      </c>
      <c r="E5199" t="s">
        <v>307</v>
      </c>
      <c r="F5199" s="8">
        <v>9472.7000000000007</v>
      </c>
      <c r="G5199" s="10"/>
      <c r="I5199" s="8">
        <v>0</v>
      </c>
      <c r="J5199" s="8">
        <v>0</v>
      </c>
    </row>
    <row r="5200" spans="1:10" hidden="1" x14ac:dyDescent="0.35">
      <c r="A5200">
        <v>2018</v>
      </c>
      <c r="B5200">
        <v>3162401</v>
      </c>
      <c r="C5200" t="s">
        <v>224</v>
      </c>
      <c r="D5200" t="s">
        <v>303</v>
      </c>
      <c r="E5200" t="s">
        <v>308</v>
      </c>
      <c r="F5200" s="8">
        <v>16027.2</v>
      </c>
      <c r="G5200" s="10"/>
      <c r="I5200" s="8">
        <v>0</v>
      </c>
      <c r="J5200" s="8">
        <v>0</v>
      </c>
    </row>
    <row r="5201" spans="1:11" hidden="1" x14ac:dyDescent="0.35">
      <c r="A5201">
        <v>2018</v>
      </c>
      <c r="B5201">
        <v>3162401</v>
      </c>
      <c r="C5201" t="s">
        <v>224</v>
      </c>
      <c r="D5201" t="s">
        <v>303</v>
      </c>
      <c r="E5201" t="s">
        <v>306</v>
      </c>
      <c r="F5201" s="8">
        <v>21025.14</v>
      </c>
      <c r="G5201" s="10"/>
      <c r="I5201" s="8">
        <v>0</v>
      </c>
      <c r="J5201" s="8">
        <v>0</v>
      </c>
    </row>
    <row r="5202" spans="1:11" hidden="1" x14ac:dyDescent="0.35">
      <c r="A5202">
        <v>2018</v>
      </c>
      <c r="B5202">
        <v>3162401</v>
      </c>
      <c r="C5202" t="s">
        <v>224</v>
      </c>
      <c r="D5202" t="s">
        <v>303</v>
      </c>
      <c r="E5202" t="s">
        <v>301</v>
      </c>
      <c r="F5202" s="8">
        <v>2003279.62</v>
      </c>
      <c r="G5202" s="10"/>
      <c r="I5202" s="8">
        <v>0</v>
      </c>
      <c r="J5202" s="8">
        <v>0</v>
      </c>
    </row>
    <row r="5203" spans="1:11" hidden="1" x14ac:dyDescent="0.35">
      <c r="A5203">
        <v>2018</v>
      </c>
      <c r="B5203">
        <v>3162401</v>
      </c>
      <c r="C5203" t="s">
        <v>224</v>
      </c>
      <c r="D5203" t="s">
        <v>303</v>
      </c>
      <c r="E5203" t="s">
        <v>305</v>
      </c>
      <c r="F5203" s="8">
        <v>535860.16</v>
      </c>
      <c r="G5203" s="10"/>
      <c r="I5203" s="8">
        <v>0</v>
      </c>
      <c r="J5203" s="8">
        <v>0</v>
      </c>
    </row>
    <row r="5204" spans="1:11" hidden="1" x14ac:dyDescent="0.35">
      <c r="A5204">
        <v>2018</v>
      </c>
      <c r="B5204">
        <v>3162401</v>
      </c>
      <c r="C5204" t="s">
        <v>224</v>
      </c>
      <c r="D5204" t="s">
        <v>303</v>
      </c>
      <c r="E5204" t="s">
        <v>309</v>
      </c>
      <c r="F5204" s="8">
        <v>1500676.99</v>
      </c>
      <c r="G5204" s="10"/>
      <c r="I5204" s="8">
        <v>0</v>
      </c>
      <c r="J5204" s="8">
        <v>0</v>
      </c>
    </row>
    <row r="5205" spans="1:11" hidden="1" x14ac:dyDescent="0.35">
      <c r="A5205">
        <v>2018</v>
      </c>
      <c r="B5205">
        <v>3162450</v>
      </c>
      <c r="C5205" t="s">
        <v>225</v>
      </c>
      <c r="D5205" t="s">
        <v>303</v>
      </c>
      <c r="E5205" t="s">
        <v>299</v>
      </c>
      <c r="F5205" s="8">
        <v>7440375.1299999999</v>
      </c>
      <c r="G5205" s="10">
        <v>6320491.7599999998</v>
      </c>
      <c r="H5205">
        <v>0.73353390939315144</v>
      </c>
      <c r="I5205" s="8">
        <v>821472.42646047717</v>
      </c>
      <c r="J5205" s="8">
        <v>0</v>
      </c>
    </row>
    <row r="5206" spans="1:11" hidden="1" x14ac:dyDescent="0.35">
      <c r="A5206">
        <v>2018</v>
      </c>
      <c r="B5206">
        <v>3162450</v>
      </c>
      <c r="C5206" t="s">
        <v>225</v>
      </c>
      <c r="D5206" t="s">
        <v>303</v>
      </c>
      <c r="E5206" t="s">
        <v>300</v>
      </c>
      <c r="F5206" s="8">
        <v>4636295.03</v>
      </c>
      <c r="G5206" s="10"/>
      <c r="I5206" s="8">
        <v>0</v>
      </c>
      <c r="J5206" s="8">
        <v>5457767.4564604778</v>
      </c>
    </row>
    <row r="5207" spans="1:11" hidden="1" x14ac:dyDescent="0.35">
      <c r="A5207">
        <v>2018</v>
      </c>
      <c r="B5207">
        <v>3162450</v>
      </c>
      <c r="C5207" t="s">
        <v>225</v>
      </c>
      <c r="D5207" t="s">
        <v>303</v>
      </c>
      <c r="E5207" t="s">
        <v>301</v>
      </c>
      <c r="F5207" s="8">
        <v>1051149.44</v>
      </c>
      <c r="G5207" s="10"/>
      <c r="I5207" s="8">
        <v>0</v>
      </c>
      <c r="J5207" s="8">
        <v>0</v>
      </c>
    </row>
    <row r="5208" spans="1:11" hidden="1" x14ac:dyDescent="0.35">
      <c r="A5208">
        <v>2018</v>
      </c>
      <c r="B5208">
        <v>3162450</v>
      </c>
      <c r="C5208" t="s">
        <v>225</v>
      </c>
      <c r="D5208" t="s">
        <v>303</v>
      </c>
      <c r="E5208" t="s">
        <v>304</v>
      </c>
      <c r="F5208" s="8">
        <v>994</v>
      </c>
      <c r="G5208" s="10"/>
      <c r="I5208" s="8">
        <v>0</v>
      </c>
      <c r="J5208" s="8">
        <v>0</v>
      </c>
    </row>
    <row r="5209" spans="1:11" hidden="1" x14ac:dyDescent="0.35">
      <c r="A5209">
        <v>2018</v>
      </c>
      <c r="B5209">
        <v>3162450</v>
      </c>
      <c r="C5209" t="s">
        <v>225</v>
      </c>
      <c r="D5209" t="s">
        <v>303</v>
      </c>
      <c r="E5209" t="s">
        <v>309</v>
      </c>
      <c r="F5209" s="8">
        <v>1119883.3700000001</v>
      </c>
      <c r="G5209" s="10"/>
      <c r="I5209" s="8">
        <v>0</v>
      </c>
      <c r="J5209" s="8">
        <v>0</v>
      </c>
    </row>
    <row r="5210" spans="1:11" hidden="1" x14ac:dyDescent="0.35">
      <c r="A5210">
        <v>2018</v>
      </c>
      <c r="B5210">
        <v>3162575</v>
      </c>
      <c r="C5210" t="s">
        <v>226</v>
      </c>
      <c r="D5210" t="s">
        <v>303</v>
      </c>
      <c r="E5210" t="s">
        <v>299</v>
      </c>
      <c r="F5210" s="8">
        <v>3418197.27</v>
      </c>
      <c r="G5210" s="10">
        <v>3418197.27</v>
      </c>
      <c r="H5210">
        <v>0</v>
      </c>
      <c r="I5210" s="8">
        <v>0</v>
      </c>
      <c r="J5210" s="8">
        <v>0</v>
      </c>
      <c r="K5210" s="9">
        <f>F5210*AVERAGE(K1132,K2596,K3900)</f>
        <v>2907772.1893773358</v>
      </c>
    </row>
    <row r="5211" spans="1:11" hidden="1" x14ac:dyDescent="0.35">
      <c r="A5211">
        <v>2018</v>
      </c>
      <c r="B5211">
        <v>3162658</v>
      </c>
      <c r="C5211" t="s">
        <v>227</v>
      </c>
      <c r="D5211" t="s">
        <v>303</v>
      </c>
      <c r="E5211" t="s">
        <v>299</v>
      </c>
      <c r="F5211" s="8">
        <v>3273816.65</v>
      </c>
      <c r="G5211" s="10">
        <v>3014337.01</v>
      </c>
      <c r="H5211">
        <v>0.68466249233359611</v>
      </c>
      <c r="I5211" s="8">
        <v>177655.9770322243</v>
      </c>
      <c r="J5211" s="8">
        <v>0</v>
      </c>
    </row>
    <row r="5212" spans="1:11" hidden="1" x14ac:dyDescent="0.35">
      <c r="A5212">
        <v>2018</v>
      </c>
      <c r="B5212">
        <v>3162658</v>
      </c>
      <c r="C5212" t="s">
        <v>227</v>
      </c>
      <c r="D5212" t="s">
        <v>303</v>
      </c>
      <c r="E5212" t="s">
        <v>300</v>
      </c>
      <c r="F5212" s="8">
        <v>2063803.49</v>
      </c>
      <c r="G5212" s="10"/>
      <c r="I5212" s="8">
        <v>0</v>
      </c>
      <c r="J5212" s="8">
        <v>2241459.4670322244</v>
      </c>
    </row>
    <row r="5213" spans="1:11" hidden="1" x14ac:dyDescent="0.35">
      <c r="A5213">
        <v>2018</v>
      </c>
      <c r="B5213">
        <v>3162658</v>
      </c>
      <c r="C5213" t="s">
        <v>227</v>
      </c>
      <c r="D5213" t="s">
        <v>303</v>
      </c>
      <c r="E5213" t="s">
        <v>306</v>
      </c>
      <c r="F5213" s="8">
        <v>104</v>
      </c>
      <c r="G5213" s="10"/>
      <c r="I5213" s="8">
        <v>0</v>
      </c>
      <c r="J5213" s="8">
        <v>0</v>
      </c>
    </row>
    <row r="5214" spans="1:11" hidden="1" x14ac:dyDescent="0.35">
      <c r="A5214">
        <v>2018</v>
      </c>
      <c r="B5214">
        <v>3162658</v>
      </c>
      <c r="C5214" t="s">
        <v>227</v>
      </c>
      <c r="D5214" t="s">
        <v>303</v>
      </c>
      <c r="E5214" t="s">
        <v>301</v>
      </c>
      <c r="F5214" s="8">
        <v>700659.57</v>
      </c>
      <c r="G5214" s="10"/>
      <c r="I5214" s="8">
        <v>0</v>
      </c>
      <c r="J5214" s="8">
        <v>0</v>
      </c>
    </row>
    <row r="5215" spans="1:11" hidden="1" x14ac:dyDescent="0.35">
      <c r="A5215">
        <v>2018</v>
      </c>
      <c r="B5215">
        <v>3162658</v>
      </c>
      <c r="C5215" t="s">
        <v>227</v>
      </c>
      <c r="D5215" t="s">
        <v>303</v>
      </c>
      <c r="E5215" t="s">
        <v>305</v>
      </c>
      <c r="F5215" s="8">
        <v>15648.23</v>
      </c>
      <c r="G5215" s="10"/>
      <c r="I5215" s="8">
        <v>0</v>
      </c>
      <c r="J5215" s="8">
        <v>0</v>
      </c>
    </row>
    <row r="5216" spans="1:11" hidden="1" x14ac:dyDescent="0.35">
      <c r="A5216">
        <v>2018</v>
      </c>
      <c r="B5216">
        <v>3162658</v>
      </c>
      <c r="C5216" t="s">
        <v>227</v>
      </c>
      <c r="D5216" t="s">
        <v>303</v>
      </c>
      <c r="E5216" t="s">
        <v>309</v>
      </c>
      <c r="F5216" s="8">
        <v>259479.64</v>
      </c>
      <c r="G5216" s="10"/>
      <c r="I5216" s="8">
        <v>0</v>
      </c>
      <c r="J5216" s="8">
        <v>0</v>
      </c>
    </row>
    <row r="5217" spans="1:10" hidden="1" x14ac:dyDescent="0.35">
      <c r="A5217">
        <v>2018</v>
      </c>
      <c r="B5217">
        <v>2111052</v>
      </c>
      <c r="C5217" t="s">
        <v>228</v>
      </c>
      <c r="D5217" t="s">
        <v>303</v>
      </c>
      <c r="E5217" t="s">
        <v>299</v>
      </c>
      <c r="F5217" s="8">
        <v>12892671.939999999</v>
      </c>
      <c r="G5217" s="10">
        <v>12892671.939999999</v>
      </c>
      <c r="H5217">
        <v>0.96093669315842378</v>
      </c>
      <c r="I5217" s="8">
        <v>0</v>
      </c>
      <c r="J5217" s="8">
        <v>0</v>
      </c>
    </row>
    <row r="5218" spans="1:10" hidden="1" x14ac:dyDescent="0.35">
      <c r="A5218">
        <v>2018</v>
      </c>
      <c r="B5218">
        <v>2111052</v>
      </c>
      <c r="C5218" t="s">
        <v>228</v>
      </c>
      <c r="D5218" t="s">
        <v>303</v>
      </c>
      <c r="E5218" t="s">
        <v>300</v>
      </c>
      <c r="F5218" s="8">
        <v>12389041.539999999</v>
      </c>
      <c r="G5218" s="10"/>
      <c r="I5218" s="8">
        <v>0</v>
      </c>
      <c r="J5218" s="8">
        <v>12389041.539999999</v>
      </c>
    </row>
    <row r="5219" spans="1:10" hidden="1" x14ac:dyDescent="0.35">
      <c r="A5219">
        <v>2018</v>
      </c>
      <c r="B5219">
        <v>2111052</v>
      </c>
      <c r="C5219" t="s">
        <v>228</v>
      </c>
      <c r="D5219" t="s">
        <v>303</v>
      </c>
      <c r="E5219" t="s">
        <v>304</v>
      </c>
      <c r="F5219" s="8">
        <v>98588.65</v>
      </c>
      <c r="G5219" s="10"/>
      <c r="I5219" s="8">
        <v>0</v>
      </c>
      <c r="J5219" s="8">
        <v>0</v>
      </c>
    </row>
    <row r="5220" spans="1:10" hidden="1" x14ac:dyDescent="0.35">
      <c r="A5220">
        <v>2018</v>
      </c>
      <c r="B5220">
        <v>3162807</v>
      </c>
      <c r="C5220" t="s">
        <v>229</v>
      </c>
      <c r="D5220" t="s">
        <v>303</v>
      </c>
      <c r="E5220" t="s">
        <v>299</v>
      </c>
      <c r="F5220" s="8">
        <v>9410594.1099999994</v>
      </c>
      <c r="G5220" s="10">
        <v>9410594.1099999994</v>
      </c>
      <c r="H5220">
        <v>0.7882762303091192</v>
      </c>
      <c r="I5220" s="8">
        <v>0</v>
      </c>
      <c r="J5220" s="8">
        <v>0</v>
      </c>
    </row>
    <row r="5221" spans="1:10" hidden="1" x14ac:dyDescent="0.35">
      <c r="A5221">
        <v>2018</v>
      </c>
      <c r="B5221">
        <v>3162807</v>
      </c>
      <c r="C5221" t="s">
        <v>229</v>
      </c>
      <c r="D5221" t="s">
        <v>303</v>
      </c>
      <c r="E5221" t="s">
        <v>300</v>
      </c>
      <c r="F5221" s="8">
        <v>7418147.6500000004</v>
      </c>
      <c r="G5221" s="10"/>
      <c r="I5221" s="8">
        <v>0</v>
      </c>
      <c r="J5221" s="8">
        <v>7418147.6500000004</v>
      </c>
    </row>
    <row r="5222" spans="1:10" hidden="1" x14ac:dyDescent="0.35">
      <c r="A5222">
        <v>2018</v>
      </c>
      <c r="B5222">
        <v>3162807</v>
      </c>
      <c r="C5222" t="s">
        <v>229</v>
      </c>
      <c r="D5222" t="s">
        <v>303</v>
      </c>
      <c r="E5222" t="s">
        <v>301</v>
      </c>
      <c r="F5222" s="8">
        <v>1581549.91</v>
      </c>
      <c r="G5222" s="10"/>
      <c r="I5222" s="8">
        <v>0</v>
      </c>
      <c r="J5222" s="8">
        <v>0</v>
      </c>
    </row>
    <row r="5223" spans="1:10" hidden="1" x14ac:dyDescent="0.35">
      <c r="A5223">
        <v>2018</v>
      </c>
      <c r="B5223">
        <v>3162807</v>
      </c>
      <c r="C5223" t="s">
        <v>229</v>
      </c>
      <c r="D5223" t="s">
        <v>303</v>
      </c>
      <c r="E5223" t="s">
        <v>305</v>
      </c>
      <c r="F5223" s="8">
        <v>141759.35999999999</v>
      </c>
      <c r="G5223" s="10"/>
      <c r="I5223" s="8">
        <v>0</v>
      </c>
      <c r="J5223" s="8">
        <v>0</v>
      </c>
    </row>
    <row r="5224" spans="1:10" hidden="1" x14ac:dyDescent="0.35">
      <c r="A5224">
        <v>2018</v>
      </c>
      <c r="B5224">
        <v>3163003</v>
      </c>
      <c r="C5224" t="s">
        <v>230</v>
      </c>
      <c r="D5224" t="s">
        <v>303</v>
      </c>
      <c r="E5224" t="s">
        <v>299</v>
      </c>
      <c r="F5224" s="8">
        <v>3673242.66</v>
      </c>
      <c r="G5224" s="10">
        <v>3673242.66</v>
      </c>
      <c r="H5224">
        <v>0.78145106264229214</v>
      </c>
      <c r="I5224" s="8">
        <v>0</v>
      </c>
      <c r="J5224" s="8">
        <v>0</v>
      </c>
    </row>
    <row r="5225" spans="1:10" hidden="1" x14ac:dyDescent="0.35">
      <c r="A5225">
        <v>2018</v>
      </c>
      <c r="B5225">
        <v>3163003</v>
      </c>
      <c r="C5225" t="s">
        <v>230</v>
      </c>
      <c r="D5225" t="s">
        <v>303</v>
      </c>
      <c r="E5225" t="s">
        <v>300</v>
      </c>
      <c r="F5225" s="8">
        <v>2870459.38</v>
      </c>
      <c r="G5225" s="10"/>
      <c r="I5225" s="8">
        <v>0</v>
      </c>
      <c r="J5225" s="8">
        <v>2870459.38</v>
      </c>
    </row>
    <row r="5226" spans="1:10" hidden="1" x14ac:dyDescent="0.35">
      <c r="A5226">
        <v>2018</v>
      </c>
      <c r="B5226">
        <v>3163003</v>
      </c>
      <c r="C5226" t="s">
        <v>230</v>
      </c>
      <c r="D5226" t="s">
        <v>303</v>
      </c>
      <c r="E5226" t="s">
        <v>306</v>
      </c>
      <c r="F5226" s="8">
        <v>66446.7</v>
      </c>
      <c r="G5226" s="10"/>
      <c r="I5226" s="8">
        <v>0</v>
      </c>
      <c r="J5226" s="8">
        <v>0</v>
      </c>
    </row>
    <row r="5227" spans="1:10" hidden="1" x14ac:dyDescent="0.35">
      <c r="A5227">
        <v>2018</v>
      </c>
      <c r="B5227">
        <v>3163003</v>
      </c>
      <c r="C5227" t="s">
        <v>230</v>
      </c>
      <c r="D5227" t="s">
        <v>303</v>
      </c>
      <c r="E5227" t="s">
        <v>301</v>
      </c>
      <c r="F5227" s="8">
        <v>266129.90999999997</v>
      </c>
      <c r="G5227" s="10"/>
      <c r="I5227" s="8">
        <v>0</v>
      </c>
      <c r="J5227" s="8">
        <v>0</v>
      </c>
    </row>
    <row r="5228" spans="1:10" hidden="1" x14ac:dyDescent="0.35">
      <c r="A5228">
        <v>2018</v>
      </c>
      <c r="B5228">
        <v>2210052</v>
      </c>
      <c r="C5228" t="s">
        <v>231</v>
      </c>
      <c r="D5228" t="s">
        <v>303</v>
      </c>
      <c r="E5228" t="s">
        <v>299</v>
      </c>
      <c r="F5228" s="8">
        <v>5880451.2199999997</v>
      </c>
      <c r="G5228" s="10">
        <v>5880451.2199999997</v>
      </c>
      <c r="H5228">
        <v>0.81310252582964215</v>
      </c>
      <c r="I5228" s="8">
        <v>0</v>
      </c>
      <c r="J5228" s="8">
        <v>0</v>
      </c>
    </row>
    <row r="5229" spans="1:10" hidden="1" x14ac:dyDescent="0.35">
      <c r="A5229">
        <v>2018</v>
      </c>
      <c r="B5229">
        <v>2210052</v>
      </c>
      <c r="C5229" t="s">
        <v>231</v>
      </c>
      <c r="D5229" t="s">
        <v>303</v>
      </c>
      <c r="E5229" t="s">
        <v>300</v>
      </c>
      <c r="F5229" s="8">
        <v>4781409.74</v>
      </c>
      <c r="G5229" s="10"/>
      <c r="I5229" s="8">
        <v>0</v>
      </c>
      <c r="J5229" s="8">
        <v>4781409.74</v>
      </c>
    </row>
    <row r="5230" spans="1:10" hidden="1" x14ac:dyDescent="0.35">
      <c r="A5230">
        <v>2018</v>
      </c>
      <c r="B5230">
        <v>2210052</v>
      </c>
      <c r="C5230" t="s">
        <v>231</v>
      </c>
      <c r="D5230" t="s">
        <v>303</v>
      </c>
      <c r="E5230" t="s">
        <v>301</v>
      </c>
      <c r="F5230" s="8">
        <v>1099041.48</v>
      </c>
      <c r="G5230" s="10"/>
      <c r="I5230" s="8">
        <v>0</v>
      </c>
      <c r="J5230" s="8">
        <v>0</v>
      </c>
    </row>
    <row r="5231" spans="1:10" hidden="1" x14ac:dyDescent="0.35">
      <c r="A5231">
        <v>2018</v>
      </c>
      <c r="B5231">
        <v>3163508</v>
      </c>
      <c r="C5231" t="s">
        <v>232</v>
      </c>
      <c r="D5231" t="s">
        <v>303</v>
      </c>
      <c r="E5231" t="s">
        <v>299</v>
      </c>
      <c r="F5231" s="8">
        <v>4074839.1</v>
      </c>
      <c r="G5231" s="10">
        <v>3024624.14</v>
      </c>
      <c r="H5231">
        <v>0.81906285387248134</v>
      </c>
      <c r="I5231" s="8">
        <v>860192.06231717381</v>
      </c>
      <c r="J5231" s="8">
        <v>0</v>
      </c>
    </row>
    <row r="5232" spans="1:10" hidden="1" x14ac:dyDescent="0.35">
      <c r="A5232">
        <v>2018</v>
      </c>
      <c r="B5232">
        <v>3163508</v>
      </c>
      <c r="C5232" t="s">
        <v>232</v>
      </c>
      <c r="D5232" t="s">
        <v>303</v>
      </c>
      <c r="E5232" t="s">
        <v>300</v>
      </c>
      <c r="F5232" s="8">
        <v>2477357.2799999998</v>
      </c>
      <c r="G5232" s="10"/>
      <c r="I5232" s="8">
        <v>0</v>
      </c>
      <c r="J5232" s="8">
        <v>3337549.3423171737</v>
      </c>
    </row>
    <row r="5233" spans="1:10" hidden="1" x14ac:dyDescent="0.35">
      <c r="A5233">
        <v>2018</v>
      </c>
      <c r="B5233">
        <v>3163508</v>
      </c>
      <c r="C5233" t="s">
        <v>232</v>
      </c>
      <c r="D5233" t="s">
        <v>303</v>
      </c>
      <c r="E5233" t="s">
        <v>301</v>
      </c>
      <c r="F5233" s="8">
        <v>380828.63</v>
      </c>
      <c r="G5233" s="10"/>
      <c r="I5233" s="8">
        <v>0</v>
      </c>
      <c r="J5233" s="8">
        <v>0</v>
      </c>
    </row>
    <row r="5234" spans="1:10" hidden="1" x14ac:dyDescent="0.35">
      <c r="A5234">
        <v>2018</v>
      </c>
      <c r="B5234">
        <v>3163508</v>
      </c>
      <c r="C5234" t="s">
        <v>232</v>
      </c>
      <c r="D5234" t="s">
        <v>303</v>
      </c>
      <c r="E5234" t="s">
        <v>304</v>
      </c>
      <c r="F5234" s="8">
        <v>10554.24</v>
      </c>
      <c r="G5234" s="10"/>
      <c r="I5234" s="8">
        <v>0</v>
      </c>
      <c r="J5234" s="8">
        <v>0</v>
      </c>
    </row>
    <row r="5235" spans="1:10" hidden="1" x14ac:dyDescent="0.35">
      <c r="A5235">
        <v>2018</v>
      </c>
      <c r="B5235">
        <v>3163508</v>
      </c>
      <c r="C5235" t="s">
        <v>232</v>
      </c>
      <c r="D5235" t="s">
        <v>303</v>
      </c>
      <c r="E5235" t="s">
        <v>309</v>
      </c>
      <c r="F5235" s="8">
        <v>1050214.96</v>
      </c>
      <c r="G5235" s="10"/>
      <c r="I5235" s="8">
        <v>0</v>
      </c>
      <c r="J5235" s="8">
        <v>0</v>
      </c>
    </row>
    <row r="5236" spans="1:10" hidden="1" x14ac:dyDescent="0.35">
      <c r="A5236">
        <v>2018</v>
      </c>
      <c r="B5236">
        <v>3164100</v>
      </c>
      <c r="C5236" t="s">
        <v>233</v>
      </c>
      <c r="D5236" t="s">
        <v>303</v>
      </c>
      <c r="E5236" t="s">
        <v>299</v>
      </c>
      <c r="F5236" s="8">
        <v>3569483.49</v>
      </c>
      <c r="G5236" s="10">
        <v>3351489.04</v>
      </c>
      <c r="H5236">
        <v>0.66100006700305369</v>
      </c>
      <c r="I5236" s="8">
        <v>144094.34605629384</v>
      </c>
      <c r="J5236" s="8">
        <v>0</v>
      </c>
    </row>
    <row r="5237" spans="1:10" hidden="1" x14ac:dyDescent="0.35">
      <c r="A5237">
        <v>2018</v>
      </c>
      <c r="B5237">
        <v>3164100</v>
      </c>
      <c r="C5237" t="s">
        <v>233</v>
      </c>
      <c r="D5237" t="s">
        <v>303</v>
      </c>
      <c r="E5237" t="s">
        <v>300</v>
      </c>
      <c r="F5237" s="8">
        <v>2215334.48</v>
      </c>
      <c r="G5237" s="10"/>
      <c r="I5237" s="8">
        <v>0</v>
      </c>
      <c r="J5237" s="8">
        <v>2359428.8260562937</v>
      </c>
    </row>
    <row r="5238" spans="1:10" hidden="1" x14ac:dyDescent="0.35">
      <c r="A5238">
        <v>2018</v>
      </c>
      <c r="B5238">
        <v>3164100</v>
      </c>
      <c r="C5238" t="s">
        <v>233</v>
      </c>
      <c r="D5238" t="s">
        <v>303</v>
      </c>
      <c r="E5238" t="s">
        <v>301</v>
      </c>
      <c r="F5238" s="8">
        <v>470503</v>
      </c>
      <c r="G5238" s="10"/>
      <c r="I5238" s="8">
        <v>0</v>
      </c>
      <c r="J5238" s="8">
        <v>0</v>
      </c>
    </row>
    <row r="5239" spans="1:10" hidden="1" x14ac:dyDescent="0.35">
      <c r="A5239">
        <v>2018</v>
      </c>
      <c r="B5239">
        <v>3164100</v>
      </c>
      <c r="C5239" t="s">
        <v>233</v>
      </c>
      <c r="D5239" t="s">
        <v>303</v>
      </c>
      <c r="E5239" t="s">
        <v>304</v>
      </c>
      <c r="F5239" s="8">
        <v>63599.64</v>
      </c>
      <c r="G5239" s="10"/>
      <c r="I5239" s="8">
        <v>0</v>
      </c>
      <c r="J5239" s="8">
        <v>0</v>
      </c>
    </row>
    <row r="5240" spans="1:10" hidden="1" x14ac:dyDescent="0.35">
      <c r="A5240">
        <v>2018</v>
      </c>
      <c r="B5240">
        <v>3164100</v>
      </c>
      <c r="C5240" t="s">
        <v>233</v>
      </c>
      <c r="D5240" t="s">
        <v>303</v>
      </c>
      <c r="E5240" t="s">
        <v>309</v>
      </c>
      <c r="F5240" s="8">
        <v>217994.45</v>
      </c>
      <c r="G5240" s="10"/>
      <c r="I5240" s="8">
        <v>0</v>
      </c>
      <c r="J5240" s="8">
        <v>0</v>
      </c>
    </row>
    <row r="5241" spans="1:10" hidden="1" x14ac:dyDescent="0.35">
      <c r="A5241">
        <v>2018</v>
      </c>
      <c r="B5241">
        <v>3164209</v>
      </c>
      <c r="C5241" t="s">
        <v>234</v>
      </c>
      <c r="D5241" t="s">
        <v>303</v>
      </c>
      <c r="E5241" t="s">
        <v>299</v>
      </c>
      <c r="F5241" s="8">
        <v>5607218.2199999997</v>
      </c>
      <c r="G5241" s="10">
        <v>5410398.7999999998</v>
      </c>
      <c r="H5241">
        <v>0.79894758959358048</v>
      </c>
      <c r="I5241" s="8">
        <v>157248.40119420656</v>
      </c>
      <c r="J5241" s="8">
        <v>0</v>
      </c>
    </row>
    <row r="5242" spans="1:10" hidden="1" x14ac:dyDescent="0.35">
      <c r="A5242">
        <v>2018</v>
      </c>
      <c r="B5242">
        <v>3164209</v>
      </c>
      <c r="C5242" t="s">
        <v>234</v>
      </c>
      <c r="D5242" t="s">
        <v>303</v>
      </c>
      <c r="E5242" t="s">
        <v>300</v>
      </c>
      <c r="F5242" s="8">
        <v>4322625.08</v>
      </c>
      <c r="G5242" s="10"/>
      <c r="I5242" s="8">
        <v>0</v>
      </c>
      <c r="J5242" s="8">
        <v>4479873.4811942065</v>
      </c>
    </row>
    <row r="5243" spans="1:10" hidden="1" x14ac:dyDescent="0.35">
      <c r="A5243">
        <v>2018</v>
      </c>
      <c r="B5243">
        <v>3164209</v>
      </c>
      <c r="C5243" t="s">
        <v>234</v>
      </c>
      <c r="D5243" t="s">
        <v>303</v>
      </c>
      <c r="E5243" t="s">
        <v>306</v>
      </c>
      <c r="F5243" s="8">
        <v>105102.93</v>
      </c>
      <c r="G5243" s="10"/>
      <c r="I5243" s="8">
        <v>0</v>
      </c>
      <c r="J5243" s="8">
        <v>0</v>
      </c>
    </row>
    <row r="5244" spans="1:10" hidden="1" x14ac:dyDescent="0.35">
      <c r="A5244">
        <v>2018</v>
      </c>
      <c r="B5244">
        <v>3164209</v>
      </c>
      <c r="C5244" t="s">
        <v>234</v>
      </c>
      <c r="D5244" t="s">
        <v>303</v>
      </c>
      <c r="E5244" t="s">
        <v>301</v>
      </c>
      <c r="F5244" s="8">
        <v>402501.69</v>
      </c>
      <c r="G5244" s="10"/>
      <c r="I5244" s="8">
        <v>0</v>
      </c>
      <c r="J5244" s="8">
        <v>0</v>
      </c>
    </row>
    <row r="5245" spans="1:10" hidden="1" x14ac:dyDescent="0.35">
      <c r="A5245">
        <v>2018</v>
      </c>
      <c r="B5245">
        <v>3164209</v>
      </c>
      <c r="C5245" t="s">
        <v>234</v>
      </c>
      <c r="D5245" t="s">
        <v>303</v>
      </c>
      <c r="E5245" t="s">
        <v>304</v>
      </c>
      <c r="F5245" s="8">
        <v>184</v>
      </c>
      <c r="G5245" s="10"/>
      <c r="I5245" s="8">
        <v>0</v>
      </c>
      <c r="J5245" s="8">
        <v>0</v>
      </c>
    </row>
    <row r="5246" spans="1:10" hidden="1" x14ac:dyDescent="0.35">
      <c r="A5246">
        <v>2018</v>
      </c>
      <c r="B5246">
        <v>3164209</v>
      </c>
      <c r="C5246" t="s">
        <v>234</v>
      </c>
      <c r="D5246" t="s">
        <v>303</v>
      </c>
      <c r="E5246" t="s">
        <v>305</v>
      </c>
      <c r="F5246" s="8">
        <v>403185.53</v>
      </c>
      <c r="G5246" s="10"/>
      <c r="I5246" s="8">
        <v>0</v>
      </c>
      <c r="J5246" s="8">
        <v>0</v>
      </c>
    </row>
    <row r="5247" spans="1:10" hidden="1" x14ac:dyDescent="0.35">
      <c r="A5247">
        <v>2018</v>
      </c>
      <c r="B5247">
        <v>3164209</v>
      </c>
      <c r="C5247" t="s">
        <v>234</v>
      </c>
      <c r="D5247" t="s">
        <v>303</v>
      </c>
      <c r="E5247" t="s">
        <v>309</v>
      </c>
      <c r="F5247" s="8">
        <v>196819.42</v>
      </c>
      <c r="G5247" s="10"/>
      <c r="I5247" s="8">
        <v>0</v>
      </c>
      <c r="J5247" s="8">
        <v>0</v>
      </c>
    </row>
    <row r="5248" spans="1:10" hidden="1" x14ac:dyDescent="0.35">
      <c r="A5248">
        <v>2018</v>
      </c>
      <c r="B5248">
        <v>3164472</v>
      </c>
      <c r="C5248" t="s">
        <v>235</v>
      </c>
      <c r="D5248" t="s">
        <v>303</v>
      </c>
      <c r="E5248" t="s">
        <v>299</v>
      </c>
      <c r="F5248" s="8">
        <v>5579832.6600000001</v>
      </c>
      <c r="G5248" s="10">
        <v>5445681.3799999999</v>
      </c>
      <c r="H5248">
        <v>0.72120677761723917</v>
      </c>
      <c r="I5248" s="8">
        <v>96750.81236202798</v>
      </c>
      <c r="J5248" s="8">
        <v>0</v>
      </c>
    </row>
    <row r="5249" spans="1:10" hidden="1" x14ac:dyDescent="0.35">
      <c r="A5249">
        <v>2018</v>
      </c>
      <c r="B5249">
        <v>3164472</v>
      </c>
      <c r="C5249" t="s">
        <v>235</v>
      </c>
      <c r="D5249" t="s">
        <v>303</v>
      </c>
      <c r="E5249" t="s">
        <v>300</v>
      </c>
      <c r="F5249" s="8">
        <v>3927462.32</v>
      </c>
      <c r="G5249" s="10"/>
      <c r="I5249" s="8">
        <v>0</v>
      </c>
      <c r="J5249" s="8">
        <v>4024213.1323620277</v>
      </c>
    </row>
    <row r="5250" spans="1:10" hidden="1" x14ac:dyDescent="0.35">
      <c r="A5250">
        <v>2018</v>
      </c>
      <c r="B5250">
        <v>3164472</v>
      </c>
      <c r="C5250" t="s">
        <v>235</v>
      </c>
      <c r="D5250" t="s">
        <v>303</v>
      </c>
      <c r="E5250" t="s">
        <v>301</v>
      </c>
      <c r="F5250" s="8">
        <v>1144486.44</v>
      </c>
      <c r="G5250" s="10"/>
      <c r="I5250" s="8">
        <v>0</v>
      </c>
      <c r="J5250" s="8">
        <v>0</v>
      </c>
    </row>
    <row r="5251" spans="1:10" hidden="1" x14ac:dyDescent="0.35">
      <c r="A5251">
        <v>2018</v>
      </c>
      <c r="B5251">
        <v>3164472</v>
      </c>
      <c r="C5251" t="s">
        <v>235</v>
      </c>
      <c r="D5251" t="s">
        <v>303</v>
      </c>
      <c r="E5251" t="s">
        <v>309</v>
      </c>
      <c r="F5251" s="8">
        <v>134151.28</v>
      </c>
      <c r="G5251" s="10"/>
      <c r="I5251" s="8">
        <v>0</v>
      </c>
      <c r="J5251" s="8">
        <v>0</v>
      </c>
    </row>
    <row r="5252" spans="1:10" hidden="1" x14ac:dyDescent="0.35">
      <c r="A5252">
        <v>2018</v>
      </c>
      <c r="B5252">
        <v>3164506</v>
      </c>
      <c r="C5252" t="s">
        <v>236</v>
      </c>
      <c r="D5252" t="s">
        <v>303</v>
      </c>
      <c r="E5252" t="s">
        <v>299</v>
      </c>
      <c r="F5252" s="8">
        <v>5526274.7000000002</v>
      </c>
      <c r="G5252" s="10">
        <v>5526274.7000000002</v>
      </c>
      <c r="H5252">
        <v>0.90697105230762409</v>
      </c>
      <c r="I5252" s="8">
        <v>0</v>
      </c>
      <c r="J5252" s="8">
        <v>0</v>
      </c>
    </row>
    <row r="5253" spans="1:10" hidden="1" x14ac:dyDescent="0.35">
      <c r="A5253">
        <v>2018</v>
      </c>
      <c r="B5253">
        <v>3164506</v>
      </c>
      <c r="C5253" t="s">
        <v>236</v>
      </c>
      <c r="D5253" t="s">
        <v>303</v>
      </c>
      <c r="E5253" t="s">
        <v>300</v>
      </c>
      <c r="F5253" s="8">
        <v>5012171.18</v>
      </c>
      <c r="G5253" s="10"/>
      <c r="I5253" s="8">
        <v>0</v>
      </c>
      <c r="J5253" s="8">
        <v>5012171.18</v>
      </c>
    </row>
    <row r="5254" spans="1:10" hidden="1" x14ac:dyDescent="0.35">
      <c r="A5254">
        <v>2018</v>
      </c>
      <c r="B5254">
        <v>3164506</v>
      </c>
      <c r="C5254" t="s">
        <v>236</v>
      </c>
      <c r="D5254" t="s">
        <v>303</v>
      </c>
      <c r="E5254" t="s">
        <v>301</v>
      </c>
      <c r="F5254" s="8">
        <v>256227.3</v>
      </c>
      <c r="G5254" s="10"/>
      <c r="I5254" s="8">
        <v>0</v>
      </c>
      <c r="J5254" s="8">
        <v>0</v>
      </c>
    </row>
    <row r="5255" spans="1:10" hidden="1" x14ac:dyDescent="0.35">
      <c r="A5255">
        <v>2018</v>
      </c>
      <c r="B5255">
        <v>3164506</v>
      </c>
      <c r="C5255" t="s">
        <v>236</v>
      </c>
      <c r="D5255" t="s">
        <v>303</v>
      </c>
      <c r="E5255" t="s">
        <v>304</v>
      </c>
      <c r="F5255" s="8">
        <v>19875.349999999999</v>
      </c>
      <c r="G5255" s="10"/>
      <c r="I5255" s="8">
        <v>0</v>
      </c>
      <c r="J5255" s="8">
        <v>0</v>
      </c>
    </row>
    <row r="5256" spans="1:10" hidden="1" x14ac:dyDescent="0.35">
      <c r="A5256">
        <v>2018</v>
      </c>
      <c r="B5256">
        <v>3165503</v>
      </c>
      <c r="C5256" t="s">
        <v>237</v>
      </c>
      <c r="D5256" t="s">
        <v>303</v>
      </c>
      <c r="E5256" t="s">
        <v>299</v>
      </c>
      <c r="F5256" s="8">
        <v>5482404.5</v>
      </c>
      <c r="G5256" s="10">
        <v>4791054.28</v>
      </c>
      <c r="H5256">
        <v>0.75907607959724477</v>
      </c>
      <c r="I5256" s="8">
        <v>524787.41462629265</v>
      </c>
      <c r="J5256" s="8">
        <v>0</v>
      </c>
    </row>
    <row r="5257" spans="1:10" hidden="1" x14ac:dyDescent="0.35">
      <c r="A5257">
        <v>2018</v>
      </c>
      <c r="B5257">
        <v>3165503</v>
      </c>
      <c r="C5257" t="s">
        <v>237</v>
      </c>
      <c r="D5257" t="s">
        <v>303</v>
      </c>
      <c r="E5257" t="s">
        <v>300</v>
      </c>
      <c r="F5257" s="8">
        <v>3636774.7</v>
      </c>
      <c r="G5257" s="10"/>
      <c r="I5257" s="8">
        <v>0</v>
      </c>
      <c r="J5257" s="8">
        <v>4161562.1146262931</v>
      </c>
    </row>
    <row r="5258" spans="1:10" hidden="1" x14ac:dyDescent="0.35">
      <c r="A5258">
        <v>2018</v>
      </c>
      <c r="B5258">
        <v>3165503</v>
      </c>
      <c r="C5258" t="s">
        <v>237</v>
      </c>
      <c r="D5258" t="s">
        <v>303</v>
      </c>
      <c r="E5258" t="s">
        <v>301</v>
      </c>
      <c r="F5258" s="8">
        <v>708170.5</v>
      </c>
      <c r="G5258" s="10"/>
      <c r="I5258" s="8">
        <v>0</v>
      </c>
      <c r="J5258" s="8">
        <v>0</v>
      </c>
    </row>
    <row r="5259" spans="1:10" hidden="1" x14ac:dyDescent="0.35">
      <c r="A5259">
        <v>2018</v>
      </c>
      <c r="B5259">
        <v>3165503</v>
      </c>
      <c r="C5259" t="s">
        <v>237</v>
      </c>
      <c r="D5259" t="s">
        <v>303</v>
      </c>
      <c r="E5259" t="s">
        <v>309</v>
      </c>
      <c r="F5259" s="8">
        <v>691350.22</v>
      </c>
      <c r="G5259" s="10"/>
      <c r="I5259" s="8">
        <v>0</v>
      </c>
      <c r="J5259" s="8">
        <v>0</v>
      </c>
    </row>
    <row r="5260" spans="1:10" hidden="1" x14ac:dyDescent="0.35">
      <c r="A5260">
        <v>2018</v>
      </c>
      <c r="B5260">
        <v>3165909</v>
      </c>
      <c r="C5260" t="s">
        <v>238</v>
      </c>
      <c r="D5260" t="s">
        <v>303</v>
      </c>
      <c r="E5260" t="s">
        <v>299</v>
      </c>
      <c r="F5260" s="8">
        <v>4344432.24</v>
      </c>
      <c r="G5260" s="10">
        <v>4222045.99</v>
      </c>
      <c r="H5260">
        <v>0.80981665952909243</v>
      </c>
      <c r="I5260" s="8">
        <v>99110.42414729239</v>
      </c>
      <c r="J5260" s="8">
        <v>0</v>
      </c>
    </row>
    <row r="5261" spans="1:10" hidden="1" x14ac:dyDescent="0.35">
      <c r="A5261">
        <v>2018</v>
      </c>
      <c r="B5261">
        <v>3165909</v>
      </c>
      <c r="C5261" t="s">
        <v>238</v>
      </c>
      <c r="D5261" t="s">
        <v>303</v>
      </c>
      <c r="E5261" t="s">
        <v>300</v>
      </c>
      <c r="F5261" s="8">
        <v>3419083.18</v>
      </c>
      <c r="G5261" s="10"/>
      <c r="I5261" s="8">
        <v>0</v>
      </c>
      <c r="J5261" s="8">
        <v>3518193.6041472927</v>
      </c>
    </row>
    <row r="5262" spans="1:10" hidden="1" x14ac:dyDescent="0.35">
      <c r="A5262">
        <v>2018</v>
      </c>
      <c r="B5262">
        <v>3165909</v>
      </c>
      <c r="C5262" t="s">
        <v>238</v>
      </c>
      <c r="D5262" t="s">
        <v>303</v>
      </c>
      <c r="E5262" t="s">
        <v>301</v>
      </c>
      <c r="F5262" s="8">
        <v>289616.59000000003</v>
      </c>
      <c r="G5262" s="10"/>
      <c r="I5262" s="8">
        <v>0</v>
      </c>
      <c r="J5262" s="8">
        <v>0</v>
      </c>
    </row>
    <row r="5263" spans="1:10" hidden="1" x14ac:dyDescent="0.35">
      <c r="A5263">
        <v>2018</v>
      </c>
      <c r="B5263">
        <v>3165909</v>
      </c>
      <c r="C5263" t="s">
        <v>238</v>
      </c>
      <c r="D5263" t="s">
        <v>303</v>
      </c>
      <c r="E5263" t="s">
        <v>309</v>
      </c>
      <c r="F5263" s="8">
        <v>122386.25</v>
      </c>
      <c r="G5263" s="10"/>
      <c r="I5263" s="8">
        <v>0</v>
      </c>
      <c r="J5263" s="8">
        <v>0</v>
      </c>
    </row>
    <row r="5264" spans="1:10" hidden="1" x14ac:dyDescent="0.35">
      <c r="A5264">
        <v>2018</v>
      </c>
      <c r="B5264">
        <v>3166105</v>
      </c>
      <c r="C5264" t="s">
        <v>239</v>
      </c>
      <c r="D5264" t="s">
        <v>303</v>
      </c>
      <c r="E5264" t="s">
        <v>299</v>
      </c>
      <c r="F5264" s="8">
        <v>2758415.2</v>
      </c>
      <c r="G5264" s="10">
        <v>2758415.2</v>
      </c>
      <c r="H5264">
        <v>0.82081763833087928</v>
      </c>
      <c r="I5264" s="8">
        <v>0</v>
      </c>
      <c r="J5264" s="8">
        <v>0</v>
      </c>
    </row>
    <row r="5265" spans="1:10" hidden="1" x14ac:dyDescent="0.35">
      <c r="A5265">
        <v>2018</v>
      </c>
      <c r="B5265">
        <v>3166105</v>
      </c>
      <c r="C5265" t="s">
        <v>239</v>
      </c>
      <c r="D5265" t="s">
        <v>303</v>
      </c>
      <c r="E5265" t="s">
        <v>300</v>
      </c>
      <c r="F5265" s="8">
        <v>2264155.85</v>
      </c>
      <c r="G5265" s="10"/>
      <c r="I5265" s="8">
        <v>0</v>
      </c>
      <c r="J5265" s="8">
        <v>2264155.85</v>
      </c>
    </row>
    <row r="5266" spans="1:10" hidden="1" x14ac:dyDescent="0.35">
      <c r="A5266">
        <v>2018</v>
      </c>
      <c r="B5266">
        <v>3166105</v>
      </c>
      <c r="C5266" t="s">
        <v>239</v>
      </c>
      <c r="D5266" t="s">
        <v>303</v>
      </c>
      <c r="E5266" t="s">
        <v>301</v>
      </c>
      <c r="F5266" s="8">
        <v>136822.82</v>
      </c>
      <c r="G5266" s="10"/>
      <c r="I5266" s="8">
        <v>0</v>
      </c>
      <c r="J5266" s="8">
        <v>0</v>
      </c>
    </row>
    <row r="5267" spans="1:10" hidden="1" x14ac:dyDescent="0.35">
      <c r="A5267">
        <v>2018</v>
      </c>
      <c r="B5267">
        <v>3166501</v>
      </c>
      <c r="C5267" t="s">
        <v>240</v>
      </c>
      <c r="D5267" t="s">
        <v>303</v>
      </c>
      <c r="E5267" t="s">
        <v>299</v>
      </c>
      <c r="F5267" s="8">
        <v>2890174.3</v>
      </c>
      <c r="G5267" s="10">
        <v>2638266.65</v>
      </c>
      <c r="H5267">
        <v>0.81384699306266106</v>
      </c>
      <c r="I5267" s="8">
        <v>205014.28348198126</v>
      </c>
      <c r="J5267" s="8">
        <v>0</v>
      </c>
    </row>
    <row r="5268" spans="1:10" hidden="1" x14ac:dyDescent="0.35">
      <c r="A5268">
        <v>2018</v>
      </c>
      <c r="B5268">
        <v>3166501</v>
      </c>
      <c r="C5268" t="s">
        <v>240</v>
      </c>
      <c r="D5268" t="s">
        <v>303</v>
      </c>
      <c r="E5268" t="s">
        <v>300</v>
      </c>
      <c r="F5268" s="8">
        <v>2147145.38</v>
      </c>
      <c r="G5268" s="10"/>
      <c r="I5268" s="8">
        <v>0</v>
      </c>
      <c r="J5268" s="8">
        <v>2352159.663481981</v>
      </c>
    </row>
    <row r="5269" spans="1:10" hidden="1" x14ac:dyDescent="0.35">
      <c r="A5269">
        <v>2018</v>
      </c>
      <c r="B5269">
        <v>3166501</v>
      </c>
      <c r="C5269" t="s">
        <v>240</v>
      </c>
      <c r="D5269" t="s">
        <v>303</v>
      </c>
      <c r="E5269" t="s">
        <v>301</v>
      </c>
      <c r="F5269" s="8">
        <v>302887.57</v>
      </c>
      <c r="G5269" s="10"/>
      <c r="I5269" s="8">
        <v>0</v>
      </c>
      <c r="J5269" s="8">
        <v>0</v>
      </c>
    </row>
    <row r="5270" spans="1:10" hidden="1" x14ac:dyDescent="0.35">
      <c r="A5270">
        <v>2018</v>
      </c>
      <c r="B5270">
        <v>3166501</v>
      </c>
      <c r="C5270" t="s">
        <v>240</v>
      </c>
      <c r="D5270" t="s">
        <v>303</v>
      </c>
      <c r="E5270" t="s">
        <v>309</v>
      </c>
      <c r="F5270" s="8">
        <v>251907.65</v>
      </c>
      <c r="G5270" s="10"/>
      <c r="I5270" s="8">
        <v>0</v>
      </c>
      <c r="J5270" s="8">
        <v>0</v>
      </c>
    </row>
    <row r="5271" spans="1:10" hidden="1" x14ac:dyDescent="0.35">
      <c r="A5271">
        <v>2018</v>
      </c>
      <c r="B5271">
        <v>3166709</v>
      </c>
      <c r="C5271" t="s">
        <v>241</v>
      </c>
      <c r="D5271" t="s">
        <v>303</v>
      </c>
      <c r="E5271" t="s">
        <v>299</v>
      </c>
      <c r="F5271" s="8">
        <v>3879696.07</v>
      </c>
      <c r="G5271" s="10">
        <v>2865201.2699999996</v>
      </c>
      <c r="H5271">
        <v>0.64044108496433838</v>
      </c>
      <c r="I5271" s="8">
        <v>649724.15040267946</v>
      </c>
      <c r="J5271" s="8">
        <v>0</v>
      </c>
    </row>
    <row r="5272" spans="1:10" hidden="1" x14ac:dyDescent="0.35">
      <c r="A5272">
        <v>2018</v>
      </c>
      <c r="B5272">
        <v>3166709</v>
      </c>
      <c r="C5272" t="s">
        <v>241</v>
      </c>
      <c r="D5272" t="s">
        <v>303</v>
      </c>
      <c r="E5272" t="s">
        <v>300</v>
      </c>
      <c r="F5272" s="8">
        <v>1834992.61</v>
      </c>
      <c r="G5272" s="10"/>
      <c r="I5272" s="8">
        <v>0</v>
      </c>
      <c r="J5272" s="8">
        <v>2484716.7604026794</v>
      </c>
    </row>
    <row r="5273" spans="1:10" hidden="1" x14ac:dyDescent="0.35">
      <c r="A5273">
        <v>2018</v>
      </c>
      <c r="B5273">
        <v>3166709</v>
      </c>
      <c r="C5273" t="s">
        <v>241</v>
      </c>
      <c r="D5273" t="s">
        <v>303</v>
      </c>
      <c r="E5273" t="s">
        <v>301</v>
      </c>
      <c r="F5273" s="8">
        <v>480797.83</v>
      </c>
      <c r="G5273" s="10"/>
      <c r="I5273" s="8">
        <v>0</v>
      </c>
      <c r="J5273" s="8">
        <v>0</v>
      </c>
    </row>
    <row r="5274" spans="1:10" hidden="1" x14ac:dyDescent="0.35">
      <c r="A5274">
        <v>2018</v>
      </c>
      <c r="B5274">
        <v>3166709</v>
      </c>
      <c r="C5274" t="s">
        <v>241</v>
      </c>
      <c r="D5274" t="s">
        <v>303</v>
      </c>
      <c r="E5274" t="s">
        <v>309</v>
      </c>
      <c r="F5274" s="8">
        <v>1014494.8</v>
      </c>
      <c r="G5274" s="10"/>
      <c r="I5274" s="8">
        <v>0</v>
      </c>
      <c r="J5274" s="8">
        <v>0</v>
      </c>
    </row>
    <row r="5275" spans="1:10" hidden="1" x14ac:dyDescent="0.35">
      <c r="A5275">
        <v>2018</v>
      </c>
      <c r="B5275">
        <v>3166956</v>
      </c>
      <c r="C5275" t="s">
        <v>242</v>
      </c>
      <c r="D5275" t="s">
        <v>303</v>
      </c>
      <c r="E5275" t="s">
        <v>299</v>
      </c>
      <c r="F5275" s="8">
        <v>3858526.78</v>
      </c>
      <c r="G5275" s="10">
        <v>3432785.8299999996</v>
      </c>
      <c r="H5275">
        <v>0.82341920818287706</v>
      </c>
      <c r="I5275" s="8">
        <v>350563.27594002587</v>
      </c>
      <c r="J5275" s="8">
        <v>0</v>
      </c>
    </row>
    <row r="5276" spans="1:10" hidden="1" x14ac:dyDescent="0.35">
      <c r="A5276">
        <v>2018</v>
      </c>
      <c r="B5276">
        <v>3166956</v>
      </c>
      <c r="C5276" t="s">
        <v>242</v>
      </c>
      <c r="D5276" t="s">
        <v>303</v>
      </c>
      <c r="E5276" t="s">
        <v>300</v>
      </c>
      <c r="F5276" s="8">
        <v>2826621.79</v>
      </c>
      <c r="G5276" s="10"/>
      <c r="I5276" s="8">
        <v>0</v>
      </c>
      <c r="J5276" s="8">
        <v>3177185.0659400257</v>
      </c>
    </row>
    <row r="5277" spans="1:10" hidden="1" x14ac:dyDescent="0.35">
      <c r="A5277">
        <v>2018</v>
      </c>
      <c r="B5277">
        <v>3166956</v>
      </c>
      <c r="C5277" t="s">
        <v>242</v>
      </c>
      <c r="D5277" t="s">
        <v>303</v>
      </c>
      <c r="E5277" t="s">
        <v>301</v>
      </c>
      <c r="F5277" s="8">
        <v>606164.04</v>
      </c>
      <c r="G5277" s="10"/>
      <c r="I5277" s="8">
        <v>0</v>
      </c>
      <c r="J5277" s="8">
        <v>0</v>
      </c>
    </row>
    <row r="5278" spans="1:10" hidden="1" x14ac:dyDescent="0.35">
      <c r="A5278">
        <v>2018</v>
      </c>
      <c r="B5278">
        <v>3166956</v>
      </c>
      <c r="C5278" t="s">
        <v>242</v>
      </c>
      <c r="D5278" t="s">
        <v>303</v>
      </c>
      <c r="E5278" t="s">
        <v>309</v>
      </c>
      <c r="F5278" s="8">
        <v>425740.95</v>
      </c>
      <c r="G5278" s="10"/>
      <c r="I5278" s="8">
        <v>0</v>
      </c>
      <c r="J5278" s="8">
        <v>0</v>
      </c>
    </row>
    <row r="5279" spans="1:10" hidden="1" x14ac:dyDescent="0.35">
      <c r="A5279">
        <v>2018</v>
      </c>
      <c r="B5279">
        <v>3167103</v>
      </c>
      <c r="C5279" t="s">
        <v>243</v>
      </c>
      <c r="D5279" t="s">
        <v>303</v>
      </c>
      <c r="E5279" t="s">
        <v>299</v>
      </c>
      <c r="F5279" s="8">
        <v>9568030.5399999991</v>
      </c>
      <c r="G5279" s="10">
        <v>9227416.4899999984</v>
      </c>
      <c r="H5279">
        <v>0.82637004390814073</v>
      </c>
      <c r="I5279" s="8">
        <v>281473.24745422963</v>
      </c>
      <c r="J5279" s="8">
        <v>0</v>
      </c>
    </row>
    <row r="5280" spans="1:10" hidden="1" x14ac:dyDescent="0.35">
      <c r="A5280">
        <v>2018</v>
      </c>
      <c r="B5280">
        <v>3167103</v>
      </c>
      <c r="C5280" t="s">
        <v>243</v>
      </c>
      <c r="D5280" t="s">
        <v>303</v>
      </c>
      <c r="E5280" t="s">
        <v>300</v>
      </c>
      <c r="F5280" s="8">
        <v>7625260.5700000003</v>
      </c>
      <c r="G5280" s="10"/>
      <c r="I5280" s="8">
        <v>0</v>
      </c>
      <c r="J5280" s="8">
        <v>7906733.81745423</v>
      </c>
    </row>
    <row r="5281" spans="1:10" hidden="1" x14ac:dyDescent="0.35">
      <c r="A5281">
        <v>2018</v>
      </c>
      <c r="B5281">
        <v>3167103</v>
      </c>
      <c r="C5281" t="s">
        <v>243</v>
      </c>
      <c r="D5281" t="s">
        <v>303</v>
      </c>
      <c r="E5281" t="s">
        <v>301</v>
      </c>
      <c r="F5281" s="8">
        <v>766089.02</v>
      </c>
      <c r="G5281" s="10"/>
      <c r="I5281" s="8">
        <v>0</v>
      </c>
      <c r="J5281" s="8">
        <v>0</v>
      </c>
    </row>
    <row r="5282" spans="1:10" hidden="1" x14ac:dyDescent="0.35">
      <c r="A5282">
        <v>2018</v>
      </c>
      <c r="B5282">
        <v>3167103</v>
      </c>
      <c r="C5282" t="s">
        <v>243</v>
      </c>
      <c r="D5282" t="s">
        <v>303</v>
      </c>
      <c r="E5282" t="s">
        <v>309</v>
      </c>
      <c r="F5282" s="8">
        <v>340614.05</v>
      </c>
      <c r="G5282" s="10"/>
      <c r="I5282" s="8">
        <v>0</v>
      </c>
      <c r="J5282" s="8">
        <v>0</v>
      </c>
    </row>
    <row r="5283" spans="1:10" hidden="1" x14ac:dyDescent="0.35">
      <c r="A5283">
        <v>2018</v>
      </c>
      <c r="B5283">
        <v>3165552</v>
      </c>
      <c r="C5283" t="s">
        <v>244</v>
      </c>
      <c r="D5283" t="s">
        <v>303</v>
      </c>
      <c r="E5283" t="s">
        <v>299</v>
      </c>
      <c r="F5283" s="8">
        <v>7676067.4100000001</v>
      </c>
      <c r="G5283" s="10">
        <v>7053678.8499999996</v>
      </c>
      <c r="H5283">
        <v>0.8344735641033616</v>
      </c>
      <c r="I5283" s="8">
        <v>519366.79992035899</v>
      </c>
      <c r="J5283" s="8">
        <v>0</v>
      </c>
    </row>
    <row r="5284" spans="1:10" hidden="1" x14ac:dyDescent="0.35">
      <c r="A5284">
        <v>2018</v>
      </c>
      <c r="B5284">
        <v>3165552</v>
      </c>
      <c r="C5284" t="s">
        <v>244</v>
      </c>
      <c r="D5284" t="s">
        <v>303</v>
      </c>
      <c r="E5284" t="s">
        <v>300</v>
      </c>
      <c r="F5284" s="8">
        <v>5886108.5300000003</v>
      </c>
      <c r="G5284" s="10"/>
      <c r="I5284" s="8">
        <v>0</v>
      </c>
      <c r="J5284" s="8">
        <v>6405475.329920359</v>
      </c>
    </row>
    <row r="5285" spans="1:10" hidden="1" x14ac:dyDescent="0.35">
      <c r="A5285">
        <v>2018</v>
      </c>
      <c r="B5285">
        <v>3165552</v>
      </c>
      <c r="C5285" t="s">
        <v>244</v>
      </c>
      <c r="D5285" t="s">
        <v>303</v>
      </c>
      <c r="E5285" t="s">
        <v>306</v>
      </c>
      <c r="F5285" s="8">
        <v>108000</v>
      </c>
      <c r="G5285" s="10"/>
      <c r="I5285" s="8">
        <v>0</v>
      </c>
      <c r="J5285" s="8">
        <v>0</v>
      </c>
    </row>
    <row r="5286" spans="1:10" hidden="1" x14ac:dyDescent="0.35">
      <c r="A5286">
        <v>2018</v>
      </c>
      <c r="B5286">
        <v>3165552</v>
      </c>
      <c r="C5286" t="s">
        <v>244</v>
      </c>
      <c r="D5286" t="s">
        <v>303</v>
      </c>
      <c r="E5286" t="s">
        <v>301</v>
      </c>
      <c r="F5286" s="8">
        <v>518998.27</v>
      </c>
      <c r="G5286" s="10"/>
      <c r="I5286" s="8">
        <v>0</v>
      </c>
      <c r="J5286" s="8">
        <v>0</v>
      </c>
    </row>
    <row r="5287" spans="1:10" hidden="1" x14ac:dyDescent="0.35">
      <c r="A5287">
        <v>2018</v>
      </c>
      <c r="B5287">
        <v>3165552</v>
      </c>
      <c r="C5287" t="s">
        <v>244</v>
      </c>
      <c r="D5287" t="s">
        <v>303</v>
      </c>
      <c r="E5287" t="s">
        <v>309</v>
      </c>
      <c r="F5287" s="8">
        <v>622388.56000000006</v>
      </c>
      <c r="G5287" s="10"/>
      <c r="I5287" s="8">
        <v>0</v>
      </c>
      <c r="J5287" s="8">
        <v>0</v>
      </c>
    </row>
    <row r="5288" spans="1:10" hidden="1" x14ac:dyDescent="0.35">
      <c r="A5288">
        <v>2018</v>
      </c>
      <c r="B5288">
        <v>3167707</v>
      </c>
      <c r="C5288" t="s">
        <v>245</v>
      </c>
      <c r="D5288" t="s">
        <v>303</v>
      </c>
      <c r="E5288" t="s">
        <v>299</v>
      </c>
      <c r="F5288" s="8">
        <v>4119136.4</v>
      </c>
      <c r="G5288" s="10">
        <v>4001147.42</v>
      </c>
      <c r="H5288">
        <v>0.76049211403462857</v>
      </c>
      <c r="I5288" s="8">
        <v>89729.688832989501</v>
      </c>
      <c r="J5288" s="8">
        <v>0</v>
      </c>
    </row>
    <row r="5289" spans="1:10" hidden="1" x14ac:dyDescent="0.35">
      <c r="A5289">
        <v>2018</v>
      </c>
      <c r="B5289">
        <v>3167707</v>
      </c>
      <c r="C5289" t="s">
        <v>245</v>
      </c>
      <c r="D5289" t="s">
        <v>303</v>
      </c>
      <c r="E5289" t="s">
        <v>300</v>
      </c>
      <c r="F5289" s="8">
        <v>3042841.06</v>
      </c>
      <c r="G5289" s="10"/>
      <c r="I5289" s="8">
        <v>0</v>
      </c>
      <c r="J5289" s="8">
        <v>3132570.7488329895</v>
      </c>
    </row>
    <row r="5290" spans="1:10" hidden="1" x14ac:dyDescent="0.35">
      <c r="A5290">
        <v>2018</v>
      </c>
      <c r="B5290">
        <v>3167707</v>
      </c>
      <c r="C5290" t="s">
        <v>245</v>
      </c>
      <c r="D5290" t="s">
        <v>303</v>
      </c>
      <c r="E5290" t="s">
        <v>301</v>
      </c>
      <c r="F5290" s="8">
        <v>781073.45</v>
      </c>
      <c r="G5290" s="10"/>
      <c r="I5290" s="8">
        <v>0</v>
      </c>
      <c r="J5290" s="8">
        <v>0</v>
      </c>
    </row>
    <row r="5291" spans="1:10" hidden="1" x14ac:dyDescent="0.35">
      <c r="A5291">
        <v>2018</v>
      </c>
      <c r="B5291">
        <v>3167707</v>
      </c>
      <c r="C5291" t="s">
        <v>245</v>
      </c>
      <c r="D5291" t="s">
        <v>303</v>
      </c>
      <c r="E5291" t="s">
        <v>309</v>
      </c>
      <c r="F5291" s="8">
        <v>117988.98</v>
      </c>
      <c r="G5291" s="10"/>
      <c r="I5291" s="8">
        <v>0</v>
      </c>
      <c r="J5291" s="8">
        <v>0</v>
      </c>
    </row>
    <row r="5292" spans="1:10" hidden="1" x14ac:dyDescent="0.35">
      <c r="A5292">
        <v>2018</v>
      </c>
      <c r="B5292">
        <v>3168002</v>
      </c>
      <c r="C5292" t="s">
        <v>246</v>
      </c>
      <c r="D5292" t="s">
        <v>303</v>
      </c>
      <c r="E5292" t="s">
        <v>299</v>
      </c>
      <c r="F5292" s="8">
        <v>14751749.550000001</v>
      </c>
      <c r="G5292" s="10">
        <v>14751749.550000001</v>
      </c>
      <c r="H5292">
        <v>0.40820129094450358</v>
      </c>
      <c r="I5292" s="8">
        <v>0</v>
      </c>
      <c r="J5292" s="8">
        <v>0</v>
      </c>
    </row>
    <row r="5293" spans="1:10" hidden="1" x14ac:dyDescent="0.35">
      <c r="A5293">
        <v>2018</v>
      </c>
      <c r="B5293">
        <v>3168002</v>
      </c>
      <c r="C5293" t="s">
        <v>246</v>
      </c>
      <c r="D5293" t="s">
        <v>303</v>
      </c>
      <c r="E5293" t="s">
        <v>300</v>
      </c>
      <c r="F5293" s="8">
        <v>6021683.21</v>
      </c>
      <c r="G5293" s="10"/>
      <c r="I5293" s="8">
        <v>0</v>
      </c>
      <c r="J5293" s="8">
        <v>6021683.21</v>
      </c>
    </row>
    <row r="5294" spans="1:10" hidden="1" x14ac:dyDescent="0.35">
      <c r="A5294">
        <v>2018</v>
      </c>
      <c r="B5294">
        <v>3168002</v>
      </c>
      <c r="C5294" t="s">
        <v>246</v>
      </c>
      <c r="D5294" t="s">
        <v>303</v>
      </c>
      <c r="E5294" t="s">
        <v>307</v>
      </c>
      <c r="F5294" s="8">
        <v>50607.41</v>
      </c>
      <c r="G5294" s="10"/>
      <c r="I5294" s="8">
        <v>0</v>
      </c>
      <c r="J5294" s="8">
        <v>0</v>
      </c>
    </row>
    <row r="5295" spans="1:10" hidden="1" x14ac:dyDescent="0.35">
      <c r="A5295">
        <v>2018</v>
      </c>
      <c r="B5295">
        <v>3168002</v>
      </c>
      <c r="C5295" t="s">
        <v>246</v>
      </c>
      <c r="D5295" t="s">
        <v>303</v>
      </c>
      <c r="E5295" t="s">
        <v>306</v>
      </c>
      <c r="F5295" s="8">
        <v>53620.89</v>
      </c>
      <c r="G5295" s="10"/>
      <c r="I5295" s="8">
        <v>0</v>
      </c>
      <c r="J5295" s="8">
        <v>0</v>
      </c>
    </row>
    <row r="5296" spans="1:10" hidden="1" x14ac:dyDescent="0.35">
      <c r="A5296">
        <v>2018</v>
      </c>
      <c r="B5296">
        <v>3168002</v>
      </c>
      <c r="C5296" t="s">
        <v>246</v>
      </c>
      <c r="D5296" t="s">
        <v>303</v>
      </c>
      <c r="E5296" t="s">
        <v>301</v>
      </c>
      <c r="F5296" s="8">
        <v>5752497.7699999996</v>
      </c>
      <c r="G5296" s="10"/>
      <c r="I5296" s="8">
        <v>0</v>
      </c>
      <c r="J5296" s="8">
        <v>0</v>
      </c>
    </row>
    <row r="5297" spans="1:10" hidden="1" x14ac:dyDescent="0.35">
      <c r="A5297">
        <v>2018</v>
      </c>
      <c r="B5297">
        <v>3168002</v>
      </c>
      <c r="C5297" t="s">
        <v>246</v>
      </c>
      <c r="D5297" t="s">
        <v>303</v>
      </c>
      <c r="E5297" t="s">
        <v>304</v>
      </c>
      <c r="F5297" s="8">
        <v>3406.1</v>
      </c>
      <c r="G5297" s="10"/>
      <c r="I5297" s="8">
        <v>0</v>
      </c>
      <c r="J5297" s="8">
        <v>0</v>
      </c>
    </row>
    <row r="5298" spans="1:10" hidden="1" x14ac:dyDescent="0.35">
      <c r="A5298">
        <v>2018</v>
      </c>
      <c r="B5298">
        <v>3168002</v>
      </c>
      <c r="C5298" t="s">
        <v>246</v>
      </c>
      <c r="D5298" t="s">
        <v>303</v>
      </c>
      <c r="E5298" t="s">
        <v>305</v>
      </c>
      <c r="F5298" s="8">
        <v>10454.290000000001</v>
      </c>
      <c r="G5298" s="10"/>
      <c r="I5298" s="8">
        <v>0</v>
      </c>
      <c r="J5298" s="8">
        <v>0</v>
      </c>
    </row>
    <row r="5299" spans="1:10" hidden="1" x14ac:dyDescent="0.35">
      <c r="A5299">
        <v>2018</v>
      </c>
      <c r="B5299">
        <v>3168051</v>
      </c>
      <c r="C5299" t="s">
        <v>247</v>
      </c>
      <c r="D5299" t="s">
        <v>303</v>
      </c>
      <c r="E5299" t="s">
        <v>299</v>
      </c>
      <c r="F5299" s="8">
        <v>2593128.27</v>
      </c>
      <c r="G5299" s="10">
        <v>2593128.27</v>
      </c>
      <c r="H5299">
        <v>0.88519238965375213</v>
      </c>
      <c r="I5299" s="8">
        <v>0</v>
      </c>
      <c r="J5299" s="8">
        <v>0</v>
      </c>
    </row>
    <row r="5300" spans="1:10" hidden="1" x14ac:dyDescent="0.35">
      <c r="A5300">
        <v>2018</v>
      </c>
      <c r="B5300">
        <v>3168051</v>
      </c>
      <c r="C5300" t="s">
        <v>247</v>
      </c>
      <c r="D5300" t="s">
        <v>303</v>
      </c>
      <c r="E5300" t="s">
        <v>300</v>
      </c>
      <c r="F5300" s="8">
        <v>2295417.41</v>
      </c>
      <c r="G5300" s="10"/>
      <c r="I5300" s="8">
        <v>0</v>
      </c>
      <c r="J5300" s="8">
        <v>2295417.41</v>
      </c>
    </row>
    <row r="5301" spans="1:10" hidden="1" x14ac:dyDescent="0.35">
      <c r="A5301">
        <v>2018</v>
      </c>
      <c r="B5301">
        <v>3168051</v>
      </c>
      <c r="C5301" t="s">
        <v>247</v>
      </c>
      <c r="D5301" t="s">
        <v>303</v>
      </c>
      <c r="E5301" t="s">
        <v>301</v>
      </c>
      <c r="F5301" s="8">
        <v>227293.26</v>
      </c>
      <c r="G5301" s="10"/>
      <c r="I5301" s="8">
        <v>0</v>
      </c>
      <c r="J5301" s="8">
        <v>0</v>
      </c>
    </row>
    <row r="5302" spans="1:10" hidden="1" x14ac:dyDescent="0.35">
      <c r="A5302">
        <v>2018</v>
      </c>
      <c r="B5302">
        <v>3168051</v>
      </c>
      <c r="C5302" t="s">
        <v>247</v>
      </c>
      <c r="D5302" t="s">
        <v>303</v>
      </c>
      <c r="E5302" t="s">
        <v>304</v>
      </c>
      <c r="F5302" s="8">
        <v>70417.600000000006</v>
      </c>
      <c r="G5302" s="10"/>
      <c r="I5302" s="8">
        <v>0</v>
      </c>
      <c r="J5302" s="8">
        <v>0</v>
      </c>
    </row>
    <row r="5303" spans="1:10" hidden="1" x14ac:dyDescent="0.35">
      <c r="A5303">
        <v>2018</v>
      </c>
      <c r="B5303">
        <v>3168408</v>
      </c>
      <c r="C5303" t="s">
        <v>248</v>
      </c>
      <c r="D5303" t="s">
        <v>303</v>
      </c>
      <c r="E5303" t="s">
        <v>299</v>
      </c>
      <c r="F5303" s="8">
        <v>5302992.3099999996</v>
      </c>
      <c r="G5303" s="10">
        <v>5302992.3099999996</v>
      </c>
      <c r="H5303">
        <v>0.67196627143515519</v>
      </c>
      <c r="I5303" s="8">
        <v>0</v>
      </c>
      <c r="J5303" s="8">
        <v>0</v>
      </c>
    </row>
    <row r="5304" spans="1:10" hidden="1" x14ac:dyDescent="0.35">
      <c r="A5304">
        <v>2018</v>
      </c>
      <c r="B5304">
        <v>3168408</v>
      </c>
      <c r="C5304" t="s">
        <v>248</v>
      </c>
      <c r="D5304" t="s">
        <v>303</v>
      </c>
      <c r="E5304" t="s">
        <v>300</v>
      </c>
      <c r="F5304" s="8">
        <v>3563431.97</v>
      </c>
      <c r="G5304" s="10"/>
      <c r="I5304" s="8">
        <v>0</v>
      </c>
      <c r="J5304" s="8">
        <v>3563431.97</v>
      </c>
    </row>
    <row r="5305" spans="1:10" hidden="1" x14ac:dyDescent="0.35">
      <c r="A5305">
        <v>2018</v>
      </c>
      <c r="B5305">
        <v>3168408</v>
      </c>
      <c r="C5305" t="s">
        <v>248</v>
      </c>
      <c r="D5305" t="s">
        <v>303</v>
      </c>
      <c r="E5305" t="s">
        <v>306</v>
      </c>
      <c r="F5305" s="8">
        <v>146246.79999999999</v>
      </c>
      <c r="G5305" s="10"/>
      <c r="I5305" s="8">
        <v>0</v>
      </c>
      <c r="J5305" s="8">
        <v>0</v>
      </c>
    </row>
    <row r="5306" spans="1:10" hidden="1" x14ac:dyDescent="0.35">
      <c r="A5306">
        <v>2018</v>
      </c>
      <c r="B5306">
        <v>3168408</v>
      </c>
      <c r="C5306" t="s">
        <v>248</v>
      </c>
      <c r="D5306" t="s">
        <v>303</v>
      </c>
      <c r="E5306" t="s">
        <v>301</v>
      </c>
      <c r="F5306" s="8">
        <v>1462477.42</v>
      </c>
      <c r="G5306" s="10"/>
      <c r="I5306" s="8">
        <v>0</v>
      </c>
      <c r="J5306" s="8">
        <v>0</v>
      </c>
    </row>
    <row r="5307" spans="1:10" hidden="1" x14ac:dyDescent="0.35">
      <c r="A5307">
        <v>2018</v>
      </c>
      <c r="B5307">
        <v>3168606</v>
      </c>
      <c r="C5307" t="s">
        <v>249</v>
      </c>
      <c r="D5307" t="s">
        <v>303</v>
      </c>
      <c r="E5307" t="s">
        <v>299</v>
      </c>
      <c r="F5307" s="8">
        <v>56671159</v>
      </c>
      <c r="G5307" s="10">
        <v>54118109.259999998</v>
      </c>
      <c r="H5307">
        <v>0.66939433611690824</v>
      </c>
      <c r="I5307" s="8">
        <v>1708997.0357807453</v>
      </c>
      <c r="J5307" s="8">
        <v>0</v>
      </c>
    </row>
    <row r="5308" spans="1:10" hidden="1" x14ac:dyDescent="0.35">
      <c r="A5308">
        <v>2018</v>
      </c>
      <c r="B5308">
        <v>3168606</v>
      </c>
      <c r="C5308" t="s">
        <v>249</v>
      </c>
      <c r="D5308" t="s">
        <v>303</v>
      </c>
      <c r="E5308" t="s">
        <v>300</v>
      </c>
      <c r="F5308" s="8">
        <v>36226355.82</v>
      </c>
      <c r="G5308" s="10"/>
      <c r="I5308" s="8">
        <v>0</v>
      </c>
      <c r="J5308" s="8">
        <v>37935352.855780743</v>
      </c>
    </row>
    <row r="5309" spans="1:10" hidden="1" x14ac:dyDescent="0.35">
      <c r="A5309">
        <v>2018</v>
      </c>
      <c r="B5309">
        <v>3168606</v>
      </c>
      <c r="C5309" t="s">
        <v>249</v>
      </c>
      <c r="D5309" t="s">
        <v>303</v>
      </c>
      <c r="E5309" t="s">
        <v>307</v>
      </c>
      <c r="F5309" s="8">
        <v>51858.36</v>
      </c>
      <c r="G5309" s="10"/>
      <c r="I5309" s="8">
        <v>0</v>
      </c>
      <c r="J5309" s="8">
        <v>0</v>
      </c>
    </row>
    <row r="5310" spans="1:10" hidden="1" x14ac:dyDescent="0.35">
      <c r="A5310">
        <v>2018</v>
      </c>
      <c r="B5310">
        <v>3168606</v>
      </c>
      <c r="C5310" t="s">
        <v>249</v>
      </c>
      <c r="D5310" t="s">
        <v>303</v>
      </c>
      <c r="E5310" t="s">
        <v>306</v>
      </c>
      <c r="F5310" s="8">
        <v>139261.62</v>
      </c>
      <c r="G5310" s="10"/>
      <c r="I5310" s="8">
        <v>0</v>
      </c>
      <c r="J5310" s="8">
        <v>0</v>
      </c>
    </row>
    <row r="5311" spans="1:10" hidden="1" x14ac:dyDescent="0.35">
      <c r="A5311">
        <v>2018</v>
      </c>
      <c r="B5311">
        <v>3168606</v>
      </c>
      <c r="C5311" t="s">
        <v>249</v>
      </c>
      <c r="D5311" t="s">
        <v>303</v>
      </c>
      <c r="E5311" t="s">
        <v>301</v>
      </c>
      <c r="F5311" s="8">
        <v>13263585.51</v>
      </c>
      <c r="G5311" s="10"/>
      <c r="I5311" s="8">
        <v>0</v>
      </c>
      <c r="J5311" s="8">
        <v>0</v>
      </c>
    </row>
    <row r="5312" spans="1:10" hidden="1" x14ac:dyDescent="0.35">
      <c r="A5312">
        <v>2018</v>
      </c>
      <c r="B5312">
        <v>3168606</v>
      </c>
      <c r="C5312" t="s">
        <v>249</v>
      </c>
      <c r="D5312" t="s">
        <v>303</v>
      </c>
      <c r="E5312" t="s">
        <v>305</v>
      </c>
      <c r="F5312" s="8">
        <v>1107542.1000000001</v>
      </c>
      <c r="G5312" s="10"/>
      <c r="I5312" s="8">
        <v>0</v>
      </c>
      <c r="J5312" s="8">
        <v>0</v>
      </c>
    </row>
    <row r="5313" spans="1:10" hidden="1" x14ac:dyDescent="0.35">
      <c r="A5313">
        <v>2018</v>
      </c>
      <c r="B5313">
        <v>3168606</v>
      </c>
      <c r="C5313" t="s">
        <v>249</v>
      </c>
      <c r="D5313" t="s">
        <v>303</v>
      </c>
      <c r="E5313" t="s">
        <v>309</v>
      </c>
      <c r="F5313" s="8">
        <v>2553049.7400000002</v>
      </c>
      <c r="G5313" s="10"/>
      <c r="I5313" s="8">
        <v>0</v>
      </c>
      <c r="J5313" s="8">
        <v>0</v>
      </c>
    </row>
    <row r="5314" spans="1:10" hidden="1" x14ac:dyDescent="0.35">
      <c r="A5314">
        <v>2018</v>
      </c>
      <c r="B5314">
        <v>3169505</v>
      </c>
      <c r="C5314" t="s">
        <v>250</v>
      </c>
      <c r="D5314" t="s">
        <v>303</v>
      </c>
      <c r="E5314" t="s">
        <v>299</v>
      </c>
      <c r="F5314" s="8">
        <v>4125672.03</v>
      </c>
      <c r="G5314" s="10">
        <v>3797362.65</v>
      </c>
      <c r="H5314">
        <v>0.72209992374576071</v>
      </c>
      <c r="I5314" s="8">
        <v>237072.17826301797</v>
      </c>
      <c r="J5314" s="8">
        <v>0</v>
      </c>
    </row>
    <row r="5315" spans="1:10" hidden="1" x14ac:dyDescent="0.35">
      <c r="A5315">
        <v>2018</v>
      </c>
      <c r="B5315">
        <v>3169505</v>
      </c>
      <c r="C5315" t="s">
        <v>250</v>
      </c>
      <c r="D5315" t="s">
        <v>303</v>
      </c>
      <c r="E5315" t="s">
        <v>300</v>
      </c>
      <c r="F5315" s="8">
        <v>2742075.28</v>
      </c>
      <c r="G5315" s="10"/>
      <c r="I5315" s="8">
        <v>0</v>
      </c>
      <c r="J5315" s="8">
        <v>2979147.4582630177</v>
      </c>
    </row>
    <row r="5316" spans="1:10" hidden="1" x14ac:dyDescent="0.35">
      <c r="A5316">
        <v>2018</v>
      </c>
      <c r="B5316">
        <v>3169505</v>
      </c>
      <c r="C5316" t="s">
        <v>250</v>
      </c>
      <c r="D5316" t="s">
        <v>303</v>
      </c>
      <c r="E5316" t="s">
        <v>308</v>
      </c>
      <c r="F5316" s="8">
        <v>107396.04</v>
      </c>
      <c r="G5316" s="10"/>
      <c r="I5316" s="8">
        <v>0</v>
      </c>
      <c r="J5316" s="8">
        <v>0</v>
      </c>
    </row>
    <row r="5317" spans="1:10" hidden="1" x14ac:dyDescent="0.35">
      <c r="A5317">
        <v>2018</v>
      </c>
      <c r="B5317">
        <v>3169505</v>
      </c>
      <c r="C5317" t="s">
        <v>250</v>
      </c>
      <c r="D5317" t="s">
        <v>303</v>
      </c>
      <c r="E5317" t="s">
        <v>306</v>
      </c>
      <c r="F5317" s="8">
        <v>1500</v>
      </c>
      <c r="G5317" s="10"/>
      <c r="I5317" s="8">
        <v>0</v>
      </c>
      <c r="J5317" s="8">
        <v>0</v>
      </c>
    </row>
    <row r="5318" spans="1:10" hidden="1" x14ac:dyDescent="0.35">
      <c r="A5318">
        <v>2018</v>
      </c>
      <c r="B5318">
        <v>3169505</v>
      </c>
      <c r="C5318" t="s">
        <v>250</v>
      </c>
      <c r="D5318" t="s">
        <v>303</v>
      </c>
      <c r="E5318" t="s">
        <v>301</v>
      </c>
      <c r="F5318" s="8">
        <v>946391.33</v>
      </c>
      <c r="G5318" s="10"/>
      <c r="I5318" s="8">
        <v>0</v>
      </c>
      <c r="J5318" s="8">
        <v>0</v>
      </c>
    </row>
    <row r="5319" spans="1:10" hidden="1" x14ac:dyDescent="0.35">
      <c r="A5319">
        <v>2018</v>
      </c>
      <c r="B5319">
        <v>3169505</v>
      </c>
      <c r="C5319" t="s">
        <v>250</v>
      </c>
      <c r="D5319" t="s">
        <v>303</v>
      </c>
      <c r="E5319" t="s">
        <v>309</v>
      </c>
      <c r="F5319" s="8">
        <v>328309.38</v>
      </c>
      <c r="G5319" s="10"/>
      <c r="I5319" s="8">
        <v>0</v>
      </c>
      <c r="J5319" s="8">
        <v>0</v>
      </c>
    </row>
    <row r="5320" spans="1:10" hidden="1" x14ac:dyDescent="0.35">
      <c r="A5320">
        <v>2018</v>
      </c>
      <c r="B5320">
        <v>3169703</v>
      </c>
      <c r="C5320" t="s">
        <v>251</v>
      </c>
      <c r="D5320" t="s">
        <v>303</v>
      </c>
      <c r="E5320" t="s">
        <v>299</v>
      </c>
      <c r="F5320" s="8">
        <v>12036076.59</v>
      </c>
      <c r="G5320" s="10">
        <v>11422177.82</v>
      </c>
      <c r="H5320">
        <v>0.70346350640161892</v>
      </c>
      <c r="I5320" s="8">
        <v>431855.38131984102</v>
      </c>
      <c r="J5320" s="8">
        <v>0</v>
      </c>
    </row>
    <row r="5321" spans="1:10" hidden="1" x14ac:dyDescent="0.35">
      <c r="A5321">
        <v>2018</v>
      </c>
      <c r="B5321">
        <v>3169703</v>
      </c>
      <c r="C5321" t="s">
        <v>251</v>
      </c>
      <c r="D5321" t="s">
        <v>303</v>
      </c>
      <c r="E5321" t="s">
        <v>300</v>
      </c>
      <c r="F5321" s="8">
        <v>8035085.2599999998</v>
      </c>
      <c r="G5321" s="10"/>
      <c r="I5321" s="8">
        <v>0</v>
      </c>
      <c r="J5321" s="8">
        <v>8466940.6413198411</v>
      </c>
    </row>
    <row r="5322" spans="1:10" hidden="1" x14ac:dyDescent="0.35">
      <c r="A5322">
        <v>2018</v>
      </c>
      <c r="B5322">
        <v>3169703</v>
      </c>
      <c r="C5322" t="s">
        <v>251</v>
      </c>
      <c r="D5322" t="s">
        <v>303</v>
      </c>
      <c r="E5322" t="s">
        <v>306</v>
      </c>
      <c r="F5322" s="8">
        <v>20136</v>
      </c>
      <c r="G5322" s="10"/>
      <c r="I5322" s="8">
        <v>0</v>
      </c>
      <c r="J5322" s="8">
        <v>0</v>
      </c>
    </row>
    <row r="5323" spans="1:10" hidden="1" x14ac:dyDescent="0.35">
      <c r="A5323">
        <v>2018</v>
      </c>
      <c r="B5323">
        <v>3169703</v>
      </c>
      <c r="C5323" t="s">
        <v>251</v>
      </c>
      <c r="D5323" t="s">
        <v>303</v>
      </c>
      <c r="E5323" t="s">
        <v>301</v>
      </c>
      <c r="F5323" s="8">
        <v>2251075.59</v>
      </c>
      <c r="G5323" s="10"/>
      <c r="I5323" s="8">
        <v>0</v>
      </c>
      <c r="J5323" s="8">
        <v>0</v>
      </c>
    </row>
    <row r="5324" spans="1:10" hidden="1" x14ac:dyDescent="0.35">
      <c r="A5324">
        <v>2018</v>
      </c>
      <c r="B5324">
        <v>3169703</v>
      </c>
      <c r="C5324" t="s">
        <v>251</v>
      </c>
      <c r="D5324" t="s">
        <v>303</v>
      </c>
      <c r="E5324" t="s">
        <v>304</v>
      </c>
      <c r="F5324" s="8">
        <v>56748.19</v>
      </c>
      <c r="G5324" s="10"/>
      <c r="I5324" s="8">
        <v>0</v>
      </c>
      <c r="J5324" s="8">
        <v>0</v>
      </c>
    </row>
    <row r="5325" spans="1:10" hidden="1" x14ac:dyDescent="0.35">
      <c r="A5325">
        <v>2018</v>
      </c>
      <c r="B5325">
        <v>3169703</v>
      </c>
      <c r="C5325" t="s">
        <v>251</v>
      </c>
      <c r="D5325" t="s">
        <v>303</v>
      </c>
      <c r="E5325" t="s">
        <v>305</v>
      </c>
      <c r="F5325" s="8">
        <v>123553.32</v>
      </c>
      <c r="G5325" s="10"/>
      <c r="I5325" s="8">
        <v>0</v>
      </c>
      <c r="J5325" s="8">
        <v>0</v>
      </c>
    </row>
    <row r="5326" spans="1:10" hidden="1" x14ac:dyDescent="0.35">
      <c r="A5326">
        <v>2018</v>
      </c>
      <c r="B5326">
        <v>3169703</v>
      </c>
      <c r="C5326" t="s">
        <v>251</v>
      </c>
      <c r="D5326" t="s">
        <v>303</v>
      </c>
      <c r="E5326" t="s">
        <v>309</v>
      </c>
      <c r="F5326" s="8">
        <v>613898.77</v>
      </c>
      <c r="G5326" s="10"/>
      <c r="I5326" s="8">
        <v>0</v>
      </c>
      <c r="J5326" s="8">
        <v>0</v>
      </c>
    </row>
    <row r="5327" spans="1:10" hidden="1" x14ac:dyDescent="0.35">
      <c r="A5327">
        <v>2018</v>
      </c>
      <c r="B5327">
        <v>3170008</v>
      </c>
      <c r="C5327" t="s">
        <v>252</v>
      </c>
      <c r="D5327" t="s">
        <v>303</v>
      </c>
      <c r="E5327" t="s">
        <v>299</v>
      </c>
      <c r="F5327" s="8">
        <v>6266952.6600000001</v>
      </c>
      <c r="G5327" s="10">
        <v>6266952.6600000001</v>
      </c>
      <c r="H5327">
        <v>0.68290990568931464</v>
      </c>
      <c r="I5327" s="8">
        <v>0</v>
      </c>
      <c r="J5327" s="8">
        <v>0</v>
      </c>
    </row>
    <row r="5328" spans="1:10" hidden="1" x14ac:dyDescent="0.35">
      <c r="A5328">
        <v>2018</v>
      </c>
      <c r="B5328">
        <v>3170008</v>
      </c>
      <c r="C5328" t="s">
        <v>252</v>
      </c>
      <c r="D5328" t="s">
        <v>303</v>
      </c>
      <c r="E5328" t="s">
        <v>300</v>
      </c>
      <c r="F5328" s="8">
        <v>4279764.05</v>
      </c>
      <c r="G5328" s="10"/>
      <c r="I5328" s="8">
        <v>0</v>
      </c>
      <c r="J5328" s="8">
        <v>4279764.05</v>
      </c>
    </row>
    <row r="5329" spans="1:10" hidden="1" x14ac:dyDescent="0.35">
      <c r="A5329">
        <v>2018</v>
      </c>
      <c r="B5329">
        <v>3170008</v>
      </c>
      <c r="C5329" t="s">
        <v>252</v>
      </c>
      <c r="D5329" t="s">
        <v>303</v>
      </c>
      <c r="E5329" t="s">
        <v>307</v>
      </c>
      <c r="F5329" s="8">
        <v>270.31</v>
      </c>
      <c r="G5329" s="10"/>
      <c r="I5329" s="8">
        <v>0</v>
      </c>
      <c r="J5329" s="8">
        <v>0</v>
      </c>
    </row>
    <row r="5330" spans="1:10" hidden="1" x14ac:dyDescent="0.35">
      <c r="A5330">
        <v>2018</v>
      </c>
      <c r="B5330">
        <v>3170008</v>
      </c>
      <c r="C5330" t="s">
        <v>252</v>
      </c>
      <c r="D5330" t="s">
        <v>303</v>
      </c>
      <c r="E5330" t="s">
        <v>301</v>
      </c>
      <c r="F5330" s="8">
        <v>1798622.28</v>
      </c>
      <c r="G5330" s="10"/>
      <c r="I5330" s="8">
        <v>0</v>
      </c>
      <c r="J5330" s="8">
        <v>0</v>
      </c>
    </row>
    <row r="5331" spans="1:10" hidden="1" x14ac:dyDescent="0.35">
      <c r="A5331">
        <v>2018</v>
      </c>
      <c r="B5331">
        <v>3170057</v>
      </c>
      <c r="C5331" t="s">
        <v>253</v>
      </c>
      <c r="D5331" t="s">
        <v>303</v>
      </c>
      <c r="E5331" t="s">
        <v>299</v>
      </c>
      <c r="F5331" s="8">
        <v>6553589.4100000001</v>
      </c>
      <c r="G5331" s="10">
        <v>6553589.4100000001</v>
      </c>
      <c r="H5331">
        <v>0.6831516303368782</v>
      </c>
      <c r="I5331" s="8">
        <v>0</v>
      </c>
      <c r="J5331" s="8">
        <v>0</v>
      </c>
    </row>
    <row r="5332" spans="1:10" hidden="1" x14ac:dyDescent="0.35">
      <c r="A5332">
        <v>2018</v>
      </c>
      <c r="B5332">
        <v>3170057</v>
      </c>
      <c r="C5332" t="s">
        <v>253</v>
      </c>
      <c r="D5332" t="s">
        <v>303</v>
      </c>
      <c r="E5332" t="s">
        <v>300</v>
      </c>
      <c r="F5332" s="8">
        <v>4477095.29</v>
      </c>
      <c r="G5332" s="10"/>
      <c r="I5332" s="8">
        <v>0</v>
      </c>
      <c r="J5332" s="8">
        <v>4477095.29</v>
      </c>
    </row>
    <row r="5333" spans="1:10" hidden="1" x14ac:dyDescent="0.35">
      <c r="A5333">
        <v>2018</v>
      </c>
      <c r="B5333">
        <v>3170057</v>
      </c>
      <c r="C5333" t="s">
        <v>253</v>
      </c>
      <c r="D5333" t="s">
        <v>303</v>
      </c>
      <c r="E5333" t="s">
        <v>301</v>
      </c>
      <c r="F5333" s="8">
        <v>1786589.53</v>
      </c>
      <c r="G5333" s="10"/>
      <c r="I5333" s="8">
        <v>0</v>
      </c>
      <c r="J5333" s="8">
        <v>0</v>
      </c>
    </row>
    <row r="5334" spans="1:10" hidden="1" x14ac:dyDescent="0.35">
      <c r="A5334">
        <v>2018</v>
      </c>
      <c r="B5334">
        <v>3170057</v>
      </c>
      <c r="C5334" t="s">
        <v>253</v>
      </c>
      <c r="D5334" t="s">
        <v>303</v>
      </c>
      <c r="E5334" t="s">
        <v>304</v>
      </c>
      <c r="F5334" s="8">
        <v>2459.1</v>
      </c>
      <c r="G5334" s="10"/>
      <c r="I5334" s="8">
        <v>0</v>
      </c>
      <c r="J5334" s="8">
        <v>0</v>
      </c>
    </row>
    <row r="5335" spans="1:10" hidden="1" x14ac:dyDescent="0.35">
      <c r="A5335">
        <v>2018</v>
      </c>
      <c r="B5335">
        <v>3170057</v>
      </c>
      <c r="C5335" t="s">
        <v>253</v>
      </c>
      <c r="D5335" t="s">
        <v>303</v>
      </c>
      <c r="E5335" t="s">
        <v>305</v>
      </c>
      <c r="F5335" s="8">
        <v>168000</v>
      </c>
      <c r="G5335" s="10"/>
      <c r="I5335" s="8">
        <v>0</v>
      </c>
      <c r="J5335" s="8">
        <v>0</v>
      </c>
    </row>
    <row r="5336" spans="1:10" hidden="1" x14ac:dyDescent="0.35">
      <c r="A5336">
        <v>2018</v>
      </c>
      <c r="B5336">
        <v>3170305</v>
      </c>
      <c r="C5336" t="s">
        <v>254</v>
      </c>
      <c r="D5336" t="s">
        <v>303</v>
      </c>
      <c r="E5336" t="s">
        <v>299</v>
      </c>
      <c r="F5336" s="8">
        <v>2681474.35</v>
      </c>
      <c r="G5336" s="10">
        <v>2038465.86</v>
      </c>
      <c r="H5336">
        <v>0.92167901698388011</v>
      </c>
      <c r="I5336" s="8">
        <v>592647.43297548906</v>
      </c>
      <c r="J5336" s="8">
        <v>0</v>
      </c>
    </row>
    <row r="5337" spans="1:10" hidden="1" x14ac:dyDescent="0.35">
      <c r="A5337">
        <v>2018</v>
      </c>
      <c r="B5337">
        <v>3170305</v>
      </c>
      <c r="C5337" t="s">
        <v>254</v>
      </c>
      <c r="D5337" t="s">
        <v>303</v>
      </c>
      <c r="E5337" t="s">
        <v>300</v>
      </c>
      <c r="F5337" s="8">
        <v>1878811.21</v>
      </c>
      <c r="G5337" s="10"/>
      <c r="I5337" s="8">
        <v>0</v>
      </c>
      <c r="J5337" s="8">
        <v>2471458.6429754891</v>
      </c>
    </row>
    <row r="5338" spans="1:10" hidden="1" x14ac:dyDescent="0.35">
      <c r="A5338">
        <v>2018</v>
      </c>
      <c r="B5338">
        <v>3170305</v>
      </c>
      <c r="C5338" t="s">
        <v>254</v>
      </c>
      <c r="D5338" t="s">
        <v>303</v>
      </c>
      <c r="E5338" t="s">
        <v>301</v>
      </c>
      <c r="F5338" s="8">
        <v>50996.62</v>
      </c>
      <c r="G5338" s="10"/>
      <c r="I5338" s="8">
        <v>0</v>
      </c>
      <c r="J5338" s="8">
        <v>0</v>
      </c>
    </row>
    <row r="5339" spans="1:10" hidden="1" x14ac:dyDescent="0.35">
      <c r="A5339">
        <v>2018</v>
      </c>
      <c r="B5339">
        <v>3170305</v>
      </c>
      <c r="C5339" t="s">
        <v>254</v>
      </c>
      <c r="D5339" t="s">
        <v>303</v>
      </c>
      <c r="E5339" t="s">
        <v>304</v>
      </c>
      <c r="F5339" s="8">
        <v>17673.13</v>
      </c>
      <c r="G5339" s="10"/>
      <c r="I5339" s="8">
        <v>0</v>
      </c>
      <c r="J5339" s="8">
        <v>0</v>
      </c>
    </row>
    <row r="5340" spans="1:10" hidden="1" x14ac:dyDescent="0.35">
      <c r="A5340">
        <v>2018</v>
      </c>
      <c r="B5340">
        <v>3170305</v>
      </c>
      <c r="C5340" t="s">
        <v>254</v>
      </c>
      <c r="D5340" t="s">
        <v>303</v>
      </c>
      <c r="E5340" t="s">
        <v>309</v>
      </c>
      <c r="F5340" s="8">
        <v>643008.49</v>
      </c>
      <c r="G5340" s="10"/>
      <c r="I5340" s="8">
        <v>0</v>
      </c>
      <c r="J5340" s="8">
        <v>0</v>
      </c>
    </row>
    <row r="5341" spans="1:10" hidden="1" x14ac:dyDescent="0.35">
      <c r="A5341">
        <v>2018</v>
      </c>
      <c r="B5341">
        <v>3170479</v>
      </c>
      <c r="C5341" t="s">
        <v>255</v>
      </c>
      <c r="D5341" t="s">
        <v>303</v>
      </c>
      <c r="E5341" t="s">
        <v>299</v>
      </c>
      <c r="F5341" s="8">
        <v>4358757.66</v>
      </c>
      <c r="G5341" s="10">
        <v>4066007.98</v>
      </c>
      <c r="H5341">
        <v>0.71723321605482926</v>
      </c>
      <c r="I5341" s="8">
        <v>209969.79448542211</v>
      </c>
      <c r="J5341" s="8">
        <v>0</v>
      </c>
    </row>
    <row r="5342" spans="1:10" hidden="1" x14ac:dyDescent="0.35">
      <c r="A5342">
        <v>2018</v>
      </c>
      <c r="B5342">
        <v>3170479</v>
      </c>
      <c r="C5342" t="s">
        <v>255</v>
      </c>
      <c r="D5342" t="s">
        <v>303</v>
      </c>
      <c r="E5342" t="s">
        <v>300</v>
      </c>
      <c r="F5342" s="8">
        <v>2916275.98</v>
      </c>
      <c r="G5342" s="10"/>
      <c r="I5342" s="8">
        <v>0</v>
      </c>
      <c r="J5342" s="8">
        <v>3126245.7744854223</v>
      </c>
    </row>
    <row r="5343" spans="1:10" hidden="1" x14ac:dyDescent="0.35">
      <c r="A5343">
        <v>2018</v>
      </c>
      <c r="B5343">
        <v>3170479</v>
      </c>
      <c r="C5343" t="s">
        <v>255</v>
      </c>
      <c r="D5343" t="s">
        <v>303</v>
      </c>
      <c r="E5343" t="s">
        <v>307</v>
      </c>
      <c r="F5343" s="8">
        <v>168719.05</v>
      </c>
      <c r="G5343" s="10"/>
      <c r="I5343" s="8">
        <v>0</v>
      </c>
      <c r="J5343" s="8">
        <v>0</v>
      </c>
    </row>
    <row r="5344" spans="1:10" hidden="1" x14ac:dyDescent="0.35">
      <c r="A5344">
        <v>2018</v>
      </c>
      <c r="B5344">
        <v>3170479</v>
      </c>
      <c r="C5344" t="s">
        <v>255</v>
      </c>
      <c r="D5344" t="s">
        <v>303</v>
      </c>
      <c r="E5344" t="s">
        <v>306</v>
      </c>
      <c r="F5344" s="8">
        <v>70000</v>
      </c>
      <c r="G5344" s="10"/>
      <c r="I5344" s="8">
        <v>0</v>
      </c>
      <c r="J5344" s="8">
        <v>0</v>
      </c>
    </row>
    <row r="5345" spans="1:10" hidden="1" x14ac:dyDescent="0.35">
      <c r="A5345">
        <v>2018</v>
      </c>
      <c r="B5345">
        <v>3170479</v>
      </c>
      <c r="C5345" t="s">
        <v>255</v>
      </c>
      <c r="D5345" t="s">
        <v>303</v>
      </c>
      <c r="E5345" t="s">
        <v>301</v>
      </c>
      <c r="F5345" s="8">
        <v>687952.92</v>
      </c>
      <c r="G5345" s="10"/>
      <c r="I5345" s="8">
        <v>0</v>
      </c>
      <c r="J5345" s="8">
        <v>0</v>
      </c>
    </row>
    <row r="5346" spans="1:10" hidden="1" x14ac:dyDescent="0.35">
      <c r="A5346">
        <v>2018</v>
      </c>
      <c r="B5346">
        <v>3170479</v>
      </c>
      <c r="C5346" t="s">
        <v>255</v>
      </c>
      <c r="D5346" t="s">
        <v>303</v>
      </c>
      <c r="E5346" t="s">
        <v>305</v>
      </c>
      <c r="F5346" s="8">
        <v>30590</v>
      </c>
      <c r="G5346" s="10"/>
      <c r="I5346" s="8">
        <v>0</v>
      </c>
      <c r="J5346" s="8">
        <v>0</v>
      </c>
    </row>
    <row r="5347" spans="1:10" hidden="1" x14ac:dyDescent="0.35">
      <c r="A5347">
        <v>2018</v>
      </c>
      <c r="B5347">
        <v>3170479</v>
      </c>
      <c r="C5347" t="s">
        <v>255</v>
      </c>
      <c r="D5347" t="s">
        <v>303</v>
      </c>
      <c r="E5347" t="s">
        <v>309</v>
      </c>
      <c r="F5347" s="8">
        <v>292749.68</v>
      </c>
      <c r="G5347" s="10"/>
      <c r="I5347" s="8">
        <v>0</v>
      </c>
      <c r="J5347" s="8">
        <v>0</v>
      </c>
    </row>
    <row r="5348" spans="1:10" hidden="1" x14ac:dyDescent="0.35">
      <c r="A5348">
        <v>2018</v>
      </c>
      <c r="B5348">
        <v>3170529</v>
      </c>
      <c r="C5348" t="s">
        <v>256</v>
      </c>
      <c r="D5348" t="s">
        <v>303</v>
      </c>
      <c r="E5348" t="s">
        <v>299</v>
      </c>
      <c r="F5348" s="8">
        <v>9357280.1600000001</v>
      </c>
      <c r="G5348" s="10">
        <v>8909131.5099999998</v>
      </c>
      <c r="H5348">
        <v>0.81050078022700556</v>
      </c>
      <c r="I5348" s="8">
        <v>363224.83048267924</v>
      </c>
      <c r="J5348" s="8">
        <v>0</v>
      </c>
    </row>
    <row r="5349" spans="1:10" hidden="1" x14ac:dyDescent="0.35">
      <c r="A5349">
        <v>2018</v>
      </c>
      <c r="B5349">
        <v>3170529</v>
      </c>
      <c r="C5349" t="s">
        <v>256</v>
      </c>
      <c r="D5349" t="s">
        <v>303</v>
      </c>
      <c r="E5349" t="s">
        <v>300</v>
      </c>
      <c r="F5349" s="8">
        <v>7220858.04</v>
      </c>
      <c r="G5349" s="10"/>
      <c r="I5349" s="8">
        <v>0</v>
      </c>
      <c r="J5349" s="8">
        <v>7584082.8704826795</v>
      </c>
    </row>
    <row r="5350" spans="1:10" hidden="1" x14ac:dyDescent="0.35">
      <c r="A5350">
        <v>2018</v>
      </c>
      <c r="B5350">
        <v>3170529</v>
      </c>
      <c r="C5350" t="s">
        <v>256</v>
      </c>
      <c r="D5350" t="s">
        <v>303</v>
      </c>
      <c r="E5350" t="s">
        <v>301</v>
      </c>
      <c r="F5350" s="8">
        <v>1029626.66</v>
      </c>
      <c r="G5350" s="10"/>
      <c r="I5350" s="8">
        <v>0</v>
      </c>
      <c r="J5350" s="8">
        <v>0</v>
      </c>
    </row>
    <row r="5351" spans="1:10" hidden="1" x14ac:dyDescent="0.35">
      <c r="A5351">
        <v>2018</v>
      </c>
      <c r="B5351">
        <v>3170529</v>
      </c>
      <c r="C5351" t="s">
        <v>256</v>
      </c>
      <c r="D5351" t="s">
        <v>303</v>
      </c>
      <c r="E5351" t="s">
        <v>305</v>
      </c>
      <c r="F5351" s="8">
        <v>50000</v>
      </c>
      <c r="G5351" s="10"/>
      <c r="I5351" s="8">
        <v>0</v>
      </c>
      <c r="J5351" s="8">
        <v>0</v>
      </c>
    </row>
    <row r="5352" spans="1:10" hidden="1" x14ac:dyDescent="0.35">
      <c r="A5352">
        <v>2018</v>
      </c>
      <c r="B5352">
        <v>3170529</v>
      </c>
      <c r="C5352" t="s">
        <v>256</v>
      </c>
      <c r="D5352" t="s">
        <v>303</v>
      </c>
      <c r="E5352" t="s">
        <v>309</v>
      </c>
      <c r="F5352" s="8">
        <v>448148.65</v>
      </c>
      <c r="G5352" s="10"/>
      <c r="I5352" s="8">
        <v>0</v>
      </c>
      <c r="J5352" s="8">
        <v>0</v>
      </c>
    </row>
    <row r="5353" spans="1:10" hidden="1" x14ac:dyDescent="0.35">
      <c r="A5353">
        <v>2018</v>
      </c>
      <c r="B5353">
        <v>3170651</v>
      </c>
      <c r="C5353" t="s">
        <v>257</v>
      </c>
      <c r="D5353" t="s">
        <v>303</v>
      </c>
      <c r="E5353" t="s">
        <v>299</v>
      </c>
      <c r="F5353" s="8">
        <v>4480700.28</v>
      </c>
      <c r="G5353" s="10">
        <v>3728590.1100000003</v>
      </c>
      <c r="H5353">
        <v>0.78357978319048849</v>
      </c>
      <c r="I5353" s="8">
        <v>589338.32394396153</v>
      </c>
      <c r="J5353" s="8">
        <v>0</v>
      </c>
    </row>
    <row r="5354" spans="1:10" hidden="1" x14ac:dyDescent="0.35">
      <c r="A5354">
        <v>2018</v>
      </c>
      <c r="B5354">
        <v>3170651</v>
      </c>
      <c r="C5354" t="s">
        <v>257</v>
      </c>
      <c r="D5354" t="s">
        <v>303</v>
      </c>
      <c r="E5354" t="s">
        <v>300</v>
      </c>
      <c r="F5354" s="8">
        <v>2921647.83</v>
      </c>
      <c r="G5354" s="10"/>
      <c r="I5354" s="8">
        <v>0</v>
      </c>
      <c r="J5354" s="8">
        <v>3510986.1539439615</v>
      </c>
    </row>
    <row r="5355" spans="1:10" hidden="1" x14ac:dyDescent="0.35">
      <c r="A5355">
        <v>2018</v>
      </c>
      <c r="B5355">
        <v>3170651</v>
      </c>
      <c r="C5355" t="s">
        <v>257</v>
      </c>
      <c r="D5355" t="s">
        <v>303</v>
      </c>
      <c r="E5355" t="s">
        <v>301</v>
      </c>
      <c r="F5355" s="8">
        <v>70691.98</v>
      </c>
      <c r="G5355" s="10"/>
      <c r="I5355" s="8">
        <v>0</v>
      </c>
      <c r="J5355" s="8">
        <v>0</v>
      </c>
    </row>
    <row r="5356" spans="1:10" hidden="1" x14ac:dyDescent="0.35">
      <c r="A5356">
        <v>2018</v>
      </c>
      <c r="B5356">
        <v>3170651</v>
      </c>
      <c r="C5356" t="s">
        <v>257</v>
      </c>
      <c r="D5356" t="s">
        <v>303</v>
      </c>
      <c r="E5356" t="s">
        <v>309</v>
      </c>
      <c r="F5356" s="8">
        <v>752110.17</v>
      </c>
      <c r="G5356" s="10"/>
      <c r="I5356" s="8">
        <v>0</v>
      </c>
      <c r="J5356" s="8">
        <v>0</v>
      </c>
    </row>
    <row r="5357" spans="1:10" hidden="1" x14ac:dyDescent="0.35">
      <c r="A5357">
        <v>2018</v>
      </c>
      <c r="B5357">
        <v>3170800</v>
      </c>
      <c r="C5357" t="s">
        <v>258</v>
      </c>
      <c r="D5357" t="s">
        <v>303</v>
      </c>
      <c r="E5357" t="s">
        <v>299</v>
      </c>
      <c r="F5357" s="8">
        <v>18002542.530000001</v>
      </c>
      <c r="G5357" s="10">
        <v>17571147.18</v>
      </c>
      <c r="H5357">
        <v>0.97189948812437188</v>
      </c>
      <c r="I5357" s="8">
        <v>419272.91984423425</v>
      </c>
      <c r="J5357" s="8">
        <v>0</v>
      </c>
    </row>
    <row r="5358" spans="1:10" hidden="1" x14ac:dyDescent="0.35">
      <c r="A5358">
        <v>2018</v>
      </c>
      <c r="B5358">
        <v>3170800</v>
      </c>
      <c r="C5358" t="s">
        <v>258</v>
      </c>
      <c r="D5358" t="s">
        <v>303</v>
      </c>
      <c r="E5358" t="s">
        <v>300</v>
      </c>
      <c r="F5358" s="8">
        <v>17077388.949999999</v>
      </c>
      <c r="G5358" s="10"/>
      <c r="I5358" s="8">
        <v>0</v>
      </c>
      <c r="J5358" s="8">
        <v>17496661.869844232</v>
      </c>
    </row>
    <row r="5359" spans="1:10" hidden="1" x14ac:dyDescent="0.35">
      <c r="A5359">
        <v>2018</v>
      </c>
      <c r="B5359">
        <v>3170800</v>
      </c>
      <c r="C5359" t="s">
        <v>258</v>
      </c>
      <c r="D5359" t="s">
        <v>303</v>
      </c>
      <c r="E5359" t="s">
        <v>306</v>
      </c>
      <c r="F5359" s="8">
        <v>8049.45</v>
      </c>
      <c r="G5359" s="10"/>
      <c r="I5359" s="8">
        <v>0</v>
      </c>
      <c r="J5359" s="8">
        <v>0</v>
      </c>
    </row>
    <row r="5360" spans="1:10" hidden="1" x14ac:dyDescent="0.35">
      <c r="A5360">
        <v>2018</v>
      </c>
      <c r="B5360">
        <v>3170800</v>
      </c>
      <c r="C5360" t="s">
        <v>258</v>
      </c>
      <c r="D5360" t="s">
        <v>303</v>
      </c>
      <c r="E5360" t="s">
        <v>301</v>
      </c>
      <c r="F5360" s="8">
        <v>98570.74</v>
      </c>
      <c r="G5360" s="10"/>
      <c r="I5360" s="8">
        <v>0</v>
      </c>
      <c r="J5360" s="8">
        <v>0</v>
      </c>
    </row>
    <row r="5361" spans="1:10" hidden="1" x14ac:dyDescent="0.35">
      <c r="A5361">
        <v>2018</v>
      </c>
      <c r="B5361">
        <v>3170800</v>
      </c>
      <c r="C5361" t="s">
        <v>258</v>
      </c>
      <c r="D5361" t="s">
        <v>303</v>
      </c>
      <c r="E5361" t="s">
        <v>309</v>
      </c>
      <c r="F5361" s="8">
        <v>431395.35</v>
      </c>
      <c r="G5361" s="10"/>
      <c r="I5361" s="8">
        <v>0</v>
      </c>
      <c r="J5361" s="8">
        <v>0</v>
      </c>
    </row>
    <row r="5362" spans="1:10" hidden="1" x14ac:dyDescent="0.35">
      <c r="A5362">
        <v>2018</v>
      </c>
      <c r="B5362">
        <v>3170909</v>
      </c>
      <c r="C5362" t="s">
        <v>259</v>
      </c>
      <c r="D5362" t="s">
        <v>303</v>
      </c>
      <c r="E5362" t="s">
        <v>299</v>
      </c>
      <c r="F5362" s="8">
        <v>12924726.869999999</v>
      </c>
      <c r="G5362" s="10">
        <v>11079365.239999998</v>
      </c>
      <c r="H5362">
        <v>0.62339390844019149</v>
      </c>
      <c r="I5362" s="8">
        <v>1150387.1990112625</v>
      </c>
      <c r="J5362" s="8">
        <v>0</v>
      </c>
    </row>
    <row r="5363" spans="1:10" hidden="1" x14ac:dyDescent="0.35">
      <c r="A5363">
        <v>2018</v>
      </c>
      <c r="B5363">
        <v>3170909</v>
      </c>
      <c r="C5363" t="s">
        <v>259</v>
      </c>
      <c r="D5363" t="s">
        <v>303</v>
      </c>
      <c r="E5363" t="s">
        <v>300</v>
      </c>
      <c r="F5363" s="8">
        <v>6906808.7999999998</v>
      </c>
      <c r="G5363" s="10"/>
      <c r="I5363" s="8">
        <v>0</v>
      </c>
      <c r="J5363" s="8">
        <v>8057195.9990112623</v>
      </c>
    </row>
    <row r="5364" spans="1:10" hidden="1" x14ac:dyDescent="0.35">
      <c r="A5364">
        <v>2018</v>
      </c>
      <c r="B5364">
        <v>3170909</v>
      </c>
      <c r="C5364" t="s">
        <v>259</v>
      </c>
      <c r="D5364" t="s">
        <v>303</v>
      </c>
      <c r="E5364" t="s">
        <v>306</v>
      </c>
      <c r="F5364" s="8">
        <v>62310</v>
      </c>
      <c r="G5364" s="10"/>
      <c r="I5364" s="8">
        <v>0</v>
      </c>
      <c r="J5364" s="8">
        <v>0</v>
      </c>
    </row>
    <row r="5365" spans="1:10" hidden="1" x14ac:dyDescent="0.35">
      <c r="A5365">
        <v>2018</v>
      </c>
      <c r="B5365">
        <v>3170909</v>
      </c>
      <c r="C5365" t="s">
        <v>259</v>
      </c>
      <c r="D5365" t="s">
        <v>303</v>
      </c>
      <c r="E5365" t="s">
        <v>301</v>
      </c>
      <c r="F5365" s="8">
        <v>3851253.07</v>
      </c>
      <c r="G5365" s="10"/>
      <c r="I5365" s="8">
        <v>0</v>
      </c>
      <c r="J5365" s="8">
        <v>0</v>
      </c>
    </row>
    <row r="5366" spans="1:10" hidden="1" x14ac:dyDescent="0.35">
      <c r="A5366">
        <v>2018</v>
      </c>
      <c r="B5366">
        <v>3170909</v>
      </c>
      <c r="C5366" t="s">
        <v>259</v>
      </c>
      <c r="D5366" t="s">
        <v>303</v>
      </c>
      <c r="E5366" t="s">
        <v>309</v>
      </c>
      <c r="F5366" s="8">
        <v>1845361.63</v>
      </c>
      <c r="G5366" s="10"/>
      <c r="I5366" s="8">
        <v>0</v>
      </c>
      <c r="J5366" s="8">
        <v>0</v>
      </c>
    </row>
    <row r="5367" spans="1:10" hidden="1" x14ac:dyDescent="0.35">
      <c r="A5367">
        <v>2018</v>
      </c>
      <c r="B5367">
        <v>3171030</v>
      </c>
      <c r="C5367" t="s">
        <v>260</v>
      </c>
      <c r="D5367" t="s">
        <v>303</v>
      </c>
      <c r="E5367" t="s">
        <v>299</v>
      </c>
      <c r="F5367" s="8">
        <v>6370880.5499999998</v>
      </c>
      <c r="G5367" s="10">
        <v>5887427.96</v>
      </c>
      <c r="H5367">
        <v>0.69142123991271742</v>
      </c>
      <c r="I5367" s="8">
        <v>334269.38921681466</v>
      </c>
      <c r="J5367" s="8">
        <v>0</v>
      </c>
    </row>
    <row r="5368" spans="1:10" hidden="1" x14ac:dyDescent="0.35">
      <c r="A5368">
        <v>2018</v>
      </c>
      <c r="B5368">
        <v>3171030</v>
      </c>
      <c r="C5368" t="s">
        <v>260</v>
      </c>
      <c r="D5368" t="s">
        <v>303</v>
      </c>
      <c r="E5368" t="s">
        <v>300</v>
      </c>
      <c r="F5368" s="8">
        <v>4070692.74</v>
      </c>
      <c r="G5368" s="10"/>
      <c r="I5368" s="8">
        <v>0</v>
      </c>
      <c r="J5368" s="8">
        <v>4404962.1292168144</v>
      </c>
    </row>
    <row r="5369" spans="1:10" hidden="1" x14ac:dyDescent="0.35">
      <c r="A5369">
        <v>2018</v>
      </c>
      <c r="B5369">
        <v>3171030</v>
      </c>
      <c r="C5369" t="s">
        <v>260</v>
      </c>
      <c r="D5369" t="s">
        <v>303</v>
      </c>
      <c r="E5369" t="s">
        <v>306</v>
      </c>
      <c r="F5369" s="8">
        <v>38773.19</v>
      </c>
      <c r="G5369" s="10"/>
      <c r="I5369" s="8">
        <v>0</v>
      </c>
      <c r="J5369" s="8">
        <v>0</v>
      </c>
    </row>
    <row r="5370" spans="1:10" hidden="1" x14ac:dyDescent="0.35">
      <c r="A5370">
        <v>2018</v>
      </c>
      <c r="B5370">
        <v>3171030</v>
      </c>
      <c r="C5370" t="s">
        <v>260</v>
      </c>
      <c r="D5370" t="s">
        <v>303</v>
      </c>
      <c r="E5370" t="s">
        <v>301</v>
      </c>
      <c r="F5370" s="8">
        <v>1552551.3</v>
      </c>
      <c r="G5370" s="10"/>
      <c r="I5370" s="8">
        <v>0</v>
      </c>
      <c r="J5370" s="8">
        <v>0</v>
      </c>
    </row>
    <row r="5371" spans="1:10" hidden="1" x14ac:dyDescent="0.35">
      <c r="A5371">
        <v>2018</v>
      </c>
      <c r="B5371">
        <v>3171030</v>
      </c>
      <c r="C5371" t="s">
        <v>260</v>
      </c>
      <c r="D5371" t="s">
        <v>303</v>
      </c>
      <c r="E5371" t="s">
        <v>304</v>
      </c>
      <c r="F5371" s="8">
        <v>86868.43</v>
      </c>
      <c r="G5371" s="10"/>
      <c r="I5371" s="8">
        <v>0</v>
      </c>
      <c r="J5371" s="8">
        <v>0</v>
      </c>
    </row>
    <row r="5372" spans="1:10" hidden="1" x14ac:dyDescent="0.35">
      <c r="A5372">
        <v>2018</v>
      </c>
      <c r="B5372">
        <v>3171030</v>
      </c>
      <c r="C5372" t="s">
        <v>260</v>
      </c>
      <c r="D5372" t="s">
        <v>303</v>
      </c>
      <c r="E5372" t="s">
        <v>305</v>
      </c>
      <c r="F5372" s="8">
        <v>138180.82999999999</v>
      </c>
      <c r="G5372" s="10"/>
      <c r="I5372" s="8">
        <v>0</v>
      </c>
      <c r="J5372" s="8">
        <v>0</v>
      </c>
    </row>
    <row r="5373" spans="1:10" hidden="1" x14ac:dyDescent="0.35">
      <c r="A5373">
        <v>2018</v>
      </c>
      <c r="B5373">
        <v>3171030</v>
      </c>
      <c r="C5373" t="s">
        <v>260</v>
      </c>
      <c r="D5373" t="s">
        <v>303</v>
      </c>
      <c r="E5373" t="s">
        <v>309</v>
      </c>
      <c r="F5373" s="8">
        <v>483452.59</v>
      </c>
      <c r="G5373" s="10"/>
      <c r="I5373" s="8">
        <v>0</v>
      </c>
      <c r="J5373" s="8">
        <v>0</v>
      </c>
    </row>
    <row r="5374" spans="1:10" hidden="1" x14ac:dyDescent="0.35">
      <c r="A5374">
        <v>2018</v>
      </c>
      <c r="B5374">
        <v>3171071</v>
      </c>
      <c r="C5374" t="s">
        <v>261</v>
      </c>
      <c r="D5374" t="s">
        <v>303</v>
      </c>
      <c r="E5374" t="s">
        <v>299</v>
      </c>
      <c r="F5374" s="8">
        <v>4209294.46</v>
      </c>
      <c r="G5374" s="10">
        <v>3840462.76</v>
      </c>
      <c r="H5374">
        <v>0.73578562443865492</v>
      </c>
      <c r="I5374" s="8">
        <v>271381.06269727065</v>
      </c>
      <c r="J5374" s="8">
        <v>0</v>
      </c>
    </row>
    <row r="5375" spans="1:10" hidden="1" x14ac:dyDescent="0.35">
      <c r="A5375">
        <v>2018</v>
      </c>
      <c r="B5375">
        <v>3171071</v>
      </c>
      <c r="C5375" t="s">
        <v>261</v>
      </c>
      <c r="D5375" t="s">
        <v>303</v>
      </c>
      <c r="E5375" t="s">
        <v>300</v>
      </c>
      <c r="F5375" s="8">
        <v>2825757.29</v>
      </c>
      <c r="G5375" s="10"/>
      <c r="I5375" s="8">
        <v>0</v>
      </c>
      <c r="J5375" s="8">
        <v>3097138.3526972709</v>
      </c>
    </row>
    <row r="5376" spans="1:10" hidden="1" x14ac:dyDescent="0.35">
      <c r="A5376">
        <v>2018</v>
      </c>
      <c r="B5376">
        <v>3171071</v>
      </c>
      <c r="C5376" t="s">
        <v>261</v>
      </c>
      <c r="D5376" t="s">
        <v>303</v>
      </c>
      <c r="E5376" t="s">
        <v>307</v>
      </c>
      <c r="F5376" s="8">
        <v>17377.25</v>
      </c>
      <c r="G5376" s="10"/>
      <c r="I5376" s="8">
        <v>0</v>
      </c>
      <c r="J5376" s="8">
        <v>0</v>
      </c>
    </row>
    <row r="5377" spans="1:10" hidden="1" x14ac:dyDescent="0.35">
      <c r="A5377">
        <v>2018</v>
      </c>
      <c r="B5377">
        <v>3171071</v>
      </c>
      <c r="C5377" t="s">
        <v>261</v>
      </c>
      <c r="D5377" t="s">
        <v>303</v>
      </c>
      <c r="E5377" t="s">
        <v>301</v>
      </c>
      <c r="F5377" s="8">
        <v>520305.64</v>
      </c>
      <c r="G5377" s="10"/>
      <c r="I5377" s="8">
        <v>0</v>
      </c>
      <c r="J5377" s="8">
        <v>0</v>
      </c>
    </row>
    <row r="5378" spans="1:10" hidden="1" x14ac:dyDescent="0.35">
      <c r="A5378">
        <v>2018</v>
      </c>
      <c r="B5378">
        <v>3171071</v>
      </c>
      <c r="C5378" t="s">
        <v>261</v>
      </c>
      <c r="D5378" t="s">
        <v>303</v>
      </c>
      <c r="E5378" t="s">
        <v>304</v>
      </c>
      <c r="F5378" s="8">
        <v>226034.87</v>
      </c>
      <c r="G5378" s="10"/>
      <c r="I5378" s="8">
        <v>0</v>
      </c>
      <c r="J5378" s="8">
        <v>0</v>
      </c>
    </row>
    <row r="5379" spans="1:10" hidden="1" x14ac:dyDescent="0.35">
      <c r="A5379">
        <v>2018</v>
      </c>
      <c r="B5379">
        <v>3171071</v>
      </c>
      <c r="C5379" t="s">
        <v>261</v>
      </c>
      <c r="D5379" t="s">
        <v>303</v>
      </c>
      <c r="E5379" t="s">
        <v>305</v>
      </c>
      <c r="F5379" s="8">
        <v>196893.35</v>
      </c>
      <c r="G5379" s="10"/>
      <c r="I5379" s="8">
        <v>0</v>
      </c>
      <c r="J5379" s="8">
        <v>0</v>
      </c>
    </row>
    <row r="5380" spans="1:10" hidden="1" x14ac:dyDescent="0.35">
      <c r="A5380">
        <v>2018</v>
      </c>
      <c r="B5380">
        <v>3171071</v>
      </c>
      <c r="C5380" t="s">
        <v>261</v>
      </c>
      <c r="D5380" t="s">
        <v>303</v>
      </c>
      <c r="E5380" t="s">
        <v>309</v>
      </c>
      <c r="F5380" s="8">
        <v>368831.7</v>
      </c>
      <c r="G5380" s="10"/>
      <c r="I5380" s="8">
        <v>0</v>
      </c>
      <c r="J5380" s="8">
        <v>0</v>
      </c>
    </row>
    <row r="5381" spans="1:10" hidden="1" x14ac:dyDescent="0.35">
      <c r="A5381">
        <v>2018</v>
      </c>
      <c r="B5381">
        <v>3171600</v>
      </c>
      <c r="C5381" t="s">
        <v>262</v>
      </c>
      <c r="D5381" t="s">
        <v>303</v>
      </c>
      <c r="E5381" t="s">
        <v>299</v>
      </c>
      <c r="F5381" s="8">
        <v>6176085.9199999999</v>
      </c>
      <c r="G5381" s="10">
        <v>5876405.0999999996</v>
      </c>
      <c r="H5381">
        <v>0.74297533027462659</v>
      </c>
      <c r="I5381" s="8">
        <v>222655.45621647092</v>
      </c>
      <c r="J5381" s="8">
        <v>0</v>
      </c>
    </row>
    <row r="5382" spans="1:10" hidden="1" x14ac:dyDescent="0.35">
      <c r="A5382">
        <v>2018</v>
      </c>
      <c r="B5382">
        <v>3171600</v>
      </c>
      <c r="C5382" t="s">
        <v>262</v>
      </c>
      <c r="D5382" t="s">
        <v>303</v>
      </c>
      <c r="E5382" t="s">
        <v>300</v>
      </c>
      <c r="F5382" s="8">
        <v>4366024.0199999996</v>
      </c>
      <c r="G5382" s="10"/>
      <c r="I5382" s="8">
        <v>0</v>
      </c>
      <c r="J5382" s="8">
        <v>4588679.4762164708</v>
      </c>
    </row>
    <row r="5383" spans="1:10" hidden="1" x14ac:dyDescent="0.35">
      <c r="A5383">
        <v>2018</v>
      </c>
      <c r="B5383">
        <v>3171600</v>
      </c>
      <c r="C5383" t="s">
        <v>262</v>
      </c>
      <c r="D5383" t="s">
        <v>303</v>
      </c>
      <c r="E5383" t="s">
        <v>306</v>
      </c>
      <c r="F5383" s="8">
        <v>12800</v>
      </c>
      <c r="G5383" s="10"/>
      <c r="I5383" s="8">
        <v>0</v>
      </c>
      <c r="J5383" s="8">
        <v>0</v>
      </c>
    </row>
    <row r="5384" spans="1:10" hidden="1" x14ac:dyDescent="0.35">
      <c r="A5384">
        <v>2018</v>
      </c>
      <c r="B5384">
        <v>3171600</v>
      </c>
      <c r="C5384" t="s">
        <v>262</v>
      </c>
      <c r="D5384" t="s">
        <v>303</v>
      </c>
      <c r="E5384" t="s">
        <v>301</v>
      </c>
      <c r="F5384" s="8">
        <v>1323911.48</v>
      </c>
      <c r="G5384" s="10"/>
      <c r="I5384" s="8">
        <v>0</v>
      </c>
      <c r="J5384" s="8">
        <v>0</v>
      </c>
    </row>
    <row r="5385" spans="1:10" hidden="1" x14ac:dyDescent="0.35">
      <c r="A5385">
        <v>2018</v>
      </c>
      <c r="B5385">
        <v>3171600</v>
      </c>
      <c r="C5385" t="s">
        <v>262</v>
      </c>
      <c r="D5385" t="s">
        <v>303</v>
      </c>
      <c r="E5385" t="s">
        <v>309</v>
      </c>
      <c r="F5385" s="8">
        <v>299680.82</v>
      </c>
      <c r="G5385" s="10"/>
      <c r="I5385" s="8">
        <v>0</v>
      </c>
      <c r="J5385" s="8">
        <v>0</v>
      </c>
    </row>
    <row r="5386" spans="1:10" hidden="1" x14ac:dyDescent="0.35">
      <c r="A5386">
        <v>2018</v>
      </c>
      <c r="B5386">
        <v>3171808</v>
      </c>
      <c r="C5386" t="s">
        <v>263</v>
      </c>
      <c r="D5386" t="s">
        <v>303</v>
      </c>
      <c r="E5386" t="s">
        <v>299</v>
      </c>
      <c r="F5386" s="8">
        <v>6158275.0800000001</v>
      </c>
      <c r="G5386" s="10">
        <v>5035316.3</v>
      </c>
      <c r="H5386">
        <v>0.70998384153146443</v>
      </c>
      <c r="I5386" s="8">
        <v>797282.58850588661</v>
      </c>
      <c r="J5386" s="8">
        <v>0</v>
      </c>
    </row>
    <row r="5387" spans="1:10" hidden="1" x14ac:dyDescent="0.35">
      <c r="A5387">
        <v>2018</v>
      </c>
      <c r="B5387">
        <v>3171808</v>
      </c>
      <c r="C5387" t="s">
        <v>263</v>
      </c>
      <c r="D5387" t="s">
        <v>303</v>
      </c>
      <c r="E5387" t="s">
        <v>300</v>
      </c>
      <c r="F5387" s="8">
        <v>3574993.21</v>
      </c>
      <c r="G5387" s="10"/>
      <c r="I5387" s="8">
        <v>0</v>
      </c>
      <c r="J5387" s="8">
        <v>4372275.7985058865</v>
      </c>
    </row>
    <row r="5388" spans="1:10" hidden="1" x14ac:dyDescent="0.35">
      <c r="A5388">
        <v>2018</v>
      </c>
      <c r="B5388">
        <v>3171808</v>
      </c>
      <c r="C5388" t="s">
        <v>263</v>
      </c>
      <c r="D5388" t="s">
        <v>303</v>
      </c>
      <c r="E5388" t="s">
        <v>306</v>
      </c>
      <c r="F5388" s="8">
        <v>4300</v>
      </c>
      <c r="G5388" s="10"/>
      <c r="I5388" s="8">
        <v>0</v>
      </c>
      <c r="J5388" s="8">
        <v>0</v>
      </c>
    </row>
    <row r="5389" spans="1:10" hidden="1" x14ac:dyDescent="0.35">
      <c r="A5389">
        <v>2018</v>
      </c>
      <c r="B5389">
        <v>3171808</v>
      </c>
      <c r="C5389" t="s">
        <v>263</v>
      </c>
      <c r="D5389" t="s">
        <v>303</v>
      </c>
      <c r="E5389" t="s">
        <v>301</v>
      </c>
      <c r="F5389" s="8">
        <v>872853.25</v>
      </c>
      <c r="G5389" s="10"/>
      <c r="I5389" s="8">
        <v>0</v>
      </c>
      <c r="J5389" s="8">
        <v>0</v>
      </c>
    </row>
    <row r="5390" spans="1:10" hidden="1" x14ac:dyDescent="0.35">
      <c r="A5390">
        <v>2018</v>
      </c>
      <c r="B5390">
        <v>3171808</v>
      </c>
      <c r="C5390" t="s">
        <v>263</v>
      </c>
      <c r="D5390" t="s">
        <v>303</v>
      </c>
      <c r="E5390" t="s">
        <v>304</v>
      </c>
      <c r="F5390" s="8">
        <v>1747.81</v>
      </c>
      <c r="G5390" s="10"/>
      <c r="I5390" s="8">
        <v>0</v>
      </c>
      <c r="J5390" s="8">
        <v>0</v>
      </c>
    </row>
    <row r="5391" spans="1:10" hidden="1" x14ac:dyDescent="0.35">
      <c r="A5391">
        <v>2018</v>
      </c>
      <c r="B5391">
        <v>3171808</v>
      </c>
      <c r="C5391" t="s">
        <v>263</v>
      </c>
      <c r="D5391" t="s">
        <v>303</v>
      </c>
      <c r="E5391" t="s">
        <v>309</v>
      </c>
      <c r="F5391" s="8">
        <v>1122958.78</v>
      </c>
      <c r="G5391" s="10"/>
      <c r="I5391" s="8">
        <v>0</v>
      </c>
      <c r="J5391" s="8">
        <v>0</v>
      </c>
    </row>
    <row r="5392" spans="1:10" hidden="1" x14ac:dyDescent="0.35">
      <c r="A5392">
        <v>2018</v>
      </c>
      <c r="B5392">
        <v>3171907</v>
      </c>
      <c r="C5392" t="s">
        <v>264</v>
      </c>
      <c r="D5392" t="s">
        <v>303</v>
      </c>
      <c r="E5392" t="s">
        <v>299</v>
      </c>
      <c r="F5392" s="8">
        <v>3267676.93</v>
      </c>
      <c r="G5392" s="10">
        <v>3267676.93</v>
      </c>
      <c r="H5392">
        <v>0.85907588177635408</v>
      </c>
      <c r="I5392" s="8">
        <v>0</v>
      </c>
      <c r="J5392" s="8">
        <v>0</v>
      </c>
    </row>
    <row r="5393" spans="1:10" hidden="1" x14ac:dyDescent="0.35">
      <c r="A5393">
        <v>2018</v>
      </c>
      <c r="B5393">
        <v>3171907</v>
      </c>
      <c r="C5393" t="s">
        <v>264</v>
      </c>
      <c r="D5393" t="s">
        <v>303</v>
      </c>
      <c r="E5393" t="s">
        <v>300</v>
      </c>
      <c r="F5393" s="8">
        <v>2807182.44</v>
      </c>
      <c r="G5393" s="10"/>
      <c r="I5393" s="8">
        <v>0</v>
      </c>
      <c r="J5393" s="8">
        <v>2807182.44</v>
      </c>
    </row>
    <row r="5394" spans="1:10" hidden="1" x14ac:dyDescent="0.35">
      <c r="A5394">
        <v>2018</v>
      </c>
      <c r="B5394">
        <v>3171907</v>
      </c>
      <c r="C5394" t="s">
        <v>264</v>
      </c>
      <c r="D5394" t="s">
        <v>303</v>
      </c>
      <c r="E5394" t="s">
        <v>301</v>
      </c>
      <c r="F5394" s="8">
        <v>80097.62</v>
      </c>
      <c r="G5394" s="10"/>
      <c r="I5394" s="8">
        <v>0</v>
      </c>
      <c r="J5394" s="8">
        <v>0</v>
      </c>
    </row>
    <row r="5395" spans="1:10" hidden="1" x14ac:dyDescent="0.35">
      <c r="A5395">
        <v>2019</v>
      </c>
      <c r="B5395">
        <v>3100500</v>
      </c>
      <c r="C5395" t="s">
        <v>0</v>
      </c>
      <c r="D5395" t="s">
        <v>303</v>
      </c>
      <c r="E5395" t="s">
        <v>299</v>
      </c>
      <c r="F5395" s="8">
        <v>5212203.1399999997</v>
      </c>
      <c r="G5395" s="10">
        <v>5212203.1399999997</v>
      </c>
      <c r="H5395">
        <v>0.88612360760751163</v>
      </c>
      <c r="I5395" s="8">
        <v>0</v>
      </c>
      <c r="J5395" s="8">
        <v>0</v>
      </c>
    </row>
    <row r="5396" spans="1:10" hidden="1" x14ac:dyDescent="0.35">
      <c r="A5396">
        <v>2019</v>
      </c>
      <c r="B5396">
        <v>3100500</v>
      </c>
      <c r="C5396" t="s">
        <v>0</v>
      </c>
      <c r="D5396" t="s">
        <v>303</v>
      </c>
      <c r="E5396" t="s">
        <v>300</v>
      </c>
      <c r="F5396" s="8">
        <v>4618656.25</v>
      </c>
      <c r="G5396" s="10"/>
      <c r="I5396" s="8">
        <v>0</v>
      </c>
      <c r="J5396" s="8">
        <v>4618656.25</v>
      </c>
    </row>
    <row r="5397" spans="1:10" hidden="1" x14ac:dyDescent="0.35">
      <c r="A5397">
        <v>2019</v>
      </c>
      <c r="B5397">
        <v>3100500</v>
      </c>
      <c r="C5397" t="s">
        <v>0</v>
      </c>
      <c r="D5397" t="s">
        <v>303</v>
      </c>
      <c r="E5397" t="s">
        <v>301</v>
      </c>
      <c r="F5397" s="8">
        <v>507630.44</v>
      </c>
      <c r="G5397" s="10"/>
      <c r="I5397" s="8">
        <v>0</v>
      </c>
      <c r="J5397" s="8">
        <v>0</v>
      </c>
    </row>
    <row r="5398" spans="1:10" x14ac:dyDescent="0.35">
      <c r="A5398">
        <v>2019</v>
      </c>
      <c r="B5398">
        <v>3100609</v>
      </c>
      <c r="C5398" t="s">
        <v>1</v>
      </c>
      <c r="D5398" t="s">
        <v>303</v>
      </c>
      <c r="E5398" t="s">
        <v>299</v>
      </c>
      <c r="F5398" s="8">
        <v>7999742.1100000003</v>
      </c>
      <c r="G5398" s="10">
        <v>7999742.1100000003</v>
      </c>
      <c r="H5398">
        <v>0.69506437751903971</v>
      </c>
      <c r="I5398" s="8">
        <v>0</v>
      </c>
      <c r="J5398" s="8">
        <v>0</v>
      </c>
    </row>
    <row r="5399" spans="1:10" x14ac:dyDescent="0.35">
      <c r="A5399">
        <v>2019</v>
      </c>
      <c r="B5399">
        <v>3100609</v>
      </c>
      <c r="C5399" t="s">
        <v>1</v>
      </c>
      <c r="D5399" t="s">
        <v>303</v>
      </c>
      <c r="E5399" t="s">
        <v>300</v>
      </c>
      <c r="F5399" s="8">
        <v>5560335.7699999996</v>
      </c>
      <c r="G5399" s="10"/>
      <c r="I5399" s="8">
        <v>0</v>
      </c>
      <c r="J5399" s="8">
        <v>5560335.7699999996</v>
      </c>
    </row>
    <row r="5400" spans="1:10" x14ac:dyDescent="0.35">
      <c r="A5400">
        <v>2019</v>
      </c>
      <c r="B5400">
        <v>3100609</v>
      </c>
      <c r="C5400" t="s">
        <v>1</v>
      </c>
      <c r="D5400" t="s">
        <v>303</v>
      </c>
      <c r="E5400" t="s">
        <v>301</v>
      </c>
      <c r="F5400" s="8">
        <v>1369893.34</v>
      </c>
      <c r="G5400" s="10"/>
      <c r="I5400" s="8">
        <v>0</v>
      </c>
      <c r="J5400" s="8">
        <v>0</v>
      </c>
    </row>
    <row r="5401" spans="1:10" x14ac:dyDescent="0.35">
      <c r="A5401">
        <v>2019</v>
      </c>
      <c r="B5401">
        <v>3100609</v>
      </c>
      <c r="C5401" t="s">
        <v>1</v>
      </c>
      <c r="D5401" t="s">
        <v>303</v>
      </c>
      <c r="E5401" t="s">
        <v>304</v>
      </c>
      <c r="F5401" s="8">
        <v>21406.95</v>
      </c>
      <c r="G5401" s="10"/>
      <c r="I5401" s="8">
        <v>0</v>
      </c>
      <c r="J5401" s="8">
        <v>0</v>
      </c>
    </row>
    <row r="5402" spans="1:10" x14ac:dyDescent="0.35">
      <c r="A5402">
        <v>2019</v>
      </c>
      <c r="B5402">
        <v>3100609</v>
      </c>
      <c r="C5402" t="s">
        <v>1</v>
      </c>
      <c r="D5402" t="s">
        <v>303</v>
      </c>
      <c r="E5402" t="s">
        <v>305</v>
      </c>
      <c r="F5402" s="8">
        <v>54939.96</v>
      </c>
      <c r="G5402" s="10"/>
      <c r="I5402" s="8">
        <v>0</v>
      </c>
      <c r="J5402" s="8">
        <v>0</v>
      </c>
    </row>
    <row r="5403" spans="1:10" hidden="1" x14ac:dyDescent="0.35">
      <c r="A5403">
        <v>2019</v>
      </c>
      <c r="B5403">
        <v>3100906</v>
      </c>
      <c r="C5403" t="s">
        <v>2</v>
      </c>
      <c r="D5403" t="s">
        <v>303</v>
      </c>
      <c r="E5403" t="s">
        <v>299</v>
      </c>
      <c r="F5403" s="8">
        <v>9285137.3699999992</v>
      </c>
      <c r="G5403" s="10">
        <v>9285137.3699999992</v>
      </c>
      <c r="H5403">
        <v>0.55837136203834115</v>
      </c>
      <c r="I5403" s="8">
        <v>0</v>
      </c>
      <c r="J5403" s="8">
        <v>0</v>
      </c>
    </row>
    <row r="5404" spans="1:10" hidden="1" x14ac:dyDescent="0.35">
      <c r="A5404">
        <v>2019</v>
      </c>
      <c r="B5404">
        <v>3100906</v>
      </c>
      <c r="C5404" t="s">
        <v>2</v>
      </c>
      <c r="D5404" t="s">
        <v>303</v>
      </c>
      <c r="E5404" t="s">
        <v>300</v>
      </c>
      <c r="F5404" s="8">
        <v>5184554.8</v>
      </c>
      <c r="G5404" s="10"/>
      <c r="I5404" s="8">
        <v>0</v>
      </c>
      <c r="J5404" s="8">
        <v>5184554.8</v>
      </c>
    </row>
    <row r="5405" spans="1:10" hidden="1" x14ac:dyDescent="0.35">
      <c r="A5405">
        <v>2019</v>
      </c>
      <c r="B5405">
        <v>3100906</v>
      </c>
      <c r="C5405" t="s">
        <v>2</v>
      </c>
      <c r="D5405" t="s">
        <v>303</v>
      </c>
      <c r="E5405" t="s">
        <v>306</v>
      </c>
      <c r="F5405" s="8">
        <v>34844.879999999997</v>
      </c>
      <c r="G5405" s="10"/>
      <c r="I5405" s="8">
        <v>0</v>
      </c>
      <c r="J5405" s="8">
        <v>0</v>
      </c>
    </row>
    <row r="5406" spans="1:10" hidden="1" x14ac:dyDescent="0.35">
      <c r="A5406">
        <v>2019</v>
      </c>
      <c r="B5406">
        <v>3100906</v>
      </c>
      <c r="C5406" t="s">
        <v>2</v>
      </c>
      <c r="D5406" t="s">
        <v>303</v>
      </c>
      <c r="E5406" t="s">
        <v>301</v>
      </c>
      <c r="F5406" s="8">
        <v>3084152.78</v>
      </c>
      <c r="G5406" s="10"/>
      <c r="I5406" s="8">
        <v>0</v>
      </c>
      <c r="J5406" s="8">
        <v>0</v>
      </c>
    </row>
    <row r="5407" spans="1:10" hidden="1" x14ac:dyDescent="0.35">
      <c r="A5407">
        <v>2019</v>
      </c>
      <c r="B5407">
        <v>3100906</v>
      </c>
      <c r="C5407" t="s">
        <v>2</v>
      </c>
      <c r="D5407" t="s">
        <v>303</v>
      </c>
      <c r="E5407" t="s">
        <v>304</v>
      </c>
      <c r="F5407" s="8">
        <v>12199.81</v>
      </c>
      <c r="G5407" s="10"/>
      <c r="I5407" s="8">
        <v>0</v>
      </c>
      <c r="J5407" s="8">
        <v>0</v>
      </c>
    </row>
    <row r="5408" spans="1:10" hidden="1" x14ac:dyDescent="0.35">
      <c r="A5408">
        <v>2019</v>
      </c>
      <c r="B5408">
        <v>3100906</v>
      </c>
      <c r="C5408" t="s">
        <v>2</v>
      </c>
      <c r="D5408" t="s">
        <v>303</v>
      </c>
      <c r="E5408" t="s">
        <v>305</v>
      </c>
      <c r="F5408" s="8">
        <v>108680.99</v>
      </c>
      <c r="G5408" s="10"/>
      <c r="I5408" s="8">
        <v>0</v>
      </c>
      <c r="J5408" s="8">
        <v>0</v>
      </c>
    </row>
    <row r="5409" spans="1:10" hidden="1" x14ac:dyDescent="0.35">
      <c r="A5409">
        <v>2019</v>
      </c>
      <c r="B5409">
        <v>3101003</v>
      </c>
      <c r="C5409" t="s">
        <v>3</v>
      </c>
      <c r="D5409" t="s">
        <v>303</v>
      </c>
      <c r="E5409" t="s">
        <v>299</v>
      </c>
      <c r="F5409" s="8">
        <v>6507765.25</v>
      </c>
      <c r="G5409" s="10">
        <v>5831782.1399999997</v>
      </c>
      <c r="H5409">
        <v>0.62878266230980984</v>
      </c>
      <c r="I5409" s="8">
        <v>425046.459582265</v>
      </c>
      <c r="J5409" s="8">
        <v>0</v>
      </c>
    </row>
    <row r="5410" spans="1:10" hidden="1" x14ac:dyDescent="0.35">
      <c r="A5410">
        <v>2019</v>
      </c>
      <c r="B5410">
        <v>3101003</v>
      </c>
      <c r="C5410" t="s">
        <v>3</v>
      </c>
      <c r="D5410" t="s">
        <v>303</v>
      </c>
      <c r="E5410" t="s">
        <v>300</v>
      </c>
      <c r="F5410" s="8">
        <v>3666923.5</v>
      </c>
      <c r="G5410" s="10"/>
      <c r="I5410" s="8">
        <v>0</v>
      </c>
      <c r="J5410" s="8">
        <v>4091969.959582265</v>
      </c>
    </row>
    <row r="5411" spans="1:10" hidden="1" x14ac:dyDescent="0.35">
      <c r="A5411">
        <v>2019</v>
      </c>
      <c r="B5411">
        <v>3101003</v>
      </c>
      <c r="C5411" t="s">
        <v>3</v>
      </c>
      <c r="D5411" t="s">
        <v>303</v>
      </c>
      <c r="E5411" t="s">
        <v>306</v>
      </c>
      <c r="F5411" s="8">
        <v>8982</v>
      </c>
      <c r="G5411" s="10"/>
      <c r="I5411" s="8">
        <v>0</v>
      </c>
      <c r="J5411" s="8">
        <v>0</v>
      </c>
    </row>
    <row r="5412" spans="1:10" hidden="1" x14ac:dyDescent="0.35">
      <c r="A5412">
        <v>2019</v>
      </c>
      <c r="B5412">
        <v>3101003</v>
      </c>
      <c r="C5412" t="s">
        <v>3</v>
      </c>
      <c r="D5412" t="s">
        <v>303</v>
      </c>
      <c r="E5412" t="s">
        <v>301</v>
      </c>
      <c r="F5412" s="8">
        <v>1826688.11</v>
      </c>
      <c r="G5412" s="10"/>
      <c r="I5412" s="8">
        <v>0</v>
      </c>
      <c r="J5412" s="8">
        <v>0</v>
      </c>
    </row>
    <row r="5413" spans="1:10" hidden="1" x14ac:dyDescent="0.35">
      <c r="A5413">
        <v>2019</v>
      </c>
      <c r="B5413">
        <v>3101003</v>
      </c>
      <c r="C5413" t="s">
        <v>3</v>
      </c>
      <c r="D5413" t="s">
        <v>303</v>
      </c>
      <c r="E5413" t="s">
        <v>304</v>
      </c>
      <c r="F5413" s="8">
        <v>40271.620000000003</v>
      </c>
      <c r="G5413" s="10"/>
      <c r="I5413" s="8">
        <v>0</v>
      </c>
      <c r="J5413" s="8">
        <v>0</v>
      </c>
    </row>
    <row r="5414" spans="1:10" hidden="1" x14ac:dyDescent="0.35">
      <c r="A5414">
        <v>2019</v>
      </c>
      <c r="B5414">
        <v>3101003</v>
      </c>
      <c r="C5414" t="s">
        <v>3</v>
      </c>
      <c r="D5414" t="s">
        <v>303</v>
      </c>
      <c r="E5414" t="s">
        <v>309</v>
      </c>
      <c r="F5414" s="8">
        <v>675983.11</v>
      </c>
      <c r="G5414" s="10"/>
      <c r="I5414" s="8">
        <v>0</v>
      </c>
      <c r="J5414" s="8">
        <v>0</v>
      </c>
    </row>
    <row r="5415" spans="1:10" hidden="1" x14ac:dyDescent="0.35">
      <c r="A5415">
        <v>2019</v>
      </c>
      <c r="B5415">
        <v>3101102</v>
      </c>
      <c r="C5415" t="s">
        <v>4</v>
      </c>
      <c r="D5415" t="s">
        <v>303</v>
      </c>
      <c r="E5415" t="s">
        <v>299</v>
      </c>
      <c r="F5415" s="8">
        <v>15096623.9</v>
      </c>
      <c r="G5415" s="10">
        <v>14483960.26</v>
      </c>
      <c r="H5415">
        <v>0.62061630097292186</v>
      </c>
      <c r="I5415" s="8">
        <v>380229.04199740588</v>
      </c>
      <c r="J5415" s="8">
        <v>0</v>
      </c>
    </row>
    <row r="5416" spans="1:10" hidden="1" x14ac:dyDescent="0.35">
      <c r="A5416">
        <v>2019</v>
      </c>
      <c r="B5416">
        <v>3101102</v>
      </c>
      <c r="C5416" t="s">
        <v>4</v>
      </c>
      <c r="D5416" t="s">
        <v>303</v>
      </c>
      <c r="E5416" t="s">
        <v>300</v>
      </c>
      <c r="F5416" s="8">
        <v>8988981.8399999999</v>
      </c>
      <c r="G5416" s="10"/>
      <c r="I5416" s="8">
        <v>0</v>
      </c>
      <c r="J5416" s="8">
        <v>9369210.8819974065</v>
      </c>
    </row>
    <row r="5417" spans="1:10" hidden="1" x14ac:dyDescent="0.35">
      <c r="A5417">
        <v>2019</v>
      </c>
      <c r="B5417">
        <v>3101102</v>
      </c>
      <c r="C5417" t="s">
        <v>4</v>
      </c>
      <c r="D5417" t="s">
        <v>303</v>
      </c>
      <c r="E5417" t="s">
        <v>306</v>
      </c>
      <c r="F5417" s="8">
        <v>199413.6</v>
      </c>
      <c r="G5417" s="10"/>
      <c r="I5417" s="8">
        <v>0</v>
      </c>
      <c r="J5417" s="8">
        <v>0</v>
      </c>
    </row>
    <row r="5418" spans="1:10" hidden="1" x14ac:dyDescent="0.35">
      <c r="A5418">
        <v>2019</v>
      </c>
      <c r="B5418">
        <v>3101102</v>
      </c>
      <c r="C5418" t="s">
        <v>4</v>
      </c>
      <c r="D5418" t="s">
        <v>303</v>
      </c>
      <c r="E5418" t="s">
        <v>301</v>
      </c>
      <c r="F5418" s="8">
        <v>1736836.04</v>
      </c>
      <c r="G5418" s="10"/>
      <c r="I5418" s="8">
        <v>0</v>
      </c>
      <c r="J5418" s="8">
        <v>0</v>
      </c>
    </row>
    <row r="5419" spans="1:10" hidden="1" x14ac:dyDescent="0.35">
      <c r="A5419">
        <v>2019</v>
      </c>
      <c r="B5419">
        <v>3101102</v>
      </c>
      <c r="C5419" t="s">
        <v>4</v>
      </c>
      <c r="D5419" t="s">
        <v>303</v>
      </c>
      <c r="E5419" t="s">
        <v>305</v>
      </c>
      <c r="F5419" s="8">
        <v>17076.93</v>
      </c>
      <c r="G5419" s="10"/>
      <c r="I5419" s="8">
        <v>0</v>
      </c>
      <c r="J5419" s="8">
        <v>0</v>
      </c>
    </row>
    <row r="5420" spans="1:10" hidden="1" x14ac:dyDescent="0.35">
      <c r="A5420">
        <v>2019</v>
      </c>
      <c r="B5420">
        <v>3101102</v>
      </c>
      <c r="C5420" t="s">
        <v>4</v>
      </c>
      <c r="D5420" t="s">
        <v>303</v>
      </c>
      <c r="E5420" t="s">
        <v>309</v>
      </c>
      <c r="F5420" s="8">
        <v>612663.64</v>
      </c>
      <c r="G5420" s="10"/>
      <c r="I5420" s="8">
        <v>0</v>
      </c>
      <c r="J5420" s="8">
        <v>0</v>
      </c>
    </row>
    <row r="5421" spans="1:10" hidden="1" x14ac:dyDescent="0.35">
      <c r="A5421">
        <v>2019</v>
      </c>
      <c r="B5421">
        <v>3101706</v>
      </c>
      <c r="C5421" t="s">
        <v>5</v>
      </c>
      <c r="D5421" t="s">
        <v>303</v>
      </c>
      <c r="E5421" t="s">
        <v>299</v>
      </c>
      <c r="F5421" s="8">
        <v>25143702.699999999</v>
      </c>
      <c r="G5421" s="10">
        <v>22509164.02</v>
      </c>
      <c r="H5421">
        <v>0.78875922021025824</v>
      </c>
      <c r="I5421" s="8">
        <v>2078016.6748505633</v>
      </c>
      <c r="J5421" s="8">
        <v>0</v>
      </c>
    </row>
    <row r="5422" spans="1:10" hidden="1" x14ac:dyDescent="0.35">
      <c r="A5422">
        <v>2019</v>
      </c>
      <c r="B5422">
        <v>3101706</v>
      </c>
      <c r="C5422" t="s">
        <v>5</v>
      </c>
      <c r="D5422" t="s">
        <v>303</v>
      </c>
      <c r="E5422" t="s">
        <v>300</v>
      </c>
      <c r="F5422" s="8">
        <v>17754310.66</v>
      </c>
      <c r="G5422" s="10"/>
      <c r="I5422" s="8">
        <v>0</v>
      </c>
      <c r="J5422" s="8">
        <v>19832327.334850565</v>
      </c>
    </row>
    <row r="5423" spans="1:10" hidden="1" x14ac:dyDescent="0.35">
      <c r="A5423">
        <v>2019</v>
      </c>
      <c r="B5423">
        <v>3101706</v>
      </c>
      <c r="C5423" t="s">
        <v>5</v>
      </c>
      <c r="D5423" t="s">
        <v>303</v>
      </c>
      <c r="E5423" t="s">
        <v>306</v>
      </c>
      <c r="F5423" s="8">
        <v>122964.05</v>
      </c>
      <c r="G5423" s="10"/>
      <c r="I5423" s="8">
        <v>0</v>
      </c>
      <c r="J5423" s="8">
        <v>0</v>
      </c>
    </row>
    <row r="5424" spans="1:10" hidden="1" x14ac:dyDescent="0.35">
      <c r="A5424">
        <v>2019</v>
      </c>
      <c r="B5424">
        <v>3101706</v>
      </c>
      <c r="C5424" t="s">
        <v>5</v>
      </c>
      <c r="D5424" t="s">
        <v>303</v>
      </c>
      <c r="E5424" t="s">
        <v>301</v>
      </c>
      <c r="F5424" s="8">
        <v>3213224.54</v>
      </c>
      <c r="G5424" s="10"/>
      <c r="I5424" s="8">
        <v>0</v>
      </c>
      <c r="J5424" s="8">
        <v>0</v>
      </c>
    </row>
    <row r="5425" spans="1:10" hidden="1" x14ac:dyDescent="0.35">
      <c r="A5425">
        <v>2019</v>
      </c>
      <c r="B5425">
        <v>3101706</v>
      </c>
      <c r="C5425" t="s">
        <v>5</v>
      </c>
      <c r="D5425" t="s">
        <v>303</v>
      </c>
      <c r="E5425" t="s">
        <v>304</v>
      </c>
      <c r="F5425" s="8">
        <v>684</v>
      </c>
      <c r="G5425" s="10"/>
      <c r="I5425" s="8">
        <v>0</v>
      </c>
      <c r="J5425" s="8">
        <v>0</v>
      </c>
    </row>
    <row r="5426" spans="1:10" hidden="1" x14ac:dyDescent="0.35">
      <c r="A5426">
        <v>2019</v>
      </c>
      <c r="B5426">
        <v>3101706</v>
      </c>
      <c r="C5426" t="s">
        <v>5</v>
      </c>
      <c r="D5426" t="s">
        <v>303</v>
      </c>
      <c r="E5426" t="s">
        <v>309</v>
      </c>
      <c r="F5426" s="8">
        <v>2634538.6800000002</v>
      </c>
      <c r="G5426" s="10"/>
      <c r="I5426" s="8">
        <v>0</v>
      </c>
      <c r="J5426" s="8">
        <v>0</v>
      </c>
    </row>
    <row r="5427" spans="1:10" hidden="1" x14ac:dyDescent="0.35">
      <c r="A5427">
        <v>2019</v>
      </c>
      <c r="B5427">
        <v>3101805</v>
      </c>
      <c r="C5427" t="s">
        <v>6</v>
      </c>
      <c r="D5427" t="s">
        <v>303</v>
      </c>
      <c r="E5427" t="s">
        <v>299</v>
      </c>
      <c r="F5427" s="8">
        <v>5166830.1900000004</v>
      </c>
      <c r="G5427" s="10">
        <v>4197685.8800000008</v>
      </c>
      <c r="H5427">
        <v>0.85529336702059267</v>
      </c>
      <c r="I5427" s="8">
        <v>828902.70002874907</v>
      </c>
      <c r="J5427" s="8">
        <v>0</v>
      </c>
    </row>
    <row r="5428" spans="1:10" hidden="1" x14ac:dyDescent="0.35">
      <c r="A5428">
        <v>2019</v>
      </c>
      <c r="B5428">
        <v>3101805</v>
      </c>
      <c r="C5428" t="s">
        <v>6</v>
      </c>
      <c r="D5428" t="s">
        <v>303</v>
      </c>
      <c r="E5428" t="s">
        <v>300</v>
      </c>
      <c r="F5428" s="8">
        <v>3590252.89</v>
      </c>
      <c r="G5428" s="10"/>
      <c r="I5428" s="8">
        <v>0</v>
      </c>
      <c r="J5428" s="8">
        <v>4419155.5900287488</v>
      </c>
    </row>
    <row r="5429" spans="1:10" hidden="1" x14ac:dyDescent="0.35">
      <c r="A5429">
        <v>2019</v>
      </c>
      <c r="B5429">
        <v>3101805</v>
      </c>
      <c r="C5429" t="s">
        <v>6</v>
      </c>
      <c r="D5429" t="s">
        <v>303</v>
      </c>
      <c r="E5429" t="s">
        <v>301</v>
      </c>
      <c r="F5429" s="8">
        <v>374592.61</v>
      </c>
      <c r="G5429" s="10"/>
      <c r="I5429" s="8">
        <v>0</v>
      </c>
      <c r="J5429" s="8">
        <v>0</v>
      </c>
    </row>
    <row r="5430" spans="1:10" hidden="1" x14ac:dyDescent="0.35">
      <c r="A5430">
        <v>2019</v>
      </c>
      <c r="B5430">
        <v>3101805</v>
      </c>
      <c r="C5430" t="s">
        <v>6</v>
      </c>
      <c r="D5430" t="s">
        <v>303</v>
      </c>
      <c r="E5430" t="s">
        <v>309</v>
      </c>
      <c r="F5430" s="8">
        <v>969144.31</v>
      </c>
      <c r="G5430" s="10"/>
      <c r="I5430" s="8">
        <v>0</v>
      </c>
      <c r="J5430" s="8">
        <v>0</v>
      </c>
    </row>
    <row r="5431" spans="1:10" hidden="1" x14ac:dyDescent="0.35">
      <c r="A5431">
        <v>2019</v>
      </c>
      <c r="B5431">
        <v>3102209</v>
      </c>
      <c r="C5431" t="s">
        <v>7</v>
      </c>
      <c r="D5431" t="s">
        <v>303</v>
      </c>
      <c r="E5431" t="s">
        <v>299</v>
      </c>
      <c r="F5431" s="8">
        <v>3115488.42</v>
      </c>
      <c r="G5431" s="10">
        <v>2678600.36</v>
      </c>
      <c r="H5431">
        <v>0.87207285748292818</v>
      </c>
      <c r="I5431" s="8">
        <v>380998.21888437297</v>
      </c>
      <c r="J5431" s="8">
        <v>0</v>
      </c>
    </row>
    <row r="5432" spans="1:10" hidden="1" x14ac:dyDescent="0.35">
      <c r="A5432">
        <v>2019</v>
      </c>
      <c r="B5432">
        <v>3102209</v>
      </c>
      <c r="C5432" t="s">
        <v>7</v>
      </c>
      <c r="D5432" t="s">
        <v>303</v>
      </c>
      <c r="E5432" t="s">
        <v>300</v>
      </c>
      <c r="F5432" s="8">
        <v>2335934.67</v>
      </c>
      <c r="G5432" s="10"/>
      <c r="I5432" s="8">
        <v>0</v>
      </c>
      <c r="J5432" s="8">
        <v>2716932.888884373</v>
      </c>
    </row>
    <row r="5433" spans="1:10" hidden="1" x14ac:dyDescent="0.35">
      <c r="A5433">
        <v>2019</v>
      </c>
      <c r="B5433">
        <v>3102209</v>
      </c>
      <c r="C5433" t="s">
        <v>7</v>
      </c>
      <c r="D5433" t="s">
        <v>303</v>
      </c>
      <c r="E5433" t="s">
        <v>301</v>
      </c>
      <c r="F5433" s="8">
        <v>610</v>
      </c>
      <c r="G5433" s="10"/>
      <c r="I5433" s="8">
        <v>0</v>
      </c>
      <c r="J5433" s="8">
        <v>0</v>
      </c>
    </row>
    <row r="5434" spans="1:10" hidden="1" x14ac:dyDescent="0.35">
      <c r="A5434">
        <v>2019</v>
      </c>
      <c r="B5434">
        <v>3102209</v>
      </c>
      <c r="C5434" t="s">
        <v>7</v>
      </c>
      <c r="D5434" t="s">
        <v>303</v>
      </c>
      <c r="E5434" t="s">
        <v>309</v>
      </c>
      <c r="F5434" s="8">
        <v>436888.06</v>
      </c>
      <c r="G5434" s="10"/>
      <c r="I5434" s="8">
        <v>0</v>
      </c>
      <c r="J5434" s="8">
        <v>0</v>
      </c>
    </row>
    <row r="5435" spans="1:10" hidden="1" x14ac:dyDescent="0.35">
      <c r="A5435">
        <v>2019</v>
      </c>
      <c r="B5435">
        <v>3102852</v>
      </c>
      <c r="C5435" t="s">
        <v>8</v>
      </c>
      <c r="D5435" t="s">
        <v>303</v>
      </c>
      <c r="E5435" t="s">
        <v>299</v>
      </c>
      <c r="F5435" s="8">
        <v>5997738.3700000001</v>
      </c>
      <c r="G5435" s="10">
        <v>5690429.0600000005</v>
      </c>
      <c r="H5435">
        <v>0.62830907868307562</v>
      </c>
      <c r="I5435" s="8">
        <v>193085.22943683167</v>
      </c>
      <c r="J5435" s="8">
        <v>0</v>
      </c>
    </row>
    <row r="5436" spans="1:10" hidden="1" x14ac:dyDescent="0.35">
      <c r="A5436">
        <v>2019</v>
      </c>
      <c r="B5436">
        <v>3102852</v>
      </c>
      <c r="C5436" t="s">
        <v>8</v>
      </c>
      <c r="D5436" t="s">
        <v>303</v>
      </c>
      <c r="E5436" t="s">
        <v>300</v>
      </c>
      <c r="F5436" s="8">
        <v>3575348.24</v>
      </c>
      <c r="G5436" s="10"/>
      <c r="I5436" s="8">
        <v>0</v>
      </c>
      <c r="J5436" s="8">
        <v>3768433.4694368318</v>
      </c>
    </row>
    <row r="5437" spans="1:10" hidden="1" x14ac:dyDescent="0.35">
      <c r="A5437">
        <v>2019</v>
      </c>
      <c r="B5437">
        <v>3102852</v>
      </c>
      <c r="C5437" t="s">
        <v>8</v>
      </c>
      <c r="D5437" t="s">
        <v>303</v>
      </c>
      <c r="E5437" t="s">
        <v>306</v>
      </c>
      <c r="F5437" s="8">
        <v>660</v>
      </c>
      <c r="G5437" s="10"/>
      <c r="I5437" s="8">
        <v>0</v>
      </c>
      <c r="J5437" s="8">
        <v>0</v>
      </c>
    </row>
    <row r="5438" spans="1:10" hidden="1" x14ac:dyDescent="0.35">
      <c r="A5438">
        <v>2019</v>
      </c>
      <c r="B5438">
        <v>3102852</v>
      </c>
      <c r="C5438" t="s">
        <v>8</v>
      </c>
      <c r="D5438" t="s">
        <v>303</v>
      </c>
      <c r="E5438" t="s">
        <v>301</v>
      </c>
      <c r="F5438" s="8">
        <v>1901391.44</v>
      </c>
      <c r="G5438" s="10"/>
      <c r="I5438" s="8">
        <v>0</v>
      </c>
      <c r="J5438" s="8">
        <v>0</v>
      </c>
    </row>
    <row r="5439" spans="1:10" hidden="1" x14ac:dyDescent="0.35">
      <c r="A5439">
        <v>2019</v>
      </c>
      <c r="B5439">
        <v>3102852</v>
      </c>
      <c r="C5439" t="s">
        <v>8</v>
      </c>
      <c r="D5439" t="s">
        <v>303</v>
      </c>
      <c r="E5439" t="s">
        <v>304</v>
      </c>
      <c r="F5439" s="8">
        <v>14977.55</v>
      </c>
      <c r="G5439" s="10"/>
      <c r="I5439" s="8">
        <v>0</v>
      </c>
      <c r="J5439" s="8">
        <v>0</v>
      </c>
    </row>
    <row r="5440" spans="1:10" hidden="1" x14ac:dyDescent="0.35">
      <c r="A5440">
        <v>2019</v>
      </c>
      <c r="B5440">
        <v>3102852</v>
      </c>
      <c r="C5440" t="s">
        <v>8</v>
      </c>
      <c r="D5440" t="s">
        <v>303</v>
      </c>
      <c r="E5440" t="s">
        <v>309</v>
      </c>
      <c r="F5440" s="8">
        <v>307309.31</v>
      </c>
      <c r="G5440" s="10"/>
      <c r="I5440" s="8">
        <v>0</v>
      </c>
      <c r="J5440" s="8">
        <v>0</v>
      </c>
    </row>
    <row r="5441" spans="1:11" hidden="1" x14ac:dyDescent="0.35">
      <c r="A5441">
        <v>2019</v>
      </c>
      <c r="B5441">
        <v>3103405</v>
      </c>
      <c r="C5441" t="s">
        <v>9</v>
      </c>
      <c r="D5441" t="s">
        <v>303</v>
      </c>
      <c r="E5441" t="s">
        <v>299</v>
      </c>
      <c r="F5441" s="8">
        <v>15297002.73</v>
      </c>
      <c r="G5441" s="10">
        <v>14176934.92</v>
      </c>
      <c r="H5441">
        <v>0.5994280165602961</v>
      </c>
      <c r="I5441" s="8">
        <v>671400.02576133457</v>
      </c>
      <c r="J5441" s="8">
        <v>0</v>
      </c>
    </row>
    <row r="5442" spans="1:11" hidden="1" x14ac:dyDescent="0.35">
      <c r="A5442">
        <v>2019</v>
      </c>
      <c r="B5442">
        <v>3103405</v>
      </c>
      <c r="C5442" t="s">
        <v>9</v>
      </c>
      <c r="D5442" t="s">
        <v>303</v>
      </c>
      <c r="E5442" t="s">
        <v>300</v>
      </c>
      <c r="F5442" s="8">
        <v>8498051.9800000004</v>
      </c>
      <c r="G5442" s="10"/>
      <c r="I5442" s="8">
        <v>0</v>
      </c>
      <c r="J5442" s="8">
        <v>9169452.0057613347</v>
      </c>
    </row>
    <row r="5443" spans="1:11" hidden="1" x14ac:dyDescent="0.35">
      <c r="A5443">
        <v>2019</v>
      </c>
      <c r="B5443">
        <v>3103405</v>
      </c>
      <c r="C5443" t="s">
        <v>9</v>
      </c>
      <c r="D5443" t="s">
        <v>303</v>
      </c>
      <c r="E5443" t="s">
        <v>308</v>
      </c>
      <c r="F5443" s="8">
        <v>144000</v>
      </c>
      <c r="G5443" s="10"/>
      <c r="I5443" s="8">
        <v>0</v>
      </c>
      <c r="J5443" s="8">
        <v>0</v>
      </c>
    </row>
    <row r="5444" spans="1:11" hidden="1" x14ac:dyDescent="0.35">
      <c r="A5444">
        <v>2019</v>
      </c>
      <c r="B5444">
        <v>3103405</v>
      </c>
      <c r="C5444" t="s">
        <v>9</v>
      </c>
      <c r="D5444" t="s">
        <v>303</v>
      </c>
      <c r="E5444" t="s">
        <v>306</v>
      </c>
      <c r="F5444" s="8">
        <v>47066.25</v>
      </c>
      <c r="G5444" s="10"/>
      <c r="I5444" s="8">
        <v>0</v>
      </c>
      <c r="J5444" s="8">
        <v>0</v>
      </c>
    </row>
    <row r="5445" spans="1:11" hidden="1" x14ac:dyDescent="0.35">
      <c r="A5445">
        <v>2019</v>
      </c>
      <c r="B5445">
        <v>3103405</v>
      </c>
      <c r="C5445" t="s">
        <v>9</v>
      </c>
      <c r="D5445" t="s">
        <v>303</v>
      </c>
      <c r="E5445" t="s">
        <v>301</v>
      </c>
      <c r="F5445" s="8">
        <v>4571406.87</v>
      </c>
      <c r="G5445" s="10"/>
      <c r="I5445" s="8">
        <v>0</v>
      </c>
      <c r="J5445" s="8">
        <v>0</v>
      </c>
    </row>
    <row r="5446" spans="1:11" hidden="1" x14ac:dyDescent="0.35">
      <c r="A5446">
        <v>2019</v>
      </c>
      <c r="B5446">
        <v>3103405</v>
      </c>
      <c r="C5446" t="s">
        <v>9</v>
      </c>
      <c r="D5446" t="s">
        <v>303</v>
      </c>
      <c r="E5446" t="s">
        <v>304</v>
      </c>
      <c r="F5446" s="8">
        <v>73924.850000000006</v>
      </c>
      <c r="G5446" s="10"/>
      <c r="I5446" s="8">
        <v>0</v>
      </c>
      <c r="J5446" s="8">
        <v>0</v>
      </c>
    </row>
    <row r="5447" spans="1:11" hidden="1" x14ac:dyDescent="0.35">
      <c r="A5447">
        <v>2019</v>
      </c>
      <c r="B5447">
        <v>3103405</v>
      </c>
      <c r="C5447" t="s">
        <v>9</v>
      </c>
      <c r="D5447" t="s">
        <v>303</v>
      </c>
      <c r="E5447" t="s">
        <v>305</v>
      </c>
      <c r="F5447" s="8">
        <v>134029.13</v>
      </c>
      <c r="G5447" s="10"/>
      <c r="I5447" s="8">
        <v>0</v>
      </c>
      <c r="J5447" s="8">
        <v>0</v>
      </c>
    </row>
    <row r="5448" spans="1:11" hidden="1" x14ac:dyDescent="0.35">
      <c r="A5448">
        <v>2019</v>
      </c>
      <c r="B5448">
        <v>3103405</v>
      </c>
      <c r="C5448" t="s">
        <v>9</v>
      </c>
      <c r="D5448" t="s">
        <v>303</v>
      </c>
      <c r="E5448" t="s">
        <v>309</v>
      </c>
      <c r="F5448" s="8">
        <v>1120067.81</v>
      </c>
      <c r="G5448" s="10"/>
      <c r="I5448" s="8">
        <v>0</v>
      </c>
      <c r="J5448" s="8">
        <v>0</v>
      </c>
    </row>
    <row r="5449" spans="1:11" hidden="1" x14ac:dyDescent="0.35">
      <c r="A5449">
        <v>2019</v>
      </c>
      <c r="B5449">
        <v>3104452</v>
      </c>
      <c r="C5449" t="s">
        <v>10</v>
      </c>
      <c r="D5449" t="s">
        <v>303</v>
      </c>
      <c r="E5449" t="s">
        <v>299</v>
      </c>
      <c r="F5449" s="8">
        <v>4255524.8</v>
      </c>
      <c r="G5449" s="10">
        <v>4088301.6599999997</v>
      </c>
      <c r="H5449">
        <v>0.84599718847556871</v>
      </c>
      <c r="I5449" s="8">
        <v>141470.30628805642</v>
      </c>
      <c r="J5449" s="8">
        <v>0</v>
      </c>
    </row>
    <row r="5450" spans="1:11" hidden="1" x14ac:dyDescent="0.35">
      <c r="A5450">
        <v>2019</v>
      </c>
      <c r="B5450">
        <v>3104452</v>
      </c>
      <c r="C5450" t="s">
        <v>10</v>
      </c>
      <c r="D5450" t="s">
        <v>303</v>
      </c>
      <c r="E5450" t="s">
        <v>300</v>
      </c>
      <c r="F5450" s="8">
        <v>3458691.71</v>
      </c>
      <c r="G5450" s="10"/>
      <c r="I5450" s="8">
        <v>0</v>
      </c>
      <c r="J5450" s="8">
        <v>3600162.0162880565</v>
      </c>
    </row>
    <row r="5451" spans="1:11" hidden="1" x14ac:dyDescent="0.35">
      <c r="A5451">
        <v>2019</v>
      </c>
      <c r="B5451">
        <v>3104452</v>
      </c>
      <c r="C5451" t="s">
        <v>10</v>
      </c>
      <c r="D5451" t="s">
        <v>303</v>
      </c>
      <c r="E5451" t="s">
        <v>301</v>
      </c>
      <c r="F5451" s="8">
        <v>330167.15000000002</v>
      </c>
      <c r="G5451" s="10"/>
      <c r="I5451" s="8">
        <v>0</v>
      </c>
      <c r="J5451" s="8">
        <v>0</v>
      </c>
    </row>
    <row r="5452" spans="1:11" hidden="1" x14ac:dyDescent="0.35">
      <c r="A5452">
        <v>2019</v>
      </c>
      <c r="B5452">
        <v>3104452</v>
      </c>
      <c r="C5452" t="s">
        <v>10</v>
      </c>
      <c r="D5452" t="s">
        <v>303</v>
      </c>
      <c r="E5452" t="s">
        <v>304</v>
      </c>
      <c r="F5452" s="8">
        <v>3100</v>
      </c>
      <c r="G5452" s="10"/>
      <c r="I5452" s="8">
        <v>0</v>
      </c>
      <c r="J5452" s="8">
        <v>0</v>
      </c>
    </row>
    <row r="5453" spans="1:11" hidden="1" x14ac:dyDescent="0.35">
      <c r="A5453">
        <v>2019</v>
      </c>
      <c r="B5453">
        <v>3104452</v>
      </c>
      <c r="C5453" t="s">
        <v>10</v>
      </c>
      <c r="D5453" t="s">
        <v>303</v>
      </c>
      <c r="E5453" t="s">
        <v>309</v>
      </c>
      <c r="F5453" s="8">
        <v>167223.14000000001</v>
      </c>
      <c r="G5453" s="10"/>
      <c r="I5453" s="8">
        <v>0</v>
      </c>
      <c r="J5453" s="8">
        <v>0</v>
      </c>
    </row>
    <row r="5454" spans="1:11" hidden="1" x14ac:dyDescent="0.35">
      <c r="A5454">
        <v>2019</v>
      </c>
      <c r="B5454">
        <v>3104502</v>
      </c>
      <c r="C5454" t="s">
        <v>11</v>
      </c>
      <c r="D5454" t="s">
        <v>303</v>
      </c>
      <c r="E5454" t="s">
        <v>299</v>
      </c>
      <c r="F5454" s="8">
        <v>15003906.939999999</v>
      </c>
      <c r="G5454" s="10">
        <v>14360346.549999999</v>
      </c>
      <c r="H5454">
        <v>0.71552399130646338</v>
      </c>
      <c r="I5454" s="8">
        <v>460482.89889954421</v>
      </c>
      <c r="J5454" s="8">
        <v>0</v>
      </c>
    </row>
    <row r="5455" spans="1:11" hidden="1" x14ac:dyDescent="0.35">
      <c r="A5455">
        <v>2019</v>
      </c>
      <c r="B5455">
        <v>3104502</v>
      </c>
      <c r="C5455" t="s">
        <v>11</v>
      </c>
      <c r="D5455" t="s">
        <v>303</v>
      </c>
      <c r="E5455" t="s">
        <v>300</v>
      </c>
      <c r="F5455" s="8">
        <v>10275172.48</v>
      </c>
      <c r="G5455" s="10"/>
      <c r="I5455" s="8">
        <v>0</v>
      </c>
      <c r="J5455" s="8">
        <v>10735655.378899544</v>
      </c>
      <c r="K5455">
        <f>J5455/F5454</f>
        <v>0.71552399130646338</v>
      </c>
    </row>
    <row r="5456" spans="1:11" hidden="1" x14ac:dyDescent="0.35">
      <c r="A5456">
        <v>2019</v>
      </c>
      <c r="B5456">
        <v>3104502</v>
      </c>
      <c r="C5456" t="s">
        <v>11</v>
      </c>
      <c r="D5456" t="s">
        <v>303</v>
      </c>
      <c r="E5456" t="s">
        <v>307</v>
      </c>
      <c r="F5456" s="8">
        <v>28760.38</v>
      </c>
      <c r="G5456" s="10"/>
      <c r="I5456" s="8">
        <v>0</v>
      </c>
      <c r="J5456" s="8">
        <v>0</v>
      </c>
    </row>
    <row r="5457" spans="1:10" hidden="1" x14ac:dyDescent="0.35">
      <c r="A5457">
        <v>2019</v>
      </c>
      <c r="B5457">
        <v>3104502</v>
      </c>
      <c r="C5457" t="s">
        <v>11</v>
      </c>
      <c r="D5457" t="s">
        <v>303</v>
      </c>
      <c r="E5457" t="s">
        <v>301</v>
      </c>
      <c r="F5457" s="8">
        <v>2777307.67</v>
      </c>
      <c r="G5457" s="10"/>
      <c r="I5457" s="8">
        <v>0</v>
      </c>
      <c r="J5457" s="8">
        <v>0</v>
      </c>
    </row>
    <row r="5458" spans="1:10" hidden="1" x14ac:dyDescent="0.35">
      <c r="A5458">
        <v>2019</v>
      </c>
      <c r="B5458">
        <v>3104502</v>
      </c>
      <c r="C5458" t="s">
        <v>11</v>
      </c>
      <c r="D5458" t="s">
        <v>303</v>
      </c>
      <c r="E5458" t="s">
        <v>309</v>
      </c>
      <c r="F5458" s="8">
        <v>643560.39</v>
      </c>
      <c r="G5458" s="10"/>
      <c r="I5458" s="8">
        <v>0</v>
      </c>
      <c r="J5458" s="8">
        <v>0</v>
      </c>
    </row>
    <row r="5459" spans="1:10" hidden="1" x14ac:dyDescent="0.35">
      <c r="A5459">
        <v>2019</v>
      </c>
      <c r="B5459">
        <v>3104700</v>
      </c>
      <c r="C5459" t="s">
        <v>12</v>
      </c>
      <c r="D5459" t="s">
        <v>303</v>
      </c>
      <c r="E5459" t="s">
        <v>299</v>
      </c>
      <c r="F5459" s="8">
        <v>8811364.0199999996</v>
      </c>
      <c r="G5459" s="10">
        <v>7847128.8399999999</v>
      </c>
      <c r="H5459">
        <v>0.66506327427650602</v>
      </c>
      <c r="I5459" s="8">
        <v>641277.40598339622</v>
      </c>
      <c r="J5459" s="8">
        <v>0</v>
      </c>
    </row>
    <row r="5460" spans="1:10" hidden="1" x14ac:dyDescent="0.35">
      <c r="A5460">
        <v>2019</v>
      </c>
      <c r="B5460">
        <v>3104700</v>
      </c>
      <c r="C5460" t="s">
        <v>12</v>
      </c>
      <c r="D5460" t="s">
        <v>303</v>
      </c>
      <c r="E5460" t="s">
        <v>300</v>
      </c>
      <c r="F5460" s="8">
        <v>5218837.2</v>
      </c>
      <c r="G5460" s="10"/>
      <c r="I5460" s="8">
        <v>0</v>
      </c>
      <c r="J5460" s="8">
        <v>5860114.6059833961</v>
      </c>
    </row>
    <row r="5461" spans="1:10" hidden="1" x14ac:dyDescent="0.35">
      <c r="A5461">
        <v>2019</v>
      </c>
      <c r="B5461">
        <v>3104700</v>
      </c>
      <c r="C5461" t="s">
        <v>12</v>
      </c>
      <c r="D5461" t="s">
        <v>303</v>
      </c>
      <c r="E5461" t="s">
        <v>306</v>
      </c>
      <c r="F5461" s="8">
        <v>56600</v>
      </c>
      <c r="G5461" s="10"/>
      <c r="I5461" s="8">
        <v>0</v>
      </c>
      <c r="J5461" s="8">
        <v>0</v>
      </c>
    </row>
    <row r="5462" spans="1:10" hidden="1" x14ac:dyDescent="0.35">
      <c r="A5462">
        <v>2019</v>
      </c>
      <c r="B5462">
        <v>3104700</v>
      </c>
      <c r="C5462" t="s">
        <v>12</v>
      </c>
      <c r="D5462" t="s">
        <v>303</v>
      </c>
      <c r="E5462" t="s">
        <v>301</v>
      </c>
      <c r="F5462" s="8">
        <v>1290156.8899999999</v>
      </c>
      <c r="G5462" s="10"/>
      <c r="I5462" s="8">
        <v>0</v>
      </c>
      <c r="J5462" s="8">
        <v>0</v>
      </c>
    </row>
    <row r="5463" spans="1:10" hidden="1" x14ac:dyDescent="0.35">
      <c r="A5463">
        <v>2019</v>
      </c>
      <c r="B5463">
        <v>3104700</v>
      </c>
      <c r="C5463" t="s">
        <v>12</v>
      </c>
      <c r="D5463" t="s">
        <v>303</v>
      </c>
      <c r="E5463" t="s">
        <v>309</v>
      </c>
      <c r="F5463" s="8">
        <v>964235.18</v>
      </c>
      <c r="G5463" s="10"/>
      <c r="I5463" s="8">
        <v>0</v>
      </c>
      <c r="J5463" s="8">
        <v>0</v>
      </c>
    </row>
    <row r="5464" spans="1:10" hidden="1" x14ac:dyDescent="0.35">
      <c r="A5464">
        <v>2019</v>
      </c>
      <c r="B5464">
        <v>3104809</v>
      </c>
      <c r="C5464" t="s">
        <v>13</v>
      </c>
      <c r="D5464" t="s">
        <v>303</v>
      </c>
      <c r="E5464" t="s">
        <v>299</v>
      </c>
      <c r="F5464" s="8">
        <v>5119015.12</v>
      </c>
      <c r="G5464" s="10">
        <v>4946252.74</v>
      </c>
      <c r="H5464">
        <v>0.75352740871061907</v>
      </c>
      <c r="I5464" s="8">
        <v>130181.18852407929</v>
      </c>
      <c r="J5464" s="8">
        <v>0</v>
      </c>
    </row>
    <row r="5465" spans="1:10" hidden="1" x14ac:dyDescent="0.35">
      <c r="A5465">
        <v>2019</v>
      </c>
      <c r="B5465">
        <v>3104809</v>
      </c>
      <c r="C5465" t="s">
        <v>13</v>
      </c>
      <c r="D5465" t="s">
        <v>303</v>
      </c>
      <c r="E5465" t="s">
        <v>300</v>
      </c>
      <c r="F5465" s="8">
        <v>3727137.01</v>
      </c>
      <c r="G5465" s="10"/>
      <c r="I5465" s="8">
        <v>0</v>
      </c>
      <c r="J5465" s="8">
        <v>3857318.1985240793</v>
      </c>
    </row>
    <row r="5466" spans="1:10" hidden="1" x14ac:dyDescent="0.35">
      <c r="A5466">
        <v>2019</v>
      </c>
      <c r="B5466">
        <v>3104809</v>
      </c>
      <c r="C5466" t="s">
        <v>13</v>
      </c>
      <c r="D5466" t="s">
        <v>303</v>
      </c>
      <c r="E5466" t="s">
        <v>301</v>
      </c>
      <c r="F5466" s="8">
        <v>1086265.72</v>
      </c>
      <c r="G5466" s="10"/>
      <c r="I5466" s="8">
        <v>0</v>
      </c>
      <c r="J5466" s="8">
        <v>0</v>
      </c>
    </row>
    <row r="5467" spans="1:10" hidden="1" x14ac:dyDescent="0.35">
      <c r="A5467">
        <v>2019</v>
      </c>
      <c r="B5467">
        <v>3104809</v>
      </c>
      <c r="C5467" t="s">
        <v>13</v>
      </c>
      <c r="D5467" t="s">
        <v>303</v>
      </c>
      <c r="E5467" t="s">
        <v>309</v>
      </c>
      <c r="F5467" s="8">
        <v>172762.38</v>
      </c>
      <c r="G5467" s="10"/>
      <c r="I5467" s="8">
        <v>0</v>
      </c>
      <c r="J5467" s="8">
        <v>0</v>
      </c>
    </row>
    <row r="5468" spans="1:10" hidden="1" x14ac:dyDescent="0.35">
      <c r="A5468">
        <v>2019</v>
      </c>
      <c r="B5468">
        <v>3105202</v>
      </c>
      <c r="C5468" t="s">
        <v>14</v>
      </c>
      <c r="D5468" t="s">
        <v>303</v>
      </c>
      <c r="E5468" t="s">
        <v>299</v>
      </c>
      <c r="F5468" s="8">
        <v>3778437.19</v>
      </c>
      <c r="G5468" s="10">
        <v>3778437.19</v>
      </c>
      <c r="H5468">
        <v>0.77890911030335264</v>
      </c>
      <c r="I5468" s="8">
        <v>0</v>
      </c>
      <c r="J5468" s="8">
        <v>0</v>
      </c>
    </row>
    <row r="5469" spans="1:10" hidden="1" x14ac:dyDescent="0.35">
      <c r="A5469">
        <v>2019</v>
      </c>
      <c r="B5469">
        <v>3105202</v>
      </c>
      <c r="C5469" t="s">
        <v>14</v>
      </c>
      <c r="D5469" t="s">
        <v>303</v>
      </c>
      <c r="E5469" t="s">
        <v>300</v>
      </c>
      <c r="F5469" s="8">
        <v>2943059.15</v>
      </c>
      <c r="G5469" s="10"/>
      <c r="I5469" s="8">
        <v>0</v>
      </c>
      <c r="J5469" s="8">
        <v>2943059.15</v>
      </c>
    </row>
    <row r="5470" spans="1:10" hidden="1" x14ac:dyDescent="0.35">
      <c r="A5470">
        <v>2019</v>
      </c>
      <c r="B5470">
        <v>3105202</v>
      </c>
      <c r="C5470" t="s">
        <v>14</v>
      </c>
      <c r="D5470" t="s">
        <v>303</v>
      </c>
      <c r="E5470" t="s">
        <v>301</v>
      </c>
      <c r="F5470" s="8">
        <v>373469.86</v>
      </c>
      <c r="G5470" s="10"/>
      <c r="I5470" s="8">
        <v>0</v>
      </c>
      <c r="J5470" s="8">
        <v>0</v>
      </c>
    </row>
    <row r="5471" spans="1:10" hidden="1" x14ac:dyDescent="0.35">
      <c r="A5471">
        <v>2019</v>
      </c>
      <c r="B5471">
        <v>3106507</v>
      </c>
      <c r="C5471" t="s">
        <v>15</v>
      </c>
      <c r="D5471" t="s">
        <v>303</v>
      </c>
      <c r="E5471" t="s">
        <v>299</v>
      </c>
      <c r="F5471" s="8">
        <v>5282199.12</v>
      </c>
      <c r="G5471" s="10">
        <v>5072129.88</v>
      </c>
      <c r="H5471">
        <v>0.81752116923315066</v>
      </c>
      <c r="I5471" s="8">
        <v>171736.05070471932</v>
      </c>
      <c r="J5471" s="8">
        <v>0</v>
      </c>
    </row>
    <row r="5472" spans="1:10" hidden="1" x14ac:dyDescent="0.35">
      <c r="A5472">
        <v>2019</v>
      </c>
      <c r="B5472">
        <v>3106507</v>
      </c>
      <c r="C5472" t="s">
        <v>15</v>
      </c>
      <c r="D5472" t="s">
        <v>303</v>
      </c>
      <c r="E5472" t="s">
        <v>300</v>
      </c>
      <c r="F5472" s="8">
        <v>4146573.55</v>
      </c>
      <c r="G5472" s="10"/>
      <c r="I5472" s="8">
        <v>0</v>
      </c>
      <c r="J5472" s="8">
        <v>4318309.6007047193</v>
      </c>
    </row>
    <row r="5473" spans="1:10" hidden="1" x14ac:dyDescent="0.35">
      <c r="A5473">
        <v>2019</v>
      </c>
      <c r="B5473">
        <v>3106507</v>
      </c>
      <c r="C5473" t="s">
        <v>15</v>
      </c>
      <c r="D5473" t="s">
        <v>303</v>
      </c>
      <c r="E5473" t="s">
        <v>306</v>
      </c>
      <c r="F5473" s="8">
        <v>12626.43</v>
      </c>
      <c r="G5473" s="10"/>
      <c r="I5473" s="8">
        <v>0</v>
      </c>
      <c r="J5473" s="8">
        <v>0</v>
      </c>
    </row>
    <row r="5474" spans="1:10" hidden="1" x14ac:dyDescent="0.35">
      <c r="A5474">
        <v>2019</v>
      </c>
      <c r="B5474">
        <v>3106507</v>
      </c>
      <c r="C5474" t="s">
        <v>15</v>
      </c>
      <c r="D5474" t="s">
        <v>303</v>
      </c>
      <c r="E5474" t="s">
        <v>301</v>
      </c>
      <c r="F5474" s="8">
        <v>779986.3</v>
      </c>
      <c r="G5474" s="10"/>
      <c r="I5474" s="8">
        <v>0</v>
      </c>
      <c r="J5474" s="8">
        <v>0</v>
      </c>
    </row>
    <row r="5475" spans="1:10" hidden="1" x14ac:dyDescent="0.35">
      <c r="A5475">
        <v>2019</v>
      </c>
      <c r="B5475">
        <v>3106507</v>
      </c>
      <c r="C5475" t="s">
        <v>15</v>
      </c>
      <c r="D5475" t="s">
        <v>303</v>
      </c>
      <c r="E5475" t="s">
        <v>309</v>
      </c>
      <c r="F5475" s="8">
        <v>210069.24</v>
      </c>
      <c r="G5475" s="10"/>
      <c r="I5475" s="8">
        <v>0</v>
      </c>
      <c r="J5475" s="8">
        <v>0</v>
      </c>
    </row>
    <row r="5476" spans="1:10" hidden="1" x14ac:dyDescent="0.35">
      <c r="A5476">
        <v>2019</v>
      </c>
      <c r="B5476">
        <v>3106655</v>
      </c>
      <c r="C5476" t="s">
        <v>16</v>
      </c>
      <c r="D5476" t="s">
        <v>303</v>
      </c>
      <c r="E5476" t="s">
        <v>299</v>
      </c>
      <c r="F5476" s="8">
        <v>3272781.53</v>
      </c>
      <c r="G5476" s="10">
        <v>3117680.1399999997</v>
      </c>
      <c r="H5476">
        <v>0.86694694408259609</v>
      </c>
      <c r="I5476" s="8">
        <v>134464.67608346295</v>
      </c>
      <c r="J5476" s="8">
        <v>0</v>
      </c>
    </row>
    <row r="5477" spans="1:10" hidden="1" x14ac:dyDescent="0.35">
      <c r="A5477">
        <v>2019</v>
      </c>
      <c r="B5477">
        <v>3106655</v>
      </c>
      <c r="C5477" t="s">
        <v>16</v>
      </c>
      <c r="D5477" t="s">
        <v>303</v>
      </c>
      <c r="E5477" t="s">
        <v>300</v>
      </c>
      <c r="F5477" s="8">
        <v>2702863.27</v>
      </c>
      <c r="G5477" s="10"/>
      <c r="I5477" s="8">
        <v>0</v>
      </c>
      <c r="J5477" s="8">
        <v>2837327.9460834628</v>
      </c>
    </row>
    <row r="5478" spans="1:10" hidden="1" x14ac:dyDescent="0.35">
      <c r="A5478">
        <v>2019</v>
      </c>
      <c r="B5478">
        <v>3106655</v>
      </c>
      <c r="C5478" t="s">
        <v>16</v>
      </c>
      <c r="D5478" t="s">
        <v>303</v>
      </c>
      <c r="E5478" t="s">
        <v>301</v>
      </c>
      <c r="F5478" s="8">
        <v>362706.69</v>
      </c>
      <c r="G5478" s="10"/>
      <c r="I5478" s="8">
        <v>0</v>
      </c>
      <c r="J5478" s="8">
        <v>0</v>
      </c>
    </row>
    <row r="5479" spans="1:10" hidden="1" x14ac:dyDescent="0.35">
      <c r="A5479">
        <v>2019</v>
      </c>
      <c r="B5479">
        <v>3106655</v>
      </c>
      <c r="C5479" t="s">
        <v>16</v>
      </c>
      <c r="D5479" t="s">
        <v>303</v>
      </c>
      <c r="E5479" t="s">
        <v>309</v>
      </c>
      <c r="F5479" s="8">
        <v>155101.39000000001</v>
      </c>
      <c r="G5479" s="10"/>
      <c r="I5479" s="8">
        <v>0</v>
      </c>
      <c r="J5479" s="8">
        <v>0</v>
      </c>
    </row>
    <row r="5480" spans="1:10" hidden="1" x14ac:dyDescent="0.35">
      <c r="A5480">
        <v>2019</v>
      </c>
      <c r="B5480">
        <v>3106606</v>
      </c>
      <c r="C5480" t="s">
        <v>17</v>
      </c>
      <c r="D5480" t="s">
        <v>303</v>
      </c>
      <c r="E5480" t="s">
        <v>299</v>
      </c>
      <c r="F5480" s="8">
        <v>2908367.54</v>
      </c>
      <c r="G5480" s="10">
        <v>2818284.56</v>
      </c>
      <c r="H5480">
        <v>0.65109194651373314</v>
      </c>
      <c r="I5480" s="8">
        <v>58652.302795957687</v>
      </c>
      <c r="J5480" s="8">
        <v>0</v>
      </c>
    </row>
    <row r="5481" spans="1:10" hidden="1" x14ac:dyDescent="0.35">
      <c r="A5481">
        <v>2019</v>
      </c>
      <c r="B5481">
        <v>3106606</v>
      </c>
      <c r="C5481" t="s">
        <v>17</v>
      </c>
      <c r="D5481" t="s">
        <v>303</v>
      </c>
      <c r="E5481" t="s">
        <v>300</v>
      </c>
      <c r="F5481" s="8">
        <v>1834962.38</v>
      </c>
      <c r="G5481" s="10"/>
      <c r="I5481" s="8">
        <v>0</v>
      </c>
      <c r="J5481" s="8">
        <v>1893614.6827959577</v>
      </c>
    </row>
    <row r="5482" spans="1:10" hidden="1" x14ac:dyDescent="0.35">
      <c r="A5482">
        <v>2019</v>
      </c>
      <c r="B5482">
        <v>3106606</v>
      </c>
      <c r="C5482" t="s">
        <v>17</v>
      </c>
      <c r="D5482" t="s">
        <v>303</v>
      </c>
      <c r="E5482" t="s">
        <v>301</v>
      </c>
      <c r="F5482" s="8">
        <v>495624.46</v>
      </c>
      <c r="G5482" s="10"/>
      <c r="I5482" s="8">
        <v>0</v>
      </c>
      <c r="J5482" s="8">
        <v>0</v>
      </c>
    </row>
    <row r="5483" spans="1:10" hidden="1" x14ac:dyDescent="0.35">
      <c r="A5483">
        <v>2019</v>
      </c>
      <c r="B5483">
        <v>3106606</v>
      </c>
      <c r="C5483" t="s">
        <v>17</v>
      </c>
      <c r="D5483" t="s">
        <v>303</v>
      </c>
      <c r="E5483" t="s">
        <v>304</v>
      </c>
      <c r="F5483" s="8">
        <v>20136.900000000001</v>
      </c>
      <c r="G5483" s="10"/>
      <c r="I5483" s="8">
        <v>0</v>
      </c>
      <c r="J5483" s="8">
        <v>0</v>
      </c>
    </row>
    <row r="5484" spans="1:10" hidden="1" x14ac:dyDescent="0.35">
      <c r="A5484">
        <v>2019</v>
      </c>
      <c r="B5484">
        <v>3106606</v>
      </c>
      <c r="C5484" t="s">
        <v>17</v>
      </c>
      <c r="D5484" t="s">
        <v>303</v>
      </c>
      <c r="E5484" t="s">
        <v>309</v>
      </c>
      <c r="F5484" s="8">
        <v>90082.98</v>
      </c>
      <c r="G5484" s="10"/>
      <c r="I5484" s="8">
        <v>0</v>
      </c>
      <c r="J5484" s="8">
        <v>0</v>
      </c>
    </row>
    <row r="5485" spans="1:10" hidden="1" x14ac:dyDescent="0.35">
      <c r="A5485">
        <v>2019</v>
      </c>
      <c r="B5485">
        <v>3107307</v>
      </c>
      <c r="C5485" t="s">
        <v>18</v>
      </c>
      <c r="D5485" t="s">
        <v>303</v>
      </c>
      <c r="E5485" t="s">
        <v>299</v>
      </c>
      <c r="F5485" s="8">
        <v>21104262.5</v>
      </c>
      <c r="G5485" s="10">
        <v>20380548.359999999</v>
      </c>
      <c r="H5485">
        <v>0.56134132055316299</v>
      </c>
      <c r="I5485" s="8">
        <v>406250.65105059667</v>
      </c>
      <c r="J5485" s="8">
        <v>0</v>
      </c>
    </row>
    <row r="5486" spans="1:10" hidden="1" x14ac:dyDescent="0.35">
      <c r="A5486">
        <v>2019</v>
      </c>
      <c r="B5486">
        <v>3107307</v>
      </c>
      <c r="C5486" t="s">
        <v>18</v>
      </c>
      <c r="D5486" t="s">
        <v>303</v>
      </c>
      <c r="E5486" t="s">
        <v>300</v>
      </c>
      <c r="F5486" s="8">
        <v>11440443.93</v>
      </c>
      <c r="G5486" s="10"/>
      <c r="I5486" s="8">
        <v>0</v>
      </c>
      <c r="J5486" s="8">
        <v>11846694.581050597</v>
      </c>
    </row>
    <row r="5487" spans="1:10" hidden="1" x14ac:dyDescent="0.35">
      <c r="A5487">
        <v>2019</v>
      </c>
      <c r="B5487">
        <v>3107307</v>
      </c>
      <c r="C5487" t="s">
        <v>18</v>
      </c>
      <c r="D5487" t="s">
        <v>303</v>
      </c>
      <c r="E5487" t="s">
        <v>308</v>
      </c>
      <c r="F5487" s="8">
        <v>81656.509999999995</v>
      </c>
      <c r="G5487" s="10"/>
      <c r="I5487" s="8">
        <v>0</v>
      </c>
      <c r="J5487" s="8">
        <v>0</v>
      </c>
    </row>
    <row r="5488" spans="1:10" hidden="1" x14ac:dyDescent="0.35">
      <c r="A5488">
        <v>2019</v>
      </c>
      <c r="B5488">
        <v>3107307</v>
      </c>
      <c r="C5488" t="s">
        <v>18</v>
      </c>
      <c r="D5488" t="s">
        <v>303</v>
      </c>
      <c r="E5488" t="s">
        <v>306</v>
      </c>
      <c r="F5488" s="8">
        <v>6099.32</v>
      </c>
      <c r="G5488" s="10"/>
      <c r="I5488" s="8">
        <v>0</v>
      </c>
      <c r="J5488" s="8">
        <v>0</v>
      </c>
    </row>
    <row r="5489" spans="1:10" hidden="1" x14ac:dyDescent="0.35">
      <c r="A5489">
        <v>2019</v>
      </c>
      <c r="B5489">
        <v>3107307</v>
      </c>
      <c r="C5489" t="s">
        <v>18</v>
      </c>
      <c r="D5489" t="s">
        <v>303</v>
      </c>
      <c r="E5489" t="s">
        <v>301</v>
      </c>
      <c r="F5489" s="8">
        <v>7358780.1100000003</v>
      </c>
      <c r="G5489" s="10"/>
      <c r="I5489" s="8">
        <v>0</v>
      </c>
      <c r="J5489" s="8">
        <v>0</v>
      </c>
    </row>
    <row r="5490" spans="1:10" hidden="1" x14ac:dyDescent="0.35">
      <c r="A5490">
        <v>2019</v>
      </c>
      <c r="B5490">
        <v>3107307</v>
      </c>
      <c r="C5490" t="s">
        <v>18</v>
      </c>
      <c r="D5490" t="s">
        <v>303</v>
      </c>
      <c r="E5490" t="s">
        <v>305</v>
      </c>
      <c r="F5490" s="8">
        <v>316116.89</v>
      </c>
      <c r="G5490" s="10"/>
      <c r="I5490" s="8">
        <v>0</v>
      </c>
      <c r="J5490" s="8">
        <v>0</v>
      </c>
    </row>
    <row r="5491" spans="1:10" hidden="1" x14ac:dyDescent="0.35">
      <c r="A5491">
        <v>2019</v>
      </c>
      <c r="B5491">
        <v>3107307</v>
      </c>
      <c r="C5491" t="s">
        <v>18</v>
      </c>
      <c r="D5491" t="s">
        <v>303</v>
      </c>
      <c r="E5491" t="s">
        <v>309</v>
      </c>
      <c r="F5491" s="8">
        <v>723714.14</v>
      </c>
      <c r="G5491" s="10"/>
      <c r="I5491" s="8">
        <v>0</v>
      </c>
      <c r="J5491" s="8">
        <v>0</v>
      </c>
    </row>
    <row r="5492" spans="1:10" hidden="1" x14ac:dyDescent="0.35">
      <c r="A5492">
        <v>2019</v>
      </c>
      <c r="B5492">
        <v>3108206</v>
      </c>
      <c r="C5492" t="s">
        <v>19</v>
      </c>
      <c r="D5492" t="s">
        <v>303</v>
      </c>
      <c r="E5492" t="s">
        <v>299</v>
      </c>
      <c r="F5492" s="8">
        <v>6359579.1299999999</v>
      </c>
      <c r="G5492" s="10">
        <v>5928754.9000000004</v>
      </c>
      <c r="H5492">
        <v>0.67885169953644053</v>
      </c>
      <c r="I5492" s="8">
        <v>292465.76073697832</v>
      </c>
      <c r="J5492" s="8">
        <v>0</v>
      </c>
    </row>
    <row r="5493" spans="1:10" hidden="1" x14ac:dyDescent="0.35">
      <c r="A5493">
        <v>2019</v>
      </c>
      <c r="B5493">
        <v>3108206</v>
      </c>
      <c r="C5493" t="s">
        <v>19</v>
      </c>
      <c r="D5493" t="s">
        <v>303</v>
      </c>
      <c r="E5493" t="s">
        <v>300</v>
      </c>
      <c r="F5493" s="8">
        <v>4024745.34</v>
      </c>
      <c r="G5493" s="10"/>
      <c r="I5493" s="8">
        <v>0</v>
      </c>
      <c r="J5493" s="8">
        <v>4317211.1007369785</v>
      </c>
    </row>
    <row r="5494" spans="1:10" hidden="1" x14ac:dyDescent="0.35">
      <c r="A5494">
        <v>2019</v>
      </c>
      <c r="B5494">
        <v>3108206</v>
      </c>
      <c r="C5494" t="s">
        <v>19</v>
      </c>
      <c r="D5494" t="s">
        <v>303</v>
      </c>
      <c r="E5494" t="s">
        <v>307</v>
      </c>
      <c r="F5494" s="8">
        <v>20863.099999999999</v>
      </c>
      <c r="G5494" s="10"/>
      <c r="I5494" s="8">
        <v>0</v>
      </c>
      <c r="J5494" s="8">
        <v>0</v>
      </c>
    </row>
    <row r="5495" spans="1:10" hidden="1" x14ac:dyDescent="0.35">
      <c r="A5495">
        <v>2019</v>
      </c>
      <c r="B5495">
        <v>3108206</v>
      </c>
      <c r="C5495" t="s">
        <v>19</v>
      </c>
      <c r="D5495" t="s">
        <v>303</v>
      </c>
      <c r="E5495" t="s">
        <v>306</v>
      </c>
      <c r="F5495" s="8">
        <v>313882.21999999997</v>
      </c>
      <c r="G5495" s="10"/>
      <c r="I5495" s="8">
        <v>0</v>
      </c>
      <c r="J5495" s="8">
        <v>0</v>
      </c>
    </row>
    <row r="5496" spans="1:10" hidden="1" x14ac:dyDescent="0.35">
      <c r="A5496">
        <v>2019</v>
      </c>
      <c r="B5496">
        <v>3108206</v>
      </c>
      <c r="C5496" t="s">
        <v>19</v>
      </c>
      <c r="D5496" t="s">
        <v>303</v>
      </c>
      <c r="E5496" t="s">
        <v>301</v>
      </c>
      <c r="F5496" s="8">
        <v>1287886.55</v>
      </c>
      <c r="G5496" s="10"/>
      <c r="I5496" s="8">
        <v>0</v>
      </c>
      <c r="J5496" s="8">
        <v>0</v>
      </c>
    </row>
    <row r="5497" spans="1:10" hidden="1" x14ac:dyDescent="0.35">
      <c r="A5497">
        <v>2019</v>
      </c>
      <c r="B5497">
        <v>3108206</v>
      </c>
      <c r="C5497" t="s">
        <v>19</v>
      </c>
      <c r="D5497" t="s">
        <v>303</v>
      </c>
      <c r="E5497" t="s">
        <v>305</v>
      </c>
      <c r="F5497" s="8">
        <v>1429.46</v>
      </c>
      <c r="G5497" s="10"/>
      <c r="I5497" s="8">
        <v>0</v>
      </c>
      <c r="J5497" s="8">
        <v>0</v>
      </c>
    </row>
    <row r="5498" spans="1:10" hidden="1" x14ac:dyDescent="0.35">
      <c r="A5498">
        <v>2019</v>
      </c>
      <c r="B5498">
        <v>3108206</v>
      </c>
      <c r="C5498" t="s">
        <v>19</v>
      </c>
      <c r="D5498" t="s">
        <v>303</v>
      </c>
      <c r="E5498" t="s">
        <v>309</v>
      </c>
      <c r="F5498" s="8">
        <v>430824.23</v>
      </c>
      <c r="G5498" s="10"/>
      <c r="I5498" s="8">
        <v>0</v>
      </c>
      <c r="J5498" s="8">
        <v>0</v>
      </c>
    </row>
    <row r="5499" spans="1:10" hidden="1" x14ac:dyDescent="0.35">
      <c r="A5499">
        <v>2019</v>
      </c>
      <c r="B5499">
        <v>3108255</v>
      </c>
      <c r="C5499" t="s">
        <v>20</v>
      </c>
      <c r="D5499" t="s">
        <v>303</v>
      </c>
      <c r="E5499" t="s">
        <v>299</v>
      </c>
      <c r="F5499" s="8">
        <v>8160061.2800000003</v>
      </c>
      <c r="G5499" s="10">
        <v>7551838.7300000004</v>
      </c>
      <c r="H5499">
        <v>0.89237922722430796</v>
      </c>
      <c r="I5499" s="8">
        <v>542765.16914939811</v>
      </c>
      <c r="J5499" s="8">
        <v>0</v>
      </c>
    </row>
    <row r="5500" spans="1:10" hidden="1" x14ac:dyDescent="0.35">
      <c r="A5500">
        <v>2019</v>
      </c>
      <c r="B5500">
        <v>3108255</v>
      </c>
      <c r="C5500" t="s">
        <v>20</v>
      </c>
      <c r="D5500" t="s">
        <v>303</v>
      </c>
      <c r="E5500" t="s">
        <v>300</v>
      </c>
      <c r="F5500" s="8">
        <v>6739104.0099999998</v>
      </c>
      <c r="G5500" s="10"/>
      <c r="I5500" s="8">
        <v>0</v>
      </c>
      <c r="J5500" s="8">
        <v>7281869.1791493976</v>
      </c>
    </row>
    <row r="5501" spans="1:10" hidden="1" x14ac:dyDescent="0.35">
      <c r="A5501">
        <v>2019</v>
      </c>
      <c r="B5501">
        <v>3108255</v>
      </c>
      <c r="C5501" t="s">
        <v>20</v>
      </c>
      <c r="D5501" t="s">
        <v>303</v>
      </c>
      <c r="E5501" t="s">
        <v>301</v>
      </c>
      <c r="F5501" s="8">
        <v>533968.64000000001</v>
      </c>
      <c r="G5501" s="10"/>
      <c r="I5501" s="8">
        <v>0</v>
      </c>
      <c r="J5501" s="8">
        <v>0</v>
      </c>
    </row>
    <row r="5502" spans="1:10" hidden="1" x14ac:dyDescent="0.35">
      <c r="A5502">
        <v>2019</v>
      </c>
      <c r="B5502">
        <v>3108255</v>
      </c>
      <c r="C5502" t="s">
        <v>20</v>
      </c>
      <c r="D5502" t="s">
        <v>303</v>
      </c>
      <c r="E5502" t="s">
        <v>309</v>
      </c>
      <c r="F5502" s="8">
        <v>608222.55000000005</v>
      </c>
      <c r="G5502" s="10"/>
      <c r="I5502" s="8">
        <v>0</v>
      </c>
      <c r="J5502" s="8">
        <v>0</v>
      </c>
    </row>
    <row r="5503" spans="1:10" hidden="1" x14ac:dyDescent="0.35">
      <c r="A5503">
        <v>2019</v>
      </c>
      <c r="B5503">
        <v>3108503</v>
      </c>
      <c r="C5503" t="s">
        <v>21</v>
      </c>
      <c r="D5503" t="s">
        <v>303</v>
      </c>
      <c r="E5503" t="s">
        <v>299</v>
      </c>
      <c r="F5503" s="8">
        <v>4116805.15</v>
      </c>
      <c r="G5503" s="10">
        <v>3806992.87</v>
      </c>
      <c r="H5503">
        <v>0.73986197142523147</v>
      </c>
      <c r="I5503" s="8">
        <v>229218.32425254583</v>
      </c>
      <c r="J5503" s="8">
        <v>0</v>
      </c>
    </row>
    <row r="5504" spans="1:10" hidden="1" x14ac:dyDescent="0.35">
      <c r="A5504">
        <v>2019</v>
      </c>
      <c r="B5504">
        <v>3108503</v>
      </c>
      <c r="C5504" t="s">
        <v>21</v>
      </c>
      <c r="D5504" t="s">
        <v>303</v>
      </c>
      <c r="E5504" t="s">
        <v>300</v>
      </c>
      <c r="F5504" s="8">
        <v>2816649.25</v>
      </c>
      <c r="G5504" s="10"/>
      <c r="I5504" s="8">
        <v>0</v>
      </c>
      <c r="J5504" s="8">
        <v>3045867.5742525458</v>
      </c>
    </row>
    <row r="5505" spans="1:10" hidden="1" x14ac:dyDescent="0.35">
      <c r="A5505">
        <v>2019</v>
      </c>
      <c r="B5505">
        <v>3108503</v>
      </c>
      <c r="C5505" t="s">
        <v>21</v>
      </c>
      <c r="D5505" t="s">
        <v>303</v>
      </c>
      <c r="E5505" t="s">
        <v>301</v>
      </c>
      <c r="F5505" s="8">
        <v>776780.42</v>
      </c>
      <c r="G5505" s="10"/>
      <c r="I5505" s="8">
        <v>0</v>
      </c>
      <c r="J5505" s="8">
        <v>0</v>
      </c>
    </row>
    <row r="5506" spans="1:10" hidden="1" x14ac:dyDescent="0.35">
      <c r="A5506">
        <v>2019</v>
      </c>
      <c r="B5506">
        <v>3108503</v>
      </c>
      <c r="C5506" t="s">
        <v>21</v>
      </c>
      <c r="D5506" t="s">
        <v>303</v>
      </c>
      <c r="E5506" t="s">
        <v>309</v>
      </c>
      <c r="F5506" s="8">
        <v>309812.28000000003</v>
      </c>
      <c r="G5506" s="10"/>
      <c r="I5506" s="8">
        <v>0</v>
      </c>
      <c r="J5506" s="8">
        <v>0</v>
      </c>
    </row>
    <row r="5507" spans="1:10" hidden="1" x14ac:dyDescent="0.35">
      <c r="A5507">
        <v>2019</v>
      </c>
      <c r="B5507">
        <v>3108602</v>
      </c>
      <c r="C5507" t="s">
        <v>22</v>
      </c>
      <c r="D5507" t="s">
        <v>303</v>
      </c>
      <c r="E5507" t="s">
        <v>299</v>
      </c>
      <c r="F5507" s="8">
        <v>13708507.1</v>
      </c>
      <c r="G5507" s="10">
        <v>12337394.109999999</v>
      </c>
      <c r="H5507">
        <v>0.66700343416361862</v>
      </c>
      <c r="I5507" s="8">
        <v>914537.07295634726</v>
      </c>
      <c r="J5507" s="8">
        <v>0</v>
      </c>
    </row>
    <row r="5508" spans="1:10" hidden="1" x14ac:dyDescent="0.35">
      <c r="A5508">
        <v>2019</v>
      </c>
      <c r="B5508">
        <v>3108602</v>
      </c>
      <c r="C5508" t="s">
        <v>22</v>
      </c>
      <c r="D5508" t="s">
        <v>303</v>
      </c>
      <c r="E5508" t="s">
        <v>300</v>
      </c>
      <c r="F5508" s="8">
        <v>8229084.2400000002</v>
      </c>
      <c r="G5508" s="10"/>
      <c r="I5508" s="8">
        <v>0</v>
      </c>
      <c r="J5508" s="8">
        <v>9143621.3129563481</v>
      </c>
    </row>
    <row r="5509" spans="1:10" hidden="1" x14ac:dyDescent="0.35">
      <c r="A5509">
        <v>2019</v>
      </c>
      <c r="B5509">
        <v>3108602</v>
      </c>
      <c r="C5509" t="s">
        <v>22</v>
      </c>
      <c r="D5509" t="s">
        <v>303</v>
      </c>
      <c r="E5509" t="s">
        <v>307</v>
      </c>
      <c r="F5509" s="8">
        <v>23400</v>
      </c>
      <c r="G5509" s="10"/>
      <c r="I5509" s="8">
        <v>0</v>
      </c>
      <c r="J5509" s="8">
        <v>0</v>
      </c>
    </row>
    <row r="5510" spans="1:10" hidden="1" x14ac:dyDescent="0.35">
      <c r="A5510">
        <v>2019</v>
      </c>
      <c r="B5510">
        <v>3108602</v>
      </c>
      <c r="C5510" t="s">
        <v>22</v>
      </c>
      <c r="D5510" t="s">
        <v>303</v>
      </c>
      <c r="E5510" t="s">
        <v>306</v>
      </c>
      <c r="F5510" s="8">
        <v>113845.65</v>
      </c>
      <c r="G5510" s="10"/>
      <c r="I5510" s="8">
        <v>0</v>
      </c>
      <c r="J5510" s="8">
        <v>0</v>
      </c>
    </row>
    <row r="5511" spans="1:10" hidden="1" x14ac:dyDescent="0.35">
      <c r="A5511">
        <v>2019</v>
      </c>
      <c r="B5511">
        <v>3108602</v>
      </c>
      <c r="C5511" t="s">
        <v>22</v>
      </c>
      <c r="D5511" t="s">
        <v>303</v>
      </c>
      <c r="E5511" t="s">
        <v>301</v>
      </c>
      <c r="F5511" s="8">
        <v>2113819.9300000002</v>
      </c>
      <c r="G5511" s="10"/>
      <c r="I5511" s="8">
        <v>0</v>
      </c>
      <c r="J5511" s="8">
        <v>0</v>
      </c>
    </row>
    <row r="5512" spans="1:10" hidden="1" x14ac:dyDescent="0.35">
      <c r="A5512">
        <v>2019</v>
      </c>
      <c r="B5512">
        <v>3108602</v>
      </c>
      <c r="C5512" t="s">
        <v>22</v>
      </c>
      <c r="D5512" t="s">
        <v>303</v>
      </c>
      <c r="E5512" t="s">
        <v>305</v>
      </c>
      <c r="F5512" s="8">
        <v>1718260.86</v>
      </c>
      <c r="G5512" s="10"/>
      <c r="I5512" s="8">
        <v>0</v>
      </c>
      <c r="J5512" s="8">
        <v>0</v>
      </c>
    </row>
    <row r="5513" spans="1:10" hidden="1" x14ac:dyDescent="0.35">
      <c r="A5513">
        <v>2019</v>
      </c>
      <c r="B5513">
        <v>3108602</v>
      </c>
      <c r="C5513" t="s">
        <v>22</v>
      </c>
      <c r="D5513" t="s">
        <v>303</v>
      </c>
      <c r="E5513" t="s">
        <v>309</v>
      </c>
      <c r="F5513" s="8">
        <v>1371112.99</v>
      </c>
      <c r="G5513" s="10"/>
      <c r="I5513" s="8">
        <v>0</v>
      </c>
      <c r="J5513" s="8">
        <v>0</v>
      </c>
    </row>
    <row r="5514" spans="1:10" hidden="1" x14ac:dyDescent="0.35">
      <c r="A5514">
        <v>2019</v>
      </c>
      <c r="B5514">
        <v>3108800</v>
      </c>
      <c r="C5514" t="s">
        <v>23</v>
      </c>
      <c r="D5514" t="s">
        <v>303</v>
      </c>
      <c r="E5514" t="s">
        <v>299</v>
      </c>
      <c r="F5514" s="8">
        <v>3658421.98</v>
      </c>
      <c r="G5514" s="10">
        <v>3658421.98</v>
      </c>
      <c r="H5514">
        <v>0.97397689481408589</v>
      </c>
      <c r="I5514" s="8">
        <v>0</v>
      </c>
      <c r="J5514" s="8">
        <v>0</v>
      </c>
    </row>
    <row r="5515" spans="1:10" hidden="1" x14ac:dyDescent="0.35">
      <c r="A5515">
        <v>2019</v>
      </c>
      <c r="B5515">
        <v>3108800</v>
      </c>
      <c r="C5515" t="s">
        <v>23</v>
      </c>
      <c r="D5515" t="s">
        <v>303</v>
      </c>
      <c r="E5515" t="s">
        <v>300</v>
      </c>
      <c r="F5515" s="8">
        <v>3563218.48</v>
      </c>
      <c r="G5515" s="10"/>
      <c r="I5515" s="8">
        <v>0</v>
      </c>
      <c r="J5515" s="8">
        <v>3563218.48</v>
      </c>
    </row>
    <row r="5516" spans="1:10" hidden="1" x14ac:dyDescent="0.35">
      <c r="A5516">
        <v>2019</v>
      </c>
      <c r="B5516">
        <v>3108800</v>
      </c>
      <c r="C5516" t="s">
        <v>23</v>
      </c>
      <c r="D5516" t="s">
        <v>303</v>
      </c>
      <c r="E5516" t="s">
        <v>306</v>
      </c>
      <c r="F5516" s="8">
        <v>95203.5</v>
      </c>
      <c r="G5516" s="10"/>
      <c r="I5516" s="8">
        <v>0</v>
      </c>
      <c r="J5516" s="8">
        <v>0</v>
      </c>
    </row>
    <row r="5517" spans="1:10" hidden="1" x14ac:dyDescent="0.35">
      <c r="A5517">
        <v>2019</v>
      </c>
      <c r="B5517">
        <v>3109204</v>
      </c>
      <c r="C5517" t="s">
        <v>24</v>
      </c>
      <c r="D5517" t="s">
        <v>303</v>
      </c>
      <c r="E5517" t="s">
        <v>299</v>
      </c>
      <c r="F5517" s="8">
        <v>7189339.0999999996</v>
      </c>
      <c r="G5517" s="10">
        <v>6467578.5099999998</v>
      </c>
      <c r="H5517">
        <v>0.62115792854905749</v>
      </c>
      <c r="I5517" s="8">
        <v>448327.31299274554</v>
      </c>
      <c r="J5517" s="8">
        <v>0</v>
      </c>
    </row>
    <row r="5518" spans="1:10" hidden="1" x14ac:dyDescent="0.35">
      <c r="A5518">
        <v>2019</v>
      </c>
      <c r="B5518">
        <v>3109204</v>
      </c>
      <c r="C5518" t="s">
        <v>24</v>
      </c>
      <c r="D5518" t="s">
        <v>303</v>
      </c>
      <c r="E5518" t="s">
        <v>300</v>
      </c>
      <c r="F5518" s="8">
        <v>4017387.67</v>
      </c>
      <c r="G5518" s="10"/>
      <c r="I5518" s="8">
        <v>0</v>
      </c>
      <c r="J5518" s="8">
        <v>4465714.9829927459</v>
      </c>
    </row>
    <row r="5519" spans="1:10" hidden="1" x14ac:dyDescent="0.35">
      <c r="A5519">
        <v>2019</v>
      </c>
      <c r="B5519">
        <v>3109204</v>
      </c>
      <c r="C5519" t="s">
        <v>24</v>
      </c>
      <c r="D5519" t="s">
        <v>303</v>
      </c>
      <c r="E5519" t="s">
        <v>306</v>
      </c>
      <c r="F5519" s="8">
        <v>180000</v>
      </c>
      <c r="G5519" s="10"/>
      <c r="I5519" s="8">
        <v>0</v>
      </c>
      <c r="J5519" s="8">
        <v>0</v>
      </c>
    </row>
    <row r="5520" spans="1:10" hidden="1" x14ac:dyDescent="0.35">
      <c r="A5520">
        <v>2019</v>
      </c>
      <c r="B5520">
        <v>3109204</v>
      </c>
      <c r="C5520" t="s">
        <v>24</v>
      </c>
      <c r="D5520" t="s">
        <v>303</v>
      </c>
      <c r="E5520" t="s">
        <v>301</v>
      </c>
      <c r="F5520" s="8">
        <v>1257526.33</v>
      </c>
      <c r="G5520" s="10"/>
      <c r="I5520" s="8">
        <v>0</v>
      </c>
      <c r="J5520" s="8">
        <v>0</v>
      </c>
    </row>
    <row r="5521" spans="1:11" hidden="1" x14ac:dyDescent="0.35">
      <c r="A5521">
        <v>2019</v>
      </c>
      <c r="B5521">
        <v>3109204</v>
      </c>
      <c r="C5521" t="s">
        <v>24</v>
      </c>
      <c r="D5521" t="s">
        <v>303</v>
      </c>
      <c r="E5521" t="s">
        <v>304</v>
      </c>
      <c r="F5521" s="8">
        <v>76172.3</v>
      </c>
      <c r="G5521" s="10"/>
      <c r="I5521" s="8">
        <v>0</v>
      </c>
      <c r="J5521" s="8">
        <v>0</v>
      </c>
    </row>
    <row r="5522" spans="1:11" hidden="1" x14ac:dyDescent="0.35">
      <c r="A5522">
        <v>2019</v>
      </c>
      <c r="B5522">
        <v>3109204</v>
      </c>
      <c r="C5522" t="s">
        <v>24</v>
      </c>
      <c r="D5522" t="s">
        <v>303</v>
      </c>
      <c r="E5522" t="s">
        <v>305</v>
      </c>
      <c r="F5522" s="8">
        <v>3852.8</v>
      </c>
      <c r="G5522" s="10"/>
      <c r="I5522" s="8">
        <v>0</v>
      </c>
      <c r="J5522" s="8">
        <v>0</v>
      </c>
    </row>
    <row r="5523" spans="1:11" hidden="1" x14ac:dyDescent="0.35">
      <c r="A5523">
        <v>2019</v>
      </c>
      <c r="B5523">
        <v>3109204</v>
      </c>
      <c r="C5523" t="s">
        <v>24</v>
      </c>
      <c r="D5523" t="s">
        <v>303</v>
      </c>
      <c r="E5523" t="s">
        <v>309</v>
      </c>
      <c r="F5523" s="8">
        <v>721760.59</v>
      </c>
      <c r="G5523" s="10"/>
      <c r="I5523" s="8">
        <v>0</v>
      </c>
      <c r="J5523" s="8">
        <v>0</v>
      </c>
    </row>
    <row r="5524" spans="1:11" hidden="1" x14ac:dyDescent="0.35">
      <c r="A5524">
        <v>2019</v>
      </c>
      <c r="B5524">
        <v>3109402</v>
      </c>
      <c r="C5524" t="s">
        <v>25</v>
      </c>
      <c r="D5524" t="s">
        <v>303</v>
      </c>
      <c r="E5524" t="s">
        <v>299</v>
      </c>
      <c r="F5524" s="8">
        <v>14961700.91</v>
      </c>
      <c r="G5524" s="10">
        <v>14656013.83</v>
      </c>
      <c r="H5524">
        <v>0.8040591177580787</v>
      </c>
      <c r="I5524" s="8">
        <v>245790.48385484325</v>
      </c>
      <c r="J5524" s="8">
        <v>0</v>
      </c>
      <c r="K5524">
        <f>J5525/F5524</f>
        <v>0.8040591177580787</v>
      </c>
    </row>
    <row r="5525" spans="1:11" hidden="1" x14ac:dyDescent="0.35">
      <c r="A5525">
        <v>2019</v>
      </c>
      <c r="B5525">
        <v>3109402</v>
      </c>
      <c r="C5525" t="s">
        <v>25</v>
      </c>
      <c r="D5525" t="s">
        <v>303</v>
      </c>
      <c r="E5525" t="s">
        <v>300</v>
      </c>
      <c r="F5525" s="8">
        <v>11784301.550000001</v>
      </c>
      <c r="G5525" s="10"/>
      <c r="I5525" s="8">
        <v>0</v>
      </c>
      <c r="J5525" s="8">
        <v>12030092.033854844</v>
      </c>
    </row>
    <row r="5526" spans="1:11" hidden="1" x14ac:dyDescent="0.35">
      <c r="A5526">
        <v>2019</v>
      </c>
      <c r="B5526">
        <v>3109402</v>
      </c>
      <c r="C5526" t="s">
        <v>25</v>
      </c>
      <c r="D5526" t="s">
        <v>303</v>
      </c>
      <c r="E5526" t="s">
        <v>306</v>
      </c>
      <c r="F5526" s="8">
        <v>49995</v>
      </c>
      <c r="G5526" s="10"/>
      <c r="I5526" s="8">
        <v>0</v>
      </c>
      <c r="J5526" s="8">
        <v>0</v>
      </c>
    </row>
    <row r="5527" spans="1:11" hidden="1" x14ac:dyDescent="0.35">
      <c r="A5527">
        <v>2019</v>
      </c>
      <c r="B5527">
        <v>3109402</v>
      </c>
      <c r="C5527" t="s">
        <v>25</v>
      </c>
      <c r="D5527" t="s">
        <v>303</v>
      </c>
      <c r="E5527" t="s">
        <v>301</v>
      </c>
      <c r="F5527" s="8">
        <v>2802171.2</v>
      </c>
      <c r="G5527" s="10"/>
      <c r="I5527" s="8">
        <v>0</v>
      </c>
      <c r="J5527" s="8">
        <v>0</v>
      </c>
    </row>
    <row r="5528" spans="1:11" hidden="1" x14ac:dyDescent="0.35">
      <c r="A5528">
        <v>2019</v>
      </c>
      <c r="B5528">
        <v>3109402</v>
      </c>
      <c r="C5528" t="s">
        <v>25</v>
      </c>
      <c r="D5528" t="s">
        <v>303</v>
      </c>
      <c r="E5528" t="s">
        <v>304</v>
      </c>
      <c r="F5528" s="8">
        <v>19546.080000000002</v>
      </c>
      <c r="G5528" s="10"/>
      <c r="I5528" s="8">
        <v>0</v>
      </c>
      <c r="J5528" s="8">
        <v>0</v>
      </c>
    </row>
    <row r="5529" spans="1:11" hidden="1" x14ac:dyDescent="0.35">
      <c r="A5529">
        <v>2019</v>
      </c>
      <c r="B5529">
        <v>3109402</v>
      </c>
      <c r="C5529" t="s">
        <v>25</v>
      </c>
      <c r="D5529" t="s">
        <v>303</v>
      </c>
      <c r="E5529" t="s">
        <v>309</v>
      </c>
      <c r="F5529" s="8">
        <v>305687.08</v>
      </c>
      <c r="G5529" s="10"/>
      <c r="I5529" s="8">
        <v>0</v>
      </c>
      <c r="J5529" s="8">
        <v>0</v>
      </c>
    </row>
    <row r="5530" spans="1:11" hidden="1" x14ac:dyDescent="0.35">
      <c r="A5530">
        <v>2019</v>
      </c>
      <c r="B5530">
        <v>3102704</v>
      </c>
      <c r="C5530" t="s">
        <v>26</v>
      </c>
      <c r="D5530" t="s">
        <v>303</v>
      </c>
      <c r="E5530" t="s">
        <v>299</v>
      </c>
      <c r="F5530" s="8">
        <v>6633100.7599999998</v>
      </c>
      <c r="G5530" s="10">
        <v>6364160.0099999998</v>
      </c>
      <c r="H5530">
        <v>0.80636305842976452</v>
      </c>
      <c r="I5530" s="8">
        <v>216863.88570639471</v>
      </c>
      <c r="J5530" s="8">
        <v>0</v>
      </c>
    </row>
    <row r="5531" spans="1:11" hidden="1" x14ac:dyDescent="0.35">
      <c r="A5531">
        <v>2019</v>
      </c>
      <c r="B5531">
        <v>3102704</v>
      </c>
      <c r="C5531" t="s">
        <v>26</v>
      </c>
      <c r="D5531" t="s">
        <v>303</v>
      </c>
      <c r="E5531" t="s">
        <v>300</v>
      </c>
      <c r="F5531" s="8">
        <v>5131823.53</v>
      </c>
      <c r="G5531" s="10"/>
      <c r="I5531" s="8">
        <v>0</v>
      </c>
      <c r="J5531" s="8">
        <v>5348687.4157063952</v>
      </c>
    </row>
    <row r="5532" spans="1:11" hidden="1" x14ac:dyDescent="0.35">
      <c r="A5532">
        <v>2019</v>
      </c>
      <c r="B5532">
        <v>3102704</v>
      </c>
      <c r="C5532" t="s">
        <v>26</v>
      </c>
      <c r="D5532" t="s">
        <v>303</v>
      </c>
      <c r="E5532" t="s">
        <v>301</v>
      </c>
      <c r="F5532" s="8">
        <v>946352.12</v>
      </c>
      <c r="G5532" s="10"/>
      <c r="I5532" s="8">
        <v>0</v>
      </c>
      <c r="J5532" s="8">
        <v>0</v>
      </c>
    </row>
    <row r="5533" spans="1:11" hidden="1" x14ac:dyDescent="0.35">
      <c r="A5533">
        <v>2019</v>
      </c>
      <c r="B5533">
        <v>3102704</v>
      </c>
      <c r="C5533" t="s">
        <v>26</v>
      </c>
      <c r="D5533" t="s">
        <v>303</v>
      </c>
      <c r="E5533" t="s">
        <v>309</v>
      </c>
      <c r="F5533" s="8">
        <v>268940.75</v>
      </c>
      <c r="G5533" s="10"/>
      <c r="I5533" s="8">
        <v>0</v>
      </c>
      <c r="J5533" s="8">
        <v>0</v>
      </c>
    </row>
    <row r="5534" spans="1:11" hidden="1" x14ac:dyDescent="0.35">
      <c r="A5534">
        <v>2019</v>
      </c>
      <c r="B5534">
        <v>3110806</v>
      </c>
      <c r="C5534" t="s">
        <v>27</v>
      </c>
      <c r="D5534" t="s">
        <v>303</v>
      </c>
      <c r="E5534" t="s">
        <v>299</v>
      </c>
      <c r="F5534" s="8">
        <v>3601191.35</v>
      </c>
      <c r="G5534" s="10">
        <v>3264745.0100000002</v>
      </c>
      <c r="H5534">
        <v>0.64737941049797332</v>
      </c>
      <c r="I5534" s="8">
        <v>217808.43325340073</v>
      </c>
      <c r="J5534" s="8">
        <v>0</v>
      </c>
    </row>
    <row r="5535" spans="1:11" hidden="1" x14ac:dyDescent="0.35">
      <c r="A5535">
        <v>2019</v>
      </c>
      <c r="B5535">
        <v>3110806</v>
      </c>
      <c r="C5535" t="s">
        <v>27</v>
      </c>
      <c r="D5535" t="s">
        <v>303</v>
      </c>
      <c r="E5535" t="s">
        <v>300</v>
      </c>
      <c r="F5535" s="8">
        <v>2113528.7000000002</v>
      </c>
      <c r="G5535" s="10"/>
      <c r="I5535" s="8">
        <v>0</v>
      </c>
      <c r="J5535" s="8">
        <v>2331337.1332534011</v>
      </c>
    </row>
    <row r="5536" spans="1:11" hidden="1" x14ac:dyDescent="0.35">
      <c r="A5536">
        <v>2019</v>
      </c>
      <c r="B5536">
        <v>3110806</v>
      </c>
      <c r="C5536" t="s">
        <v>27</v>
      </c>
      <c r="D5536" t="s">
        <v>303</v>
      </c>
      <c r="E5536" t="s">
        <v>301</v>
      </c>
      <c r="F5536" s="8">
        <v>839349.59</v>
      </c>
      <c r="G5536" s="10"/>
      <c r="I5536" s="8">
        <v>0</v>
      </c>
      <c r="J5536" s="8">
        <v>0</v>
      </c>
    </row>
    <row r="5537" spans="1:10" hidden="1" x14ac:dyDescent="0.35">
      <c r="A5537">
        <v>2019</v>
      </c>
      <c r="B5537">
        <v>3110806</v>
      </c>
      <c r="C5537" t="s">
        <v>27</v>
      </c>
      <c r="D5537" t="s">
        <v>303</v>
      </c>
      <c r="E5537" t="s">
        <v>305</v>
      </c>
      <c r="F5537" s="8">
        <v>433.4</v>
      </c>
      <c r="G5537" s="10"/>
      <c r="I5537" s="8">
        <v>0</v>
      </c>
      <c r="J5537" s="8">
        <v>0</v>
      </c>
    </row>
    <row r="5538" spans="1:10" hidden="1" x14ac:dyDescent="0.35">
      <c r="A5538">
        <v>2019</v>
      </c>
      <c r="B5538">
        <v>3110806</v>
      </c>
      <c r="C5538" t="s">
        <v>27</v>
      </c>
      <c r="D5538" t="s">
        <v>303</v>
      </c>
      <c r="E5538" t="s">
        <v>309</v>
      </c>
      <c r="F5538" s="8">
        <v>336446.34</v>
      </c>
      <c r="G5538" s="10"/>
      <c r="I5538" s="8">
        <v>0</v>
      </c>
      <c r="J5538" s="8">
        <v>0</v>
      </c>
    </row>
    <row r="5539" spans="1:10" hidden="1" x14ac:dyDescent="0.35">
      <c r="A5539">
        <v>2019</v>
      </c>
      <c r="B5539">
        <v>3111150</v>
      </c>
      <c r="C5539" t="s">
        <v>28</v>
      </c>
      <c r="D5539" t="s">
        <v>303</v>
      </c>
      <c r="E5539" t="s">
        <v>299</v>
      </c>
      <c r="F5539" s="8">
        <v>4621273.79</v>
      </c>
      <c r="G5539" s="10">
        <v>4304128.17</v>
      </c>
      <c r="H5539">
        <v>0.5868994161481953</v>
      </c>
      <c r="I5539" s="8">
        <v>186132.5792119574</v>
      </c>
      <c r="J5539" s="8">
        <v>0</v>
      </c>
    </row>
    <row r="5540" spans="1:10" hidden="1" x14ac:dyDescent="0.35">
      <c r="A5540">
        <v>2019</v>
      </c>
      <c r="B5540">
        <v>3111150</v>
      </c>
      <c r="C5540" t="s">
        <v>28</v>
      </c>
      <c r="D5540" t="s">
        <v>303</v>
      </c>
      <c r="E5540" t="s">
        <v>300</v>
      </c>
      <c r="F5540" s="8">
        <v>2526090.31</v>
      </c>
      <c r="G5540" s="10"/>
      <c r="I5540" s="8">
        <v>0</v>
      </c>
      <c r="J5540" s="8">
        <v>2712222.8892119573</v>
      </c>
    </row>
    <row r="5541" spans="1:10" hidden="1" x14ac:dyDescent="0.35">
      <c r="A5541">
        <v>2019</v>
      </c>
      <c r="B5541">
        <v>3111150</v>
      </c>
      <c r="C5541" t="s">
        <v>28</v>
      </c>
      <c r="D5541" t="s">
        <v>303</v>
      </c>
      <c r="E5541" t="s">
        <v>301</v>
      </c>
      <c r="F5541" s="8">
        <v>1485426.14</v>
      </c>
      <c r="G5541" s="10"/>
      <c r="I5541" s="8">
        <v>0</v>
      </c>
      <c r="J5541" s="8">
        <v>0</v>
      </c>
    </row>
    <row r="5542" spans="1:10" hidden="1" x14ac:dyDescent="0.35">
      <c r="A5542">
        <v>2019</v>
      </c>
      <c r="B5542">
        <v>3111150</v>
      </c>
      <c r="C5542" t="s">
        <v>28</v>
      </c>
      <c r="D5542" t="s">
        <v>303</v>
      </c>
      <c r="E5542" t="s">
        <v>305</v>
      </c>
      <c r="F5542" s="8">
        <v>115327.57</v>
      </c>
      <c r="G5542" s="10"/>
      <c r="I5542" s="8">
        <v>0</v>
      </c>
      <c r="J5542" s="8">
        <v>0</v>
      </c>
    </row>
    <row r="5543" spans="1:10" hidden="1" x14ac:dyDescent="0.35">
      <c r="A5543">
        <v>2019</v>
      </c>
      <c r="B5543">
        <v>3111150</v>
      </c>
      <c r="C5543" t="s">
        <v>28</v>
      </c>
      <c r="D5543" t="s">
        <v>303</v>
      </c>
      <c r="E5543" t="s">
        <v>309</v>
      </c>
      <c r="F5543" s="8">
        <v>317145.62</v>
      </c>
      <c r="G5543" s="10"/>
      <c r="I5543" s="8">
        <v>0</v>
      </c>
      <c r="J5543" s="8">
        <v>0</v>
      </c>
    </row>
    <row r="5544" spans="1:10" hidden="1" x14ac:dyDescent="0.35">
      <c r="A5544">
        <v>2019</v>
      </c>
      <c r="B5544">
        <v>3112059</v>
      </c>
      <c r="C5544" t="s">
        <v>29</v>
      </c>
      <c r="D5544" t="s">
        <v>303</v>
      </c>
      <c r="E5544" t="s">
        <v>299</v>
      </c>
      <c r="F5544" s="8">
        <v>3831771.37</v>
      </c>
      <c r="G5544" s="10">
        <v>3325860.3000000003</v>
      </c>
      <c r="H5544">
        <v>0.90299345104783857</v>
      </c>
      <c r="I5544" s="8">
        <v>456834.38302260463</v>
      </c>
      <c r="J5544" s="8">
        <v>0</v>
      </c>
    </row>
    <row r="5545" spans="1:10" hidden="1" x14ac:dyDescent="0.35">
      <c r="A5545">
        <v>2019</v>
      </c>
      <c r="B5545">
        <v>3112059</v>
      </c>
      <c r="C5545" t="s">
        <v>29</v>
      </c>
      <c r="D5545" t="s">
        <v>303</v>
      </c>
      <c r="E5545" t="s">
        <v>300</v>
      </c>
      <c r="F5545" s="8">
        <v>3003230.07</v>
      </c>
      <c r="G5545" s="10"/>
      <c r="I5545" s="8">
        <v>0</v>
      </c>
      <c r="J5545" s="8">
        <v>3460064.4530226043</v>
      </c>
    </row>
    <row r="5546" spans="1:10" hidden="1" x14ac:dyDescent="0.35">
      <c r="A5546">
        <v>2019</v>
      </c>
      <c r="B5546">
        <v>3112059</v>
      </c>
      <c r="C5546" t="s">
        <v>29</v>
      </c>
      <c r="D5546" t="s">
        <v>303</v>
      </c>
      <c r="E5546" t="s">
        <v>301</v>
      </c>
      <c r="F5546" s="8">
        <v>122950.65</v>
      </c>
      <c r="G5546" s="10"/>
      <c r="I5546" s="8">
        <v>0</v>
      </c>
      <c r="J5546" s="8">
        <v>0</v>
      </c>
    </row>
    <row r="5547" spans="1:10" hidden="1" x14ac:dyDescent="0.35">
      <c r="A5547">
        <v>2019</v>
      </c>
      <c r="B5547">
        <v>3112059</v>
      </c>
      <c r="C5547" t="s">
        <v>29</v>
      </c>
      <c r="D5547" t="s">
        <v>303</v>
      </c>
      <c r="E5547" t="s">
        <v>304</v>
      </c>
      <c r="F5547" s="8">
        <v>11244</v>
      </c>
      <c r="G5547" s="10"/>
      <c r="I5547" s="8">
        <v>0</v>
      </c>
      <c r="J5547" s="8">
        <v>0</v>
      </c>
    </row>
    <row r="5548" spans="1:10" hidden="1" x14ac:dyDescent="0.35">
      <c r="A5548">
        <v>2019</v>
      </c>
      <c r="B5548">
        <v>3112059</v>
      </c>
      <c r="C5548" t="s">
        <v>29</v>
      </c>
      <c r="D5548" t="s">
        <v>303</v>
      </c>
      <c r="E5548" t="s">
        <v>309</v>
      </c>
      <c r="F5548" s="8">
        <v>505911.07</v>
      </c>
      <c r="G5548" s="10"/>
      <c r="I5548" s="8">
        <v>0</v>
      </c>
      <c r="J5548" s="8">
        <v>0</v>
      </c>
    </row>
    <row r="5549" spans="1:10" hidden="1" x14ac:dyDescent="0.35">
      <c r="A5549">
        <v>2019</v>
      </c>
      <c r="B5549">
        <v>3112307</v>
      </c>
      <c r="C5549" t="s">
        <v>30</v>
      </c>
      <c r="D5549" t="s">
        <v>303</v>
      </c>
      <c r="E5549" t="s">
        <v>299</v>
      </c>
      <c r="F5549" s="8">
        <v>18587419.18</v>
      </c>
      <c r="G5549" s="10">
        <v>17792108.25</v>
      </c>
      <c r="H5549">
        <v>0.513581908428418</v>
      </c>
      <c r="I5549" s="8">
        <v>408457.30522337998</v>
      </c>
      <c r="J5549" s="8">
        <v>0</v>
      </c>
    </row>
    <row r="5550" spans="1:10" hidden="1" x14ac:dyDescent="0.35">
      <c r="A5550">
        <v>2019</v>
      </c>
      <c r="B5550">
        <v>3112307</v>
      </c>
      <c r="C5550" t="s">
        <v>30</v>
      </c>
      <c r="D5550" t="s">
        <v>303</v>
      </c>
      <c r="E5550" t="s">
        <v>300</v>
      </c>
      <c r="F5550" s="8">
        <v>9137704.9100000001</v>
      </c>
      <c r="G5550" s="10"/>
      <c r="I5550" s="8">
        <v>0</v>
      </c>
      <c r="J5550" s="8">
        <v>9546162.2152233794</v>
      </c>
    </row>
    <row r="5551" spans="1:10" hidden="1" x14ac:dyDescent="0.35">
      <c r="A5551">
        <v>2019</v>
      </c>
      <c r="B5551">
        <v>3112307</v>
      </c>
      <c r="C5551" t="s">
        <v>30</v>
      </c>
      <c r="D5551" t="s">
        <v>303</v>
      </c>
      <c r="E5551" t="s">
        <v>306</v>
      </c>
      <c r="F5551" s="8">
        <v>120520.35</v>
      </c>
      <c r="G5551" s="10"/>
      <c r="I5551" s="8">
        <v>0</v>
      </c>
      <c r="J5551" s="8">
        <v>0</v>
      </c>
    </row>
    <row r="5552" spans="1:10" hidden="1" x14ac:dyDescent="0.35">
      <c r="A5552">
        <v>2019</v>
      </c>
      <c r="B5552">
        <v>3112307</v>
      </c>
      <c r="C5552" t="s">
        <v>30</v>
      </c>
      <c r="D5552" t="s">
        <v>303</v>
      </c>
      <c r="E5552" t="s">
        <v>301</v>
      </c>
      <c r="F5552" s="8">
        <v>7426580.0300000003</v>
      </c>
      <c r="G5552" s="10"/>
      <c r="I5552" s="8">
        <v>0</v>
      </c>
      <c r="J5552" s="8">
        <v>0</v>
      </c>
    </row>
    <row r="5553" spans="1:10" hidden="1" x14ac:dyDescent="0.35">
      <c r="A5553">
        <v>2019</v>
      </c>
      <c r="B5553">
        <v>3112307</v>
      </c>
      <c r="C5553" t="s">
        <v>30</v>
      </c>
      <c r="D5553" t="s">
        <v>303</v>
      </c>
      <c r="E5553" t="s">
        <v>304</v>
      </c>
      <c r="F5553" s="8">
        <v>87820.79</v>
      </c>
      <c r="G5553" s="10"/>
      <c r="I5553" s="8">
        <v>0</v>
      </c>
      <c r="J5553" s="8">
        <v>0</v>
      </c>
    </row>
    <row r="5554" spans="1:10" hidden="1" x14ac:dyDescent="0.35">
      <c r="A5554">
        <v>2019</v>
      </c>
      <c r="B5554">
        <v>3112307</v>
      </c>
      <c r="C5554" t="s">
        <v>30</v>
      </c>
      <c r="D5554" t="s">
        <v>303</v>
      </c>
      <c r="E5554" t="s">
        <v>305</v>
      </c>
      <c r="F5554" s="8">
        <v>207379.96</v>
      </c>
      <c r="G5554" s="10"/>
      <c r="I5554" s="8">
        <v>0</v>
      </c>
      <c r="J5554" s="8">
        <v>0</v>
      </c>
    </row>
    <row r="5555" spans="1:10" hidden="1" x14ac:dyDescent="0.35">
      <c r="A5555">
        <v>2019</v>
      </c>
      <c r="B5555">
        <v>3112307</v>
      </c>
      <c r="C5555" t="s">
        <v>30</v>
      </c>
      <c r="D5555" t="s">
        <v>303</v>
      </c>
      <c r="E5555" t="s">
        <v>309</v>
      </c>
      <c r="F5555" s="8">
        <v>795310.93</v>
      </c>
      <c r="G5555" s="10"/>
      <c r="I5555" s="8">
        <v>0</v>
      </c>
      <c r="J5555" s="8">
        <v>0</v>
      </c>
    </row>
    <row r="5556" spans="1:10" hidden="1" x14ac:dyDescent="0.35">
      <c r="A5556">
        <v>2019</v>
      </c>
      <c r="B5556">
        <v>3112653</v>
      </c>
      <c r="C5556" t="s">
        <v>31</v>
      </c>
      <c r="D5556" t="s">
        <v>303</v>
      </c>
      <c r="E5556" t="s">
        <v>299</v>
      </c>
      <c r="F5556" s="8">
        <v>4422859.3499999996</v>
      </c>
      <c r="G5556" s="10">
        <v>3985727.34</v>
      </c>
      <c r="H5556">
        <v>0.50505323327009122</v>
      </c>
      <c r="I5556" s="8">
        <v>220774.93501635385</v>
      </c>
      <c r="J5556" s="8">
        <v>0</v>
      </c>
    </row>
    <row r="5557" spans="1:10" hidden="1" x14ac:dyDescent="0.35">
      <c r="A5557">
        <v>2019</v>
      </c>
      <c r="B5557">
        <v>3112653</v>
      </c>
      <c r="C5557" t="s">
        <v>31</v>
      </c>
      <c r="D5557" t="s">
        <v>303</v>
      </c>
      <c r="E5557" t="s">
        <v>300</v>
      </c>
      <c r="F5557" s="8">
        <v>2013004.48</v>
      </c>
      <c r="G5557" s="10"/>
      <c r="I5557" s="8">
        <v>0</v>
      </c>
      <c r="J5557" s="8">
        <v>2233779.4150163541</v>
      </c>
    </row>
    <row r="5558" spans="1:10" hidden="1" x14ac:dyDescent="0.35">
      <c r="A5558">
        <v>2019</v>
      </c>
      <c r="B5558">
        <v>3112653</v>
      </c>
      <c r="C5558" t="s">
        <v>31</v>
      </c>
      <c r="D5558" t="s">
        <v>303</v>
      </c>
      <c r="E5558" t="s">
        <v>301</v>
      </c>
      <c r="F5558" s="8">
        <v>1214102.55</v>
      </c>
      <c r="G5558" s="10"/>
      <c r="I5558" s="8">
        <v>0</v>
      </c>
      <c r="J5558" s="8">
        <v>0</v>
      </c>
    </row>
    <row r="5559" spans="1:10" hidden="1" x14ac:dyDescent="0.35">
      <c r="A5559">
        <v>2019</v>
      </c>
      <c r="B5559">
        <v>3112653</v>
      </c>
      <c r="C5559" t="s">
        <v>31</v>
      </c>
      <c r="D5559" t="s">
        <v>303</v>
      </c>
      <c r="E5559" t="s">
        <v>309</v>
      </c>
      <c r="F5559" s="8">
        <v>437132.01</v>
      </c>
      <c r="G5559" s="10"/>
      <c r="I5559" s="8">
        <v>0</v>
      </c>
      <c r="J5559" s="8">
        <v>0</v>
      </c>
    </row>
    <row r="5560" spans="1:10" hidden="1" x14ac:dyDescent="0.35">
      <c r="A5560">
        <v>2019</v>
      </c>
      <c r="B5560">
        <v>3112703</v>
      </c>
      <c r="C5560" t="s">
        <v>32</v>
      </c>
      <c r="D5560" t="s">
        <v>303</v>
      </c>
      <c r="E5560" t="s">
        <v>299</v>
      </c>
      <c r="F5560" s="8">
        <v>8343316.2999999998</v>
      </c>
      <c r="G5560" s="10">
        <v>7655118.6799999997</v>
      </c>
      <c r="H5560">
        <v>0.81891974273088608</v>
      </c>
      <c r="I5560" s="8">
        <v>563578.61791840813</v>
      </c>
      <c r="J5560" s="8">
        <v>0</v>
      </c>
    </row>
    <row r="5561" spans="1:10" hidden="1" x14ac:dyDescent="0.35">
      <c r="A5561">
        <v>2019</v>
      </c>
      <c r="B5561">
        <v>3112703</v>
      </c>
      <c r="C5561" t="s">
        <v>32</v>
      </c>
      <c r="D5561" t="s">
        <v>303</v>
      </c>
      <c r="E5561" t="s">
        <v>300</v>
      </c>
      <c r="F5561" s="8">
        <v>6268927.8200000003</v>
      </c>
      <c r="G5561" s="10"/>
      <c r="I5561" s="8">
        <v>0</v>
      </c>
      <c r="J5561" s="8">
        <v>6832506.4379184088</v>
      </c>
    </row>
    <row r="5562" spans="1:10" hidden="1" x14ac:dyDescent="0.35">
      <c r="A5562">
        <v>2019</v>
      </c>
      <c r="B5562">
        <v>3112703</v>
      </c>
      <c r="C5562" t="s">
        <v>32</v>
      </c>
      <c r="D5562" t="s">
        <v>303</v>
      </c>
      <c r="E5562" t="s">
        <v>306</v>
      </c>
      <c r="F5562" s="8">
        <v>30000</v>
      </c>
      <c r="G5562" s="10"/>
      <c r="I5562" s="8">
        <v>0</v>
      </c>
      <c r="J5562" s="8">
        <v>0</v>
      </c>
    </row>
    <row r="5563" spans="1:10" hidden="1" x14ac:dyDescent="0.35">
      <c r="A5563">
        <v>2019</v>
      </c>
      <c r="B5563">
        <v>3112703</v>
      </c>
      <c r="C5563" t="s">
        <v>32</v>
      </c>
      <c r="D5563" t="s">
        <v>303</v>
      </c>
      <c r="E5563" t="s">
        <v>301</v>
      </c>
      <c r="F5563" s="8">
        <v>1356190.86</v>
      </c>
      <c r="G5563" s="10"/>
      <c r="I5563" s="8">
        <v>0</v>
      </c>
      <c r="J5563" s="8">
        <v>0</v>
      </c>
    </row>
    <row r="5564" spans="1:10" hidden="1" x14ac:dyDescent="0.35">
      <c r="A5564">
        <v>2019</v>
      </c>
      <c r="B5564">
        <v>3112703</v>
      </c>
      <c r="C5564" t="s">
        <v>32</v>
      </c>
      <c r="D5564" t="s">
        <v>303</v>
      </c>
      <c r="E5564" t="s">
        <v>309</v>
      </c>
      <c r="F5564" s="8">
        <v>688197.62</v>
      </c>
      <c r="G5564" s="10"/>
      <c r="I5564" s="8">
        <v>0</v>
      </c>
      <c r="J5564" s="8">
        <v>0</v>
      </c>
    </row>
    <row r="5565" spans="1:10" hidden="1" x14ac:dyDescent="0.35">
      <c r="A5565">
        <v>2019</v>
      </c>
      <c r="B5565">
        <v>3113008</v>
      </c>
      <c r="C5565" t="s">
        <v>33</v>
      </c>
      <c r="D5565" t="s">
        <v>303</v>
      </c>
      <c r="E5565" t="s">
        <v>299</v>
      </c>
      <c r="F5565" s="8">
        <v>15726957.66</v>
      </c>
      <c r="G5565" s="10">
        <v>14662632.98</v>
      </c>
      <c r="H5565">
        <v>0.82829257654923583</v>
      </c>
      <c r="I5565" s="8">
        <v>881572.23148214084</v>
      </c>
      <c r="J5565" s="8">
        <v>0</v>
      </c>
    </row>
    <row r="5566" spans="1:10" hidden="1" x14ac:dyDescent="0.35">
      <c r="A5566">
        <v>2019</v>
      </c>
      <c r="B5566">
        <v>3113008</v>
      </c>
      <c r="C5566" t="s">
        <v>33</v>
      </c>
      <c r="D5566" t="s">
        <v>303</v>
      </c>
      <c r="E5566" t="s">
        <v>300</v>
      </c>
      <c r="F5566" s="8">
        <v>12144950.050000001</v>
      </c>
      <c r="G5566" s="10"/>
      <c r="I5566" s="8">
        <v>0</v>
      </c>
      <c r="J5566" s="8">
        <v>13026522.281482141</v>
      </c>
    </row>
    <row r="5567" spans="1:10" hidden="1" x14ac:dyDescent="0.35">
      <c r="A5567">
        <v>2019</v>
      </c>
      <c r="B5567">
        <v>3113008</v>
      </c>
      <c r="C5567" t="s">
        <v>33</v>
      </c>
      <c r="D5567" t="s">
        <v>303</v>
      </c>
      <c r="E5567" t="s">
        <v>301</v>
      </c>
      <c r="F5567" s="8">
        <v>332021.59999999998</v>
      </c>
      <c r="G5567" s="10"/>
      <c r="I5567" s="8">
        <v>0</v>
      </c>
      <c r="J5567" s="8">
        <v>0</v>
      </c>
    </row>
    <row r="5568" spans="1:10" hidden="1" x14ac:dyDescent="0.35">
      <c r="A5568">
        <v>2019</v>
      </c>
      <c r="B5568">
        <v>3113008</v>
      </c>
      <c r="C5568" t="s">
        <v>33</v>
      </c>
      <c r="D5568" t="s">
        <v>303</v>
      </c>
      <c r="E5568" t="s">
        <v>309</v>
      </c>
      <c r="F5568" s="8">
        <v>1064324.68</v>
      </c>
      <c r="G5568" s="10"/>
      <c r="I5568" s="8">
        <v>0</v>
      </c>
      <c r="J5568" s="8">
        <v>0</v>
      </c>
    </row>
    <row r="5569" spans="1:10" hidden="1" x14ac:dyDescent="0.35">
      <c r="A5569">
        <v>2019</v>
      </c>
      <c r="B5569">
        <v>3113503</v>
      </c>
      <c r="C5569" t="s">
        <v>34</v>
      </c>
      <c r="D5569" t="s">
        <v>303</v>
      </c>
      <c r="E5569" t="s">
        <v>299</v>
      </c>
      <c r="F5569" s="8">
        <v>5004282.09</v>
      </c>
      <c r="G5569" s="10">
        <v>5004282.09</v>
      </c>
      <c r="H5569">
        <v>0.76005855816972945</v>
      </c>
      <c r="I5569" s="8">
        <v>0</v>
      </c>
      <c r="J5569" s="8">
        <v>0</v>
      </c>
    </row>
    <row r="5570" spans="1:10" hidden="1" x14ac:dyDescent="0.35">
      <c r="A5570">
        <v>2019</v>
      </c>
      <c r="B5570">
        <v>3113503</v>
      </c>
      <c r="C5570" t="s">
        <v>34</v>
      </c>
      <c r="D5570" t="s">
        <v>303</v>
      </c>
      <c r="E5570" t="s">
        <v>300</v>
      </c>
      <c r="F5570" s="8">
        <v>3803547.43</v>
      </c>
      <c r="G5570" s="10"/>
      <c r="I5570" s="8">
        <v>0</v>
      </c>
      <c r="J5570" s="8">
        <v>3803547.43</v>
      </c>
    </row>
    <row r="5571" spans="1:10" hidden="1" x14ac:dyDescent="0.35">
      <c r="A5571">
        <v>2019</v>
      </c>
      <c r="B5571">
        <v>3113503</v>
      </c>
      <c r="C5571" t="s">
        <v>34</v>
      </c>
      <c r="D5571" t="s">
        <v>303</v>
      </c>
      <c r="E5571" t="s">
        <v>301</v>
      </c>
      <c r="F5571" s="8">
        <v>1039009.18</v>
      </c>
      <c r="G5571" s="10"/>
      <c r="I5571" s="8">
        <v>0</v>
      </c>
      <c r="J5571" s="8">
        <v>0</v>
      </c>
    </row>
    <row r="5572" spans="1:10" hidden="1" x14ac:dyDescent="0.35">
      <c r="A5572">
        <v>2019</v>
      </c>
      <c r="B5572">
        <v>3113503</v>
      </c>
      <c r="C5572" t="s">
        <v>34</v>
      </c>
      <c r="D5572" t="s">
        <v>303</v>
      </c>
      <c r="E5572" t="s">
        <v>304</v>
      </c>
      <c r="F5572" s="8">
        <v>1516.76</v>
      </c>
      <c r="G5572" s="10"/>
      <c r="I5572" s="8">
        <v>0</v>
      </c>
      <c r="J5572" s="8">
        <v>0</v>
      </c>
    </row>
    <row r="5573" spans="1:10" hidden="1" x14ac:dyDescent="0.35">
      <c r="A5573">
        <v>2019</v>
      </c>
      <c r="B5573">
        <v>3113701</v>
      </c>
      <c r="C5573" t="s">
        <v>35</v>
      </c>
      <c r="D5573" t="s">
        <v>303</v>
      </c>
      <c r="E5573" t="s">
        <v>299</v>
      </c>
      <c r="F5573" s="8">
        <v>12905480.74</v>
      </c>
      <c r="G5573" s="10">
        <v>12122571.220000001</v>
      </c>
      <c r="H5573">
        <v>0.81818519437825987</v>
      </c>
      <c r="I5573" s="8">
        <v>640564.97780179011</v>
      </c>
      <c r="J5573" s="8">
        <v>0</v>
      </c>
    </row>
    <row r="5574" spans="1:10" hidden="1" x14ac:dyDescent="0.35">
      <c r="A5574">
        <v>2019</v>
      </c>
      <c r="B5574">
        <v>3113701</v>
      </c>
      <c r="C5574" t="s">
        <v>35</v>
      </c>
      <c r="D5574" t="s">
        <v>303</v>
      </c>
      <c r="E5574" t="s">
        <v>300</v>
      </c>
      <c r="F5574" s="8">
        <v>9918508.2899999991</v>
      </c>
      <c r="G5574" s="10"/>
      <c r="I5574" s="8">
        <v>0</v>
      </c>
      <c r="J5574" s="8">
        <v>10559073.26780179</v>
      </c>
    </row>
    <row r="5575" spans="1:10" hidden="1" x14ac:dyDescent="0.35">
      <c r="A5575">
        <v>2019</v>
      </c>
      <c r="B5575">
        <v>3113701</v>
      </c>
      <c r="C5575" t="s">
        <v>35</v>
      </c>
      <c r="D5575" t="s">
        <v>303</v>
      </c>
      <c r="E5575" t="s">
        <v>306</v>
      </c>
      <c r="F5575" s="8">
        <v>204550.05</v>
      </c>
      <c r="G5575" s="10"/>
      <c r="I5575" s="8">
        <v>0</v>
      </c>
      <c r="J5575" s="8">
        <v>0</v>
      </c>
    </row>
    <row r="5576" spans="1:10" hidden="1" x14ac:dyDescent="0.35">
      <c r="A5576">
        <v>2019</v>
      </c>
      <c r="B5576">
        <v>3113701</v>
      </c>
      <c r="C5576" t="s">
        <v>35</v>
      </c>
      <c r="D5576" t="s">
        <v>303</v>
      </c>
      <c r="E5576" t="s">
        <v>301</v>
      </c>
      <c r="F5576" s="8">
        <v>1077495.3600000001</v>
      </c>
      <c r="G5576" s="10"/>
      <c r="I5576" s="8">
        <v>0</v>
      </c>
      <c r="J5576" s="8">
        <v>0</v>
      </c>
    </row>
    <row r="5577" spans="1:10" hidden="1" x14ac:dyDescent="0.35">
      <c r="A5577">
        <v>2019</v>
      </c>
      <c r="B5577">
        <v>3113701</v>
      </c>
      <c r="C5577" t="s">
        <v>35</v>
      </c>
      <c r="D5577" t="s">
        <v>303</v>
      </c>
      <c r="E5577" t="s">
        <v>304</v>
      </c>
      <c r="F5577" s="8">
        <v>31899.79</v>
      </c>
      <c r="G5577" s="10"/>
      <c r="I5577" s="8">
        <v>0</v>
      </c>
      <c r="J5577" s="8">
        <v>0</v>
      </c>
    </row>
    <row r="5578" spans="1:10" hidden="1" x14ac:dyDescent="0.35">
      <c r="A5578">
        <v>2019</v>
      </c>
      <c r="B5578">
        <v>3113701</v>
      </c>
      <c r="C5578" t="s">
        <v>35</v>
      </c>
      <c r="D5578" t="s">
        <v>303</v>
      </c>
      <c r="E5578" t="s">
        <v>305</v>
      </c>
      <c r="F5578" s="8">
        <v>417584.97</v>
      </c>
      <c r="G5578" s="10"/>
      <c r="I5578" s="8">
        <v>0</v>
      </c>
      <c r="J5578" s="8">
        <v>0</v>
      </c>
    </row>
    <row r="5579" spans="1:10" hidden="1" x14ac:dyDescent="0.35">
      <c r="A5579">
        <v>2019</v>
      </c>
      <c r="B5579">
        <v>3113701</v>
      </c>
      <c r="C5579" t="s">
        <v>35</v>
      </c>
      <c r="D5579" t="s">
        <v>303</v>
      </c>
      <c r="E5579" t="s">
        <v>309</v>
      </c>
      <c r="F5579" s="8">
        <v>782909.52</v>
      </c>
      <c r="G5579" s="10"/>
      <c r="I5579" s="8">
        <v>0</v>
      </c>
      <c r="J5579" s="8">
        <v>0</v>
      </c>
    </row>
    <row r="5580" spans="1:10" hidden="1" x14ac:dyDescent="0.35">
      <c r="A5580">
        <v>2019</v>
      </c>
      <c r="B5580">
        <v>3113800</v>
      </c>
      <c r="C5580" t="s">
        <v>36</v>
      </c>
      <c r="D5580" t="s">
        <v>303</v>
      </c>
      <c r="E5580" t="s">
        <v>299</v>
      </c>
      <c r="F5580" s="8">
        <v>3005233.23</v>
      </c>
      <c r="G5580" s="10">
        <v>2909328.03</v>
      </c>
      <c r="H5580">
        <v>0.77976015994318804</v>
      </c>
      <c r="I5580" s="8">
        <v>74783.054091383441</v>
      </c>
      <c r="J5580" s="8">
        <v>0</v>
      </c>
    </row>
    <row r="5581" spans="1:10" hidden="1" x14ac:dyDescent="0.35">
      <c r="A5581">
        <v>2019</v>
      </c>
      <c r="B5581">
        <v>3113800</v>
      </c>
      <c r="C5581" t="s">
        <v>36</v>
      </c>
      <c r="D5581" t="s">
        <v>303</v>
      </c>
      <c r="E5581" t="s">
        <v>300</v>
      </c>
      <c r="F5581" s="8">
        <v>2268578.09</v>
      </c>
      <c r="G5581" s="10"/>
      <c r="I5581" s="8">
        <v>0</v>
      </c>
      <c r="J5581" s="8">
        <v>2343361.1440913831</v>
      </c>
    </row>
    <row r="5582" spans="1:10" hidden="1" x14ac:dyDescent="0.35">
      <c r="A5582">
        <v>2019</v>
      </c>
      <c r="B5582">
        <v>3113800</v>
      </c>
      <c r="C5582" t="s">
        <v>36</v>
      </c>
      <c r="D5582" t="s">
        <v>303</v>
      </c>
      <c r="E5582" t="s">
        <v>307</v>
      </c>
      <c r="F5582" s="8">
        <v>1373.15</v>
      </c>
      <c r="G5582" s="10"/>
      <c r="I5582" s="8">
        <v>0</v>
      </c>
      <c r="J5582" s="8">
        <v>0</v>
      </c>
    </row>
    <row r="5583" spans="1:10" hidden="1" x14ac:dyDescent="0.35">
      <c r="A5583">
        <v>2019</v>
      </c>
      <c r="B5583">
        <v>3113800</v>
      </c>
      <c r="C5583" t="s">
        <v>36</v>
      </c>
      <c r="D5583" t="s">
        <v>303</v>
      </c>
      <c r="E5583" t="s">
        <v>306</v>
      </c>
      <c r="F5583" s="8">
        <v>27419.5</v>
      </c>
      <c r="G5583" s="10"/>
      <c r="I5583" s="8">
        <v>0</v>
      </c>
      <c r="J5583" s="8">
        <v>0</v>
      </c>
    </row>
    <row r="5584" spans="1:10" hidden="1" x14ac:dyDescent="0.35">
      <c r="A5584">
        <v>2019</v>
      </c>
      <c r="B5584">
        <v>3113800</v>
      </c>
      <c r="C5584" t="s">
        <v>36</v>
      </c>
      <c r="D5584" t="s">
        <v>303</v>
      </c>
      <c r="E5584" t="s">
        <v>301</v>
      </c>
      <c r="F5584" s="8">
        <v>498189.77</v>
      </c>
      <c r="G5584" s="10"/>
      <c r="I5584" s="8">
        <v>0</v>
      </c>
      <c r="J5584" s="8">
        <v>0</v>
      </c>
    </row>
    <row r="5585" spans="1:10" hidden="1" x14ac:dyDescent="0.35">
      <c r="A5585">
        <v>2019</v>
      </c>
      <c r="B5585">
        <v>3113800</v>
      </c>
      <c r="C5585" t="s">
        <v>36</v>
      </c>
      <c r="D5585" t="s">
        <v>303</v>
      </c>
      <c r="E5585" t="s">
        <v>309</v>
      </c>
      <c r="F5585" s="8">
        <v>95905.2</v>
      </c>
      <c r="G5585" s="10"/>
      <c r="I5585" s="8">
        <v>0</v>
      </c>
      <c r="J5585" s="8">
        <v>0</v>
      </c>
    </row>
    <row r="5586" spans="1:10" hidden="1" x14ac:dyDescent="0.35">
      <c r="A5586">
        <v>2019</v>
      </c>
      <c r="B5586">
        <v>3115458</v>
      </c>
      <c r="C5586" t="s">
        <v>37</v>
      </c>
      <c r="D5586" t="s">
        <v>303</v>
      </c>
      <c r="E5586" t="s">
        <v>299</v>
      </c>
      <c r="F5586" s="8">
        <v>6985645.3899999997</v>
      </c>
      <c r="G5586" s="10">
        <v>6441913.6099999994</v>
      </c>
      <c r="H5586">
        <v>0.6797015739551342</v>
      </c>
      <c r="I5586" s="8">
        <v>369575.34667542676</v>
      </c>
      <c r="J5586" s="8">
        <v>0</v>
      </c>
    </row>
    <row r="5587" spans="1:10" hidden="1" x14ac:dyDescent="0.35">
      <c r="A5587">
        <v>2019</v>
      </c>
      <c r="B5587">
        <v>3115458</v>
      </c>
      <c r="C5587" t="s">
        <v>37</v>
      </c>
      <c r="D5587" t="s">
        <v>303</v>
      </c>
      <c r="E5587" t="s">
        <v>300</v>
      </c>
      <c r="F5587" s="8">
        <v>4378578.82</v>
      </c>
      <c r="G5587" s="10"/>
      <c r="I5587" s="8">
        <v>0</v>
      </c>
      <c r="J5587" s="8">
        <v>4748154.166675427</v>
      </c>
    </row>
    <row r="5588" spans="1:10" hidden="1" x14ac:dyDescent="0.35">
      <c r="A5588">
        <v>2019</v>
      </c>
      <c r="B5588">
        <v>3115458</v>
      </c>
      <c r="C5588" t="s">
        <v>37</v>
      </c>
      <c r="D5588" t="s">
        <v>303</v>
      </c>
      <c r="E5588" t="s">
        <v>306</v>
      </c>
      <c r="F5588" s="8">
        <v>98000</v>
      </c>
      <c r="G5588" s="10"/>
      <c r="I5588" s="8">
        <v>0</v>
      </c>
      <c r="J5588" s="8">
        <v>0</v>
      </c>
    </row>
    <row r="5589" spans="1:10" hidden="1" x14ac:dyDescent="0.35">
      <c r="A5589">
        <v>2019</v>
      </c>
      <c r="B5589">
        <v>3115458</v>
      </c>
      <c r="C5589" t="s">
        <v>37</v>
      </c>
      <c r="D5589" t="s">
        <v>303</v>
      </c>
      <c r="E5589" t="s">
        <v>301</v>
      </c>
      <c r="F5589" s="8">
        <v>1195777.75</v>
      </c>
      <c r="G5589" s="10"/>
      <c r="I5589" s="8">
        <v>0</v>
      </c>
      <c r="J5589" s="8">
        <v>0</v>
      </c>
    </row>
    <row r="5590" spans="1:10" hidden="1" x14ac:dyDescent="0.35">
      <c r="A5590">
        <v>2019</v>
      </c>
      <c r="B5590">
        <v>3115458</v>
      </c>
      <c r="C5590" t="s">
        <v>37</v>
      </c>
      <c r="D5590" t="s">
        <v>303</v>
      </c>
      <c r="E5590" t="s">
        <v>304</v>
      </c>
      <c r="F5590" s="8">
        <v>58962.05</v>
      </c>
      <c r="G5590" s="10"/>
      <c r="I5590" s="8">
        <v>0</v>
      </c>
      <c r="J5590" s="8">
        <v>0</v>
      </c>
    </row>
    <row r="5591" spans="1:10" hidden="1" x14ac:dyDescent="0.35">
      <c r="A5591">
        <v>2019</v>
      </c>
      <c r="B5591">
        <v>3115458</v>
      </c>
      <c r="C5591" t="s">
        <v>37</v>
      </c>
      <c r="D5591" t="s">
        <v>303</v>
      </c>
      <c r="E5591" t="s">
        <v>305</v>
      </c>
      <c r="F5591" s="8">
        <v>7668</v>
      </c>
      <c r="G5591" s="10"/>
      <c r="I5591" s="8">
        <v>0</v>
      </c>
      <c r="J5591" s="8">
        <v>0</v>
      </c>
    </row>
    <row r="5592" spans="1:10" hidden="1" x14ac:dyDescent="0.35">
      <c r="A5592">
        <v>2019</v>
      </c>
      <c r="B5592">
        <v>3115458</v>
      </c>
      <c r="C5592" t="s">
        <v>37</v>
      </c>
      <c r="D5592" t="s">
        <v>303</v>
      </c>
      <c r="E5592" t="s">
        <v>309</v>
      </c>
      <c r="F5592" s="8">
        <v>543731.78</v>
      </c>
      <c r="G5592" s="10"/>
      <c r="I5592" s="8">
        <v>0</v>
      </c>
      <c r="J5592" s="8">
        <v>0</v>
      </c>
    </row>
    <row r="5593" spans="1:10" hidden="1" x14ac:dyDescent="0.35">
      <c r="A5593">
        <v>2019</v>
      </c>
      <c r="B5593">
        <v>3115474</v>
      </c>
      <c r="C5593" t="s">
        <v>38</v>
      </c>
      <c r="D5593" t="s">
        <v>303</v>
      </c>
      <c r="E5593" t="s">
        <v>299</v>
      </c>
      <c r="F5593" s="8">
        <v>4482483.7300000004</v>
      </c>
      <c r="G5593" s="10">
        <v>4322433.83</v>
      </c>
      <c r="H5593">
        <v>0.70498468220622823</v>
      </c>
      <c r="I5593" s="8">
        <v>112832.7278886386</v>
      </c>
      <c r="J5593" s="8">
        <v>0</v>
      </c>
    </row>
    <row r="5594" spans="1:10" hidden="1" x14ac:dyDescent="0.35">
      <c r="A5594">
        <v>2019</v>
      </c>
      <c r="B5594">
        <v>3115474</v>
      </c>
      <c r="C5594" t="s">
        <v>38</v>
      </c>
      <c r="D5594" t="s">
        <v>303</v>
      </c>
      <c r="E5594" t="s">
        <v>300</v>
      </c>
      <c r="F5594" s="8">
        <v>3047249.64</v>
      </c>
      <c r="G5594" s="10"/>
      <c r="I5594" s="8">
        <v>0</v>
      </c>
      <c r="J5594" s="8">
        <v>3160082.3678886387</v>
      </c>
    </row>
    <row r="5595" spans="1:10" hidden="1" x14ac:dyDescent="0.35">
      <c r="A5595">
        <v>2019</v>
      </c>
      <c r="B5595">
        <v>3115474</v>
      </c>
      <c r="C5595" t="s">
        <v>38</v>
      </c>
      <c r="D5595" t="s">
        <v>303</v>
      </c>
      <c r="E5595" t="s">
        <v>306</v>
      </c>
      <c r="F5595" s="8">
        <v>76383.8</v>
      </c>
      <c r="G5595" s="10"/>
      <c r="I5595" s="8">
        <v>0</v>
      </c>
      <c r="J5595" s="8">
        <v>0</v>
      </c>
    </row>
    <row r="5596" spans="1:10" hidden="1" x14ac:dyDescent="0.35">
      <c r="A5596">
        <v>2019</v>
      </c>
      <c r="B5596">
        <v>3115474</v>
      </c>
      <c r="C5596" t="s">
        <v>38</v>
      </c>
      <c r="D5596" t="s">
        <v>303</v>
      </c>
      <c r="E5596" t="s">
        <v>301</v>
      </c>
      <c r="F5596" s="8">
        <v>1102047.95</v>
      </c>
      <c r="G5596" s="10"/>
      <c r="I5596" s="8">
        <v>0</v>
      </c>
      <c r="J5596" s="8">
        <v>0</v>
      </c>
    </row>
    <row r="5597" spans="1:10" hidden="1" x14ac:dyDescent="0.35">
      <c r="A5597">
        <v>2019</v>
      </c>
      <c r="B5597">
        <v>3115474</v>
      </c>
      <c r="C5597" t="s">
        <v>38</v>
      </c>
      <c r="D5597" t="s">
        <v>303</v>
      </c>
      <c r="E5597" t="s">
        <v>309</v>
      </c>
      <c r="F5597" s="8">
        <v>160049.9</v>
      </c>
      <c r="G5597" s="10"/>
      <c r="I5597" s="8">
        <v>0</v>
      </c>
      <c r="J5597" s="8">
        <v>0</v>
      </c>
    </row>
    <row r="5598" spans="1:10" hidden="1" x14ac:dyDescent="0.35">
      <c r="A5598">
        <v>2019</v>
      </c>
      <c r="B5598">
        <v>3115706</v>
      </c>
      <c r="C5598" t="s">
        <v>39</v>
      </c>
      <c r="D5598" t="s">
        <v>303</v>
      </c>
      <c r="E5598" t="s">
        <v>299</v>
      </c>
      <c r="F5598" s="8">
        <v>4029730.18</v>
      </c>
      <c r="G5598" s="10">
        <v>4029730.18</v>
      </c>
      <c r="H5598">
        <v>0.56433829026240168</v>
      </c>
      <c r="I5598" s="8">
        <v>0</v>
      </c>
      <c r="J5598" s="8">
        <v>0</v>
      </c>
    </row>
    <row r="5599" spans="1:10" hidden="1" x14ac:dyDescent="0.35">
      <c r="A5599">
        <v>2019</v>
      </c>
      <c r="B5599">
        <v>3115706</v>
      </c>
      <c r="C5599" t="s">
        <v>39</v>
      </c>
      <c r="D5599" t="s">
        <v>303</v>
      </c>
      <c r="E5599" t="s">
        <v>300</v>
      </c>
      <c r="F5599" s="8">
        <v>2274131.04</v>
      </c>
      <c r="G5599" s="10"/>
      <c r="I5599" s="8">
        <v>0</v>
      </c>
      <c r="J5599" s="8">
        <v>2274131.04</v>
      </c>
    </row>
    <row r="5600" spans="1:10" hidden="1" x14ac:dyDescent="0.35">
      <c r="A5600">
        <v>2019</v>
      </c>
      <c r="B5600">
        <v>3115706</v>
      </c>
      <c r="C5600" t="s">
        <v>39</v>
      </c>
      <c r="D5600" t="s">
        <v>303</v>
      </c>
      <c r="E5600" t="s">
        <v>306</v>
      </c>
      <c r="F5600" s="8">
        <v>200</v>
      </c>
      <c r="G5600" s="10"/>
      <c r="I5600" s="8">
        <v>0</v>
      </c>
      <c r="J5600" s="8">
        <v>0</v>
      </c>
    </row>
    <row r="5601" spans="1:11" hidden="1" x14ac:dyDescent="0.35">
      <c r="A5601">
        <v>2019</v>
      </c>
      <c r="B5601">
        <v>3115706</v>
      </c>
      <c r="C5601" t="s">
        <v>39</v>
      </c>
      <c r="D5601" t="s">
        <v>303</v>
      </c>
      <c r="E5601" t="s">
        <v>301</v>
      </c>
      <c r="F5601" s="8">
        <v>739428.91</v>
      </c>
      <c r="G5601" s="10"/>
      <c r="I5601" s="8">
        <v>0</v>
      </c>
      <c r="J5601" s="8">
        <v>0</v>
      </c>
    </row>
    <row r="5602" spans="1:11" hidden="1" x14ac:dyDescent="0.35">
      <c r="A5602">
        <v>2019</v>
      </c>
      <c r="B5602">
        <v>3115706</v>
      </c>
      <c r="C5602" t="s">
        <v>39</v>
      </c>
      <c r="D5602" t="s">
        <v>303</v>
      </c>
      <c r="E5602" t="s">
        <v>304</v>
      </c>
      <c r="F5602" s="8">
        <v>74449.69</v>
      </c>
      <c r="G5602" s="10"/>
      <c r="I5602" s="8">
        <v>0</v>
      </c>
      <c r="J5602" s="8">
        <v>0</v>
      </c>
    </row>
    <row r="5603" spans="1:11" hidden="1" x14ac:dyDescent="0.35">
      <c r="A5603">
        <v>2019</v>
      </c>
      <c r="B5603">
        <v>3115706</v>
      </c>
      <c r="C5603" t="s">
        <v>39</v>
      </c>
      <c r="D5603" t="s">
        <v>303</v>
      </c>
      <c r="E5603" t="s">
        <v>305</v>
      </c>
      <c r="F5603" s="8">
        <v>206974.19</v>
      </c>
      <c r="G5603" s="10"/>
      <c r="I5603" s="8">
        <v>0</v>
      </c>
      <c r="J5603" s="8">
        <v>0</v>
      </c>
    </row>
    <row r="5604" spans="1:11" hidden="1" x14ac:dyDescent="0.35">
      <c r="A5604">
        <v>2019</v>
      </c>
      <c r="B5604">
        <v>3116100</v>
      </c>
      <c r="C5604" t="s">
        <v>40</v>
      </c>
      <c r="D5604" t="s">
        <v>303</v>
      </c>
      <c r="E5604" t="s">
        <v>299</v>
      </c>
      <c r="F5604" s="8">
        <v>9288615.8399999999</v>
      </c>
      <c r="G5604" s="10">
        <v>9141421.1400000006</v>
      </c>
      <c r="H5604">
        <v>0.78082635300182657</v>
      </c>
      <c r="I5604" s="8">
        <v>114933.50078219797</v>
      </c>
      <c r="J5604" s="8">
        <v>0</v>
      </c>
    </row>
    <row r="5605" spans="1:11" hidden="1" x14ac:dyDescent="0.35">
      <c r="A5605">
        <v>2019</v>
      </c>
      <c r="B5605">
        <v>3116100</v>
      </c>
      <c r="C5605" t="s">
        <v>40</v>
      </c>
      <c r="D5605" t="s">
        <v>303</v>
      </c>
      <c r="E5605" t="s">
        <v>300</v>
      </c>
      <c r="F5605" s="8">
        <v>7137862.5300000003</v>
      </c>
      <c r="G5605" s="10"/>
      <c r="I5605" s="8">
        <v>0</v>
      </c>
      <c r="J5605" s="8">
        <v>7252796.0307821985</v>
      </c>
    </row>
    <row r="5606" spans="1:11" hidden="1" x14ac:dyDescent="0.35">
      <c r="A5606">
        <v>2019</v>
      </c>
      <c r="B5606">
        <v>3116100</v>
      </c>
      <c r="C5606" t="s">
        <v>40</v>
      </c>
      <c r="D5606" t="s">
        <v>303</v>
      </c>
      <c r="E5606" t="s">
        <v>301</v>
      </c>
      <c r="F5606" s="8">
        <v>1602578.64</v>
      </c>
      <c r="G5606" s="10"/>
      <c r="I5606" s="8">
        <v>0</v>
      </c>
      <c r="J5606" s="8">
        <v>0</v>
      </c>
    </row>
    <row r="5607" spans="1:11" hidden="1" x14ac:dyDescent="0.35">
      <c r="A5607">
        <v>2019</v>
      </c>
      <c r="B5607">
        <v>3116100</v>
      </c>
      <c r="C5607" t="s">
        <v>40</v>
      </c>
      <c r="D5607" t="s">
        <v>303</v>
      </c>
      <c r="E5607" t="s">
        <v>304</v>
      </c>
      <c r="F5607" s="8">
        <v>144355.66</v>
      </c>
      <c r="G5607" s="10"/>
      <c r="I5607" s="8">
        <v>0</v>
      </c>
      <c r="J5607" s="8">
        <v>0</v>
      </c>
    </row>
    <row r="5608" spans="1:11" hidden="1" x14ac:dyDescent="0.35">
      <c r="A5608">
        <v>2019</v>
      </c>
      <c r="B5608">
        <v>3116100</v>
      </c>
      <c r="C5608" t="s">
        <v>40</v>
      </c>
      <c r="D5608" t="s">
        <v>303</v>
      </c>
      <c r="E5608" t="s">
        <v>309</v>
      </c>
      <c r="F5608" s="8">
        <v>147194.70000000001</v>
      </c>
      <c r="G5608" s="10"/>
      <c r="I5608" s="8">
        <v>0</v>
      </c>
      <c r="J5608" s="8">
        <v>0</v>
      </c>
    </row>
    <row r="5609" spans="1:11" hidden="1" x14ac:dyDescent="0.35">
      <c r="A5609">
        <v>2019</v>
      </c>
      <c r="B5609">
        <v>3116159</v>
      </c>
      <c r="C5609" t="s">
        <v>41</v>
      </c>
      <c r="D5609" t="s">
        <v>303</v>
      </c>
      <c r="E5609" t="s">
        <v>299</v>
      </c>
      <c r="F5609" s="8">
        <v>11007637.84</v>
      </c>
      <c r="G5609" s="10">
        <v>10050106.32</v>
      </c>
      <c r="H5609">
        <v>0.63607008288843647</v>
      </c>
      <c r="I5609" s="8">
        <v>609057.15329469054</v>
      </c>
      <c r="J5609" s="8">
        <v>0</v>
      </c>
    </row>
    <row r="5610" spans="1:11" hidden="1" x14ac:dyDescent="0.35">
      <c r="A5610">
        <v>2019</v>
      </c>
      <c r="B5610">
        <v>3116159</v>
      </c>
      <c r="C5610" t="s">
        <v>41</v>
      </c>
      <c r="D5610" t="s">
        <v>303</v>
      </c>
      <c r="E5610" t="s">
        <v>300</v>
      </c>
      <c r="F5610" s="8">
        <v>6392571.96</v>
      </c>
      <c r="G5610" s="10"/>
      <c r="I5610" s="8">
        <v>0</v>
      </c>
      <c r="J5610" s="8">
        <v>7001629.1132946908</v>
      </c>
    </row>
    <row r="5611" spans="1:11" hidden="1" x14ac:dyDescent="0.35">
      <c r="A5611">
        <v>2019</v>
      </c>
      <c r="B5611">
        <v>3116159</v>
      </c>
      <c r="C5611" t="s">
        <v>41</v>
      </c>
      <c r="D5611" t="s">
        <v>303</v>
      </c>
      <c r="E5611" t="s">
        <v>301</v>
      </c>
      <c r="F5611" s="8">
        <v>3256460.83</v>
      </c>
      <c r="G5611" s="10"/>
      <c r="I5611" s="8">
        <v>0</v>
      </c>
      <c r="J5611" s="8">
        <v>0</v>
      </c>
    </row>
    <row r="5612" spans="1:11" hidden="1" x14ac:dyDescent="0.35">
      <c r="A5612">
        <v>2019</v>
      </c>
      <c r="B5612">
        <v>3116159</v>
      </c>
      <c r="C5612" t="s">
        <v>41</v>
      </c>
      <c r="D5612" t="s">
        <v>303</v>
      </c>
      <c r="E5612" t="s">
        <v>309</v>
      </c>
      <c r="F5612" s="8">
        <v>957531.52</v>
      </c>
      <c r="G5612" s="10"/>
      <c r="I5612" s="8">
        <v>0</v>
      </c>
      <c r="J5612" s="8">
        <v>0</v>
      </c>
    </row>
    <row r="5613" spans="1:11" hidden="1" x14ac:dyDescent="0.35">
      <c r="A5613">
        <v>2019</v>
      </c>
      <c r="B5613">
        <v>3116506</v>
      </c>
      <c r="C5613" t="s">
        <v>42</v>
      </c>
      <c r="D5613" t="s">
        <v>303</v>
      </c>
      <c r="E5613" t="s">
        <v>299</v>
      </c>
      <c r="F5613" s="8">
        <v>4998769.91</v>
      </c>
      <c r="G5613" s="10">
        <v>4617149.21</v>
      </c>
      <c r="H5613">
        <v>0.66283555735466471</v>
      </c>
      <c r="I5613" s="8">
        <v>252951.7693825773</v>
      </c>
      <c r="J5613" s="8">
        <v>0</v>
      </c>
      <c r="K5613">
        <f>J5614/F5613</f>
        <v>0.66283555735466471</v>
      </c>
    </row>
    <row r="5614" spans="1:11" hidden="1" x14ac:dyDescent="0.35">
      <c r="A5614">
        <v>2019</v>
      </c>
      <c r="B5614">
        <v>3116506</v>
      </c>
      <c r="C5614" t="s">
        <v>42</v>
      </c>
      <c r="D5614" t="s">
        <v>303</v>
      </c>
      <c r="E5614" t="s">
        <v>300</v>
      </c>
      <c r="F5614" s="8">
        <v>3060410.67</v>
      </c>
      <c r="G5614" s="10"/>
      <c r="I5614" s="8">
        <v>0</v>
      </c>
      <c r="J5614" s="8">
        <v>3313362.4393825773</v>
      </c>
    </row>
    <row r="5615" spans="1:11" hidden="1" x14ac:dyDescent="0.35">
      <c r="A5615">
        <v>2019</v>
      </c>
      <c r="B5615">
        <v>3116506</v>
      </c>
      <c r="C5615" t="s">
        <v>42</v>
      </c>
      <c r="D5615" t="s">
        <v>303</v>
      </c>
      <c r="E5615" t="s">
        <v>301</v>
      </c>
      <c r="F5615" s="8">
        <v>1134333.4099999999</v>
      </c>
      <c r="G5615" s="10"/>
      <c r="I5615" s="8">
        <v>0</v>
      </c>
      <c r="J5615" s="8">
        <v>0</v>
      </c>
    </row>
    <row r="5616" spans="1:11" hidden="1" x14ac:dyDescent="0.35">
      <c r="A5616">
        <v>2019</v>
      </c>
      <c r="B5616">
        <v>3116506</v>
      </c>
      <c r="C5616" t="s">
        <v>42</v>
      </c>
      <c r="D5616" t="s">
        <v>303</v>
      </c>
      <c r="E5616" t="s">
        <v>309</v>
      </c>
      <c r="F5616" s="8">
        <v>381620.7</v>
      </c>
      <c r="G5616" s="10"/>
      <c r="I5616" s="8">
        <v>0</v>
      </c>
      <c r="J5616" s="8">
        <v>0</v>
      </c>
    </row>
    <row r="5617" spans="1:10" hidden="1" x14ac:dyDescent="0.35">
      <c r="A5617">
        <v>2019</v>
      </c>
      <c r="B5617">
        <v>3116803</v>
      </c>
      <c r="C5617" t="s">
        <v>43</v>
      </c>
      <c r="D5617" t="s">
        <v>303</v>
      </c>
      <c r="E5617" t="s">
        <v>299</v>
      </c>
      <c r="F5617" s="8">
        <v>4979896.3099999996</v>
      </c>
      <c r="G5617" s="10">
        <v>4621495.8899999997</v>
      </c>
      <c r="H5617">
        <v>0.78759292589136121</v>
      </c>
      <c r="I5617" s="8">
        <v>282273.63542849274</v>
      </c>
      <c r="J5617" s="8">
        <v>0</v>
      </c>
    </row>
    <row r="5618" spans="1:10" hidden="1" x14ac:dyDescent="0.35">
      <c r="A5618">
        <v>2019</v>
      </c>
      <c r="B5618">
        <v>3116803</v>
      </c>
      <c r="C5618" t="s">
        <v>43</v>
      </c>
      <c r="D5618" t="s">
        <v>303</v>
      </c>
      <c r="E5618" t="s">
        <v>300</v>
      </c>
      <c r="F5618" s="8">
        <v>3639857.47</v>
      </c>
      <c r="G5618" s="10"/>
      <c r="I5618" s="8">
        <v>0</v>
      </c>
      <c r="J5618" s="8">
        <v>3922131.1054284931</v>
      </c>
    </row>
    <row r="5619" spans="1:10" hidden="1" x14ac:dyDescent="0.35">
      <c r="A5619">
        <v>2019</v>
      </c>
      <c r="B5619">
        <v>3116803</v>
      </c>
      <c r="C5619" t="s">
        <v>43</v>
      </c>
      <c r="D5619" t="s">
        <v>303</v>
      </c>
      <c r="E5619" t="s">
        <v>301</v>
      </c>
      <c r="F5619" s="8">
        <v>598606.55000000005</v>
      </c>
      <c r="G5619" s="10"/>
      <c r="I5619" s="8">
        <v>0</v>
      </c>
      <c r="J5619" s="8">
        <v>0</v>
      </c>
    </row>
    <row r="5620" spans="1:10" hidden="1" x14ac:dyDescent="0.35">
      <c r="A5620">
        <v>2019</v>
      </c>
      <c r="B5620">
        <v>3116803</v>
      </c>
      <c r="C5620" t="s">
        <v>43</v>
      </c>
      <c r="D5620" t="s">
        <v>303</v>
      </c>
      <c r="E5620" t="s">
        <v>304</v>
      </c>
      <c r="F5620" s="8">
        <v>44824.67</v>
      </c>
      <c r="G5620" s="10"/>
      <c r="I5620" s="8">
        <v>0</v>
      </c>
      <c r="J5620" s="8">
        <v>0</v>
      </c>
    </row>
    <row r="5621" spans="1:10" hidden="1" x14ac:dyDescent="0.35">
      <c r="A5621">
        <v>2019</v>
      </c>
      <c r="B5621">
        <v>3116803</v>
      </c>
      <c r="C5621" t="s">
        <v>43</v>
      </c>
      <c r="D5621" t="s">
        <v>303</v>
      </c>
      <c r="E5621" t="s">
        <v>305</v>
      </c>
      <c r="F5621" s="8">
        <v>143880.43</v>
      </c>
      <c r="G5621" s="10"/>
      <c r="I5621" s="8">
        <v>0</v>
      </c>
      <c r="J5621" s="8">
        <v>0</v>
      </c>
    </row>
    <row r="5622" spans="1:10" hidden="1" x14ac:dyDescent="0.35">
      <c r="A5622">
        <v>2019</v>
      </c>
      <c r="B5622">
        <v>3116803</v>
      </c>
      <c r="C5622" t="s">
        <v>43</v>
      </c>
      <c r="D5622" t="s">
        <v>303</v>
      </c>
      <c r="E5622" t="s">
        <v>309</v>
      </c>
      <c r="F5622" s="8">
        <v>358400.42</v>
      </c>
      <c r="G5622" s="10"/>
      <c r="I5622" s="8">
        <v>0</v>
      </c>
      <c r="J5622" s="8">
        <v>0</v>
      </c>
    </row>
    <row r="5623" spans="1:10" hidden="1" x14ac:dyDescent="0.35">
      <c r="A5623">
        <v>2019</v>
      </c>
      <c r="B5623">
        <v>3117009</v>
      </c>
      <c r="C5623" t="s">
        <v>44</v>
      </c>
      <c r="D5623" t="s">
        <v>303</v>
      </c>
      <c r="E5623" t="s">
        <v>299</v>
      </c>
      <c r="F5623" s="8">
        <v>5536413.2999999998</v>
      </c>
      <c r="G5623" s="10">
        <v>4976659.55</v>
      </c>
      <c r="H5623">
        <v>0.81311963162117451</v>
      </c>
      <c r="I5623" s="8">
        <v>455146.76299857104</v>
      </c>
      <c r="J5623" s="8">
        <v>0</v>
      </c>
    </row>
    <row r="5624" spans="1:10" hidden="1" x14ac:dyDescent="0.35">
      <c r="A5624">
        <v>2019</v>
      </c>
      <c r="B5624">
        <v>3117009</v>
      </c>
      <c r="C5624" t="s">
        <v>44</v>
      </c>
      <c r="D5624" t="s">
        <v>303</v>
      </c>
      <c r="E5624" t="s">
        <v>300</v>
      </c>
      <c r="F5624" s="8">
        <v>4046619.58</v>
      </c>
      <c r="G5624" s="10"/>
      <c r="I5624" s="8">
        <v>0</v>
      </c>
      <c r="J5624" s="8">
        <v>4501766.3429985708</v>
      </c>
    </row>
    <row r="5625" spans="1:10" hidden="1" x14ac:dyDescent="0.35">
      <c r="A5625">
        <v>2019</v>
      </c>
      <c r="B5625">
        <v>3117009</v>
      </c>
      <c r="C5625" t="s">
        <v>44</v>
      </c>
      <c r="D5625" t="s">
        <v>303</v>
      </c>
      <c r="E5625" t="s">
        <v>307</v>
      </c>
      <c r="F5625" s="8">
        <v>4001.84</v>
      </c>
      <c r="G5625" s="10"/>
      <c r="I5625" s="8">
        <v>0</v>
      </c>
      <c r="J5625" s="8">
        <v>0</v>
      </c>
    </row>
    <row r="5626" spans="1:10" hidden="1" x14ac:dyDescent="0.35">
      <c r="A5626">
        <v>2019</v>
      </c>
      <c r="B5626">
        <v>3117009</v>
      </c>
      <c r="C5626" t="s">
        <v>44</v>
      </c>
      <c r="D5626" t="s">
        <v>303</v>
      </c>
      <c r="E5626" t="s">
        <v>301</v>
      </c>
      <c r="F5626" s="8">
        <v>926038.13</v>
      </c>
      <c r="G5626" s="10"/>
      <c r="I5626" s="8">
        <v>0</v>
      </c>
      <c r="J5626" s="8">
        <v>0</v>
      </c>
    </row>
    <row r="5627" spans="1:10" hidden="1" x14ac:dyDescent="0.35">
      <c r="A5627">
        <v>2019</v>
      </c>
      <c r="B5627">
        <v>3117009</v>
      </c>
      <c r="C5627" t="s">
        <v>44</v>
      </c>
      <c r="D5627" t="s">
        <v>303</v>
      </c>
      <c r="E5627" t="s">
        <v>309</v>
      </c>
      <c r="F5627" s="8">
        <v>559753.75</v>
      </c>
      <c r="G5627" s="10"/>
      <c r="I5627" s="8">
        <v>0</v>
      </c>
      <c r="J5627" s="8">
        <v>0</v>
      </c>
    </row>
    <row r="5628" spans="1:10" hidden="1" x14ac:dyDescent="0.35">
      <c r="A5628">
        <v>2019</v>
      </c>
      <c r="B5628">
        <v>3117405</v>
      </c>
      <c r="C5628" t="s">
        <v>45</v>
      </c>
      <c r="D5628" t="s">
        <v>303</v>
      </c>
      <c r="E5628" t="s">
        <v>299</v>
      </c>
      <c r="F5628" s="8">
        <v>4110711.85</v>
      </c>
      <c r="G5628" s="10">
        <v>3811027.1</v>
      </c>
      <c r="H5628">
        <v>0.71159172287176853</v>
      </c>
      <c r="I5628" s="8">
        <v>213253.18757089524</v>
      </c>
      <c r="J5628" s="8">
        <v>0</v>
      </c>
    </row>
    <row r="5629" spans="1:10" hidden="1" x14ac:dyDescent="0.35">
      <c r="A5629">
        <v>2019</v>
      </c>
      <c r="B5629">
        <v>3117405</v>
      </c>
      <c r="C5629" t="s">
        <v>45</v>
      </c>
      <c r="D5629" t="s">
        <v>303</v>
      </c>
      <c r="E5629" t="s">
        <v>300</v>
      </c>
      <c r="F5629" s="8">
        <v>2711895.34</v>
      </c>
      <c r="G5629" s="10"/>
      <c r="I5629" s="8">
        <v>0</v>
      </c>
      <c r="J5629" s="8">
        <v>2925148.5275708949</v>
      </c>
    </row>
    <row r="5630" spans="1:10" hidden="1" x14ac:dyDescent="0.35">
      <c r="A5630">
        <v>2019</v>
      </c>
      <c r="B5630">
        <v>3117405</v>
      </c>
      <c r="C5630" t="s">
        <v>45</v>
      </c>
      <c r="D5630" t="s">
        <v>303</v>
      </c>
      <c r="E5630" t="s">
        <v>308</v>
      </c>
      <c r="F5630" s="8">
        <v>24000</v>
      </c>
      <c r="G5630" s="10"/>
      <c r="I5630" s="8">
        <v>0</v>
      </c>
      <c r="J5630" s="8">
        <v>0</v>
      </c>
    </row>
    <row r="5631" spans="1:10" hidden="1" x14ac:dyDescent="0.35">
      <c r="A5631">
        <v>2019</v>
      </c>
      <c r="B5631">
        <v>3117405</v>
      </c>
      <c r="C5631" t="s">
        <v>45</v>
      </c>
      <c r="D5631" t="s">
        <v>303</v>
      </c>
      <c r="E5631" t="s">
        <v>306</v>
      </c>
      <c r="F5631" s="8">
        <v>134577.79</v>
      </c>
      <c r="G5631" s="10"/>
      <c r="I5631" s="8">
        <v>0</v>
      </c>
      <c r="J5631" s="8">
        <v>0</v>
      </c>
    </row>
    <row r="5632" spans="1:10" hidden="1" x14ac:dyDescent="0.35">
      <c r="A5632">
        <v>2019</v>
      </c>
      <c r="B5632">
        <v>3117405</v>
      </c>
      <c r="C5632" t="s">
        <v>45</v>
      </c>
      <c r="D5632" t="s">
        <v>303</v>
      </c>
      <c r="E5632" t="s">
        <v>301</v>
      </c>
      <c r="F5632" s="8">
        <v>606572.77</v>
      </c>
      <c r="G5632" s="10"/>
      <c r="I5632" s="8">
        <v>0</v>
      </c>
      <c r="J5632" s="8">
        <v>0</v>
      </c>
    </row>
    <row r="5633" spans="1:10" hidden="1" x14ac:dyDescent="0.35">
      <c r="A5633">
        <v>2019</v>
      </c>
      <c r="B5633">
        <v>3117405</v>
      </c>
      <c r="C5633" t="s">
        <v>45</v>
      </c>
      <c r="D5633" t="s">
        <v>303</v>
      </c>
      <c r="E5633" t="s">
        <v>309</v>
      </c>
      <c r="F5633" s="8">
        <v>299684.75</v>
      </c>
      <c r="G5633" s="10"/>
      <c r="I5633" s="8">
        <v>0</v>
      </c>
      <c r="J5633" s="8">
        <v>0</v>
      </c>
    </row>
    <row r="5634" spans="1:10" hidden="1" x14ac:dyDescent="0.35">
      <c r="A5634">
        <v>2019</v>
      </c>
      <c r="B5634">
        <v>3117836</v>
      </c>
      <c r="C5634" t="s">
        <v>46</v>
      </c>
      <c r="D5634" t="s">
        <v>303</v>
      </c>
      <c r="E5634" t="s">
        <v>299</v>
      </c>
      <c r="F5634" s="8">
        <v>5302088.5599999996</v>
      </c>
      <c r="G5634" s="10">
        <v>4715116.38</v>
      </c>
      <c r="H5634">
        <v>0.70819666809581483</v>
      </c>
      <c r="I5634" s="8">
        <v>415691.7421409369</v>
      </c>
      <c r="J5634" s="8">
        <v>0</v>
      </c>
    </row>
    <row r="5635" spans="1:10" hidden="1" x14ac:dyDescent="0.35">
      <c r="A5635">
        <v>2019</v>
      </c>
      <c r="B5635">
        <v>3117836</v>
      </c>
      <c r="C5635" t="s">
        <v>46</v>
      </c>
      <c r="D5635" t="s">
        <v>303</v>
      </c>
      <c r="E5635" t="s">
        <v>300</v>
      </c>
      <c r="F5635" s="8">
        <v>3339229.71</v>
      </c>
      <c r="G5635" s="10"/>
      <c r="I5635" s="8">
        <v>0</v>
      </c>
      <c r="J5635" s="8">
        <v>3754921.4521409366</v>
      </c>
    </row>
    <row r="5636" spans="1:10" hidden="1" x14ac:dyDescent="0.35">
      <c r="A5636">
        <v>2019</v>
      </c>
      <c r="B5636">
        <v>3117836</v>
      </c>
      <c r="C5636" t="s">
        <v>46</v>
      </c>
      <c r="D5636" t="s">
        <v>303</v>
      </c>
      <c r="E5636" t="s">
        <v>306</v>
      </c>
      <c r="F5636" s="8">
        <v>60046.53</v>
      </c>
      <c r="G5636" s="10"/>
      <c r="I5636" s="8">
        <v>0</v>
      </c>
      <c r="J5636" s="8">
        <v>0</v>
      </c>
    </row>
    <row r="5637" spans="1:10" hidden="1" x14ac:dyDescent="0.35">
      <c r="A5637">
        <v>2019</v>
      </c>
      <c r="B5637">
        <v>3117836</v>
      </c>
      <c r="C5637" t="s">
        <v>46</v>
      </c>
      <c r="D5637" t="s">
        <v>303</v>
      </c>
      <c r="E5637" t="s">
        <v>301</v>
      </c>
      <c r="F5637" s="8">
        <v>1206835.49</v>
      </c>
      <c r="G5637" s="10"/>
      <c r="I5637" s="8">
        <v>0</v>
      </c>
      <c r="J5637" s="8">
        <v>0</v>
      </c>
    </row>
    <row r="5638" spans="1:10" hidden="1" x14ac:dyDescent="0.35">
      <c r="A5638">
        <v>2019</v>
      </c>
      <c r="B5638">
        <v>3117836</v>
      </c>
      <c r="C5638" t="s">
        <v>46</v>
      </c>
      <c r="D5638" t="s">
        <v>303</v>
      </c>
      <c r="E5638" t="s">
        <v>309</v>
      </c>
      <c r="F5638" s="8">
        <v>586972.18000000005</v>
      </c>
      <c r="G5638" s="10"/>
      <c r="I5638" s="8">
        <v>0</v>
      </c>
      <c r="J5638" s="8">
        <v>0</v>
      </c>
    </row>
    <row r="5639" spans="1:10" hidden="1" x14ac:dyDescent="0.35">
      <c r="A5639">
        <v>2019</v>
      </c>
      <c r="B5639">
        <v>3118403</v>
      </c>
      <c r="C5639" t="s">
        <v>47</v>
      </c>
      <c r="D5639" t="s">
        <v>303</v>
      </c>
      <c r="E5639" t="s">
        <v>299</v>
      </c>
      <c r="F5639" s="8">
        <v>12005826.73</v>
      </c>
      <c r="G5639" s="10">
        <v>11060639.65</v>
      </c>
      <c r="H5639">
        <v>0.78320106739938855</v>
      </c>
      <c r="I5639" s="8">
        <v>740271.52994811127</v>
      </c>
      <c r="J5639" s="8">
        <v>0</v>
      </c>
    </row>
    <row r="5640" spans="1:10" hidden="1" x14ac:dyDescent="0.35">
      <c r="A5640">
        <v>2019</v>
      </c>
      <c r="B5640">
        <v>3118403</v>
      </c>
      <c r="C5640" t="s">
        <v>47</v>
      </c>
      <c r="D5640" t="s">
        <v>303</v>
      </c>
      <c r="E5640" t="s">
        <v>300</v>
      </c>
      <c r="F5640" s="8">
        <v>8662704.7799999993</v>
      </c>
      <c r="G5640" s="10"/>
      <c r="I5640" s="8">
        <v>0</v>
      </c>
      <c r="J5640" s="8">
        <v>9402976.309948111</v>
      </c>
    </row>
    <row r="5641" spans="1:10" hidden="1" x14ac:dyDescent="0.35">
      <c r="A5641">
        <v>2019</v>
      </c>
      <c r="B5641">
        <v>3118403</v>
      </c>
      <c r="C5641" t="s">
        <v>47</v>
      </c>
      <c r="D5641" t="s">
        <v>303</v>
      </c>
      <c r="E5641" t="s">
        <v>301</v>
      </c>
      <c r="F5641" s="8">
        <v>2357449.14</v>
      </c>
      <c r="G5641" s="10"/>
      <c r="I5641" s="8">
        <v>0</v>
      </c>
      <c r="J5641" s="8">
        <v>0</v>
      </c>
    </row>
    <row r="5642" spans="1:10" hidden="1" x14ac:dyDescent="0.35">
      <c r="A5642">
        <v>2019</v>
      </c>
      <c r="B5642">
        <v>3118403</v>
      </c>
      <c r="C5642" t="s">
        <v>47</v>
      </c>
      <c r="D5642" t="s">
        <v>303</v>
      </c>
      <c r="E5642" t="s">
        <v>309</v>
      </c>
      <c r="F5642" s="8">
        <v>945187.08</v>
      </c>
      <c r="G5642" s="10"/>
      <c r="I5642" s="8">
        <v>0</v>
      </c>
      <c r="J5642" s="8">
        <v>0</v>
      </c>
    </row>
    <row r="5643" spans="1:10" hidden="1" x14ac:dyDescent="0.35">
      <c r="A5643">
        <v>2019</v>
      </c>
      <c r="B5643">
        <v>3118809</v>
      </c>
      <c r="C5643" t="s">
        <v>48</v>
      </c>
      <c r="D5643" t="s">
        <v>303</v>
      </c>
      <c r="E5643" t="s">
        <v>299</v>
      </c>
      <c r="F5643" s="8">
        <v>10426500.800000001</v>
      </c>
      <c r="G5643" s="10">
        <v>10169287.9</v>
      </c>
      <c r="H5643">
        <v>0.78163717048467074</v>
      </c>
      <c r="I5643" s="8">
        <v>201047.16336815656</v>
      </c>
      <c r="J5643" s="8">
        <v>0</v>
      </c>
    </row>
    <row r="5644" spans="1:10" hidden="1" x14ac:dyDescent="0.35">
      <c r="A5644">
        <v>2019</v>
      </c>
      <c r="B5644">
        <v>3118809</v>
      </c>
      <c r="C5644" t="s">
        <v>48</v>
      </c>
      <c r="D5644" t="s">
        <v>303</v>
      </c>
      <c r="E5644" t="s">
        <v>300</v>
      </c>
      <c r="F5644" s="8">
        <v>7948693.4199999999</v>
      </c>
      <c r="G5644" s="10"/>
      <c r="I5644" s="8">
        <v>0</v>
      </c>
      <c r="J5644" s="8">
        <v>8149740.5833681561</v>
      </c>
    </row>
    <row r="5645" spans="1:10" hidden="1" x14ac:dyDescent="0.35">
      <c r="A5645">
        <v>2019</v>
      </c>
      <c r="B5645">
        <v>3118809</v>
      </c>
      <c r="C5645" t="s">
        <v>48</v>
      </c>
      <c r="D5645" t="s">
        <v>303</v>
      </c>
      <c r="E5645" t="s">
        <v>306</v>
      </c>
      <c r="F5645" s="8">
        <v>17500</v>
      </c>
      <c r="G5645" s="10"/>
      <c r="I5645" s="8">
        <v>0</v>
      </c>
      <c r="J5645" s="8">
        <v>0</v>
      </c>
    </row>
    <row r="5646" spans="1:10" hidden="1" x14ac:dyDescent="0.35">
      <c r="A5646">
        <v>2019</v>
      </c>
      <c r="B5646">
        <v>3118809</v>
      </c>
      <c r="C5646" t="s">
        <v>48</v>
      </c>
      <c r="D5646" t="s">
        <v>303</v>
      </c>
      <c r="E5646" t="s">
        <v>301</v>
      </c>
      <c r="F5646" s="8">
        <v>1660490.95</v>
      </c>
      <c r="G5646" s="10"/>
      <c r="I5646" s="8">
        <v>0</v>
      </c>
      <c r="J5646" s="8">
        <v>0</v>
      </c>
    </row>
    <row r="5647" spans="1:10" hidden="1" x14ac:dyDescent="0.35">
      <c r="A5647">
        <v>2019</v>
      </c>
      <c r="B5647">
        <v>3118809</v>
      </c>
      <c r="C5647" t="s">
        <v>48</v>
      </c>
      <c r="D5647" t="s">
        <v>303</v>
      </c>
      <c r="E5647" t="s">
        <v>309</v>
      </c>
      <c r="F5647" s="8">
        <v>257212.9</v>
      </c>
      <c r="G5647" s="10"/>
      <c r="I5647" s="8">
        <v>0</v>
      </c>
      <c r="J5647" s="8">
        <v>0</v>
      </c>
    </row>
    <row r="5648" spans="1:10" hidden="1" x14ac:dyDescent="0.35">
      <c r="A5648">
        <v>2019</v>
      </c>
      <c r="B5648">
        <v>3119104</v>
      </c>
      <c r="C5648" t="s">
        <v>49</v>
      </c>
      <c r="D5648" t="s">
        <v>303</v>
      </c>
      <c r="E5648" t="s">
        <v>299</v>
      </c>
      <c r="F5648" s="8">
        <v>15320075.640000001</v>
      </c>
      <c r="G5648" s="10">
        <v>15164983.43</v>
      </c>
      <c r="H5648">
        <v>0.80243641848806169</v>
      </c>
      <c r="I5648" s="8">
        <v>124451.63752779835</v>
      </c>
      <c r="J5648" s="8">
        <v>0</v>
      </c>
    </row>
    <row r="5649" spans="1:10" hidden="1" x14ac:dyDescent="0.35">
      <c r="A5649">
        <v>2019</v>
      </c>
      <c r="B5649">
        <v>3119104</v>
      </c>
      <c r="C5649" t="s">
        <v>49</v>
      </c>
      <c r="D5649" t="s">
        <v>303</v>
      </c>
      <c r="E5649" t="s">
        <v>300</v>
      </c>
      <c r="F5649" s="8">
        <v>12168934.99</v>
      </c>
      <c r="G5649" s="10"/>
      <c r="I5649" s="8">
        <v>0</v>
      </c>
      <c r="J5649" s="8">
        <v>12293386.627527799</v>
      </c>
    </row>
    <row r="5650" spans="1:10" hidden="1" x14ac:dyDescent="0.35">
      <c r="A5650">
        <v>2019</v>
      </c>
      <c r="B5650">
        <v>3119104</v>
      </c>
      <c r="C5650" t="s">
        <v>49</v>
      </c>
      <c r="D5650" t="s">
        <v>303</v>
      </c>
      <c r="E5650" t="s">
        <v>307</v>
      </c>
      <c r="F5650" s="8">
        <v>41869.57</v>
      </c>
      <c r="G5650" s="10"/>
      <c r="I5650" s="8">
        <v>0</v>
      </c>
      <c r="J5650" s="8">
        <v>0</v>
      </c>
    </row>
    <row r="5651" spans="1:10" hidden="1" x14ac:dyDescent="0.35">
      <c r="A5651">
        <v>2019</v>
      </c>
      <c r="B5651">
        <v>3119104</v>
      </c>
      <c r="C5651" t="s">
        <v>49</v>
      </c>
      <c r="D5651" t="s">
        <v>303</v>
      </c>
      <c r="E5651" t="s">
        <v>306</v>
      </c>
      <c r="F5651" s="8">
        <v>315221.51</v>
      </c>
      <c r="G5651" s="10"/>
      <c r="I5651" s="8">
        <v>0</v>
      </c>
      <c r="J5651" s="8">
        <v>0</v>
      </c>
    </row>
    <row r="5652" spans="1:10" hidden="1" x14ac:dyDescent="0.35">
      <c r="A5652">
        <v>2019</v>
      </c>
      <c r="B5652">
        <v>3119104</v>
      </c>
      <c r="C5652" t="s">
        <v>49</v>
      </c>
      <c r="D5652" t="s">
        <v>303</v>
      </c>
      <c r="E5652" t="s">
        <v>301</v>
      </c>
      <c r="F5652" s="8">
        <v>2215101.3199999998</v>
      </c>
      <c r="G5652" s="10"/>
      <c r="I5652" s="8">
        <v>0</v>
      </c>
      <c r="J5652" s="8">
        <v>0</v>
      </c>
    </row>
    <row r="5653" spans="1:10" hidden="1" x14ac:dyDescent="0.35">
      <c r="A5653">
        <v>2019</v>
      </c>
      <c r="B5653">
        <v>3119104</v>
      </c>
      <c r="C5653" t="s">
        <v>49</v>
      </c>
      <c r="D5653" t="s">
        <v>303</v>
      </c>
      <c r="E5653" t="s">
        <v>304</v>
      </c>
      <c r="F5653" s="8">
        <v>143078.63</v>
      </c>
      <c r="G5653" s="10"/>
      <c r="I5653" s="8">
        <v>0</v>
      </c>
      <c r="J5653" s="8">
        <v>0</v>
      </c>
    </row>
    <row r="5654" spans="1:10" hidden="1" x14ac:dyDescent="0.35">
      <c r="A5654">
        <v>2019</v>
      </c>
      <c r="B5654">
        <v>3119104</v>
      </c>
      <c r="C5654" t="s">
        <v>49</v>
      </c>
      <c r="D5654" t="s">
        <v>303</v>
      </c>
      <c r="E5654" t="s">
        <v>305</v>
      </c>
      <c r="F5654" s="8">
        <v>280777.40999999997</v>
      </c>
      <c r="G5654" s="10"/>
      <c r="I5654" s="8">
        <v>0</v>
      </c>
      <c r="J5654" s="8">
        <v>0</v>
      </c>
    </row>
    <row r="5655" spans="1:10" hidden="1" x14ac:dyDescent="0.35">
      <c r="A5655">
        <v>2019</v>
      </c>
      <c r="B5655">
        <v>3119104</v>
      </c>
      <c r="C5655" t="s">
        <v>49</v>
      </c>
      <c r="D5655" t="s">
        <v>303</v>
      </c>
      <c r="E5655" t="s">
        <v>309</v>
      </c>
      <c r="F5655" s="8">
        <v>155092.21</v>
      </c>
      <c r="G5655" s="10"/>
      <c r="I5655" s="8">
        <v>0</v>
      </c>
      <c r="J5655" s="8">
        <v>0</v>
      </c>
    </row>
    <row r="5656" spans="1:10" hidden="1" x14ac:dyDescent="0.35">
      <c r="A5656">
        <v>2019</v>
      </c>
      <c r="B5656">
        <v>3119203</v>
      </c>
      <c r="C5656" t="s">
        <v>50</v>
      </c>
      <c r="D5656" t="s">
        <v>303</v>
      </c>
      <c r="E5656" t="s">
        <v>299</v>
      </c>
      <c r="F5656" s="8">
        <v>7053634.5199999996</v>
      </c>
      <c r="G5656" s="10">
        <v>5821940.8399999999</v>
      </c>
      <c r="H5656">
        <v>0.86577275835046108</v>
      </c>
      <c r="I5656" s="8">
        <v>1066366.8347764302</v>
      </c>
      <c r="J5656" s="8">
        <v>0</v>
      </c>
    </row>
    <row r="5657" spans="1:10" hidden="1" x14ac:dyDescent="0.35">
      <c r="A5657">
        <v>2019</v>
      </c>
      <c r="B5657">
        <v>3119203</v>
      </c>
      <c r="C5657" t="s">
        <v>50</v>
      </c>
      <c r="D5657" t="s">
        <v>303</v>
      </c>
      <c r="E5657" t="s">
        <v>300</v>
      </c>
      <c r="F5657" s="8">
        <v>5040477.78</v>
      </c>
      <c r="G5657" s="10"/>
      <c r="I5657" s="8">
        <v>0</v>
      </c>
      <c r="J5657" s="8">
        <v>6106844.6147764307</v>
      </c>
    </row>
    <row r="5658" spans="1:10" hidden="1" x14ac:dyDescent="0.35">
      <c r="A5658">
        <v>2019</v>
      </c>
      <c r="B5658">
        <v>3119203</v>
      </c>
      <c r="C5658" t="s">
        <v>50</v>
      </c>
      <c r="D5658" t="s">
        <v>303</v>
      </c>
      <c r="E5658" t="s">
        <v>301</v>
      </c>
      <c r="F5658" s="8">
        <v>262678.46000000002</v>
      </c>
      <c r="G5658" s="10"/>
      <c r="I5658" s="8">
        <v>0</v>
      </c>
      <c r="J5658" s="8">
        <v>0</v>
      </c>
    </row>
    <row r="5659" spans="1:10" hidden="1" x14ac:dyDescent="0.35">
      <c r="A5659">
        <v>2019</v>
      </c>
      <c r="B5659">
        <v>3119203</v>
      </c>
      <c r="C5659" t="s">
        <v>50</v>
      </c>
      <c r="D5659" t="s">
        <v>303</v>
      </c>
      <c r="E5659" t="s">
        <v>309</v>
      </c>
      <c r="F5659" s="8">
        <v>1231693.68</v>
      </c>
      <c r="G5659" s="10"/>
      <c r="I5659" s="8">
        <v>0</v>
      </c>
      <c r="J5659" s="8">
        <v>0</v>
      </c>
    </row>
    <row r="5660" spans="1:10" hidden="1" x14ac:dyDescent="0.35">
      <c r="A5660">
        <v>2019</v>
      </c>
      <c r="B5660">
        <v>3119500</v>
      </c>
      <c r="C5660" t="s">
        <v>51</v>
      </c>
      <c r="D5660" t="s">
        <v>303</v>
      </c>
      <c r="E5660" t="s">
        <v>299</v>
      </c>
      <c r="F5660" s="8">
        <v>6539680.9900000002</v>
      </c>
      <c r="G5660" s="10">
        <v>6257259.9400000004</v>
      </c>
      <c r="H5660">
        <v>0.87310609793845306</v>
      </c>
      <c r="I5660" s="8">
        <v>246583.54094118075</v>
      </c>
      <c r="J5660" s="8">
        <v>0</v>
      </c>
    </row>
    <row r="5661" spans="1:10" hidden="1" x14ac:dyDescent="0.35">
      <c r="A5661">
        <v>2019</v>
      </c>
      <c r="B5661">
        <v>3119500</v>
      </c>
      <c r="C5661" t="s">
        <v>51</v>
      </c>
      <c r="D5661" t="s">
        <v>303</v>
      </c>
      <c r="E5661" t="s">
        <v>300</v>
      </c>
      <c r="F5661" s="8">
        <v>5463251.8099999996</v>
      </c>
      <c r="G5661" s="10"/>
      <c r="I5661" s="8">
        <v>0</v>
      </c>
      <c r="J5661" s="8">
        <v>5709835.3509411803</v>
      </c>
    </row>
    <row r="5662" spans="1:10" hidden="1" x14ac:dyDescent="0.35">
      <c r="A5662">
        <v>2019</v>
      </c>
      <c r="B5662">
        <v>3119500</v>
      </c>
      <c r="C5662" t="s">
        <v>51</v>
      </c>
      <c r="D5662" t="s">
        <v>303</v>
      </c>
      <c r="E5662" t="s">
        <v>301</v>
      </c>
      <c r="F5662" s="8">
        <v>458869.28</v>
      </c>
      <c r="G5662" s="10"/>
      <c r="I5662" s="8">
        <v>0</v>
      </c>
      <c r="J5662" s="8">
        <v>0</v>
      </c>
    </row>
    <row r="5663" spans="1:10" hidden="1" x14ac:dyDescent="0.35">
      <c r="A5663">
        <v>2019</v>
      </c>
      <c r="B5663">
        <v>3119500</v>
      </c>
      <c r="C5663" t="s">
        <v>51</v>
      </c>
      <c r="D5663" t="s">
        <v>303</v>
      </c>
      <c r="E5663" t="s">
        <v>309</v>
      </c>
      <c r="F5663" s="8">
        <v>282421.05</v>
      </c>
      <c r="G5663" s="10"/>
      <c r="I5663" s="8">
        <v>0</v>
      </c>
      <c r="J5663" s="8">
        <v>0</v>
      </c>
    </row>
    <row r="5664" spans="1:10" hidden="1" x14ac:dyDescent="0.35">
      <c r="A5664">
        <v>2019</v>
      </c>
      <c r="B5664">
        <v>3120102</v>
      </c>
      <c r="C5664" t="s">
        <v>52</v>
      </c>
      <c r="D5664" t="s">
        <v>303</v>
      </c>
      <c r="E5664" t="s">
        <v>299</v>
      </c>
      <c r="F5664" s="8">
        <v>4359027.72</v>
      </c>
      <c r="G5664" s="10">
        <v>4254623.62</v>
      </c>
      <c r="H5664">
        <v>0.57324052556263483</v>
      </c>
      <c r="I5664" s="8">
        <v>59848.661154893889</v>
      </c>
      <c r="J5664" s="8">
        <v>0</v>
      </c>
    </row>
    <row r="5665" spans="1:10" hidden="1" x14ac:dyDescent="0.35">
      <c r="A5665">
        <v>2019</v>
      </c>
      <c r="B5665">
        <v>3120102</v>
      </c>
      <c r="C5665" t="s">
        <v>52</v>
      </c>
      <c r="D5665" t="s">
        <v>303</v>
      </c>
      <c r="E5665" t="s">
        <v>300</v>
      </c>
      <c r="F5665" s="8">
        <v>2438922.6800000002</v>
      </c>
      <c r="G5665" s="10"/>
      <c r="I5665" s="8">
        <v>0</v>
      </c>
      <c r="J5665" s="8">
        <v>2498771.3411548939</v>
      </c>
    </row>
    <row r="5666" spans="1:10" hidden="1" x14ac:dyDescent="0.35">
      <c r="A5666">
        <v>2019</v>
      </c>
      <c r="B5666">
        <v>3120102</v>
      </c>
      <c r="C5666" t="s">
        <v>52</v>
      </c>
      <c r="D5666" t="s">
        <v>303</v>
      </c>
      <c r="E5666" t="s">
        <v>301</v>
      </c>
      <c r="F5666" s="8">
        <v>1603865.03</v>
      </c>
      <c r="G5666" s="10"/>
      <c r="I5666" s="8">
        <v>0</v>
      </c>
      <c r="J5666" s="8">
        <v>0</v>
      </c>
    </row>
    <row r="5667" spans="1:10" hidden="1" x14ac:dyDescent="0.35">
      <c r="A5667">
        <v>2019</v>
      </c>
      <c r="B5667">
        <v>3120102</v>
      </c>
      <c r="C5667" t="s">
        <v>52</v>
      </c>
      <c r="D5667" t="s">
        <v>303</v>
      </c>
      <c r="E5667" t="s">
        <v>309</v>
      </c>
      <c r="F5667" s="8">
        <v>104404.1</v>
      </c>
      <c r="G5667" s="10"/>
      <c r="I5667" s="8">
        <v>0</v>
      </c>
      <c r="J5667" s="8">
        <v>0</v>
      </c>
    </row>
    <row r="5668" spans="1:10" hidden="1" x14ac:dyDescent="0.35">
      <c r="A5668">
        <v>2019</v>
      </c>
      <c r="B5668">
        <v>3120300</v>
      </c>
      <c r="C5668" t="s">
        <v>54</v>
      </c>
      <c r="D5668" t="s">
        <v>303</v>
      </c>
      <c r="E5668" t="s">
        <v>299</v>
      </c>
      <c r="F5668" s="8">
        <v>4661548.6500000004</v>
      </c>
      <c r="G5668" s="10">
        <v>4168234.5700000003</v>
      </c>
      <c r="H5668">
        <v>0.71925426212277677</v>
      </c>
      <c r="I5668" s="8">
        <v>354818.25460517645</v>
      </c>
      <c r="J5668" s="8">
        <v>0</v>
      </c>
    </row>
    <row r="5669" spans="1:10" hidden="1" x14ac:dyDescent="0.35">
      <c r="A5669">
        <v>2019</v>
      </c>
      <c r="B5669">
        <v>3120300</v>
      </c>
      <c r="C5669" t="s">
        <v>54</v>
      </c>
      <c r="D5669" t="s">
        <v>303</v>
      </c>
      <c r="E5669" t="s">
        <v>300</v>
      </c>
      <c r="F5669" s="8">
        <v>2998020.48</v>
      </c>
      <c r="G5669" s="10"/>
      <c r="I5669" s="8">
        <v>0</v>
      </c>
      <c r="J5669" s="8">
        <v>3352838.7346051764</v>
      </c>
    </row>
    <row r="5670" spans="1:10" hidden="1" x14ac:dyDescent="0.35">
      <c r="A5670">
        <v>2019</v>
      </c>
      <c r="B5670">
        <v>3120300</v>
      </c>
      <c r="C5670" t="s">
        <v>54</v>
      </c>
      <c r="D5670" t="s">
        <v>303</v>
      </c>
      <c r="E5670" t="s">
        <v>306</v>
      </c>
      <c r="F5670" s="8">
        <v>47964.42</v>
      </c>
      <c r="G5670" s="10"/>
      <c r="I5670" s="8">
        <v>0</v>
      </c>
      <c r="J5670" s="8">
        <v>0</v>
      </c>
    </row>
    <row r="5671" spans="1:10" hidden="1" x14ac:dyDescent="0.35">
      <c r="A5671">
        <v>2019</v>
      </c>
      <c r="B5671">
        <v>3120300</v>
      </c>
      <c r="C5671" t="s">
        <v>54</v>
      </c>
      <c r="D5671" t="s">
        <v>303</v>
      </c>
      <c r="E5671" t="s">
        <v>301</v>
      </c>
      <c r="F5671" s="8">
        <v>1037236.44</v>
      </c>
      <c r="G5671" s="10"/>
      <c r="I5671" s="8">
        <v>0</v>
      </c>
      <c r="J5671" s="8">
        <v>0</v>
      </c>
    </row>
    <row r="5672" spans="1:10" hidden="1" x14ac:dyDescent="0.35">
      <c r="A5672">
        <v>2019</v>
      </c>
      <c r="B5672">
        <v>3120300</v>
      </c>
      <c r="C5672" t="s">
        <v>54</v>
      </c>
      <c r="D5672" t="s">
        <v>303</v>
      </c>
      <c r="E5672" t="s">
        <v>309</v>
      </c>
      <c r="F5672" s="8">
        <v>493314.08</v>
      </c>
      <c r="G5672" s="10"/>
      <c r="I5672" s="8">
        <v>0</v>
      </c>
      <c r="J5672" s="8">
        <v>0</v>
      </c>
    </row>
    <row r="5673" spans="1:10" hidden="1" x14ac:dyDescent="0.35">
      <c r="A5673">
        <v>2019</v>
      </c>
      <c r="B5673">
        <v>3120839</v>
      </c>
      <c r="C5673" t="s">
        <v>55</v>
      </c>
      <c r="D5673" t="s">
        <v>303</v>
      </c>
      <c r="E5673" t="s">
        <v>299</v>
      </c>
      <c r="F5673" s="8">
        <v>3871181.87</v>
      </c>
      <c r="G5673" s="10">
        <v>3871181.87</v>
      </c>
      <c r="H5673">
        <v>0.80008863288047993</v>
      </c>
      <c r="I5673" s="8">
        <v>0</v>
      </c>
      <c r="J5673" s="8">
        <v>0</v>
      </c>
    </row>
    <row r="5674" spans="1:10" hidden="1" x14ac:dyDescent="0.35">
      <c r="A5674">
        <v>2019</v>
      </c>
      <c r="B5674">
        <v>3120839</v>
      </c>
      <c r="C5674" t="s">
        <v>55</v>
      </c>
      <c r="D5674" t="s">
        <v>303</v>
      </c>
      <c r="E5674" t="s">
        <v>300</v>
      </c>
      <c r="F5674" s="8">
        <v>3097288.61</v>
      </c>
      <c r="G5674" s="10"/>
      <c r="I5674" s="8">
        <v>0</v>
      </c>
      <c r="J5674" s="8">
        <v>3097288.61</v>
      </c>
    </row>
    <row r="5675" spans="1:10" hidden="1" x14ac:dyDescent="0.35">
      <c r="A5675">
        <v>2019</v>
      </c>
      <c r="B5675">
        <v>3120839</v>
      </c>
      <c r="C5675" t="s">
        <v>55</v>
      </c>
      <c r="D5675" t="s">
        <v>303</v>
      </c>
      <c r="E5675" t="s">
        <v>301</v>
      </c>
      <c r="F5675" s="8">
        <v>611806.47</v>
      </c>
      <c r="G5675" s="10"/>
      <c r="I5675" s="8">
        <v>0</v>
      </c>
      <c r="J5675" s="8">
        <v>0</v>
      </c>
    </row>
    <row r="5676" spans="1:10" hidden="1" x14ac:dyDescent="0.35">
      <c r="A5676">
        <v>2019</v>
      </c>
      <c r="B5676">
        <v>3120870</v>
      </c>
      <c r="C5676" t="s">
        <v>56</v>
      </c>
      <c r="D5676" t="s">
        <v>303</v>
      </c>
      <c r="E5676" t="s">
        <v>299</v>
      </c>
      <c r="F5676" s="8">
        <v>5198526.5</v>
      </c>
      <c r="G5676" s="10">
        <v>5049833.67</v>
      </c>
      <c r="H5676">
        <v>0.7673315287630057</v>
      </c>
      <c r="I5676" s="8">
        <v>114096.69655999771</v>
      </c>
      <c r="J5676" s="8">
        <v>0</v>
      </c>
    </row>
    <row r="5677" spans="1:10" hidden="1" x14ac:dyDescent="0.35">
      <c r="A5677">
        <v>2019</v>
      </c>
      <c r="B5677">
        <v>3120870</v>
      </c>
      <c r="C5677" t="s">
        <v>56</v>
      </c>
      <c r="D5677" t="s">
        <v>303</v>
      </c>
      <c r="E5677" t="s">
        <v>300</v>
      </c>
      <c r="F5677" s="8">
        <v>3874896.59</v>
      </c>
      <c r="G5677" s="10"/>
      <c r="I5677" s="8">
        <v>0</v>
      </c>
      <c r="J5677" s="8">
        <v>3988993.2865599976</v>
      </c>
    </row>
    <row r="5678" spans="1:10" hidden="1" x14ac:dyDescent="0.35">
      <c r="A5678">
        <v>2019</v>
      </c>
      <c r="B5678">
        <v>3120870</v>
      </c>
      <c r="C5678" t="s">
        <v>56</v>
      </c>
      <c r="D5678" t="s">
        <v>303</v>
      </c>
      <c r="E5678" t="s">
        <v>301</v>
      </c>
      <c r="F5678" s="8">
        <v>920772.12</v>
      </c>
      <c r="G5678" s="10"/>
      <c r="I5678" s="8">
        <v>0</v>
      </c>
      <c r="J5678" s="8">
        <v>0</v>
      </c>
    </row>
    <row r="5679" spans="1:10" hidden="1" x14ac:dyDescent="0.35">
      <c r="A5679">
        <v>2019</v>
      </c>
      <c r="B5679">
        <v>3120870</v>
      </c>
      <c r="C5679" t="s">
        <v>56</v>
      </c>
      <c r="D5679" t="s">
        <v>303</v>
      </c>
      <c r="E5679" t="s">
        <v>309</v>
      </c>
      <c r="F5679" s="8">
        <v>148692.82999999999</v>
      </c>
      <c r="G5679" s="10"/>
      <c r="I5679" s="8">
        <v>0</v>
      </c>
      <c r="J5679" s="8">
        <v>0</v>
      </c>
    </row>
    <row r="5680" spans="1:10" hidden="1" x14ac:dyDescent="0.35">
      <c r="A5680">
        <v>2019</v>
      </c>
      <c r="B5680">
        <v>3120904</v>
      </c>
      <c r="C5680" t="s">
        <v>57</v>
      </c>
      <c r="D5680" t="s">
        <v>303</v>
      </c>
      <c r="E5680" t="s">
        <v>299</v>
      </c>
      <c r="F5680" s="8">
        <v>42193911.299999997</v>
      </c>
      <c r="G5680" s="10">
        <v>38072614.489999995</v>
      </c>
      <c r="H5680">
        <v>0.75685021966559474</v>
      </c>
      <c r="I5680" s="8">
        <v>3119204.3959556147</v>
      </c>
      <c r="J5680" s="8">
        <v>0</v>
      </c>
    </row>
    <row r="5681" spans="1:10" hidden="1" x14ac:dyDescent="0.35">
      <c r="A5681">
        <v>2019</v>
      </c>
      <c r="B5681">
        <v>3120904</v>
      </c>
      <c r="C5681" t="s">
        <v>57</v>
      </c>
      <c r="D5681" t="s">
        <v>303</v>
      </c>
      <c r="E5681" t="s">
        <v>300</v>
      </c>
      <c r="F5681" s="8">
        <v>28815266.640000001</v>
      </c>
      <c r="G5681" s="10"/>
      <c r="I5681" s="8">
        <v>0</v>
      </c>
      <c r="J5681" s="8">
        <v>31934471.035955615</v>
      </c>
    </row>
    <row r="5682" spans="1:10" hidden="1" x14ac:dyDescent="0.35">
      <c r="A5682">
        <v>2019</v>
      </c>
      <c r="B5682">
        <v>3120904</v>
      </c>
      <c r="C5682" t="s">
        <v>57</v>
      </c>
      <c r="D5682" t="s">
        <v>303</v>
      </c>
      <c r="E5682" t="s">
        <v>301</v>
      </c>
      <c r="F5682" s="8">
        <v>6848678.7199999997</v>
      </c>
      <c r="G5682" s="10"/>
      <c r="I5682" s="8">
        <v>0</v>
      </c>
      <c r="J5682" s="8">
        <v>0</v>
      </c>
    </row>
    <row r="5683" spans="1:10" hidden="1" x14ac:dyDescent="0.35">
      <c r="A5683">
        <v>2019</v>
      </c>
      <c r="B5683">
        <v>3120904</v>
      </c>
      <c r="C5683" t="s">
        <v>57</v>
      </c>
      <c r="D5683" t="s">
        <v>303</v>
      </c>
      <c r="E5683" t="s">
        <v>304</v>
      </c>
      <c r="F5683" s="8">
        <v>279876.05</v>
      </c>
      <c r="G5683" s="10"/>
      <c r="I5683" s="8">
        <v>0</v>
      </c>
      <c r="J5683" s="8">
        <v>0</v>
      </c>
    </row>
    <row r="5684" spans="1:10" hidden="1" x14ac:dyDescent="0.35">
      <c r="A5684">
        <v>2019</v>
      </c>
      <c r="B5684">
        <v>3120904</v>
      </c>
      <c r="C5684" t="s">
        <v>57</v>
      </c>
      <c r="D5684" t="s">
        <v>303</v>
      </c>
      <c r="E5684" t="s">
        <v>305</v>
      </c>
      <c r="F5684" s="8">
        <v>852704.75</v>
      </c>
      <c r="G5684" s="10"/>
      <c r="I5684" s="8">
        <v>0</v>
      </c>
      <c r="J5684" s="8">
        <v>0</v>
      </c>
    </row>
    <row r="5685" spans="1:10" hidden="1" x14ac:dyDescent="0.35">
      <c r="A5685">
        <v>2019</v>
      </c>
      <c r="B5685">
        <v>3120904</v>
      </c>
      <c r="C5685" t="s">
        <v>57</v>
      </c>
      <c r="D5685" t="s">
        <v>303</v>
      </c>
      <c r="E5685" t="s">
        <v>309</v>
      </c>
      <c r="F5685" s="8">
        <v>4121296.81</v>
      </c>
      <c r="G5685" s="10"/>
      <c r="I5685" s="8">
        <v>0</v>
      </c>
      <c r="J5685" s="8">
        <v>0</v>
      </c>
    </row>
    <row r="5686" spans="1:10" hidden="1" x14ac:dyDescent="0.35">
      <c r="A5686">
        <v>2019</v>
      </c>
      <c r="B5686">
        <v>3121001</v>
      </c>
      <c r="C5686" t="s">
        <v>58</v>
      </c>
      <c r="D5686" t="s">
        <v>303</v>
      </c>
      <c r="E5686" t="s">
        <v>299</v>
      </c>
      <c r="F5686" s="8">
        <v>4244186.25</v>
      </c>
      <c r="G5686" s="10">
        <v>4070102.6</v>
      </c>
      <c r="H5686">
        <v>0.78360276224977721</v>
      </c>
      <c r="I5686" s="8">
        <v>136412.42900252342</v>
      </c>
      <c r="J5686" s="8">
        <v>0</v>
      </c>
    </row>
    <row r="5687" spans="1:10" hidden="1" x14ac:dyDescent="0.35">
      <c r="A5687">
        <v>2019</v>
      </c>
      <c r="B5687">
        <v>3121001</v>
      </c>
      <c r="C5687" t="s">
        <v>58</v>
      </c>
      <c r="D5687" t="s">
        <v>303</v>
      </c>
      <c r="E5687" t="s">
        <v>300</v>
      </c>
      <c r="F5687" s="8">
        <v>3189343.64</v>
      </c>
      <c r="G5687" s="10"/>
      <c r="I5687" s="8">
        <v>0</v>
      </c>
      <c r="J5687" s="8">
        <v>3325756.0690025236</v>
      </c>
    </row>
    <row r="5688" spans="1:10" hidden="1" x14ac:dyDescent="0.35">
      <c r="A5688">
        <v>2019</v>
      </c>
      <c r="B5688">
        <v>3121001</v>
      </c>
      <c r="C5688" t="s">
        <v>58</v>
      </c>
      <c r="D5688" t="s">
        <v>303</v>
      </c>
      <c r="E5688" t="s">
        <v>301</v>
      </c>
      <c r="F5688" s="8">
        <v>649586.67000000004</v>
      </c>
      <c r="G5688" s="10"/>
      <c r="I5688" s="8">
        <v>0</v>
      </c>
      <c r="J5688" s="8">
        <v>0</v>
      </c>
    </row>
    <row r="5689" spans="1:10" hidden="1" x14ac:dyDescent="0.35">
      <c r="A5689">
        <v>2019</v>
      </c>
      <c r="B5689">
        <v>3121001</v>
      </c>
      <c r="C5689" t="s">
        <v>58</v>
      </c>
      <c r="D5689" t="s">
        <v>303</v>
      </c>
      <c r="E5689" t="s">
        <v>304</v>
      </c>
      <c r="F5689" s="8">
        <v>18797.990000000002</v>
      </c>
      <c r="G5689" s="10"/>
      <c r="I5689" s="8">
        <v>0</v>
      </c>
      <c r="J5689" s="8">
        <v>0</v>
      </c>
    </row>
    <row r="5690" spans="1:10" hidden="1" x14ac:dyDescent="0.35">
      <c r="A5690">
        <v>2019</v>
      </c>
      <c r="B5690">
        <v>3121001</v>
      </c>
      <c r="C5690" t="s">
        <v>58</v>
      </c>
      <c r="D5690" t="s">
        <v>303</v>
      </c>
      <c r="E5690" t="s">
        <v>309</v>
      </c>
      <c r="F5690" s="8">
        <v>174083.65</v>
      </c>
      <c r="G5690" s="10"/>
      <c r="I5690" s="8">
        <v>0</v>
      </c>
      <c r="J5690" s="8">
        <v>0</v>
      </c>
    </row>
    <row r="5691" spans="1:10" hidden="1" x14ac:dyDescent="0.35">
      <c r="A5691">
        <v>2019</v>
      </c>
      <c r="B5691">
        <v>3121605</v>
      </c>
      <c r="C5691" t="s">
        <v>59</v>
      </c>
      <c r="D5691" t="s">
        <v>303</v>
      </c>
      <c r="E5691" t="s">
        <v>299</v>
      </c>
      <c r="F5691" s="8">
        <v>22003175.32</v>
      </c>
      <c r="G5691" s="10">
        <v>19703076.609999999</v>
      </c>
      <c r="H5691">
        <v>0.46497436625457045</v>
      </c>
      <c r="I5691" s="8">
        <v>1069486.9400052051</v>
      </c>
      <c r="J5691" s="8">
        <v>0</v>
      </c>
    </row>
    <row r="5692" spans="1:10" hidden="1" x14ac:dyDescent="0.35">
      <c r="A5692">
        <v>2019</v>
      </c>
      <c r="B5692">
        <v>3121605</v>
      </c>
      <c r="C5692" t="s">
        <v>59</v>
      </c>
      <c r="D5692" t="s">
        <v>303</v>
      </c>
      <c r="E5692" t="s">
        <v>300</v>
      </c>
      <c r="F5692" s="8">
        <v>9161425.5600000005</v>
      </c>
      <c r="G5692" s="10"/>
      <c r="I5692" s="8">
        <v>0</v>
      </c>
      <c r="J5692" s="8">
        <v>10230912.500005206</v>
      </c>
    </row>
    <row r="5693" spans="1:10" hidden="1" x14ac:dyDescent="0.35">
      <c r="A5693">
        <v>2019</v>
      </c>
      <c r="B5693">
        <v>3121605</v>
      </c>
      <c r="C5693" t="s">
        <v>59</v>
      </c>
      <c r="D5693" t="s">
        <v>303</v>
      </c>
      <c r="E5693" t="s">
        <v>307</v>
      </c>
      <c r="F5693" s="8">
        <v>66000</v>
      </c>
      <c r="G5693" s="10"/>
      <c r="I5693" s="8">
        <v>0</v>
      </c>
      <c r="J5693" s="8">
        <v>0</v>
      </c>
    </row>
    <row r="5694" spans="1:10" hidden="1" x14ac:dyDescent="0.35">
      <c r="A5694">
        <v>2019</v>
      </c>
      <c r="B5694">
        <v>3121605</v>
      </c>
      <c r="C5694" t="s">
        <v>59</v>
      </c>
      <c r="D5694" t="s">
        <v>303</v>
      </c>
      <c r="E5694" t="s">
        <v>301</v>
      </c>
      <c r="F5694" s="8">
        <v>10475651.050000001</v>
      </c>
      <c r="G5694" s="10"/>
      <c r="I5694" s="8">
        <v>0</v>
      </c>
      <c r="J5694" s="8">
        <v>0</v>
      </c>
    </row>
    <row r="5695" spans="1:10" hidden="1" x14ac:dyDescent="0.35">
      <c r="A5695">
        <v>2019</v>
      </c>
      <c r="B5695">
        <v>3121605</v>
      </c>
      <c r="C5695" t="s">
        <v>59</v>
      </c>
      <c r="D5695" t="s">
        <v>303</v>
      </c>
      <c r="E5695" t="s">
        <v>309</v>
      </c>
      <c r="F5695" s="8">
        <v>2300098.71</v>
      </c>
      <c r="G5695" s="10"/>
      <c r="I5695" s="8">
        <v>0</v>
      </c>
      <c r="J5695" s="8">
        <v>0</v>
      </c>
    </row>
    <row r="5696" spans="1:10" hidden="1" x14ac:dyDescent="0.35">
      <c r="A5696">
        <v>2019</v>
      </c>
      <c r="B5696">
        <v>3122108</v>
      </c>
      <c r="C5696" t="s">
        <v>60</v>
      </c>
      <c r="D5696" t="s">
        <v>303</v>
      </c>
      <c r="E5696" t="s">
        <v>299</v>
      </c>
      <c r="F5696" s="8">
        <v>2888370.49</v>
      </c>
      <c r="G5696" s="10">
        <v>2618928.0200000005</v>
      </c>
      <c r="H5696">
        <v>0.58036023074815157</v>
      </c>
      <c r="I5696" s="8">
        <v>156373.69406255189</v>
      </c>
      <c r="J5696" s="8">
        <v>0</v>
      </c>
    </row>
    <row r="5697" spans="1:10" hidden="1" x14ac:dyDescent="0.35">
      <c r="A5697">
        <v>2019</v>
      </c>
      <c r="B5697">
        <v>3122108</v>
      </c>
      <c r="C5697" t="s">
        <v>60</v>
      </c>
      <c r="D5697" t="s">
        <v>303</v>
      </c>
      <c r="E5697" t="s">
        <v>300</v>
      </c>
      <c r="F5697" s="8">
        <v>1519921.67</v>
      </c>
      <c r="G5697" s="10"/>
      <c r="I5697" s="8">
        <v>0</v>
      </c>
      <c r="J5697" s="8">
        <v>1676295.3640625519</v>
      </c>
    </row>
    <row r="5698" spans="1:10" hidden="1" x14ac:dyDescent="0.35">
      <c r="A5698">
        <v>2019</v>
      </c>
      <c r="B5698">
        <v>3122108</v>
      </c>
      <c r="C5698" t="s">
        <v>60</v>
      </c>
      <c r="D5698" t="s">
        <v>303</v>
      </c>
      <c r="E5698" t="s">
        <v>306</v>
      </c>
      <c r="F5698" s="8">
        <v>39061.410000000003</v>
      </c>
      <c r="G5698" s="10"/>
      <c r="I5698" s="8">
        <v>0</v>
      </c>
      <c r="J5698" s="8">
        <v>0</v>
      </c>
    </row>
    <row r="5699" spans="1:10" hidden="1" x14ac:dyDescent="0.35">
      <c r="A5699">
        <v>2019</v>
      </c>
      <c r="B5699">
        <v>3122108</v>
      </c>
      <c r="C5699" t="s">
        <v>60</v>
      </c>
      <c r="D5699" t="s">
        <v>303</v>
      </c>
      <c r="E5699" t="s">
        <v>301</v>
      </c>
      <c r="F5699" s="8">
        <v>628366.56000000006</v>
      </c>
      <c r="G5699" s="10"/>
      <c r="I5699" s="8">
        <v>0</v>
      </c>
      <c r="J5699" s="8">
        <v>0</v>
      </c>
    </row>
    <row r="5700" spans="1:10" hidden="1" x14ac:dyDescent="0.35">
      <c r="A5700">
        <v>2019</v>
      </c>
      <c r="B5700">
        <v>3122108</v>
      </c>
      <c r="C5700" t="s">
        <v>60</v>
      </c>
      <c r="D5700" t="s">
        <v>303</v>
      </c>
      <c r="E5700" t="s">
        <v>309</v>
      </c>
      <c r="F5700" s="8">
        <v>269442.46999999997</v>
      </c>
      <c r="G5700" s="10"/>
      <c r="I5700" s="8">
        <v>0</v>
      </c>
      <c r="J5700" s="8">
        <v>0</v>
      </c>
    </row>
    <row r="5701" spans="1:10" hidden="1" x14ac:dyDescent="0.35">
      <c r="A5701">
        <v>2019</v>
      </c>
      <c r="B5701">
        <v>3122207</v>
      </c>
      <c r="C5701" t="s">
        <v>61</v>
      </c>
      <c r="D5701" t="s">
        <v>303</v>
      </c>
      <c r="E5701" t="s">
        <v>299</v>
      </c>
      <c r="F5701" s="8">
        <v>5142424.4800000004</v>
      </c>
      <c r="G5701" s="10">
        <v>4910043.74</v>
      </c>
      <c r="H5701">
        <v>0.92460440484792916</v>
      </c>
      <c r="I5701" s="8">
        <v>214860.25580582136</v>
      </c>
      <c r="J5701" s="8">
        <v>0</v>
      </c>
    </row>
    <row r="5702" spans="1:10" hidden="1" x14ac:dyDescent="0.35">
      <c r="A5702">
        <v>2019</v>
      </c>
      <c r="B5702">
        <v>3122207</v>
      </c>
      <c r="C5702" t="s">
        <v>61</v>
      </c>
      <c r="D5702" t="s">
        <v>303</v>
      </c>
      <c r="E5702" t="s">
        <v>300</v>
      </c>
      <c r="F5702" s="8">
        <v>4539848.07</v>
      </c>
      <c r="G5702" s="10"/>
      <c r="I5702" s="8">
        <v>0</v>
      </c>
      <c r="J5702" s="8">
        <v>4754708.3258058215</v>
      </c>
    </row>
    <row r="5703" spans="1:10" hidden="1" x14ac:dyDescent="0.35">
      <c r="A5703">
        <v>2019</v>
      </c>
      <c r="B5703">
        <v>3122207</v>
      </c>
      <c r="C5703" t="s">
        <v>61</v>
      </c>
      <c r="D5703" t="s">
        <v>303</v>
      </c>
      <c r="E5703" t="s">
        <v>306</v>
      </c>
      <c r="F5703" s="8">
        <v>86512.7</v>
      </c>
      <c r="G5703" s="10"/>
      <c r="I5703" s="8">
        <v>0</v>
      </c>
      <c r="J5703" s="8">
        <v>0</v>
      </c>
    </row>
    <row r="5704" spans="1:10" hidden="1" x14ac:dyDescent="0.35">
      <c r="A5704">
        <v>2019</v>
      </c>
      <c r="B5704">
        <v>3122207</v>
      </c>
      <c r="C5704" t="s">
        <v>61</v>
      </c>
      <c r="D5704" t="s">
        <v>303</v>
      </c>
      <c r="E5704" t="s">
        <v>301</v>
      </c>
      <c r="F5704" s="8">
        <v>148436.20000000001</v>
      </c>
      <c r="G5704" s="10"/>
      <c r="I5704" s="8">
        <v>0</v>
      </c>
      <c r="J5704" s="8">
        <v>0</v>
      </c>
    </row>
    <row r="5705" spans="1:10" hidden="1" x14ac:dyDescent="0.35">
      <c r="A5705">
        <v>2019</v>
      </c>
      <c r="B5705">
        <v>3122207</v>
      </c>
      <c r="C5705" t="s">
        <v>61</v>
      </c>
      <c r="D5705" t="s">
        <v>303</v>
      </c>
      <c r="E5705" t="s">
        <v>309</v>
      </c>
      <c r="F5705" s="8">
        <v>232380.74</v>
      </c>
      <c r="G5705" s="10"/>
      <c r="I5705" s="8">
        <v>0</v>
      </c>
      <c r="J5705" s="8">
        <v>0</v>
      </c>
    </row>
    <row r="5706" spans="1:10" hidden="1" x14ac:dyDescent="0.35">
      <c r="A5706">
        <v>2019</v>
      </c>
      <c r="B5706">
        <v>3122355</v>
      </c>
      <c r="C5706" t="s">
        <v>62</v>
      </c>
      <c r="D5706" t="s">
        <v>303</v>
      </c>
      <c r="E5706" t="s">
        <v>299</v>
      </c>
      <c r="F5706" s="8">
        <v>6605385.8700000001</v>
      </c>
      <c r="G5706" s="10">
        <v>5830479.96</v>
      </c>
      <c r="H5706">
        <v>0.66336806172643115</v>
      </c>
      <c r="I5706" s="8">
        <v>514047.83153705631</v>
      </c>
      <c r="J5706" s="8">
        <v>0</v>
      </c>
    </row>
    <row r="5707" spans="1:10" hidden="1" x14ac:dyDescent="0.35">
      <c r="A5707">
        <v>2019</v>
      </c>
      <c r="B5707">
        <v>3122355</v>
      </c>
      <c r="C5707" t="s">
        <v>62</v>
      </c>
      <c r="D5707" t="s">
        <v>303</v>
      </c>
      <c r="E5707" t="s">
        <v>300</v>
      </c>
      <c r="F5707" s="8">
        <v>3867754.19</v>
      </c>
      <c r="G5707" s="10"/>
      <c r="I5707" s="8">
        <v>0</v>
      </c>
      <c r="J5707" s="8">
        <v>4381802.0215370562</v>
      </c>
    </row>
    <row r="5708" spans="1:10" hidden="1" x14ac:dyDescent="0.35">
      <c r="A5708">
        <v>2019</v>
      </c>
      <c r="B5708">
        <v>3122355</v>
      </c>
      <c r="C5708" t="s">
        <v>62</v>
      </c>
      <c r="D5708" t="s">
        <v>303</v>
      </c>
      <c r="E5708" t="s">
        <v>306</v>
      </c>
      <c r="F5708" s="8">
        <v>68824.59</v>
      </c>
      <c r="G5708" s="10"/>
      <c r="I5708" s="8">
        <v>0</v>
      </c>
      <c r="J5708" s="8">
        <v>0</v>
      </c>
    </row>
    <row r="5709" spans="1:10" hidden="1" x14ac:dyDescent="0.35">
      <c r="A5709">
        <v>2019</v>
      </c>
      <c r="B5709">
        <v>3122355</v>
      </c>
      <c r="C5709" t="s">
        <v>62</v>
      </c>
      <c r="D5709" t="s">
        <v>303</v>
      </c>
      <c r="E5709" t="s">
        <v>301</v>
      </c>
      <c r="F5709" s="8">
        <v>1483040.84</v>
      </c>
      <c r="G5709" s="10"/>
      <c r="I5709" s="8">
        <v>0</v>
      </c>
      <c r="J5709" s="8">
        <v>0</v>
      </c>
    </row>
    <row r="5710" spans="1:10" hidden="1" x14ac:dyDescent="0.35">
      <c r="A5710">
        <v>2019</v>
      </c>
      <c r="B5710">
        <v>3122355</v>
      </c>
      <c r="C5710" t="s">
        <v>62</v>
      </c>
      <c r="D5710" t="s">
        <v>303</v>
      </c>
      <c r="E5710" t="s">
        <v>305</v>
      </c>
      <c r="F5710" s="8">
        <v>219</v>
      </c>
      <c r="G5710" s="10"/>
      <c r="I5710" s="8">
        <v>0</v>
      </c>
      <c r="J5710" s="8">
        <v>0</v>
      </c>
    </row>
    <row r="5711" spans="1:10" hidden="1" x14ac:dyDescent="0.35">
      <c r="A5711">
        <v>2019</v>
      </c>
      <c r="B5711">
        <v>3122355</v>
      </c>
      <c r="C5711" t="s">
        <v>62</v>
      </c>
      <c r="D5711" t="s">
        <v>303</v>
      </c>
      <c r="E5711" t="s">
        <v>309</v>
      </c>
      <c r="F5711" s="8">
        <v>774905.91</v>
      </c>
      <c r="G5711" s="10"/>
      <c r="I5711" s="8">
        <v>0</v>
      </c>
      <c r="J5711" s="8">
        <v>0</v>
      </c>
    </row>
    <row r="5712" spans="1:10" hidden="1" x14ac:dyDescent="0.35">
      <c r="A5712">
        <v>2019</v>
      </c>
      <c r="B5712">
        <v>3122454</v>
      </c>
      <c r="C5712" t="s">
        <v>63</v>
      </c>
      <c r="D5712" t="s">
        <v>303</v>
      </c>
      <c r="E5712" t="s">
        <v>299</v>
      </c>
      <c r="F5712" s="8">
        <v>6695567.9900000002</v>
      </c>
      <c r="G5712" s="10">
        <v>6513633.8600000003</v>
      </c>
      <c r="H5712">
        <v>0.78047638680139131</v>
      </c>
      <c r="I5712" s="8">
        <v>141995.29241825463</v>
      </c>
      <c r="J5712" s="8">
        <v>0</v>
      </c>
    </row>
    <row r="5713" spans="1:10" hidden="1" x14ac:dyDescent="0.35">
      <c r="A5713">
        <v>2019</v>
      </c>
      <c r="B5713">
        <v>3122454</v>
      </c>
      <c r="C5713" t="s">
        <v>63</v>
      </c>
      <c r="D5713" t="s">
        <v>303</v>
      </c>
      <c r="E5713" t="s">
        <v>300</v>
      </c>
      <c r="F5713" s="8">
        <v>5083737.42</v>
      </c>
      <c r="G5713" s="10"/>
      <c r="I5713" s="8">
        <v>0</v>
      </c>
      <c r="J5713" s="8">
        <v>5225732.7124182545</v>
      </c>
    </row>
    <row r="5714" spans="1:10" hidden="1" x14ac:dyDescent="0.35">
      <c r="A5714">
        <v>2019</v>
      </c>
      <c r="B5714">
        <v>3122454</v>
      </c>
      <c r="C5714" t="s">
        <v>63</v>
      </c>
      <c r="D5714" t="s">
        <v>303</v>
      </c>
      <c r="E5714" t="s">
        <v>301</v>
      </c>
      <c r="F5714" s="8">
        <v>1161560.05</v>
      </c>
      <c r="G5714" s="10"/>
      <c r="I5714" s="8">
        <v>0</v>
      </c>
      <c r="J5714" s="8">
        <v>0</v>
      </c>
    </row>
    <row r="5715" spans="1:10" hidden="1" x14ac:dyDescent="0.35">
      <c r="A5715">
        <v>2019</v>
      </c>
      <c r="B5715">
        <v>3122454</v>
      </c>
      <c r="C5715" t="s">
        <v>63</v>
      </c>
      <c r="D5715" t="s">
        <v>303</v>
      </c>
      <c r="E5715" t="s">
        <v>309</v>
      </c>
      <c r="F5715" s="8">
        <v>181934.13</v>
      </c>
      <c r="G5715" s="10"/>
      <c r="I5715" s="8">
        <v>0</v>
      </c>
      <c r="J5715" s="8">
        <v>0</v>
      </c>
    </row>
    <row r="5716" spans="1:10" hidden="1" x14ac:dyDescent="0.35">
      <c r="A5716">
        <v>2019</v>
      </c>
      <c r="B5716">
        <v>3122470</v>
      </c>
      <c r="C5716" t="s">
        <v>64</v>
      </c>
      <c r="D5716" t="s">
        <v>303</v>
      </c>
      <c r="E5716" t="s">
        <v>299</v>
      </c>
      <c r="F5716" s="8">
        <v>3185884.06</v>
      </c>
      <c r="G5716" s="10">
        <v>2970290.56</v>
      </c>
      <c r="H5716">
        <v>0.7004759325633112</v>
      </c>
      <c r="I5716" s="8">
        <v>151018.05796708824</v>
      </c>
      <c r="J5716" s="8">
        <v>0</v>
      </c>
    </row>
    <row r="5717" spans="1:10" hidden="1" x14ac:dyDescent="0.35">
      <c r="A5717">
        <v>2019</v>
      </c>
      <c r="B5717">
        <v>3122470</v>
      </c>
      <c r="C5717" t="s">
        <v>64</v>
      </c>
      <c r="D5717" t="s">
        <v>303</v>
      </c>
      <c r="E5717" t="s">
        <v>300</v>
      </c>
      <c r="F5717" s="8">
        <v>2080617.05</v>
      </c>
      <c r="G5717" s="10"/>
      <c r="I5717" s="8">
        <v>0</v>
      </c>
      <c r="J5717" s="8">
        <v>2231635.1079670885</v>
      </c>
    </row>
    <row r="5718" spans="1:10" hidden="1" x14ac:dyDescent="0.35">
      <c r="A5718">
        <v>2019</v>
      </c>
      <c r="B5718">
        <v>3122470</v>
      </c>
      <c r="C5718" t="s">
        <v>64</v>
      </c>
      <c r="D5718" t="s">
        <v>303</v>
      </c>
      <c r="E5718" t="s">
        <v>307</v>
      </c>
      <c r="F5718" s="8">
        <v>22144</v>
      </c>
      <c r="G5718" s="10"/>
      <c r="I5718" s="8">
        <v>0</v>
      </c>
      <c r="J5718" s="8">
        <v>0</v>
      </c>
    </row>
    <row r="5719" spans="1:10" hidden="1" x14ac:dyDescent="0.35">
      <c r="A5719">
        <v>2019</v>
      </c>
      <c r="B5719">
        <v>3122470</v>
      </c>
      <c r="C5719" t="s">
        <v>64</v>
      </c>
      <c r="D5719" t="s">
        <v>303</v>
      </c>
      <c r="E5719" t="s">
        <v>306</v>
      </c>
      <c r="F5719" s="8">
        <v>194888.82</v>
      </c>
      <c r="G5719" s="10"/>
      <c r="I5719" s="8">
        <v>0</v>
      </c>
      <c r="J5719" s="8">
        <v>0</v>
      </c>
    </row>
    <row r="5720" spans="1:10" hidden="1" x14ac:dyDescent="0.35">
      <c r="A5720">
        <v>2019</v>
      </c>
      <c r="B5720">
        <v>3122470</v>
      </c>
      <c r="C5720" t="s">
        <v>64</v>
      </c>
      <c r="D5720" t="s">
        <v>303</v>
      </c>
      <c r="E5720" t="s">
        <v>301</v>
      </c>
      <c r="F5720" s="8">
        <v>524683.42000000004</v>
      </c>
      <c r="G5720" s="10"/>
      <c r="I5720" s="8">
        <v>0</v>
      </c>
      <c r="J5720" s="8">
        <v>0</v>
      </c>
    </row>
    <row r="5721" spans="1:10" hidden="1" x14ac:dyDescent="0.35">
      <c r="A5721">
        <v>2019</v>
      </c>
      <c r="B5721">
        <v>3122470</v>
      </c>
      <c r="C5721" t="s">
        <v>64</v>
      </c>
      <c r="D5721" t="s">
        <v>303</v>
      </c>
      <c r="E5721" t="s">
        <v>309</v>
      </c>
      <c r="F5721" s="8">
        <v>215593.5</v>
      </c>
      <c r="G5721" s="10"/>
      <c r="I5721" s="8">
        <v>0</v>
      </c>
      <c r="J5721" s="8">
        <v>0</v>
      </c>
    </row>
    <row r="5722" spans="1:10" hidden="1" x14ac:dyDescent="0.35">
      <c r="A5722">
        <v>2019</v>
      </c>
      <c r="B5722">
        <v>3123106</v>
      </c>
      <c r="C5722" t="s">
        <v>65</v>
      </c>
      <c r="D5722" t="s">
        <v>303</v>
      </c>
      <c r="E5722" t="s">
        <v>299</v>
      </c>
      <c r="F5722" s="8">
        <v>4286144.17</v>
      </c>
      <c r="G5722" s="10">
        <v>3846343.71</v>
      </c>
      <c r="H5722">
        <v>0.77874095656417552</v>
      </c>
      <c r="I5722" s="8">
        <v>342490.63091776444</v>
      </c>
      <c r="J5722" s="8">
        <v>0</v>
      </c>
    </row>
    <row r="5723" spans="1:10" hidden="1" x14ac:dyDescent="0.35">
      <c r="A5723">
        <v>2019</v>
      </c>
      <c r="B5723">
        <v>3123106</v>
      </c>
      <c r="C5723" t="s">
        <v>65</v>
      </c>
      <c r="D5723" t="s">
        <v>303</v>
      </c>
      <c r="E5723" t="s">
        <v>300</v>
      </c>
      <c r="F5723" s="8">
        <v>2995305.38</v>
      </c>
      <c r="G5723" s="10"/>
      <c r="I5723" s="8">
        <v>0</v>
      </c>
      <c r="J5723" s="8">
        <v>3337796.0109177642</v>
      </c>
    </row>
    <row r="5724" spans="1:10" hidden="1" x14ac:dyDescent="0.35">
      <c r="A5724">
        <v>2019</v>
      </c>
      <c r="B5724">
        <v>3123106</v>
      </c>
      <c r="C5724" t="s">
        <v>65</v>
      </c>
      <c r="D5724" t="s">
        <v>303</v>
      </c>
      <c r="E5724" t="s">
        <v>301</v>
      </c>
      <c r="F5724" s="8">
        <v>836638.33</v>
      </c>
      <c r="G5724" s="10"/>
      <c r="I5724" s="8">
        <v>0</v>
      </c>
      <c r="J5724" s="8">
        <v>0</v>
      </c>
    </row>
    <row r="5725" spans="1:10" hidden="1" x14ac:dyDescent="0.35">
      <c r="A5725">
        <v>2019</v>
      </c>
      <c r="B5725">
        <v>3123106</v>
      </c>
      <c r="C5725" t="s">
        <v>65</v>
      </c>
      <c r="D5725" t="s">
        <v>303</v>
      </c>
      <c r="E5725" t="s">
        <v>305</v>
      </c>
      <c r="F5725" s="8">
        <v>14400</v>
      </c>
      <c r="G5725" s="10"/>
      <c r="I5725" s="8">
        <v>0</v>
      </c>
      <c r="J5725" s="8">
        <v>0</v>
      </c>
    </row>
    <row r="5726" spans="1:10" hidden="1" x14ac:dyDescent="0.35">
      <c r="A5726">
        <v>2019</v>
      </c>
      <c r="B5726">
        <v>3123106</v>
      </c>
      <c r="C5726" t="s">
        <v>65</v>
      </c>
      <c r="D5726" t="s">
        <v>303</v>
      </c>
      <c r="E5726" t="s">
        <v>309</v>
      </c>
      <c r="F5726" s="8">
        <v>439800.46</v>
      </c>
      <c r="G5726" s="10"/>
      <c r="I5726" s="8">
        <v>0</v>
      </c>
      <c r="J5726" s="8">
        <v>0</v>
      </c>
    </row>
    <row r="5727" spans="1:10" hidden="1" x14ac:dyDescent="0.35">
      <c r="A5727">
        <v>2019</v>
      </c>
      <c r="B5727">
        <v>3123700</v>
      </c>
      <c r="C5727" t="s">
        <v>66</v>
      </c>
      <c r="D5727" t="s">
        <v>303</v>
      </c>
      <c r="E5727" t="s">
        <v>299</v>
      </c>
      <c r="F5727" s="8">
        <v>7426242.9500000002</v>
      </c>
      <c r="G5727" s="10">
        <v>7426242.9500000002</v>
      </c>
      <c r="H5727">
        <v>0.64936871072875413</v>
      </c>
      <c r="I5727" s="8">
        <v>0</v>
      </c>
      <c r="J5727" s="8">
        <v>0</v>
      </c>
    </row>
    <row r="5728" spans="1:10" hidden="1" x14ac:dyDescent="0.35">
      <c r="A5728">
        <v>2019</v>
      </c>
      <c r="B5728">
        <v>3123700</v>
      </c>
      <c r="C5728" t="s">
        <v>66</v>
      </c>
      <c r="D5728" t="s">
        <v>303</v>
      </c>
      <c r="E5728" t="s">
        <v>300</v>
      </c>
      <c r="F5728" s="8">
        <v>4822369.8099999996</v>
      </c>
      <c r="G5728" s="10"/>
      <c r="I5728" s="8">
        <v>0</v>
      </c>
      <c r="J5728" s="8">
        <v>4822369.8099999996</v>
      </c>
    </row>
    <row r="5729" spans="1:10" hidden="1" x14ac:dyDescent="0.35">
      <c r="A5729">
        <v>2019</v>
      </c>
      <c r="B5729">
        <v>3123700</v>
      </c>
      <c r="C5729" t="s">
        <v>66</v>
      </c>
      <c r="D5729" t="s">
        <v>303</v>
      </c>
      <c r="E5729" t="s">
        <v>308</v>
      </c>
      <c r="F5729" s="8">
        <v>213540.22</v>
      </c>
      <c r="G5729" s="10"/>
      <c r="I5729" s="8">
        <v>0</v>
      </c>
      <c r="J5729" s="8">
        <v>0</v>
      </c>
    </row>
    <row r="5730" spans="1:10" hidden="1" x14ac:dyDescent="0.35">
      <c r="A5730">
        <v>2019</v>
      </c>
      <c r="B5730">
        <v>3123700</v>
      </c>
      <c r="C5730" t="s">
        <v>66</v>
      </c>
      <c r="D5730" t="s">
        <v>303</v>
      </c>
      <c r="E5730" t="s">
        <v>301</v>
      </c>
      <c r="F5730" s="8">
        <v>2066238.25</v>
      </c>
      <c r="G5730" s="10"/>
      <c r="I5730" s="8">
        <v>0</v>
      </c>
      <c r="J5730" s="8">
        <v>0</v>
      </c>
    </row>
    <row r="5731" spans="1:10" hidden="1" x14ac:dyDescent="0.35">
      <c r="A5731">
        <v>2019</v>
      </c>
      <c r="B5731">
        <v>3123700</v>
      </c>
      <c r="C5731" t="s">
        <v>66</v>
      </c>
      <c r="D5731" t="s">
        <v>303</v>
      </c>
      <c r="E5731" t="s">
        <v>304</v>
      </c>
      <c r="F5731" s="8">
        <v>66415.679999999993</v>
      </c>
      <c r="G5731" s="10"/>
      <c r="I5731" s="8">
        <v>0</v>
      </c>
      <c r="J5731" s="8">
        <v>0</v>
      </c>
    </row>
    <row r="5732" spans="1:10" hidden="1" x14ac:dyDescent="0.35">
      <c r="A5732">
        <v>2019</v>
      </c>
      <c r="B5732">
        <v>3123809</v>
      </c>
      <c r="C5732" t="s">
        <v>67</v>
      </c>
      <c r="D5732" t="s">
        <v>303</v>
      </c>
      <c r="E5732" t="s">
        <v>299</v>
      </c>
      <c r="F5732" s="8">
        <v>4765929.7</v>
      </c>
      <c r="G5732" s="10">
        <v>4505365.08</v>
      </c>
      <c r="H5732">
        <v>0.8531287280275186</v>
      </c>
      <c r="I5732" s="8">
        <v>222295.16282957373</v>
      </c>
      <c r="J5732" s="8">
        <v>0</v>
      </c>
    </row>
    <row r="5733" spans="1:10" hidden="1" x14ac:dyDescent="0.35">
      <c r="A5733">
        <v>2019</v>
      </c>
      <c r="B5733">
        <v>3123809</v>
      </c>
      <c r="C5733" t="s">
        <v>67</v>
      </c>
      <c r="D5733" t="s">
        <v>303</v>
      </c>
      <c r="E5733" t="s">
        <v>300</v>
      </c>
      <c r="F5733" s="8">
        <v>3843656.38</v>
      </c>
      <c r="G5733" s="10"/>
      <c r="I5733" s="8">
        <v>0</v>
      </c>
      <c r="J5733" s="8">
        <v>4065951.5428295736</v>
      </c>
    </row>
    <row r="5734" spans="1:10" hidden="1" x14ac:dyDescent="0.35">
      <c r="A5734">
        <v>2019</v>
      </c>
      <c r="B5734">
        <v>3123809</v>
      </c>
      <c r="C5734" t="s">
        <v>67</v>
      </c>
      <c r="D5734" t="s">
        <v>303</v>
      </c>
      <c r="E5734" t="s">
        <v>306</v>
      </c>
      <c r="F5734" s="8">
        <v>39200</v>
      </c>
      <c r="G5734" s="10"/>
      <c r="I5734" s="8">
        <v>0</v>
      </c>
      <c r="J5734" s="8">
        <v>0</v>
      </c>
    </row>
    <row r="5735" spans="1:10" hidden="1" x14ac:dyDescent="0.35">
      <c r="A5735">
        <v>2019</v>
      </c>
      <c r="B5735">
        <v>3123809</v>
      </c>
      <c r="C5735" t="s">
        <v>67</v>
      </c>
      <c r="D5735" t="s">
        <v>303</v>
      </c>
      <c r="E5735" t="s">
        <v>301</v>
      </c>
      <c r="F5735" s="8">
        <v>430244.35</v>
      </c>
      <c r="G5735" s="10"/>
      <c r="I5735" s="8">
        <v>0</v>
      </c>
      <c r="J5735" s="8">
        <v>0</v>
      </c>
    </row>
    <row r="5736" spans="1:10" hidden="1" x14ac:dyDescent="0.35">
      <c r="A5736">
        <v>2019</v>
      </c>
      <c r="B5736">
        <v>3123809</v>
      </c>
      <c r="C5736" t="s">
        <v>67</v>
      </c>
      <c r="D5736" t="s">
        <v>303</v>
      </c>
      <c r="E5736" t="s">
        <v>309</v>
      </c>
      <c r="F5736" s="8">
        <v>260564.62</v>
      </c>
      <c r="G5736" s="10"/>
      <c r="I5736" s="8">
        <v>0</v>
      </c>
      <c r="J5736" s="8">
        <v>0</v>
      </c>
    </row>
    <row r="5737" spans="1:10" hidden="1" x14ac:dyDescent="0.35">
      <c r="A5737">
        <v>2019</v>
      </c>
      <c r="B5737">
        <v>3124302</v>
      </c>
      <c r="C5737" t="s">
        <v>68</v>
      </c>
      <c r="D5737" t="s">
        <v>303</v>
      </c>
      <c r="E5737" t="s">
        <v>299</v>
      </c>
      <c r="F5737" s="8">
        <v>15412912.439999999</v>
      </c>
      <c r="G5737" s="10">
        <v>14903598.629999999</v>
      </c>
      <c r="H5737">
        <v>0.6225908426789134</v>
      </c>
      <c r="I5737" s="8">
        <v>317094.114155908</v>
      </c>
      <c r="J5737" s="8">
        <v>0</v>
      </c>
    </row>
    <row r="5738" spans="1:10" hidden="1" x14ac:dyDescent="0.35">
      <c r="A5738">
        <v>2019</v>
      </c>
      <c r="B5738">
        <v>3124302</v>
      </c>
      <c r="C5738" t="s">
        <v>68</v>
      </c>
      <c r="D5738" t="s">
        <v>303</v>
      </c>
      <c r="E5738" t="s">
        <v>300</v>
      </c>
      <c r="F5738" s="8">
        <v>9278844.0299999993</v>
      </c>
      <c r="G5738" s="10"/>
      <c r="I5738" s="8">
        <v>0</v>
      </c>
      <c r="J5738" s="8">
        <v>9595938.1441559065</v>
      </c>
    </row>
    <row r="5739" spans="1:10" hidden="1" x14ac:dyDescent="0.35">
      <c r="A5739">
        <v>2019</v>
      </c>
      <c r="B5739">
        <v>3124302</v>
      </c>
      <c r="C5739" t="s">
        <v>68</v>
      </c>
      <c r="D5739" t="s">
        <v>303</v>
      </c>
      <c r="E5739" t="s">
        <v>306</v>
      </c>
      <c r="F5739" s="8">
        <v>292877.76</v>
      </c>
      <c r="G5739" s="10"/>
      <c r="I5739" s="8">
        <v>0</v>
      </c>
      <c r="J5739" s="8">
        <v>0</v>
      </c>
    </row>
    <row r="5740" spans="1:10" hidden="1" x14ac:dyDescent="0.35">
      <c r="A5740">
        <v>2019</v>
      </c>
      <c r="B5740">
        <v>3124302</v>
      </c>
      <c r="C5740" t="s">
        <v>68</v>
      </c>
      <c r="D5740" t="s">
        <v>303</v>
      </c>
      <c r="E5740" t="s">
        <v>301</v>
      </c>
      <c r="F5740" s="8">
        <v>5081721.3</v>
      </c>
      <c r="G5740" s="10"/>
      <c r="I5740" s="8">
        <v>0</v>
      </c>
      <c r="J5740" s="8">
        <v>0</v>
      </c>
    </row>
    <row r="5741" spans="1:10" hidden="1" x14ac:dyDescent="0.35">
      <c r="A5741">
        <v>2019</v>
      </c>
      <c r="B5741">
        <v>3124302</v>
      </c>
      <c r="C5741" t="s">
        <v>68</v>
      </c>
      <c r="D5741" t="s">
        <v>303</v>
      </c>
      <c r="E5741" t="s">
        <v>309</v>
      </c>
      <c r="F5741" s="8">
        <v>509313.81</v>
      </c>
      <c r="G5741" s="10"/>
      <c r="I5741" s="8">
        <v>0</v>
      </c>
      <c r="J5741" s="8">
        <v>0</v>
      </c>
    </row>
    <row r="5742" spans="1:10" hidden="1" x14ac:dyDescent="0.35">
      <c r="A5742">
        <v>2019</v>
      </c>
      <c r="B5742">
        <v>3125408</v>
      </c>
      <c r="C5742" t="s">
        <v>69</v>
      </c>
      <c r="D5742" t="s">
        <v>303</v>
      </c>
      <c r="E5742" t="s">
        <v>299</v>
      </c>
      <c r="F5742" s="8">
        <v>4473365.32</v>
      </c>
      <c r="G5742" s="10">
        <v>4059666.9800000004</v>
      </c>
      <c r="H5742">
        <v>0.7908409152319188</v>
      </c>
      <c r="I5742" s="8">
        <v>327169.57383552555</v>
      </c>
      <c r="J5742" s="8">
        <v>0</v>
      </c>
    </row>
    <row r="5743" spans="1:10" hidden="1" x14ac:dyDescent="0.35">
      <c r="A5743">
        <v>2019</v>
      </c>
      <c r="B5743">
        <v>3125408</v>
      </c>
      <c r="C5743" t="s">
        <v>69</v>
      </c>
      <c r="D5743" t="s">
        <v>303</v>
      </c>
      <c r="E5743" t="s">
        <v>300</v>
      </c>
      <c r="F5743" s="8">
        <v>3210550.75</v>
      </c>
      <c r="G5743" s="10"/>
      <c r="I5743" s="8">
        <v>0</v>
      </c>
      <c r="J5743" s="8">
        <v>3537720.3238355257</v>
      </c>
    </row>
    <row r="5744" spans="1:10" hidden="1" x14ac:dyDescent="0.35">
      <c r="A5744">
        <v>2019</v>
      </c>
      <c r="B5744">
        <v>3125408</v>
      </c>
      <c r="C5744" t="s">
        <v>69</v>
      </c>
      <c r="D5744" t="s">
        <v>303</v>
      </c>
      <c r="E5744" t="s">
        <v>306</v>
      </c>
      <c r="F5744" s="8">
        <v>1500</v>
      </c>
      <c r="G5744" s="10"/>
      <c r="I5744" s="8">
        <v>0</v>
      </c>
      <c r="J5744" s="8">
        <v>0</v>
      </c>
    </row>
    <row r="5745" spans="1:10" hidden="1" x14ac:dyDescent="0.35">
      <c r="A5745">
        <v>2019</v>
      </c>
      <c r="B5745">
        <v>3125408</v>
      </c>
      <c r="C5745" t="s">
        <v>69</v>
      </c>
      <c r="D5745" t="s">
        <v>303</v>
      </c>
      <c r="E5745" t="s">
        <v>301</v>
      </c>
      <c r="F5745" s="8">
        <v>578374.06999999995</v>
      </c>
      <c r="G5745" s="10"/>
      <c r="I5745" s="8">
        <v>0</v>
      </c>
      <c r="J5745" s="8">
        <v>0</v>
      </c>
    </row>
    <row r="5746" spans="1:10" hidden="1" x14ac:dyDescent="0.35">
      <c r="A5746">
        <v>2019</v>
      </c>
      <c r="B5746">
        <v>3125408</v>
      </c>
      <c r="C5746" t="s">
        <v>69</v>
      </c>
      <c r="D5746" t="s">
        <v>303</v>
      </c>
      <c r="E5746" t="s">
        <v>309</v>
      </c>
      <c r="F5746" s="8">
        <v>413698.34</v>
      </c>
      <c r="G5746" s="10"/>
      <c r="I5746" s="8">
        <v>0</v>
      </c>
      <c r="J5746" s="8">
        <v>0</v>
      </c>
    </row>
    <row r="5747" spans="1:10" hidden="1" x14ac:dyDescent="0.35">
      <c r="A5747">
        <v>2019</v>
      </c>
      <c r="B5747">
        <v>3125606</v>
      </c>
      <c r="C5747" t="s">
        <v>70</v>
      </c>
      <c r="D5747" t="s">
        <v>303</v>
      </c>
      <c r="E5747" t="s">
        <v>299</v>
      </c>
      <c r="F5747" s="8">
        <v>4835888.3</v>
      </c>
      <c r="G5747" s="10">
        <v>4740378.63</v>
      </c>
      <c r="H5747">
        <v>0.6374940560391481</v>
      </c>
      <c r="I5747" s="8">
        <v>60886.846919260541</v>
      </c>
      <c r="J5747" s="8">
        <v>0</v>
      </c>
    </row>
    <row r="5748" spans="1:10" hidden="1" x14ac:dyDescent="0.35">
      <c r="A5748">
        <v>2019</v>
      </c>
      <c r="B5748">
        <v>3125606</v>
      </c>
      <c r="C5748" t="s">
        <v>70</v>
      </c>
      <c r="D5748" t="s">
        <v>303</v>
      </c>
      <c r="E5748" t="s">
        <v>300</v>
      </c>
      <c r="F5748" s="8">
        <v>3021963.2</v>
      </c>
      <c r="G5748" s="10"/>
      <c r="I5748" s="8">
        <v>0</v>
      </c>
      <c r="J5748" s="8">
        <v>3082850.0469192606</v>
      </c>
    </row>
    <row r="5749" spans="1:10" hidden="1" x14ac:dyDescent="0.35">
      <c r="A5749">
        <v>2019</v>
      </c>
      <c r="B5749">
        <v>3125606</v>
      </c>
      <c r="C5749" t="s">
        <v>70</v>
      </c>
      <c r="D5749" t="s">
        <v>303</v>
      </c>
      <c r="E5749" t="s">
        <v>301</v>
      </c>
      <c r="F5749" s="8">
        <v>1147525.53</v>
      </c>
      <c r="G5749" s="10"/>
      <c r="I5749" s="8">
        <v>0</v>
      </c>
      <c r="J5749" s="8">
        <v>0</v>
      </c>
    </row>
    <row r="5750" spans="1:10" hidden="1" x14ac:dyDescent="0.35">
      <c r="A5750">
        <v>2019</v>
      </c>
      <c r="B5750">
        <v>3125606</v>
      </c>
      <c r="C5750" t="s">
        <v>70</v>
      </c>
      <c r="D5750" t="s">
        <v>303</v>
      </c>
      <c r="E5750" t="s">
        <v>309</v>
      </c>
      <c r="F5750" s="8">
        <v>95509.67</v>
      </c>
      <c r="G5750" s="10"/>
      <c r="I5750" s="8">
        <v>0</v>
      </c>
      <c r="J5750" s="8">
        <v>0</v>
      </c>
    </row>
    <row r="5751" spans="1:10" hidden="1" x14ac:dyDescent="0.35">
      <c r="A5751">
        <v>2019</v>
      </c>
      <c r="B5751">
        <v>3125705</v>
      </c>
      <c r="C5751" t="s">
        <v>71</v>
      </c>
      <c r="D5751" t="s">
        <v>303</v>
      </c>
      <c r="E5751" t="s">
        <v>299</v>
      </c>
      <c r="F5751" s="8">
        <v>10621748.35</v>
      </c>
      <c r="G5751" s="10">
        <v>10576548.939999999</v>
      </c>
      <c r="H5751">
        <v>0.96667782733296748</v>
      </c>
      <c r="I5751" s="8">
        <v>43693.267455532005</v>
      </c>
      <c r="J5751" s="8">
        <v>0</v>
      </c>
    </row>
    <row r="5752" spans="1:10" hidden="1" x14ac:dyDescent="0.35">
      <c r="A5752">
        <v>2019</v>
      </c>
      <c r="B5752">
        <v>3125705</v>
      </c>
      <c r="C5752" t="s">
        <v>71</v>
      </c>
      <c r="D5752" t="s">
        <v>303</v>
      </c>
      <c r="E5752" t="s">
        <v>300</v>
      </c>
      <c r="F5752" s="8">
        <v>10224115.35</v>
      </c>
      <c r="G5752" s="10"/>
      <c r="I5752" s="8">
        <v>0</v>
      </c>
      <c r="J5752" s="8">
        <v>10267808.617455531</v>
      </c>
    </row>
    <row r="5753" spans="1:10" hidden="1" x14ac:dyDescent="0.35">
      <c r="A5753">
        <v>2019</v>
      </c>
      <c r="B5753">
        <v>3125705</v>
      </c>
      <c r="C5753" t="s">
        <v>71</v>
      </c>
      <c r="D5753" t="s">
        <v>303</v>
      </c>
      <c r="E5753" t="s">
        <v>301</v>
      </c>
      <c r="F5753" s="8">
        <v>311324.55</v>
      </c>
      <c r="G5753" s="10"/>
      <c r="I5753" s="8">
        <v>0</v>
      </c>
      <c r="J5753" s="8">
        <v>0</v>
      </c>
    </row>
    <row r="5754" spans="1:10" hidden="1" x14ac:dyDescent="0.35">
      <c r="A5754">
        <v>2019</v>
      </c>
      <c r="B5754">
        <v>3125705</v>
      </c>
      <c r="C5754" t="s">
        <v>71</v>
      </c>
      <c r="D5754" t="s">
        <v>303</v>
      </c>
      <c r="E5754" t="s">
        <v>304</v>
      </c>
      <c r="F5754" s="8">
        <v>14109.04</v>
      </c>
      <c r="G5754" s="10"/>
      <c r="I5754" s="8">
        <v>0</v>
      </c>
      <c r="J5754" s="8">
        <v>0</v>
      </c>
    </row>
    <row r="5755" spans="1:10" hidden="1" x14ac:dyDescent="0.35">
      <c r="A5755">
        <v>2019</v>
      </c>
      <c r="B5755">
        <v>3125705</v>
      </c>
      <c r="C5755" t="s">
        <v>71</v>
      </c>
      <c r="D5755" t="s">
        <v>303</v>
      </c>
      <c r="E5755" t="s">
        <v>305</v>
      </c>
      <c r="F5755" s="8">
        <v>27000</v>
      </c>
      <c r="G5755" s="10"/>
      <c r="I5755" s="8">
        <v>0</v>
      </c>
      <c r="J5755" s="8">
        <v>0</v>
      </c>
    </row>
    <row r="5756" spans="1:10" hidden="1" x14ac:dyDescent="0.35">
      <c r="A5756">
        <v>2019</v>
      </c>
      <c r="B5756">
        <v>3125705</v>
      </c>
      <c r="C5756" t="s">
        <v>71</v>
      </c>
      <c r="D5756" t="s">
        <v>303</v>
      </c>
      <c r="E5756" t="s">
        <v>309</v>
      </c>
      <c r="F5756" s="8">
        <v>45199.41</v>
      </c>
      <c r="G5756" s="10"/>
      <c r="I5756" s="8">
        <v>0</v>
      </c>
      <c r="J5756" s="8">
        <v>0</v>
      </c>
    </row>
    <row r="5757" spans="1:10" hidden="1" x14ac:dyDescent="0.35">
      <c r="A5757">
        <v>2019</v>
      </c>
      <c r="B5757">
        <v>3125804</v>
      </c>
      <c r="C5757" t="s">
        <v>72</v>
      </c>
      <c r="D5757" t="s">
        <v>303</v>
      </c>
      <c r="E5757" t="s">
        <v>299</v>
      </c>
      <c r="F5757" s="8">
        <v>2904995.96</v>
      </c>
      <c r="G5757" s="10">
        <v>2904995.96</v>
      </c>
      <c r="H5757">
        <v>0.7924372294135652</v>
      </c>
      <c r="I5757" s="8">
        <v>0</v>
      </c>
      <c r="J5757" s="8">
        <v>0</v>
      </c>
    </row>
    <row r="5758" spans="1:10" hidden="1" x14ac:dyDescent="0.35">
      <c r="A5758">
        <v>2019</v>
      </c>
      <c r="B5758">
        <v>3125804</v>
      </c>
      <c r="C5758" t="s">
        <v>72</v>
      </c>
      <c r="D5758" t="s">
        <v>303</v>
      </c>
      <c r="E5758" t="s">
        <v>300</v>
      </c>
      <c r="F5758" s="8">
        <v>2302026.9500000002</v>
      </c>
      <c r="G5758" s="10"/>
      <c r="I5758" s="8">
        <v>0</v>
      </c>
      <c r="J5758" s="8">
        <v>2302026.9500000002</v>
      </c>
    </row>
    <row r="5759" spans="1:10" hidden="1" x14ac:dyDescent="0.35">
      <c r="A5759">
        <v>2019</v>
      </c>
      <c r="B5759">
        <v>3125804</v>
      </c>
      <c r="C5759" t="s">
        <v>72</v>
      </c>
      <c r="D5759" t="s">
        <v>303</v>
      </c>
      <c r="E5759" t="s">
        <v>306</v>
      </c>
      <c r="F5759" s="8">
        <v>120418</v>
      </c>
      <c r="G5759" s="10"/>
      <c r="I5759" s="8">
        <v>0</v>
      </c>
      <c r="J5759" s="8">
        <v>0</v>
      </c>
    </row>
    <row r="5760" spans="1:10" hidden="1" x14ac:dyDescent="0.35">
      <c r="A5760">
        <v>2019</v>
      </c>
      <c r="B5760">
        <v>3125804</v>
      </c>
      <c r="C5760" t="s">
        <v>72</v>
      </c>
      <c r="D5760" t="s">
        <v>303</v>
      </c>
      <c r="E5760" t="s">
        <v>301</v>
      </c>
      <c r="F5760" s="8">
        <v>419298.97</v>
      </c>
      <c r="G5760" s="10"/>
      <c r="I5760" s="8">
        <v>0</v>
      </c>
      <c r="J5760" s="8">
        <v>0</v>
      </c>
    </row>
    <row r="5761" spans="1:10" hidden="1" x14ac:dyDescent="0.35">
      <c r="A5761">
        <v>2019</v>
      </c>
      <c r="B5761">
        <v>3126208</v>
      </c>
      <c r="C5761" t="s">
        <v>73</v>
      </c>
      <c r="D5761" t="s">
        <v>303</v>
      </c>
      <c r="E5761" t="s">
        <v>299</v>
      </c>
      <c r="F5761" s="8">
        <v>7158261.8700000001</v>
      </c>
      <c r="G5761" s="10">
        <v>6638161.0300000003</v>
      </c>
      <c r="H5761">
        <v>0.79931238275489669</v>
      </c>
      <c r="I5761" s="8">
        <v>415723.04169322329</v>
      </c>
      <c r="J5761" s="8">
        <v>0</v>
      </c>
    </row>
    <row r="5762" spans="1:10" hidden="1" x14ac:dyDescent="0.35">
      <c r="A5762">
        <v>2019</v>
      </c>
      <c r="B5762">
        <v>3126208</v>
      </c>
      <c r="C5762" t="s">
        <v>73</v>
      </c>
      <c r="D5762" t="s">
        <v>303</v>
      </c>
      <c r="E5762" t="s">
        <v>300</v>
      </c>
      <c r="F5762" s="8">
        <v>5305964.3099999996</v>
      </c>
      <c r="G5762" s="10"/>
      <c r="I5762" s="8">
        <v>0</v>
      </c>
      <c r="J5762" s="8">
        <v>5721687.3516932232</v>
      </c>
    </row>
    <row r="5763" spans="1:10" hidden="1" x14ac:dyDescent="0.35">
      <c r="A5763">
        <v>2019</v>
      </c>
      <c r="B5763">
        <v>3126208</v>
      </c>
      <c r="C5763" t="s">
        <v>73</v>
      </c>
      <c r="D5763" t="s">
        <v>303</v>
      </c>
      <c r="E5763" t="s">
        <v>301</v>
      </c>
      <c r="F5763" s="8">
        <v>1277729.17</v>
      </c>
      <c r="G5763" s="10"/>
      <c r="I5763" s="8">
        <v>0</v>
      </c>
      <c r="J5763" s="8">
        <v>0</v>
      </c>
    </row>
    <row r="5764" spans="1:10" hidden="1" x14ac:dyDescent="0.35">
      <c r="A5764">
        <v>2019</v>
      </c>
      <c r="B5764">
        <v>3126208</v>
      </c>
      <c r="C5764" t="s">
        <v>73</v>
      </c>
      <c r="D5764" t="s">
        <v>303</v>
      </c>
      <c r="E5764" t="s">
        <v>309</v>
      </c>
      <c r="F5764" s="8">
        <v>520100.84</v>
      </c>
      <c r="G5764" s="10"/>
      <c r="I5764" s="8">
        <v>0</v>
      </c>
      <c r="J5764" s="8">
        <v>0</v>
      </c>
    </row>
    <row r="5765" spans="1:10" hidden="1" x14ac:dyDescent="0.35">
      <c r="A5765">
        <v>2019</v>
      </c>
      <c r="B5765">
        <v>3126505</v>
      </c>
      <c r="C5765" t="s">
        <v>74</v>
      </c>
      <c r="D5765" t="s">
        <v>303</v>
      </c>
      <c r="E5765" t="s">
        <v>299</v>
      </c>
      <c r="F5765" s="8">
        <v>4536428.5999999996</v>
      </c>
      <c r="G5765" s="10">
        <v>3985700.0199999996</v>
      </c>
      <c r="H5765">
        <v>0.90317603480856057</v>
      </c>
      <c r="I5765" s="8">
        <v>497404.85514014907</v>
      </c>
      <c r="J5765" s="8">
        <v>0</v>
      </c>
    </row>
    <row r="5766" spans="1:10" hidden="1" x14ac:dyDescent="0.35">
      <c r="A5766">
        <v>2019</v>
      </c>
      <c r="B5766">
        <v>3126505</v>
      </c>
      <c r="C5766" t="s">
        <v>74</v>
      </c>
      <c r="D5766" t="s">
        <v>303</v>
      </c>
      <c r="E5766" t="s">
        <v>300</v>
      </c>
      <c r="F5766" s="8">
        <v>3599788.74</v>
      </c>
      <c r="G5766" s="10"/>
      <c r="I5766" s="8">
        <v>0</v>
      </c>
      <c r="J5766" s="8">
        <v>4097193.5951401494</v>
      </c>
    </row>
    <row r="5767" spans="1:10" hidden="1" x14ac:dyDescent="0.35">
      <c r="A5767">
        <v>2019</v>
      </c>
      <c r="B5767">
        <v>3126505</v>
      </c>
      <c r="C5767" t="s">
        <v>74</v>
      </c>
      <c r="D5767" t="s">
        <v>303</v>
      </c>
      <c r="E5767" t="s">
        <v>301</v>
      </c>
      <c r="F5767" s="8">
        <v>11611.76</v>
      </c>
      <c r="G5767" s="10"/>
      <c r="I5767" s="8">
        <v>0</v>
      </c>
      <c r="J5767" s="8">
        <v>0</v>
      </c>
    </row>
    <row r="5768" spans="1:10" hidden="1" x14ac:dyDescent="0.35">
      <c r="A5768">
        <v>2019</v>
      </c>
      <c r="B5768">
        <v>3126505</v>
      </c>
      <c r="C5768" t="s">
        <v>74</v>
      </c>
      <c r="D5768" t="s">
        <v>303</v>
      </c>
      <c r="E5768" t="s">
        <v>304</v>
      </c>
      <c r="F5768" s="8">
        <v>2080</v>
      </c>
      <c r="G5768" s="10"/>
      <c r="I5768" s="8">
        <v>0</v>
      </c>
      <c r="J5768" s="8">
        <v>0</v>
      </c>
    </row>
    <row r="5769" spans="1:10" hidden="1" x14ac:dyDescent="0.35">
      <c r="A5769">
        <v>2019</v>
      </c>
      <c r="B5769">
        <v>3126505</v>
      </c>
      <c r="C5769" t="s">
        <v>74</v>
      </c>
      <c r="D5769" t="s">
        <v>303</v>
      </c>
      <c r="E5769" t="s">
        <v>309</v>
      </c>
      <c r="F5769" s="8">
        <v>550728.57999999996</v>
      </c>
      <c r="G5769" s="10"/>
      <c r="I5769" s="8">
        <v>0</v>
      </c>
      <c r="J5769" s="8">
        <v>0</v>
      </c>
    </row>
    <row r="5770" spans="1:10" hidden="1" x14ac:dyDescent="0.35">
      <c r="A5770">
        <v>2019</v>
      </c>
      <c r="B5770">
        <v>3126604</v>
      </c>
      <c r="C5770" t="s">
        <v>75</v>
      </c>
      <c r="D5770" t="s">
        <v>303</v>
      </c>
      <c r="E5770" t="s">
        <v>299</v>
      </c>
      <c r="F5770" s="8">
        <v>4567732.33</v>
      </c>
      <c r="G5770" s="10">
        <v>4073550.3600000003</v>
      </c>
      <c r="H5770">
        <v>0.83177547116417627</v>
      </c>
      <c r="I5770" s="8">
        <v>411048.44093759079</v>
      </c>
      <c r="J5770" s="8">
        <v>0</v>
      </c>
    </row>
    <row r="5771" spans="1:10" hidden="1" x14ac:dyDescent="0.35">
      <c r="A5771">
        <v>2019</v>
      </c>
      <c r="B5771">
        <v>3126604</v>
      </c>
      <c r="C5771" t="s">
        <v>75</v>
      </c>
      <c r="D5771" t="s">
        <v>303</v>
      </c>
      <c r="E5771" t="s">
        <v>300</v>
      </c>
      <c r="F5771" s="8">
        <v>3388279.27</v>
      </c>
      <c r="G5771" s="10"/>
      <c r="I5771" s="8">
        <v>0</v>
      </c>
      <c r="J5771" s="8">
        <v>3799327.7109375908</v>
      </c>
    </row>
    <row r="5772" spans="1:10" hidden="1" x14ac:dyDescent="0.35">
      <c r="A5772">
        <v>2019</v>
      </c>
      <c r="B5772">
        <v>3126604</v>
      </c>
      <c r="C5772" t="s">
        <v>75</v>
      </c>
      <c r="D5772" t="s">
        <v>303</v>
      </c>
      <c r="E5772" t="s">
        <v>306</v>
      </c>
      <c r="F5772" s="8">
        <v>50146.36</v>
      </c>
      <c r="G5772" s="10"/>
      <c r="I5772" s="8">
        <v>0</v>
      </c>
      <c r="J5772" s="8">
        <v>0</v>
      </c>
    </row>
    <row r="5773" spans="1:10" hidden="1" x14ac:dyDescent="0.35">
      <c r="A5773">
        <v>2019</v>
      </c>
      <c r="B5773">
        <v>3126604</v>
      </c>
      <c r="C5773" t="s">
        <v>75</v>
      </c>
      <c r="D5773" t="s">
        <v>303</v>
      </c>
      <c r="E5773" t="s">
        <v>301</v>
      </c>
      <c r="F5773" s="8">
        <v>524341.43000000005</v>
      </c>
      <c r="G5773" s="10"/>
      <c r="I5773" s="8">
        <v>0</v>
      </c>
      <c r="J5773" s="8">
        <v>0</v>
      </c>
    </row>
    <row r="5774" spans="1:10" hidden="1" x14ac:dyDescent="0.35">
      <c r="A5774">
        <v>2019</v>
      </c>
      <c r="B5774">
        <v>3126604</v>
      </c>
      <c r="C5774" t="s">
        <v>75</v>
      </c>
      <c r="D5774" t="s">
        <v>303</v>
      </c>
      <c r="E5774" t="s">
        <v>305</v>
      </c>
      <c r="F5774" s="8">
        <v>6500</v>
      </c>
      <c r="G5774" s="10"/>
      <c r="I5774" s="8">
        <v>0</v>
      </c>
      <c r="J5774" s="8">
        <v>0</v>
      </c>
    </row>
    <row r="5775" spans="1:10" hidden="1" x14ac:dyDescent="0.35">
      <c r="A5775">
        <v>2019</v>
      </c>
      <c r="B5775">
        <v>3126604</v>
      </c>
      <c r="C5775" t="s">
        <v>75</v>
      </c>
      <c r="D5775" t="s">
        <v>303</v>
      </c>
      <c r="E5775" t="s">
        <v>309</v>
      </c>
      <c r="F5775" s="8">
        <v>494181.97</v>
      </c>
      <c r="G5775" s="10"/>
      <c r="I5775" s="8">
        <v>0</v>
      </c>
      <c r="J5775" s="8">
        <v>0</v>
      </c>
    </row>
    <row r="5776" spans="1:10" hidden="1" x14ac:dyDescent="0.35">
      <c r="A5776">
        <v>2019</v>
      </c>
      <c r="B5776">
        <v>3126703</v>
      </c>
      <c r="C5776" t="s">
        <v>76</v>
      </c>
      <c r="D5776" t="s">
        <v>303</v>
      </c>
      <c r="E5776" t="s">
        <v>299</v>
      </c>
      <c r="F5776" s="8">
        <v>11067360.279999999</v>
      </c>
      <c r="G5776" s="10">
        <v>10613577.629999999</v>
      </c>
      <c r="H5776">
        <v>0.765853888610037</v>
      </c>
      <c r="I5776" s="8">
        <v>347531.20708626742</v>
      </c>
      <c r="J5776" s="8">
        <v>0</v>
      </c>
    </row>
    <row r="5777" spans="1:10" hidden="1" x14ac:dyDescent="0.35">
      <c r="A5777">
        <v>2019</v>
      </c>
      <c r="B5777">
        <v>3126703</v>
      </c>
      <c r="C5777" t="s">
        <v>76</v>
      </c>
      <c r="D5777" t="s">
        <v>303</v>
      </c>
      <c r="E5777" t="s">
        <v>300</v>
      </c>
      <c r="F5777" s="8">
        <v>8128449.7000000002</v>
      </c>
      <c r="G5777" s="10"/>
      <c r="I5777" s="8">
        <v>0</v>
      </c>
      <c r="J5777" s="8">
        <v>8475980.9070862681</v>
      </c>
    </row>
    <row r="5778" spans="1:10" hidden="1" x14ac:dyDescent="0.35">
      <c r="A5778">
        <v>2019</v>
      </c>
      <c r="B5778">
        <v>3126703</v>
      </c>
      <c r="C5778" t="s">
        <v>76</v>
      </c>
      <c r="D5778" t="s">
        <v>303</v>
      </c>
      <c r="E5778" t="s">
        <v>306</v>
      </c>
      <c r="F5778" s="8">
        <v>44637.7</v>
      </c>
      <c r="G5778" s="10"/>
      <c r="I5778" s="8">
        <v>0</v>
      </c>
      <c r="J5778" s="8">
        <v>0</v>
      </c>
    </row>
    <row r="5779" spans="1:10" hidden="1" x14ac:dyDescent="0.35">
      <c r="A5779">
        <v>2019</v>
      </c>
      <c r="B5779">
        <v>3126703</v>
      </c>
      <c r="C5779" t="s">
        <v>76</v>
      </c>
      <c r="D5779" t="s">
        <v>303</v>
      </c>
      <c r="E5779" t="s">
        <v>301</v>
      </c>
      <c r="F5779" s="8">
        <v>1666720.01</v>
      </c>
      <c r="G5779" s="10"/>
      <c r="I5779" s="8">
        <v>0</v>
      </c>
      <c r="J5779" s="8">
        <v>0</v>
      </c>
    </row>
    <row r="5780" spans="1:10" hidden="1" x14ac:dyDescent="0.35">
      <c r="A5780">
        <v>2019</v>
      </c>
      <c r="B5780">
        <v>3126703</v>
      </c>
      <c r="C5780" t="s">
        <v>76</v>
      </c>
      <c r="D5780" t="s">
        <v>303</v>
      </c>
      <c r="E5780" t="s">
        <v>305</v>
      </c>
      <c r="F5780" s="8">
        <v>159460.59</v>
      </c>
      <c r="G5780" s="10"/>
      <c r="I5780" s="8">
        <v>0</v>
      </c>
      <c r="J5780" s="8">
        <v>0</v>
      </c>
    </row>
    <row r="5781" spans="1:10" hidden="1" x14ac:dyDescent="0.35">
      <c r="A5781">
        <v>2019</v>
      </c>
      <c r="B5781">
        <v>3126703</v>
      </c>
      <c r="C5781" t="s">
        <v>76</v>
      </c>
      <c r="D5781" t="s">
        <v>303</v>
      </c>
      <c r="E5781" t="s">
        <v>309</v>
      </c>
      <c r="F5781" s="8">
        <v>453782.65</v>
      </c>
      <c r="G5781" s="10"/>
      <c r="I5781" s="8">
        <v>0</v>
      </c>
      <c r="J5781" s="8">
        <v>0</v>
      </c>
    </row>
    <row r="5782" spans="1:10" hidden="1" x14ac:dyDescent="0.35">
      <c r="A5782">
        <v>2019</v>
      </c>
      <c r="B5782">
        <v>3126752</v>
      </c>
      <c r="C5782" t="s">
        <v>77</v>
      </c>
      <c r="D5782" t="s">
        <v>303</v>
      </c>
      <c r="E5782" t="s">
        <v>299</v>
      </c>
      <c r="F5782" s="8">
        <v>4625115.4000000004</v>
      </c>
      <c r="G5782" s="10">
        <v>4229840.24</v>
      </c>
      <c r="H5782">
        <v>0.77105196531016018</v>
      </c>
      <c r="I5782" s="8">
        <v>304777.68895628798</v>
      </c>
      <c r="J5782" s="8">
        <v>0</v>
      </c>
    </row>
    <row r="5783" spans="1:10" hidden="1" x14ac:dyDescent="0.35">
      <c r="A5783">
        <v>2019</v>
      </c>
      <c r="B5783">
        <v>3126752</v>
      </c>
      <c r="C5783" t="s">
        <v>77</v>
      </c>
      <c r="D5783" t="s">
        <v>303</v>
      </c>
      <c r="E5783" t="s">
        <v>300</v>
      </c>
      <c r="F5783" s="8">
        <v>3261426.63</v>
      </c>
      <c r="G5783" s="10"/>
      <c r="I5783" s="8">
        <v>0</v>
      </c>
      <c r="J5783" s="8">
        <v>3566204.318956288</v>
      </c>
    </row>
    <row r="5784" spans="1:10" hidden="1" x14ac:dyDescent="0.35">
      <c r="A5784">
        <v>2019</v>
      </c>
      <c r="B5784">
        <v>3126752</v>
      </c>
      <c r="C5784" t="s">
        <v>77</v>
      </c>
      <c r="D5784" t="s">
        <v>303</v>
      </c>
      <c r="E5784" t="s">
        <v>301</v>
      </c>
      <c r="F5784" s="8">
        <v>575876.1</v>
      </c>
      <c r="G5784" s="10"/>
      <c r="I5784" s="8">
        <v>0</v>
      </c>
      <c r="J5784" s="8">
        <v>0</v>
      </c>
    </row>
    <row r="5785" spans="1:10" hidden="1" x14ac:dyDescent="0.35">
      <c r="A5785">
        <v>2019</v>
      </c>
      <c r="B5785">
        <v>3126752</v>
      </c>
      <c r="C5785" t="s">
        <v>77</v>
      </c>
      <c r="D5785" t="s">
        <v>303</v>
      </c>
      <c r="E5785" t="s">
        <v>304</v>
      </c>
      <c r="F5785" s="8">
        <v>53041.18</v>
      </c>
      <c r="G5785" s="10"/>
      <c r="I5785" s="8">
        <v>0</v>
      </c>
      <c r="J5785" s="8">
        <v>0</v>
      </c>
    </row>
    <row r="5786" spans="1:10" hidden="1" x14ac:dyDescent="0.35">
      <c r="A5786">
        <v>2019</v>
      </c>
      <c r="B5786">
        <v>3126752</v>
      </c>
      <c r="C5786" t="s">
        <v>77</v>
      </c>
      <c r="D5786" t="s">
        <v>303</v>
      </c>
      <c r="E5786" t="s">
        <v>305</v>
      </c>
      <c r="F5786" s="8">
        <v>85000.85</v>
      </c>
      <c r="G5786" s="10"/>
      <c r="I5786" s="8">
        <v>0</v>
      </c>
      <c r="J5786" s="8">
        <v>0</v>
      </c>
    </row>
    <row r="5787" spans="1:10" hidden="1" x14ac:dyDescent="0.35">
      <c r="A5787">
        <v>2019</v>
      </c>
      <c r="B5787">
        <v>3126752</v>
      </c>
      <c r="C5787" t="s">
        <v>77</v>
      </c>
      <c r="D5787" t="s">
        <v>303</v>
      </c>
      <c r="E5787" t="s">
        <v>309</v>
      </c>
      <c r="F5787" s="8">
        <v>395275.16</v>
      </c>
      <c r="G5787" s="10"/>
      <c r="I5787" s="8">
        <v>0</v>
      </c>
      <c r="J5787" s="8">
        <v>0</v>
      </c>
    </row>
    <row r="5788" spans="1:10" hidden="1" x14ac:dyDescent="0.35">
      <c r="A5788">
        <v>2019</v>
      </c>
      <c r="B5788">
        <v>3126802</v>
      </c>
      <c r="C5788" t="s">
        <v>78</v>
      </c>
      <c r="D5788" t="s">
        <v>303</v>
      </c>
      <c r="E5788" t="s">
        <v>299</v>
      </c>
      <c r="F5788" s="8">
        <v>5707499.4400000004</v>
      </c>
      <c r="G5788" s="10">
        <v>5362992.4600000009</v>
      </c>
      <c r="H5788">
        <v>0.91538643893599647</v>
      </c>
      <c r="I5788" s="8">
        <v>315357.01761079452</v>
      </c>
      <c r="J5788" s="8">
        <v>0</v>
      </c>
    </row>
    <row r="5789" spans="1:10" hidden="1" x14ac:dyDescent="0.35">
      <c r="A5789">
        <v>2019</v>
      </c>
      <c r="B5789">
        <v>3126802</v>
      </c>
      <c r="C5789" t="s">
        <v>78</v>
      </c>
      <c r="D5789" t="s">
        <v>303</v>
      </c>
      <c r="E5789" t="s">
        <v>300</v>
      </c>
      <c r="F5789" s="8">
        <v>4909210.57</v>
      </c>
      <c r="G5789" s="10"/>
      <c r="I5789" s="8">
        <v>0</v>
      </c>
      <c r="J5789" s="8">
        <v>5224567.5876107952</v>
      </c>
    </row>
    <row r="5790" spans="1:10" hidden="1" x14ac:dyDescent="0.35">
      <c r="A5790">
        <v>2019</v>
      </c>
      <c r="B5790">
        <v>3126802</v>
      </c>
      <c r="C5790" t="s">
        <v>78</v>
      </c>
      <c r="D5790" t="s">
        <v>303</v>
      </c>
      <c r="E5790" t="s">
        <v>301</v>
      </c>
      <c r="F5790" s="8">
        <v>199061.12</v>
      </c>
      <c r="G5790" s="10"/>
      <c r="I5790" s="8">
        <v>0</v>
      </c>
      <c r="J5790" s="8">
        <v>0</v>
      </c>
    </row>
    <row r="5791" spans="1:10" hidden="1" x14ac:dyDescent="0.35">
      <c r="A5791">
        <v>2019</v>
      </c>
      <c r="B5791">
        <v>3126802</v>
      </c>
      <c r="C5791" t="s">
        <v>78</v>
      </c>
      <c r="D5791" t="s">
        <v>303</v>
      </c>
      <c r="E5791" t="s">
        <v>305</v>
      </c>
      <c r="F5791" s="8">
        <v>5295.84</v>
      </c>
      <c r="G5791" s="10"/>
      <c r="I5791" s="8">
        <v>0</v>
      </c>
      <c r="J5791" s="8">
        <v>0</v>
      </c>
    </row>
    <row r="5792" spans="1:10" hidden="1" x14ac:dyDescent="0.35">
      <c r="A5792">
        <v>2019</v>
      </c>
      <c r="B5792">
        <v>3126802</v>
      </c>
      <c r="C5792" t="s">
        <v>78</v>
      </c>
      <c r="D5792" t="s">
        <v>303</v>
      </c>
      <c r="E5792" t="s">
        <v>309</v>
      </c>
      <c r="F5792" s="8">
        <v>344506.98</v>
      </c>
      <c r="G5792" s="10"/>
      <c r="I5792" s="8">
        <v>0</v>
      </c>
      <c r="J5792" s="8">
        <v>0</v>
      </c>
    </row>
    <row r="5793" spans="1:10" hidden="1" x14ac:dyDescent="0.35">
      <c r="A5793">
        <v>2019</v>
      </c>
      <c r="B5793">
        <v>3126901</v>
      </c>
      <c r="C5793" t="s">
        <v>79</v>
      </c>
      <c r="D5793" t="s">
        <v>303</v>
      </c>
      <c r="E5793" t="s">
        <v>299</v>
      </c>
      <c r="F5793" s="8">
        <v>5343632.92</v>
      </c>
      <c r="G5793" s="10">
        <v>5069837.0199999996</v>
      </c>
      <c r="H5793">
        <v>0.55398744948215328</v>
      </c>
      <c r="I5793" s="8">
        <v>151679.49231967071</v>
      </c>
      <c r="J5793" s="8">
        <v>0</v>
      </c>
    </row>
    <row r="5794" spans="1:10" hidden="1" x14ac:dyDescent="0.35">
      <c r="A5794">
        <v>2019</v>
      </c>
      <c r="B5794">
        <v>3126901</v>
      </c>
      <c r="C5794" t="s">
        <v>79</v>
      </c>
      <c r="D5794" t="s">
        <v>303</v>
      </c>
      <c r="E5794" t="s">
        <v>300</v>
      </c>
      <c r="F5794" s="8">
        <v>2808626.08</v>
      </c>
      <c r="G5794" s="10"/>
      <c r="I5794" s="8">
        <v>0</v>
      </c>
      <c r="J5794" s="8">
        <v>2960305.5723196706</v>
      </c>
    </row>
    <row r="5795" spans="1:10" hidden="1" x14ac:dyDescent="0.35">
      <c r="A5795">
        <v>2019</v>
      </c>
      <c r="B5795">
        <v>3126901</v>
      </c>
      <c r="C5795" t="s">
        <v>79</v>
      </c>
      <c r="D5795" t="s">
        <v>303</v>
      </c>
      <c r="E5795" t="s">
        <v>306</v>
      </c>
      <c r="F5795" s="8">
        <v>477.9</v>
      </c>
      <c r="G5795" s="10"/>
      <c r="I5795" s="8">
        <v>0</v>
      </c>
      <c r="J5795" s="8">
        <v>0</v>
      </c>
    </row>
    <row r="5796" spans="1:10" hidden="1" x14ac:dyDescent="0.35">
      <c r="A5796">
        <v>2019</v>
      </c>
      <c r="B5796">
        <v>3126901</v>
      </c>
      <c r="C5796" t="s">
        <v>79</v>
      </c>
      <c r="D5796" t="s">
        <v>303</v>
      </c>
      <c r="E5796" t="s">
        <v>301</v>
      </c>
      <c r="F5796" s="8">
        <v>1746369.15</v>
      </c>
      <c r="G5796" s="10"/>
      <c r="I5796" s="8">
        <v>0</v>
      </c>
      <c r="J5796" s="8">
        <v>0</v>
      </c>
    </row>
    <row r="5797" spans="1:10" hidden="1" x14ac:dyDescent="0.35">
      <c r="A5797">
        <v>2019</v>
      </c>
      <c r="B5797">
        <v>3126901</v>
      </c>
      <c r="C5797" t="s">
        <v>79</v>
      </c>
      <c r="D5797" t="s">
        <v>303</v>
      </c>
      <c r="E5797" t="s">
        <v>309</v>
      </c>
      <c r="F5797" s="8">
        <v>273795.90000000002</v>
      </c>
      <c r="G5797" s="10"/>
      <c r="I5797" s="8">
        <v>0</v>
      </c>
      <c r="J5797" s="8">
        <v>0</v>
      </c>
    </row>
    <row r="5798" spans="1:10" hidden="1" x14ac:dyDescent="0.35">
      <c r="A5798">
        <v>2019</v>
      </c>
      <c r="B5798">
        <v>3126950</v>
      </c>
      <c r="C5798" t="s">
        <v>80</v>
      </c>
      <c r="D5798" t="s">
        <v>303</v>
      </c>
      <c r="E5798" t="s">
        <v>299</v>
      </c>
      <c r="F5798" s="8">
        <v>4209777.34</v>
      </c>
      <c r="G5798" s="10">
        <v>3981045.6799999997</v>
      </c>
      <c r="H5798">
        <v>0.6960381549804272</v>
      </c>
      <c r="I5798" s="8">
        <v>159205.96261201039</v>
      </c>
      <c r="J5798" s="8">
        <v>0</v>
      </c>
    </row>
    <row r="5799" spans="1:10" hidden="1" x14ac:dyDescent="0.35">
      <c r="A5799">
        <v>2019</v>
      </c>
      <c r="B5799">
        <v>3126950</v>
      </c>
      <c r="C5799" t="s">
        <v>80</v>
      </c>
      <c r="D5799" t="s">
        <v>303</v>
      </c>
      <c r="E5799" t="s">
        <v>300</v>
      </c>
      <c r="F5799" s="8">
        <v>2770959.69</v>
      </c>
      <c r="G5799" s="10"/>
      <c r="I5799" s="8">
        <v>0</v>
      </c>
      <c r="J5799" s="8">
        <v>2930165.6526120105</v>
      </c>
    </row>
    <row r="5800" spans="1:10" hidden="1" x14ac:dyDescent="0.35">
      <c r="A5800">
        <v>2019</v>
      </c>
      <c r="B5800">
        <v>3126950</v>
      </c>
      <c r="C5800" t="s">
        <v>80</v>
      </c>
      <c r="D5800" t="s">
        <v>303</v>
      </c>
      <c r="E5800" t="s">
        <v>301</v>
      </c>
      <c r="F5800" s="8">
        <v>956212.95</v>
      </c>
      <c r="G5800" s="10"/>
      <c r="I5800" s="8">
        <v>0</v>
      </c>
      <c r="J5800" s="8">
        <v>0</v>
      </c>
    </row>
    <row r="5801" spans="1:10" hidden="1" x14ac:dyDescent="0.35">
      <c r="A5801">
        <v>2019</v>
      </c>
      <c r="B5801">
        <v>3126950</v>
      </c>
      <c r="C5801" t="s">
        <v>80</v>
      </c>
      <c r="D5801" t="s">
        <v>303</v>
      </c>
      <c r="E5801" t="s">
        <v>309</v>
      </c>
      <c r="F5801" s="8">
        <v>228731.66</v>
      </c>
      <c r="G5801" s="10"/>
      <c r="I5801" s="8">
        <v>0</v>
      </c>
      <c r="J5801" s="8">
        <v>0</v>
      </c>
    </row>
    <row r="5802" spans="1:10" hidden="1" x14ac:dyDescent="0.35">
      <c r="A5802">
        <v>2019</v>
      </c>
      <c r="B5802">
        <v>3127057</v>
      </c>
      <c r="C5802" t="s">
        <v>81</v>
      </c>
      <c r="D5802" t="s">
        <v>303</v>
      </c>
      <c r="E5802" t="s">
        <v>299</v>
      </c>
      <c r="F5802" s="8">
        <v>3401888.61</v>
      </c>
      <c r="G5802" s="10">
        <v>3258972.84</v>
      </c>
      <c r="H5802">
        <v>0.66195497351858867</v>
      </c>
      <c r="I5802" s="8">
        <v>94603.8047457387</v>
      </c>
      <c r="J5802" s="8">
        <v>0</v>
      </c>
    </row>
    <row r="5803" spans="1:10" hidden="1" x14ac:dyDescent="0.35">
      <c r="A5803">
        <v>2019</v>
      </c>
      <c r="B5803">
        <v>3127057</v>
      </c>
      <c r="C5803" t="s">
        <v>81</v>
      </c>
      <c r="D5803" t="s">
        <v>303</v>
      </c>
      <c r="E5803" t="s">
        <v>300</v>
      </c>
      <c r="F5803" s="8">
        <v>2157293.2799999998</v>
      </c>
      <c r="G5803" s="10"/>
      <c r="I5803" s="8">
        <v>0</v>
      </c>
      <c r="J5803" s="8">
        <v>2251897.0847457387</v>
      </c>
    </row>
    <row r="5804" spans="1:10" hidden="1" x14ac:dyDescent="0.35">
      <c r="A5804">
        <v>2019</v>
      </c>
      <c r="B5804">
        <v>3127057</v>
      </c>
      <c r="C5804" t="s">
        <v>81</v>
      </c>
      <c r="D5804" t="s">
        <v>303</v>
      </c>
      <c r="E5804" t="s">
        <v>301</v>
      </c>
      <c r="F5804" s="8">
        <v>776345.12</v>
      </c>
      <c r="G5804" s="10"/>
      <c r="I5804" s="8">
        <v>0</v>
      </c>
      <c r="J5804" s="8">
        <v>0</v>
      </c>
    </row>
    <row r="5805" spans="1:10" hidden="1" x14ac:dyDescent="0.35">
      <c r="A5805">
        <v>2019</v>
      </c>
      <c r="B5805">
        <v>3127057</v>
      </c>
      <c r="C5805" t="s">
        <v>81</v>
      </c>
      <c r="D5805" t="s">
        <v>303</v>
      </c>
      <c r="E5805" t="s">
        <v>304</v>
      </c>
      <c r="F5805" s="8">
        <v>177304.69</v>
      </c>
      <c r="G5805" s="10"/>
      <c r="I5805" s="8">
        <v>0</v>
      </c>
      <c r="J5805" s="8">
        <v>0</v>
      </c>
    </row>
    <row r="5806" spans="1:10" hidden="1" x14ac:dyDescent="0.35">
      <c r="A5806">
        <v>2019</v>
      </c>
      <c r="B5806">
        <v>3127057</v>
      </c>
      <c r="C5806" t="s">
        <v>81</v>
      </c>
      <c r="D5806" t="s">
        <v>303</v>
      </c>
      <c r="E5806" t="s">
        <v>309</v>
      </c>
      <c r="F5806" s="8">
        <v>142915.76999999999</v>
      </c>
      <c r="G5806" s="10"/>
      <c r="I5806" s="8">
        <v>0</v>
      </c>
      <c r="J5806" s="8">
        <v>0</v>
      </c>
    </row>
    <row r="5807" spans="1:10" hidden="1" x14ac:dyDescent="0.35">
      <c r="A5807">
        <v>2019</v>
      </c>
      <c r="B5807">
        <v>3127073</v>
      </c>
      <c r="C5807" t="s">
        <v>82</v>
      </c>
      <c r="D5807" t="s">
        <v>303</v>
      </c>
      <c r="E5807" t="s">
        <v>299</v>
      </c>
      <c r="F5807" s="8">
        <v>4702210.41</v>
      </c>
      <c r="G5807" s="10">
        <v>4063470.79</v>
      </c>
      <c r="H5807">
        <v>0.77843957382058604</v>
      </c>
      <c r="I5807" s="8">
        <v>497220.19757512305</v>
      </c>
      <c r="J5807" s="8">
        <v>0</v>
      </c>
    </row>
    <row r="5808" spans="1:10" hidden="1" x14ac:dyDescent="0.35">
      <c r="A5808">
        <v>2019</v>
      </c>
      <c r="B5808">
        <v>3127073</v>
      </c>
      <c r="C5808" t="s">
        <v>82</v>
      </c>
      <c r="D5808" t="s">
        <v>303</v>
      </c>
      <c r="E5808" t="s">
        <v>300</v>
      </c>
      <c r="F5808" s="8">
        <v>3163166.47</v>
      </c>
      <c r="G5808" s="10"/>
      <c r="I5808" s="8">
        <v>0</v>
      </c>
      <c r="J5808" s="8">
        <v>3660386.6675751233</v>
      </c>
    </row>
    <row r="5809" spans="1:10" hidden="1" x14ac:dyDescent="0.35">
      <c r="A5809">
        <v>2019</v>
      </c>
      <c r="B5809">
        <v>3127073</v>
      </c>
      <c r="C5809" t="s">
        <v>82</v>
      </c>
      <c r="D5809" t="s">
        <v>303</v>
      </c>
      <c r="E5809" t="s">
        <v>301</v>
      </c>
      <c r="F5809" s="8">
        <v>616808.59</v>
      </c>
      <c r="G5809" s="10"/>
      <c r="I5809" s="8">
        <v>0</v>
      </c>
      <c r="J5809" s="8">
        <v>0</v>
      </c>
    </row>
    <row r="5810" spans="1:10" hidden="1" x14ac:dyDescent="0.35">
      <c r="A5810">
        <v>2019</v>
      </c>
      <c r="B5810">
        <v>3127073</v>
      </c>
      <c r="C5810" t="s">
        <v>82</v>
      </c>
      <c r="D5810" t="s">
        <v>303</v>
      </c>
      <c r="E5810" t="s">
        <v>305</v>
      </c>
      <c r="F5810" s="8">
        <v>78149</v>
      </c>
      <c r="G5810" s="10"/>
      <c r="I5810" s="8">
        <v>0</v>
      </c>
      <c r="J5810" s="8">
        <v>0</v>
      </c>
    </row>
    <row r="5811" spans="1:10" hidden="1" x14ac:dyDescent="0.35">
      <c r="A5811">
        <v>2019</v>
      </c>
      <c r="B5811">
        <v>3127073</v>
      </c>
      <c r="C5811" t="s">
        <v>82</v>
      </c>
      <c r="D5811" t="s">
        <v>303</v>
      </c>
      <c r="E5811" t="s">
        <v>309</v>
      </c>
      <c r="F5811" s="8">
        <v>638739.62</v>
      </c>
      <c r="G5811" s="10"/>
      <c r="I5811" s="8">
        <v>0</v>
      </c>
      <c r="J5811" s="8">
        <v>0</v>
      </c>
    </row>
    <row r="5812" spans="1:10" hidden="1" x14ac:dyDescent="0.35">
      <c r="A5812">
        <v>2019</v>
      </c>
      <c r="B5812">
        <v>3127305</v>
      </c>
      <c r="C5812" t="s">
        <v>83</v>
      </c>
      <c r="D5812" t="s">
        <v>303</v>
      </c>
      <c r="E5812" t="s">
        <v>299</v>
      </c>
      <c r="F5812" s="8">
        <v>4255163.62</v>
      </c>
      <c r="G5812" s="10">
        <v>4255163.62</v>
      </c>
      <c r="H5812">
        <v>0.76216578482591935</v>
      </c>
      <c r="I5812" s="8">
        <v>0</v>
      </c>
      <c r="J5812" s="8">
        <v>0</v>
      </c>
    </row>
    <row r="5813" spans="1:10" hidden="1" x14ac:dyDescent="0.35">
      <c r="A5813">
        <v>2019</v>
      </c>
      <c r="B5813">
        <v>3127305</v>
      </c>
      <c r="C5813" t="s">
        <v>83</v>
      </c>
      <c r="D5813" t="s">
        <v>303</v>
      </c>
      <c r="E5813" t="s">
        <v>300</v>
      </c>
      <c r="F5813" s="8">
        <v>3243140.12</v>
      </c>
      <c r="G5813" s="10"/>
      <c r="I5813" s="8">
        <v>0</v>
      </c>
      <c r="J5813" s="8">
        <v>3243140.12</v>
      </c>
    </row>
    <row r="5814" spans="1:10" hidden="1" x14ac:dyDescent="0.35">
      <c r="A5814">
        <v>2019</v>
      </c>
      <c r="B5814">
        <v>3127305</v>
      </c>
      <c r="C5814" t="s">
        <v>83</v>
      </c>
      <c r="D5814" t="s">
        <v>303</v>
      </c>
      <c r="E5814" t="s">
        <v>306</v>
      </c>
      <c r="F5814" s="8">
        <v>41190.5</v>
      </c>
      <c r="G5814" s="10"/>
      <c r="I5814" s="8">
        <v>0</v>
      </c>
      <c r="J5814" s="8">
        <v>0</v>
      </c>
    </row>
    <row r="5815" spans="1:10" hidden="1" x14ac:dyDescent="0.35">
      <c r="A5815">
        <v>2019</v>
      </c>
      <c r="B5815">
        <v>3127305</v>
      </c>
      <c r="C5815" t="s">
        <v>83</v>
      </c>
      <c r="D5815" t="s">
        <v>303</v>
      </c>
      <c r="E5815" t="s">
        <v>301</v>
      </c>
      <c r="F5815" s="8">
        <v>340501.41</v>
      </c>
      <c r="G5815" s="10"/>
      <c r="I5815" s="8">
        <v>0</v>
      </c>
      <c r="J5815" s="8">
        <v>0</v>
      </c>
    </row>
    <row r="5816" spans="1:10" hidden="1" x14ac:dyDescent="0.35">
      <c r="A5816">
        <v>2019</v>
      </c>
      <c r="B5816">
        <v>3127339</v>
      </c>
      <c r="C5816" t="s">
        <v>84</v>
      </c>
      <c r="D5816" t="s">
        <v>303</v>
      </c>
      <c r="E5816" t="s">
        <v>299</v>
      </c>
      <c r="F5816" s="8">
        <v>5290920.5999999996</v>
      </c>
      <c r="G5816" s="10">
        <v>4995406.7299999995</v>
      </c>
      <c r="H5816">
        <v>0.58790922115765343</v>
      </c>
      <c r="I5816" s="8">
        <v>173735.32915298405</v>
      </c>
      <c r="J5816" s="8">
        <v>0</v>
      </c>
    </row>
    <row r="5817" spans="1:10" hidden="1" x14ac:dyDescent="0.35">
      <c r="A5817">
        <v>2019</v>
      </c>
      <c r="B5817">
        <v>3127339</v>
      </c>
      <c r="C5817" t="s">
        <v>84</v>
      </c>
      <c r="D5817" t="s">
        <v>303</v>
      </c>
      <c r="E5817" t="s">
        <v>300</v>
      </c>
      <c r="F5817" s="8">
        <v>2936845.68</v>
      </c>
      <c r="G5817" s="10"/>
      <c r="I5817" s="8">
        <v>0</v>
      </c>
      <c r="J5817" s="8">
        <v>3110581.0091529842</v>
      </c>
    </row>
    <row r="5818" spans="1:10" hidden="1" x14ac:dyDescent="0.35">
      <c r="A5818">
        <v>2019</v>
      </c>
      <c r="B5818">
        <v>3127339</v>
      </c>
      <c r="C5818" t="s">
        <v>84</v>
      </c>
      <c r="D5818" t="s">
        <v>303</v>
      </c>
      <c r="E5818" t="s">
        <v>306</v>
      </c>
      <c r="F5818" s="8">
        <v>22017.35</v>
      </c>
      <c r="G5818" s="10"/>
      <c r="I5818" s="8">
        <v>0</v>
      </c>
      <c r="J5818" s="8">
        <v>0</v>
      </c>
    </row>
    <row r="5819" spans="1:10" hidden="1" x14ac:dyDescent="0.35">
      <c r="A5819">
        <v>2019</v>
      </c>
      <c r="B5819">
        <v>3127339</v>
      </c>
      <c r="C5819" t="s">
        <v>84</v>
      </c>
      <c r="D5819" t="s">
        <v>303</v>
      </c>
      <c r="E5819" t="s">
        <v>301</v>
      </c>
      <c r="F5819" s="8">
        <v>1593907.52</v>
      </c>
      <c r="G5819" s="10"/>
      <c r="I5819" s="8">
        <v>0</v>
      </c>
      <c r="J5819" s="8">
        <v>0</v>
      </c>
    </row>
    <row r="5820" spans="1:10" hidden="1" x14ac:dyDescent="0.35">
      <c r="A5820">
        <v>2019</v>
      </c>
      <c r="B5820">
        <v>3127339</v>
      </c>
      <c r="C5820" t="s">
        <v>84</v>
      </c>
      <c r="D5820" t="s">
        <v>303</v>
      </c>
      <c r="E5820" t="s">
        <v>309</v>
      </c>
      <c r="F5820" s="8">
        <v>295513.87</v>
      </c>
      <c r="G5820" s="10"/>
      <c r="I5820" s="8">
        <v>0</v>
      </c>
      <c r="J5820" s="8">
        <v>0</v>
      </c>
    </row>
    <row r="5821" spans="1:10" hidden="1" x14ac:dyDescent="0.35">
      <c r="A5821">
        <v>2019</v>
      </c>
      <c r="B5821">
        <v>3127354</v>
      </c>
      <c r="C5821" t="s">
        <v>85</v>
      </c>
      <c r="D5821" t="s">
        <v>303</v>
      </c>
      <c r="E5821" t="s">
        <v>299</v>
      </c>
      <c r="F5821" s="8">
        <v>2779285.32</v>
      </c>
      <c r="G5821" s="10">
        <v>2779285.32</v>
      </c>
      <c r="H5821">
        <v>0.87400841234968996</v>
      </c>
      <c r="I5821" s="8">
        <v>0</v>
      </c>
      <c r="J5821" s="8">
        <v>0</v>
      </c>
    </row>
    <row r="5822" spans="1:10" hidden="1" x14ac:dyDescent="0.35">
      <c r="A5822">
        <v>2019</v>
      </c>
      <c r="B5822">
        <v>3127354</v>
      </c>
      <c r="C5822" t="s">
        <v>85</v>
      </c>
      <c r="D5822" t="s">
        <v>303</v>
      </c>
      <c r="E5822" t="s">
        <v>300</v>
      </c>
      <c r="F5822" s="8">
        <v>2429118.75</v>
      </c>
      <c r="G5822" s="10"/>
      <c r="I5822" s="8">
        <v>0</v>
      </c>
      <c r="J5822" s="8">
        <v>2429118.75</v>
      </c>
    </row>
    <row r="5823" spans="1:10" hidden="1" x14ac:dyDescent="0.35">
      <c r="A5823">
        <v>2019</v>
      </c>
      <c r="B5823">
        <v>3127354</v>
      </c>
      <c r="C5823" t="s">
        <v>85</v>
      </c>
      <c r="D5823" t="s">
        <v>303</v>
      </c>
      <c r="E5823" t="s">
        <v>301</v>
      </c>
      <c r="F5823" s="8">
        <v>302535.42</v>
      </c>
      <c r="G5823" s="10"/>
      <c r="I5823" s="8">
        <v>0</v>
      </c>
      <c r="J5823" s="8">
        <v>0</v>
      </c>
    </row>
    <row r="5824" spans="1:10" hidden="1" x14ac:dyDescent="0.35">
      <c r="A5824">
        <v>2019</v>
      </c>
      <c r="B5824">
        <v>3127370</v>
      </c>
      <c r="C5824" t="s">
        <v>86</v>
      </c>
      <c r="D5824" t="s">
        <v>303</v>
      </c>
      <c r="E5824" t="s">
        <v>299</v>
      </c>
      <c r="F5824" s="8">
        <v>4034250.45</v>
      </c>
      <c r="G5824" s="10">
        <v>3657378.06</v>
      </c>
      <c r="H5824">
        <v>0.62038254530350623</v>
      </c>
      <c r="I5824" s="8">
        <v>233805.05256281569</v>
      </c>
      <c r="J5824" s="8">
        <v>0</v>
      </c>
    </row>
    <row r="5825" spans="1:10" hidden="1" x14ac:dyDescent="0.35">
      <c r="A5825">
        <v>2019</v>
      </c>
      <c r="B5825">
        <v>3127370</v>
      </c>
      <c r="C5825" t="s">
        <v>86</v>
      </c>
      <c r="D5825" t="s">
        <v>303</v>
      </c>
      <c r="E5825" t="s">
        <v>300</v>
      </c>
      <c r="F5825" s="8">
        <v>2268973.5099999998</v>
      </c>
      <c r="G5825" s="10"/>
      <c r="I5825" s="8">
        <v>0</v>
      </c>
      <c r="J5825" s="8">
        <v>2502778.5625628154</v>
      </c>
    </row>
    <row r="5826" spans="1:10" hidden="1" x14ac:dyDescent="0.35">
      <c r="A5826">
        <v>2019</v>
      </c>
      <c r="B5826">
        <v>3127370</v>
      </c>
      <c r="C5826" t="s">
        <v>86</v>
      </c>
      <c r="D5826" t="s">
        <v>303</v>
      </c>
      <c r="E5826" t="s">
        <v>301</v>
      </c>
      <c r="F5826" s="8">
        <v>1265508.74</v>
      </c>
      <c r="G5826" s="10"/>
      <c r="I5826" s="8">
        <v>0</v>
      </c>
      <c r="J5826" s="8">
        <v>0</v>
      </c>
    </row>
    <row r="5827" spans="1:10" hidden="1" x14ac:dyDescent="0.35">
      <c r="A5827">
        <v>2019</v>
      </c>
      <c r="B5827">
        <v>3127370</v>
      </c>
      <c r="C5827" t="s">
        <v>86</v>
      </c>
      <c r="D5827" t="s">
        <v>303</v>
      </c>
      <c r="E5827" t="s">
        <v>309</v>
      </c>
      <c r="F5827" s="8">
        <v>376872.39</v>
      </c>
      <c r="G5827" s="10"/>
      <c r="I5827" s="8">
        <v>0</v>
      </c>
      <c r="J5827" s="8">
        <v>0</v>
      </c>
    </row>
    <row r="5828" spans="1:10" hidden="1" x14ac:dyDescent="0.35">
      <c r="A5828">
        <v>2019</v>
      </c>
      <c r="B5828">
        <v>3127503</v>
      </c>
      <c r="C5828" t="s">
        <v>87</v>
      </c>
      <c r="D5828" t="s">
        <v>303</v>
      </c>
      <c r="E5828" t="s">
        <v>299</v>
      </c>
      <c r="F5828" s="8">
        <v>4041622.07</v>
      </c>
      <c r="G5828" s="10">
        <v>3818491.4</v>
      </c>
      <c r="H5828">
        <v>0.81795613052840721</v>
      </c>
      <c r="I5828" s="8">
        <v>182511.09943541096</v>
      </c>
      <c r="J5828" s="8">
        <v>0</v>
      </c>
    </row>
    <row r="5829" spans="1:10" hidden="1" x14ac:dyDescent="0.35">
      <c r="A5829">
        <v>2019</v>
      </c>
      <c r="B5829">
        <v>3127503</v>
      </c>
      <c r="C5829" t="s">
        <v>87</v>
      </c>
      <c r="D5829" t="s">
        <v>303</v>
      </c>
      <c r="E5829" t="s">
        <v>300</v>
      </c>
      <c r="F5829" s="8">
        <v>3123358.45</v>
      </c>
      <c r="G5829" s="10"/>
      <c r="I5829" s="8">
        <v>0</v>
      </c>
      <c r="J5829" s="8">
        <v>3305869.5494354111</v>
      </c>
    </row>
    <row r="5830" spans="1:10" hidden="1" x14ac:dyDescent="0.35">
      <c r="A5830">
        <v>2019</v>
      </c>
      <c r="B5830">
        <v>3127503</v>
      </c>
      <c r="C5830" t="s">
        <v>87</v>
      </c>
      <c r="D5830" t="s">
        <v>303</v>
      </c>
      <c r="E5830" t="s">
        <v>306</v>
      </c>
      <c r="F5830" s="8">
        <v>60500.05</v>
      </c>
      <c r="G5830" s="10"/>
      <c r="I5830" s="8">
        <v>0</v>
      </c>
      <c r="J5830" s="8">
        <v>0</v>
      </c>
    </row>
    <row r="5831" spans="1:10" hidden="1" x14ac:dyDescent="0.35">
      <c r="A5831">
        <v>2019</v>
      </c>
      <c r="B5831">
        <v>3127503</v>
      </c>
      <c r="C5831" t="s">
        <v>87</v>
      </c>
      <c r="D5831" t="s">
        <v>303</v>
      </c>
      <c r="E5831" t="s">
        <v>301</v>
      </c>
      <c r="F5831" s="8">
        <v>495482.03</v>
      </c>
      <c r="G5831" s="10"/>
      <c r="I5831" s="8">
        <v>0</v>
      </c>
      <c r="J5831" s="8">
        <v>0</v>
      </c>
    </row>
    <row r="5832" spans="1:10" hidden="1" x14ac:dyDescent="0.35">
      <c r="A5832">
        <v>2019</v>
      </c>
      <c r="B5832">
        <v>3127503</v>
      </c>
      <c r="C5832" t="s">
        <v>87</v>
      </c>
      <c r="D5832" t="s">
        <v>303</v>
      </c>
      <c r="E5832" t="s">
        <v>305</v>
      </c>
      <c r="F5832" s="8">
        <v>14970.69</v>
      </c>
      <c r="G5832" s="10"/>
      <c r="I5832" s="8">
        <v>0</v>
      </c>
      <c r="J5832" s="8">
        <v>0</v>
      </c>
    </row>
    <row r="5833" spans="1:10" hidden="1" x14ac:dyDescent="0.35">
      <c r="A5833">
        <v>2019</v>
      </c>
      <c r="B5833">
        <v>3127503</v>
      </c>
      <c r="C5833" t="s">
        <v>87</v>
      </c>
      <c r="D5833" t="s">
        <v>303</v>
      </c>
      <c r="E5833" t="s">
        <v>309</v>
      </c>
      <c r="F5833" s="8">
        <v>223130.67</v>
      </c>
      <c r="G5833" s="10"/>
      <c r="I5833" s="8">
        <v>0</v>
      </c>
      <c r="J5833" s="8">
        <v>0</v>
      </c>
    </row>
    <row r="5834" spans="1:10" hidden="1" x14ac:dyDescent="0.35">
      <c r="A5834">
        <v>2019</v>
      </c>
      <c r="B5834">
        <v>3127602</v>
      </c>
      <c r="C5834" t="s">
        <v>88</v>
      </c>
      <c r="D5834" t="s">
        <v>303</v>
      </c>
      <c r="E5834" t="s">
        <v>299</v>
      </c>
      <c r="F5834" s="8">
        <v>7436307.2400000002</v>
      </c>
      <c r="G5834" s="10">
        <v>7128683.0300000003</v>
      </c>
      <c r="H5834">
        <v>0.60471653906598233</v>
      </c>
      <c r="I5834" s="8">
        <v>186025.44760410697</v>
      </c>
      <c r="J5834" s="8">
        <v>0</v>
      </c>
    </row>
    <row r="5835" spans="1:10" hidden="1" x14ac:dyDescent="0.35">
      <c r="A5835">
        <v>2019</v>
      </c>
      <c r="B5835">
        <v>3127602</v>
      </c>
      <c r="C5835" t="s">
        <v>88</v>
      </c>
      <c r="D5835" t="s">
        <v>303</v>
      </c>
      <c r="E5835" t="s">
        <v>300</v>
      </c>
      <c r="F5835" s="8">
        <v>4310832.53</v>
      </c>
      <c r="G5835" s="10"/>
      <c r="I5835" s="8">
        <v>0</v>
      </c>
      <c r="J5835" s="8">
        <v>4496857.977604107</v>
      </c>
    </row>
    <row r="5836" spans="1:10" hidden="1" x14ac:dyDescent="0.35">
      <c r="A5836">
        <v>2019</v>
      </c>
      <c r="B5836">
        <v>3127602</v>
      </c>
      <c r="C5836" t="s">
        <v>88</v>
      </c>
      <c r="D5836" t="s">
        <v>303</v>
      </c>
      <c r="E5836" t="s">
        <v>306</v>
      </c>
      <c r="F5836" s="8">
        <v>243195.41</v>
      </c>
      <c r="G5836" s="10"/>
      <c r="I5836" s="8">
        <v>0</v>
      </c>
      <c r="J5836" s="8">
        <v>0</v>
      </c>
    </row>
    <row r="5837" spans="1:10" hidden="1" x14ac:dyDescent="0.35">
      <c r="A5837">
        <v>2019</v>
      </c>
      <c r="B5837">
        <v>3127602</v>
      </c>
      <c r="C5837" t="s">
        <v>88</v>
      </c>
      <c r="D5837" t="s">
        <v>303</v>
      </c>
      <c r="E5837" t="s">
        <v>301</v>
      </c>
      <c r="F5837" s="8">
        <v>2310346.02</v>
      </c>
      <c r="G5837" s="10"/>
      <c r="I5837" s="8">
        <v>0</v>
      </c>
      <c r="J5837" s="8">
        <v>0</v>
      </c>
    </row>
    <row r="5838" spans="1:10" hidden="1" x14ac:dyDescent="0.35">
      <c r="A5838">
        <v>2019</v>
      </c>
      <c r="B5838">
        <v>3127602</v>
      </c>
      <c r="C5838" t="s">
        <v>88</v>
      </c>
      <c r="D5838" t="s">
        <v>303</v>
      </c>
      <c r="E5838" t="s">
        <v>305</v>
      </c>
      <c r="F5838" s="8">
        <v>26008.17</v>
      </c>
      <c r="G5838" s="10"/>
      <c r="I5838" s="8">
        <v>0</v>
      </c>
      <c r="J5838" s="8">
        <v>0</v>
      </c>
    </row>
    <row r="5839" spans="1:10" hidden="1" x14ac:dyDescent="0.35">
      <c r="A5839">
        <v>2019</v>
      </c>
      <c r="B5839">
        <v>3127602</v>
      </c>
      <c r="C5839" t="s">
        <v>88</v>
      </c>
      <c r="D5839" t="s">
        <v>303</v>
      </c>
      <c r="E5839" t="s">
        <v>309</v>
      </c>
      <c r="F5839" s="8">
        <v>307624.21000000002</v>
      </c>
      <c r="G5839" s="10"/>
      <c r="I5839" s="8">
        <v>0</v>
      </c>
      <c r="J5839" s="8">
        <v>0</v>
      </c>
    </row>
    <row r="5840" spans="1:10" hidden="1" x14ac:dyDescent="0.35">
      <c r="A5840">
        <v>2019</v>
      </c>
      <c r="B5840">
        <v>3127701</v>
      </c>
      <c r="C5840" t="s">
        <v>89</v>
      </c>
      <c r="D5840" t="s">
        <v>303</v>
      </c>
      <c r="E5840" t="s">
        <v>299</v>
      </c>
      <c r="F5840" s="8">
        <v>158037815.65000001</v>
      </c>
      <c r="G5840" s="10">
        <v>158037815.65000001</v>
      </c>
      <c r="H5840">
        <v>0.38805444144975437</v>
      </c>
      <c r="I5840" s="8">
        <v>0</v>
      </c>
      <c r="J5840" s="8">
        <v>0</v>
      </c>
    </row>
    <row r="5841" spans="1:10" hidden="1" x14ac:dyDescent="0.35">
      <c r="A5841">
        <v>2019</v>
      </c>
      <c r="B5841">
        <v>3127701</v>
      </c>
      <c r="C5841" t="s">
        <v>89</v>
      </c>
      <c r="D5841" t="s">
        <v>303</v>
      </c>
      <c r="E5841" t="s">
        <v>300</v>
      </c>
      <c r="F5841" s="8">
        <v>61327276.280000001</v>
      </c>
      <c r="G5841" s="10"/>
      <c r="I5841" s="8">
        <v>0</v>
      </c>
      <c r="J5841" s="8">
        <v>61327276.280000001</v>
      </c>
    </row>
    <row r="5842" spans="1:10" hidden="1" x14ac:dyDescent="0.35">
      <c r="A5842">
        <v>2019</v>
      </c>
      <c r="B5842">
        <v>3127701</v>
      </c>
      <c r="C5842" t="s">
        <v>89</v>
      </c>
      <c r="D5842" t="s">
        <v>303</v>
      </c>
      <c r="E5842" t="s">
        <v>301</v>
      </c>
      <c r="F5842" s="8">
        <v>76921717.829999998</v>
      </c>
      <c r="G5842" s="10"/>
      <c r="I5842" s="8">
        <v>0</v>
      </c>
      <c r="J5842" s="8">
        <v>0</v>
      </c>
    </row>
    <row r="5843" spans="1:10" hidden="1" x14ac:dyDescent="0.35">
      <c r="A5843">
        <v>2019</v>
      </c>
      <c r="B5843">
        <v>3127701</v>
      </c>
      <c r="C5843" t="s">
        <v>89</v>
      </c>
      <c r="D5843" t="s">
        <v>303</v>
      </c>
      <c r="E5843" t="s">
        <v>304</v>
      </c>
      <c r="F5843" s="8">
        <v>1004905.77</v>
      </c>
      <c r="G5843" s="10"/>
      <c r="I5843" s="8">
        <v>0</v>
      </c>
      <c r="J5843" s="8">
        <v>0</v>
      </c>
    </row>
    <row r="5844" spans="1:10" hidden="1" x14ac:dyDescent="0.35">
      <c r="A5844">
        <v>2019</v>
      </c>
      <c r="B5844">
        <v>3127701</v>
      </c>
      <c r="C5844" t="s">
        <v>89</v>
      </c>
      <c r="D5844" t="s">
        <v>303</v>
      </c>
      <c r="E5844" t="s">
        <v>305</v>
      </c>
      <c r="F5844" s="8">
        <v>11922046.390000001</v>
      </c>
      <c r="G5844" s="10"/>
      <c r="I5844" s="8">
        <v>0</v>
      </c>
      <c r="J5844" s="8">
        <v>0</v>
      </c>
    </row>
    <row r="5845" spans="1:10" hidden="1" x14ac:dyDescent="0.35">
      <c r="A5845">
        <v>2019</v>
      </c>
      <c r="B5845">
        <v>3127800</v>
      </c>
      <c r="C5845" t="s">
        <v>90</v>
      </c>
      <c r="D5845" t="s">
        <v>303</v>
      </c>
      <c r="E5845" t="s">
        <v>299</v>
      </c>
      <c r="F5845" s="8">
        <v>13605281.779999999</v>
      </c>
      <c r="G5845" s="10">
        <v>13605281.779999999</v>
      </c>
      <c r="H5845">
        <v>0.86336202806672047</v>
      </c>
      <c r="I5845" s="8">
        <v>0</v>
      </c>
      <c r="J5845" s="8">
        <v>0</v>
      </c>
    </row>
    <row r="5846" spans="1:10" hidden="1" x14ac:dyDescent="0.35">
      <c r="A5846">
        <v>2019</v>
      </c>
      <c r="B5846">
        <v>3127800</v>
      </c>
      <c r="C5846" t="s">
        <v>90</v>
      </c>
      <c r="D5846" t="s">
        <v>303</v>
      </c>
      <c r="E5846" t="s">
        <v>300</v>
      </c>
      <c r="F5846" s="8">
        <v>11746283.67</v>
      </c>
      <c r="G5846" s="10"/>
      <c r="I5846" s="8">
        <v>0</v>
      </c>
      <c r="J5846" s="8">
        <v>11746283.67</v>
      </c>
    </row>
    <row r="5847" spans="1:10" hidden="1" x14ac:dyDescent="0.35">
      <c r="A5847">
        <v>2019</v>
      </c>
      <c r="B5847">
        <v>3127800</v>
      </c>
      <c r="C5847" t="s">
        <v>90</v>
      </c>
      <c r="D5847" t="s">
        <v>303</v>
      </c>
      <c r="E5847" t="s">
        <v>301</v>
      </c>
      <c r="F5847" s="8">
        <v>1790502.52</v>
      </c>
      <c r="G5847" s="10"/>
      <c r="I5847" s="8">
        <v>0</v>
      </c>
      <c r="J5847" s="8">
        <v>0</v>
      </c>
    </row>
    <row r="5848" spans="1:10" hidden="1" x14ac:dyDescent="0.35">
      <c r="A5848">
        <v>2019</v>
      </c>
      <c r="B5848">
        <v>3127800</v>
      </c>
      <c r="C5848" t="s">
        <v>90</v>
      </c>
      <c r="D5848" t="s">
        <v>303</v>
      </c>
      <c r="E5848" t="s">
        <v>304</v>
      </c>
      <c r="F5848" s="8">
        <v>68495.59</v>
      </c>
      <c r="G5848" s="10"/>
      <c r="I5848" s="8">
        <v>0</v>
      </c>
      <c r="J5848" s="8">
        <v>0</v>
      </c>
    </row>
    <row r="5849" spans="1:10" hidden="1" x14ac:dyDescent="0.35">
      <c r="A5849">
        <v>2019</v>
      </c>
      <c r="B5849">
        <v>3128006</v>
      </c>
      <c r="C5849" t="s">
        <v>91</v>
      </c>
      <c r="D5849" t="s">
        <v>303</v>
      </c>
      <c r="E5849" t="s">
        <v>299</v>
      </c>
      <c r="F5849" s="8">
        <v>15786922.34</v>
      </c>
      <c r="G5849" s="10">
        <v>15786922.34</v>
      </c>
      <c r="H5849">
        <v>0.68432099856646289</v>
      </c>
      <c r="I5849" s="8">
        <v>0</v>
      </c>
      <c r="J5849" s="8">
        <v>0</v>
      </c>
    </row>
    <row r="5850" spans="1:10" hidden="1" x14ac:dyDescent="0.35">
      <c r="A5850">
        <v>2019</v>
      </c>
      <c r="B5850">
        <v>3128006</v>
      </c>
      <c r="C5850" t="s">
        <v>91</v>
      </c>
      <c r="D5850" t="s">
        <v>303</v>
      </c>
      <c r="E5850" t="s">
        <v>300</v>
      </c>
      <c r="F5850" s="8">
        <v>10803322.460000001</v>
      </c>
      <c r="G5850" s="10"/>
      <c r="I5850" s="8">
        <v>0</v>
      </c>
      <c r="J5850" s="8">
        <v>10803322.460000001</v>
      </c>
    </row>
    <row r="5851" spans="1:10" hidden="1" x14ac:dyDescent="0.35">
      <c r="A5851">
        <v>2019</v>
      </c>
      <c r="B5851">
        <v>3128006</v>
      </c>
      <c r="C5851" t="s">
        <v>91</v>
      </c>
      <c r="D5851" t="s">
        <v>303</v>
      </c>
      <c r="E5851" t="s">
        <v>301</v>
      </c>
      <c r="F5851" s="8">
        <v>3534145.67</v>
      </c>
      <c r="G5851" s="10"/>
      <c r="I5851" s="8">
        <v>0</v>
      </c>
      <c r="J5851" s="8">
        <v>0</v>
      </c>
    </row>
    <row r="5852" spans="1:10" hidden="1" x14ac:dyDescent="0.35">
      <c r="A5852">
        <v>2019</v>
      </c>
      <c r="B5852">
        <v>3128006</v>
      </c>
      <c r="C5852" t="s">
        <v>91</v>
      </c>
      <c r="D5852" t="s">
        <v>303</v>
      </c>
      <c r="E5852" t="s">
        <v>304</v>
      </c>
      <c r="F5852" s="8">
        <v>114769.28</v>
      </c>
      <c r="G5852" s="10"/>
      <c r="I5852" s="8">
        <v>0</v>
      </c>
      <c r="J5852" s="8">
        <v>0</v>
      </c>
    </row>
    <row r="5853" spans="1:10" hidden="1" x14ac:dyDescent="0.35">
      <c r="A5853">
        <v>2019</v>
      </c>
      <c r="B5853">
        <v>3128006</v>
      </c>
      <c r="C5853" t="s">
        <v>91</v>
      </c>
      <c r="D5853" t="s">
        <v>303</v>
      </c>
      <c r="E5853" t="s">
        <v>305</v>
      </c>
      <c r="F5853" s="8">
        <v>639866.04</v>
      </c>
      <c r="G5853" s="10"/>
      <c r="I5853" s="8">
        <v>0</v>
      </c>
      <c r="J5853" s="8">
        <v>0</v>
      </c>
    </row>
    <row r="5854" spans="1:10" hidden="1" x14ac:dyDescent="0.35">
      <c r="A5854">
        <v>2019</v>
      </c>
      <c r="B5854">
        <v>3128253</v>
      </c>
      <c r="C5854" t="s">
        <v>92</v>
      </c>
      <c r="D5854" t="s">
        <v>303</v>
      </c>
      <c r="E5854" t="s">
        <v>299</v>
      </c>
      <c r="F5854" s="8">
        <v>3619625.26</v>
      </c>
      <c r="G5854" s="10">
        <v>3519226.5399999996</v>
      </c>
      <c r="H5854">
        <v>0.77635646041700968</v>
      </c>
      <c r="I5854" s="8">
        <v>77945.194889598439</v>
      </c>
      <c r="J5854" s="8">
        <v>0</v>
      </c>
    </row>
    <row r="5855" spans="1:10" hidden="1" x14ac:dyDescent="0.35">
      <c r="A5855">
        <v>2019</v>
      </c>
      <c r="B5855">
        <v>3128253</v>
      </c>
      <c r="C5855" t="s">
        <v>92</v>
      </c>
      <c r="D5855" t="s">
        <v>303</v>
      </c>
      <c r="E5855" t="s">
        <v>300</v>
      </c>
      <c r="F5855" s="8">
        <v>2732174.26</v>
      </c>
      <c r="G5855" s="10"/>
      <c r="I5855" s="8">
        <v>0</v>
      </c>
      <c r="J5855" s="8">
        <v>2810119.4548895983</v>
      </c>
    </row>
    <row r="5856" spans="1:10" hidden="1" x14ac:dyDescent="0.35">
      <c r="A5856">
        <v>2019</v>
      </c>
      <c r="B5856">
        <v>3128253</v>
      </c>
      <c r="C5856" t="s">
        <v>92</v>
      </c>
      <c r="D5856" t="s">
        <v>303</v>
      </c>
      <c r="E5856" t="s">
        <v>307</v>
      </c>
      <c r="F5856" s="8">
        <v>729030.73</v>
      </c>
      <c r="G5856" s="10"/>
      <c r="I5856" s="8">
        <v>0</v>
      </c>
      <c r="J5856" s="8">
        <v>0</v>
      </c>
    </row>
    <row r="5857" spans="1:10" hidden="1" x14ac:dyDescent="0.35">
      <c r="A5857">
        <v>2019</v>
      </c>
      <c r="B5857">
        <v>3128253</v>
      </c>
      <c r="C5857" t="s">
        <v>92</v>
      </c>
      <c r="D5857" t="s">
        <v>303</v>
      </c>
      <c r="E5857" t="s">
        <v>305</v>
      </c>
      <c r="F5857" s="8">
        <v>42429.21</v>
      </c>
      <c r="G5857" s="10"/>
      <c r="I5857" s="8">
        <v>0</v>
      </c>
      <c r="J5857" s="8">
        <v>0</v>
      </c>
    </row>
    <row r="5858" spans="1:10" hidden="1" x14ac:dyDescent="0.35">
      <c r="A5858">
        <v>2019</v>
      </c>
      <c r="B5858">
        <v>3128253</v>
      </c>
      <c r="C5858" t="s">
        <v>92</v>
      </c>
      <c r="D5858" t="s">
        <v>303</v>
      </c>
      <c r="E5858" t="s">
        <v>309</v>
      </c>
      <c r="F5858" s="8">
        <v>100398.72</v>
      </c>
      <c r="G5858" s="10"/>
      <c r="I5858" s="8">
        <v>0</v>
      </c>
      <c r="J5858" s="8">
        <v>0</v>
      </c>
    </row>
    <row r="5859" spans="1:10" hidden="1" x14ac:dyDescent="0.35">
      <c r="A5859">
        <v>2019</v>
      </c>
      <c r="B5859">
        <v>3129608</v>
      </c>
      <c r="C5859" t="s">
        <v>93</v>
      </c>
      <c r="D5859" t="s">
        <v>303</v>
      </c>
      <c r="E5859" t="s">
        <v>299</v>
      </c>
      <c r="F5859" s="8">
        <v>5361099.8899999997</v>
      </c>
      <c r="G5859" s="10">
        <v>4806211.8999999994</v>
      </c>
      <c r="H5859">
        <v>0.74081033339374824</v>
      </c>
      <c r="I5859" s="8">
        <v>411066.75686808681</v>
      </c>
      <c r="J5859" s="8">
        <v>0</v>
      </c>
    </row>
    <row r="5860" spans="1:10" hidden="1" x14ac:dyDescent="0.35">
      <c r="A5860">
        <v>2019</v>
      </c>
      <c r="B5860">
        <v>3129608</v>
      </c>
      <c r="C5860" t="s">
        <v>93</v>
      </c>
      <c r="D5860" t="s">
        <v>303</v>
      </c>
      <c r="E5860" t="s">
        <v>300</v>
      </c>
      <c r="F5860" s="8">
        <v>3560491.44</v>
      </c>
      <c r="G5860" s="10"/>
      <c r="I5860" s="8">
        <v>0</v>
      </c>
      <c r="J5860" s="8">
        <v>3971558.1968680867</v>
      </c>
    </row>
    <row r="5861" spans="1:10" hidden="1" x14ac:dyDescent="0.35">
      <c r="A5861">
        <v>2019</v>
      </c>
      <c r="B5861">
        <v>3129608</v>
      </c>
      <c r="C5861" t="s">
        <v>93</v>
      </c>
      <c r="D5861" t="s">
        <v>303</v>
      </c>
      <c r="E5861" t="s">
        <v>301</v>
      </c>
      <c r="F5861" s="8">
        <v>655994.96</v>
      </c>
      <c r="G5861" s="10"/>
      <c r="I5861" s="8">
        <v>0</v>
      </c>
      <c r="J5861" s="8">
        <v>0</v>
      </c>
    </row>
    <row r="5862" spans="1:10" hidden="1" x14ac:dyDescent="0.35">
      <c r="A5862">
        <v>2019</v>
      </c>
      <c r="B5862">
        <v>3129608</v>
      </c>
      <c r="C5862" t="s">
        <v>93</v>
      </c>
      <c r="D5862" t="s">
        <v>303</v>
      </c>
      <c r="E5862" t="s">
        <v>309</v>
      </c>
      <c r="F5862" s="8">
        <v>554887.99</v>
      </c>
      <c r="G5862" s="10"/>
      <c r="I5862" s="8">
        <v>0</v>
      </c>
      <c r="J5862" s="8">
        <v>0</v>
      </c>
    </row>
    <row r="5863" spans="1:10" hidden="1" x14ac:dyDescent="0.35">
      <c r="A5863">
        <v>2019</v>
      </c>
      <c r="B5863">
        <v>3129657</v>
      </c>
      <c r="C5863" t="s">
        <v>94</v>
      </c>
      <c r="D5863" t="s">
        <v>303</v>
      </c>
      <c r="E5863" t="s">
        <v>299</v>
      </c>
      <c r="F5863" s="8">
        <v>5712753.9900000002</v>
      </c>
      <c r="G5863" s="10">
        <v>5076022.58</v>
      </c>
      <c r="H5863">
        <v>0.8579234275195049</v>
      </c>
      <c r="I5863" s="8">
        <v>546266.79367652722</v>
      </c>
      <c r="J5863" s="8">
        <v>0</v>
      </c>
    </row>
    <row r="5864" spans="1:10" hidden="1" x14ac:dyDescent="0.35">
      <c r="A5864">
        <v>2019</v>
      </c>
      <c r="B5864">
        <v>3129657</v>
      </c>
      <c r="C5864" t="s">
        <v>94</v>
      </c>
      <c r="D5864" t="s">
        <v>303</v>
      </c>
      <c r="E5864" t="s">
        <v>300</v>
      </c>
      <c r="F5864" s="8">
        <v>4354838.6900000004</v>
      </c>
      <c r="G5864" s="10"/>
      <c r="I5864" s="8">
        <v>0</v>
      </c>
      <c r="J5864" s="8">
        <v>4901105.4836765276</v>
      </c>
    </row>
    <row r="5865" spans="1:10" hidden="1" x14ac:dyDescent="0.35">
      <c r="A5865">
        <v>2019</v>
      </c>
      <c r="B5865">
        <v>3129657</v>
      </c>
      <c r="C5865" t="s">
        <v>94</v>
      </c>
      <c r="D5865" t="s">
        <v>303</v>
      </c>
      <c r="E5865" t="s">
        <v>301</v>
      </c>
      <c r="F5865" s="8">
        <v>721183.89</v>
      </c>
      <c r="G5865" s="10"/>
      <c r="I5865" s="8">
        <v>0</v>
      </c>
      <c r="J5865" s="8">
        <v>0</v>
      </c>
    </row>
    <row r="5866" spans="1:10" hidden="1" x14ac:dyDescent="0.35">
      <c r="A5866">
        <v>2019</v>
      </c>
      <c r="B5866">
        <v>3129657</v>
      </c>
      <c r="C5866" t="s">
        <v>94</v>
      </c>
      <c r="D5866" t="s">
        <v>303</v>
      </c>
      <c r="E5866" t="s">
        <v>309</v>
      </c>
      <c r="F5866" s="8">
        <v>636731.41</v>
      </c>
      <c r="G5866" s="10"/>
      <c r="I5866" s="8">
        <v>0</v>
      </c>
      <c r="J5866" s="8">
        <v>0</v>
      </c>
    </row>
    <row r="5867" spans="1:10" hidden="1" x14ac:dyDescent="0.35">
      <c r="A5867">
        <v>2019</v>
      </c>
      <c r="B5867">
        <v>3130051</v>
      </c>
      <c r="C5867" t="s">
        <v>95</v>
      </c>
      <c r="D5867" t="s">
        <v>303</v>
      </c>
      <c r="E5867" t="s">
        <v>299</v>
      </c>
      <c r="F5867" s="8">
        <v>6240700.1500000004</v>
      </c>
      <c r="G5867" s="10">
        <v>6012375.1800000006</v>
      </c>
      <c r="H5867">
        <v>0.58695148828021071</v>
      </c>
      <c r="I5867" s="8">
        <v>134015.68095303446</v>
      </c>
      <c r="J5867" s="8">
        <v>0</v>
      </c>
    </row>
    <row r="5868" spans="1:10" hidden="1" x14ac:dyDescent="0.35">
      <c r="A5868">
        <v>2019</v>
      </c>
      <c r="B5868">
        <v>3130051</v>
      </c>
      <c r="C5868" t="s">
        <v>95</v>
      </c>
      <c r="D5868" t="s">
        <v>303</v>
      </c>
      <c r="E5868" t="s">
        <v>300</v>
      </c>
      <c r="F5868" s="8">
        <v>3528972.56</v>
      </c>
      <c r="G5868" s="10"/>
      <c r="I5868" s="8">
        <v>0</v>
      </c>
      <c r="J5868" s="8">
        <v>3662988.2409530347</v>
      </c>
    </row>
    <row r="5869" spans="1:10" hidden="1" x14ac:dyDescent="0.35">
      <c r="A5869">
        <v>2019</v>
      </c>
      <c r="B5869">
        <v>3130051</v>
      </c>
      <c r="C5869" t="s">
        <v>95</v>
      </c>
      <c r="D5869" t="s">
        <v>303</v>
      </c>
      <c r="E5869" t="s">
        <v>301</v>
      </c>
      <c r="F5869" s="8">
        <v>2262326.33</v>
      </c>
      <c r="G5869" s="10"/>
      <c r="I5869" s="8">
        <v>0</v>
      </c>
      <c r="J5869" s="8">
        <v>0</v>
      </c>
    </row>
    <row r="5870" spans="1:10" hidden="1" x14ac:dyDescent="0.35">
      <c r="A5870">
        <v>2019</v>
      </c>
      <c r="B5870">
        <v>3130051</v>
      </c>
      <c r="C5870" t="s">
        <v>95</v>
      </c>
      <c r="D5870" t="s">
        <v>303</v>
      </c>
      <c r="E5870" t="s">
        <v>309</v>
      </c>
      <c r="F5870" s="8">
        <v>228324.97</v>
      </c>
      <c r="G5870" s="10"/>
      <c r="I5870" s="8">
        <v>0</v>
      </c>
      <c r="J5870" s="8">
        <v>0</v>
      </c>
    </row>
    <row r="5871" spans="1:10" hidden="1" x14ac:dyDescent="0.35">
      <c r="A5871">
        <v>2019</v>
      </c>
      <c r="B5871">
        <v>3130556</v>
      </c>
      <c r="C5871" t="s">
        <v>96</v>
      </c>
      <c r="D5871" t="s">
        <v>303</v>
      </c>
      <c r="E5871" t="s">
        <v>299</v>
      </c>
      <c r="F5871" s="8">
        <v>4289474.08</v>
      </c>
      <c r="G5871" s="10">
        <v>4069443.6</v>
      </c>
      <c r="H5871">
        <v>0.79550779128625837</v>
      </c>
      <c r="I5871" s="8">
        <v>175035.96116045525</v>
      </c>
      <c r="J5871" s="8">
        <v>0</v>
      </c>
    </row>
    <row r="5872" spans="1:10" hidden="1" x14ac:dyDescent="0.35">
      <c r="A5872">
        <v>2019</v>
      </c>
      <c r="B5872">
        <v>3130556</v>
      </c>
      <c r="C5872" t="s">
        <v>96</v>
      </c>
      <c r="D5872" t="s">
        <v>303</v>
      </c>
      <c r="E5872" t="s">
        <v>300</v>
      </c>
      <c r="F5872" s="8">
        <v>3237274.09</v>
      </c>
      <c r="G5872" s="10"/>
      <c r="I5872" s="8">
        <v>0</v>
      </c>
      <c r="J5872" s="8">
        <v>3412310.0511604552</v>
      </c>
    </row>
    <row r="5873" spans="1:10" hidden="1" x14ac:dyDescent="0.35">
      <c r="A5873">
        <v>2019</v>
      </c>
      <c r="B5873">
        <v>3130556</v>
      </c>
      <c r="C5873" t="s">
        <v>96</v>
      </c>
      <c r="D5873" t="s">
        <v>303</v>
      </c>
      <c r="E5873" t="s">
        <v>306</v>
      </c>
      <c r="F5873" s="8">
        <v>28033.55</v>
      </c>
      <c r="G5873" s="10"/>
      <c r="I5873" s="8">
        <v>0</v>
      </c>
      <c r="J5873" s="8">
        <v>0</v>
      </c>
    </row>
    <row r="5874" spans="1:10" hidden="1" x14ac:dyDescent="0.35">
      <c r="A5874">
        <v>2019</v>
      </c>
      <c r="B5874">
        <v>3130556</v>
      </c>
      <c r="C5874" t="s">
        <v>96</v>
      </c>
      <c r="D5874" t="s">
        <v>303</v>
      </c>
      <c r="E5874" t="s">
        <v>301</v>
      </c>
      <c r="F5874" s="8">
        <v>620112.93000000005</v>
      </c>
      <c r="G5874" s="10"/>
      <c r="I5874" s="8">
        <v>0</v>
      </c>
      <c r="J5874" s="8">
        <v>0</v>
      </c>
    </row>
    <row r="5875" spans="1:10" hidden="1" x14ac:dyDescent="0.35">
      <c r="A5875">
        <v>2019</v>
      </c>
      <c r="B5875">
        <v>3130556</v>
      </c>
      <c r="C5875" t="s">
        <v>96</v>
      </c>
      <c r="D5875" t="s">
        <v>303</v>
      </c>
      <c r="E5875" t="s">
        <v>309</v>
      </c>
      <c r="F5875" s="8">
        <v>220030.48</v>
      </c>
      <c r="G5875" s="10"/>
      <c r="I5875" s="8">
        <v>0</v>
      </c>
      <c r="J5875" s="8">
        <v>0</v>
      </c>
    </row>
    <row r="5876" spans="1:10" hidden="1" x14ac:dyDescent="0.35">
      <c r="A5876">
        <v>2019</v>
      </c>
      <c r="B5876">
        <v>3130655</v>
      </c>
      <c r="C5876" t="s">
        <v>97</v>
      </c>
      <c r="D5876" t="s">
        <v>303</v>
      </c>
      <c r="E5876" t="s">
        <v>299</v>
      </c>
      <c r="F5876" s="8">
        <v>6230958.9800000004</v>
      </c>
      <c r="G5876" s="10">
        <v>5799347.6800000006</v>
      </c>
      <c r="H5876">
        <v>0.66189702045937682</v>
      </c>
      <c r="I5876" s="8">
        <v>285682.23346659821</v>
      </c>
      <c r="J5876" s="8">
        <v>0</v>
      </c>
    </row>
    <row r="5877" spans="1:10" hidden="1" x14ac:dyDescent="0.35">
      <c r="A5877">
        <v>2019</v>
      </c>
      <c r="B5877">
        <v>3130655</v>
      </c>
      <c r="C5877" t="s">
        <v>97</v>
      </c>
      <c r="D5877" t="s">
        <v>303</v>
      </c>
      <c r="E5877" t="s">
        <v>300</v>
      </c>
      <c r="F5877" s="8">
        <v>3838570.95</v>
      </c>
      <c r="G5877" s="10"/>
      <c r="I5877" s="8">
        <v>0</v>
      </c>
      <c r="J5877" s="8">
        <v>4124253.1834665984</v>
      </c>
    </row>
    <row r="5878" spans="1:10" hidden="1" x14ac:dyDescent="0.35">
      <c r="A5878">
        <v>2019</v>
      </c>
      <c r="B5878">
        <v>3130655</v>
      </c>
      <c r="C5878" t="s">
        <v>97</v>
      </c>
      <c r="D5878" t="s">
        <v>303</v>
      </c>
      <c r="E5878" t="s">
        <v>301</v>
      </c>
      <c r="F5878" s="8">
        <v>1524227.5</v>
      </c>
      <c r="G5878" s="10"/>
      <c r="I5878" s="8">
        <v>0</v>
      </c>
      <c r="J5878" s="8">
        <v>0</v>
      </c>
    </row>
    <row r="5879" spans="1:10" hidden="1" x14ac:dyDescent="0.35">
      <c r="A5879">
        <v>2019</v>
      </c>
      <c r="B5879">
        <v>3130655</v>
      </c>
      <c r="C5879" t="s">
        <v>97</v>
      </c>
      <c r="D5879" t="s">
        <v>303</v>
      </c>
      <c r="E5879" t="s">
        <v>309</v>
      </c>
      <c r="F5879" s="8">
        <v>431611.3</v>
      </c>
      <c r="G5879" s="10"/>
      <c r="I5879" s="8">
        <v>0</v>
      </c>
      <c r="J5879" s="8">
        <v>0</v>
      </c>
    </row>
    <row r="5880" spans="1:10" hidden="1" x14ac:dyDescent="0.35">
      <c r="A5880">
        <v>2019</v>
      </c>
      <c r="B5880">
        <v>3130903</v>
      </c>
      <c r="C5880" t="s">
        <v>98</v>
      </c>
      <c r="D5880" t="s">
        <v>303</v>
      </c>
      <c r="E5880" t="s">
        <v>299</v>
      </c>
      <c r="F5880" s="8">
        <v>12321685.85</v>
      </c>
      <c r="G5880" s="10">
        <v>10438558.16</v>
      </c>
      <c r="H5880">
        <v>0.6059759502264439</v>
      </c>
      <c r="I5880" s="8">
        <v>1141130.0913454783</v>
      </c>
      <c r="J5880" s="8">
        <v>0</v>
      </c>
    </row>
    <row r="5881" spans="1:10" hidden="1" x14ac:dyDescent="0.35">
      <c r="A5881">
        <v>2019</v>
      </c>
      <c r="B5881">
        <v>3130903</v>
      </c>
      <c r="C5881" t="s">
        <v>98</v>
      </c>
      <c r="D5881" t="s">
        <v>303</v>
      </c>
      <c r="E5881" t="s">
        <v>300</v>
      </c>
      <c r="F5881" s="8">
        <v>6325515.2000000002</v>
      </c>
      <c r="G5881" s="10"/>
      <c r="I5881" s="8">
        <v>0</v>
      </c>
      <c r="J5881" s="8">
        <v>7466645.291345479</v>
      </c>
    </row>
    <row r="5882" spans="1:10" hidden="1" x14ac:dyDescent="0.35">
      <c r="A5882">
        <v>2019</v>
      </c>
      <c r="B5882">
        <v>3130903</v>
      </c>
      <c r="C5882" t="s">
        <v>98</v>
      </c>
      <c r="D5882" t="s">
        <v>303</v>
      </c>
      <c r="E5882" t="s">
        <v>306</v>
      </c>
      <c r="F5882" s="8">
        <v>48107.89</v>
      </c>
      <c r="G5882" s="10"/>
      <c r="I5882" s="8">
        <v>0</v>
      </c>
      <c r="J5882" s="8">
        <v>0</v>
      </c>
    </row>
    <row r="5883" spans="1:10" hidden="1" x14ac:dyDescent="0.35">
      <c r="A5883">
        <v>2019</v>
      </c>
      <c r="B5883">
        <v>3130903</v>
      </c>
      <c r="C5883" t="s">
        <v>98</v>
      </c>
      <c r="D5883" t="s">
        <v>303</v>
      </c>
      <c r="E5883" t="s">
        <v>301</v>
      </c>
      <c r="F5883" s="8">
        <v>2385248.9500000002</v>
      </c>
      <c r="G5883" s="10"/>
      <c r="I5883" s="8">
        <v>0</v>
      </c>
      <c r="J5883" s="8">
        <v>0</v>
      </c>
    </row>
    <row r="5884" spans="1:10" hidden="1" x14ac:dyDescent="0.35">
      <c r="A5884">
        <v>2019</v>
      </c>
      <c r="B5884">
        <v>3130903</v>
      </c>
      <c r="C5884" t="s">
        <v>98</v>
      </c>
      <c r="D5884" t="s">
        <v>303</v>
      </c>
      <c r="E5884" t="s">
        <v>309</v>
      </c>
      <c r="F5884" s="8">
        <v>1883127.69</v>
      </c>
      <c r="G5884" s="10"/>
      <c r="I5884" s="8">
        <v>0</v>
      </c>
      <c r="J5884" s="8">
        <v>0</v>
      </c>
    </row>
    <row r="5885" spans="1:10" hidden="1" x14ac:dyDescent="0.35">
      <c r="A5885">
        <v>2019</v>
      </c>
      <c r="B5885">
        <v>3131109</v>
      </c>
      <c r="C5885" t="s">
        <v>99</v>
      </c>
      <c r="D5885" t="s">
        <v>303</v>
      </c>
      <c r="E5885" t="s">
        <v>299</v>
      </c>
      <c r="F5885" s="8">
        <v>5216055.37</v>
      </c>
      <c r="G5885" s="10">
        <v>5216055.37</v>
      </c>
      <c r="H5885">
        <v>0.99633436214846005</v>
      </c>
      <c r="I5885" s="8">
        <v>0</v>
      </c>
      <c r="J5885" s="8">
        <v>0</v>
      </c>
    </row>
    <row r="5886" spans="1:10" hidden="1" x14ac:dyDescent="0.35">
      <c r="A5886">
        <v>2019</v>
      </c>
      <c r="B5886">
        <v>3131109</v>
      </c>
      <c r="C5886" t="s">
        <v>99</v>
      </c>
      <c r="D5886" t="s">
        <v>303</v>
      </c>
      <c r="E5886" t="s">
        <v>300</v>
      </c>
      <c r="F5886" s="8">
        <v>5196935.2</v>
      </c>
      <c r="G5886" s="10"/>
      <c r="I5886" s="8">
        <v>0</v>
      </c>
      <c r="J5886" s="8">
        <v>5196935.2</v>
      </c>
    </row>
    <row r="5887" spans="1:10" hidden="1" x14ac:dyDescent="0.35">
      <c r="A5887">
        <v>2019</v>
      </c>
      <c r="B5887">
        <v>3131109</v>
      </c>
      <c r="C5887" t="s">
        <v>99</v>
      </c>
      <c r="D5887" t="s">
        <v>303</v>
      </c>
      <c r="E5887" t="s">
        <v>301</v>
      </c>
      <c r="F5887" s="8">
        <v>2253.31</v>
      </c>
      <c r="G5887" s="10"/>
      <c r="I5887" s="8">
        <v>0</v>
      </c>
      <c r="J5887" s="8">
        <v>0</v>
      </c>
    </row>
    <row r="5888" spans="1:10" hidden="1" x14ac:dyDescent="0.35">
      <c r="A5888">
        <v>2019</v>
      </c>
      <c r="B5888">
        <v>3131208</v>
      </c>
      <c r="C5888" t="s">
        <v>100</v>
      </c>
      <c r="D5888" t="s">
        <v>303</v>
      </c>
      <c r="E5888" t="s">
        <v>299</v>
      </c>
      <c r="F5888" s="8">
        <v>9593403.7899999991</v>
      </c>
      <c r="G5888" s="10">
        <v>9284332.0599999987</v>
      </c>
      <c r="H5888">
        <v>0.69544236981976282</v>
      </c>
      <c r="I5888" s="8">
        <v>214941.57635549386</v>
      </c>
      <c r="J5888" s="8">
        <v>0</v>
      </c>
    </row>
    <row r="5889" spans="1:11" hidden="1" x14ac:dyDescent="0.35">
      <c r="A5889">
        <v>2019</v>
      </c>
      <c r="B5889">
        <v>3131208</v>
      </c>
      <c r="C5889" t="s">
        <v>100</v>
      </c>
      <c r="D5889" t="s">
        <v>303</v>
      </c>
      <c r="E5889" t="s">
        <v>300</v>
      </c>
      <c r="F5889" s="8">
        <v>6456717.8899999997</v>
      </c>
      <c r="G5889" s="10"/>
      <c r="I5889" s="8">
        <v>0</v>
      </c>
      <c r="J5889" s="8">
        <v>6671659.4663554933</v>
      </c>
    </row>
    <row r="5890" spans="1:11" hidden="1" x14ac:dyDescent="0.35">
      <c r="A5890">
        <v>2019</v>
      </c>
      <c r="B5890">
        <v>3131208</v>
      </c>
      <c r="C5890" t="s">
        <v>100</v>
      </c>
      <c r="D5890" t="s">
        <v>303</v>
      </c>
      <c r="E5890" t="s">
        <v>306</v>
      </c>
      <c r="F5890" s="8">
        <v>114483.64</v>
      </c>
      <c r="G5890" s="10"/>
      <c r="I5890" s="8">
        <v>0</v>
      </c>
      <c r="J5890" s="8">
        <v>0</v>
      </c>
    </row>
    <row r="5891" spans="1:11" hidden="1" x14ac:dyDescent="0.35">
      <c r="A5891">
        <v>2019</v>
      </c>
      <c r="B5891">
        <v>3131208</v>
      </c>
      <c r="C5891" t="s">
        <v>100</v>
      </c>
      <c r="D5891" t="s">
        <v>303</v>
      </c>
      <c r="E5891" t="s">
        <v>301</v>
      </c>
      <c r="F5891" s="8">
        <v>2426018.7599999998</v>
      </c>
      <c r="G5891" s="10"/>
      <c r="I5891" s="8">
        <v>0</v>
      </c>
      <c r="J5891" s="8">
        <v>0</v>
      </c>
    </row>
    <row r="5892" spans="1:11" hidden="1" x14ac:dyDescent="0.35">
      <c r="A5892">
        <v>2019</v>
      </c>
      <c r="B5892">
        <v>3131208</v>
      </c>
      <c r="C5892" t="s">
        <v>100</v>
      </c>
      <c r="D5892" t="s">
        <v>303</v>
      </c>
      <c r="E5892" t="s">
        <v>304</v>
      </c>
      <c r="F5892" s="8">
        <v>64537.52</v>
      </c>
      <c r="G5892" s="10"/>
      <c r="I5892" s="8">
        <v>0</v>
      </c>
      <c r="J5892" s="8">
        <v>0</v>
      </c>
    </row>
    <row r="5893" spans="1:11" hidden="1" x14ac:dyDescent="0.35">
      <c r="A5893">
        <v>2019</v>
      </c>
      <c r="B5893">
        <v>3131208</v>
      </c>
      <c r="C5893" t="s">
        <v>100</v>
      </c>
      <c r="D5893" t="s">
        <v>303</v>
      </c>
      <c r="E5893" t="s">
        <v>305</v>
      </c>
      <c r="F5893" s="8">
        <v>169559.33</v>
      </c>
      <c r="G5893" s="10"/>
      <c r="I5893" s="8">
        <v>0</v>
      </c>
      <c r="J5893" s="8">
        <v>0</v>
      </c>
    </row>
    <row r="5894" spans="1:11" hidden="1" x14ac:dyDescent="0.35">
      <c r="A5894">
        <v>2019</v>
      </c>
      <c r="B5894">
        <v>3131208</v>
      </c>
      <c r="C5894" t="s">
        <v>100</v>
      </c>
      <c r="D5894" t="s">
        <v>303</v>
      </c>
      <c r="E5894" t="s">
        <v>309</v>
      </c>
      <c r="F5894" s="8">
        <v>309071.73</v>
      </c>
      <c r="G5894" s="10"/>
      <c r="I5894" s="8">
        <v>0</v>
      </c>
      <c r="J5894" s="8">
        <v>0</v>
      </c>
    </row>
    <row r="5895" spans="1:11" hidden="1" x14ac:dyDescent="0.35">
      <c r="A5895">
        <v>2019</v>
      </c>
      <c r="B5895">
        <v>3131802</v>
      </c>
      <c r="C5895" t="s">
        <v>101</v>
      </c>
      <c r="D5895" t="s">
        <v>303</v>
      </c>
      <c r="E5895" t="s">
        <v>299</v>
      </c>
      <c r="F5895" s="8">
        <v>6278742.8799999999</v>
      </c>
      <c r="G5895" s="10">
        <v>6278742.8799999999</v>
      </c>
      <c r="H5895">
        <v>0.8058247561174221</v>
      </c>
      <c r="I5895" s="8">
        <v>0</v>
      </c>
      <c r="J5895" s="8">
        <v>0</v>
      </c>
      <c r="K5895">
        <f>J5896/F5895</f>
        <v>0.8058247561174221</v>
      </c>
    </row>
    <row r="5896" spans="1:11" hidden="1" x14ac:dyDescent="0.35">
      <c r="A5896">
        <v>2019</v>
      </c>
      <c r="B5896">
        <v>3131802</v>
      </c>
      <c r="C5896" t="s">
        <v>101</v>
      </c>
      <c r="D5896" t="s">
        <v>303</v>
      </c>
      <c r="E5896" t="s">
        <v>300</v>
      </c>
      <c r="F5896" s="8">
        <v>5059566.45</v>
      </c>
      <c r="G5896" s="10"/>
      <c r="I5896" s="8">
        <v>0</v>
      </c>
      <c r="J5896" s="8">
        <v>5059566.45</v>
      </c>
    </row>
    <row r="5897" spans="1:11" hidden="1" x14ac:dyDescent="0.35">
      <c r="A5897">
        <v>2019</v>
      </c>
      <c r="B5897">
        <v>3131802</v>
      </c>
      <c r="C5897" t="s">
        <v>101</v>
      </c>
      <c r="D5897" t="s">
        <v>303</v>
      </c>
      <c r="E5897" t="s">
        <v>301</v>
      </c>
      <c r="F5897" s="8">
        <v>813840.4</v>
      </c>
      <c r="G5897" s="10"/>
      <c r="I5897" s="8">
        <v>0</v>
      </c>
      <c r="J5897" s="8">
        <v>0</v>
      </c>
    </row>
    <row r="5898" spans="1:11" hidden="1" x14ac:dyDescent="0.35">
      <c r="A5898">
        <v>2019</v>
      </c>
      <c r="B5898">
        <v>3131802</v>
      </c>
      <c r="C5898" t="s">
        <v>101</v>
      </c>
      <c r="D5898" t="s">
        <v>303</v>
      </c>
      <c r="E5898" t="s">
        <v>304</v>
      </c>
      <c r="F5898" s="8">
        <v>70055.28</v>
      </c>
      <c r="G5898" s="10"/>
      <c r="I5898" s="8">
        <v>0</v>
      </c>
      <c r="J5898" s="8">
        <v>0</v>
      </c>
    </row>
    <row r="5899" spans="1:11" hidden="1" x14ac:dyDescent="0.35">
      <c r="A5899">
        <v>2019</v>
      </c>
      <c r="B5899">
        <v>3132008</v>
      </c>
      <c r="C5899" t="s">
        <v>102</v>
      </c>
      <c r="D5899" t="s">
        <v>303</v>
      </c>
      <c r="E5899" t="s">
        <v>299</v>
      </c>
      <c r="F5899" s="8">
        <v>4174173.84</v>
      </c>
      <c r="G5899" s="10">
        <v>3899883.69</v>
      </c>
      <c r="H5899">
        <v>0.88750196291110417</v>
      </c>
      <c r="I5899" s="8">
        <v>243433.04653218121</v>
      </c>
      <c r="J5899" s="8">
        <v>0</v>
      </c>
    </row>
    <row r="5900" spans="1:11" hidden="1" x14ac:dyDescent="0.35">
      <c r="A5900">
        <v>2019</v>
      </c>
      <c r="B5900">
        <v>3132008</v>
      </c>
      <c r="C5900" t="s">
        <v>102</v>
      </c>
      <c r="D5900" t="s">
        <v>303</v>
      </c>
      <c r="E5900" t="s">
        <v>300</v>
      </c>
      <c r="F5900" s="8">
        <v>3461154.43</v>
      </c>
      <c r="G5900" s="10"/>
      <c r="I5900" s="8">
        <v>0</v>
      </c>
      <c r="J5900" s="8">
        <v>3704587.4765321813</v>
      </c>
    </row>
    <row r="5901" spans="1:11" hidden="1" x14ac:dyDescent="0.35">
      <c r="A5901">
        <v>2019</v>
      </c>
      <c r="B5901">
        <v>3132008</v>
      </c>
      <c r="C5901" t="s">
        <v>102</v>
      </c>
      <c r="D5901" t="s">
        <v>303</v>
      </c>
      <c r="E5901" t="s">
        <v>308</v>
      </c>
      <c r="F5901" s="8">
        <v>32000</v>
      </c>
      <c r="G5901" s="10"/>
      <c r="I5901" s="8">
        <v>0</v>
      </c>
      <c r="J5901" s="8">
        <v>0</v>
      </c>
    </row>
    <row r="5902" spans="1:11" hidden="1" x14ac:dyDescent="0.35">
      <c r="A5902">
        <v>2019</v>
      </c>
      <c r="B5902">
        <v>3132008</v>
      </c>
      <c r="C5902" t="s">
        <v>102</v>
      </c>
      <c r="D5902" t="s">
        <v>303</v>
      </c>
      <c r="E5902" t="s">
        <v>301</v>
      </c>
      <c r="F5902" s="8">
        <v>242159.73</v>
      </c>
      <c r="G5902" s="10"/>
      <c r="I5902" s="8">
        <v>0</v>
      </c>
      <c r="J5902" s="8">
        <v>0</v>
      </c>
    </row>
    <row r="5903" spans="1:11" hidden="1" x14ac:dyDescent="0.35">
      <c r="A5903">
        <v>2019</v>
      </c>
      <c r="B5903">
        <v>3132008</v>
      </c>
      <c r="C5903" t="s">
        <v>102</v>
      </c>
      <c r="D5903" t="s">
        <v>303</v>
      </c>
      <c r="E5903" t="s">
        <v>304</v>
      </c>
      <c r="F5903" s="8">
        <v>3135</v>
      </c>
      <c r="G5903" s="10"/>
      <c r="I5903" s="8">
        <v>0</v>
      </c>
      <c r="J5903" s="8">
        <v>0</v>
      </c>
    </row>
    <row r="5904" spans="1:11" hidden="1" x14ac:dyDescent="0.35">
      <c r="A5904">
        <v>2019</v>
      </c>
      <c r="B5904">
        <v>3132008</v>
      </c>
      <c r="C5904" t="s">
        <v>102</v>
      </c>
      <c r="D5904" t="s">
        <v>303</v>
      </c>
      <c r="E5904" t="s">
        <v>305</v>
      </c>
      <c r="F5904" s="8">
        <v>4058</v>
      </c>
      <c r="G5904" s="10"/>
      <c r="I5904" s="8">
        <v>0</v>
      </c>
      <c r="J5904" s="8">
        <v>0</v>
      </c>
    </row>
    <row r="5905" spans="1:10" hidden="1" x14ac:dyDescent="0.35">
      <c r="A5905">
        <v>2019</v>
      </c>
      <c r="B5905">
        <v>3132008</v>
      </c>
      <c r="C5905" t="s">
        <v>102</v>
      </c>
      <c r="D5905" t="s">
        <v>303</v>
      </c>
      <c r="E5905" t="s">
        <v>309</v>
      </c>
      <c r="F5905" s="8">
        <v>274290.15000000002</v>
      </c>
      <c r="G5905" s="10"/>
      <c r="I5905" s="8">
        <v>0</v>
      </c>
      <c r="J5905" s="8">
        <v>0</v>
      </c>
    </row>
    <row r="5906" spans="1:10" hidden="1" x14ac:dyDescent="0.35">
      <c r="A5906">
        <v>2019</v>
      </c>
      <c r="B5906">
        <v>3132107</v>
      </c>
      <c r="C5906" t="s">
        <v>103</v>
      </c>
      <c r="D5906" t="s">
        <v>303</v>
      </c>
      <c r="E5906" t="s">
        <v>299</v>
      </c>
      <c r="F5906" s="8">
        <v>14897113.93</v>
      </c>
      <c r="G5906" s="10">
        <v>13559841.27</v>
      </c>
      <c r="H5906">
        <v>0.83949742650637971</v>
      </c>
      <c r="I5906" s="8">
        <v>1122636.9566073408</v>
      </c>
      <c r="J5906" s="8">
        <v>0</v>
      </c>
    </row>
    <row r="5907" spans="1:10" hidden="1" x14ac:dyDescent="0.35">
      <c r="A5907">
        <v>2019</v>
      </c>
      <c r="B5907">
        <v>3132107</v>
      </c>
      <c r="C5907" t="s">
        <v>103</v>
      </c>
      <c r="D5907" t="s">
        <v>303</v>
      </c>
      <c r="E5907" t="s">
        <v>300</v>
      </c>
      <c r="F5907" s="8">
        <v>11383451.85</v>
      </c>
      <c r="G5907" s="10"/>
      <c r="I5907" s="8">
        <v>0</v>
      </c>
      <c r="J5907" s="8">
        <v>12506088.80660734</v>
      </c>
    </row>
    <row r="5908" spans="1:10" hidden="1" x14ac:dyDescent="0.35">
      <c r="A5908">
        <v>2019</v>
      </c>
      <c r="B5908">
        <v>3132107</v>
      </c>
      <c r="C5908" t="s">
        <v>103</v>
      </c>
      <c r="D5908" t="s">
        <v>303</v>
      </c>
      <c r="E5908" t="s">
        <v>306</v>
      </c>
      <c r="F5908" s="8">
        <v>65148.83</v>
      </c>
      <c r="G5908" s="10"/>
      <c r="I5908" s="8">
        <v>0</v>
      </c>
      <c r="J5908" s="8">
        <v>0</v>
      </c>
    </row>
    <row r="5909" spans="1:10" hidden="1" x14ac:dyDescent="0.35">
      <c r="A5909">
        <v>2019</v>
      </c>
      <c r="B5909">
        <v>3132107</v>
      </c>
      <c r="C5909" t="s">
        <v>103</v>
      </c>
      <c r="D5909" t="s">
        <v>303</v>
      </c>
      <c r="E5909" t="s">
        <v>301</v>
      </c>
      <c r="F5909" s="8">
        <v>1090056.49</v>
      </c>
      <c r="G5909" s="10"/>
      <c r="I5909" s="8">
        <v>0</v>
      </c>
      <c r="J5909" s="8">
        <v>0</v>
      </c>
    </row>
    <row r="5910" spans="1:10" hidden="1" x14ac:dyDescent="0.35">
      <c r="A5910">
        <v>2019</v>
      </c>
      <c r="B5910">
        <v>3132107</v>
      </c>
      <c r="C5910" t="s">
        <v>103</v>
      </c>
      <c r="D5910" t="s">
        <v>303</v>
      </c>
      <c r="E5910" t="s">
        <v>305</v>
      </c>
      <c r="F5910" s="8">
        <v>16162.54</v>
      </c>
      <c r="G5910" s="10"/>
      <c r="I5910" s="8">
        <v>0</v>
      </c>
      <c r="J5910" s="8">
        <v>0</v>
      </c>
    </row>
    <row r="5911" spans="1:10" hidden="1" x14ac:dyDescent="0.35">
      <c r="A5911">
        <v>2019</v>
      </c>
      <c r="B5911">
        <v>3132107</v>
      </c>
      <c r="C5911" t="s">
        <v>103</v>
      </c>
      <c r="D5911" t="s">
        <v>303</v>
      </c>
      <c r="E5911" t="s">
        <v>309</v>
      </c>
      <c r="F5911" s="8">
        <v>1337272.6599999999</v>
      </c>
      <c r="G5911" s="10"/>
      <c r="I5911" s="8">
        <v>0</v>
      </c>
      <c r="J5911" s="8">
        <v>0</v>
      </c>
    </row>
    <row r="5912" spans="1:10" hidden="1" x14ac:dyDescent="0.35">
      <c r="A5912">
        <v>2019</v>
      </c>
      <c r="B5912">
        <v>3132305</v>
      </c>
      <c r="C5912" t="s">
        <v>104</v>
      </c>
      <c r="D5912" t="s">
        <v>303</v>
      </c>
      <c r="E5912" t="s">
        <v>299</v>
      </c>
      <c r="F5912" s="8">
        <v>10293413.880000001</v>
      </c>
      <c r="G5912" s="10">
        <v>8937420.6100000013</v>
      </c>
      <c r="H5912">
        <v>0.80039834893705408</v>
      </c>
      <c r="I5912" s="8">
        <v>1085334.774477757</v>
      </c>
      <c r="J5912" s="8">
        <v>0</v>
      </c>
    </row>
    <row r="5913" spans="1:10" hidden="1" x14ac:dyDescent="0.35">
      <c r="A5913">
        <v>2019</v>
      </c>
      <c r="B5913">
        <v>3132305</v>
      </c>
      <c r="C5913" t="s">
        <v>104</v>
      </c>
      <c r="D5913" t="s">
        <v>303</v>
      </c>
      <c r="E5913" t="s">
        <v>300</v>
      </c>
      <c r="F5913" s="8">
        <v>7153496.7000000002</v>
      </c>
      <c r="G5913" s="10"/>
      <c r="I5913" s="8">
        <v>0</v>
      </c>
      <c r="J5913" s="8">
        <v>8238831.4744777568</v>
      </c>
    </row>
    <row r="5914" spans="1:10" hidden="1" x14ac:dyDescent="0.35">
      <c r="A5914">
        <v>2019</v>
      </c>
      <c r="B5914">
        <v>3132305</v>
      </c>
      <c r="C5914" t="s">
        <v>104</v>
      </c>
      <c r="D5914" t="s">
        <v>303</v>
      </c>
      <c r="E5914" t="s">
        <v>301</v>
      </c>
      <c r="F5914" s="8">
        <v>734107.92</v>
      </c>
      <c r="G5914" s="10"/>
      <c r="I5914" s="8">
        <v>0</v>
      </c>
      <c r="J5914" s="8">
        <v>0</v>
      </c>
    </row>
    <row r="5915" spans="1:10" hidden="1" x14ac:dyDescent="0.35">
      <c r="A5915">
        <v>2019</v>
      </c>
      <c r="B5915">
        <v>3132305</v>
      </c>
      <c r="C5915" t="s">
        <v>104</v>
      </c>
      <c r="D5915" t="s">
        <v>303</v>
      </c>
      <c r="E5915" t="s">
        <v>304</v>
      </c>
      <c r="F5915" s="8">
        <v>312170.96000000002</v>
      </c>
      <c r="G5915" s="10"/>
      <c r="I5915" s="8">
        <v>0</v>
      </c>
      <c r="J5915" s="8">
        <v>0</v>
      </c>
    </row>
    <row r="5916" spans="1:10" hidden="1" x14ac:dyDescent="0.35">
      <c r="A5916">
        <v>2019</v>
      </c>
      <c r="B5916">
        <v>3132305</v>
      </c>
      <c r="C5916" t="s">
        <v>104</v>
      </c>
      <c r="D5916" t="s">
        <v>303</v>
      </c>
      <c r="E5916" t="s">
        <v>309</v>
      </c>
      <c r="F5916" s="8">
        <v>1355993.27</v>
      </c>
      <c r="G5916" s="10"/>
      <c r="I5916" s="8">
        <v>0</v>
      </c>
      <c r="J5916" s="8">
        <v>0</v>
      </c>
    </row>
    <row r="5917" spans="1:10" hidden="1" x14ac:dyDescent="0.35">
      <c r="A5917">
        <v>2019</v>
      </c>
      <c r="B5917">
        <v>3132503</v>
      </c>
      <c r="C5917" t="s">
        <v>105</v>
      </c>
      <c r="D5917" t="s">
        <v>303</v>
      </c>
      <c r="E5917" t="s">
        <v>299</v>
      </c>
      <c r="F5917" s="8">
        <v>20430099.16</v>
      </c>
      <c r="G5917" s="10">
        <v>20149909.77</v>
      </c>
      <c r="H5917">
        <v>0.74139762314181323</v>
      </c>
      <c r="I5917" s="8">
        <v>207731.74777555454</v>
      </c>
      <c r="J5917" s="8">
        <v>0</v>
      </c>
    </row>
    <row r="5918" spans="1:10" hidden="1" x14ac:dyDescent="0.35">
      <c r="A5918">
        <v>2019</v>
      </c>
      <c r="B5918">
        <v>3132503</v>
      </c>
      <c r="C5918" t="s">
        <v>105</v>
      </c>
      <c r="D5918" t="s">
        <v>303</v>
      </c>
      <c r="E5918" t="s">
        <v>300</v>
      </c>
      <c r="F5918" s="8">
        <v>14939095.210000001</v>
      </c>
      <c r="G5918" s="10"/>
      <c r="I5918" s="8">
        <v>0</v>
      </c>
      <c r="J5918" s="8">
        <v>15146826.957775556</v>
      </c>
    </row>
    <row r="5919" spans="1:10" hidden="1" x14ac:dyDescent="0.35">
      <c r="A5919">
        <v>2019</v>
      </c>
      <c r="B5919">
        <v>3132503</v>
      </c>
      <c r="C5919" t="s">
        <v>105</v>
      </c>
      <c r="D5919" t="s">
        <v>303</v>
      </c>
      <c r="E5919" t="s">
        <v>306</v>
      </c>
      <c r="F5919" s="8">
        <v>96672.92</v>
      </c>
      <c r="G5919" s="10"/>
      <c r="I5919" s="8">
        <v>0</v>
      </c>
      <c r="J5919" s="8">
        <v>0</v>
      </c>
    </row>
    <row r="5920" spans="1:10" hidden="1" x14ac:dyDescent="0.35">
      <c r="A5920">
        <v>2019</v>
      </c>
      <c r="B5920">
        <v>3132503</v>
      </c>
      <c r="C5920" t="s">
        <v>105</v>
      </c>
      <c r="D5920" t="s">
        <v>303</v>
      </c>
      <c r="E5920" t="s">
        <v>301</v>
      </c>
      <c r="F5920" s="8">
        <v>3988974.65</v>
      </c>
      <c r="G5920" s="10"/>
      <c r="I5920" s="8">
        <v>0</v>
      </c>
      <c r="J5920" s="8">
        <v>0</v>
      </c>
    </row>
    <row r="5921" spans="1:11" hidden="1" x14ac:dyDescent="0.35">
      <c r="A5921">
        <v>2019</v>
      </c>
      <c r="B5921">
        <v>3132503</v>
      </c>
      <c r="C5921" t="s">
        <v>105</v>
      </c>
      <c r="D5921" t="s">
        <v>303</v>
      </c>
      <c r="E5921" t="s">
        <v>304</v>
      </c>
      <c r="F5921" s="8">
        <v>92970.18</v>
      </c>
      <c r="G5921" s="10"/>
      <c r="I5921" s="8">
        <v>0</v>
      </c>
      <c r="J5921" s="8">
        <v>0</v>
      </c>
    </row>
    <row r="5922" spans="1:11" hidden="1" x14ac:dyDescent="0.35">
      <c r="A5922">
        <v>2019</v>
      </c>
      <c r="B5922">
        <v>3132503</v>
      </c>
      <c r="C5922" t="s">
        <v>105</v>
      </c>
      <c r="D5922" t="s">
        <v>303</v>
      </c>
      <c r="E5922" t="s">
        <v>305</v>
      </c>
      <c r="F5922" s="8">
        <v>23285.93</v>
      </c>
      <c r="G5922" s="10"/>
      <c r="I5922" s="8">
        <v>0</v>
      </c>
      <c r="J5922" s="8">
        <v>0</v>
      </c>
    </row>
    <row r="5923" spans="1:11" hidden="1" x14ac:dyDescent="0.35">
      <c r="A5923">
        <v>2019</v>
      </c>
      <c r="B5923">
        <v>3132503</v>
      </c>
      <c r="C5923" t="s">
        <v>105</v>
      </c>
      <c r="D5923" t="s">
        <v>303</v>
      </c>
      <c r="E5923" t="s">
        <v>309</v>
      </c>
      <c r="F5923" s="8">
        <v>280189.39</v>
      </c>
      <c r="G5923" s="10"/>
      <c r="I5923" s="8">
        <v>0</v>
      </c>
      <c r="J5923" s="8">
        <v>0</v>
      </c>
    </row>
    <row r="5924" spans="1:11" hidden="1" x14ac:dyDescent="0.35">
      <c r="A5924">
        <v>2019</v>
      </c>
      <c r="B5924">
        <v>3132701</v>
      </c>
      <c r="C5924" t="s">
        <v>106</v>
      </c>
      <c r="D5924" t="s">
        <v>303</v>
      </c>
      <c r="E5924" t="s">
        <v>299</v>
      </c>
      <c r="F5924" s="8">
        <v>13299351.68</v>
      </c>
      <c r="G5924" s="10">
        <v>13299351.68</v>
      </c>
      <c r="H5924">
        <v>0.71979649988472216</v>
      </c>
      <c r="I5924" s="8">
        <v>0</v>
      </c>
      <c r="J5924" s="8">
        <v>0</v>
      </c>
    </row>
    <row r="5925" spans="1:11" hidden="1" x14ac:dyDescent="0.35">
      <c r="A5925">
        <v>2019</v>
      </c>
      <c r="B5925">
        <v>3132701</v>
      </c>
      <c r="C5925" t="s">
        <v>106</v>
      </c>
      <c r="D5925" t="s">
        <v>303</v>
      </c>
      <c r="E5925" t="s">
        <v>300</v>
      </c>
      <c r="F5925" s="8">
        <v>9572826.7899999991</v>
      </c>
      <c r="G5925" s="10"/>
      <c r="I5925" s="8">
        <v>0</v>
      </c>
      <c r="J5925" s="8">
        <v>9572826.7899999991</v>
      </c>
      <c r="K5925">
        <f>J5925/F5924</f>
        <v>0.71979649988472216</v>
      </c>
    </row>
    <row r="5926" spans="1:11" hidden="1" x14ac:dyDescent="0.35">
      <c r="A5926">
        <v>2019</v>
      </c>
      <c r="B5926">
        <v>3132701</v>
      </c>
      <c r="C5926" t="s">
        <v>106</v>
      </c>
      <c r="D5926" t="s">
        <v>303</v>
      </c>
      <c r="E5926" t="s">
        <v>301</v>
      </c>
      <c r="F5926" s="8">
        <v>1482579.52</v>
      </c>
      <c r="G5926" s="10"/>
      <c r="I5926" s="8">
        <v>0</v>
      </c>
      <c r="J5926" s="8">
        <v>0</v>
      </c>
    </row>
    <row r="5927" spans="1:11" hidden="1" x14ac:dyDescent="0.35">
      <c r="A5927">
        <v>2019</v>
      </c>
      <c r="B5927">
        <v>3132701</v>
      </c>
      <c r="C5927" t="s">
        <v>106</v>
      </c>
      <c r="D5927" t="s">
        <v>303</v>
      </c>
      <c r="E5927" t="s">
        <v>305</v>
      </c>
      <c r="F5927" s="8">
        <v>170284.46</v>
      </c>
      <c r="G5927" s="10"/>
      <c r="I5927" s="8">
        <v>0</v>
      </c>
      <c r="J5927" s="8">
        <v>0</v>
      </c>
    </row>
    <row r="5928" spans="1:11" hidden="1" x14ac:dyDescent="0.35">
      <c r="A5928">
        <v>2019</v>
      </c>
      <c r="B5928">
        <v>3133204</v>
      </c>
      <c r="C5928" t="s">
        <v>107</v>
      </c>
      <c r="D5928" t="s">
        <v>303</v>
      </c>
      <c r="E5928" t="s">
        <v>299</v>
      </c>
      <c r="F5928" s="8">
        <v>8486753.8200000003</v>
      </c>
      <c r="G5928" s="10">
        <v>7805074.6699999999</v>
      </c>
      <c r="H5928">
        <v>0.61531729074412567</v>
      </c>
      <c r="I5928" s="8">
        <v>419448.96773475845</v>
      </c>
      <c r="J5928" s="8">
        <v>0</v>
      </c>
    </row>
    <row r="5929" spans="1:11" hidden="1" x14ac:dyDescent="0.35">
      <c r="A5929">
        <v>2019</v>
      </c>
      <c r="B5929">
        <v>3133204</v>
      </c>
      <c r="C5929" t="s">
        <v>107</v>
      </c>
      <c r="D5929" t="s">
        <v>303</v>
      </c>
      <c r="E5929" t="s">
        <v>300</v>
      </c>
      <c r="F5929" s="8">
        <v>4802597.4000000004</v>
      </c>
      <c r="G5929" s="10"/>
      <c r="I5929" s="8">
        <v>0</v>
      </c>
      <c r="J5929" s="8">
        <v>5222046.3677347591</v>
      </c>
    </row>
    <row r="5930" spans="1:11" hidden="1" x14ac:dyDescent="0.35">
      <c r="A5930">
        <v>2019</v>
      </c>
      <c r="B5930">
        <v>3133204</v>
      </c>
      <c r="C5930" t="s">
        <v>107</v>
      </c>
      <c r="D5930" t="s">
        <v>303</v>
      </c>
      <c r="E5930" t="s">
        <v>306</v>
      </c>
      <c r="F5930" s="8">
        <v>124000</v>
      </c>
      <c r="G5930" s="10"/>
      <c r="I5930" s="8">
        <v>0</v>
      </c>
      <c r="J5930" s="8">
        <v>0</v>
      </c>
    </row>
    <row r="5931" spans="1:11" hidden="1" x14ac:dyDescent="0.35">
      <c r="A5931">
        <v>2019</v>
      </c>
      <c r="B5931">
        <v>3133204</v>
      </c>
      <c r="C5931" t="s">
        <v>107</v>
      </c>
      <c r="D5931" t="s">
        <v>303</v>
      </c>
      <c r="E5931" t="s">
        <v>301</v>
      </c>
      <c r="F5931" s="8">
        <v>2379366.2400000002</v>
      </c>
      <c r="G5931" s="10"/>
      <c r="I5931" s="8">
        <v>0</v>
      </c>
      <c r="J5931" s="8">
        <v>0</v>
      </c>
    </row>
    <row r="5932" spans="1:11" hidden="1" x14ac:dyDescent="0.35">
      <c r="A5932">
        <v>2019</v>
      </c>
      <c r="B5932">
        <v>3133204</v>
      </c>
      <c r="C5932" t="s">
        <v>107</v>
      </c>
      <c r="D5932" t="s">
        <v>303</v>
      </c>
      <c r="E5932" t="s">
        <v>304</v>
      </c>
      <c r="F5932" s="8">
        <v>41761.03</v>
      </c>
      <c r="G5932" s="10"/>
      <c r="I5932" s="8">
        <v>0</v>
      </c>
      <c r="J5932" s="8">
        <v>0</v>
      </c>
    </row>
    <row r="5933" spans="1:11" hidden="1" x14ac:dyDescent="0.35">
      <c r="A5933">
        <v>2019</v>
      </c>
      <c r="B5933">
        <v>3133204</v>
      </c>
      <c r="C5933" t="s">
        <v>107</v>
      </c>
      <c r="D5933" t="s">
        <v>303</v>
      </c>
      <c r="E5933" t="s">
        <v>309</v>
      </c>
      <c r="F5933" s="8">
        <v>681679.15</v>
      </c>
      <c r="G5933" s="10"/>
      <c r="I5933" s="8">
        <v>0</v>
      </c>
      <c r="J5933" s="8">
        <v>0</v>
      </c>
    </row>
    <row r="5934" spans="1:11" hidden="1" x14ac:dyDescent="0.35">
      <c r="A5934">
        <v>2019</v>
      </c>
      <c r="B5934">
        <v>3133303</v>
      </c>
      <c r="C5934" t="s">
        <v>108</v>
      </c>
      <c r="D5934" t="s">
        <v>303</v>
      </c>
      <c r="E5934" t="s">
        <v>299</v>
      </c>
      <c r="F5934" s="8">
        <v>10995145.08</v>
      </c>
      <c r="G5934" s="10">
        <v>10995145.08</v>
      </c>
      <c r="H5934">
        <v>0.72671715942469395</v>
      </c>
      <c r="I5934" s="8">
        <v>0</v>
      </c>
      <c r="J5934" s="8">
        <v>0</v>
      </c>
    </row>
    <row r="5935" spans="1:11" hidden="1" x14ac:dyDescent="0.35">
      <c r="A5935">
        <v>2019</v>
      </c>
      <c r="B5935">
        <v>3133303</v>
      </c>
      <c r="C5935" t="s">
        <v>108</v>
      </c>
      <c r="D5935" t="s">
        <v>303</v>
      </c>
      <c r="E5935" t="s">
        <v>300</v>
      </c>
      <c r="F5935" s="8">
        <v>7990360.5999999996</v>
      </c>
      <c r="G5935" s="10"/>
      <c r="I5935" s="8">
        <v>0</v>
      </c>
      <c r="J5935" s="8">
        <v>7990360.5999999996</v>
      </c>
    </row>
    <row r="5936" spans="1:11" hidden="1" x14ac:dyDescent="0.35">
      <c r="A5936">
        <v>2019</v>
      </c>
      <c r="B5936">
        <v>3133303</v>
      </c>
      <c r="C5936" t="s">
        <v>108</v>
      </c>
      <c r="D5936" t="s">
        <v>303</v>
      </c>
      <c r="E5936" t="s">
        <v>308</v>
      </c>
      <c r="F5936" s="8">
        <v>33742.83</v>
      </c>
      <c r="G5936" s="10"/>
      <c r="I5936" s="8">
        <v>0</v>
      </c>
      <c r="J5936" s="8">
        <v>0</v>
      </c>
    </row>
    <row r="5937" spans="1:10" hidden="1" x14ac:dyDescent="0.35">
      <c r="A5937">
        <v>2019</v>
      </c>
      <c r="B5937">
        <v>3133303</v>
      </c>
      <c r="C5937" t="s">
        <v>108</v>
      </c>
      <c r="D5937" t="s">
        <v>303</v>
      </c>
      <c r="E5937" t="s">
        <v>306</v>
      </c>
      <c r="F5937" s="8">
        <v>71319.39</v>
      </c>
      <c r="G5937" s="10"/>
      <c r="I5937" s="8">
        <v>0</v>
      </c>
      <c r="J5937" s="8">
        <v>0</v>
      </c>
    </row>
    <row r="5938" spans="1:10" hidden="1" x14ac:dyDescent="0.35">
      <c r="A5938">
        <v>2019</v>
      </c>
      <c r="B5938">
        <v>3133303</v>
      </c>
      <c r="C5938" t="s">
        <v>108</v>
      </c>
      <c r="D5938" t="s">
        <v>303</v>
      </c>
      <c r="E5938" t="s">
        <v>301</v>
      </c>
      <c r="F5938" s="8">
        <v>2589031.04</v>
      </c>
      <c r="G5938" s="10"/>
      <c r="I5938" s="8">
        <v>0</v>
      </c>
      <c r="J5938" s="8">
        <v>0</v>
      </c>
    </row>
    <row r="5939" spans="1:10" hidden="1" x14ac:dyDescent="0.35">
      <c r="A5939">
        <v>2019</v>
      </c>
      <c r="B5939">
        <v>3133303</v>
      </c>
      <c r="C5939" t="s">
        <v>108</v>
      </c>
      <c r="D5939" t="s">
        <v>303</v>
      </c>
      <c r="E5939" t="s">
        <v>304</v>
      </c>
      <c r="F5939" s="8">
        <v>108481.87</v>
      </c>
      <c r="G5939" s="10"/>
      <c r="I5939" s="8">
        <v>0</v>
      </c>
      <c r="J5939" s="8">
        <v>0</v>
      </c>
    </row>
    <row r="5940" spans="1:10" hidden="1" x14ac:dyDescent="0.35">
      <c r="A5940">
        <v>2019</v>
      </c>
      <c r="B5940">
        <v>3133303</v>
      </c>
      <c r="C5940" t="s">
        <v>108</v>
      </c>
      <c r="D5940" t="s">
        <v>303</v>
      </c>
      <c r="E5940" t="s">
        <v>305</v>
      </c>
      <c r="F5940" s="8">
        <v>202209.35</v>
      </c>
      <c r="G5940" s="10"/>
      <c r="I5940" s="8">
        <v>0</v>
      </c>
      <c r="J5940" s="8">
        <v>0</v>
      </c>
    </row>
    <row r="5941" spans="1:10" hidden="1" x14ac:dyDescent="0.35">
      <c r="A5941">
        <v>2019</v>
      </c>
      <c r="B5941">
        <v>3134004</v>
      </c>
      <c r="C5941" t="s">
        <v>109</v>
      </c>
      <c r="D5941" t="s">
        <v>303</v>
      </c>
      <c r="E5941" t="s">
        <v>299</v>
      </c>
      <c r="F5941" s="8">
        <v>8714593.1300000008</v>
      </c>
      <c r="G5941" s="10">
        <v>8092846.9100000011</v>
      </c>
      <c r="H5941">
        <v>0.79300873615561807</v>
      </c>
      <c r="I5941" s="8">
        <v>493050.18413173285</v>
      </c>
      <c r="J5941" s="8">
        <v>0</v>
      </c>
    </row>
    <row r="5942" spans="1:10" hidden="1" x14ac:dyDescent="0.35">
      <c r="A5942">
        <v>2019</v>
      </c>
      <c r="B5942">
        <v>3134004</v>
      </c>
      <c r="C5942" t="s">
        <v>109</v>
      </c>
      <c r="D5942" t="s">
        <v>303</v>
      </c>
      <c r="E5942" t="s">
        <v>300</v>
      </c>
      <c r="F5942" s="8">
        <v>6417698.2999999998</v>
      </c>
      <c r="G5942" s="10"/>
      <c r="I5942" s="8">
        <v>0</v>
      </c>
      <c r="J5942" s="8">
        <v>6910748.484131733</v>
      </c>
    </row>
    <row r="5943" spans="1:10" hidden="1" x14ac:dyDescent="0.35">
      <c r="A5943">
        <v>2019</v>
      </c>
      <c r="B5943">
        <v>3134004</v>
      </c>
      <c r="C5943" t="s">
        <v>109</v>
      </c>
      <c r="D5943" t="s">
        <v>303</v>
      </c>
      <c r="E5943" t="s">
        <v>301</v>
      </c>
      <c r="F5943" s="8">
        <v>742464.25</v>
      </c>
      <c r="G5943" s="10"/>
      <c r="I5943" s="8">
        <v>0</v>
      </c>
      <c r="J5943" s="8">
        <v>0</v>
      </c>
    </row>
    <row r="5944" spans="1:10" hidden="1" x14ac:dyDescent="0.35">
      <c r="A5944">
        <v>2019</v>
      </c>
      <c r="B5944">
        <v>3134004</v>
      </c>
      <c r="C5944" t="s">
        <v>109</v>
      </c>
      <c r="D5944" t="s">
        <v>303</v>
      </c>
      <c r="E5944" t="s">
        <v>304</v>
      </c>
      <c r="F5944" s="8">
        <v>6252.68</v>
      </c>
      <c r="G5944" s="10"/>
      <c r="I5944" s="8">
        <v>0</v>
      </c>
      <c r="J5944" s="8">
        <v>0</v>
      </c>
    </row>
    <row r="5945" spans="1:10" hidden="1" x14ac:dyDescent="0.35">
      <c r="A5945">
        <v>2019</v>
      </c>
      <c r="B5945">
        <v>3134004</v>
      </c>
      <c r="C5945" t="s">
        <v>109</v>
      </c>
      <c r="D5945" t="s">
        <v>303</v>
      </c>
      <c r="E5945" t="s">
        <v>305</v>
      </c>
      <c r="F5945" s="8">
        <v>34883.410000000003</v>
      </c>
      <c r="G5945" s="10"/>
      <c r="I5945" s="8">
        <v>0</v>
      </c>
      <c r="J5945" s="8">
        <v>0</v>
      </c>
    </row>
    <row r="5946" spans="1:10" hidden="1" x14ac:dyDescent="0.35">
      <c r="A5946">
        <v>2019</v>
      </c>
      <c r="B5946">
        <v>3134004</v>
      </c>
      <c r="C5946" t="s">
        <v>109</v>
      </c>
      <c r="D5946" t="s">
        <v>303</v>
      </c>
      <c r="E5946" t="s">
        <v>309</v>
      </c>
      <c r="F5946" s="8">
        <v>621746.22</v>
      </c>
      <c r="G5946" s="10"/>
      <c r="I5946" s="8">
        <v>0</v>
      </c>
      <c r="J5946" s="8">
        <v>0</v>
      </c>
    </row>
    <row r="5947" spans="1:10" hidden="1" x14ac:dyDescent="0.35">
      <c r="A5947">
        <v>2019</v>
      </c>
      <c r="B5947">
        <v>3134103</v>
      </c>
      <c r="C5947" t="s">
        <v>110</v>
      </c>
      <c r="D5947" t="s">
        <v>303</v>
      </c>
      <c r="E5947" t="s">
        <v>299</v>
      </c>
      <c r="F5947" s="8">
        <v>4525980.26</v>
      </c>
      <c r="G5947" s="10">
        <v>4452387.01</v>
      </c>
      <c r="H5947">
        <v>0.89436754061502843</v>
      </c>
      <c r="I5947" s="8">
        <v>65819.414008366948</v>
      </c>
      <c r="J5947" s="8">
        <v>0</v>
      </c>
    </row>
    <row r="5948" spans="1:10" hidden="1" x14ac:dyDescent="0.35">
      <c r="A5948">
        <v>2019</v>
      </c>
      <c r="B5948">
        <v>3134103</v>
      </c>
      <c r="C5948" t="s">
        <v>110</v>
      </c>
      <c r="D5948" t="s">
        <v>303</v>
      </c>
      <c r="E5948" t="s">
        <v>300</v>
      </c>
      <c r="F5948" s="8">
        <v>3982070.42</v>
      </c>
      <c r="G5948" s="10"/>
      <c r="I5948" s="8">
        <v>0</v>
      </c>
      <c r="J5948" s="8">
        <v>4047889.8340083668</v>
      </c>
    </row>
    <row r="5949" spans="1:10" hidden="1" x14ac:dyDescent="0.35">
      <c r="A5949">
        <v>2019</v>
      </c>
      <c r="B5949">
        <v>3134103</v>
      </c>
      <c r="C5949" t="s">
        <v>110</v>
      </c>
      <c r="D5949" t="s">
        <v>303</v>
      </c>
      <c r="E5949" t="s">
        <v>306</v>
      </c>
      <c r="F5949" s="8">
        <v>34999.39</v>
      </c>
      <c r="G5949" s="10"/>
      <c r="I5949" s="8">
        <v>0</v>
      </c>
      <c r="J5949" s="8">
        <v>0</v>
      </c>
    </row>
    <row r="5950" spans="1:10" hidden="1" x14ac:dyDescent="0.35">
      <c r="A5950">
        <v>2019</v>
      </c>
      <c r="B5950">
        <v>3134103</v>
      </c>
      <c r="C5950" t="s">
        <v>110</v>
      </c>
      <c r="D5950" t="s">
        <v>303</v>
      </c>
      <c r="E5950" t="s">
        <v>301</v>
      </c>
      <c r="F5950" s="8">
        <v>276499.64</v>
      </c>
      <c r="G5950" s="10"/>
      <c r="I5950" s="8">
        <v>0</v>
      </c>
      <c r="J5950" s="8">
        <v>0</v>
      </c>
    </row>
    <row r="5951" spans="1:10" hidden="1" x14ac:dyDescent="0.35">
      <c r="A5951">
        <v>2019</v>
      </c>
      <c r="B5951">
        <v>3134103</v>
      </c>
      <c r="C5951" t="s">
        <v>110</v>
      </c>
      <c r="D5951" t="s">
        <v>303</v>
      </c>
      <c r="E5951" t="s">
        <v>309</v>
      </c>
      <c r="F5951" s="8">
        <v>73593.25</v>
      </c>
      <c r="G5951" s="10"/>
      <c r="I5951" s="8">
        <v>0</v>
      </c>
      <c r="J5951" s="8">
        <v>0</v>
      </c>
    </row>
    <row r="5952" spans="1:10" hidden="1" x14ac:dyDescent="0.35">
      <c r="A5952">
        <v>2019</v>
      </c>
      <c r="B5952">
        <v>3134707</v>
      </c>
      <c r="C5952" t="s">
        <v>111</v>
      </c>
      <c r="D5952" t="s">
        <v>303</v>
      </c>
      <c r="E5952" t="s">
        <v>299</v>
      </c>
      <c r="F5952" s="8">
        <v>8028658.7300000004</v>
      </c>
      <c r="G5952" s="10">
        <v>8028658.7300000004</v>
      </c>
      <c r="H5952">
        <v>0.6129884349935496</v>
      </c>
      <c r="I5952" s="8">
        <v>0</v>
      </c>
      <c r="J5952" s="8">
        <v>0</v>
      </c>
    </row>
    <row r="5953" spans="1:10" hidden="1" x14ac:dyDescent="0.35">
      <c r="A5953">
        <v>2019</v>
      </c>
      <c r="B5953">
        <v>3134707</v>
      </c>
      <c r="C5953" t="s">
        <v>111</v>
      </c>
      <c r="D5953" t="s">
        <v>303</v>
      </c>
      <c r="E5953" t="s">
        <v>300</v>
      </c>
      <c r="F5953" s="8">
        <v>4921474.95</v>
      </c>
      <c r="G5953" s="10"/>
      <c r="I5953" s="8">
        <v>0</v>
      </c>
      <c r="J5953" s="8">
        <v>4921474.95</v>
      </c>
    </row>
    <row r="5954" spans="1:10" hidden="1" x14ac:dyDescent="0.35">
      <c r="A5954">
        <v>2019</v>
      </c>
      <c r="B5954">
        <v>3134707</v>
      </c>
      <c r="C5954" t="s">
        <v>111</v>
      </c>
      <c r="D5954" t="s">
        <v>303</v>
      </c>
      <c r="E5954" t="s">
        <v>301</v>
      </c>
      <c r="F5954" s="8">
        <v>1060533.53</v>
      </c>
      <c r="G5954" s="10"/>
      <c r="I5954" s="8">
        <v>0</v>
      </c>
      <c r="J5954" s="8">
        <v>0</v>
      </c>
    </row>
    <row r="5955" spans="1:10" hidden="1" x14ac:dyDescent="0.35">
      <c r="A5955">
        <v>2019</v>
      </c>
      <c r="B5955">
        <v>3134707</v>
      </c>
      <c r="C5955" t="s">
        <v>111</v>
      </c>
      <c r="D5955" t="s">
        <v>303</v>
      </c>
      <c r="E5955" t="s">
        <v>305</v>
      </c>
      <c r="F5955" s="8">
        <v>442.04</v>
      </c>
      <c r="G5955" s="10"/>
      <c r="I5955" s="8">
        <v>0</v>
      </c>
      <c r="J5955" s="8">
        <v>0</v>
      </c>
    </row>
    <row r="5956" spans="1:10" hidden="1" x14ac:dyDescent="0.35">
      <c r="A5956">
        <v>2019</v>
      </c>
      <c r="B5956">
        <v>3135050</v>
      </c>
      <c r="C5956" t="s">
        <v>112</v>
      </c>
      <c r="D5956" t="s">
        <v>303</v>
      </c>
      <c r="E5956" t="s">
        <v>299</v>
      </c>
      <c r="F5956" s="8">
        <v>22724324.390000001</v>
      </c>
      <c r="G5956" s="10">
        <v>20900666.09</v>
      </c>
      <c r="H5956">
        <v>0.70649360103719061</v>
      </c>
      <c r="I5956" s="8">
        <v>1288402.9194283613</v>
      </c>
      <c r="J5956" s="8">
        <v>0</v>
      </c>
    </row>
    <row r="5957" spans="1:10" hidden="1" x14ac:dyDescent="0.35">
      <c r="A5957">
        <v>2019</v>
      </c>
      <c r="B5957">
        <v>3135050</v>
      </c>
      <c r="C5957" t="s">
        <v>112</v>
      </c>
      <c r="D5957" t="s">
        <v>303</v>
      </c>
      <c r="E5957" t="s">
        <v>300</v>
      </c>
      <c r="F5957" s="8">
        <v>14766186.85</v>
      </c>
      <c r="G5957" s="10"/>
      <c r="I5957" s="8">
        <v>0</v>
      </c>
      <c r="J5957" s="8">
        <v>16054589.769428361</v>
      </c>
    </row>
    <row r="5958" spans="1:10" hidden="1" x14ac:dyDescent="0.35">
      <c r="A5958">
        <v>2019</v>
      </c>
      <c r="B5958">
        <v>3135050</v>
      </c>
      <c r="C5958" t="s">
        <v>112</v>
      </c>
      <c r="D5958" t="s">
        <v>303</v>
      </c>
      <c r="E5958" t="s">
        <v>306</v>
      </c>
      <c r="F5958" s="8">
        <v>203599.92</v>
      </c>
      <c r="G5958" s="10"/>
      <c r="I5958" s="8">
        <v>0</v>
      </c>
      <c r="J5958" s="8">
        <v>0</v>
      </c>
    </row>
    <row r="5959" spans="1:10" hidden="1" x14ac:dyDescent="0.35">
      <c r="A5959">
        <v>2019</v>
      </c>
      <c r="B5959">
        <v>3135050</v>
      </c>
      <c r="C5959" t="s">
        <v>112</v>
      </c>
      <c r="D5959" t="s">
        <v>303</v>
      </c>
      <c r="E5959" t="s">
        <v>301</v>
      </c>
      <c r="F5959" s="8">
        <v>4761623.26</v>
      </c>
      <c r="G5959" s="10"/>
      <c r="I5959" s="8">
        <v>0</v>
      </c>
      <c r="J5959" s="8">
        <v>0</v>
      </c>
    </row>
    <row r="5960" spans="1:10" hidden="1" x14ac:dyDescent="0.35">
      <c r="A5960">
        <v>2019</v>
      </c>
      <c r="B5960">
        <v>3135050</v>
      </c>
      <c r="C5960" t="s">
        <v>112</v>
      </c>
      <c r="D5960" t="s">
        <v>303</v>
      </c>
      <c r="E5960" t="s">
        <v>305</v>
      </c>
      <c r="F5960" s="8">
        <v>220330.88</v>
      </c>
      <c r="G5960" s="10"/>
      <c r="I5960" s="8">
        <v>0</v>
      </c>
      <c r="J5960" s="8">
        <v>0</v>
      </c>
    </row>
    <row r="5961" spans="1:10" hidden="1" x14ac:dyDescent="0.35">
      <c r="A5961">
        <v>2019</v>
      </c>
      <c r="B5961">
        <v>3135050</v>
      </c>
      <c r="C5961" t="s">
        <v>112</v>
      </c>
      <c r="D5961" t="s">
        <v>303</v>
      </c>
      <c r="E5961" t="s">
        <v>309</v>
      </c>
      <c r="F5961" s="8">
        <v>1823658.3</v>
      </c>
      <c r="G5961" s="10"/>
      <c r="I5961" s="8">
        <v>0</v>
      </c>
      <c r="J5961" s="8">
        <v>0</v>
      </c>
    </row>
    <row r="5962" spans="1:10" hidden="1" x14ac:dyDescent="0.35">
      <c r="A5962">
        <v>2019</v>
      </c>
      <c r="B5962">
        <v>3135076</v>
      </c>
      <c r="C5962" t="s">
        <v>113</v>
      </c>
      <c r="D5962" t="s">
        <v>303</v>
      </c>
      <c r="E5962" t="s">
        <v>299</v>
      </c>
      <c r="F5962" s="8">
        <v>3919280.42</v>
      </c>
      <c r="G5962" s="10">
        <v>3919280.42</v>
      </c>
      <c r="H5962">
        <v>0.68307989556919746</v>
      </c>
      <c r="I5962" s="8">
        <v>0</v>
      </c>
      <c r="J5962" s="8">
        <v>0</v>
      </c>
    </row>
    <row r="5963" spans="1:10" hidden="1" x14ac:dyDescent="0.35">
      <c r="A5963">
        <v>2019</v>
      </c>
      <c r="B5963">
        <v>3135076</v>
      </c>
      <c r="C5963" t="s">
        <v>113</v>
      </c>
      <c r="D5963" t="s">
        <v>303</v>
      </c>
      <c r="E5963" t="s">
        <v>300</v>
      </c>
      <c r="F5963" s="8">
        <v>2677181.66</v>
      </c>
      <c r="G5963" s="10"/>
      <c r="I5963" s="8">
        <v>0</v>
      </c>
      <c r="J5963" s="8">
        <v>2677181.66</v>
      </c>
    </row>
    <row r="5964" spans="1:10" hidden="1" x14ac:dyDescent="0.35">
      <c r="A5964">
        <v>2019</v>
      </c>
      <c r="B5964">
        <v>3135076</v>
      </c>
      <c r="C5964" t="s">
        <v>113</v>
      </c>
      <c r="D5964" t="s">
        <v>303</v>
      </c>
      <c r="E5964" t="s">
        <v>301</v>
      </c>
      <c r="F5964" s="8">
        <v>430026.64</v>
      </c>
      <c r="G5964" s="10"/>
      <c r="I5964" s="8">
        <v>0</v>
      </c>
      <c r="J5964" s="8">
        <v>0</v>
      </c>
    </row>
    <row r="5965" spans="1:10" hidden="1" x14ac:dyDescent="0.35">
      <c r="A5965">
        <v>2019</v>
      </c>
      <c r="B5965">
        <v>3135100</v>
      </c>
      <c r="C5965" t="s">
        <v>114</v>
      </c>
      <c r="D5965" t="s">
        <v>303</v>
      </c>
      <c r="E5965" t="s">
        <v>299</v>
      </c>
      <c r="F5965" s="8">
        <v>34096519.009999998</v>
      </c>
      <c r="G5965" s="10">
        <v>31530398.709999997</v>
      </c>
      <c r="H5965">
        <v>0.31630480006702083</v>
      </c>
      <c r="I5965" s="8">
        <v>811676.16843942343</v>
      </c>
      <c r="J5965" s="8">
        <v>0</v>
      </c>
    </row>
    <row r="5966" spans="1:10" hidden="1" x14ac:dyDescent="0.35">
      <c r="A5966">
        <v>2019</v>
      </c>
      <c r="B5966">
        <v>3135100</v>
      </c>
      <c r="C5966" t="s">
        <v>114</v>
      </c>
      <c r="D5966" t="s">
        <v>303</v>
      </c>
      <c r="E5966" t="s">
        <v>300</v>
      </c>
      <c r="F5966" s="8">
        <v>9973216.4600000009</v>
      </c>
      <c r="G5966" s="10"/>
      <c r="I5966" s="8">
        <v>0</v>
      </c>
      <c r="J5966" s="8">
        <v>10784892.628439425</v>
      </c>
    </row>
    <row r="5967" spans="1:10" hidden="1" x14ac:dyDescent="0.35">
      <c r="A5967">
        <v>2019</v>
      </c>
      <c r="B5967">
        <v>3135100</v>
      </c>
      <c r="C5967" t="s">
        <v>114</v>
      </c>
      <c r="D5967" t="s">
        <v>303</v>
      </c>
      <c r="E5967" t="s">
        <v>307</v>
      </c>
      <c r="F5967" s="8">
        <v>1383452.44</v>
      </c>
      <c r="G5967" s="10"/>
      <c r="I5967" s="8">
        <v>0</v>
      </c>
      <c r="J5967" s="8">
        <v>0</v>
      </c>
    </row>
    <row r="5968" spans="1:10" hidden="1" x14ac:dyDescent="0.35">
      <c r="A5968">
        <v>2019</v>
      </c>
      <c r="B5968">
        <v>3135100</v>
      </c>
      <c r="C5968" t="s">
        <v>114</v>
      </c>
      <c r="D5968" t="s">
        <v>303</v>
      </c>
      <c r="E5968" t="s">
        <v>306</v>
      </c>
      <c r="F5968" s="8">
        <v>291728.15000000002</v>
      </c>
      <c r="G5968" s="10"/>
      <c r="I5968" s="8">
        <v>0</v>
      </c>
      <c r="J5968" s="8">
        <v>0</v>
      </c>
    </row>
    <row r="5969" spans="1:10" hidden="1" x14ac:dyDescent="0.35">
      <c r="A5969">
        <v>2019</v>
      </c>
      <c r="B5969">
        <v>3135100</v>
      </c>
      <c r="C5969" t="s">
        <v>114</v>
      </c>
      <c r="D5969" t="s">
        <v>303</v>
      </c>
      <c r="E5969" t="s">
        <v>301</v>
      </c>
      <c r="F5969" s="8">
        <v>19149019.199999999</v>
      </c>
      <c r="G5969" s="10"/>
      <c r="I5969" s="8">
        <v>0</v>
      </c>
      <c r="J5969" s="8">
        <v>0</v>
      </c>
    </row>
    <row r="5970" spans="1:10" hidden="1" x14ac:dyDescent="0.35">
      <c r="A5970">
        <v>2019</v>
      </c>
      <c r="B5970">
        <v>3135100</v>
      </c>
      <c r="C5970" t="s">
        <v>114</v>
      </c>
      <c r="D5970" t="s">
        <v>303</v>
      </c>
      <c r="E5970" t="s">
        <v>304</v>
      </c>
      <c r="F5970" s="8">
        <v>443246</v>
      </c>
      <c r="G5970" s="10"/>
      <c r="I5970" s="8">
        <v>0</v>
      </c>
      <c r="J5970" s="8">
        <v>0</v>
      </c>
    </row>
    <row r="5971" spans="1:10" hidden="1" x14ac:dyDescent="0.35">
      <c r="A5971">
        <v>2019</v>
      </c>
      <c r="B5971">
        <v>3135100</v>
      </c>
      <c r="C5971" t="s">
        <v>114</v>
      </c>
      <c r="D5971" t="s">
        <v>303</v>
      </c>
      <c r="E5971" t="s">
        <v>305</v>
      </c>
      <c r="F5971" s="8">
        <v>289736.46000000002</v>
      </c>
      <c r="G5971" s="10"/>
      <c r="I5971" s="8">
        <v>0</v>
      </c>
      <c r="J5971" s="8">
        <v>0</v>
      </c>
    </row>
    <row r="5972" spans="1:10" hidden="1" x14ac:dyDescent="0.35">
      <c r="A5972">
        <v>2019</v>
      </c>
      <c r="B5972">
        <v>3135100</v>
      </c>
      <c r="C5972" t="s">
        <v>114</v>
      </c>
      <c r="D5972" t="s">
        <v>303</v>
      </c>
      <c r="E5972" t="s">
        <v>309</v>
      </c>
      <c r="F5972" s="8">
        <v>2566120.2999999998</v>
      </c>
      <c r="G5972" s="10"/>
      <c r="I5972" s="8">
        <v>0</v>
      </c>
      <c r="J5972" s="8">
        <v>0</v>
      </c>
    </row>
    <row r="5973" spans="1:10" hidden="1" x14ac:dyDescent="0.35">
      <c r="A5973">
        <v>2019</v>
      </c>
      <c r="B5973">
        <v>3135209</v>
      </c>
      <c r="C5973" t="s">
        <v>115</v>
      </c>
      <c r="D5973" t="s">
        <v>303</v>
      </c>
      <c r="E5973" t="s">
        <v>299</v>
      </c>
      <c r="F5973" s="8">
        <v>27902442.66</v>
      </c>
      <c r="G5973" s="10">
        <v>27902442.66</v>
      </c>
      <c r="H5973">
        <v>0.45720113093496451</v>
      </c>
      <c r="I5973" s="8">
        <v>0</v>
      </c>
      <c r="J5973" s="8">
        <v>0</v>
      </c>
    </row>
    <row r="5974" spans="1:10" hidden="1" x14ac:dyDescent="0.35">
      <c r="A5974">
        <v>2019</v>
      </c>
      <c r="B5974">
        <v>3135209</v>
      </c>
      <c r="C5974" t="s">
        <v>115</v>
      </c>
      <c r="D5974" t="s">
        <v>303</v>
      </c>
      <c r="E5974" t="s">
        <v>300</v>
      </c>
      <c r="F5974" s="8">
        <v>12757028.34</v>
      </c>
      <c r="G5974" s="10"/>
      <c r="I5974" s="8">
        <v>0</v>
      </c>
      <c r="J5974" s="8">
        <v>12757028.34</v>
      </c>
    </row>
    <row r="5975" spans="1:10" hidden="1" x14ac:dyDescent="0.35">
      <c r="A5975">
        <v>2019</v>
      </c>
      <c r="B5975">
        <v>3135209</v>
      </c>
      <c r="C5975" t="s">
        <v>115</v>
      </c>
      <c r="D5975" t="s">
        <v>303</v>
      </c>
      <c r="E5975" t="s">
        <v>306</v>
      </c>
      <c r="F5975" s="8">
        <v>152349.5</v>
      </c>
      <c r="G5975" s="10"/>
      <c r="I5975" s="8">
        <v>0</v>
      </c>
      <c r="J5975" s="8">
        <v>0</v>
      </c>
    </row>
    <row r="5976" spans="1:10" hidden="1" x14ac:dyDescent="0.35">
      <c r="A5976">
        <v>2019</v>
      </c>
      <c r="B5976">
        <v>3135209</v>
      </c>
      <c r="C5976" t="s">
        <v>115</v>
      </c>
      <c r="D5976" t="s">
        <v>303</v>
      </c>
      <c r="E5976" t="s">
        <v>301</v>
      </c>
      <c r="F5976" s="8">
        <v>9452236.3699999992</v>
      </c>
      <c r="G5976" s="10"/>
      <c r="I5976" s="8">
        <v>0</v>
      </c>
      <c r="J5976" s="8">
        <v>0</v>
      </c>
    </row>
    <row r="5977" spans="1:10" hidden="1" x14ac:dyDescent="0.35">
      <c r="A5977">
        <v>2019</v>
      </c>
      <c r="B5977">
        <v>3135209</v>
      </c>
      <c r="C5977" t="s">
        <v>115</v>
      </c>
      <c r="D5977" t="s">
        <v>303</v>
      </c>
      <c r="E5977" t="s">
        <v>304</v>
      </c>
      <c r="F5977" s="8">
        <v>248493.6</v>
      </c>
      <c r="G5977" s="10"/>
      <c r="I5977" s="8">
        <v>0</v>
      </c>
      <c r="J5977" s="8">
        <v>0</v>
      </c>
    </row>
    <row r="5978" spans="1:10" hidden="1" x14ac:dyDescent="0.35">
      <c r="A5978">
        <v>2019</v>
      </c>
      <c r="B5978">
        <v>3135209</v>
      </c>
      <c r="C5978" t="s">
        <v>115</v>
      </c>
      <c r="D5978" t="s">
        <v>303</v>
      </c>
      <c r="E5978" t="s">
        <v>305</v>
      </c>
      <c r="F5978" s="8">
        <v>1795041.71</v>
      </c>
      <c r="G5978" s="10"/>
      <c r="I5978" s="8">
        <v>0</v>
      </c>
      <c r="J5978" s="8">
        <v>0</v>
      </c>
    </row>
    <row r="5979" spans="1:10" hidden="1" x14ac:dyDescent="0.35">
      <c r="A5979">
        <v>2019</v>
      </c>
      <c r="B5979">
        <v>3135357</v>
      </c>
      <c r="C5979" t="s">
        <v>116</v>
      </c>
      <c r="D5979" t="s">
        <v>303</v>
      </c>
      <c r="E5979" t="s">
        <v>299</v>
      </c>
      <c r="F5979" s="8">
        <v>5288463.4000000004</v>
      </c>
      <c r="G5979" s="10">
        <v>5024245.0100000007</v>
      </c>
      <c r="H5979">
        <v>0.79430684452229761</v>
      </c>
      <c r="I5979" s="8">
        <v>209870.47562566181</v>
      </c>
      <c r="J5979" s="8">
        <v>0</v>
      </c>
    </row>
    <row r="5980" spans="1:10" hidden="1" x14ac:dyDescent="0.35">
      <c r="A5980">
        <v>2019</v>
      </c>
      <c r="B5980">
        <v>3135357</v>
      </c>
      <c r="C5980" t="s">
        <v>116</v>
      </c>
      <c r="D5980" t="s">
        <v>303</v>
      </c>
      <c r="E5980" t="s">
        <v>300</v>
      </c>
      <c r="F5980" s="8">
        <v>3990792.2</v>
      </c>
      <c r="G5980" s="10"/>
      <c r="I5980" s="8">
        <v>0</v>
      </c>
      <c r="J5980" s="8">
        <v>4200662.6756256623</v>
      </c>
    </row>
    <row r="5981" spans="1:10" hidden="1" x14ac:dyDescent="0.35">
      <c r="A5981">
        <v>2019</v>
      </c>
      <c r="B5981">
        <v>3135357</v>
      </c>
      <c r="C5981" t="s">
        <v>116</v>
      </c>
      <c r="D5981" t="s">
        <v>303</v>
      </c>
      <c r="E5981" t="s">
        <v>306</v>
      </c>
      <c r="F5981" s="8">
        <v>8871</v>
      </c>
      <c r="G5981" s="10"/>
      <c r="I5981" s="8">
        <v>0</v>
      </c>
      <c r="J5981" s="8">
        <v>0</v>
      </c>
    </row>
    <row r="5982" spans="1:10" hidden="1" x14ac:dyDescent="0.35">
      <c r="A5982">
        <v>2019</v>
      </c>
      <c r="B5982">
        <v>3135357</v>
      </c>
      <c r="C5982" t="s">
        <v>116</v>
      </c>
      <c r="D5982" t="s">
        <v>303</v>
      </c>
      <c r="E5982" t="s">
        <v>301</v>
      </c>
      <c r="F5982" s="8">
        <v>618008.98</v>
      </c>
      <c r="G5982" s="10"/>
      <c r="I5982" s="8">
        <v>0</v>
      </c>
      <c r="J5982" s="8">
        <v>0</v>
      </c>
    </row>
    <row r="5983" spans="1:10" hidden="1" x14ac:dyDescent="0.35">
      <c r="A5983">
        <v>2019</v>
      </c>
      <c r="B5983">
        <v>3135357</v>
      </c>
      <c r="C5983" t="s">
        <v>116</v>
      </c>
      <c r="D5983" t="s">
        <v>303</v>
      </c>
      <c r="E5983" t="s">
        <v>309</v>
      </c>
      <c r="F5983" s="8">
        <v>264218.39</v>
      </c>
      <c r="G5983" s="10"/>
      <c r="I5983" s="8">
        <v>0</v>
      </c>
      <c r="J5983" s="8">
        <v>0</v>
      </c>
    </row>
    <row r="5984" spans="1:10" hidden="1" x14ac:dyDescent="0.35">
      <c r="A5984">
        <v>2019</v>
      </c>
      <c r="B5984">
        <v>3135456</v>
      </c>
      <c r="C5984" t="s">
        <v>117</v>
      </c>
      <c r="D5984" t="s">
        <v>303</v>
      </c>
      <c r="E5984" t="s">
        <v>299</v>
      </c>
      <c r="F5984" s="8">
        <v>5206715.88</v>
      </c>
      <c r="G5984" s="10">
        <v>4897300.4000000004</v>
      </c>
      <c r="H5984">
        <v>0.83398907487888618</v>
      </c>
      <c r="I5984" s="8">
        <v>258049.12991840648</v>
      </c>
      <c r="J5984" s="8">
        <v>0</v>
      </c>
    </row>
    <row r="5985" spans="1:10" hidden="1" x14ac:dyDescent="0.35">
      <c r="A5985">
        <v>2019</v>
      </c>
      <c r="B5985">
        <v>3135456</v>
      </c>
      <c r="C5985" t="s">
        <v>117</v>
      </c>
      <c r="D5985" t="s">
        <v>303</v>
      </c>
      <c r="E5985" t="s">
        <v>300</v>
      </c>
      <c r="F5985" s="8">
        <v>4084295.03</v>
      </c>
      <c r="G5985" s="10"/>
      <c r="I5985" s="8">
        <v>0</v>
      </c>
      <c r="J5985" s="8">
        <v>4342344.159918406</v>
      </c>
    </row>
    <row r="5986" spans="1:10" hidden="1" x14ac:dyDescent="0.35">
      <c r="A5986">
        <v>2019</v>
      </c>
      <c r="B5986">
        <v>3135456</v>
      </c>
      <c r="C5986" t="s">
        <v>117</v>
      </c>
      <c r="D5986" t="s">
        <v>303</v>
      </c>
      <c r="E5986" t="s">
        <v>306</v>
      </c>
      <c r="F5986" s="8">
        <v>2675.69</v>
      </c>
      <c r="G5986" s="10"/>
      <c r="I5986" s="8">
        <v>0</v>
      </c>
      <c r="J5986" s="8">
        <v>0</v>
      </c>
    </row>
    <row r="5987" spans="1:10" hidden="1" x14ac:dyDescent="0.35">
      <c r="A5987">
        <v>2019</v>
      </c>
      <c r="B5987">
        <v>3135456</v>
      </c>
      <c r="C5987" t="s">
        <v>117</v>
      </c>
      <c r="D5987" t="s">
        <v>303</v>
      </c>
      <c r="E5987" t="s">
        <v>301</v>
      </c>
      <c r="F5987" s="8">
        <v>608625.71</v>
      </c>
      <c r="G5987" s="10"/>
      <c r="I5987" s="8">
        <v>0</v>
      </c>
      <c r="J5987" s="8">
        <v>0</v>
      </c>
    </row>
    <row r="5988" spans="1:10" hidden="1" x14ac:dyDescent="0.35">
      <c r="A5988">
        <v>2019</v>
      </c>
      <c r="B5988">
        <v>3135456</v>
      </c>
      <c r="C5988" t="s">
        <v>117</v>
      </c>
      <c r="D5988" t="s">
        <v>303</v>
      </c>
      <c r="E5988" t="s">
        <v>309</v>
      </c>
      <c r="F5988" s="8">
        <v>309415.48</v>
      </c>
      <c r="G5988" s="10"/>
      <c r="I5988" s="8">
        <v>0</v>
      </c>
      <c r="J5988" s="8">
        <v>0</v>
      </c>
    </row>
    <row r="5989" spans="1:10" hidden="1" x14ac:dyDescent="0.35">
      <c r="A5989">
        <v>2019</v>
      </c>
      <c r="B5989">
        <v>3135605</v>
      </c>
      <c r="C5989" t="s">
        <v>118</v>
      </c>
      <c r="D5989" t="s">
        <v>303</v>
      </c>
      <c r="E5989" t="s">
        <v>299</v>
      </c>
      <c r="F5989" s="8">
        <v>4714152.12</v>
      </c>
      <c r="G5989" s="10">
        <v>4394053.26</v>
      </c>
      <c r="H5989">
        <v>0.67869500061544541</v>
      </c>
      <c r="I5989" s="8">
        <v>217249.49598470336</v>
      </c>
      <c r="J5989" s="8">
        <v>0</v>
      </c>
    </row>
    <row r="5990" spans="1:10" hidden="1" x14ac:dyDescent="0.35">
      <c r="A5990">
        <v>2019</v>
      </c>
      <c r="B5990">
        <v>3135605</v>
      </c>
      <c r="C5990" t="s">
        <v>118</v>
      </c>
      <c r="D5990" t="s">
        <v>303</v>
      </c>
      <c r="E5990" t="s">
        <v>300</v>
      </c>
      <c r="F5990" s="8">
        <v>2982221.98</v>
      </c>
      <c r="G5990" s="10"/>
      <c r="I5990" s="8">
        <v>0</v>
      </c>
      <c r="J5990" s="8">
        <v>3199471.4759847033</v>
      </c>
    </row>
    <row r="5991" spans="1:10" hidden="1" x14ac:dyDescent="0.35">
      <c r="A5991">
        <v>2019</v>
      </c>
      <c r="B5991">
        <v>3135605</v>
      </c>
      <c r="C5991" t="s">
        <v>118</v>
      </c>
      <c r="D5991" t="s">
        <v>303</v>
      </c>
      <c r="E5991" t="s">
        <v>306</v>
      </c>
      <c r="F5991" s="8">
        <v>54500</v>
      </c>
      <c r="G5991" s="10"/>
      <c r="I5991" s="8">
        <v>0</v>
      </c>
      <c r="J5991" s="8">
        <v>0</v>
      </c>
    </row>
    <row r="5992" spans="1:10" hidden="1" x14ac:dyDescent="0.35">
      <c r="A5992">
        <v>2019</v>
      </c>
      <c r="B5992">
        <v>3135605</v>
      </c>
      <c r="C5992" t="s">
        <v>118</v>
      </c>
      <c r="D5992" t="s">
        <v>303</v>
      </c>
      <c r="E5992" t="s">
        <v>301</v>
      </c>
      <c r="F5992" s="8">
        <v>1102925.8799999999</v>
      </c>
      <c r="G5992" s="10"/>
      <c r="I5992" s="8">
        <v>0</v>
      </c>
      <c r="J5992" s="8">
        <v>0</v>
      </c>
    </row>
    <row r="5993" spans="1:10" hidden="1" x14ac:dyDescent="0.35">
      <c r="A5993">
        <v>2019</v>
      </c>
      <c r="B5993">
        <v>3135605</v>
      </c>
      <c r="C5993" t="s">
        <v>118</v>
      </c>
      <c r="D5993" t="s">
        <v>303</v>
      </c>
      <c r="E5993" t="s">
        <v>304</v>
      </c>
      <c r="F5993" s="8">
        <v>20991.5</v>
      </c>
      <c r="G5993" s="10"/>
      <c r="I5993" s="8">
        <v>0</v>
      </c>
      <c r="J5993" s="8">
        <v>0</v>
      </c>
    </row>
    <row r="5994" spans="1:10" hidden="1" x14ac:dyDescent="0.35">
      <c r="A5994">
        <v>2019</v>
      </c>
      <c r="B5994">
        <v>3135605</v>
      </c>
      <c r="C5994" t="s">
        <v>118</v>
      </c>
      <c r="D5994" t="s">
        <v>303</v>
      </c>
      <c r="E5994" t="s">
        <v>305</v>
      </c>
      <c r="F5994" s="8">
        <v>100209.58</v>
      </c>
      <c r="G5994" s="10"/>
      <c r="I5994" s="8">
        <v>0</v>
      </c>
      <c r="J5994" s="8">
        <v>0</v>
      </c>
    </row>
    <row r="5995" spans="1:10" hidden="1" x14ac:dyDescent="0.35">
      <c r="A5995">
        <v>2019</v>
      </c>
      <c r="B5995">
        <v>3135605</v>
      </c>
      <c r="C5995" t="s">
        <v>118</v>
      </c>
      <c r="D5995" t="s">
        <v>303</v>
      </c>
      <c r="E5995" t="s">
        <v>309</v>
      </c>
      <c r="F5995" s="8">
        <v>320098.86</v>
      </c>
      <c r="G5995" s="10"/>
      <c r="I5995" s="8">
        <v>0</v>
      </c>
      <c r="J5995" s="8">
        <v>0</v>
      </c>
    </row>
    <row r="5996" spans="1:10" hidden="1" x14ac:dyDescent="0.35">
      <c r="A5996">
        <v>2019</v>
      </c>
      <c r="B5996">
        <v>3135803</v>
      </c>
      <c r="C5996" t="s">
        <v>119</v>
      </c>
      <c r="D5996" t="s">
        <v>303</v>
      </c>
      <c r="E5996" t="s">
        <v>299</v>
      </c>
      <c r="F5996" s="8">
        <v>13096319.060000001</v>
      </c>
      <c r="G5996" s="10">
        <v>11429911.280000001</v>
      </c>
      <c r="H5996">
        <v>0.66653134074020559</v>
      </c>
      <c r="I5996" s="8">
        <v>1110713.0118233096</v>
      </c>
      <c r="J5996" s="8">
        <v>0</v>
      </c>
    </row>
    <row r="5997" spans="1:10" hidden="1" x14ac:dyDescent="0.35">
      <c r="A5997">
        <v>2019</v>
      </c>
      <c r="B5997">
        <v>3135803</v>
      </c>
      <c r="C5997" t="s">
        <v>119</v>
      </c>
      <c r="D5997" t="s">
        <v>303</v>
      </c>
      <c r="E5997" t="s">
        <v>300</v>
      </c>
      <c r="F5997" s="8">
        <v>7618394.0899999999</v>
      </c>
      <c r="G5997" s="10"/>
      <c r="I5997" s="8">
        <v>0</v>
      </c>
      <c r="J5997" s="8">
        <v>8729107.1018233094</v>
      </c>
    </row>
    <row r="5998" spans="1:10" hidden="1" x14ac:dyDescent="0.35">
      <c r="A5998">
        <v>2019</v>
      </c>
      <c r="B5998">
        <v>3135803</v>
      </c>
      <c r="C5998" t="s">
        <v>119</v>
      </c>
      <c r="D5998" t="s">
        <v>303</v>
      </c>
      <c r="E5998" t="s">
        <v>306</v>
      </c>
      <c r="F5998" s="8">
        <v>9095.07</v>
      </c>
      <c r="G5998" s="10"/>
      <c r="I5998" s="8">
        <v>0</v>
      </c>
      <c r="J5998" s="8">
        <v>0</v>
      </c>
    </row>
    <row r="5999" spans="1:10" hidden="1" x14ac:dyDescent="0.35">
      <c r="A5999">
        <v>2019</v>
      </c>
      <c r="B5999">
        <v>3135803</v>
      </c>
      <c r="C5999" t="s">
        <v>119</v>
      </c>
      <c r="D5999" t="s">
        <v>303</v>
      </c>
      <c r="E5999" t="s">
        <v>301</v>
      </c>
      <c r="F5999" s="8">
        <v>2618397.0499999998</v>
      </c>
      <c r="G5999" s="10"/>
      <c r="I5999" s="8">
        <v>0</v>
      </c>
      <c r="J5999" s="8">
        <v>0</v>
      </c>
    </row>
    <row r="6000" spans="1:10" hidden="1" x14ac:dyDescent="0.35">
      <c r="A6000">
        <v>2019</v>
      </c>
      <c r="B6000">
        <v>3135803</v>
      </c>
      <c r="C6000" t="s">
        <v>119</v>
      </c>
      <c r="D6000" t="s">
        <v>303</v>
      </c>
      <c r="E6000" t="s">
        <v>305</v>
      </c>
      <c r="F6000" s="8">
        <v>69188.160000000003</v>
      </c>
      <c r="G6000" s="10"/>
      <c r="I6000" s="8">
        <v>0</v>
      </c>
      <c r="J6000" s="8">
        <v>0</v>
      </c>
    </row>
    <row r="6001" spans="1:10" hidden="1" x14ac:dyDescent="0.35">
      <c r="A6001">
        <v>2019</v>
      </c>
      <c r="B6001">
        <v>3135803</v>
      </c>
      <c r="C6001" t="s">
        <v>119</v>
      </c>
      <c r="D6001" t="s">
        <v>303</v>
      </c>
      <c r="E6001" t="s">
        <v>309</v>
      </c>
      <c r="F6001" s="8">
        <v>1666407.78</v>
      </c>
      <c r="G6001" s="10"/>
      <c r="I6001" s="8">
        <v>0</v>
      </c>
      <c r="J6001" s="8">
        <v>0</v>
      </c>
    </row>
    <row r="6002" spans="1:10" hidden="1" x14ac:dyDescent="0.35">
      <c r="A6002">
        <v>2019</v>
      </c>
      <c r="B6002">
        <v>3136009</v>
      </c>
      <c r="C6002" t="s">
        <v>120</v>
      </c>
      <c r="D6002" t="s">
        <v>303</v>
      </c>
      <c r="E6002" t="s">
        <v>299</v>
      </c>
      <c r="F6002" s="8">
        <v>12148193.359999999</v>
      </c>
      <c r="G6002" s="10">
        <v>11540299.24</v>
      </c>
      <c r="H6002">
        <v>0.70114825376053247</v>
      </c>
      <c r="I6002" s="8">
        <v>426223.90070929559</v>
      </c>
      <c r="J6002" s="8">
        <v>0</v>
      </c>
    </row>
    <row r="6003" spans="1:10" hidden="1" x14ac:dyDescent="0.35">
      <c r="A6003">
        <v>2019</v>
      </c>
      <c r="B6003">
        <v>3136009</v>
      </c>
      <c r="C6003" t="s">
        <v>120</v>
      </c>
      <c r="D6003" t="s">
        <v>303</v>
      </c>
      <c r="E6003" t="s">
        <v>300</v>
      </c>
      <c r="F6003" s="8">
        <v>8091460.6600000001</v>
      </c>
      <c r="G6003" s="10"/>
      <c r="I6003" s="8">
        <v>0</v>
      </c>
      <c r="J6003" s="8">
        <v>8517684.5607092958</v>
      </c>
    </row>
    <row r="6004" spans="1:10" hidden="1" x14ac:dyDescent="0.35">
      <c r="A6004">
        <v>2019</v>
      </c>
      <c r="B6004">
        <v>3136009</v>
      </c>
      <c r="C6004" t="s">
        <v>120</v>
      </c>
      <c r="D6004" t="s">
        <v>303</v>
      </c>
      <c r="E6004" t="s">
        <v>307</v>
      </c>
      <c r="F6004" s="8">
        <v>142379.94</v>
      </c>
      <c r="G6004" s="10"/>
      <c r="I6004" s="8">
        <v>0</v>
      </c>
      <c r="J6004" s="8">
        <v>0</v>
      </c>
    </row>
    <row r="6005" spans="1:10" hidden="1" x14ac:dyDescent="0.35">
      <c r="A6005">
        <v>2019</v>
      </c>
      <c r="B6005">
        <v>3136009</v>
      </c>
      <c r="C6005" t="s">
        <v>120</v>
      </c>
      <c r="D6005" t="s">
        <v>303</v>
      </c>
      <c r="E6005" t="s">
        <v>301</v>
      </c>
      <c r="F6005" s="8">
        <v>2631477.9900000002</v>
      </c>
      <c r="G6005" s="10"/>
      <c r="I6005" s="8">
        <v>0</v>
      </c>
      <c r="J6005" s="8">
        <v>0</v>
      </c>
    </row>
    <row r="6006" spans="1:10" hidden="1" x14ac:dyDescent="0.35">
      <c r="A6006">
        <v>2019</v>
      </c>
      <c r="B6006">
        <v>3136009</v>
      </c>
      <c r="C6006" t="s">
        <v>120</v>
      </c>
      <c r="D6006" t="s">
        <v>303</v>
      </c>
      <c r="E6006" t="s">
        <v>305</v>
      </c>
      <c r="F6006" s="8">
        <v>38381.410000000003</v>
      </c>
      <c r="G6006" s="10"/>
      <c r="I6006" s="8">
        <v>0</v>
      </c>
      <c r="J6006" s="8">
        <v>0</v>
      </c>
    </row>
    <row r="6007" spans="1:10" hidden="1" x14ac:dyDescent="0.35">
      <c r="A6007">
        <v>2019</v>
      </c>
      <c r="B6007">
        <v>3136009</v>
      </c>
      <c r="C6007" t="s">
        <v>120</v>
      </c>
      <c r="D6007" t="s">
        <v>303</v>
      </c>
      <c r="E6007" t="s">
        <v>309</v>
      </c>
      <c r="F6007" s="8">
        <v>607894.12</v>
      </c>
      <c r="G6007" s="10"/>
      <c r="I6007" s="8">
        <v>0</v>
      </c>
      <c r="J6007" s="8">
        <v>0</v>
      </c>
    </row>
    <row r="6008" spans="1:10" hidden="1" x14ac:dyDescent="0.35">
      <c r="A6008">
        <v>2019</v>
      </c>
      <c r="B6008">
        <v>3136405</v>
      </c>
      <c r="C6008" t="s">
        <v>121</v>
      </c>
      <c r="D6008" t="s">
        <v>303</v>
      </c>
      <c r="E6008" t="s">
        <v>299</v>
      </c>
      <c r="F6008" s="8">
        <v>5113534.3899999997</v>
      </c>
      <c r="G6008" s="10">
        <v>4905546.0299999993</v>
      </c>
      <c r="H6008">
        <v>0.70050102659010216</v>
      </c>
      <c r="I6008" s="8">
        <v>145696.05969879174</v>
      </c>
      <c r="J6008" s="8">
        <v>0</v>
      </c>
    </row>
    <row r="6009" spans="1:10" hidden="1" x14ac:dyDescent="0.35">
      <c r="A6009">
        <v>2019</v>
      </c>
      <c r="B6009">
        <v>3136405</v>
      </c>
      <c r="C6009" t="s">
        <v>121</v>
      </c>
      <c r="D6009" t="s">
        <v>303</v>
      </c>
      <c r="E6009" t="s">
        <v>300</v>
      </c>
      <c r="F6009" s="8">
        <v>3436340.03</v>
      </c>
      <c r="G6009" s="10"/>
      <c r="I6009" s="8">
        <v>0</v>
      </c>
      <c r="J6009" s="8">
        <v>3582036.0896987915</v>
      </c>
    </row>
    <row r="6010" spans="1:10" hidden="1" x14ac:dyDescent="0.35">
      <c r="A6010">
        <v>2019</v>
      </c>
      <c r="B6010">
        <v>3136405</v>
      </c>
      <c r="C6010" t="s">
        <v>121</v>
      </c>
      <c r="D6010" t="s">
        <v>303</v>
      </c>
      <c r="E6010" t="s">
        <v>307</v>
      </c>
      <c r="F6010" s="8">
        <v>35928</v>
      </c>
      <c r="G6010" s="10"/>
      <c r="I6010" s="8">
        <v>0</v>
      </c>
      <c r="J6010" s="8">
        <v>0</v>
      </c>
    </row>
    <row r="6011" spans="1:10" hidden="1" x14ac:dyDescent="0.35">
      <c r="A6011">
        <v>2019</v>
      </c>
      <c r="B6011">
        <v>3136405</v>
      </c>
      <c r="C6011" t="s">
        <v>121</v>
      </c>
      <c r="D6011" t="s">
        <v>303</v>
      </c>
      <c r="E6011" t="s">
        <v>306</v>
      </c>
      <c r="F6011" s="8">
        <v>149415.81</v>
      </c>
      <c r="G6011" s="10"/>
      <c r="I6011" s="8">
        <v>0</v>
      </c>
      <c r="J6011" s="8">
        <v>0</v>
      </c>
    </row>
    <row r="6012" spans="1:10" hidden="1" x14ac:dyDescent="0.35">
      <c r="A6012">
        <v>2019</v>
      </c>
      <c r="B6012">
        <v>3136405</v>
      </c>
      <c r="C6012" t="s">
        <v>121</v>
      </c>
      <c r="D6012" t="s">
        <v>303</v>
      </c>
      <c r="E6012" t="s">
        <v>301</v>
      </c>
      <c r="F6012" s="8">
        <v>992197.47</v>
      </c>
      <c r="G6012" s="10"/>
      <c r="I6012" s="8">
        <v>0</v>
      </c>
      <c r="J6012" s="8">
        <v>0</v>
      </c>
    </row>
    <row r="6013" spans="1:10" hidden="1" x14ac:dyDescent="0.35">
      <c r="A6013">
        <v>2019</v>
      </c>
      <c r="B6013">
        <v>3136405</v>
      </c>
      <c r="C6013" t="s">
        <v>121</v>
      </c>
      <c r="D6013" t="s">
        <v>303</v>
      </c>
      <c r="E6013" t="s">
        <v>305</v>
      </c>
      <c r="F6013" s="8">
        <v>68766.679999999993</v>
      </c>
      <c r="G6013" s="10"/>
      <c r="I6013" s="8">
        <v>0</v>
      </c>
      <c r="J6013" s="8">
        <v>0</v>
      </c>
    </row>
    <row r="6014" spans="1:10" hidden="1" x14ac:dyDescent="0.35">
      <c r="A6014">
        <v>2019</v>
      </c>
      <c r="B6014">
        <v>3136405</v>
      </c>
      <c r="C6014" t="s">
        <v>121</v>
      </c>
      <c r="D6014" t="s">
        <v>303</v>
      </c>
      <c r="E6014" t="s">
        <v>309</v>
      </c>
      <c r="F6014" s="8">
        <v>207988.36</v>
      </c>
      <c r="G6014" s="10"/>
      <c r="I6014" s="8">
        <v>0</v>
      </c>
      <c r="J6014" s="8">
        <v>0</v>
      </c>
    </row>
    <row r="6015" spans="1:10" hidden="1" x14ac:dyDescent="0.35">
      <c r="A6015">
        <v>2019</v>
      </c>
      <c r="B6015">
        <v>3136504</v>
      </c>
      <c r="C6015" t="s">
        <v>122</v>
      </c>
      <c r="D6015" t="s">
        <v>303</v>
      </c>
      <c r="E6015" t="s">
        <v>299</v>
      </c>
      <c r="F6015" s="8">
        <v>5215213.45</v>
      </c>
      <c r="G6015" s="10">
        <v>4947243.92</v>
      </c>
      <c r="H6015">
        <v>0.53771299596644917</v>
      </c>
      <c r="I6015" s="8">
        <v>144090.69880402129</v>
      </c>
      <c r="J6015" s="8">
        <v>0</v>
      </c>
    </row>
    <row r="6016" spans="1:10" hidden="1" x14ac:dyDescent="0.35">
      <c r="A6016">
        <v>2019</v>
      </c>
      <c r="B6016">
        <v>3136504</v>
      </c>
      <c r="C6016" t="s">
        <v>122</v>
      </c>
      <c r="D6016" t="s">
        <v>303</v>
      </c>
      <c r="E6016" t="s">
        <v>300</v>
      </c>
      <c r="F6016" s="8">
        <v>2660197.35</v>
      </c>
      <c r="G6016" s="10"/>
      <c r="I6016" s="8">
        <v>0</v>
      </c>
      <c r="J6016" s="8">
        <v>2804288.0488040214</v>
      </c>
    </row>
    <row r="6017" spans="1:10" hidden="1" x14ac:dyDescent="0.35">
      <c r="A6017">
        <v>2019</v>
      </c>
      <c r="B6017">
        <v>3136504</v>
      </c>
      <c r="C6017" t="s">
        <v>122</v>
      </c>
      <c r="D6017" t="s">
        <v>303</v>
      </c>
      <c r="E6017" t="s">
        <v>301</v>
      </c>
      <c r="F6017" s="8">
        <v>1293950.94</v>
      </c>
      <c r="G6017" s="10"/>
      <c r="I6017" s="8">
        <v>0</v>
      </c>
      <c r="J6017" s="8">
        <v>0</v>
      </c>
    </row>
    <row r="6018" spans="1:10" hidden="1" x14ac:dyDescent="0.35">
      <c r="A6018">
        <v>2019</v>
      </c>
      <c r="B6018">
        <v>3136504</v>
      </c>
      <c r="C6018" t="s">
        <v>122</v>
      </c>
      <c r="D6018" t="s">
        <v>303</v>
      </c>
      <c r="E6018" t="s">
        <v>304</v>
      </c>
      <c r="F6018" s="8">
        <v>97088.03</v>
      </c>
      <c r="G6018" s="10"/>
      <c r="I6018" s="8">
        <v>0</v>
      </c>
      <c r="J6018" s="8">
        <v>0</v>
      </c>
    </row>
    <row r="6019" spans="1:10" hidden="1" x14ac:dyDescent="0.35">
      <c r="A6019">
        <v>2019</v>
      </c>
      <c r="B6019">
        <v>3136504</v>
      </c>
      <c r="C6019" t="s">
        <v>122</v>
      </c>
      <c r="D6019" t="s">
        <v>303</v>
      </c>
      <c r="E6019" t="s">
        <v>309</v>
      </c>
      <c r="F6019" s="8">
        <v>267969.53000000003</v>
      </c>
      <c r="G6019" s="10"/>
      <c r="I6019" s="8">
        <v>0</v>
      </c>
      <c r="J6019" s="8">
        <v>0</v>
      </c>
    </row>
    <row r="6020" spans="1:10" hidden="1" x14ac:dyDescent="0.35">
      <c r="A6020">
        <v>2019</v>
      </c>
      <c r="B6020">
        <v>3136520</v>
      </c>
      <c r="C6020" t="s">
        <v>123</v>
      </c>
      <c r="D6020" t="s">
        <v>303</v>
      </c>
      <c r="E6020" t="s">
        <v>299</v>
      </c>
      <c r="F6020" s="8">
        <v>3818363.08</v>
      </c>
      <c r="G6020" s="10">
        <v>3818363.08</v>
      </c>
      <c r="H6020">
        <v>0.63725208656689603</v>
      </c>
      <c r="I6020" s="8">
        <v>0</v>
      </c>
      <c r="J6020" s="8">
        <v>0</v>
      </c>
    </row>
    <row r="6021" spans="1:10" hidden="1" x14ac:dyDescent="0.35">
      <c r="A6021">
        <v>2019</v>
      </c>
      <c r="B6021">
        <v>3136520</v>
      </c>
      <c r="C6021" t="s">
        <v>123</v>
      </c>
      <c r="D6021" t="s">
        <v>303</v>
      </c>
      <c r="E6021" t="s">
        <v>300</v>
      </c>
      <c r="F6021" s="8">
        <v>2433259.84</v>
      </c>
      <c r="G6021" s="10"/>
      <c r="I6021" s="8">
        <v>0</v>
      </c>
      <c r="J6021" s="8">
        <v>2433259.84</v>
      </c>
    </row>
    <row r="6022" spans="1:10" hidden="1" x14ac:dyDescent="0.35">
      <c r="A6022">
        <v>2019</v>
      </c>
      <c r="B6022">
        <v>3136520</v>
      </c>
      <c r="C6022" t="s">
        <v>123</v>
      </c>
      <c r="D6022" t="s">
        <v>303</v>
      </c>
      <c r="E6022" t="s">
        <v>301</v>
      </c>
      <c r="F6022" s="8">
        <v>924014.96</v>
      </c>
      <c r="G6022" s="10"/>
      <c r="I6022" s="8">
        <v>0</v>
      </c>
      <c r="J6022" s="8">
        <v>0</v>
      </c>
    </row>
    <row r="6023" spans="1:10" hidden="1" x14ac:dyDescent="0.35">
      <c r="A6023">
        <v>2019</v>
      </c>
      <c r="B6023">
        <v>3136520</v>
      </c>
      <c r="C6023" t="s">
        <v>123</v>
      </c>
      <c r="D6023" t="s">
        <v>303</v>
      </c>
      <c r="E6023" t="s">
        <v>305</v>
      </c>
      <c r="F6023" s="8">
        <v>3100.45</v>
      </c>
      <c r="G6023" s="10"/>
      <c r="I6023" s="8">
        <v>0</v>
      </c>
      <c r="J6023" s="8">
        <v>0</v>
      </c>
    </row>
    <row r="6024" spans="1:10" hidden="1" x14ac:dyDescent="0.35">
      <c r="A6024">
        <v>2019</v>
      </c>
      <c r="B6024">
        <v>3136553</v>
      </c>
      <c r="C6024" t="s">
        <v>124</v>
      </c>
      <c r="D6024" t="s">
        <v>303</v>
      </c>
      <c r="E6024" t="s">
        <v>299</v>
      </c>
      <c r="F6024" s="8">
        <v>3722901.3</v>
      </c>
      <c r="G6024" s="10">
        <v>3722901.3</v>
      </c>
      <c r="H6024">
        <v>0.84698356359863747</v>
      </c>
      <c r="I6024" s="8">
        <v>0</v>
      </c>
      <c r="J6024" s="8">
        <v>0</v>
      </c>
    </row>
    <row r="6025" spans="1:10" hidden="1" x14ac:dyDescent="0.35">
      <c r="A6025">
        <v>2019</v>
      </c>
      <c r="B6025">
        <v>3136553</v>
      </c>
      <c r="C6025" t="s">
        <v>124</v>
      </c>
      <c r="D6025" t="s">
        <v>303</v>
      </c>
      <c r="E6025" t="s">
        <v>300</v>
      </c>
      <c r="F6025" s="8">
        <v>3153236.21</v>
      </c>
      <c r="G6025" s="10"/>
      <c r="I6025" s="8">
        <v>0</v>
      </c>
      <c r="J6025" s="8">
        <v>3153236.21</v>
      </c>
    </row>
    <row r="6026" spans="1:10" hidden="1" x14ac:dyDescent="0.35">
      <c r="A6026">
        <v>2019</v>
      </c>
      <c r="B6026">
        <v>3136553</v>
      </c>
      <c r="C6026" t="s">
        <v>124</v>
      </c>
      <c r="D6026" t="s">
        <v>303</v>
      </c>
      <c r="E6026" t="s">
        <v>301</v>
      </c>
      <c r="F6026" s="8">
        <v>7227.23</v>
      </c>
      <c r="G6026" s="10"/>
      <c r="I6026" s="8">
        <v>0</v>
      </c>
      <c r="J6026" s="8">
        <v>0</v>
      </c>
    </row>
    <row r="6027" spans="1:10" hidden="1" x14ac:dyDescent="0.35">
      <c r="A6027">
        <v>2019</v>
      </c>
      <c r="B6027">
        <v>3136553</v>
      </c>
      <c r="C6027" t="s">
        <v>124</v>
      </c>
      <c r="D6027" t="s">
        <v>303</v>
      </c>
      <c r="E6027" t="s">
        <v>305</v>
      </c>
      <c r="F6027" s="8">
        <v>11724.9</v>
      </c>
      <c r="G6027" s="10"/>
      <c r="I6027" s="8">
        <v>0</v>
      </c>
      <c r="J6027" s="8">
        <v>0</v>
      </c>
    </row>
    <row r="6028" spans="1:10" hidden="1" x14ac:dyDescent="0.35">
      <c r="A6028">
        <v>2019</v>
      </c>
      <c r="B6028">
        <v>3136579</v>
      </c>
      <c r="C6028" t="s">
        <v>125</v>
      </c>
      <c r="D6028" t="s">
        <v>303</v>
      </c>
      <c r="E6028" t="s">
        <v>299</v>
      </c>
      <c r="F6028" s="8">
        <v>4258008.9800000004</v>
      </c>
      <c r="G6028" s="10">
        <v>3530942.6600000006</v>
      </c>
      <c r="H6028">
        <v>0.91931608710972368</v>
      </c>
      <c r="I6028" s="8">
        <v>668403.76437166613</v>
      </c>
      <c r="J6028" s="8">
        <v>0</v>
      </c>
    </row>
    <row r="6029" spans="1:10" hidden="1" x14ac:dyDescent="0.35">
      <c r="A6029">
        <v>2019</v>
      </c>
      <c r="B6029">
        <v>3136579</v>
      </c>
      <c r="C6029" t="s">
        <v>125</v>
      </c>
      <c r="D6029" t="s">
        <v>303</v>
      </c>
      <c r="E6029" t="s">
        <v>300</v>
      </c>
      <c r="F6029" s="8">
        <v>3246052.39</v>
      </c>
      <c r="G6029" s="10"/>
      <c r="I6029" s="8">
        <v>0</v>
      </c>
      <c r="J6029" s="8">
        <v>3914456.1543716663</v>
      </c>
    </row>
    <row r="6030" spans="1:10" hidden="1" x14ac:dyDescent="0.35">
      <c r="A6030">
        <v>2019</v>
      </c>
      <c r="B6030">
        <v>3136579</v>
      </c>
      <c r="C6030" t="s">
        <v>125</v>
      </c>
      <c r="D6030" t="s">
        <v>303</v>
      </c>
      <c r="E6030" t="s">
        <v>301</v>
      </c>
      <c r="F6030" s="8">
        <v>86824.46</v>
      </c>
      <c r="G6030" s="10"/>
      <c r="I6030" s="8">
        <v>0</v>
      </c>
      <c r="J6030" s="8">
        <v>0</v>
      </c>
    </row>
    <row r="6031" spans="1:10" hidden="1" x14ac:dyDescent="0.35">
      <c r="A6031">
        <v>2019</v>
      </c>
      <c r="B6031">
        <v>3136579</v>
      </c>
      <c r="C6031" t="s">
        <v>125</v>
      </c>
      <c r="D6031" t="s">
        <v>303</v>
      </c>
      <c r="E6031" t="s">
        <v>305</v>
      </c>
      <c r="F6031" s="8">
        <v>464.04</v>
      </c>
      <c r="G6031" s="10"/>
      <c r="I6031" s="8">
        <v>0</v>
      </c>
      <c r="J6031" s="8">
        <v>0</v>
      </c>
    </row>
    <row r="6032" spans="1:10" hidden="1" x14ac:dyDescent="0.35">
      <c r="A6032">
        <v>2019</v>
      </c>
      <c r="B6032">
        <v>3136579</v>
      </c>
      <c r="C6032" t="s">
        <v>125</v>
      </c>
      <c r="D6032" t="s">
        <v>303</v>
      </c>
      <c r="E6032" t="s">
        <v>309</v>
      </c>
      <c r="F6032" s="8">
        <v>727066.32</v>
      </c>
      <c r="G6032" s="10"/>
      <c r="I6032" s="8">
        <v>0</v>
      </c>
      <c r="J6032" s="8">
        <v>0</v>
      </c>
    </row>
    <row r="6033" spans="1:11" hidden="1" x14ac:dyDescent="0.35">
      <c r="A6033">
        <v>2019</v>
      </c>
      <c r="B6033">
        <v>3136801</v>
      </c>
      <c r="C6033" t="s">
        <v>126</v>
      </c>
      <c r="D6033" t="s">
        <v>303</v>
      </c>
      <c r="E6033" t="s">
        <v>299</v>
      </c>
      <c r="F6033" s="8">
        <v>2596271.2400000002</v>
      </c>
      <c r="G6033" s="10">
        <v>2281278.1</v>
      </c>
      <c r="H6033">
        <v>0.88210529877966215</v>
      </c>
      <c r="I6033" s="8">
        <v>277857.11787324399</v>
      </c>
      <c r="J6033" s="8">
        <v>0</v>
      </c>
    </row>
    <row r="6034" spans="1:11" hidden="1" x14ac:dyDescent="0.35">
      <c r="A6034">
        <v>2019</v>
      </c>
      <c r="B6034">
        <v>3136801</v>
      </c>
      <c r="C6034" t="s">
        <v>126</v>
      </c>
      <c r="D6034" t="s">
        <v>303</v>
      </c>
      <c r="E6034" t="s">
        <v>300</v>
      </c>
      <c r="F6034" s="8">
        <v>2012327.5</v>
      </c>
      <c r="G6034" s="10"/>
      <c r="I6034" s="8">
        <v>0</v>
      </c>
      <c r="J6034" s="8">
        <v>2290184.617873244</v>
      </c>
    </row>
    <row r="6035" spans="1:11" hidden="1" x14ac:dyDescent="0.35">
      <c r="A6035">
        <v>2019</v>
      </c>
      <c r="B6035">
        <v>3136801</v>
      </c>
      <c r="C6035" t="s">
        <v>126</v>
      </c>
      <c r="D6035" t="s">
        <v>303</v>
      </c>
      <c r="E6035" t="s">
        <v>301</v>
      </c>
      <c r="F6035" s="8">
        <v>268950.59999999998</v>
      </c>
      <c r="G6035" s="10"/>
      <c r="I6035" s="8">
        <v>0</v>
      </c>
      <c r="J6035" s="8">
        <v>0</v>
      </c>
    </row>
    <row r="6036" spans="1:11" hidden="1" x14ac:dyDescent="0.35">
      <c r="A6036">
        <v>2019</v>
      </c>
      <c r="B6036">
        <v>3136801</v>
      </c>
      <c r="C6036" t="s">
        <v>126</v>
      </c>
      <c r="D6036" t="s">
        <v>303</v>
      </c>
      <c r="E6036" t="s">
        <v>309</v>
      </c>
      <c r="F6036" s="8">
        <v>314993.14</v>
      </c>
      <c r="G6036" s="10"/>
      <c r="I6036" s="8">
        <v>0</v>
      </c>
      <c r="J6036" s="8">
        <v>0</v>
      </c>
    </row>
    <row r="6037" spans="1:11" hidden="1" x14ac:dyDescent="0.35">
      <c r="A6037">
        <v>2019</v>
      </c>
      <c r="B6037">
        <v>3136959</v>
      </c>
      <c r="C6037" t="s">
        <v>127</v>
      </c>
      <c r="D6037" t="s">
        <v>303</v>
      </c>
      <c r="E6037" t="s">
        <v>299</v>
      </c>
      <c r="F6037" s="8">
        <v>4464833.24</v>
      </c>
      <c r="G6037" s="10">
        <v>3745981.6300000004</v>
      </c>
      <c r="H6037">
        <v>0.80494873382494392</v>
      </c>
      <c r="I6037" s="8">
        <v>578638.69327752234</v>
      </c>
      <c r="J6037" s="8">
        <v>0</v>
      </c>
    </row>
    <row r="6038" spans="1:11" hidden="1" x14ac:dyDescent="0.35">
      <c r="A6038">
        <v>2019</v>
      </c>
      <c r="B6038">
        <v>3136959</v>
      </c>
      <c r="C6038" t="s">
        <v>127</v>
      </c>
      <c r="D6038" t="s">
        <v>303</v>
      </c>
      <c r="E6038" t="s">
        <v>300</v>
      </c>
      <c r="F6038" s="8">
        <v>3015323.17</v>
      </c>
      <c r="G6038" s="10"/>
      <c r="I6038" s="8">
        <v>0</v>
      </c>
      <c r="J6038" s="8">
        <v>3593961.8632775224</v>
      </c>
    </row>
    <row r="6039" spans="1:11" hidden="1" x14ac:dyDescent="0.35">
      <c r="A6039">
        <v>2019</v>
      </c>
      <c r="B6039">
        <v>3136959</v>
      </c>
      <c r="C6039" t="s">
        <v>127</v>
      </c>
      <c r="D6039" t="s">
        <v>303</v>
      </c>
      <c r="E6039" t="s">
        <v>301</v>
      </c>
      <c r="F6039" s="8">
        <v>710518.9</v>
      </c>
      <c r="G6039" s="10"/>
      <c r="I6039" s="8">
        <v>0</v>
      </c>
      <c r="J6039" s="8">
        <v>0</v>
      </c>
    </row>
    <row r="6040" spans="1:11" hidden="1" x14ac:dyDescent="0.35">
      <c r="A6040">
        <v>2019</v>
      </c>
      <c r="B6040">
        <v>3136959</v>
      </c>
      <c r="C6040" t="s">
        <v>127</v>
      </c>
      <c r="D6040" t="s">
        <v>303</v>
      </c>
      <c r="E6040" t="s">
        <v>304</v>
      </c>
      <c r="F6040" s="8">
        <v>20139.560000000001</v>
      </c>
      <c r="G6040" s="10"/>
      <c r="I6040" s="8">
        <v>0</v>
      </c>
      <c r="J6040" s="8">
        <v>0</v>
      </c>
    </row>
    <row r="6041" spans="1:11" hidden="1" x14ac:dyDescent="0.35">
      <c r="A6041">
        <v>2019</v>
      </c>
      <c r="B6041">
        <v>3136959</v>
      </c>
      <c r="C6041" t="s">
        <v>127</v>
      </c>
      <c r="D6041" t="s">
        <v>303</v>
      </c>
      <c r="E6041" t="s">
        <v>309</v>
      </c>
      <c r="F6041" s="8">
        <v>718851.61</v>
      </c>
      <c r="G6041" s="10"/>
      <c r="I6041" s="8">
        <v>0</v>
      </c>
      <c r="J6041" s="8">
        <v>0</v>
      </c>
    </row>
    <row r="6042" spans="1:11" hidden="1" x14ac:dyDescent="0.35">
      <c r="A6042">
        <v>2019</v>
      </c>
      <c r="B6042">
        <v>3137007</v>
      </c>
      <c r="C6042" t="s">
        <v>128</v>
      </c>
      <c r="D6042" t="s">
        <v>303</v>
      </c>
      <c r="E6042" t="s">
        <v>299</v>
      </c>
      <c r="F6042" s="8">
        <v>11118971.720000001</v>
      </c>
      <c r="G6042" s="10">
        <v>11118971.720000001</v>
      </c>
      <c r="H6042">
        <v>0.78302496483011097</v>
      </c>
      <c r="I6042" s="8">
        <v>0</v>
      </c>
      <c r="J6042" s="8">
        <v>0</v>
      </c>
      <c r="K6042">
        <f>J6043/F6042</f>
        <v>0.78302496483011097</v>
      </c>
    </row>
    <row r="6043" spans="1:11" hidden="1" x14ac:dyDescent="0.35">
      <c r="A6043">
        <v>2019</v>
      </c>
      <c r="B6043">
        <v>3137007</v>
      </c>
      <c r="C6043" t="s">
        <v>128</v>
      </c>
      <c r="D6043" t="s">
        <v>303</v>
      </c>
      <c r="E6043" t="s">
        <v>300</v>
      </c>
      <c r="F6043" s="8">
        <v>8706432.4399999995</v>
      </c>
      <c r="G6043" s="10"/>
      <c r="I6043" s="8">
        <v>0</v>
      </c>
      <c r="J6043" s="8">
        <v>8706432.4399999995</v>
      </c>
    </row>
    <row r="6044" spans="1:11" hidden="1" x14ac:dyDescent="0.35">
      <c r="A6044">
        <v>2019</v>
      </c>
      <c r="B6044">
        <v>3137007</v>
      </c>
      <c r="C6044" t="s">
        <v>128</v>
      </c>
      <c r="D6044" t="s">
        <v>303</v>
      </c>
      <c r="E6044" t="s">
        <v>306</v>
      </c>
      <c r="F6044" s="8">
        <v>120480</v>
      </c>
      <c r="G6044" s="10"/>
      <c r="I6044" s="8">
        <v>0</v>
      </c>
      <c r="J6044" s="8">
        <v>0</v>
      </c>
    </row>
    <row r="6045" spans="1:11" hidden="1" x14ac:dyDescent="0.35">
      <c r="A6045">
        <v>2019</v>
      </c>
      <c r="B6045">
        <v>3137007</v>
      </c>
      <c r="C6045" t="s">
        <v>128</v>
      </c>
      <c r="D6045" t="s">
        <v>303</v>
      </c>
      <c r="E6045" t="s">
        <v>301</v>
      </c>
      <c r="F6045" s="8">
        <v>1526524.23</v>
      </c>
      <c r="G6045" s="10"/>
      <c r="I6045" s="8">
        <v>0</v>
      </c>
      <c r="J6045" s="8">
        <v>0</v>
      </c>
    </row>
    <row r="6046" spans="1:11" hidden="1" x14ac:dyDescent="0.35">
      <c r="A6046">
        <v>2019</v>
      </c>
      <c r="B6046">
        <v>3137007</v>
      </c>
      <c r="C6046" t="s">
        <v>128</v>
      </c>
      <c r="D6046" t="s">
        <v>303</v>
      </c>
      <c r="E6046" t="s">
        <v>304</v>
      </c>
      <c r="F6046" s="8">
        <v>152189.18</v>
      </c>
      <c r="G6046" s="10"/>
      <c r="I6046" s="8">
        <v>0</v>
      </c>
      <c r="J6046" s="8">
        <v>0</v>
      </c>
    </row>
    <row r="6047" spans="1:11" hidden="1" x14ac:dyDescent="0.35">
      <c r="A6047">
        <v>2019</v>
      </c>
      <c r="B6047">
        <v>3137304</v>
      </c>
      <c r="C6047" t="s">
        <v>129</v>
      </c>
      <c r="D6047" t="s">
        <v>303</v>
      </c>
      <c r="E6047" t="s">
        <v>299</v>
      </c>
      <c r="F6047" s="8">
        <v>3345093.59</v>
      </c>
      <c r="G6047" s="10">
        <v>2893126.17</v>
      </c>
      <c r="H6047">
        <v>0.74288079181835331</v>
      </c>
      <c r="I6047" s="8">
        <v>335757.91484569822</v>
      </c>
      <c r="J6047" s="8">
        <v>0</v>
      </c>
    </row>
    <row r="6048" spans="1:11" hidden="1" x14ac:dyDescent="0.35">
      <c r="A6048">
        <v>2019</v>
      </c>
      <c r="B6048">
        <v>3137304</v>
      </c>
      <c r="C6048" t="s">
        <v>129</v>
      </c>
      <c r="D6048" t="s">
        <v>303</v>
      </c>
      <c r="E6048" t="s">
        <v>300</v>
      </c>
      <c r="F6048" s="8">
        <v>2149247.86</v>
      </c>
      <c r="G6048" s="10"/>
      <c r="I6048" s="8">
        <v>0</v>
      </c>
      <c r="J6048" s="8">
        <v>2485005.7748456979</v>
      </c>
    </row>
    <row r="6049" spans="1:10" hidden="1" x14ac:dyDescent="0.35">
      <c r="A6049">
        <v>2019</v>
      </c>
      <c r="B6049">
        <v>3137304</v>
      </c>
      <c r="C6049" t="s">
        <v>129</v>
      </c>
      <c r="D6049" t="s">
        <v>303</v>
      </c>
      <c r="E6049" t="s">
        <v>306</v>
      </c>
      <c r="F6049" s="8">
        <v>90025.9</v>
      </c>
      <c r="G6049" s="10"/>
      <c r="I6049" s="8">
        <v>0</v>
      </c>
      <c r="J6049" s="8">
        <v>0</v>
      </c>
    </row>
    <row r="6050" spans="1:10" hidden="1" x14ac:dyDescent="0.35">
      <c r="A6050">
        <v>2019</v>
      </c>
      <c r="B6050">
        <v>3137304</v>
      </c>
      <c r="C6050" t="s">
        <v>129</v>
      </c>
      <c r="D6050" t="s">
        <v>303</v>
      </c>
      <c r="E6050" t="s">
        <v>301</v>
      </c>
      <c r="F6050" s="8">
        <v>595673.97</v>
      </c>
      <c r="G6050" s="10"/>
      <c r="I6050" s="8">
        <v>0</v>
      </c>
      <c r="J6050" s="8">
        <v>0</v>
      </c>
    </row>
    <row r="6051" spans="1:10" hidden="1" x14ac:dyDescent="0.35">
      <c r="A6051">
        <v>2019</v>
      </c>
      <c r="B6051">
        <v>3137304</v>
      </c>
      <c r="C6051" t="s">
        <v>129</v>
      </c>
      <c r="D6051" t="s">
        <v>303</v>
      </c>
      <c r="E6051" t="s">
        <v>309</v>
      </c>
      <c r="F6051" s="8">
        <v>451967.42</v>
      </c>
      <c r="G6051" s="10"/>
      <c r="I6051" s="8">
        <v>0</v>
      </c>
      <c r="J6051" s="8">
        <v>0</v>
      </c>
    </row>
    <row r="6052" spans="1:10" hidden="1" x14ac:dyDescent="0.35">
      <c r="A6052">
        <v>2019</v>
      </c>
      <c r="B6052">
        <v>3138104</v>
      </c>
      <c r="C6052" t="s">
        <v>130</v>
      </c>
      <c r="D6052" t="s">
        <v>303</v>
      </c>
      <c r="E6052" t="s">
        <v>299</v>
      </c>
      <c r="F6052" s="8">
        <v>5154001.5599999996</v>
      </c>
      <c r="G6052" s="10">
        <v>5154001.5599999996</v>
      </c>
      <c r="H6052">
        <v>0.99763642485199422</v>
      </c>
      <c r="I6052" s="8">
        <v>0</v>
      </c>
      <c r="J6052" s="8">
        <v>0</v>
      </c>
    </row>
    <row r="6053" spans="1:10" hidden="1" x14ac:dyDescent="0.35">
      <c r="A6053">
        <v>2019</v>
      </c>
      <c r="B6053">
        <v>3138104</v>
      </c>
      <c r="C6053" t="s">
        <v>130</v>
      </c>
      <c r="D6053" t="s">
        <v>303</v>
      </c>
      <c r="E6053" t="s">
        <v>300</v>
      </c>
      <c r="F6053" s="8">
        <v>5141819.6900000004</v>
      </c>
      <c r="G6053" s="10"/>
      <c r="I6053" s="8">
        <v>0</v>
      </c>
      <c r="J6053" s="8">
        <v>5141819.6900000004</v>
      </c>
    </row>
    <row r="6054" spans="1:10" hidden="1" x14ac:dyDescent="0.35">
      <c r="A6054">
        <v>2019</v>
      </c>
      <c r="B6054">
        <v>3138104</v>
      </c>
      <c r="C6054" t="s">
        <v>130</v>
      </c>
      <c r="D6054" t="s">
        <v>303</v>
      </c>
      <c r="E6054" t="s">
        <v>306</v>
      </c>
      <c r="F6054" s="8">
        <v>12181.87</v>
      </c>
      <c r="G6054" s="10"/>
      <c r="I6054" s="8">
        <v>0</v>
      </c>
      <c r="J6054" s="8">
        <v>0</v>
      </c>
    </row>
    <row r="6055" spans="1:10" hidden="1" x14ac:dyDescent="0.35">
      <c r="A6055">
        <v>2019</v>
      </c>
      <c r="B6055">
        <v>3138351</v>
      </c>
      <c r="C6055" t="s">
        <v>131</v>
      </c>
      <c r="D6055" t="s">
        <v>303</v>
      </c>
      <c r="E6055" t="s">
        <v>299</v>
      </c>
      <c r="F6055" s="8">
        <v>4183118.8</v>
      </c>
      <c r="G6055" s="10">
        <v>3941618.8</v>
      </c>
      <c r="H6055">
        <v>0.6277992153883577</v>
      </c>
      <c r="I6055" s="8">
        <v>151613.5105162884</v>
      </c>
      <c r="J6055" s="8">
        <v>0</v>
      </c>
    </row>
    <row r="6056" spans="1:10" hidden="1" x14ac:dyDescent="0.35">
      <c r="A6056">
        <v>2019</v>
      </c>
      <c r="B6056">
        <v>3138351</v>
      </c>
      <c r="C6056" t="s">
        <v>131</v>
      </c>
      <c r="D6056" t="s">
        <v>303</v>
      </c>
      <c r="E6056" t="s">
        <v>300</v>
      </c>
      <c r="F6056" s="8">
        <v>2474545.19</v>
      </c>
      <c r="G6056" s="10"/>
      <c r="I6056" s="8">
        <v>0</v>
      </c>
      <c r="J6056" s="8">
        <v>2626158.7005162882</v>
      </c>
    </row>
    <row r="6057" spans="1:10" hidden="1" x14ac:dyDescent="0.35">
      <c r="A6057">
        <v>2019</v>
      </c>
      <c r="B6057">
        <v>3138351</v>
      </c>
      <c r="C6057" t="s">
        <v>131</v>
      </c>
      <c r="D6057" t="s">
        <v>303</v>
      </c>
      <c r="E6057" t="s">
        <v>306</v>
      </c>
      <c r="F6057" s="8">
        <v>950</v>
      </c>
      <c r="G6057" s="10"/>
      <c r="I6057" s="8">
        <v>0</v>
      </c>
      <c r="J6057" s="8">
        <v>0</v>
      </c>
    </row>
    <row r="6058" spans="1:10" hidden="1" x14ac:dyDescent="0.35">
      <c r="A6058">
        <v>2019</v>
      </c>
      <c r="B6058">
        <v>3138351</v>
      </c>
      <c r="C6058" t="s">
        <v>131</v>
      </c>
      <c r="D6058" t="s">
        <v>303</v>
      </c>
      <c r="E6058" t="s">
        <v>301</v>
      </c>
      <c r="F6058" s="8">
        <v>840361.88</v>
      </c>
      <c r="G6058" s="10"/>
      <c r="I6058" s="8">
        <v>0</v>
      </c>
      <c r="J6058" s="8">
        <v>0</v>
      </c>
    </row>
    <row r="6059" spans="1:10" hidden="1" x14ac:dyDescent="0.35">
      <c r="A6059">
        <v>2019</v>
      </c>
      <c r="B6059">
        <v>3138351</v>
      </c>
      <c r="C6059" t="s">
        <v>131</v>
      </c>
      <c r="D6059" t="s">
        <v>303</v>
      </c>
      <c r="E6059" t="s">
        <v>304</v>
      </c>
      <c r="F6059" s="8">
        <v>340904.38</v>
      </c>
      <c r="G6059" s="10"/>
      <c r="I6059" s="8">
        <v>0</v>
      </c>
      <c r="J6059" s="8">
        <v>0</v>
      </c>
    </row>
    <row r="6060" spans="1:10" hidden="1" x14ac:dyDescent="0.35">
      <c r="A6060">
        <v>2019</v>
      </c>
      <c r="B6060">
        <v>3138351</v>
      </c>
      <c r="C6060" t="s">
        <v>131</v>
      </c>
      <c r="D6060" t="s">
        <v>303</v>
      </c>
      <c r="E6060" t="s">
        <v>305</v>
      </c>
      <c r="F6060" s="8">
        <v>51151.040000000001</v>
      </c>
      <c r="G6060" s="10"/>
      <c r="I6060" s="8">
        <v>0</v>
      </c>
      <c r="J6060" s="8">
        <v>0</v>
      </c>
    </row>
    <row r="6061" spans="1:10" hidden="1" x14ac:dyDescent="0.35">
      <c r="A6061">
        <v>2019</v>
      </c>
      <c r="B6061">
        <v>3138351</v>
      </c>
      <c r="C6061" t="s">
        <v>131</v>
      </c>
      <c r="D6061" t="s">
        <v>303</v>
      </c>
      <c r="E6061" t="s">
        <v>309</v>
      </c>
      <c r="F6061" s="8">
        <v>241500</v>
      </c>
      <c r="G6061" s="10"/>
      <c r="I6061" s="8">
        <v>0</v>
      </c>
      <c r="J6061" s="8">
        <v>0</v>
      </c>
    </row>
    <row r="6062" spans="1:10" hidden="1" x14ac:dyDescent="0.35">
      <c r="A6062">
        <v>2019</v>
      </c>
      <c r="B6062">
        <v>3138658</v>
      </c>
      <c r="C6062" t="s">
        <v>132</v>
      </c>
      <c r="D6062" t="s">
        <v>303</v>
      </c>
      <c r="E6062" t="s">
        <v>299</v>
      </c>
      <c r="F6062" s="8">
        <v>6613839.6200000001</v>
      </c>
      <c r="G6062" s="10">
        <v>5621372</v>
      </c>
      <c r="H6062">
        <v>0.45630327791862918</v>
      </c>
      <c r="I6062" s="8">
        <v>452866.22823410045</v>
      </c>
      <c r="J6062" s="8">
        <v>0</v>
      </c>
    </row>
    <row r="6063" spans="1:10" hidden="1" x14ac:dyDescent="0.35">
      <c r="A6063">
        <v>2019</v>
      </c>
      <c r="B6063">
        <v>3138658</v>
      </c>
      <c r="C6063" t="s">
        <v>132</v>
      </c>
      <c r="D6063" t="s">
        <v>303</v>
      </c>
      <c r="E6063" t="s">
        <v>300</v>
      </c>
      <c r="F6063" s="8">
        <v>2565050.4700000002</v>
      </c>
      <c r="G6063" s="10"/>
      <c r="I6063" s="8">
        <v>0</v>
      </c>
      <c r="J6063" s="8">
        <v>3017916.6982341008</v>
      </c>
    </row>
    <row r="6064" spans="1:10" hidden="1" x14ac:dyDescent="0.35">
      <c r="A6064">
        <v>2019</v>
      </c>
      <c r="B6064">
        <v>3138658</v>
      </c>
      <c r="C6064" t="s">
        <v>132</v>
      </c>
      <c r="D6064" t="s">
        <v>303</v>
      </c>
      <c r="E6064" t="s">
        <v>301</v>
      </c>
      <c r="F6064" s="8">
        <v>2767422.48</v>
      </c>
      <c r="G6064" s="10"/>
      <c r="I6064" s="8">
        <v>0</v>
      </c>
      <c r="J6064" s="8">
        <v>0</v>
      </c>
    </row>
    <row r="6065" spans="1:10" hidden="1" x14ac:dyDescent="0.35">
      <c r="A6065">
        <v>2019</v>
      </c>
      <c r="B6065">
        <v>3138658</v>
      </c>
      <c r="C6065" t="s">
        <v>132</v>
      </c>
      <c r="D6065" t="s">
        <v>303</v>
      </c>
      <c r="E6065" t="s">
        <v>309</v>
      </c>
      <c r="F6065" s="8">
        <v>992467.62</v>
      </c>
      <c r="G6065" s="10"/>
      <c r="I6065" s="8">
        <v>0</v>
      </c>
      <c r="J6065" s="8">
        <v>0</v>
      </c>
    </row>
    <row r="6066" spans="1:10" hidden="1" x14ac:dyDescent="0.35">
      <c r="A6066">
        <v>2019</v>
      </c>
      <c r="B6066">
        <v>3138682</v>
      </c>
      <c r="C6066" t="s">
        <v>133</v>
      </c>
      <c r="D6066" t="s">
        <v>303</v>
      </c>
      <c r="E6066" t="s">
        <v>299</v>
      </c>
      <c r="F6066" s="8">
        <v>3913268.49</v>
      </c>
      <c r="G6066" s="10">
        <v>3469406.0300000003</v>
      </c>
      <c r="H6066">
        <v>0.71385119198631231</v>
      </c>
      <c r="I6066" s="8">
        <v>316851.7461489769</v>
      </c>
      <c r="J6066" s="8">
        <v>0</v>
      </c>
    </row>
    <row r="6067" spans="1:10" hidden="1" x14ac:dyDescent="0.35">
      <c r="A6067">
        <v>2019</v>
      </c>
      <c r="B6067">
        <v>3138682</v>
      </c>
      <c r="C6067" t="s">
        <v>133</v>
      </c>
      <c r="D6067" t="s">
        <v>303</v>
      </c>
      <c r="E6067" t="s">
        <v>300</v>
      </c>
      <c r="F6067" s="8">
        <v>2476639.63</v>
      </c>
      <c r="G6067" s="10"/>
      <c r="I6067" s="8">
        <v>0</v>
      </c>
      <c r="J6067" s="8">
        <v>2793491.3761489769</v>
      </c>
    </row>
    <row r="6068" spans="1:10" hidden="1" x14ac:dyDescent="0.35">
      <c r="A6068">
        <v>2019</v>
      </c>
      <c r="B6068">
        <v>3138682</v>
      </c>
      <c r="C6068" t="s">
        <v>133</v>
      </c>
      <c r="D6068" t="s">
        <v>303</v>
      </c>
      <c r="E6068" t="s">
        <v>306</v>
      </c>
      <c r="F6068" s="8">
        <v>37322.629999999997</v>
      </c>
      <c r="G6068" s="10"/>
      <c r="I6068" s="8">
        <v>0</v>
      </c>
      <c r="J6068" s="8">
        <v>0</v>
      </c>
    </row>
    <row r="6069" spans="1:10" hidden="1" x14ac:dyDescent="0.35">
      <c r="A6069">
        <v>2019</v>
      </c>
      <c r="B6069">
        <v>3138682</v>
      </c>
      <c r="C6069" t="s">
        <v>133</v>
      </c>
      <c r="D6069" t="s">
        <v>303</v>
      </c>
      <c r="E6069" t="s">
        <v>301</v>
      </c>
      <c r="F6069" s="8">
        <v>953948.59</v>
      </c>
      <c r="G6069" s="10"/>
      <c r="I6069" s="8">
        <v>0</v>
      </c>
      <c r="J6069" s="8">
        <v>0</v>
      </c>
    </row>
    <row r="6070" spans="1:10" hidden="1" x14ac:dyDescent="0.35">
      <c r="A6070">
        <v>2019</v>
      </c>
      <c r="B6070">
        <v>3138682</v>
      </c>
      <c r="C6070" t="s">
        <v>133</v>
      </c>
      <c r="D6070" t="s">
        <v>303</v>
      </c>
      <c r="E6070" t="s">
        <v>305</v>
      </c>
      <c r="F6070" s="8">
        <v>1495.18</v>
      </c>
      <c r="G6070" s="10"/>
      <c r="I6070" s="8">
        <v>0</v>
      </c>
      <c r="J6070" s="8">
        <v>0</v>
      </c>
    </row>
    <row r="6071" spans="1:10" hidden="1" x14ac:dyDescent="0.35">
      <c r="A6071">
        <v>2019</v>
      </c>
      <c r="B6071">
        <v>3138682</v>
      </c>
      <c r="C6071" t="s">
        <v>133</v>
      </c>
      <c r="D6071" t="s">
        <v>303</v>
      </c>
      <c r="E6071" t="s">
        <v>309</v>
      </c>
      <c r="F6071" s="8">
        <v>443862.46</v>
      </c>
      <c r="G6071" s="10"/>
      <c r="I6071" s="8">
        <v>0</v>
      </c>
      <c r="J6071" s="8">
        <v>0</v>
      </c>
    </row>
    <row r="6072" spans="1:10" hidden="1" x14ac:dyDescent="0.35">
      <c r="A6072">
        <v>2019</v>
      </c>
      <c r="B6072">
        <v>3138906</v>
      </c>
      <c r="C6072" t="s">
        <v>134</v>
      </c>
      <c r="D6072" t="s">
        <v>303</v>
      </c>
      <c r="E6072" t="s">
        <v>299</v>
      </c>
      <c r="F6072" s="8">
        <v>4111721.62</v>
      </c>
      <c r="G6072" s="10">
        <v>3677566.1100000003</v>
      </c>
      <c r="H6072">
        <v>0.82224600171769568</v>
      </c>
      <c r="I6072" s="8">
        <v>356982.63222120708</v>
      </c>
      <c r="J6072" s="8">
        <v>0</v>
      </c>
    </row>
    <row r="6073" spans="1:10" hidden="1" x14ac:dyDescent="0.35">
      <c r="A6073">
        <v>2019</v>
      </c>
      <c r="B6073">
        <v>3138906</v>
      </c>
      <c r="C6073" t="s">
        <v>134</v>
      </c>
      <c r="D6073" t="s">
        <v>303</v>
      </c>
      <c r="E6073" t="s">
        <v>300</v>
      </c>
      <c r="F6073" s="8">
        <v>3023864.03</v>
      </c>
      <c r="G6073" s="10"/>
      <c r="I6073" s="8">
        <v>0</v>
      </c>
      <c r="J6073" s="8">
        <v>3380846.6622212068</v>
      </c>
    </row>
    <row r="6074" spans="1:10" hidden="1" x14ac:dyDescent="0.35">
      <c r="A6074">
        <v>2019</v>
      </c>
      <c r="B6074">
        <v>3138906</v>
      </c>
      <c r="C6074" t="s">
        <v>134</v>
      </c>
      <c r="D6074" t="s">
        <v>303</v>
      </c>
      <c r="E6074" t="s">
        <v>308</v>
      </c>
      <c r="F6074" s="8">
        <v>11000</v>
      </c>
      <c r="G6074" s="10"/>
      <c r="I6074" s="8">
        <v>0</v>
      </c>
      <c r="J6074" s="8">
        <v>0</v>
      </c>
    </row>
    <row r="6075" spans="1:10" hidden="1" x14ac:dyDescent="0.35">
      <c r="A6075">
        <v>2019</v>
      </c>
      <c r="B6075">
        <v>3138906</v>
      </c>
      <c r="C6075" t="s">
        <v>134</v>
      </c>
      <c r="D6075" t="s">
        <v>303</v>
      </c>
      <c r="E6075" t="s">
        <v>301</v>
      </c>
      <c r="F6075" s="8">
        <v>4068.39</v>
      </c>
      <c r="G6075" s="10"/>
      <c r="I6075" s="8">
        <v>0</v>
      </c>
      <c r="J6075" s="8">
        <v>0</v>
      </c>
    </row>
    <row r="6076" spans="1:10" hidden="1" x14ac:dyDescent="0.35">
      <c r="A6076">
        <v>2019</v>
      </c>
      <c r="B6076">
        <v>3138906</v>
      </c>
      <c r="C6076" t="s">
        <v>134</v>
      </c>
      <c r="D6076" t="s">
        <v>303</v>
      </c>
      <c r="E6076" t="s">
        <v>309</v>
      </c>
      <c r="F6076" s="8">
        <v>434155.51</v>
      </c>
      <c r="G6076" s="10"/>
      <c r="I6076" s="8">
        <v>0</v>
      </c>
      <c r="J6076" s="8">
        <v>0</v>
      </c>
    </row>
    <row r="6077" spans="1:10" hidden="1" x14ac:dyDescent="0.35">
      <c r="A6077">
        <v>2019</v>
      </c>
      <c r="B6077">
        <v>3139201</v>
      </c>
      <c r="C6077" t="s">
        <v>135</v>
      </c>
      <c r="D6077" t="s">
        <v>303</v>
      </c>
      <c r="E6077" t="s">
        <v>299</v>
      </c>
      <c r="F6077" s="8">
        <v>9237235.5</v>
      </c>
      <c r="G6077" s="10">
        <v>8308806.7000000002</v>
      </c>
      <c r="H6077">
        <v>0.55638049203864615</v>
      </c>
      <c r="I6077" s="8">
        <v>516559.6725668498</v>
      </c>
      <c r="J6077" s="8">
        <v>0</v>
      </c>
    </row>
    <row r="6078" spans="1:10" hidden="1" x14ac:dyDescent="0.35">
      <c r="A6078">
        <v>2019</v>
      </c>
      <c r="B6078">
        <v>3139201</v>
      </c>
      <c r="C6078" t="s">
        <v>135</v>
      </c>
      <c r="D6078" t="s">
        <v>303</v>
      </c>
      <c r="E6078" t="s">
        <v>300</v>
      </c>
      <c r="F6078" s="8">
        <v>4622857.96</v>
      </c>
      <c r="G6078" s="10"/>
      <c r="I6078" s="8">
        <v>0</v>
      </c>
      <c r="J6078" s="8">
        <v>5139417.6325668497</v>
      </c>
    </row>
    <row r="6079" spans="1:10" hidden="1" x14ac:dyDescent="0.35">
      <c r="A6079">
        <v>2019</v>
      </c>
      <c r="B6079">
        <v>3139201</v>
      </c>
      <c r="C6079" t="s">
        <v>135</v>
      </c>
      <c r="D6079" t="s">
        <v>303</v>
      </c>
      <c r="E6079" t="s">
        <v>308</v>
      </c>
      <c r="F6079" s="8">
        <v>21000</v>
      </c>
      <c r="G6079" s="10"/>
      <c r="I6079" s="8">
        <v>0</v>
      </c>
      <c r="J6079" s="8">
        <v>0</v>
      </c>
    </row>
    <row r="6080" spans="1:10" hidden="1" x14ac:dyDescent="0.35">
      <c r="A6080">
        <v>2019</v>
      </c>
      <c r="B6080">
        <v>3139201</v>
      </c>
      <c r="C6080" t="s">
        <v>135</v>
      </c>
      <c r="D6080" t="s">
        <v>303</v>
      </c>
      <c r="E6080" t="s">
        <v>306</v>
      </c>
      <c r="F6080" s="8">
        <v>15200</v>
      </c>
      <c r="G6080" s="10"/>
      <c r="I6080" s="8">
        <v>0</v>
      </c>
      <c r="J6080" s="8">
        <v>0</v>
      </c>
    </row>
    <row r="6081" spans="1:10" hidden="1" x14ac:dyDescent="0.35">
      <c r="A6081">
        <v>2019</v>
      </c>
      <c r="B6081">
        <v>3139201</v>
      </c>
      <c r="C6081" t="s">
        <v>135</v>
      </c>
      <c r="D6081" t="s">
        <v>303</v>
      </c>
      <c r="E6081" t="s">
        <v>301</v>
      </c>
      <c r="F6081" s="8">
        <v>2777745.58</v>
      </c>
      <c r="G6081" s="10"/>
      <c r="I6081" s="8">
        <v>0</v>
      </c>
      <c r="J6081" s="8">
        <v>0</v>
      </c>
    </row>
    <row r="6082" spans="1:10" hidden="1" x14ac:dyDescent="0.35">
      <c r="A6082">
        <v>2019</v>
      </c>
      <c r="B6082">
        <v>3139201</v>
      </c>
      <c r="C6082" t="s">
        <v>135</v>
      </c>
      <c r="D6082" t="s">
        <v>303</v>
      </c>
      <c r="E6082" t="s">
        <v>305</v>
      </c>
      <c r="F6082" s="8">
        <v>188756.33</v>
      </c>
      <c r="G6082" s="10"/>
      <c r="I6082" s="8">
        <v>0</v>
      </c>
      <c r="J6082" s="8">
        <v>0</v>
      </c>
    </row>
    <row r="6083" spans="1:10" hidden="1" x14ac:dyDescent="0.35">
      <c r="A6083">
        <v>2019</v>
      </c>
      <c r="B6083">
        <v>3139201</v>
      </c>
      <c r="C6083" t="s">
        <v>135</v>
      </c>
      <c r="D6083" t="s">
        <v>303</v>
      </c>
      <c r="E6083" t="s">
        <v>309</v>
      </c>
      <c r="F6083" s="8">
        <v>928428.8</v>
      </c>
      <c r="G6083" s="10"/>
      <c r="I6083" s="8">
        <v>0</v>
      </c>
      <c r="J6083" s="8">
        <v>0</v>
      </c>
    </row>
    <row r="6084" spans="1:10" hidden="1" x14ac:dyDescent="0.35">
      <c r="A6084">
        <v>2019</v>
      </c>
      <c r="B6084">
        <v>3139250</v>
      </c>
      <c r="C6084" t="s">
        <v>136</v>
      </c>
      <c r="D6084" t="s">
        <v>303</v>
      </c>
      <c r="E6084" t="s">
        <v>299</v>
      </c>
      <c r="F6084" s="8">
        <v>3961863.11</v>
      </c>
      <c r="G6084" s="10">
        <v>3777654.51</v>
      </c>
      <c r="H6084">
        <v>0.83925443462536231</v>
      </c>
      <c r="I6084" s="8">
        <v>154597.88444612952</v>
      </c>
      <c r="J6084" s="8">
        <v>0</v>
      </c>
    </row>
    <row r="6085" spans="1:10" hidden="1" x14ac:dyDescent="0.35">
      <c r="A6085">
        <v>2019</v>
      </c>
      <c r="B6085">
        <v>3139250</v>
      </c>
      <c r="C6085" t="s">
        <v>136</v>
      </c>
      <c r="D6085" t="s">
        <v>303</v>
      </c>
      <c r="E6085" t="s">
        <v>300</v>
      </c>
      <c r="F6085" s="8">
        <v>3170413.3</v>
      </c>
      <c r="G6085" s="10"/>
      <c r="I6085" s="8">
        <v>0</v>
      </c>
      <c r="J6085" s="8">
        <v>3325011.1844461295</v>
      </c>
    </row>
    <row r="6086" spans="1:10" hidden="1" x14ac:dyDescent="0.35">
      <c r="A6086">
        <v>2019</v>
      </c>
      <c r="B6086">
        <v>3139250</v>
      </c>
      <c r="C6086" t="s">
        <v>136</v>
      </c>
      <c r="D6086" t="s">
        <v>303</v>
      </c>
      <c r="E6086" t="s">
        <v>306</v>
      </c>
      <c r="F6086" s="8">
        <v>28267.33</v>
      </c>
      <c r="G6086" s="10"/>
      <c r="I6086" s="8">
        <v>0</v>
      </c>
      <c r="J6086" s="8">
        <v>0</v>
      </c>
    </row>
    <row r="6087" spans="1:10" hidden="1" x14ac:dyDescent="0.35">
      <c r="A6087">
        <v>2019</v>
      </c>
      <c r="B6087">
        <v>3139250</v>
      </c>
      <c r="C6087" t="s">
        <v>136</v>
      </c>
      <c r="D6087" t="s">
        <v>303</v>
      </c>
      <c r="E6087" t="s">
        <v>301</v>
      </c>
      <c r="F6087" s="8">
        <v>474234.82</v>
      </c>
      <c r="G6087" s="10"/>
      <c r="I6087" s="8">
        <v>0</v>
      </c>
      <c r="J6087" s="8">
        <v>0</v>
      </c>
    </row>
    <row r="6088" spans="1:10" hidden="1" x14ac:dyDescent="0.35">
      <c r="A6088">
        <v>2019</v>
      </c>
      <c r="B6088">
        <v>3139250</v>
      </c>
      <c r="C6088" t="s">
        <v>136</v>
      </c>
      <c r="D6088" t="s">
        <v>303</v>
      </c>
      <c r="E6088" t="s">
        <v>309</v>
      </c>
      <c r="F6088" s="8">
        <v>184208.6</v>
      </c>
      <c r="G6088" s="10"/>
      <c r="I6088" s="8">
        <v>0</v>
      </c>
      <c r="J6088" s="8">
        <v>0</v>
      </c>
    </row>
    <row r="6089" spans="1:10" hidden="1" x14ac:dyDescent="0.35">
      <c r="A6089">
        <v>2019</v>
      </c>
      <c r="B6089">
        <v>3139300</v>
      </c>
      <c r="C6089" t="s">
        <v>137</v>
      </c>
      <c r="D6089" t="s">
        <v>303</v>
      </c>
      <c r="E6089" t="s">
        <v>299</v>
      </c>
      <c r="F6089" s="8">
        <v>14308822.470000001</v>
      </c>
      <c r="G6089" s="10">
        <v>13666860.440000001</v>
      </c>
      <c r="H6089">
        <v>0.69750537893105158</v>
      </c>
      <c r="I6089" s="8">
        <v>447771.96899449715</v>
      </c>
      <c r="J6089" s="8">
        <v>0</v>
      </c>
    </row>
    <row r="6090" spans="1:10" hidden="1" x14ac:dyDescent="0.35">
      <c r="A6090">
        <v>2019</v>
      </c>
      <c r="B6090">
        <v>3139300</v>
      </c>
      <c r="C6090" t="s">
        <v>137</v>
      </c>
      <c r="D6090" t="s">
        <v>303</v>
      </c>
      <c r="E6090" t="s">
        <v>300</v>
      </c>
      <c r="F6090" s="8">
        <v>9532708.6699999999</v>
      </c>
      <c r="G6090" s="10"/>
      <c r="I6090" s="8">
        <v>0</v>
      </c>
      <c r="J6090" s="8">
        <v>9980480.6389944963</v>
      </c>
    </row>
    <row r="6091" spans="1:10" hidden="1" x14ac:dyDescent="0.35">
      <c r="A6091">
        <v>2019</v>
      </c>
      <c r="B6091">
        <v>3139300</v>
      </c>
      <c r="C6091" t="s">
        <v>137</v>
      </c>
      <c r="D6091" t="s">
        <v>303</v>
      </c>
      <c r="E6091" t="s">
        <v>301</v>
      </c>
      <c r="F6091" s="8">
        <v>4056329.92</v>
      </c>
      <c r="G6091" s="10"/>
      <c r="I6091" s="8">
        <v>0</v>
      </c>
      <c r="J6091" s="8">
        <v>0</v>
      </c>
    </row>
    <row r="6092" spans="1:10" hidden="1" x14ac:dyDescent="0.35">
      <c r="A6092">
        <v>2019</v>
      </c>
      <c r="B6092">
        <v>3139300</v>
      </c>
      <c r="C6092" t="s">
        <v>137</v>
      </c>
      <c r="D6092" t="s">
        <v>303</v>
      </c>
      <c r="E6092" t="s">
        <v>304</v>
      </c>
      <c r="F6092" s="8">
        <v>20135.25</v>
      </c>
      <c r="G6092" s="10"/>
      <c r="I6092" s="8">
        <v>0</v>
      </c>
      <c r="J6092" s="8">
        <v>0</v>
      </c>
    </row>
    <row r="6093" spans="1:10" hidden="1" x14ac:dyDescent="0.35">
      <c r="A6093">
        <v>2019</v>
      </c>
      <c r="B6093">
        <v>3139300</v>
      </c>
      <c r="C6093" t="s">
        <v>137</v>
      </c>
      <c r="D6093" t="s">
        <v>303</v>
      </c>
      <c r="E6093" t="s">
        <v>305</v>
      </c>
      <c r="F6093" s="8">
        <v>57686.6</v>
      </c>
      <c r="G6093" s="10"/>
      <c r="I6093" s="8">
        <v>0</v>
      </c>
      <c r="J6093" s="8">
        <v>0</v>
      </c>
    </row>
    <row r="6094" spans="1:10" hidden="1" x14ac:dyDescent="0.35">
      <c r="A6094">
        <v>2019</v>
      </c>
      <c r="B6094">
        <v>3139300</v>
      </c>
      <c r="C6094" t="s">
        <v>137</v>
      </c>
      <c r="D6094" t="s">
        <v>303</v>
      </c>
      <c r="E6094" t="s">
        <v>309</v>
      </c>
      <c r="F6094" s="8">
        <v>641962.03</v>
      </c>
      <c r="G6094" s="10"/>
      <c r="I6094" s="8">
        <v>0</v>
      </c>
      <c r="J6094" s="8">
        <v>0</v>
      </c>
    </row>
    <row r="6095" spans="1:10" hidden="1" x14ac:dyDescent="0.35">
      <c r="A6095">
        <v>2019</v>
      </c>
      <c r="B6095">
        <v>3139607</v>
      </c>
      <c r="C6095" t="s">
        <v>138</v>
      </c>
      <c r="D6095" t="s">
        <v>303</v>
      </c>
      <c r="E6095" t="s">
        <v>299</v>
      </c>
      <c r="F6095" s="8">
        <v>13743479.890000001</v>
      </c>
      <c r="G6095" s="10">
        <v>13743479.890000001</v>
      </c>
      <c r="H6095">
        <v>0.87740125983478268</v>
      </c>
      <c r="I6095" s="8">
        <v>0</v>
      </c>
      <c r="J6095" s="8">
        <v>0</v>
      </c>
    </row>
    <row r="6096" spans="1:10" hidden="1" x14ac:dyDescent="0.35">
      <c r="A6096">
        <v>2019</v>
      </c>
      <c r="B6096">
        <v>3139607</v>
      </c>
      <c r="C6096" t="s">
        <v>138</v>
      </c>
      <c r="D6096" t="s">
        <v>303</v>
      </c>
      <c r="E6096" t="s">
        <v>300</v>
      </c>
      <c r="F6096" s="8">
        <v>12058546.57</v>
      </c>
      <c r="G6096" s="10"/>
      <c r="I6096" s="8">
        <v>0</v>
      </c>
      <c r="J6096" s="8">
        <v>12058546.57</v>
      </c>
    </row>
    <row r="6097" spans="1:10" hidden="1" x14ac:dyDescent="0.35">
      <c r="A6097">
        <v>2019</v>
      </c>
      <c r="B6097">
        <v>3139607</v>
      </c>
      <c r="C6097" t="s">
        <v>138</v>
      </c>
      <c r="D6097" t="s">
        <v>303</v>
      </c>
      <c r="E6097" t="s">
        <v>307</v>
      </c>
      <c r="F6097" s="8">
        <v>305730.44</v>
      </c>
      <c r="G6097" s="10"/>
      <c r="I6097" s="8">
        <v>0</v>
      </c>
      <c r="J6097" s="8">
        <v>0</v>
      </c>
    </row>
    <row r="6098" spans="1:10" hidden="1" x14ac:dyDescent="0.35">
      <c r="A6098">
        <v>2019</v>
      </c>
      <c r="B6098">
        <v>3139607</v>
      </c>
      <c r="C6098" t="s">
        <v>138</v>
      </c>
      <c r="D6098" t="s">
        <v>303</v>
      </c>
      <c r="E6098" t="s">
        <v>306</v>
      </c>
      <c r="F6098" s="8">
        <v>258347.91</v>
      </c>
      <c r="G6098" s="10"/>
      <c r="I6098" s="8">
        <v>0</v>
      </c>
      <c r="J6098" s="8">
        <v>0</v>
      </c>
    </row>
    <row r="6099" spans="1:10" hidden="1" x14ac:dyDescent="0.35">
      <c r="A6099">
        <v>2019</v>
      </c>
      <c r="B6099">
        <v>3139607</v>
      </c>
      <c r="C6099" t="s">
        <v>138</v>
      </c>
      <c r="D6099" t="s">
        <v>303</v>
      </c>
      <c r="E6099" t="s">
        <v>301</v>
      </c>
      <c r="F6099" s="8">
        <v>764377.49</v>
      </c>
      <c r="G6099" s="10"/>
      <c r="I6099" s="8">
        <v>0</v>
      </c>
      <c r="J6099" s="8">
        <v>0</v>
      </c>
    </row>
    <row r="6100" spans="1:10" hidden="1" x14ac:dyDescent="0.35">
      <c r="A6100">
        <v>2019</v>
      </c>
      <c r="B6100">
        <v>3140100</v>
      </c>
      <c r="C6100" t="s">
        <v>139</v>
      </c>
      <c r="D6100" t="s">
        <v>303</v>
      </c>
      <c r="E6100" t="s">
        <v>299</v>
      </c>
      <c r="F6100" s="8">
        <v>4271841.76</v>
      </c>
      <c r="G6100" s="10">
        <v>4251517.49</v>
      </c>
      <c r="H6100">
        <v>0.58009355854725653</v>
      </c>
      <c r="I6100" s="8">
        <v>11789.97810917525</v>
      </c>
      <c r="J6100" s="8">
        <v>0</v>
      </c>
    </row>
    <row r="6101" spans="1:10" hidden="1" x14ac:dyDescent="0.35">
      <c r="A6101">
        <v>2019</v>
      </c>
      <c r="B6101">
        <v>3140100</v>
      </c>
      <c r="C6101" t="s">
        <v>139</v>
      </c>
      <c r="D6101" t="s">
        <v>303</v>
      </c>
      <c r="E6101" t="s">
        <v>300</v>
      </c>
      <c r="F6101" s="8">
        <v>2466277.91</v>
      </c>
      <c r="G6101" s="10"/>
      <c r="I6101" s="8">
        <v>0</v>
      </c>
      <c r="J6101" s="8">
        <v>2478067.8881091755</v>
      </c>
    </row>
    <row r="6102" spans="1:10" hidden="1" x14ac:dyDescent="0.35">
      <c r="A6102">
        <v>2019</v>
      </c>
      <c r="B6102">
        <v>3140100</v>
      </c>
      <c r="C6102" t="s">
        <v>139</v>
      </c>
      <c r="D6102" t="s">
        <v>303</v>
      </c>
      <c r="E6102" t="s">
        <v>301</v>
      </c>
      <c r="F6102" s="8">
        <v>1150353.22</v>
      </c>
      <c r="G6102" s="10"/>
      <c r="I6102" s="8">
        <v>0</v>
      </c>
      <c r="J6102" s="8">
        <v>0</v>
      </c>
    </row>
    <row r="6103" spans="1:10" hidden="1" x14ac:dyDescent="0.35">
      <c r="A6103">
        <v>2019</v>
      </c>
      <c r="B6103">
        <v>3140100</v>
      </c>
      <c r="C6103" t="s">
        <v>139</v>
      </c>
      <c r="D6103" t="s">
        <v>303</v>
      </c>
      <c r="E6103" t="s">
        <v>309</v>
      </c>
      <c r="F6103" s="8">
        <v>20324.27</v>
      </c>
      <c r="G6103" s="10"/>
      <c r="I6103" s="8">
        <v>0</v>
      </c>
      <c r="J6103" s="8">
        <v>0</v>
      </c>
    </row>
    <row r="6104" spans="1:10" hidden="1" x14ac:dyDescent="0.35">
      <c r="A6104">
        <v>2019</v>
      </c>
      <c r="B6104">
        <v>3140555</v>
      </c>
      <c r="C6104" t="s">
        <v>140</v>
      </c>
      <c r="D6104" t="s">
        <v>303</v>
      </c>
      <c r="E6104" t="s">
        <v>299</v>
      </c>
      <c r="F6104" s="8">
        <v>5789549.4400000004</v>
      </c>
      <c r="G6104" s="10">
        <v>5607747.7000000002</v>
      </c>
      <c r="H6104">
        <v>0.60588876350482024</v>
      </c>
      <c r="I6104" s="8">
        <v>110151.63145162481</v>
      </c>
      <c r="J6104" s="8">
        <v>0</v>
      </c>
    </row>
    <row r="6105" spans="1:10" hidden="1" x14ac:dyDescent="0.35">
      <c r="A6105">
        <v>2019</v>
      </c>
      <c r="B6105">
        <v>3140555</v>
      </c>
      <c r="C6105" t="s">
        <v>140</v>
      </c>
      <c r="D6105" t="s">
        <v>303</v>
      </c>
      <c r="E6105" t="s">
        <v>300</v>
      </c>
      <c r="F6105" s="8">
        <v>3397671.32</v>
      </c>
      <c r="G6105" s="10"/>
      <c r="I6105" s="8">
        <v>0</v>
      </c>
      <c r="J6105" s="8">
        <v>3507822.9514516247</v>
      </c>
    </row>
    <row r="6106" spans="1:10" hidden="1" x14ac:dyDescent="0.35">
      <c r="A6106">
        <v>2019</v>
      </c>
      <c r="B6106">
        <v>3140555</v>
      </c>
      <c r="C6106" t="s">
        <v>140</v>
      </c>
      <c r="D6106" t="s">
        <v>303</v>
      </c>
      <c r="E6106" t="s">
        <v>301</v>
      </c>
      <c r="F6106" s="8">
        <v>2019685.99</v>
      </c>
      <c r="G6106" s="10"/>
      <c r="I6106" s="8">
        <v>0</v>
      </c>
      <c r="J6106" s="8">
        <v>0</v>
      </c>
    </row>
    <row r="6107" spans="1:10" hidden="1" x14ac:dyDescent="0.35">
      <c r="A6107">
        <v>2019</v>
      </c>
      <c r="B6107">
        <v>3140555</v>
      </c>
      <c r="C6107" t="s">
        <v>140</v>
      </c>
      <c r="D6107" t="s">
        <v>303</v>
      </c>
      <c r="E6107" t="s">
        <v>309</v>
      </c>
      <c r="F6107" s="8">
        <v>181801.74</v>
      </c>
      <c r="G6107" s="10"/>
      <c r="I6107" s="8">
        <v>0</v>
      </c>
      <c r="J6107" s="8">
        <v>0</v>
      </c>
    </row>
    <row r="6108" spans="1:10" hidden="1" x14ac:dyDescent="0.35">
      <c r="A6108">
        <v>2019</v>
      </c>
      <c r="B6108">
        <v>3140605</v>
      </c>
      <c r="C6108" t="s">
        <v>141</v>
      </c>
      <c r="D6108" t="s">
        <v>303</v>
      </c>
      <c r="E6108" t="s">
        <v>299</v>
      </c>
      <c r="F6108" s="8">
        <v>3964458.7</v>
      </c>
      <c r="G6108" s="10">
        <v>3504523.42</v>
      </c>
      <c r="H6108">
        <v>0.722508448809282</v>
      </c>
      <c r="I6108" s="8">
        <v>332307.12570546282</v>
      </c>
      <c r="J6108" s="8">
        <v>0</v>
      </c>
    </row>
    <row r="6109" spans="1:10" hidden="1" x14ac:dyDescent="0.35">
      <c r="A6109">
        <v>2019</v>
      </c>
      <c r="B6109">
        <v>3140605</v>
      </c>
      <c r="C6109" t="s">
        <v>141</v>
      </c>
      <c r="D6109" t="s">
        <v>303</v>
      </c>
      <c r="E6109" t="s">
        <v>300</v>
      </c>
      <c r="F6109" s="8">
        <v>2532047.7799999998</v>
      </c>
      <c r="G6109" s="10"/>
      <c r="I6109" s="8">
        <v>0</v>
      </c>
      <c r="J6109" s="8">
        <v>2864354.9057054627</v>
      </c>
    </row>
    <row r="6110" spans="1:10" hidden="1" x14ac:dyDescent="0.35">
      <c r="A6110">
        <v>2019</v>
      </c>
      <c r="B6110">
        <v>3140605</v>
      </c>
      <c r="C6110" t="s">
        <v>141</v>
      </c>
      <c r="D6110" t="s">
        <v>303</v>
      </c>
      <c r="E6110" t="s">
        <v>301</v>
      </c>
      <c r="F6110" s="8">
        <v>862376.74</v>
      </c>
      <c r="G6110" s="10"/>
      <c r="I6110" s="8">
        <v>0</v>
      </c>
      <c r="J6110" s="8">
        <v>0</v>
      </c>
    </row>
    <row r="6111" spans="1:10" hidden="1" x14ac:dyDescent="0.35">
      <c r="A6111">
        <v>2019</v>
      </c>
      <c r="B6111">
        <v>3140605</v>
      </c>
      <c r="C6111" t="s">
        <v>141</v>
      </c>
      <c r="D6111" t="s">
        <v>303</v>
      </c>
      <c r="E6111" t="s">
        <v>309</v>
      </c>
      <c r="F6111" s="8">
        <v>459935.28</v>
      </c>
      <c r="G6111" s="10"/>
      <c r="I6111" s="8">
        <v>0</v>
      </c>
      <c r="J6111" s="8">
        <v>0</v>
      </c>
    </row>
    <row r="6112" spans="1:10" hidden="1" x14ac:dyDescent="0.35">
      <c r="A6112">
        <v>2019</v>
      </c>
      <c r="B6112">
        <v>3171501</v>
      </c>
      <c r="C6112" t="s">
        <v>142</v>
      </c>
      <c r="D6112" t="s">
        <v>303</v>
      </c>
      <c r="E6112" t="s">
        <v>299</v>
      </c>
      <c r="F6112" s="8">
        <v>3339693.32</v>
      </c>
      <c r="G6112" s="10">
        <v>2955442.8899999997</v>
      </c>
      <c r="H6112">
        <v>0.58386617648362005</v>
      </c>
      <c r="I6112" s="8">
        <v>224350.82937628689</v>
      </c>
      <c r="J6112" s="8">
        <v>0</v>
      </c>
    </row>
    <row r="6113" spans="1:10" hidden="1" x14ac:dyDescent="0.35">
      <c r="A6113">
        <v>2019</v>
      </c>
      <c r="B6113">
        <v>3171501</v>
      </c>
      <c r="C6113" t="s">
        <v>142</v>
      </c>
      <c r="D6113" t="s">
        <v>303</v>
      </c>
      <c r="E6113" t="s">
        <v>300</v>
      </c>
      <c r="F6113" s="8">
        <v>1725583.14</v>
      </c>
      <c r="G6113" s="10"/>
      <c r="I6113" s="8">
        <v>0</v>
      </c>
      <c r="J6113" s="8">
        <v>1949933.9693762867</v>
      </c>
    </row>
    <row r="6114" spans="1:10" hidden="1" x14ac:dyDescent="0.35">
      <c r="A6114">
        <v>2019</v>
      </c>
      <c r="B6114">
        <v>3171501</v>
      </c>
      <c r="C6114" t="s">
        <v>142</v>
      </c>
      <c r="D6114" t="s">
        <v>303</v>
      </c>
      <c r="E6114" t="s">
        <v>301</v>
      </c>
      <c r="F6114" s="8">
        <v>741978.37</v>
      </c>
      <c r="G6114" s="10"/>
      <c r="I6114" s="8">
        <v>0</v>
      </c>
      <c r="J6114" s="8">
        <v>0</v>
      </c>
    </row>
    <row r="6115" spans="1:10" hidden="1" x14ac:dyDescent="0.35">
      <c r="A6115">
        <v>2019</v>
      </c>
      <c r="B6115">
        <v>3171501</v>
      </c>
      <c r="C6115" t="s">
        <v>142</v>
      </c>
      <c r="D6115" t="s">
        <v>303</v>
      </c>
      <c r="E6115" t="s">
        <v>309</v>
      </c>
      <c r="F6115" s="8">
        <v>384250.43</v>
      </c>
      <c r="G6115" s="10"/>
      <c r="I6115" s="8">
        <v>0</v>
      </c>
      <c r="J6115" s="8">
        <v>0</v>
      </c>
    </row>
    <row r="6116" spans="1:10" hidden="1" x14ac:dyDescent="0.35">
      <c r="A6116">
        <v>2019</v>
      </c>
      <c r="B6116">
        <v>3140852</v>
      </c>
      <c r="C6116" t="s">
        <v>143</v>
      </c>
      <c r="D6116" t="s">
        <v>303</v>
      </c>
      <c r="E6116" t="s">
        <v>299</v>
      </c>
      <c r="F6116" s="8">
        <v>9111629.8699999992</v>
      </c>
      <c r="G6116" s="10">
        <v>8542098.5299999993</v>
      </c>
      <c r="H6116">
        <v>0.82480208174325531</v>
      </c>
      <c r="I6116" s="8">
        <v>469750.6348500257</v>
      </c>
      <c r="J6116" s="8">
        <v>0</v>
      </c>
    </row>
    <row r="6117" spans="1:10" hidden="1" x14ac:dyDescent="0.35">
      <c r="A6117">
        <v>2019</v>
      </c>
      <c r="B6117">
        <v>3140852</v>
      </c>
      <c r="C6117" t="s">
        <v>143</v>
      </c>
      <c r="D6117" t="s">
        <v>303</v>
      </c>
      <c r="E6117" t="s">
        <v>300</v>
      </c>
      <c r="F6117" s="8">
        <v>7045540.6500000004</v>
      </c>
      <c r="G6117" s="10"/>
      <c r="I6117" s="8">
        <v>0</v>
      </c>
      <c r="J6117" s="8">
        <v>7515291.2848500265</v>
      </c>
    </row>
    <row r="6118" spans="1:10" hidden="1" x14ac:dyDescent="0.35">
      <c r="A6118">
        <v>2019</v>
      </c>
      <c r="B6118">
        <v>3140852</v>
      </c>
      <c r="C6118" t="s">
        <v>143</v>
      </c>
      <c r="D6118" t="s">
        <v>303</v>
      </c>
      <c r="E6118" t="s">
        <v>301</v>
      </c>
      <c r="F6118" s="8">
        <v>1496235.63</v>
      </c>
      <c r="G6118" s="10"/>
      <c r="I6118" s="8">
        <v>0</v>
      </c>
      <c r="J6118" s="8">
        <v>0</v>
      </c>
    </row>
    <row r="6119" spans="1:10" hidden="1" x14ac:dyDescent="0.35">
      <c r="A6119">
        <v>2019</v>
      </c>
      <c r="B6119">
        <v>3140852</v>
      </c>
      <c r="C6119" t="s">
        <v>143</v>
      </c>
      <c r="D6119" t="s">
        <v>303</v>
      </c>
      <c r="E6119" t="s">
        <v>304</v>
      </c>
      <c r="F6119" s="8">
        <v>322.25</v>
      </c>
      <c r="G6119" s="10"/>
      <c r="I6119" s="8">
        <v>0</v>
      </c>
      <c r="J6119" s="8">
        <v>0</v>
      </c>
    </row>
    <row r="6120" spans="1:10" hidden="1" x14ac:dyDescent="0.35">
      <c r="A6120">
        <v>2019</v>
      </c>
      <c r="B6120">
        <v>3140852</v>
      </c>
      <c r="C6120" t="s">
        <v>143</v>
      </c>
      <c r="D6120" t="s">
        <v>303</v>
      </c>
      <c r="E6120" t="s">
        <v>309</v>
      </c>
      <c r="F6120" s="8">
        <v>569531.34</v>
      </c>
      <c r="G6120" s="10"/>
      <c r="I6120" s="8">
        <v>0</v>
      </c>
      <c r="J6120" s="8">
        <v>0</v>
      </c>
    </row>
    <row r="6121" spans="1:10" hidden="1" x14ac:dyDescent="0.35">
      <c r="A6121">
        <v>2019</v>
      </c>
      <c r="B6121">
        <v>3141009</v>
      </c>
      <c r="C6121" t="s">
        <v>144</v>
      </c>
      <c r="D6121" t="s">
        <v>303</v>
      </c>
      <c r="E6121" t="s">
        <v>299</v>
      </c>
      <c r="F6121" s="8">
        <v>5478930.8300000001</v>
      </c>
      <c r="G6121" s="10">
        <v>5082034.1100000003</v>
      </c>
      <c r="H6121">
        <v>0.59800968947058086</v>
      </c>
      <c r="I6121" s="8">
        <v>237348.08427909206</v>
      </c>
      <c r="J6121" s="8">
        <v>0</v>
      </c>
    </row>
    <row r="6122" spans="1:10" hidden="1" x14ac:dyDescent="0.35">
      <c r="A6122">
        <v>2019</v>
      </c>
      <c r="B6122">
        <v>3141009</v>
      </c>
      <c r="C6122" t="s">
        <v>144</v>
      </c>
      <c r="D6122" t="s">
        <v>303</v>
      </c>
      <c r="E6122" t="s">
        <v>300</v>
      </c>
      <c r="F6122" s="8">
        <v>3039105.64</v>
      </c>
      <c r="G6122" s="10"/>
      <c r="I6122" s="8">
        <v>0</v>
      </c>
      <c r="J6122" s="8">
        <v>3276453.7242790922</v>
      </c>
    </row>
    <row r="6123" spans="1:10" hidden="1" x14ac:dyDescent="0.35">
      <c r="A6123">
        <v>2019</v>
      </c>
      <c r="B6123">
        <v>3141009</v>
      </c>
      <c r="C6123" t="s">
        <v>144</v>
      </c>
      <c r="D6123" t="s">
        <v>303</v>
      </c>
      <c r="E6123" t="s">
        <v>301</v>
      </c>
      <c r="F6123" s="8">
        <v>1557875.14</v>
      </c>
      <c r="G6123" s="10"/>
      <c r="I6123" s="8">
        <v>0</v>
      </c>
      <c r="J6123" s="8">
        <v>0</v>
      </c>
    </row>
    <row r="6124" spans="1:10" hidden="1" x14ac:dyDescent="0.35">
      <c r="A6124">
        <v>2019</v>
      </c>
      <c r="B6124">
        <v>3141009</v>
      </c>
      <c r="C6124" t="s">
        <v>144</v>
      </c>
      <c r="D6124" t="s">
        <v>303</v>
      </c>
      <c r="E6124" t="s">
        <v>305</v>
      </c>
      <c r="F6124" s="8">
        <v>38601.74</v>
      </c>
      <c r="G6124" s="10"/>
      <c r="I6124" s="8">
        <v>0</v>
      </c>
      <c r="J6124" s="8">
        <v>0</v>
      </c>
    </row>
    <row r="6125" spans="1:10" hidden="1" x14ac:dyDescent="0.35">
      <c r="A6125">
        <v>2019</v>
      </c>
      <c r="B6125">
        <v>3141009</v>
      </c>
      <c r="C6125" t="s">
        <v>144</v>
      </c>
      <c r="D6125" t="s">
        <v>303</v>
      </c>
      <c r="E6125" t="s">
        <v>309</v>
      </c>
      <c r="F6125" s="8">
        <v>396896.72</v>
      </c>
      <c r="G6125" s="10"/>
      <c r="I6125" s="8">
        <v>0</v>
      </c>
      <c r="J6125" s="8">
        <v>0</v>
      </c>
    </row>
    <row r="6126" spans="1:10" hidden="1" x14ac:dyDescent="0.35">
      <c r="A6126">
        <v>2019</v>
      </c>
      <c r="B6126">
        <v>3141405</v>
      </c>
      <c r="C6126" t="s">
        <v>145</v>
      </c>
      <c r="D6126" t="s">
        <v>303</v>
      </c>
      <c r="E6126" t="s">
        <v>299</v>
      </c>
      <c r="F6126" s="8">
        <v>10535523.16</v>
      </c>
      <c r="G6126" s="10">
        <v>10270551.34</v>
      </c>
      <c r="H6126">
        <v>0.69986249151060675</v>
      </c>
      <c r="I6126" s="8">
        <v>185443.83812530001</v>
      </c>
      <c r="J6126" s="8">
        <v>0</v>
      </c>
    </row>
    <row r="6127" spans="1:10" hidden="1" x14ac:dyDescent="0.35">
      <c r="A6127">
        <v>2019</v>
      </c>
      <c r="B6127">
        <v>3141405</v>
      </c>
      <c r="C6127" t="s">
        <v>145</v>
      </c>
      <c r="D6127" t="s">
        <v>303</v>
      </c>
      <c r="E6127" t="s">
        <v>300</v>
      </c>
      <c r="F6127" s="8">
        <v>7187973.6500000004</v>
      </c>
      <c r="G6127" s="10"/>
      <c r="I6127" s="8">
        <v>0</v>
      </c>
      <c r="J6127" s="8">
        <v>7373417.4881253</v>
      </c>
    </row>
    <row r="6128" spans="1:10" hidden="1" x14ac:dyDescent="0.35">
      <c r="A6128">
        <v>2019</v>
      </c>
      <c r="B6128">
        <v>3141405</v>
      </c>
      <c r="C6128" t="s">
        <v>145</v>
      </c>
      <c r="D6128" t="s">
        <v>303</v>
      </c>
      <c r="E6128" t="s">
        <v>306</v>
      </c>
      <c r="F6128" s="8">
        <v>93280</v>
      </c>
      <c r="G6128" s="10"/>
      <c r="I6128" s="8">
        <v>0</v>
      </c>
      <c r="J6128" s="8">
        <v>0</v>
      </c>
    </row>
    <row r="6129" spans="1:10" hidden="1" x14ac:dyDescent="0.35">
      <c r="A6129">
        <v>2019</v>
      </c>
      <c r="B6129">
        <v>3141405</v>
      </c>
      <c r="C6129" t="s">
        <v>145</v>
      </c>
      <c r="D6129" t="s">
        <v>303</v>
      </c>
      <c r="E6129" t="s">
        <v>301</v>
      </c>
      <c r="F6129" s="8">
        <v>2123189.4300000002</v>
      </c>
      <c r="G6129" s="10"/>
      <c r="I6129" s="8">
        <v>0</v>
      </c>
      <c r="J6129" s="8">
        <v>0</v>
      </c>
    </row>
    <row r="6130" spans="1:10" hidden="1" x14ac:dyDescent="0.35">
      <c r="A6130">
        <v>2019</v>
      </c>
      <c r="B6130">
        <v>3141405</v>
      </c>
      <c r="C6130" t="s">
        <v>145</v>
      </c>
      <c r="D6130" t="s">
        <v>303</v>
      </c>
      <c r="E6130" t="s">
        <v>304</v>
      </c>
      <c r="F6130" s="8">
        <v>727.05</v>
      </c>
      <c r="G6130" s="10"/>
      <c r="I6130" s="8">
        <v>0</v>
      </c>
      <c r="J6130" s="8">
        <v>0</v>
      </c>
    </row>
    <row r="6131" spans="1:10" hidden="1" x14ac:dyDescent="0.35">
      <c r="A6131">
        <v>2019</v>
      </c>
      <c r="B6131">
        <v>3141405</v>
      </c>
      <c r="C6131" t="s">
        <v>145</v>
      </c>
      <c r="D6131" t="s">
        <v>303</v>
      </c>
      <c r="E6131" t="s">
        <v>305</v>
      </c>
      <c r="F6131" s="8">
        <v>12473.18</v>
      </c>
      <c r="G6131" s="10"/>
      <c r="I6131" s="8">
        <v>0</v>
      </c>
      <c r="J6131" s="8">
        <v>0</v>
      </c>
    </row>
    <row r="6132" spans="1:10" hidden="1" x14ac:dyDescent="0.35">
      <c r="A6132">
        <v>2019</v>
      </c>
      <c r="B6132">
        <v>3141405</v>
      </c>
      <c r="C6132" t="s">
        <v>145</v>
      </c>
      <c r="D6132" t="s">
        <v>303</v>
      </c>
      <c r="E6132" t="s">
        <v>309</v>
      </c>
      <c r="F6132" s="8">
        <v>264971.82</v>
      </c>
      <c r="G6132" s="10"/>
      <c r="I6132" s="8">
        <v>0</v>
      </c>
      <c r="J6132" s="8">
        <v>0</v>
      </c>
    </row>
    <row r="6133" spans="1:10" hidden="1" x14ac:dyDescent="0.35">
      <c r="A6133">
        <v>2019</v>
      </c>
      <c r="B6133">
        <v>3141504</v>
      </c>
      <c r="C6133" t="s">
        <v>146</v>
      </c>
      <c r="D6133" t="s">
        <v>303</v>
      </c>
      <c r="E6133" t="s">
        <v>299</v>
      </c>
      <c r="F6133" s="8">
        <v>3875350.3</v>
      </c>
      <c r="G6133" s="10">
        <v>3433494.9299999997</v>
      </c>
      <c r="H6133">
        <v>0.70846303244723308</v>
      </c>
      <c r="I6133" s="8">
        <v>313038.19533329416</v>
      </c>
      <c r="J6133" s="8">
        <v>0</v>
      </c>
    </row>
    <row r="6134" spans="1:10" hidden="1" x14ac:dyDescent="0.35">
      <c r="A6134">
        <v>2019</v>
      </c>
      <c r="B6134">
        <v>3141504</v>
      </c>
      <c r="C6134" t="s">
        <v>146</v>
      </c>
      <c r="D6134" t="s">
        <v>303</v>
      </c>
      <c r="E6134" t="s">
        <v>300</v>
      </c>
      <c r="F6134" s="8">
        <v>2432504.23</v>
      </c>
      <c r="G6134" s="10"/>
      <c r="I6134" s="8">
        <v>0</v>
      </c>
      <c r="J6134" s="8">
        <v>2745542.4253332941</v>
      </c>
    </row>
    <row r="6135" spans="1:10" hidden="1" x14ac:dyDescent="0.35">
      <c r="A6135">
        <v>2019</v>
      </c>
      <c r="B6135">
        <v>3141504</v>
      </c>
      <c r="C6135" t="s">
        <v>146</v>
      </c>
      <c r="D6135" t="s">
        <v>303</v>
      </c>
      <c r="E6135" t="s">
        <v>307</v>
      </c>
      <c r="F6135" s="8">
        <v>670884.27</v>
      </c>
      <c r="G6135" s="10"/>
      <c r="I6135" s="8">
        <v>0</v>
      </c>
      <c r="J6135" s="8">
        <v>0</v>
      </c>
    </row>
    <row r="6136" spans="1:10" hidden="1" x14ac:dyDescent="0.35">
      <c r="A6136">
        <v>2019</v>
      </c>
      <c r="B6136">
        <v>3141504</v>
      </c>
      <c r="C6136" t="s">
        <v>146</v>
      </c>
      <c r="D6136" t="s">
        <v>303</v>
      </c>
      <c r="E6136" t="s">
        <v>301</v>
      </c>
      <c r="F6136" s="8">
        <v>328277.88</v>
      </c>
      <c r="G6136" s="10"/>
      <c r="I6136" s="8">
        <v>0</v>
      </c>
      <c r="J6136" s="8">
        <v>0</v>
      </c>
    </row>
    <row r="6137" spans="1:10" hidden="1" x14ac:dyDescent="0.35">
      <c r="A6137">
        <v>2019</v>
      </c>
      <c r="B6137">
        <v>3141504</v>
      </c>
      <c r="C6137" t="s">
        <v>146</v>
      </c>
      <c r="D6137" t="s">
        <v>303</v>
      </c>
      <c r="E6137" t="s">
        <v>309</v>
      </c>
      <c r="F6137" s="8">
        <v>441855.37</v>
      </c>
      <c r="G6137" s="10"/>
      <c r="I6137" s="8">
        <v>0</v>
      </c>
      <c r="J6137" s="8">
        <v>0</v>
      </c>
    </row>
    <row r="6138" spans="1:10" hidden="1" x14ac:dyDescent="0.35">
      <c r="A6138">
        <v>2019</v>
      </c>
      <c r="B6138">
        <v>3141801</v>
      </c>
      <c r="C6138" t="s">
        <v>147</v>
      </c>
      <c r="D6138" t="s">
        <v>303</v>
      </c>
      <c r="E6138" t="s">
        <v>299</v>
      </c>
      <c r="F6138" s="8">
        <v>17276435.210000001</v>
      </c>
      <c r="G6138" s="10">
        <v>16854151.350000001</v>
      </c>
      <c r="H6138">
        <v>0.75133560610869909</v>
      </c>
      <c r="I6138" s="8">
        <v>317276.899903021</v>
      </c>
      <c r="J6138" s="8">
        <v>0</v>
      </c>
    </row>
    <row r="6139" spans="1:10" hidden="1" x14ac:dyDescent="0.35">
      <c r="A6139">
        <v>2019</v>
      </c>
      <c r="B6139">
        <v>3141801</v>
      </c>
      <c r="C6139" t="s">
        <v>147</v>
      </c>
      <c r="D6139" t="s">
        <v>303</v>
      </c>
      <c r="E6139" t="s">
        <v>300</v>
      </c>
      <c r="F6139" s="8">
        <v>12663124.02</v>
      </c>
      <c r="G6139" s="10"/>
      <c r="I6139" s="8">
        <v>0</v>
      </c>
      <c r="J6139" s="8">
        <v>12980400.919903021</v>
      </c>
    </row>
    <row r="6140" spans="1:10" hidden="1" x14ac:dyDescent="0.35">
      <c r="A6140">
        <v>2019</v>
      </c>
      <c r="B6140">
        <v>3141801</v>
      </c>
      <c r="C6140" t="s">
        <v>147</v>
      </c>
      <c r="D6140" t="s">
        <v>303</v>
      </c>
      <c r="E6140" t="s">
        <v>301</v>
      </c>
      <c r="F6140" s="8">
        <v>3418163.84</v>
      </c>
      <c r="G6140" s="10"/>
      <c r="I6140" s="8">
        <v>0</v>
      </c>
      <c r="J6140" s="8">
        <v>0</v>
      </c>
    </row>
    <row r="6141" spans="1:10" hidden="1" x14ac:dyDescent="0.35">
      <c r="A6141">
        <v>2019</v>
      </c>
      <c r="B6141">
        <v>3141801</v>
      </c>
      <c r="C6141" t="s">
        <v>147</v>
      </c>
      <c r="D6141" t="s">
        <v>303</v>
      </c>
      <c r="E6141" t="s">
        <v>304</v>
      </c>
      <c r="F6141" s="8">
        <v>101037.09</v>
      </c>
      <c r="G6141" s="10"/>
      <c r="I6141" s="8">
        <v>0</v>
      </c>
      <c r="J6141" s="8">
        <v>0</v>
      </c>
    </row>
    <row r="6142" spans="1:10" hidden="1" x14ac:dyDescent="0.35">
      <c r="A6142">
        <v>2019</v>
      </c>
      <c r="B6142">
        <v>3141801</v>
      </c>
      <c r="C6142" t="s">
        <v>147</v>
      </c>
      <c r="D6142" t="s">
        <v>303</v>
      </c>
      <c r="E6142" t="s">
        <v>305</v>
      </c>
      <c r="F6142" s="8">
        <v>225364.78</v>
      </c>
      <c r="G6142" s="10"/>
      <c r="I6142" s="8">
        <v>0</v>
      </c>
      <c r="J6142" s="8">
        <v>0</v>
      </c>
    </row>
    <row r="6143" spans="1:10" hidden="1" x14ac:dyDescent="0.35">
      <c r="A6143">
        <v>2019</v>
      </c>
      <c r="B6143">
        <v>3141801</v>
      </c>
      <c r="C6143" t="s">
        <v>147</v>
      </c>
      <c r="D6143" t="s">
        <v>303</v>
      </c>
      <c r="E6143" t="s">
        <v>309</v>
      </c>
      <c r="F6143" s="8">
        <v>422283.86</v>
      </c>
      <c r="G6143" s="10"/>
      <c r="I6143" s="8">
        <v>0</v>
      </c>
      <c r="J6143" s="8">
        <v>0</v>
      </c>
    </row>
    <row r="6144" spans="1:10" hidden="1" x14ac:dyDescent="0.35">
      <c r="A6144">
        <v>2019</v>
      </c>
      <c r="B6144">
        <v>3142007</v>
      </c>
      <c r="C6144" t="s">
        <v>148</v>
      </c>
      <c r="D6144" t="s">
        <v>303</v>
      </c>
      <c r="E6144" t="s">
        <v>299</v>
      </c>
      <c r="F6144" s="8">
        <v>7730177.71</v>
      </c>
      <c r="G6144" s="10">
        <v>7015589.0899999999</v>
      </c>
      <c r="H6144">
        <v>0.70732686825590585</v>
      </c>
      <c r="I6144" s="8">
        <v>505447.73067590955</v>
      </c>
      <c r="J6144" s="8">
        <v>0</v>
      </c>
    </row>
    <row r="6145" spans="1:10" hidden="1" x14ac:dyDescent="0.35">
      <c r="A6145">
        <v>2019</v>
      </c>
      <c r="B6145">
        <v>3142007</v>
      </c>
      <c r="C6145" t="s">
        <v>148</v>
      </c>
      <c r="D6145" t="s">
        <v>303</v>
      </c>
      <c r="E6145" t="s">
        <v>300</v>
      </c>
      <c r="F6145" s="8">
        <v>4962314.66</v>
      </c>
      <c r="G6145" s="10"/>
      <c r="I6145" s="8">
        <v>0</v>
      </c>
      <c r="J6145" s="8">
        <v>5467762.3906759098</v>
      </c>
    </row>
    <row r="6146" spans="1:10" hidden="1" x14ac:dyDescent="0.35">
      <c r="A6146">
        <v>2019</v>
      </c>
      <c r="B6146">
        <v>3142007</v>
      </c>
      <c r="C6146" t="s">
        <v>148</v>
      </c>
      <c r="D6146" t="s">
        <v>303</v>
      </c>
      <c r="E6146" t="s">
        <v>306</v>
      </c>
      <c r="F6146" s="8">
        <v>163269.67000000001</v>
      </c>
      <c r="G6146" s="10"/>
      <c r="I6146" s="8">
        <v>0</v>
      </c>
      <c r="J6146" s="8">
        <v>0</v>
      </c>
    </row>
    <row r="6147" spans="1:10" hidden="1" x14ac:dyDescent="0.35">
      <c r="A6147">
        <v>2019</v>
      </c>
      <c r="B6147">
        <v>3142007</v>
      </c>
      <c r="C6147" t="s">
        <v>148</v>
      </c>
      <c r="D6147" t="s">
        <v>303</v>
      </c>
      <c r="E6147" t="s">
        <v>301</v>
      </c>
      <c r="F6147" s="8">
        <v>1406080.21</v>
      </c>
      <c r="G6147" s="10"/>
      <c r="I6147" s="8">
        <v>0</v>
      </c>
      <c r="J6147" s="8">
        <v>0</v>
      </c>
    </row>
    <row r="6148" spans="1:10" hidden="1" x14ac:dyDescent="0.35">
      <c r="A6148">
        <v>2019</v>
      </c>
      <c r="B6148">
        <v>3142007</v>
      </c>
      <c r="C6148" t="s">
        <v>148</v>
      </c>
      <c r="D6148" t="s">
        <v>303</v>
      </c>
      <c r="E6148" t="s">
        <v>309</v>
      </c>
      <c r="F6148" s="8">
        <v>714588.62</v>
      </c>
      <c r="G6148" s="10"/>
      <c r="I6148" s="8">
        <v>0</v>
      </c>
      <c r="J6148" s="8">
        <v>0</v>
      </c>
    </row>
    <row r="6149" spans="1:10" hidden="1" x14ac:dyDescent="0.35">
      <c r="A6149">
        <v>2019</v>
      </c>
      <c r="B6149">
        <v>3142254</v>
      </c>
      <c r="C6149" t="s">
        <v>149</v>
      </c>
      <c r="D6149" t="s">
        <v>303</v>
      </c>
      <c r="E6149" t="s">
        <v>299</v>
      </c>
      <c r="F6149" s="8">
        <v>3677663.91</v>
      </c>
      <c r="G6149" s="10">
        <v>3221084.38</v>
      </c>
      <c r="H6149">
        <v>0.64513091085182939</v>
      </c>
      <c r="I6149" s="8">
        <v>294553.56806520018</v>
      </c>
      <c r="J6149" s="8">
        <v>0</v>
      </c>
    </row>
    <row r="6150" spans="1:10" hidden="1" x14ac:dyDescent="0.35">
      <c r="A6150">
        <v>2019</v>
      </c>
      <c r="B6150">
        <v>3142254</v>
      </c>
      <c r="C6150" t="s">
        <v>149</v>
      </c>
      <c r="D6150" t="s">
        <v>303</v>
      </c>
      <c r="E6150" t="s">
        <v>300</v>
      </c>
      <c r="F6150" s="8">
        <v>2078021.1</v>
      </c>
      <c r="G6150" s="10"/>
      <c r="I6150" s="8">
        <v>0</v>
      </c>
      <c r="J6150" s="8">
        <v>2372574.6680652001</v>
      </c>
    </row>
    <row r="6151" spans="1:10" hidden="1" x14ac:dyDescent="0.35">
      <c r="A6151">
        <v>2019</v>
      </c>
      <c r="B6151">
        <v>3142254</v>
      </c>
      <c r="C6151" t="s">
        <v>149</v>
      </c>
      <c r="D6151" t="s">
        <v>303</v>
      </c>
      <c r="E6151" t="s">
        <v>301</v>
      </c>
      <c r="F6151" s="8">
        <v>1073063.28</v>
      </c>
      <c r="G6151" s="10"/>
      <c r="I6151" s="8">
        <v>0</v>
      </c>
      <c r="J6151" s="8">
        <v>0</v>
      </c>
    </row>
    <row r="6152" spans="1:10" hidden="1" x14ac:dyDescent="0.35">
      <c r="A6152">
        <v>2019</v>
      </c>
      <c r="B6152">
        <v>3142254</v>
      </c>
      <c r="C6152" t="s">
        <v>149</v>
      </c>
      <c r="D6152" t="s">
        <v>303</v>
      </c>
      <c r="E6152" t="s">
        <v>309</v>
      </c>
      <c r="F6152" s="8">
        <v>456579.53</v>
      </c>
      <c r="G6152" s="10"/>
      <c r="I6152" s="8">
        <v>0</v>
      </c>
      <c r="J6152" s="8">
        <v>0</v>
      </c>
    </row>
    <row r="6153" spans="1:10" hidden="1" x14ac:dyDescent="0.35">
      <c r="A6153">
        <v>2019</v>
      </c>
      <c r="B6153">
        <v>3142502</v>
      </c>
      <c r="C6153" t="s">
        <v>150</v>
      </c>
      <c r="D6153" t="s">
        <v>303</v>
      </c>
      <c r="E6153" t="s">
        <v>299</v>
      </c>
      <c r="F6153" s="8">
        <v>2124623.14</v>
      </c>
      <c r="G6153" s="10">
        <v>2124623.14</v>
      </c>
      <c r="H6153">
        <v>0.77373460688185847</v>
      </c>
      <c r="I6153" s="8">
        <v>0</v>
      </c>
      <c r="J6153" s="8">
        <v>0</v>
      </c>
    </row>
    <row r="6154" spans="1:10" hidden="1" x14ac:dyDescent="0.35">
      <c r="A6154">
        <v>2019</v>
      </c>
      <c r="B6154">
        <v>3142502</v>
      </c>
      <c r="C6154" t="s">
        <v>150</v>
      </c>
      <c r="D6154" t="s">
        <v>303</v>
      </c>
      <c r="E6154" t="s">
        <v>300</v>
      </c>
      <c r="F6154" s="8">
        <v>1643894.45</v>
      </c>
      <c r="G6154" s="10"/>
      <c r="I6154" s="8">
        <v>0</v>
      </c>
      <c r="J6154" s="8">
        <v>1643894.45</v>
      </c>
    </row>
    <row r="6155" spans="1:10" hidden="1" x14ac:dyDescent="0.35">
      <c r="A6155">
        <v>2019</v>
      </c>
      <c r="B6155">
        <v>3142502</v>
      </c>
      <c r="C6155" t="s">
        <v>150</v>
      </c>
      <c r="D6155" t="s">
        <v>303</v>
      </c>
      <c r="E6155" t="s">
        <v>306</v>
      </c>
      <c r="F6155" s="8">
        <v>91558.17</v>
      </c>
      <c r="G6155" s="10"/>
      <c r="I6155" s="8">
        <v>0</v>
      </c>
      <c r="J6155" s="8">
        <v>0</v>
      </c>
    </row>
    <row r="6156" spans="1:10" hidden="1" x14ac:dyDescent="0.35">
      <c r="A6156">
        <v>2019</v>
      </c>
      <c r="B6156">
        <v>3142502</v>
      </c>
      <c r="C6156" t="s">
        <v>150</v>
      </c>
      <c r="D6156" t="s">
        <v>303</v>
      </c>
      <c r="E6156" t="s">
        <v>301</v>
      </c>
      <c r="F6156" s="8">
        <v>387384.5</v>
      </c>
      <c r="G6156" s="10"/>
      <c r="I6156" s="8">
        <v>0</v>
      </c>
      <c r="J6156" s="8">
        <v>0</v>
      </c>
    </row>
    <row r="6157" spans="1:10" hidden="1" x14ac:dyDescent="0.35">
      <c r="A6157">
        <v>2019</v>
      </c>
      <c r="B6157">
        <v>3142502</v>
      </c>
      <c r="C6157" t="s">
        <v>150</v>
      </c>
      <c r="D6157" t="s">
        <v>303</v>
      </c>
      <c r="E6157" t="s">
        <v>305</v>
      </c>
      <c r="F6157" s="8">
        <v>1786.02</v>
      </c>
      <c r="G6157" s="10"/>
      <c r="I6157" s="8">
        <v>0</v>
      </c>
      <c r="J6157" s="8">
        <v>0</v>
      </c>
    </row>
    <row r="6158" spans="1:10" hidden="1" x14ac:dyDescent="0.35">
      <c r="A6158">
        <v>2019</v>
      </c>
      <c r="B6158">
        <v>3142700</v>
      </c>
      <c r="C6158" t="s">
        <v>151</v>
      </c>
      <c r="D6158" t="s">
        <v>303</v>
      </c>
      <c r="E6158" t="s">
        <v>299</v>
      </c>
      <c r="F6158" s="8">
        <v>7405393.6200000001</v>
      </c>
      <c r="G6158" s="10">
        <v>6918989.5300000003</v>
      </c>
      <c r="H6158">
        <v>0.68771722798083201</v>
      </c>
      <c r="I6158" s="8">
        <v>334508.47245333914</v>
      </c>
      <c r="J6158" s="8">
        <v>0</v>
      </c>
    </row>
    <row r="6159" spans="1:10" hidden="1" x14ac:dyDescent="0.35">
      <c r="A6159">
        <v>2019</v>
      </c>
      <c r="B6159">
        <v>3142700</v>
      </c>
      <c r="C6159" t="s">
        <v>151</v>
      </c>
      <c r="D6159" t="s">
        <v>303</v>
      </c>
      <c r="E6159" t="s">
        <v>300</v>
      </c>
      <c r="F6159" s="8">
        <v>4758308.3</v>
      </c>
      <c r="G6159" s="10"/>
      <c r="I6159" s="8">
        <v>0</v>
      </c>
      <c r="J6159" s="8">
        <v>5092816.7724533388</v>
      </c>
    </row>
    <row r="6160" spans="1:10" hidden="1" x14ac:dyDescent="0.35">
      <c r="A6160">
        <v>2019</v>
      </c>
      <c r="B6160">
        <v>3142700</v>
      </c>
      <c r="C6160" t="s">
        <v>151</v>
      </c>
      <c r="D6160" t="s">
        <v>303</v>
      </c>
      <c r="E6160" t="s">
        <v>306</v>
      </c>
      <c r="F6160" s="8">
        <v>100</v>
      </c>
      <c r="G6160" s="10"/>
      <c r="I6160" s="8">
        <v>0</v>
      </c>
      <c r="J6160" s="8">
        <v>0</v>
      </c>
    </row>
    <row r="6161" spans="1:10" hidden="1" x14ac:dyDescent="0.35">
      <c r="A6161">
        <v>2019</v>
      </c>
      <c r="B6161">
        <v>3142700</v>
      </c>
      <c r="C6161" t="s">
        <v>151</v>
      </c>
      <c r="D6161" t="s">
        <v>303</v>
      </c>
      <c r="E6161" t="s">
        <v>301</v>
      </c>
      <c r="F6161" s="8">
        <v>1146104.8400000001</v>
      </c>
      <c r="G6161" s="10"/>
      <c r="I6161" s="8">
        <v>0</v>
      </c>
      <c r="J6161" s="8">
        <v>0</v>
      </c>
    </row>
    <row r="6162" spans="1:10" hidden="1" x14ac:dyDescent="0.35">
      <c r="A6162">
        <v>2019</v>
      </c>
      <c r="B6162">
        <v>3142700</v>
      </c>
      <c r="C6162" t="s">
        <v>151</v>
      </c>
      <c r="D6162" t="s">
        <v>303</v>
      </c>
      <c r="E6162" t="s">
        <v>309</v>
      </c>
      <c r="F6162" s="8">
        <v>486404.09</v>
      </c>
      <c r="G6162" s="10"/>
      <c r="I6162" s="8">
        <v>0</v>
      </c>
      <c r="J6162" s="8">
        <v>0</v>
      </c>
    </row>
    <row r="6163" spans="1:10" hidden="1" x14ac:dyDescent="0.35">
      <c r="A6163">
        <v>2019</v>
      </c>
      <c r="B6163">
        <v>3142908</v>
      </c>
      <c r="C6163" t="s">
        <v>152</v>
      </c>
      <c r="D6163" t="s">
        <v>303</v>
      </c>
      <c r="E6163" t="s">
        <v>299</v>
      </c>
      <c r="F6163" s="8">
        <v>7734597.2599999998</v>
      </c>
      <c r="G6163" s="10">
        <v>6988735.1899999995</v>
      </c>
      <c r="H6163">
        <v>0.76352008982043007</v>
      </c>
      <c r="I6163" s="8">
        <v>569480.67468005186</v>
      </c>
      <c r="J6163" s="8">
        <v>0</v>
      </c>
    </row>
    <row r="6164" spans="1:10" hidden="1" x14ac:dyDescent="0.35">
      <c r="A6164">
        <v>2019</v>
      </c>
      <c r="B6164">
        <v>3142908</v>
      </c>
      <c r="C6164" t="s">
        <v>152</v>
      </c>
      <c r="D6164" t="s">
        <v>303</v>
      </c>
      <c r="E6164" t="s">
        <v>300</v>
      </c>
      <c r="F6164" s="8">
        <v>5336039.72</v>
      </c>
      <c r="G6164" s="10"/>
      <c r="I6164" s="8">
        <v>0</v>
      </c>
      <c r="J6164" s="8">
        <v>5905520.3946800511</v>
      </c>
    </row>
    <row r="6165" spans="1:10" hidden="1" x14ac:dyDescent="0.35">
      <c r="A6165">
        <v>2019</v>
      </c>
      <c r="B6165">
        <v>3142908</v>
      </c>
      <c r="C6165" t="s">
        <v>152</v>
      </c>
      <c r="D6165" t="s">
        <v>303</v>
      </c>
      <c r="E6165" t="s">
        <v>306</v>
      </c>
      <c r="F6165" s="8">
        <v>55597.24</v>
      </c>
      <c r="G6165" s="10"/>
      <c r="I6165" s="8">
        <v>0</v>
      </c>
      <c r="J6165" s="8">
        <v>0</v>
      </c>
    </row>
    <row r="6166" spans="1:10" hidden="1" x14ac:dyDescent="0.35">
      <c r="A6166">
        <v>2019</v>
      </c>
      <c r="B6166">
        <v>3142908</v>
      </c>
      <c r="C6166" t="s">
        <v>152</v>
      </c>
      <c r="D6166" t="s">
        <v>303</v>
      </c>
      <c r="E6166" t="s">
        <v>301</v>
      </c>
      <c r="F6166" s="8">
        <v>1349463.69</v>
      </c>
      <c r="G6166" s="10"/>
      <c r="I6166" s="8">
        <v>0</v>
      </c>
      <c r="J6166" s="8">
        <v>0</v>
      </c>
    </row>
    <row r="6167" spans="1:10" hidden="1" x14ac:dyDescent="0.35">
      <c r="A6167">
        <v>2019</v>
      </c>
      <c r="B6167">
        <v>3142908</v>
      </c>
      <c r="C6167" t="s">
        <v>152</v>
      </c>
      <c r="D6167" t="s">
        <v>303</v>
      </c>
      <c r="E6167" t="s">
        <v>309</v>
      </c>
      <c r="F6167" s="8">
        <v>745862.07</v>
      </c>
      <c r="G6167" s="10"/>
      <c r="I6167" s="8">
        <v>0</v>
      </c>
      <c r="J6167" s="8">
        <v>0</v>
      </c>
    </row>
    <row r="6168" spans="1:10" hidden="1" x14ac:dyDescent="0.35">
      <c r="A6168">
        <v>2019</v>
      </c>
      <c r="B6168">
        <v>3143153</v>
      </c>
      <c r="C6168" t="s">
        <v>153</v>
      </c>
      <c r="D6168" t="s">
        <v>303</v>
      </c>
      <c r="E6168" t="s">
        <v>299</v>
      </c>
      <c r="F6168" s="8">
        <v>4920270.08</v>
      </c>
      <c r="G6168" s="10">
        <v>4467192.2300000004</v>
      </c>
      <c r="H6168">
        <v>0.87574165126088599</v>
      </c>
      <c r="I6168" s="8">
        <v>396779.14450873202</v>
      </c>
      <c r="J6168" s="8">
        <v>0</v>
      </c>
    </row>
    <row r="6169" spans="1:10" hidden="1" x14ac:dyDescent="0.35">
      <c r="A6169">
        <v>2019</v>
      </c>
      <c r="B6169">
        <v>3143153</v>
      </c>
      <c r="C6169" t="s">
        <v>153</v>
      </c>
      <c r="D6169" t="s">
        <v>303</v>
      </c>
      <c r="E6169" t="s">
        <v>300</v>
      </c>
      <c r="F6169" s="8">
        <v>3912106.3</v>
      </c>
      <c r="G6169" s="10"/>
      <c r="I6169" s="8">
        <v>0</v>
      </c>
      <c r="J6169" s="8">
        <v>4308885.4445087314</v>
      </c>
    </row>
    <row r="6170" spans="1:10" hidden="1" x14ac:dyDescent="0.35">
      <c r="A6170">
        <v>2019</v>
      </c>
      <c r="B6170">
        <v>3143153</v>
      </c>
      <c r="C6170" t="s">
        <v>153</v>
      </c>
      <c r="D6170" t="s">
        <v>303</v>
      </c>
      <c r="E6170" t="s">
        <v>301</v>
      </c>
      <c r="F6170" s="8">
        <v>213694.31</v>
      </c>
      <c r="G6170" s="10"/>
      <c r="I6170" s="8">
        <v>0</v>
      </c>
      <c r="J6170" s="8">
        <v>0</v>
      </c>
    </row>
    <row r="6171" spans="1:10" hidden="1" x14ac:dyDescent="0.35">
      <c r="A6171">
        <v>2019</v>
      </c>
      <c r="B6171">
        <v>3143153</v>
      </c>
      <c r="C6171" t="s">
        <v>153</v>
      </c>
      <c r="D6171" t="s">
        <v>303</v>
      </c>
      <c r="E6171" t="s">
        <v>309</v>
      </c>
      <c r="F6171" s="8">
        <v>453077.85</v>
      </c>
      <c r="G6171" s="10"/>
      <c r="I6171" s="8">
        <v>0</v>
      </c>
      <c r="J6171" s="8">
        <v>0</v>
      </c>
    </row>
    <row r="6172" spans="1:10" hidden="1" x14ac:dyDescent="0.35">
      <c r="A6172">
        <v>2019</v>
      </c>
      <c r="B6172">
        <v>3143302</v>
      </c>
      <c r="C6172" t="s">
        <v>154</v>
      </c>
      <c r="D6172" t="s">
        <v>303</v>
      </c>
      <c r="E6172" t="s">
        <v>299</v>
      </c>
      <c r="F6172" s="8">
        <v>162337851.31999999</v>
      </c>
      <c r="G6172" s="10">
        <v>150019683.32999998</v>
      </c>
      <c r="H6172">
        <v>0.58164481242142885</v>
      </c>
      <c r="I6172" s="8">
        <v>7164798.5099191992</v>
      </c>
      <c r="J6172" s="8">
        <v>0</v>
      </c>
    </row>
    <row r="6173" spans="1:10" hidden="1" x14ac:dyDescent="0.35">
      <c r="A6173">
        <v>2019</v>
      </c>
      <c r="B6173">
        <v>3143302</v>
      </c>
      <c r="C6173" t="s">
        <v>154</v>
      </c>
      <c r="D6173" t="s">
        <v>303</v>
      </c>
      <c r="E6173" t="s">
        <v>300</v>
      </c>
      <c r="F6173" s="8">
        <v>87258170.569999993</v>
      </c>
      <c r="G6173" s="10"/>
      <c r="I6173" s="8">
        <v>0</v>
      </c>
      <c r="J6173" s="8">
        <v>94422969.079919189</v>
      </c>
    </row>
    <row r="6174" spans="1:10" hidden="1" x14ac:dyDescent="0.35">
      <c r="A6174">
        <v>2019</v>
      </c>
      <c r="B6174">
        <v>3143302</v>
      </c>
      <c r="C6174" t="s">
        <v>154</v>
      </c>
      <c r="D6174" t="s">
        <v>303</v>
      </c>
      <c r="E6174" t="s">
        <v>301</v>
      </c>
      <c r="F6174" s="8">
        <v>51667679.119999997</v>
      </c>
      <c r="G6174" s="10"/>
      <c r="I6174" s="8">
        <v>0</v>
      </c>
      <c r="J6174" s="8">
        <v>0</v>
      </c>
    </row>
    <row r="6175" spans="1:10" hidden="1" x14ac:dyDescent="0.35">
      <c r="A6175">
        <v>2019</v>
      </c>
      <c r="B6175">
        <v>3143302</v>
      </c>
      <c r="C6175" t="s">
        <v>154</v>
      </c>
      <c r="D6175" t="s">
        <v>303</v>
      </c>
      <c r="E6175" t="s">
        <v>304</v>
      </c>
      <c r="F6175" s="8">
        <v>59423.44</v>
      </c>
      <c r="G6175" s="10"/>
      <c r="I6175" s="8">
        <v>0</v>
      </c>
      <c r="J6175" s="8">
        <v>0</v>
      </c>
    </row>
    <row r="6176" spans="1:10" hidden="1" x14ac:dyDescent="0.35">
      <c r="A6176">
        <v>2019</v>
      </c>
      <c r="B6176">
        <v>3143302</v>
      </c>
      <c r="C6176" t="s">
        <v>154</v>
      </c>
      <c r="D6176" t="s">
        <v>303</v>
      </c>
      <c r="E6176" t="s">
        <v>309</v>
      </c>
      <c r="F6176" s="8">
        <v>12318167.99</v>
      </c>
      <c r="G6176" s="10"/>
      <c r="I6176" s="8">
        <v>0</v>
      </c>
      <c r="J6176" s="8">
        <v>0</v>
      </c>
    </row>
    <row r="6177" spans="1:10" hidden="1" x14ac:dyDescent="0.35">
      <c r="A6177">
        <v>2019</v>
      </c>
      <c r="B6177">
        <v>3143450</v>
      </c>
      <c r="C6177" t="s">
        <v>155</v>
      </c>
      <c r="D6177" t="s">
        <v>303</v>
      </c>
      <c r="E6177" t="s">
        <v>299</v>
      </c>
      <c r="F6177" s="8">
        <v>5020816.72</v>
      </c>
      <c r="G6177" s="10">
        <v>4471093.6999999993</v>
      </c>
      <c r="H6177">
        <v>0.70453381909665658</v>
      </c>
      <c r="I6177" s="8">
        <v>387298.45872594771</v>
      </c>
      <c r="J6177" s="8">
        <v>0</v>
      </c>
    </row>
    <row r="6178" spans="1:10" hidden="1" x14ac:dyDescent="0.35">
      <c r="A6178">
        <v>2019</v>
      </c>
      <c r="B6178">
        <v>3143450</v>
      </c>
      <c r="C6178" t="s">
        <v>155</v>
      </c>
      <c r="D6178" t="s">
        <v>303</v>
      </c>
      <c r="E6178" t="s">
        <v>300</v>
      </c>
      <c r="F6178" s="8">
        <v>3150036.72</v>
      </c>
      <c r="G6178" s="10"/>
      <c r="I6178" s="8">
        <v>0</v>
      </c>
      <c r="J6178" s="8">
        <v>3537335.1787259481</v>
      </c>
    </row>
    <row r="6179" spans="1:10" hidden="1" x14ac:dyDescent="0.35">
      <c r="A6179">
        <v>2019</v>
      </c>
      <c r="B6179">
        <v>3143450</v>
      </c>
      <c r="C6179" t="s">
        <v>155</v>
      </c>
      <c r="D6179" t="s">
        <v>303</v>
      </c>
      <c r="E6179" t="s">
        <v>306</v>
      </c>
      <c r="F6179" s="8">
        <v>72180.69</v>
      </c>
      <c r="G6179" s="10"/>
      <c r="I6179" s="8">
        <v>0</v>
      </c>
      <c r="J6179" s="8">
        <v>0</v>
      </c>
    </row>
    <row r="6180" spans="1:10" hidden="1" x14ac:dyDescent="0.35">
      <c r="A6180">
        <v>2019</v>
      </c>
      <c r="B6180">
        <v>3143450</v>
      </c>
      <c r="C6180" t="s">
        <v>155</v>
      </c>
      <c r="D6180" t="s">
        <v>303</v>
      </c>
      <c r="E6180" t="s">
        <v>301</v>
      </c>
      <c r="F6180" s="8">
        <v>1148717.52</v>
      </c>
      <c r="G6180" s="10"/>
      <c r="I6180" s="8">
        <v>0</v>
      </c>
      <c r="J6180" s="8">
        <v>0</v>
      </c>
    </row>
    <row r="6181" spans="1:10" hidden="1" x14ac:dyDescent="0.35">
      <c r="A6181">
        <v>2019</v>
      </c>
      <c r="B6181">
        <v>3143450</v>
      </c>
      <c r="C6181" t="s">
        <v>155</v>
      </c>
      <c r="D6181" t="s">
        <v>303</v>
      </c>
      <c r="E6181" t="s">
        <v>305</v>
      </c>
      <c r="F6181" s="8">
        <v>4500</v>
      </c>
      <c r="G6181" s="10"/>
      <c r="I6181" s="8">
        <v>0</v>
      </c>
      <c r="J6181" s="8">
        <v>0</v>
      </c>
    </row>
    <row r="6182" spans="1:10" hidden="1" x14ac:dyDescent="0.35">
      <c r="A6182">
        <v>2019</v>
      </c>
      <c r="B6182">
        <v>3143450</v>
      </c>
      <c r="C6182" t="s">
        <v>155</v>
      </c>
      <c r="D6182" t="s">
        <v>303</v>
      </c>
      <c r="E6182" t="s">
        <v>309</v>
      </c>
      <c r="F6182" s="8">
        <v>549723.02</v>
      </c>
      <c r="G6182" s="10"/>
      <c r="I6182" s="8">
        <v>0</v>
      </c>
      <c r="J6182" s="8">
        <v>0</v>
      </c>
    </row>
    <row r="6183" spans="1:10" hidden="1" x14ac:dyDescent="0.35">
      <c r="A6183">
        <v>2019</v>
      </c>
      <c r="B6183">
        <v>3143609</v>
      </c>
      <c r="C6183" t="s">
        <v>156</v>
      </c>
      <c r="D6183" t="s">
        <v>303</v>
      </c>
      <c r="E6183" t="s">
        <v>299</v>
      </c>
      <c r="F6183" s="8">
        <v>4192123.66</v>
      </c>
      <c r="G6183" s="10">
        <v>3557769.97</v>
      </c>
      <c r="H6183">
        <v>0.73516553966528642</v>
      </c>
      <c r="I6183" s="8">
        <v>466354.97284751578</v>
      </c>
      <c r="J6183" s="8">
        <v>0</v>
      </c>
    </row>
    <row r="6184" spans="1:10" hidden="1" x14ac:dyDescent="0.35">
      <c r="A6184">
        <v>2019</v>
      </c>
      <c r="B6184">
        <v>3143609</v>
      </c>
      <c r="C6184" t="s">
        <v>156</v>
      </c>
      <c r="D6184" t="s">
        <v>303</v>
      </c>
      <c r="E6184" t="s">
        <v>300</v>
      </c>
      <c r="F6184" s="8">
        <v>2615549.88</v>
      </c>
      <c r="G6184" s="10"/>
      <c r="I6184" s="8">
        <v>0</v>
      </c>
      <c r="J6184" s="8">
        <v>3081904.8528475156</v>
      </c>
    </row>
    <row r="6185" spans="1:10" hidden="1" x14ac:dyDescent="0.35">
      <c r="A6185">
        <v>2019</v>
      </c>
      <c r="B6185">
        <v>3143609</v>
      </c>
      <c r="C6185" t="s">
        <v>156</v>
      </c>
      <c r="D6185" t="s">
        <v>303</v>
      </c>
      <c r="E6185" t="s">
        <v>301</v>
      </c>
      <c r="F6185" s="8">
        <v>942220.09</v>
      </c>
      <c r="G6185" s="10"/>
      <c r="I6185" s="8">
        <v>0</v>
      </c>
      <c r="J6185" s="8">
        <v>0</v>
      </c>
    </row>
    <row r="6186" spans="1:10" hidden="1" x14ac:dyDescent="0.35">
      <c r="A6186">
        <v>2019</v>
      </c>
      <c r="B6186">
        <v>3143609</v>
      </c>
      <c r="C6186" t="s">
        <v>156</v>
      </c>
      <c r="D6186" t="s">
        <v>303</v>
      </c>
      <c r="E6186" t="s">
        <v>309</v>
      </c>
      <c r="F6186" s="8">
        <v>634353.68999999994</v>
      </c>
      <c r="G6186" s="10"/>
      <c r="I6186" s="8">
        <v>0</v>
      </c>
      <c r="J6186" s="8">
        <v>0</v>
      </c>
    </row>
    <row r="6187" spans="1:10" hidden="1" x14ac:dyDescent="0.35">
      <c r="A6187">
        <v>2019</v>
      </c>
      <c r="B6187">
        <v>3144003</v>
      </c>
      <c r="C6187" t="s">
        <v>157</v>
      </c>
      <c r="D6187" t="s">
        <v>303</v>
      </c>
      <c r="E6187" t="s">
        <v>299</v>
      </c>
      <c r="F6187" s="8">
        <v>12668592.289999999</v>
      </c>
      <c r="G6187" s="10">
        <v>11620935.68</v>
      </c>
      <c r="H6187">
        <v>0.71565248780380486</v>
      </c>
      <c r="I6187" s="8">
        <v>749758.05931060051</v>
      </c>
      <c r="J6187" s="8">
        <v>0</v>
      </c>
    </row>
    <row r="6188" spans="1:10" hidden="1" x14ac:dyDescent="0.35">
      <c r="A6188">
        <v>2019</v>
      </c>
      <c r="B6188">
        <v>3144003</v>
      </c>
      <c r="C6188" t="s">
        <v>157</v>
      </c>
      <c r="D6188" t="s">
        <v>303</v>
      </c>
      <c r="E6188" t="s">
        <v>300</v>
      </c>
      <c r="F6188" s="8">
        <v>8316551.5300000003</v>
      </c>
      <c r="G6188" s="10"/>
      <c r="I6188" s="8">
        <v>0</v>
      </c>
      <c r="J6188" s="8">
        <v>9066309.5893106014</v>
      </c>
    </row>
    <row r="6189" spans="1:10" hidden="1" x14ac:dyDescent="0.35">
      <c r="A6189">
        <v>2019</v>
      </c>
      <c r="B6189">
        <v>3144003</v>
      </c>
      <c r="C6189" t="s">
        <v>157</v>
      </c>
      <c r="D6189" t="s">
        <v>303</v>
      </c>
      <c r="E6189" t="s">
        <v>306</v>
      </c>
      <c r="F6189" s="8">
        <v>1757.68</v>
      </c>
      <c r="G6189" s="10"/>
      <c r="I6189" s="8">
        <v>0</v>
      </c>
      <c r="J6189" s="8">
        <v>0</v>
      </c>
    </row>
    <row r="6190" spans="1:10" hidden="1" x14ac:dyDescent="0.35">
      <c r="A6190">
        <v>2019</v>
      </c>
      <c r="B6190">
        <v>3144003</v>
      </c>
      <c r="C6190" t="s">
        <v>157</v>
      </c>
      <c r="D6190" t="s">
        <v>303</v>
      </c>
      <c r="E6190" t="s">
        <v>301</v>
      </c>
      <c r="F6190" s="8">
        <v>1277813.47</v>
      </c>
      <c r="G6190" s="10"/>
      <c r="I6190" s="8">
        <v>0</v>
      </c>
      <c r="J6190" s="8">
        <v>0</v>
      </c>
    </row>
    <row r="6191" spans="1:10" hidden="1" x14ac:dyDescent="0.35">
      <c r="A6191">
        <v>2019</v>
      </c>
      <c r="B6191">
        <v>3144003</v>
      </c>
      <c r="C6191" t="s">
        <v>157</v>
      </c>
      <c r="D6191" t="s">
        <v>303</v>
      </c>
      <c r="E6191" t="s">
        <v>305</v>
      </c>
      <c r="F6191" s="8">
        <v>400207.91</v>
      </c>
      <c r="G6191" s="10"/>
      <c r="I6191" s="8">
        <v>0</v>
      </c>
      <c r="J6191" s="8">
        <v>0</v>
      </c>
    </row>
    <row r="6192" spans="1:10" hidden="1" x14ac:dyDescent="0.35">
      <c r="A6192">
        <v>2019</v>
      </c>
      <c r="B6192">
        <v>3144003</v>
      </c>
      <c r="C6192" t="s">
        <v>157</v>
      </c>
      <c r="D6192" t="s">
        <v>303</v>
      </c>
      <c r="E6192" t="s">
        <v>309</v>
      </c>
      <c r="F6192" s="8">
        <v>1047656.61</v>
      </c>
      <c r="G6192" s="10"/>
      <c r="I6192" s="8">
        <v>0</v>
      </c>
      <c r="J6192" s="8">
        <v>0</v>
      </c>
    </row>
    <row r="6193" spans="1:10" hidden="1" x14ac:dyDescent="0.35">
      <c r="A6193">
        <v>2019</v>
      </c>
      <c r="B6193">
        <v>3144201</v>
      </c>
      <c r="C6193" t="s">
        <v>158</v>
      </c>
      <c r="D6193" t="s">
        <v>303</v>
      </c>
      <c r="E6193" t="s">
        <v>299</v>
      </c>
      <c r="F6193" s="8">
        <v>2162040.06</v>
      </c>
      <c r="G6193" s="10">
        <v>2162040.06</v>
      </c>
      <c r="H6193">
        <v>0.74669643725287871</v>
      </c>
      <c r="I6193" s="8">
        <v>0</v>
      </c>
      <c r="J6193" s="8">
        <v>0</v>
      </c>
    </row>
    <row r="6194" spans="1:10" hidden="1" x14ac:dyDescent="0.35">
      <c r="A6194">
        <v>2019</v>
      </c>
      <c r="B6194">
        <v>3144201</v>
      </c>
      <c r="C6194" t="s">
        <v>158</v>
      </c>
      <c r="D6194" t="s">
        <v>303</v>
      </c>
      <c r="E6194" t="s">
        <v>300</v>
      </c>
      <c r="F6194" s="8">
        <v>1614387.61</v>
      </c>
      <c r="G6194" s="10"/>
      <c r="I6194" s="8">
        <v>0</v>
      </c>
      <c r="J6194" s="8">
        <v>1614387.61</v>
      </c>
    </row>
    <row r="6195" spans="1:10" hidden="1" x14ac:dyDescent="0.35">
      <c r="A6195">
        <v>2019</v>
      </c>
      <c r="B6195">
        <v>3144201</v>
      </c>
      <c r="C6195" t="s">
        <v>158</v>
      </c>
      <c r="D6195" t="s">
        <v>303</v>
      </c>
      <c r="E6195" t="s">
        <v>301</v>
      </c>
      <c r="F6195" s="8">
        <v>159655.91</v>
      </c>
      <c r="G6195" s="10"/>
      <c r="I6195" s="8">
        <v>0</v>
      </c>
      <c r="J6195" s="8">
        <v>0</v>
      </c>
    </row>
    <row r="6196" spans="1:10" hidden="1" x14ac:dyDescent="0.35">
      <c r="A6196">
        <v>2019</v>
      </c>
      <c r="B6196">
        <v>3144300</v>
      </c>
      <c r="C6196" t="s">
        <v>159</v>
      </c>
      <c r="D6196" t="s">
        <v>303</v>
      </c>
      <c r="E6196" t="s">
        <v>299</v>
      </c>
      <c r="F6196" s="8">
        <v>13552463.52</v>
      </c>
      <c r="G6196" s="10">
        <v>11606743.24</v>
      </c>
      <c r="H6196">
        <v>0.65205372803611705</v>
      </c>
      <c r="I6196" s="8">
        <v>1268714.1622894777</v>
      </c>
      <c r="J6196" s="8">
        <v>0</v>
      </c>
    </row>
    <row r="6197" spans="1:10" hidden="1" x14ac:dyDescent="0.35">
      <c r="A6197">
        <v>2019</v>
      </c>
      <c r="B6197">
        <v>3144300</v>
      </c>
      <c r="C6197" t="s">
        <v>159</v>
      </c>
      <c r="D6197" t="s">
        <v>303</v>
      </c>
      <c r="E6197" t="s">
        <v>300</v>
      </c>
      <c r="F6197" s="8">
        <v>7568220.2000000002</v>
      </c>
      <c r="G6197" s="10"/>
      <c r="I6197" s="8">
        <v>0</v>
      </c>
      <c r="J6197" s="8">
        <v>8836934.3622894771</v>
      </c>
    </row>
    <row r="6198" spans="1:10" hidden="1" x14ac:dyDescent="0.35">
      <c r="A6198">
        <v>2019</v>
      </c>
      <c r="B6198">
        <v>3144300</v>
      </c>
      <c r="C6198" t="s">
        <v>159</v>
      </c>
      <c r="D6198" t="s">
        <v>303</v>
      </c>
      <c r="E6198" t="s">
        <v>301</v>
      </c>
      <c r="F6198" s="8">
        <v>2936809.58</v>
      </c>
      <c r="G6198" s="10"/>
      <c r="I6198" s="8">
        <v>0</v>
      </c>
      <c r="J6198" s="8">
        <v>0</v>
      </c>
    </row>
    <row r="6199" spans="1:10" hidden="1" x14ac:dyDescent="0.35">
      <c r="A6199">
        <v>2019</v>
      </c>
      <c r="B6199">
        <v>3144300</v>
      </c>
      <c r="C6199" t="s">
        <v>159</v>
      </c>
      <c r="D6199" t="s">
        <v>303</v>
      </c>
      <c r="E6199" t="s">
        <v>304</v>
      </c>
      <c r="F6199" s="8">
        <v>533317.68999999994</v>
      </c>
      <c r="G6199" s="10"/>
      <c r="I6199" s="8">
        <v>0</v>
      </c>
      <c r="J6199" s="8">
        <v>0</v>
      </c>
    </row>
    <row r="6200" spans="1:10" hidden="1" x14ac:dyDescent="0.35">
      <c r="A6200">
        <v>2019</v>
      </c>
      <c r="B6200">
        <v>3144300</v>
      </c>
      <c r="C6200" t="s">
        <v>159</v>
      </c>
      <c r="D6200" t="s">
        <v>303</v>
      </c>
      <c r="E6200" t="s">
        <v>305</v>
      </c>
      <c r="F6200" s="8">
        <v>2700</v>
      </c>
      <c r="G6200" s="10"/>
      <c r="I6200" s="8">
        <v>0</v>
      </c>
      <c r="J6200" s="8">
        <v>0</v>
      </c>
    </row>
    <row r="6201" spans="1:10" hidden="1" x14ac:dyDescent="0.35">
      <c r="A6201">
        <v>2019</v>
      </c>
      <c r="B6201">
        <v>3144300</v>
      </c>
      <c r="C6201" t="s">
        <v>159</v>
      </c>
      <c r="D6201" t="s">
        <v>303</v>
      </c>
      <c r="E6201" t="s">
        <v>309</v>
      </c>
      <c r="F6201" s="8">
        <v>1945720.28</v>
      </c>
      <c r="G6201" s="10"/>
      <c r="I6201" s="8">
        <v>0</v>
      </c>
      <c r="J6201" s="8">
        <v>0</v>
      </c>
    </row>
    <row r="6202" spans="1:10" hidden="1" x14ac:dyDescent="0.35">
      <c r="A6202">
        <v>2019</v>
      </c>
      <c r="B6202">
        <v>3144359</v>
      </c>
      <c r="C6202" t="s">
        <v>160</v>
      </c>
      <c r="D6202" t="s">
        <v>303</v>
      </c>
      <c r="E6202" t="s">
        <v>299</v>
      </c>
      <c r="F6202" s="8">
        <v>5149457.46</v>
      </c>
      <c r="G6202" s="10">
        <v>5149457.46</v>
      </c>
      <c r="H6202">
        <v>0.69028028828497201</v>
      </c>
      <c r="I6202" s="8">
        <v>0</v>
      </c>
      <c r="J6202" s="8">
        <v>0</v>
      </c>
    </row>
    <row r="6203" spans="1:10" hidden="1" x14ac:dyDescent="0.35">
      <c r="A6203">
        <v>2019</v>
      </c>
      <c r="B6203">
        <v>3144359</v>
      </c>
      <c r="C6203" t="s">
        <v>160</v>
      </c>
      <c r="D6203" t="s">
        <v>303</v>
      </c>
      <c r="E6203" t="s">
        <v>300</v>
      </c>
      <c r="F6203" s="8">
        <v>3554568.98</v>
      </c>
      <c r="G6203" s="10"/>
      <c r="I6203" s="8">
        <v>0</v>
      </c>
      <c r="J6203" s="8">
        <v>3554568.98</v>
      </c>
    </row>
    <row r="6204" spans="1:10" hidden="1" x14ac:dyDescent="0.35">
      <c r="A6204">
        <v>2019</v>
      </c>
      <c r="B6204">
        <v>3144359</v>
      </c>
      <c r="C6204" t="s">
        <v>160</v>
      </c>
      <c r="D6204" t="s">
        <v>303</v>
      </c>
      <c r="E6204" t="s">
        <v>301</v>
      </c>
      <c r="F6204" s="8">
        <v>1383661.97</v>
      </c>
      <c r="G6204" s="10"/>
      <c r="I6204" s="8">
        <v>0</v>
      </c>
      <c r="J6204" s="8">
        <v>0</v>
      </c>
    </row>
    <row r="6205" spans="1:10" hidden="1" x14ac:dyDescent="0.35">
      <c r="A6205">
        <v>2019</v>
      </c>
      <c r="B6205">
        <v>3144359</v>
      </c>
      <c r="C6205" t="s">
        <v>160</v>
      </c>
      <c r="D6205" t="s">
        <v>303</v>
      </c>
      <c r="E6205" t="s">
        <v>304</v>
      </c>
      <c r="F6205" s="8">
        <v>34780.65</v>
      </c>
      <c r="G6205" s="10"/>
      <c r="I6205" s="8">
        <v>0</v>
      </c>
      <c r="J6205" s="8">
        <v>0</v>
      </c>
    </row>
    <row r="6206" spans="1:10" hidden="1" x14ac:dyDescent="0.35">
      <c r="A6206">
        <v>2019</v>
      </c>
      <c r="B6206">
        <v>3144375</v>
      </c>
      <c r="C6206" t="s">
        <v>161</v>
      </c>
      <c r="D6206" t="s">
        <v>303</v>
      </c>
      <c r="E6206" t="s">
        <v>299</v>
      </c>
      <c r="F6206" s="8">
        <v>3699273.07</v>
      </c>
      <c r="G6206" s="10">
        <v>3294701.1599999997</v>
      </c>
      <c r="H6206">
        <v>0.60294338804312075</v>
      </c>
      <c r="I6206" s="8">
        <v>243933.9581224765</v>
      </c>
      <c r="J6206" s="8">
        <v>0</v>
      </c>
    </row>
    <row r="6207" spans="1:10" hidden="1" x14ac:dyDescent="0.35">
      <c r="A6207">
        <v>2019</v>
      </c>
      <c r="B6207">
        <v>3144375</v>
      </c>
      <c r="C6207" t="s">
        <v>161</v>
      </c>
      <c r="D6207" t="s">
        <v>303</v>
      </c>
      <c r="E6207" t="s">
        <v>300</v>
      </c>
      <c r="F6207" s="8">
        <v>1986518.28</v>
      </c>
      <c r="G6207" s="10"/>
      <c r="I6207" s="8">
        <v>0</v>
      </c>
      <c r="J6207" s="8">
        <v>2230452.2381224767</v>
      </c>
    </row>
    <row r="6208" spans="1:10" hidden="1" x14ac:dyDescent="0.35">
      <c r="A6208">
        <v>2019</v>
      </c>
      <c r="B6208">
        <v>3144375</v>
      </c>
      <c r="C6208" t="s">
        <v>161</v>
      </c>
      <c r="D6208" t="s">
        <v>303</v>
      </c>
      <c r="E6208" t="s">
        <v>306</v>
      </c>
      <c r="F6208" s="8">
        <v>91382.720000000001</v>
      </c>
      <c r="G6208" s="10"/>
      <c r="I6208" s="8">
        <v>0</v>
      </c>
      <c r="J6208" s="8">
        <v>0</v>
      </c>
    </row>
    <row r="6209" spans="1:10" hidden="1" x14ac:dyDescent="0.35">
      <c r="A6209">
        <v>2019</v>
      </c>
      <c r="B6209">
        <v>3144375</v>
      </c>
      <c r="C6209" t="s">
        <v>161</v>
      </c>
      <c r="D6209" t="s">
        <v>303</v>
      </c>
      <c r="E6209" t="s">
        <v>301</v>
      </c>
      <c r="F6209" s="8">
        <v>1089611.2</v>
      </c>
      <c r="G6209" s="10"/>
      <c r="I6209" s="8">
        <v>0</v>
      </c>
      <c r="J6209" s="8">
        <v>0</v>
      </c>
    </row>
    <row r="6210" spans="1:10" hidden="1" x14ac:dyDescent="0.35">
      <c r="A6210">
        <v>2019</v>
      </c>
      <c r="B6210">
        <v>3144375</v>
      </c>
      <c r="C6210" t="s">
        <v>161</v>
      </c>
      <c r="D6210" t="s">
        <v>303</v>
      </c>
      <c r="E6210" t="s">
        <v>309</v>
      </c>
      <c r="F6210" s="8">
        <v>404571.91</v>
      </c>
      <c r="G6210" s="10"/>
      <c r="I6210" s="8">
        <v>0</v>
      </c>
      <c r="J6210" s="8">
        <v>0</v>
      </c>
    </row>
    <row r="6211" spans="1:10" hidden="1" x14ac:dyDescent="0.35">
      <c r="A6211">
        <v>2019</v>
      </c>
      <c r="B6211">
        <v>3144656</v>
      </c>
      <c r="C6211" t="s">
        <v>162</v>
      </c>
      <c r="D6211" t="s">
        <v>303</v>
      </c>
      <c r="E6211" t="s">
        <v>299</v>
      </c>
      <c r="F6211" s="8">
        <v>8037023.8499999996</v>
      </c>
      <c r="G6211" s="10">
        <v>8037023.8499999996</v>
      </c>
      <c r="H6211">
        <v>0.71087673952840136</v>
      </c>
      <c r="I6211" s="8">
        <v>0</v>
      </c>
      <c r="J6211" s="8">
        <v>0</v>
      </c>
    </row>
    <row r="6212" spans="1:10" hidden="1" x14ac:dyDescent="0.35">
      <c r="A6212">
        <v>2019</v>
      </c>
      <c r="B6212">
        <v>3144656</v>
      </c>
      <c r="C6212" t="s">
        <v>162</v>
      </c>
      <c r="D6212" t="s">
        <v>303</v>
      </c>
      <c r="E6212" t="s">
        <v>300</v>
      </c>
      <c r="F6212" s="8">
        <v>5713333.3099999996</v>
      </c>
      <c r="G6212" s="10"/>
      <c r="I6212" s="8">
        <v>0</v>
      </c>
      <c r="J6212" s="8">
        <v>5713333.3099999996</v>
      </c>
    </row>
    <row r="6213" spans="1:10" hidden="1" x14ac:dyDescent="0.35">
      <c r="A6213">
        <v>2019</v>
      </c>
      <c r="B6213">
        <v>3144656</v>
      </c>
      <c r="C6213" t="s">
        <v>162</v>
      </c>
      <c r="D6213" t="s">
        <v>303</v>
      </c>
      <c r="E6213" t="s">
        <v>301</v>
      </c>
      <c r="F6213" s="8">
        <v>1466068.47</v>
      </c>
      <c r="G6213" s="10"/>
      <c r="I6213" s="8">
        <v>0</v>
      </c>
      <c r="J6213" s="8">
        <v>0</v>
      </c>
    </row>
    <row r="6214" spans="1:10" hidden="1" x14ac:dyDescent="0.35">
      <c r="A6214">
        <v>2019</v>
      </c>
      <c r="B6214">
        <v>3144672</v>
      </c>
      <c r="C6214" t="s">
        <v>163</v>
      </c>
      <c r="D6214" t="s">
        <v>303</v>
      </c>
      <c r="E6214" t="s">
        <v>299</v>
      </c>
      <c r="F6214" s="8">
        <v>4081756.54</v>
      </c>
      <c r="G6214" s="10">
        <v>3684201.8200000003</v>
      </c>
      <c r="H6214">
        <v>0.93260281544511048</v>
      </c>
      <c r="I6214" s="8">
        <v>370760.65116549254</v>
      </c>
      <c r="J6214" s="8">
        <v>0</v>
      </c>
    </row>
    <row r="6215" spans="1:10" hidden="1" x14ac:dyDescent="0.35">
      <c r="A6215">
        <v>2019</v>
      </c>
      <c r="B6215">
        <v>3144672</v>
      </c>
      <c r="C6215" t="s">
        <v>163</v>
      </c>
      <c r="D6215" t="s">
        <v>303</v>
      </c>
      <c r="E6215" t="s">
        <v>300</v>
      </c>
      <c r="F6215" s="8">
        <v>3435896.99</v>
      </c>
      <c r="G6215" s="10"/>
      <c r="I6215" s="8">
        <v>0</v>
      </c>
      <c r="J6215" s="8">
        <v>3806657.6411654926</v>
      </c>
    </row>
    <row r="6216" spans="1:10" hidden="1" x14ac:dyDescent="0.35">
      <c r="A6216">
        <v>2019</v>
      </c>
      <c r="B6216">
        <v>3144672</v>
      </c>
      <c r="C6216" t="s">
        <v>163</v>
      </c>
      <c r="D6216" t="s">
        <v>303</v>
      </c>
      <c r="E6216" t="s">
        <v>301</v>
      </c>
      <c r="F6216" s="8">
        <v>67957.48</v>
      </c>
      <c r="G6216" s="10"/>
      <c r="I6216" s="8">
        <v>0</v>
      </c>
      <c r="J6216" s="8">
        <v>0</v>
      </c>
    </row>
    <row r="6217" spans="1:10" hidden="1" x14ac:dyDescent="0.35">
      <c r="A6217">
        <v>2019</v>
      </c>
      <c r="B6217">
        <v>3144672</v>
      </c>
      <c r="C6217" t="s">
        <v>163</v>
      </c>
      <c r="D6217" t="s">
        <v>303</v>
      </c>
      <c r="E6217" t="s">
        <v>309</v>
      </c>
      <c r="F6217" s="8">
        <v>397554.72</v>
      </c>
      <c r="G6217" s="10"/>
      <c r="I6217" s="8">
        <v>0</v>
      </c>
      <c r="J6217" s="8">
        <v>0</v>
      </c>
    </row>
    <row r="6218" spans="1:10" hidden="1" x14ac:dyDescent="0.35">
      <c r="A6218">
        <v>2019</v>
      </c>
      <c r="B6218">
        <v>3144904</v>
      </c>
      <c r="C6218" t="s">
        <v>164</v>
      </c>
      <c r="D6218" t="s">
        <v>303</v>
      </c>
      <c r="E6218" t="s">
        <v>299</v>
      </c>
      <c r="F6218" s="8">
        <v>3250735.36</v>
      </c>
      <c r="G6218" s="10">
        <v>3057841.8499999996</v>
      </c>
      <c r="H6218">
        <v>0.82431887378348234</v>
      </c>
      <c r="I6218" s="8">
        <v>159005.7609233429</v>
      </c>
      <c r="J6218" s="8">
        <v>0</v>
      </c>
    </row>
    <row r="6219" spans="1:10" hidden="1" x14ac:dyDescent="0.35">
      <c r="A6219">
        <v>2019</v>
      </c>
      <c r="B6219">
        <v>3144904</v>
      </c>
      <c r="C6219" t="s">
        <v>164</v>
      </c>
      <c r="D6219" t="s">
        <v>303</v>
      </c>
      <c r="E6219" t="s">
        <v>300</v>
      </c>
      <c r="F6219" s="8">
        <v>2520636.75</v>
      </c>
      <c r="G6219" s="10"/>
      <c r="I6219" s="8">
        <v>0</v>
      </c>
      <c r="J6219" s="8">
        <v>2679642.5109233428</v>
      </c>
    </row>
    <row r="6220" spans="1:10" hidden="1" x14ac:dyDescent="0.35">
      <c r="A6220">
        <v>2019</v>
      </c>
      <c r="B6220">
        <v>3144904</v>
      </c>
      <c r="C6220" t="s">
        <v>164</v>
      </c>
      <c r="D6220" t="s">
        <v>303</v>
      </c>
      <c r="E6220" t="s">
        <v>301</v>
      </c>
      <c r="F6220" s="8">
        <v>396037.55</v>
      </c>
      <c r="G6220" s="10"/>
      <c r="I6220" s="8">
        <v>0</v>
      </c>
      <c r="J6220" s="8">
        <v>0</v>
      </c>
    </row>
    <row r="6221" spans="1:10" hidden="1" x14ac:dyDescent="0.35">
      <c r="A6221">
        <v>2019</v>
      </c>
      <c r="B6221">
        <v>3144904</v>
      </c>
      <c r="C6221" t="s">
        <v>164</v>
      </c>
      <c r="D6221" t="s">
        <v>303</v>
      </c>
      <c r="E6221" t="s">
        <v>304</v>
      </c>
      <c r="F6221" s="8">
        <v>24251.9</v>
      </c>
      <c r="G6221" s="10"/>
      <c r="I6221" s="8">
        <v>0</v>
      </c>
      <c r="J6221" s="8">
        <v>0</v>
      </c>
    </row>
    <row r="6222" spans="1:10" hidden="1" x14ac:dyDescent="0.35">
      <c r="A6222">
        <v>2019</v>
      </c>
      <c r="B6222">
        <v>3144904</v>
      </c>
      <c r="C6222" t="s">
        <v>164</v>
      </c>
      <c r="D6222" t="s">
        <v>303</v>
      </c>
      <c r="E6222" t="s">
        <v>309</v>
      </c>
      <c r="F6222" s="8">
        <v>192893.51</v>
      </c>
      <c r="G6222" s="10"/>
      <c r="I6222" s="8">
        <v>0</v>
      </c>
      <c r="J6222" s="8">
        <v>0</v>
      </c>
    </row>
    <row r="6223" spans="1:10" hidden="1" x14ac:dyDescent="0.35">
      <c r="A6223">
        <v>2019</v>
      </c>
      <c r="B6223">
        <v>3145059</v>
      </c>
      <c r="C6223" t="s">
        <v>165</v>
      </c>
      <c r="D6223" t="s">
        <v>303</v>
      </c>
      <c r="E6223" t="s">
        <v>299</v>
      </c>
      <c r="F6223" s="8">
        <v>5834596.4699999997</v>
      </c>
      <c r="G6223" s="10">
        <v>5461143.0999999996</v>
      </c>
      <c r="H6223">
        <v>0.71301700371118282</v>
      </c>
      <c r="I6223" s="8">
        <v>266278.60290324374</v>
      </c>
      <c r="J6223" s="8">
        <v>0</v>
      </c>
    </row>
    <row r="6224" spans="1:10" hidden="1" x14ac:dyDescent="0.35">
      <c r="A6224">
        <v>2019</v>
      </c>
      <c r="B6224">
        <v>3145059</v>
      </c>
      <c r="C6224" t="s">
        <v>165</v>
      </c>
      <c r="D6224" t="s">
        <v>303</v>
      </c>
      <c r="E6224" t="s">
        <v>300</v>
      </c>
      <c r="F6224" s="8">
        <v>3893887.89</v>
      </c>
      <c r="G6224" s="10"/>
      <c r="I6224" s="8">
        <v>0</v>
      </c>
      <c r="J6224" s="8">
        <v>4160166.4929032438</v>
      </c>
    </row>
    <row r="6225" spans="1:10" hidden="1" x14ac:dyDescent="0.35">
      <c r="A6225">
        <v>2019</v>
      </c>
      <c r="B6225">
        <v>3145059</v>
      </c>
      <c r="C6225" t="s">
        <v>165</v>
      </c>
      <c r="D6225" t="s">
        <v>303</v>
      </c>
      <c r="E6225" t="s">
        <v>301</v>
      </c>
      <c r="F6225" s="8">
        <v>1341839.6000000001</v>
      </c>
      <c r="G6225" s="10"/>
      <c r="I6225" s="8">
        <v>0</v>
      </c>
      <c r="J6225" s="8">
        <v>0</v>
      </c>
    </row>
    <row r="6226" spans="1:10" hidden="1" x14ac:dyDescent="0.35">
      <c r="A6226">
        <v>2019</v>
      </c>
      <c r="B6226">
        <v>3145059</v>
      </c>
      <c r="C6226" t="s">
        <v>165</v>
      </c>
      <c r="D6226" t="s">
        <v>303</v>
      </c>
      <c r="E6226" t="s">
        <v>309</v>
      </c>
      <c r="F6226" s="8">
        <v>373453.37</v>
      </c>
      <c r="G6226" s="10"/>
      <c r="I6226" s="8">
        <v>0</v>
      </c>
      <c r="J6226" s="8">
        <v>0</v>
      </c>
    </row>
    <row r="6227" spans="1:10" hidden="1" x14ac:dyDescent="0.35">
      <c r="A6227">
        <v>2019</v>
      </c>
      <c r="B6227">
        <v>3145307</v>
      </c>
      <c r="C6227" t="s">
        <v>166</v>
      </c>
      <c r="D6227" t="s">
        <v>303</v>
      </c>
      <c r="E6227" t="s">
        <v>299</v>
      </c>
      <c r="F6227" s="8">
        <v>19798717.510000002</v>
      </c>
      <c r="G6227" s="10">
        <v>19125644.41</v>
      </c>
      <c r="H6227">
        <v>0.84427434306774285</v>
      </c>
      <c r="I6227" s="8">
        <v>568258.34933906922</v>
      </c>
      <c r="J6227" s="8">
        <v>0</v>
      </c>
    </row>
    <row r="6228" spans="1:10" hidden="1" x14ac:dyDescent="0.35">
      <c r="A6228">
        <v>2019</v>
      </c>
      <c r="B6228">
        <v>3145307</v>
      </c>
      <c r="C6228" t="s">
        <v>166</v>
      </c>
      <c r="D6228" t="s">
        <v>303</v>
      </c>
      <c r="E6228" t="s">
        <v>300</v>
      </c>
      <c r="F6228" s="8">
        <v>16147290.869999999</v>
      </c>
      <c r="G6228" s="10"/>
      <c r="I6228" s="8">
        <v>0</v>
      </c>
      <c r="J6228" s="8">
        <v>16715549.219339069</v>
      </c>
    </row>
    <row r="6229" spans="1:10" hidden="1" x14ac:dyDescent="0.35">
      <c r="A6229">
        <v>2019</v>
      </c>
      <c r="B6229">
        <v>3145307</v>
      </c>
      <c r="C6229" t="s">
        <v>166</v>
      </c>
      <c r="D6229" t="s">
        <v>303</v>
      </c>
      <c r="E6229" t="s">
        <v>306</v>
      </c>
      <c r="F6229" s="8">
        <v>275797.78999999998</v>
      </c>
      <c r="G6229" s="10"/>
      <c r="I6229" s="8">
        <v>0</v>
      </c>
      <c r="J6229" s="8">
        <v>0</v>
      </c>
    </row>
    <row r="6230" spans="1:10" hidden="1" x14ac:dyDescent="0.35">
      <c r="A6230">
        <v>2019</v>
      </c>
      <c r="B6230">
        <v>3145307</v>
      </c>
      <c r="C6230" t="s">
        <v>166</v>
      </c>
      <c r="D6230" t="s">
        <v>303</v>
      </c>
      <c r="E6230" t="s">
        <v>301</v>
      </c>
      <c r="F6230" s="8">
        <v>1674007.3</v>
      </c>
      <c r="G6230" s="10"/>
      <c r="I6230" s="8">
        <v>0</v>
      </c>
      <c r="J6230" s="8">
        <v>0</v>
      </c>
    </row>
    <row r="6231" spans="1:10" hidden="1" x14ac:dyDescent="0.35">
      <c r="A6231">
        <v>2019</v>
      </c>
      <c r="B6231">
        <v>3145307</v>
      </c>
      <c r="C6231" t="s">
        <v>166</v>
      </c>
      <c r="D6231" t="s">
        <v>303</v>
      </c>
      <c r="E6231" t="s">
        <v>309</v>
      </c>
      <c r="F6231" s="8">
        <v>673073.1</v>
      </c>
      <c r="G6231" s="10"/>
      <c r="I6231" s="8">
        <v>0</v>
      </c>
      <c r="J6231" s="8">
        <v>0</v>
      </c>
    </row>
    <row r="6232" spans="1:10" hidden="1" x14ac:dyDescent="0.35">
      <c r="A6232">
        <v>2019</v>
      </c>
      <c r="B6232">
        <v>3145356</v>
      </c>
      <c r="C6232" t="s">
        <v>167</v>
      </c>
      <c r="D6232" t="s">
        <v>303</v>
      </c>
      <c r="E6232" t="s">
        <v>299</v>
      </c>
      <c r="F6232" s="8">
        <v>7216533.04</v>
      </c>
      <c r="G6232" s="10">
        <v>6462169.96</v>
      </c>
      <c r="H6232">
        <v>0.73990169240302683</v>
      </c>
      <c r="I6232" s="8">
        <v>558154.5195783599</v>
      </c>
      <c r="J6232" s="8">
        <v>0</v>
      </c>
    </row>
    <row r="6233" spans="1:10" hidden="1" x14ac:dyDescent="0.35">
      <c r="A6233">
        <v>2019</v>
      </c>
      <c r="B6233">
        <v>3145356</v>
      </c>
      <c r="C6233" t="s">
        <v>167</v>
      </c>
      <c r="D6233" t="s">
        <v>303</v>
      </c>
      <c r="E6233" t="s">
        <v>300</v>
      </c>
      <c r="F6233" s="8">
        <v>4781370.49</v>
      </c>
      <c r="G6233" s="10"/>
      <c r="I6233" s="8">
        <v>0</v>
      </c>
      <c r="J6233" s="8">
        <v>5339525.0095783602</v>
      </c>
    </row>
    <row r="6234" spans="1:10" hidden="1" x14ac:dyDescent="0.35">
      <c r="A6234">
        <v>2019</v>
      </c>
      <c r="B6234">
        <v>3145356</v>
      </c>
      <c r="C6234" t="s">
        <v>167</v>
      </c>
      <c r="D6234" t="s">
        <v>303</v>
      </c>
      <c r="E6234" t="s">
        <v>307</v>
      </c>
      <c r="F6234" s="8">
        <v>10584</v>
      </c>
      <c r="G6234" s="10"/>
      <c r="I6234" s="8">
        <v>0</v>
      </c>
      <c r="J6234" s="8">
        <v>0</v>
      </c>
    </row>
    <row r="6235" spans="1:10" hidden="1" x14ac:dyDescent="0.35">
      <c r="A6235">
        <v>2019</v>
      </c>
      <c r="B6235">
        <v>3145356</v>
      </c>
      <c r="C6235" t="s">
        <v>167</v>
      </c>
      <c r="D6235" t="s">
        <v>303</v>
      </c>
      <c r="E6235" t="s">
        <v>306</v>
      </c>
      <c r="F6235" s="8">
        <v>60000</v>
      </c>
      <c r="G6235" s="10"/>
      <c r="I6235" s="8">
        <v>0</v>
      </c>
      <c r="J6235" s="8">
        <v>0</v>
      </c>
    </row>
    <row r="6236" spans="1:10" hidden="1" x14ac:dyDescent="0.35">
      <c r="A6236">
        <v>2019</v>
      </c>
      <c r="B6236">
        <v>3145356</v>
      </c>
      <c r="C6236" t="s">
        <v>167</v>
      </c>
      <c r="D6236" t="s">
        <v>303</v>
      </c>
      <c r="E6236" t="s">
        <v>301</v>
      </c>
      <c r="F6236" s="8">
        <v>425347.5</v>
      </c>
      <c r="G6236" s="10"/>
      <c r="I6236" s="8">
        <v>0</v>
      </c>
      <c r="J6236" s="8">
        <v>0</v>
      </c>
    </row>
    <row r="6237" spans="1:10" hidden="1" x14ac:dyDescent="0.35">
      <c r="A6237">
        <v>2019</v>
      </c>
      <c r="B6237">
        <v>3145356</v>
      </c>
      <c r="C6237" t="s">
        <v>167</v>
      </c>
      <c r="D6237" t="s">
        <v>303</v>
      </c>
      <c r="E6237" t="s">
        <v>304</v>
      </c>
      <c r="F6237" s="8">
        <v>49249.53</v>
      </c>
      <c r="G6237" s="10"/>
      <c r="I6237" s="8">
        <v>0</v>
      </c>
      <c r="J6237" s="8">
        <v>0</v>
      </c>
    </row>
    <row r="6238" spans="1:10" hidden="1" x14ac:dyDescent="0.35">
      <c r="A6238">
        <v>2019</v>
      </c>
      <c r="B6238">
        <v>3145356</v>
      </c>
      <c r="C6238" t="s">
        <v>167</v>
      </c>
      <c r="D6238" t="s">
        <v>303</v>
      </c>
      <c r="E6238" t="s">
        <v>309</v>
      </c>
      <c r="F6238" s="8">
        <v>754363.08</v>
      </c>
      <c r="G6238" s="10"/>
      <c r="I6238" s="8">
        <v>0</v>
      </c>
      <c r="J6238" s="8">
        <v>0</v>
      </c>
    </row>
    <row r="6239" spans="1:10" hidden="1" x14ac:dyDescent="0.35">
      <c r="A6239">
        <v>2019</v>
      </c>
      <c r="B6239">
        <v>3145372</v>
      </c>
      <c r="C6239" t="s">
        <v>168</v>
      </c>
      <c r="D6239" t="s">
        <v>303</v>
      </c>
      <c r="E6239" t="s">
        <v>299</v>
      </c>
      <c r="F6239" s="8">
        <v>4235593.12</v>
      </c>
      <c r="G6239" s="10">
        <v>3983644.33</v>
      </c>
      <c r="H6239">
        <v>0.71158664157148788</v>
      </c>
      <c r="I6239" s="8">
        <v>179283.39332410006</v>
      </c>
      <c r="J6239" s="8">
        <v>0</v>
      </c>
    </row>
    <row r="6240" spans="1:10" hidden="1" x14ac:dyDescent="0.35">
      <c r="A6240">
        <v>2019</v>
      </c>
      <c r="B6240">
        <v>3145372</v>
      </c>
      <c r="C6240" t="s">
        <v>168</v>
      </c>
      <c r="D6240" t="s">
        <v>303</v>
      </c>
      <c r="E6240" t="s">
        <v>300</v>
      </c>
      <c r="F6240" s="8">
        <v>2834708.09</v>
      </c>
      <c r="G6240" s="10"/>
      <c r="I6240" s="8">
        <v>0</v>
      </c>
      <c r="J6240" s="8">
        <v>3013991.4833240998</v>
      </c>
    </row>
    <row r="6241" spans="1:10" hidden="1" x14ac:dyDescent="0.35">
      <c r="A6241">
        <v>2019</v>
      </c>
      <c r="B6241">
        <v>3145372</v>
      </c>
      <c r="C6241" t="s">
        <v>168</v>
      </c>
      <c r="D6241" t="s">
        <v>303</v>
      </c>
      <c r="E6241" t="s">
        <v>301</v>
      </c>
      <c r="F6241" s="8">
        <v>1110901.6399999999</v>
      </c>
      <c r="G6241" s="10"/>
      <c r="I6241" s="8">
        <v>0</v>
      </c>
      <c r="J6241" s="8">
        <v>0</v>
      </c>
    </row>
    <row r="6242" spans="1:10" hidden="1" x14ac:dyDescent="0.35">
      <c r="A6242">
        <v>2019</v>
      </c>
      <c r="B6242">
        <v>3145372</v>
      </c>
      <c r="C6242" t="s">
        <v>168</v>
      </c>
      <c r="D6242" t="s">
        <v>303</v>
      </c>
      <c r="E6242" t="s">
        <v>309</v>
      </c>
      <c r="F6242" s="8">
        <v>251948.79</v>
      </c>
      <c r="G6242" s="10"/>
      <c r="I6242" s="8">
        <v>0</v>
      </c>
      <c r="J6242" s="8">
        <v>0</v>
      </c>
    </row>
    <row r="6243" spans="1:10" hidden="1" x14ac:dyDescent="0.35">
      <c r="A6243">
        <v>2019</v>
      </c>
      <c r="B6243">
        <v>3145455</v>
      </c>
      <c r="C6243" t="s">
        <v>169</v>
      </c>
      <c r="D6243" t="s">
        <v>303</v>
      </c>
      <c r="E6243" t="s">
        <v>299</v>
      </c>
      <c r="F6243" s="8">
        <v>6417225.6399999997</v>
      </c>
      <c r="G6243" s="10">
        <v>6086606.5999999996</v>
      </c>
      <c r="H6243">
        <v>0.71677374220308576</v>
      </c>
      <c r="I6243" s="8">
        <v>236979.04654439169</v>
      </c>
      <c r="J6243" s="8">
        <v>0</v>
      </c>
    </row>
    <row r="6244" spans="1:10" hidden="1" x14ac:dyDescent="0.35">
      <c r="A6244">
        <v>2019</v>
      </c>
      <c r="B6244">
        <v>3145455</v>
      </c>
      <c r="C6244" t="s">
        <v>169</v>
      </c>
      <c r="D6244" t="s">
        <v>303</v>
      </c>
      <c r="E6244" t="s">
        <v>300</v>
      </c>
      <c r="F6244" s="8">
        <v>4362719.79</v>
      </c>
      <c r="G6244" s="10"/>
      <c r="I6244" s="8">
        <v>0</v>
      </c>
      <c r="J6244" s="8">
        <v>4599698.8365443917</v>
      </c>
    </row>
    <row r="6245" spans="1:10" hidden="1" x14ac:dyDescent="0.35">
      <c r="A6245">
        <v>2019</v>
      </c>
      <c r="B6245">
        <v>3145455</v>
      </c>
      <c r="C6245" t="s">
        <v>169</v>
      </c>
      <c r="D6245" t="s">
        <v>303</v>
      </c>
      <c r="E6245" t="s">
        <v>306</v>
      </c>
      <c r="F6245" s="8">
        <v>100000</v>
      </c>
      <c r="G6245" s="10"/>
      <c r="I6245" s="8">
        <v>0</v>
      </c>
      <c r="J6245" s="8">
        <v>0</v>
      </c>
    </row>
    <row r="6246" spans="1:10" hidden="1" x14ac:dyDescent="0.35">
      <c r="A6246">
        <v>2019</v>
      </c>
      <c r="B6246">
        <v>3145455</v>
      </c>
      <c r="C6246" t="s">
        <v>169</v>
      </c>
      <c r="D6246" t="s">
        <v>303</v>
      </c>
      <c r="E6246" t="s">
        <v>301</v>
      </c>
      <c r="F6246" s="8">
        <v>1535527.63</v>
      </c>
      <c r="G6246" s="10"/>
      <c r="I6246" s="8">
        <v>0</v>
      </c>
      <c r="J6246" s="8">
        <v>0</v>
      </c>
    </row>
    <row r="6247" spans="1:10" hidden="1" x14ac:dyDescent="0.35">
      <c r="A6247">
        <v>2019</v>
      </c>
      <c r="B6247">
        <v>3145455</v>
      </c>
      <c r="C6247" t="s">
        <v>169</v>
      </c>
      <c r="D6247" t="s">
        <v>303</v>
      </c>
      <c r="E6247" t="s">
        <v>304</v>
      </c>
      <c r="F6247" s="8">
        <v>22019.08</v>
      </c>
      <c r="G6247" s="10"/>
      <c r="I6247" s="8">
        <v>0</v>
      </c>
      <c r="J6247" s="8">
        <v>0</v>
      </c>
    </row>
    <row r="6248" spans="1:10" hidden="1" x14ac:dyDescent="0.35">
      <c r="A6248">
        <v>2019</v>
      </c>
      <c r="B6248">
        <v>3145455</v>
      </c>
      <c r="C6248" t="s">
        <v>169</v>
      </c>
      <c r="D6248" t="s">
        <v>303</v>
      </c>
      <c r="E6248" t="s">
        <v>309</v>
      </c>
      <c r="F6248" s="8">
        <v>330619.03999999998</v>
      </c>
      <c r="G6248" s="10"/>
      <c r="I6248" s="8">
        <v>0</v>
      </c>
      <c r="J6248" s="8">
        <v>0</v>
      </c>
    </row>
    <row r="6249" spans="1:10" hidden="1" x14ac:dyDescent="0.35">
      <c r="A6249">
        <v>2019</v>
      </c>
      <c r="B6249">
        <v>3146206</v>
      </c>
      <c r="C6249" t="s">
        <v>170</v>
      </c>
      <c r="D6249" t="s">
        <v>303</v>
      </c>
      <c r="E6249" t="s">
        <v>299</v>
      </c>
      <c r="F6249" s="8">
        <v>4743057.22</v>
      </c>
      <c r="G6249" s="10">
        <v>3650262.4799999995</v>
      </c>
      <c r="H6249">
        <v>0.72109986731693887</v>
      </c>
      <c r="I6249" s="8">
        <v>788014.14201864868</v>
      </c>
      <c r="J6249" s="8">
        <v>0</v>
      </c>
    </row>
    <row r="6250" spans="1:10" hidden="1" x14ac:dyDescent="0.35">
      <c r="A6250">
        <v>2019</v>
      </c>
      <c r="B6250">
        <v>3146206</v>
      </c>
      <c r="C6250" t="s">
        <v>170</v>
      </c>
      <c r="D6250" t="s">
        <v>303</v>
      </c>
      <c r="E6250" t="s">
        <v>300</v>
      </c>
      <c r="F6250" s="8">
        <v>2632203.79</v>
      </c>
      <c r="G6250" s="10"/>
      <c r="I6250" s="8">
        <v>0</v>
      </c>
      <c r="J6250" s="8">
        <v>3420217.9320186488</v>
      </c>
    </row>
    <row r="6251" spans="1:10" hidden="1" x14ac:dyDescent="0.35">
      <c r="A6251">
        <v>2019</v>
      </c>
      <c r="B6251">
        <v>3146206</v>
      </c>
      <c r="C6251" t="s">
        <v>170</v>
      </c>
      <c r="D6251" t="s">
        <v>303</v>
      </c>
      <c r="E6251" t="s">
        <v>306</v>
      </c>
      <c r="F6251" s="8">
        <v>86681</v>
      </c>
      <c r="G6251" s="10"/>
      <c r="I6251" s="8">
        <v>0</v>
      </c>
      <c r="J6251" s="8">
        <v>0</v>
      </c>
    </row>
    <row r="6252" spans="1:10" hidden="1" x14ac:dyDescent="0.35">
      <c r="A6252">
        <v>2019</v>
      </c>
      <c r="B6252">
        <v>3146206</v>
      </c>
      <c r="C6252" t="s">
        <v>170</v>
      </c>
      <c r="D6252" t="s">
        <v>303</v>
      </c>
      <c r="E6252" t="s">
        <v>301</v>
      </c>
      <c r="F6252" s="8">
        <v>269642.90000000002</v>
      </c>
      <c r="G6252" s="10"/>
      <c r="I6252" s="8">
        <v>0</v>
      </c>
      <c r="J6252" s="8">
        <v>0</v>
      </c>
    </row>
    <row r="6253" spans="1:10" hidden="1" x14ac:dyDescent="0.35">
      <c r="A6253">
        <v>2019</v>
      </c>
      <c r="B6253">
        <v>3146206</v>
      </c>
      <c r="C6253" t="s">
        <v>170</v>
      </c>
      <c r="D6253" t="s">
        <v>303</v>
      </c>
      <c r="E6253" t="s">
        <v>309</v>
      </c>
      <c r="F6253" s="8">
        <v>1092794.74</v>
      </c>
      <c r="G6253" s="10"/>
      <c r="I6253" s="8">
        <v>0</v>
      </c>
      <c r="J6253" s="8">
        <v>0</v>
      </c>
    </row>
    <row r="6254" spans="1:10" hidden="1" x14ac:dyDescent="0.35">
      <c r="A6254">
        <v>2019</v>
      </c>
      <c r="B6254">
        <v>3146255</v>
      </c>
      <c r="C6254" t="s">
        <v>171</v>
      </c>
      <c r="D6254" t="s">
        <v>303</v>
      </c>
      <c r="E6254" t="s">
        <v>299</v>
      </c>
      <c r="F6254" s="8">
        <v>4156754.73</v>
      </c>
      <c r="G6254" s="10">
        <v>4042549.19</v>
      </c>
      <c r="H6254">
        <v>0.93514712433220881</v>
      </c>
      <c r="I6254" s="8">
        <v>106798.98231380704</v>
      </c>
      <c r="J6254" s="8">
        <v>0</v>
      </c>
    </row>
    <row r="6255" spans="1:10" hidden="1" x14ac:dyDescent="0.35">
      <c r="A6255">
        <v>2019</v>
      </c>
      <c r="B6255">
        <v>3146255</v>
      </c>
      <c r="C6255" t="s">
        <v>171</v>
      </c>
      <c r="D6255" t="s">
        <v>303</v>
      </c>
      <c r="E6255" t="s">
        <v>300</v>
      </c>
      <c r="F6255" s="8">
        <v>3780378.25</v>
      </c>
      <c r="G6255" s="10"/>
      <c r="I6255" s="8">
        <v>0</v>
      </c>
      <c r="J6255" s="8">
        <v>3887177.2323138071</v>
      </c>
    </row>
    <row r="6256" spans="1:10" hidden="1" x14ac:dyDescent="0.35">
      <c r="A6256">
        <v>2019</v>
      </c>
      <c r="B6256">
        <v>3146255</v>
      </c>
      <c r="C6256" t="s">
        <v>171</v>
      </c>
      <c r="D6256" t="s">
        <v>303</v>
      </c>
      <c r="E6256" t="s">
        <v>301</v>
      </c>
      <c r="F6256" s="8">
        <v>252329.31</v>
      </c>
      <c r="G6256" s="10"/>
      <c r="I6256" s="8">
        <v>0</v>
      </c>
      <c r="J6256" s="8">
        <v>0</v>
      </c>
    </row>
    <row r="6257" spans="1:10" hidden="1" x14ac:dyDescent="0.35">
      <c r="A6257">
        <v>2019</v>
      </c>
      <c r="B6257">
        <v>3146255</v>
      </c>
      <c r="C6257" t="s">
        <v>171</v>
      </c>
      <c r="D6257" t="s">
        <v>303</v>
      </c>
      <c r="E6257" t="s">
        <v>309</v>
      </c>
      <c r="F6257" s="8">
        <v>114205.54</v>
      </c>
      <c r="G6257" s="10"/>
      <c r="I6257" s="8">
        <v>0</v>
      </c>
      <c r="J6257" s="8">
        <v>0</v>
      </c>
    </row>
    <row r="6258" spans="1:10" hidden="1" x14ac:dyDescent="0.35">
      <c r="A6258">
        <v>2019</v>
      </c>
      <c r="B6258">
        <v>3146305</v>
      </c>
      <c r="C6258" t="s">
        <v>172</v>
      </c>
      <c r="D6258" t="s">
        <v>303</v>
      </c>
      <c r="E6258" t="s">
        <v>299</v>
      </c>
      <c r="F6258" s="8">
        <v>12041896.51</v>
      </c>
      <c r="G6258" s="10">
        <v>10850863.77</v>
      </c>
      <c r="H6258">
        <v>0.81480915781509256</v>
      </c>
      <c r="I6258" s="8">
        <v>970464.38380960212</v>
      </c>
      <c r="J6258" s="8">
        <v>0</v>
      </c>
    </row>
    <row r="6259" spans="1:10" hidden="1" x14ac:dyDescent="0.35">
      <c r="A6259">
        <v>2019</v>
      </c>
      <c r="B6259">
        <v>3146305</v>
      </c>
      <c r="C6259" t="s">
        <v>172</v>
      </c>
      <c r="D6259" t="s">
        <v>303</v>
      </c>
      <c r="E6259" t="s">
        <v>300</v>
      </c>
      <c r="F6259" s="8">
        <v>8841383.1699999999</v>
      </c>
      <c r="G6259" s="10"/>
      <c r="I6259" s="8">
        <v>0</v>
      </c>
      <c r="J6259" s="8">
        <v>9811847.5538096018</v>
      </c>
    </row>
    <row r="6260" spans="1:10" hidden="1" x14ac:dyDescent="0.35">
      <c r="A6260">
        <v>2019</v>
      </c>
      <c r="B6260">
        <v>3146305</v>
      </c>
      <c r="C6260" t="s">
        <v>172</v>
      </c>
      <c r="D6260" t="s">
        <v>303</v>
      </c>
      <c r="E6260" t="s">
        <v>306</v>
      </c>
      <c r="F6260" s="8">
        <v>7720</v>
      </c>
      <c r="G6260" s="10"/>
      <c r="I6260" s="8">
        <v>0</v>
      </c>
      <c r="J6260" s="8">
        <v>0</v>
      </c>
    </row>
    <row r="6261" spans="1:10" hidden="1" x14ac:dyDescent="0.35">
      <c r="A6261">
        <v>2019</v>
      </c>
      <c r="B6261">
        <v>3146305</v>
      </c>
      <c r="C6261" t="s">
        <v>172</v>
      </c>
      <c r="D6261" t="s">
        <v>303</v>
      </c>
      <c r="E6261" t="s">
        <v>301</v>
      </c>
      <c r="F6261" s="8">
        <v>725277.97</v>
      </c>
      <c r="G6261" s="10"/>
      <c r="I6261" s="8">
        <v>0</v>
      </c>
      <c r="J6261" s="8">
        <v>0</v>
      </c>
    </row>
    <row r="6262" spans="1:10" hidden="1" x14ac:dyDescent="0.35">
      <c r="A6262">
        <v>2019</v>
      </c>
      <c r="B6262">
        <v>3146305</v>
      </c>
      <c r="C6262" t="s">
        <v>172</v>
      </c>
      <c r="D6262" t="s">
        <v>303</v>
      </c>
      <c r="E6262" t="s">
        <v>304</v>
      </c>
      <c r="F6262" s="8">
        <v>22709.41</v>
      </c>
      <c r="G6262" s="10"/>
      <c r="I6262" s="8">
        <v>0</v>
      </c>
      <c r="J6262" s="8">
        <v>0</v>
      </c>
    </row>
    <row r="6263" spans="1:10" hidden="1" x14ac:dyDescent="0.35">
      <c r="A6263">
        <v>2019</v>
      </c>
      <c r="B6263">
        <v>3146305</v>
      </c>
      <c r="C6263" t="s">
        <v>172</v>
      </c>
      <c r="D6263" t="s">
        <v>303</v>
      </c>
      <c r="E6263" t="s">
        <v>309</v>
      </c>
      <c r="F6263" s="8">
        <v>1191032.74</v>
      </c>
      <c r="G6263" s="10"/>
      <c r="I6263" s="8">
        <v>0</v>
      </c>
      <c r="J6263" s="8">
        <v>0</v>
      </c>
    </row>
    <row r="6264" spans="1:10" hidden="1" x14ac:dyDescent="0.35">
      <c r="A6264">
        <v>2019</v>
      </c>
      <c r="B6264">
        <v>3146552</v>
      </c>
      <c r="C6264" t="s">
        <v>173</v>
      </c>
      <c r="D6264" t="s">
        <v>303</v>
      </c>
      <c r="E6264" t="s">
        <v>299</v>
      </c>
      <c r="F6264" s="8">
        <v>6574514.8099999996</v>
      </c>
      <c r="G6264" s="10">
        <v>6113929.9799999995</v>
      </c>
      <c r="H6264">
        <v>0.80844159095194623</v>
      </c>
      <c r="I6264" s="8">
        <v>372355.93273353169</v>
      </c>
      <c r="J6264" s="8">
        <v>0</v>
      </c>
    </row>
    <row r="6265" spans="1:10" hidden="1" x14ac:dyDescent="0.35">
      <c r="A6265">
        <v>2019</v>
      </c>
      <c r="B6265">
        <v>3146552</v>
      </c>
      <c r="C6265" t="s">
        <v>173</v>
      </c>
      <c r="D6265" t="s">
        <v>303</v>
      </c>
      <c r="E6265" t="s">
        <v>300</v>
      </c>
      <c r="F6265" s="8">
        <v>4942755.28</v>
      </c>
      <c r="G6265" s="10"/>
      <c r="I6265" s="8">
        <v>0</v>
      </c>
      <c r="J6265" s="8">
        <v>5315111.2127335323</v>
      </c>
    </row>
    <row r="6266" spans="1:10" hidden="1" x14ac:dyDescent="0.35">
      <c r="A6266">
        <v>2019</v>
      </c>
      <c r="B6266">
        <v>3146552</v>
      </c>
      <c r="C6266" t="s">
        <v>173</v>
      </c>
      <c r="D6266" t="s">
        <v>303</v>
      </c>
      <c r="E6266" t="s">
        <v>306</v>
      </c>
      <c r="F6266" s="8">
        <v>66548.649999999994</v>
      </c>
      <c r="G6266" s="10"/>
      <c r="I6266" s="8">
        <v>0</v>
      </c>
      <c r="J6266" s="8">
        <v>0</v>
      </c>
    </row>
    <row r="6267" spans="1:10" hidden="1" x14ac:dyDescent="0.35">
      <c r="A6267">
        <v>2019</v>
      </c>
      <c r="B6267">
        <v>3146552</v>
      </c>
      <c r="C6267" t="s">
        <v>173</v>
      </c>
      <c r="D6267" t="s">
        <v>303</v>
      </c>
      <c r="E6267" t="s">
        <v>301</v>
      </c>
      <c r="F6267" s="8">
        <v>1082868.82</v>
      </c>
      <c r="G6267" s="10"/>
      <c r="I6267" s="8">
        <v>0</v>
      </c>
      <c r="J6267" s="8">
        <v>0</v>
      </c>
    </row>
    <row r="6268" spans="1:10" hidden="1" x14ac:dyDescent="0.35">
      <c r="A6268">
        <v>2019</v>
      </c>
      <c r="B6268">
        <v>3146552</v>
      </c>
      <c r="C6268" t="s">
        <v>173</v>
      </c>
      <c r="D6268" t="s">
        <v>303</v>
      </c>
      <c r="E6268" t="s">
        <v>304</v>
      </c>
      <c r="F6268" s="8">
        <v>21757.23</v>
      </c>
      <c r="G6268" s="10"/>
      <c r="I6268" s="8">
        <v>0</v>
      </c>
      <c r="J6268" s="8">
        <v>0</v>
      </c>
    </row>
    <row r="6269" spans="1:10" hidden="1" x14ac:dyDescent="0.35">
      <c r="A6269">
        <v>2019</v>
      </c>
      <c r="B6269">
        <v>3146552</v>
      </c>
      <c r="C6269" t="s">
        <v>173</v>
      </c>
      <c r="D6269" t="s">
        <v>303</v>
      </c>
      <c r="E6269" t="s">
        <v>309</v>
      </c>
      <c r="F6269" s="8">
        <v>460584.83</v>
      </c>
      <c r="G6269" s="10"/>
      <c r="I6269" s="8">
        <v>0</v>
      </c>
      <c r="J6269" s="8">
        <v>0</v>
      </c>
    </row>
    <row r="6270" spans="1:10" hidden="1" x14ac:dyDescent="0.35">
      <c r="A6270">
        <v>2019</v>
      </c>
      <c r="B6270">
        <v>3146750</v>
      </c>
      <c r="C6270" t="s">
        <v>174</v>
      </c>
      <c r="D6270" t="s">
        <v>303</v>
      </c>
      <c r="E6270" t="s">
        <v>299</v>
      </c>
      <c r="F6270" s="8">
        <v>4272023.7699999996</v>
      </c>
      <c r="G6270" s="10">
        <v>3762384.3999999994</v>
      </c>
      <c r="H6270">
        <v>0.63281283273447553</v>
      </c>
      <c r="I6270" s="8">
        <v>322506.33340271347</v>
      </c>
      <c r="J6270" s="8">
        <v>0</v>
      </c>
    </row>
    <row r="6271" spans="1:10" hidden="1" x14ac:dyDescent="0.35">
      <c r="A6271">
        <v>2019</v>
      </c>
      <c r="B6271">
        <v>3146750</v>
      </c>
      <c r="C6271" t="s">
        <v>174</v>
      </c>
      <c r="D6271" t="s">
        <v>303</v>
      </c>
      <c r="E6271" t="s">
        <v>300</v>
      </c>
      <c r="F6271" s="8">
        <v>2380885.13</v>
      </c>
      <c r="G6271" s="10"/>
      <c r="I6271" s="8">
        <v>0</v>
      </c>
      <c r="J6271" s="8">
        <v>2703391.4634027132</v>
      </c>
    </row>
    <row r="6272" spans="1:10" hidden="1" x14ac:dyDescent="0.35">
      <c r="A6272">
        <v>2019</v>
      </c>
      <c r="B6272">
        <v>3146750</v>
      </c>
      <c r="C6272" t="s">
        <v>174</v>
      </c>
      <c r="D6272" t="s">
        <v>303</v>
      </c>
      <c r="E6272" t="s">
        <v>301</v>
      </c>
      <c r="F6272" s="8">
        <v>1230252.1100000001</v>
      </c>
      <c r="G6272" s="10"/>
      <c r="I6272" s="8">
        <v>0</v>
      </c>
      <c r="J6272" s="8">
        <v>0</v>
      </c>
    </row>
    <row r="6273" spans="1:10" hidden="1" x14ac:dyDescent="0.35">
      <c r="A6273">
        <v>2019</v>
      </c>
      <c r="B6273">
        <v>3146750</v>
      </c>
      <c r="C6273" t="s">
        <v>174</v>
      </c>
      <c r="D6273" t="s">
        <v>303</v>
      </c>
      <c r="E6273" t="s">
        <v>309</v>
      </c>
      <c r="F6273" s="8">
        <v>509639.37</v>
      </c>
      <c r="G6273" s="10"/>
      <c r="I6273" s="8">
        <v>0</v>
      </c>
      <c r="J6273" s="8">
        <v>0</v>
      </c>
    </row>
    <row r="6274" spans="1:10" hidden="1" x14ac:dyDescent="0.35">
      <c r="A6274">
        <v>2019</v>
      </c>
      <c r="B6274">
        <v>3147956</v>
      </c>
      <c r="C6274" t="s">
        <v>175</v>
      </c>
      <c r="D6274" t="s">
        <v>303</v>
      </c>
      <c r="E6274" t="s">
        <v>299</v>
      </c>
      <c r="F6274" s="8">
        <v>4840884.05</v>
      </c>
      <c r="G6274" s="10">
        <v>4573006.13</v>
      </c>
      <c r="H6274">
        <v>0.83586058302528454</v>
      </c>
      <c r="I6274" s="8">
        <v>223908.59439080051</v>
      </c>
      <c r="J6274" s="8">
        <v>0</v>
      </c>
    </row>
    <row r="6275" spans="1:10" hidden="1" x14ac:dyDescent="0.35">
      <c r="A6275">
        <v>2019</v>
      </c>
      <c r="B6275">
        <v>3147956</v>
      </c>
      <c r="C6275" t="s">
        <v>175</v>
      </c>
      <c r="D6275" t="s">
        <v>303</v>
      </c>
      <c r="E6275" t="s">
        <v>300</v>
      </c>
      <c r="F6275" s="8">
        <v>3822395.57</v>
      </c>
      <c r="G6275" s="10"/>
      <c r="I6275" s="8">
        <v>0</v>
      </c>
      <c r="J6275" s="8">
        <v>4046304.1643908005</v>
      </c>
    </row>
    <row r="6276" spans="1:10" hidden="1" x14ac:dyDescent="0.35">
      <c r="A6276">
        <v>2019</v>
      </c>
      <c r="B6276">
        <v>3147956</v>
      </c>
      <c r="C6276" t="s">
        <v>175</v>
      </c>
      <c r="D6276" t="s">
        <v>303</v>
      </c>
      <c r="E6276" t="s">
        <v>301</v>
      </c>
      <c r="F6276" s="8">
        <v>750610.56</v>
      </c>
      <c r="G6276" s="10"/>
      <c r="I6276" s="8">
        <v>0</v>
      </c>
      <c r="J6276" s="8">
        <v>0</v>
      </c>
    </row>
    <row r="6277" spans="1:10" hidden="1" x14ac:dyDescent="0.35">
      <c r="A6277">
        <v>2019</v>
      </c>
      <c r="B6277">
        <v>3147956</v>
      </c>
      <c r="C6277" t="s">
        <v>175</v>
      </c>
      <c r="D6277" t="s">
        <v>303</v>
      </c>
      <c r="E6277" t="s">
        <v>309</v>
      </c>
      <c r="F6277" s="8">
        <v>267877.92</v>
      </c>
      <c r="G6277" s="10"/>
      <c r="I6277" s="8">
        <v>0</v>
      </c>
      <c r="J6277" s="8">
        <v>0</v>
      </c>
    </row>
    <row r="6278" spans="1:10" hidden="1" x14ac:dyDescent="0.35">
      <c r="A6278">
        <v>2019</v>
      </c>
      <c r="B6278">
        <v>3148400</v>
      </c>
      <c r="C6278" t="s">
        <v>176</v>
      </c>
      <c r="D6278" t="s">
        <v>303</v>
      </c>
      <c r="E6278" t="s">
        <v>299</v>
      </c>
      <c r="F6278" s="8">
        <v>4846864.6500000004</v>
      </c>
      <c r="G6278" s="10">
        <v>4077351.3600000003</v>
      </c>
      <c r="H6278">
        <v>0.84367914763176055</v>
      </c>
      <c r="I6278" s="8">
        <v>649222.31659851177</v>
      </c>
      <c r="J6278" s="8">
        <v>0</v>
      </c>
    </row>
    <row r="6279" spans="1:10" hidden="1" x14ac:dyDescent="0.35">
      <c r="A6279">
        <v>2019</v>
      </c>
      <c r="B6279">
        <v>3148400</v>
      </c>
      <c r="C6279" t="s">
        <v>176</v>
      </c>
      <c r="D6279" t="s">
        <v>303</v>
      </c>
      <c r="E6279" t="s">
        <v>300</v>
      </c>
      <c r="F6279" s="8">
        <v>3439976.32</v>
      </c>
      <c r="G6279" s="10"/>
      <c r="I6279" s="8">
        <v>0</v>
      </c>
      <c r="J6279" s="8">
        <v>4089198.6365985116</v>
      </c>
    </row>
    <row r="6280" spans="1:10" hidden="1" x14ac:dyDescent="0.35">
      <c r="A6280">
        <v>2019</v>
      </c>
      <c r="B6280">
        <v>3148400</v>
      </c>
      <c r="C6280" t="s">
        <v>176</v>
      </c>
      <c r="D6280" t="s">
        <v>303</v>
      </c>
      <c r="E6280" t="s">
        <v>301</v>
      </c>
      <c r="F6280" s="8">
        <v>344997.6</v>
      </c>
      <c r="G6280" s="10"/>
      <c r="I6280" s="8">
        <v>0</v>
      </c>
      <c r="J6280" s="8">
        <v>0</v>
      </c>
    </row>
    <row r="6281" spans="1:10" hidden="1" x14ac:dyDescent="0.35">
      <c r="A6281">
        <v>2019</v>
      </c>
      <c r="B6281">
        <v>3148400</v>
      </c>
      <c r="C6281" t="s">
        <v>176</v>
      </c>
      <c r="D6281" t="s">
        <v>303</v>
      </c>
      <c r="E6281" t="s">
        <v>305</v>
      </c>
      <c r="F6281" s="8">
        <v>19600</v>
      </c>
      <c r="G6281" s="10"/>
      <c r="I6281" s="8">
        <v>0</v>
      </c>
      <c r="J6281" s="8">
        <v>0</v>
      </c>
    </row>
    <row r="6282" spans="1:10" hidden="1" x14ac:dyDescent="0.35">
      <c r="A6282">
        <v>2019</v>
      </c>
      <c r="B6282">
        <v>3148400</v>
      </c>
      <c r="C6282" t="s">
        <v>176</v>
      </c>
      <c r="D6282" t="s">
        <v>303</v>
      </c>
      <c r="E6282" t="s">
        <v>309</v>
      </c>
      <c r="F6282" s="8">
        <v>769513.29</v>
      </c>
      <c r="G6282" s="10"/>
      <c r="I6282" s="8">
        <v>0</v>
      </c>
      <c r="J6282" s="8">
        <v>0</v>
      </c>
    </row>
    <row r="6283" spans="1:10" hidden="1" x14ac:dyDescent="0.35">
      <c r="A6283">
        <v>2019</v>
      </c>
      <c r="B6283">
        <v>3148509</v>
      </c>
      <c r="C6283" t="s">
        <v>177</v>
      </c>
      <c r="D6283" t="s">
        <v>303</v>
      </c>
      <c r="E6283" t="s">
        <v>299</v>
      </c>
      <c r="F6283" s="8">
        <v>4230918.6399999997</v>
      </c>
      <c r="G6283" s="10">
        <v>3809942.2299999995</v>
      </c>
      <c r="H6283">
        <v>0.38433565697399041</v>
      </c>
      <c r="I6283" s="8">
        <v>161796.24510790195</v>
      </c>
      <c r="J6283" s="8">
        <v>0</v>
      </c>
    </row>
    <row r="6284" spans="1:10" hidden="1" x14ac:dyDescent="0.35">
      <c r="A6284">
        <v>2019</v>
      </c>
      <c r="B6284">
        <v>3148509</v>
      </c>
      <c r="C6284" t="s">
        <v>177</v>
      </c>
      <c r="D6284" t="s">
        <v>303</v>
      </c>
      <c r="E6284" t="s">
        <v>300</v>
      </c>
      <c r="F6284" s="8">
        <v>1464296.65</v>
      </c>
      <c r="G6284" s="10"/>
      <c r="I6284" s="8">
        <v>0</v>
      </c>
      <c r="J6284" s="8">
        <v>1626092.8951079019</v>
      </c>
    </row>
    <row r="6285" spans="1:10" hidden="1" x14ac:dyDescent="0.35">
      <c r="A6285">
        <v>2019</v>
      </c>
      <c r="B6285">
        <v>3148509</v>
      </c>
      <c r="C6285" t="s">
        <v>177</v>
      </c>
      <c r="D6285" t="s">
        <v>303</v>
      </c>
      <c r="E6285" t="s">
        <v>301</v>
      </c>
      <c r="F6285" s="8">
        <v>1762755.29</v>
      </c>
      <c r="G6285" s="10"/>
      <c r="I6285" s="8">
        <v>0</v>
      </c>
      <c r="J6285" s="8">
        <v>0</v>
      </c>
    </row>
    <row r="6286" spans="1:10" hidden="1" x14ac:dyDescent="0.35">
      <c r="A6286">
        <v>2019</v>
      </c>
      <c r="B6286">
        <v>3148509</v>
      </c>
      <c r="C6286" t="s">
        <v>177</v>
      </c>
      <c r="D6286" t="s">
        <v>303</v>
      </c>
      <c r="E6286" t="s">
        <v>309</v>
      </c>
      <c r="F6286" s="8">
        <v>420976.41</v>
      </c>
      <c r="G6286" s="10"/>
      <c r="I6286" s="8">
        <v>0</v>
      </c>
      <c r="J6286" s="8">
        <v>0</v>
      </c>
    </row>
    <row r="6287" spans="1:10" hidden="1" x14ac:dyDescent="0.35">
      <c r="A6287">
        <v>2019</v>
      </c>
      <c r="B6287">
        <v>3148608</v>
      </c>
      <c r="C6287" t="s">
        <v>178</v>
      </c>
      <c r="D6287" t="s">
        <v>303</v>
      </c>
      <c r="E6287" t="s">
        <v>299</v>
      </c>
      <c r="F6287" s="8">
        <v>9423325.5999999996</v>
      </c>
      <c r="G6287" s="10">
        <v>9423325.5999999996</v>
      </c>
      <c r="H6287">
        <v>0.99617969265542516</v>
      </c>
      <c r="I6287" s="8">
        <v>0</v>
      </c>
      <c r="J6287" s="8">
        <v>0</v>
      </c>
    </row>
    <row r="6288" spans="1:10" hidden="1" x14ac:dyDescent="0.35">
      <c r="A6288">
        <v>2019</v>
      </c>
      <c r="B6288">
        <v>3148608</v>
      </c>
      <c r="C6288" t="s">
        <v>178</v>
      </c>
      <c r="D6288" t="s">
        <v>303</v>
      </c>
      <c r="E6288" t="s">
        <v>300</v>
      </c>
      <c r="F6288" s="8">
        <v>9387325.5999999996</v>
      </c>
      <c r="G6288" s="10"/>
      <c r="I6288" s="8">
        <v>0</v>
      </c>
      <c r="J6288" s="8">
        <v>9387325.5999999996</v>
      </c>
    </row>
    <row r="6289" spans="1:10" hidden="1" x14ac:dyDescent="0.35">
      <c r="A6289">
        <v>2019</v>
      </c>
      <c r="B6289">
        <v>3148608</v>
      </c>
      <c r="C6289" t="s">
        <v>178</v>
      </c>
      <c r="D6289" t="s">
        <v>303</v>
      </c>
      <c r="E6289" t="s">
        <v>305</v>
      </c>
      <c r="F6289" s="8">
        <v>36000</v>
      </c>
      <c r="G6289" s="10"/>
      <c r="I6289" s="8">
        <v>0</v>
      </c>
      <c r="J6289" s="8">
        <v>0</v>
      </c>
    </row>
    <row r="6290" spans="1:10" hidden="1" x14ac:dyDescent="0.35">
      <c r="A6290">
        <v>2019</v>
      </c>
      <c r="B6290">
        <v>3148707</v>
      </c>
      <c r="C6290" t="s">
        <v>179</v>
      </c>
      <c r="D6290" t="s">
        <v>303</v>
      </c>
      <c r="E6290" t="s">
        <v>299</v>
      </c>
      <c r="F6290" s="8">
        <v>14083415.609999999</v>
      </c>
      <c r="G6290" s="10">
        <v>13406223.25</v>
      </c>
      <c r="H6290">
        <v>0.66306271977083475</v>
      </c>
      <c r="I6290" s="8">
        <v>449021.00802963023</v>
      </c>
      <c r="J6290" s="8">
        <v>0</v>
      </c>
    </row>
    <row r="6291" spans="1:10" hidden="1" x14ac:dyDescent="0.35">
      <c r="A6291">
        <v>2019</v>
      </c>
      <c r="B6291">
        <v>3148707</v>
      </c>
      <c r="C6291" t="s">
        <v>179</v>
      </c>
      <c r="D6291" t="s">
        <v>303</v>
      </c>
      <c r="E6291" t="s">
        <v>300</v>
      </c>
      <c r="F6291" s="8">
        <v>8889166.8499999996</v>
      </c>
      <c r="G6291" s="10"/>
      <c r="I6291" s="8">
        <v>0</v>
      </c>
      <c r="J6291" s="8">
        <v>9338187.85802963</v>
      </c>
    </row>
    <row r="6292" spans="1:10" hidden="1" x14ac:dyDescent="0.35">
      <c r="A6292">
        <v>2019</v>
      </c>
      <c r="B6292">
        <v>3148707</v>
      </c>
      <c r="C6292" t="s">
        <v>179</v>
      </c>
      <c r="D6292" t="s">
        <v>303</v>
      </c>
      <c r="E6292" t="s">
        <v>306</v>
      </c>
      <c r="F6292" s="8">
        <v>280</v>
      </c>
      <c r="G6292" s="10"/>
      <c r="I6292" s="8">
        <v>0</v>
      </c>
      <c r="J6292" s="8">
        <v>0</v>
      </c>
    </row>
    <row r="6293" spans="1:10" hidden="1" x14ac:dyDescent="0.35">
      <c r="A6293">
        <v>2019</v>
      </c>
      <c r="B6293">
        <v>3148707</v>
      </c>
      <c r="C6293" t="s">
        <v>179</v>
      </c>
      <c r="D6293" t="s">
        <v>303</v>
      </c>
      <c r="E6293" t="s">
        <v>301</v>
      </c>
      <c r="F6293" s="8">
        <v>3727144.41</v>
      </c>
      <c r="G6293" s="10"/>
      <c r="I6293" s="8">
        <v>0</v>
      </c>
      <c r="J6293" s="8">
        <v>0</v>
      </c>
    </row>
    <row r="6294" spans="1:10" hidden="1" x14ac:dyDescent="0.35">
      <c r="A6294">
        <v>2019</v>
      </c>
      <c r="B6294">
        <v>3148707</v>
      </c>
      <c r="C6294" t="s">
        <v>179</v>
      </c>
      <c r="D6294" t="s">
        <v>303</v>
      </c>
      <c r="E6294" t="s">
        <v>305</v>
      </c>
      <c r="F6294" s="8">
        <v>294094.94</v>
      </c>
      <c r="G6294" s="10"/>
      <c r="I6294" s="8">
        <v>0</v>
      </c>
      <c r="J6294" s="8">
        <v>0</v>
      </c>
    </row>
    <row r="6295" spans="1:10" hidden="1" x14ac:dyDescent="0.35">
      <c r="A6295">
        <v>2019</v>
      </c>
      <c r="B6295">
        <v>3148707</v>
      </c>
      <c r="C6295" t="s">
        <v>179</v>
      </c>
      <c r="D6295" t="s">
        <v>303</v>
      </c>
      <c r="E6295" t="s">
        <v>309</v>
      </c>
      <c r="F6295" s="8">
        <v>677192.36</v>
      </c>
      <c r="G6295" s="10"/>
      <c r="I6295" s="8">
        <v>0</v>
      </c>
      <c r="J6295" s="8">
        <v>0</v>
      </c>
    </row>
    <row r="6296" spans="1:10" hidden="1" x14ac:dyDescent="0.35">
      <c r="A6296">
        <v>2019</v>
      </c>
      <c r="B6296">
        <v>3149150</v>
      </c>
      <c r="C6296" t="s">
        <v>180</v>
      </c>
      <c r="D6296" t="s">
        <v>303</v>
      </c>
      <c r="E6296" t="s">
        <v>299</v>
      </c>
      <c r="F6296" s="8">
        <v>5875216.2800000003</v>
      </c>
      <c r="G6296" s="10">
        <v>5195766.0600000005</v>
      </c>
      <c r="H6296">
        <v>0.76222124404115288</v>
      </c>
      <c r="I6296" s="8">
        <v>517891.39195243502</v>
      </c>
      <c r="J6296" s="8">
        <v>0</v>
      </c>
    </row>
    <row r="6297" spans="1:10" hidden="1" x14ac:dyDescent="0.35">
      <c r="A6297">
        <v>2019</v>
      </c>
      <c r="B6297">
        <v>3149150</v>
      </c>
      <c r="C6297" t="s">
        <v>180</v>
      </c>
      <c r="D6297" t="s">
        <v>303</v>
      </c>
      <c r="E6297" t="s">
        <v>300</v>
      </c>
      <c r="F6297" s="8">
        <v>3960323.27</v>
      </c>
      <c r="G6297" s="10"/>
      <c r="I6297" s="8">
        <v>0</v>
      </c>
      <c r="J6297" s="8">
        <v>4478214.661952435</v>
      </c>
    </row>
    <row r="6298" spans="1:10" hidden="1" x14ac:dyDescent="0.35">
      <c r="A6298">
        <v>2019</v>
      </c>
      <c r="B6298">
        <v>3149150</v>
      </c>
      <c r="C6298" t="s">
        <v>180</v>
      </c>
      <c r="D6298" t="s">
        <v>303</v>
      </c>
      <c r="E6298" t="s">
        <v>306</v>
      </c>
      <c r="F6298" s="8">
        <v>48868.73</v>
      </c>
      <c r="G6298" s="10"/>
      <c r="I6298" s="8">
        <v>0</v>
      </c>
      <c r="J6298" s="8">
        <v>0</v>
      </c>
    </row>
    <row r="6299" spans="1:10" hidden="1" x14ac:dyDescent="0.35">
      <c r="A6299">
        <v>2019</v>
      </c>
      <c r="B6299">
        <v>3149150</v>
      </c>
      <c r="C6299" t="s">
        <v>180</v>
      </c>
      <c r="D6299" t="s">
        <v>303</v>
      </c>
      <c r="E6299" t="s">
        <v>301</v>
      </c>
      <c r="F6299" s="8">
        <v>995653.22</v>
      </c>
      <c r="G6299" s="10"/>
      <c r="I6299" s="8">
        <v>0</v>
      </c>
      <c r="J6299" s="8">
        <v>0</v>
      </c>
    </row>
    <row r="6300" spans="1:10" hidden="1" x14ac:dyDescent="0.35">
      <c r="A6300">
        <v>2019</v>
      </c>
      <c r="B6300">
        <v>3149150</v>
      </c>
      <c r="C6300" t="s">
        <v>180</v>
      </c>
      <c r="D6300" t="s">
        <v>303</v>
      </c>
      <c r="E6300" t="s">
        <v>309</v>
      </c>
      <c r="F6300" s="8">
        <v>679450.22</v>
      </c>
      <c r="G6300" s="10"/>
      <c r="I6300" s="8">
        <v>0</v>
      </c>
      <c r="J6300" s="8">
        <v>0</v>
      </c>
    </row>
    <row r="6301" spans="1:10" hidden="1" x14ac:dyDescent="0.35">
      <c r="A6301">
        <v>2019</v>
      </c>
      <c r="B6301">
        <v>3149952</v>
      </c>
      <c r="C6301" t="s">
        <v>181</v>
      </c>
      <c r="D6301" t="s">
        <v>303</v>
      </c>
      <c r="E6301" t="s">
        <v>299</v>
      </c>
      <c r="F6301" s="8">
        <v>7612895.3499999996</v>
      </c>
      <c r="G6301" s="10">
        <v>7246045.4699999997</v>
      </c>
      <c r="H6301">
        <v>0.7869566308421192</v>
      </c>
      <c r="I6301" s="8">
        <v>288694.94558963575</v>
      </c>
      <c r="J6301" s="8">
        <v>0</v>
      </c>
    </row>
    <row r="6302" spans="1:10" hidden="1" x14ac:dyDescent="0.35">
      <c r="A6302">
        <v>2019</v>
      </c>
      <c r="B6302">
        <v>3149952</v>
      </c>
      <c r="C6302" t="s">
        <v>181</v>
      </c>
      <c r="D6302" t="s">
        <v>303</v>
      </c>
      <c r="E6302" t="s">
        <v>300</v>
      </c>
      <c r="F6302" s="8">
        <v>5702323.5300000003</v>
      </c>
      <c r="G6302" s="10"/>
      <c r="I6302" s="8">
        <v>0</v>
      </c>
      <c r="J6302" s="8">
        <v>5991018.4755896358</v>
      </c>
    </row>
    <row r="6303" spans="1:10" hidden="1" x14ac:dyDescent="0.35">
      <c r="A6303">
        <v>2019</v>
      </c>
      <c r="B6303">
        <v>3149952</v>
      </c>
      <c r="C6303" t="s">
        <v>181</v>
      </c>
      <c r="D6303" t="s">
        <v>303</v>
      </c>
      <c r="E6303" t="s">
        <v>306</v>
      </c>
      <c r="F6303" s="8">
        <v>130830</v>
      </c>
      <c r="G6303" s="10"/>
      <c r="I6303" s="8">
        <v>0</v>
      </c>
      <c r="J6303" s="8">
        <v>0</v>
      </c>
    </row>
    <row r="6304" spans="1:10" hidden="1" x14ac:dyDescent="0.35">
      <c r="A6304">
        <v>2019</v>
      </c>
      <c r="B6304">
        <v>3149952</v>
      </c>
      <c r="C6304" t="s">
        <v>181</v>
      </c>
      <c r="D6304" t="s">
        <v>303</v>
      </c>
      <c r="E6304" t="s">
        <v>301</v>
      </c>
      <c r="F6304" s="8">
        <v>1150985.6000000001</v>
      </c>
      <c r="G6304" s="10"/>
      <c r="I6304" s="8">
        <v>0</v>
      </c>
      <c r="J6304" s="8">
        <v>0</v>
      </c>
    </row>
    <row r="6305" spans="1:10" hidden="1" x14ac:dyDescent="0.35">
      <c r="A6305">
        <v>2019</v>
      </c>
      <c r="B6305">
        <v>3149952</v>
      </c>
      <c r="C6305" t="s">
        <v>181</v>
      </c>
      <c r="D6305" t="s">
        <v>303</v>
      </c>
      <c r="E6305" t="s">
        <v>309</v>
      </c>
      <c r="F6305" s="8">
        <v>366849.88</v>
      </c>
      <c r="G6305" s="10"/>
      <c r="I6305" s="8">
        <v>0</v>
      </c>
      <c r="J6305" s="8">
        <v>0</v>
      </c>
    </row>
    <row r="6306" spans="1:10" hidden="1" x14ac:dyDescent="0.35">
      <c r="A6306">
        <v>2019</v>
      </c>
      <c r="B6306">
        <v>3150000</v>
      </c>
      <c r="C6306" t="s">
        <v>182</v>
      </c>
      <c r="D6306" t="s">
        <v>303</v>
      </c>
      <c r="E6306" t="s">
        <v>299</v>
      </c>
      <c r="F6306" s="8">
        <v>3367566.54</v>
      </c>
      <c r="G6306" s="10">
        <v>3029520.2800000003</v>
      </c>
      <c r="H6306">
        <v>0.76260145385130074</v>
      </c>
      <c r="I6306" s="8">
        <v>257794.56934499482</v>
      </c>
      <c r="J6306" s="8">
        <v>0</v>
      </c>
    </row>
    <row r="6307" spans="1:10" hidden="1" x14ac:dyDescent="0.35">
      <c r="A6307">
        <v>2019</v>
      </c>
      <c r="B6307">
        <v>3150000</v>
      </c>
      <c r="C6307" t="s">
        <v>182</v>
      </c>
      <c r="D6307" t="s">
        <v>303</v>
      </c>
      <c r="E6307" t="s">
        <v>300</v>
      </c>
      <c r="F6307" s="8">
        <v>2310316.5699999998</v>
      </c>
      <c r="G6307" s="10"/>
      <c r="I6307" s="8">
        <v>0</v>
      </c>
      <c r="J6307" s="8">
        <v>2568111.1393449944</v>
      </c>
    </row>
    <row r="6308" spans="1:10" hidden="1" x14ac:dyDescent="0.35">
      <c r="A6308">
        <v>2019</v>
      </c>
      <c r="B6308">
        <v>3150000</v>
      </c>
      <c r="C6308" t="s">
        <v>182</v>
      </c>
      <c r="D6308" t="s">
        <v>303</v>
      </c>
      <c r="E6308" t="s">
        <v>301</v>
      </c>
      <c r="F6308" s="8">
        <v>199626.64</v>
      </c>
      <c r="G6308" s="10"/>
      <c r="I6308" s="8">
        <v>0</v>
      </c>
      <c r="J6308" s="8">
        <v>0</v>
      </c>
    </row>
    <row r="6309" spans="1:10" hidden="1" x14ac:dyDescent="0.35">
      <c r="A6309">
        <v>2019</v>
      </c>
      <c r="B6309">
        <v>3150000</v>
      </c>
      <c r="C6309" t="s">
        <v>182</v>
      </c>
      <c r="D6309" t="s">
        <v>303</v>
      </c>
      <c r="E6309" t="s">
        <v>309</v>
      </c>
      <c r="F6309" s="8">
        <v>338046.26</v>
      </c>
      <c r="G6309" s="10"/>
      <c r="I6309" s="8">
        <v>0</v>
      </c>
      <c r="J6309" s="8">
        <v>0</v>
      </c>
    </row>
    <row r="6310" spans="1:10" hidden="1" x14ac:dyDescent="0.35">
      <c r="A6310">
        <v>2019</v>
      </c>
      <c r="B6310">
        <v>3150158</v>
      </c>
      <c r="C6310" t="s">
        <v>183</v>
      </c>
      <c r="D6310" t="s">
        <v>303</v>
      </c>
      <c r="E6310" t="s">
        <v>299</v>
      </c>
      <c r="F6310" s="8">
        <v>6251777.6100000003</v>
      </c>
      <c r="G6310" s="10">
        <v>6080982.4199999999</v>
      </c>
      <c r="H6310">
        <v>0.80976325368163138</v>
      </c>
      <c r="I6310" s="8">
        <v>138303.66876757244</v>
      </c>
      <c r="J6310" s="8">
        <v>0</v>
      </c>
    </row>
    <row r="6311" spans="1:10" hidden="1" x14ac:dyDescent="0.35">
      <c r="A6311">
        <v>2019</v>
      </c>
      <c r="B6311">
        <v>3150158</v>
      </c>
      <c r="C6311" t="s">
        <v>183</v>
      </c>
      <c r="D6311" t="s">
        <v>303</v>
      </c>
      <c r="E6311" t="s">
        <v>300</v>
      </c>
      <c r="F6311" s="8">
        <v>4924156.1100000003</v>
      </c>
      <c r="G6311" s="10"/>
      <c r="I6311" s="8">
        <v>0</v>
      </c>
      <c r="J6311" s="8">
        <v>5062459.7787675727</v>
      </c>
    </row>
    <row r="6312" spans="1:10" hidden="1" x14ac:dyDescent="0.35">
      <c r="A6312">
        <v>2019</v>
      </c>
      <c r="B6312">
        <v>3150158</v>
      </c>
      <c r="C6312" t="s">
        <v>183</v>
      </c>
      <c r="D6312" t="s">
        <v>303</v>
      </c>
      <c r="E6312" t="s">
        <v>301</v>
      </c>
      <c r="F6312" s="8">
        <v>864651.3</v>
      </c>
      <c r="G6312" s="10"/>
      <c r="I6312" s="8">
        <v>0</v>
      </c>
      <c r="J6312" s="8">
        <v>0</v>
      </c>
    </row>
    <row r="6313" spans="1:10" hidden="1" x14ac:dyDescent="0.35">
      <c r="A6313">
        <v>2019</v>
      </c>
      <c r="B6313">
        <v>3150158</v>
      </c>
      <c r="C6313" t="s">
        <v>183</v>
      </c>
      <c r="D6313" t="s">
        <v>303</v>
      </c>
      <c r="E6313" t="s">
        <v>309</v>
      </c>
      <c r="F6313" s="8">
        <v>170795.19</v>
      </c>
      <c r="G6313" s="10"/>
      <c r="I6313" s="8">
        <v>0</v>
      </c>
      <c r="J6313" s="8">
        <v>0</v>
      </c>
    </row>
    <row r="6314" spans="1:10" hidden="1" x14ac:dyDescent="0.35">
      <c r="A6314">
        <v>2019</v>
      </c>
      <c r="B6314">
        <v>3150570</v>
      </c>
      <c r="C6314" t="s">
        <v>184</v>
      </c>
      <c r="D6314" t="s">
        <v>303</v>
      </c>
      <c r="E6314" t="s">
        <v>299</v>
      </c>
      <c r="F6314" s="8">
        <v>6003759.04</v>
      </c>
      <c r="G6314" s="10">
        <v>5493109.5199999996</v>
      </c>
      <c r="H6314">
        <v>0.9081145627695405</v>
      </c>
      <c r="I6314" s="8">
        <v>463728.26558327576</v>
      </c>
      <c r="J6314" s="8">
        <v>0</v>
      </c>
    </row>
    <row r="6315" spans="1:10" hidden="1" x14ac:dyDescent="0.35">
      <c r="A6315">
        <v>2019</v>
      </c>
      <c r="B6315">
        <v>3150570</v>
      </c>
      <c r="C6315" t="s">
        <v>184</v>
      </c>
      <c r="D6315" t="s">
        <v>303</v>
      </c>
      <c r="E6315" t="s">
        <v>300</v>
      </c>
      <c r="F6315" s="8">
        <v>4988372.75</v>
      </c>
      <c r="G6315" s="10"/>
      <c r="I6315" s="8">
        <v>0</v>
      </c>
      <c r="J6315" s="8">
        <v>5452101.0155832758</v>
      </c>
    </row>
    <row r="6316" spans="1:10" hidden="1" x14ac:dyDescent="0.35">
      <c r="A6316">
        <v>2019</v>
      </c>
      <c r="B6316">
        <v>3150570</v>
      </c>
      <c r="C6316" t="s">
        <v>184</v>
      </c>
      <c r="D6316" t="s">
        <v>303</v>
      </c>
      <c r="E6316" t="s">
        <v>306</v>
      </c>
      <c r="F6316" s="8">
        <v>49939.77</v>
      </c>
      <c r="G6316" s="10"/>
      <c r="I6316" s="8">
        <v>0</v>
      </c>
      <c r="J6316" s="8">
        <v>0</v>
      </c>
    </row>
    <row r="6317" spans="1:10" hidden="1" x14ac:dyDescent="0.35">
      <c r="A6317">
        <v>2019</v>
      </c>
      <c r="B6317">
        <v>3150570</v>
      </c>
      <c r="C6317" t="s">
        <v>184</v>
      </c>
      <c r="D6317" t="s">
        <v>303</v>
      </c>
      <c r="E6317" t="s">
        <v>301</v>
      </c>
      <c r="F6317" s="8">
        <v>271910.90000000002</v>
      </c>
      <c r="G6317" s="10"/>
      <c r="I6317" s="8">
        <v>0</v>
      </c>
      <c r="J6317" s="8">
        <v>0</v>
      </c>
    </row>
    <row r="6318" spans="1:10" hidden="1" x14ac:dyDescent="0.35">
      <c r="A6318">
        <v>2019</v>
      </c>
      <c r="B6318">
        <v>3150570</v>
      </c>
      <c r="C6318" t="s">
        <v>184</v>
      </c>
      <c r="D6318" t="s">
        <v>303</v>
      </c>
      <c r="E6318" t="s">
        <v>309</v>
      </c>
      <c r="F6318" s="8">
        <v>510649.52</v>
      </c>
      <c r="G6318" s="10"/>
      <c r="I6318" s="8">
        <v>0</v>
      </c>
      <c r="J6318" s="8">
        <v>0</v>
      </c>
    </row>
    <row r="6319" spans="1:10" hidden="1" x14ac:dyDescent="0.35">
      <c r="A6319">
        <v>2019</v>
      </c>
      <c r="B6319">
        <v>3151206</v>
      </c>
      <c r="C6319" t="s">
        <v>185</v>
      </c>
      <c r="D6319" t="s">
        <v>303</v>
      </c>
      <c r="E6319" t="s">
        <v>299</v>
      </c>
      <c r="F6319" s="8">
        <v>27913843.329999998</v>
      </c>
      <c r="G6319" s="10">
        <v>25904855.18</v>
      </c>
      <c r="H6319">
        <v>0.64590617834907349</v>
      </c>
      <c r="I6319" s="8">
        <v>1297617.858315075</v>
      </c>
      <c r="J6319" s="8">
        <v>0</v>
      </c>
    </row>
    <row r="6320" spans="1:10" hidden="1" x14ac:dyDescent="0.35">
      <c r="A6320">
        <v>2019</v>
      </c>
      <c r="B6320">
        <v>3151206</v>
      </c>
      <c r="C6320" t="s">
        <v>185</v>
      </c>
      <c r="D6320" t="s">
        <v>303</v>
      </c>
      <c r="E6320" t="s">
        <v>300</v>
      </c>
      <c r="F6320" s="8">
        <v>16732106.01</v>
      </c>
      <c r="G6320" s="10"/>
      <c r="I6320" s="8">
        <v>0</v>
      </c>
      <c r="J6320" s="8">
        <v>18029723.868315075</v>
      </c>
    </row>
    <row r="6321" spans="1:10" hidden="1" x14ac:dyDescent="0.35">
      <c r="A6321">
        <v>2019</v>
      </c>
      <c r="B6321">
        <v>3151206</v>
      </c>
      <c r="C6321" t="s">
        <v>185</v>
      </c>
      <c r="D6321" t="s">
        <v>303</v>
      </c>
      <c r="E6321" t="s">
        <v>301</v>
      </c>
      <c r="F6321" s="8">
        <v>6565157.4800000004</v>
      </c>
      <c r="G6321" s="10"/>
      <c r="I6321" s="8">
        <v>0</v>
      </c>
      <c r="J6321" s="8">
        <v>0</v>
      </c>
    </row>
    <row r="6322" spans="1:10" hidden="1" x14ac:dyDescent="0.35">
      <c r="A6322">
        <v>2019</v>
      </c>
      <c r="B6322">
        <v>3151206</v>
      </c>
      <c r="C6322" t="s">
        <v>185</v>
      </c>
      <c r="D6322" t="s">
        <v>303</v>
      </c>
      <c r="E6322" t="s">
        <v>305</v>
      </c>
      <c r="F6322" s="8">
        <v>239848.37</v>
      </c>
      <c r="G6322" s="10"/>
      <c r="I6322" s="8">
        <v>0</v>
      </c>
      <c r="J6322" s="8">
        <v>0</v>
      </c>
    </row>
    <row r="6323" spans="1:10" hidden="1" x14ac:dyDescent="0.35">
      <c r="A6323">
        <v>2019</v>
      </c>
      <c r="B6323">
        <v>3151206</v>
      </c>
      <c r="C6323" t="s">
        <v>185</v>
      </c>
      <c r="D6323" t="s">
        <v>303</v>
      </c>
      <c r="E6323" t="s">
        <v>309</v>
      </c>
      <c r="F6323" s="8">
        <v>2008988.15</v>
      </c>
      <c r="G6323" s="10"/>
      <c r="I6323" s="8">
        <v>0</v>
      </c>
      <c r="J6323" s="8">
        <v>0</v>
      </c>
    </row>
    <row r="6324" spans="1:10" hidden="1" x14ac:dyDescent="0.35">
      <c r="A6324">
        <v>2019</v>
      </c>
      <c r="B6324">
        <v>3151909</v>
      </c>
      <c r="C6324" t="s">
        <v>186</v>
      </c>
      <c r="D6324" t="s">
        <v>303</v>
      </c>
      <c r="E6324" t="s">
        <v>299</v>
      </c>
      <c r="F6324" s="8">
        <v>3330578.35</v>
      </c>
      <c r="G6324" s="10">
        <v>3316490.0700000003</v>
      </c>
      <c r="H6324">
        <v>0.84898102529219988</v>
      </c>
      <c r="I6324" s="8">
        <v>11960.682399003594</v>
      </c>
      <c r="J6324" s="8">
        <v>0</v>
      </c>
    </row>
    <row r="6325" spans="1:10" hidden="1" x14ac:dyDescent="0.35">
      <c r="A6325">
        <v>2019</v>
      </c>
      <c r="B6325">
        <v>3151909</v>
      </c>
      <c r="C6325" t="s">
        <v>186</v>
      </c>
      <c r="D6325" t="s">
        <v>303</v>
      </c>
      <c r="E6325" t="s">
        <v>300</v>
      </c>
      <c r="F6325" s="8">
        <v>2815637.14</v>
      </c>
      <c r="G6325" s="10"/>
      <c r="I6325" s="8">
        <v>0</v>
      </c>
      <c r="J6325" s="8">
        <v>2827597.8223990039</v>
      </c>
    </row>
    <row r="6326" spans="1:10" hidden="1" x14ac:dyDescent="0.35">
      <c r="A6326">
        <v>2019</v>
      </c>
      <c r="B6326">
        <v>3151909</v>
      </c>
      <c r="C6326" t="s">
        <v>186</v>
      </c>
      <c r="D6326" t="s">
        <v>303</v>
      </c>
      <c r="E6326" t="s">
        <v>301</v>
      </c>
      <c r="F6326" s="8">
        <v>3179.18</v>
      </c>
      <c r="G6326" s="10"/>
      <c r="I6326" s="8">
        <v>0</v>
      </c>
      <c r="J6326" s="8">
        <v>0</v>
      </c>
    </row>
    <row r="6327" spans="1:10" hidden="1" x14ac:dyDescent="0.35">
      <c r="A6327">
        <v>2019</v>
      </c>
      <c r="B6327">
        <v>3151909</v>
      </c>
      <c r="C6327" t="s">
        <v>186</v>
      </c>
      <c r="D6327" t="s">
        <v>303</v>
      </c>
      <c r="E6327" t="s">
        <v>309</v>
      </c>
      <c r="F6327" s="8">
        <v>14088.28</v>
      </c>
      <c r="G6327" s="10"/>
      <c r="I6327" s="8">
        <v>0</v>
      </c>
      <c r="J6327" s="8">
        <v>0</v>
      </c>
    </row>
    <row r="6328" spans="1:10" hidden="1" x14ac:dyDescent="0.35">
      <c r="A6328">
        <v>2019</v>
      </c>
      <c r="B6328">
        <v>3152131</v>
      </c>
      <c r="C6328" t="s">
        <v>187</v>
      </c>
      <c r="D6328" t="s">
        <v>303</v>
      </c>
      <c r="E6328" t="s">
        <v>299</v>
      </c>
      <c r="F6328" s="8">
        <v>3862166.55</v>
      </c>
      <c r="G6328" s="10">
        <v>3376542.05</v>
      </c>
      <c r="H6328">
        <v>0.62852826607031309</v>
      </c>
      <c r="I6328" s="8">
        <v>305228.72494626278</v>
      </c>
      <c r="J6328" s="8">
        <v>0</v>
      </c>
    </row>
    <row r="6329" spans="1:10" hidden="1" x14ac:dyDescent="0.35">
      <c r="A6329">
        <v>2019</v>
      </c>
      <c r="B6329">
        <v>3152131</v>
      </c>
      <c r="C6329" t="s">
        <v>187</v>
      </c>
      <c r="D6329" t="s">
        <v>303</v>
      </c>
      <c r="E6329" t="s">
        <v>300</v>
      </c>
      <c r="F6329" s="8">
        <v>2122252.12</v>
      </c>
      <c r="G6329" s="10"/>
      <c r="I6329" s="8">
        <v>0</v>
      </c>
      <c r="J6329" s="8">
        <v>2427480.8449462629</v>
      </c>
    </row>
    <row r="6330" spans="1:10" hidden="1" x14ac:dyDescent="0.35">
      <c r="A6330">
        <v>2019</v>
      </c>
      <c r="B6330">
        <v>3152131</v>
      </c>
      <c r="C6330" t="s">
        <v>187</v>
      </c>
      <c r="D6330" t="s">
        <v>303</v>
      </c>
      <c r="E6330" t="s">
        <v>301</v>
      </c>
      <c r="F6330" s="8">
        <v>1070314.8400000001</v>
      </c>
      <c r="G6330" s="10"/>
      <c r="I6330" s="8">
        <v>0</v>
      </c>
      <c r="J6330" s="8">
        <v>0</v>
      </c>
    </row>
    <row r="6331" spans="1:10" hidden="1" x14ac:dyDescent="0.35">
      <c r="A6331">
        <v>2019</v>
      </c>
      <c r="B6331">
        <v>3152131</v>
      </c>
      <c r="C6331" t="s">
        <v>187</v>
      </c>
      <c r="D6331" t="s">
        <v>303</v>
      </c>
      <c r="E6331" t="s">
        <v>309</v>
      </c>
      <c r="F6331" s="8">
        <v>485624.5</v>
      </c>
      <c r="G6331" s="10"/>
      <c r="I6331" s="8">
        <v>0</v>
      </c>
      <c r="J6331" s="8">
        <v>0</v>
      </c>
    </row>
    <row r="6332" spans="1:10" hidden="1" x14ac:dyDescent="0.35">
      <c r="A6332">
        <v>2019</v>
      </c>
      <c r="B6332">
        <v>3152170</v>
      </c>
      <c r="C6332" t="s">
        <v>188</v>
      </c>
      <c r="D6332" t="s">
        <v>303</v>
      </c>
      <c r="E6332" t="s">
        <v>299</v>
      </c>
      <c r="F6332" s="8">
        <v>12099259.210000001</v>
      </c>
      <c r="G6332" s="10">
        <v>12099259.210000001</v>
      </c>
      <c r="H6332">
        <v>0.76795559535747804</v>
      </c>
      <c r="I6332" s="8">
        <v>0</v>
      </c>
      <c r="J6332" s="8">
        <v>0</v>
      </c>
    </row>
    <row r="6333" spans="1:10" hidden="1" x14ac:dyDescent="0.35">
      <c r="A6333">
        <v>2019</v>
      </c>
      <c r="B6333">
        <v>3152170</v>
      </c>
      <c r="C6333" t="s">
        <v>188</v>
      </c>
      <c r="D6333" t="s">
        <v>303</v>
      </c>
      <c r="E6333" t="s">
        <v>300</v>
      </c>
      <c r="F6333" s="8">
        <v>9291693.8100000005</v>
      </c>
      <c r="G6333" s="10"/>
      <c r="I6333" s="8">
        <v>0</v>
      </c>
      <c r="J6333" s="8">
        <v>9291693.8100000005</v>
      </c>
    </row>
    <row r="6334" spans="1:10" hidden="1" x14ac:dyDescent="0.35">
      <c r="A6334">
        <v>2019</v>
      </c>
      <c r="B6334">
        <v>3152170</v>
      </c>
      <c r="C6334" t="s">
        <v>188</v>
      </c>
      <c r="D6334" t="s">
        <v>303</v>
      </c>
      <c r="E6334" t="s">
        <v>306</v>
      </c>
      <c r="F6334" s="8">
        <v>167442.76</v>
      </c>
      <c r="G6334" s="10"/>
      <c r="I6334" s="8">
        <v>0</v>
      </c>
      <c r="J6334" s="8">
        <v>0</v>
      </c>
    </row>
    <row r="6335" spans="1:10" hidden="1" x14ac:dyDescent="0.35">
      <c r="A6335">
        <v>2019</v>
      </c>
      <c r="B6335">
        <v>3152170</v>
      </c>
      <c r="C6335" t="s">
        <v>188</v>
      </c>
      <c r="D6335" t="s">
        <v>303</v>
      </c>
      <c r="E6335" t="s">
        <v>301</v>
      </c>
      <c r="F6335" s="8">
        <v>1875010.66</v>
      </c>
      <c r="G6335" s="10"/>
      <c r="I6335" s="8">
        <v>0</v>
      </c>
      <c r="J6335" s="8">
        <v>0</v>
      </c>
    </row>
    <row r="6336" spans="1:10" hidden="1" x14ac:dyDescent="0.35">
      <c r="A6336">
        <v>2019</v>
      </c>
      <c r="B6336">
        <v>3152170</v>
      </c>
      <c r="C6336" t="s">
        <v>188</v>
      </c>
      <c r="D6336" t="s">
        <v>303</v>
      </c>
      <c r="E6336" t="s">
        <v>304</v>
      </c>
      <c r="F6336" s="8">
        <v>41893.22</v>
      </c>
      <c r="G6336" s="10"/>
      <c r="I6336" s="8">
        <v>0</v>
      </c>
      <c r="J6336" s="8">
        <v>0</v>
      </c>
    </row>
    <row r="6337" spans="1:10" hidden="1" x14ac:dyDescent="0.35">
      <c r="A6337">
        <v>2019</v>
      </c>
      <c r="B6337">
        <v>3152170</v>
      </c>
      <c r="C6337" t="s">
        <v>188</v>
      </c>
      <c r="D6337" t="s">
        <v>303</v>
      </c>
      <c r="E6337" t="s">
        <v>305</v>
      </c>
      <c r="F6337" s="8">
        <v>29356.82</v>
      </c>
      <c r="G6337" s="10"/>
      <c r="I6337" s="8">
        <v>0</v>
      </c>
      <c r="J6337" s="8">
        <v>0</v>
      </c>
    </row>
    <row r="6338" spans="1:10" hidden="1" x14ac:dyDescent="0.35">
      <c r="A6338">
        <v>2019</v>
      </c>
      <c r="B6338">
        <v>3152204</v>
      </c>
      <c r="C6338" t="s">
        <v>189</v>
      </c>
      <c r="D6338" t="s">
        <v>303</v>
      </c>
      <c r="E6338" t="s">
        <v>299</v>
      </c>
      <c r="F6338" s="8">
        <v>18971541.079999998</v>
      </c>
      <c r="G6338" s="10">
        <v>17889560.729999997</v>
      </c>
      <c r="H6338">
        <v>0.54968801573251391</v>
      </c>
      <c r="I6338" s="8">
        <v>594751.63165307092</v>
      </c>
      <c r="J6338" s="8">
        <v>0</v>
      </c>
    </row>
    <row r="6339" spans="1:10" hidden="1" x14ac:dyDescent="0.35">
      <c r="A6339">
        <v>2019</v>
      </c>
      <c r="B6339">
        <v>3152204</v>
      </c>
      <c r="C6339" t="s">
        <v>189</v>
      </c>
      <c r="D6339" t="s">
        <v>303</v>
      </c>
      <c r="E6339" t="s">
        <v>300</v>
      </c>
      <c r="F6339" s="8">
        <v>9833677.1400000006</v>
      </c>
      <c r="G6339" s="10"/>
      <c r="I6339" s="8">
        <v>0</v>
      </c>
      <c r="J6339" s="8">
        <v>10428428.771653071</v>
      </c>
    </row>
    <row r="6340" spans="1:10" hidden="1" x14ac:dyDescent="0.35">
      <c r="A6340">
        <v>2019</v>
      </c>
      <c r="B6340">
        <v>3152204</v>
      </c>
      <c r="C6340" t="s">
        <v>189</v>
      </c>
      <c r="D6340" t="s">
        <v>303</v>
      </c>
      <c r="E6340" t="s">
        <v>307</v>
      </c>
      <c r="F6340" s="8">
        <v>16470.48</v>
      </c>
      <c r="G6340" s="10"/>
      <c r="I6340" s="8">
        <v>0</v>
      </c>
      <c r="J6340" s="8">
        <v>0</v>
      </c>
    </row>
    <row r="6341" spans="1:10" hidden="1" x14ac:dyDescent="0.35">
      <c r="A6341">
        <v>2019</v>
      </c>
      <c r="B6341">
        <v>3152204</v>
      </c>
      <c r="C6341" t="s">
        <v>189</v>
      </c>
      <c r="D6341" t="s">
        <v>303</v>
      </c>
      <c r="E6341" t="s">
        <v>301</v>
      </c>
      <c r="F6341" s="8">
        <v>7601452.96</v>
      </c>
      <c r="G6341" s="10"/>
      <c r="I6341" s="8">
        <v>0</v>
      </c>
      <c r="J6341" s="8">
        <v>0</v>
      </c>
    </row>
    <row r="6342" spans="1:10" hidden="1" x14ac:dyDescent="0.35">
      <c r="A6342">
        <v>2019</v>
      </c>
      <c r="B6342">
        <v>3152204</v>
      </c>
      <c r="C6342" t="s">
        <v>189</v>
      </c>
      <c r="D6342" t="s">
        <v>303</v>
      </c>
      <c r="E6342" t="s">
        <v>304</v>
      </c>
      <c r="F6342" s="8">
        <v>199960.15</v>
      </c>
      <c r="G6342" s="10"/>
      <c r="I6342" s="8">
        <v>0</v>
      </c>
      <c r="J6342" s="8">
        <v>0</v>
      </c>
    </row>
    <row r="6343" spans="1:10" hidden="1" x14ac:dyDescent="0.35">
      <c r="A6343">
        <v>2019</v>
      </c>
      <c r="B6343">
        <v>3152204</v>
      </c>
      <c r="C6343" t="s">
        <v>189</v>
      </c>
      <c r="D6343" t="s">
        <v>303</v>
      </c>
      <c r="E6343" t="s">
        <v>305</v>
      </c>
      <c r="F6343" s="8">
        <v>238000</v>
      </c>
      <c r="G6343" s="10"/>
      <c r="I6343" s="8">
        <v>0</v>
      </c>
      <c r="J6343" s="8">
        <v>0</v>
      </c>
    </row>
    <row r="6344" spans="1:10" hidden="1" x14ac:dyDescent="0.35">
      <c r="A6344">
        <v>2019</v>
      </c>
      <c r="B6344">
        <v>3152204</v>
      </c>
      <c r="C6344" t="s">
        <v>189</v>
      </c>
      <c r="D6344" t="s">
        <v>303</v>
      </c>
      <c r="E6344" t="s">
        <v>309</v>
      </c>
      <c r="F6344" s="8">
        <v>1081980.3500000001</v>
      </c>
      <c r="G6344" s="10"/>
      <c r="I6344" s="8">
        <v>0</v>
      </c>
      <c r="J6344" s="8">
        <v>0</v>
      </c>
    </row>
    <row r="6345" spans="1:10" hidden="1" x14ac:dyDescent="0.35">
      <c r="A6345">
        <v>2019</v>
      </c>
      <c r="B6345">
        <v>3152402</v>
      </c>
      <c r="C6345" t="s">
        <v>190</v>
      </c>
      <c r="D6345" t="s">
        <v>303</v>
      </c>
      <c r="E6345" t="s">
        <v>299</v>
      </c>
      <c r="F6345" s="8">
        <v>9851012.1899999995</v>
      </c>
      <c r="G6345" s="10">
        <v>9851012.1899999995</v>
      </c>
      <c r="H6345">
        <v>0.73581532843479303</v>
      </c>
      <c r="I6345" s="8">
        <v>0</v>
      </c>
      <c r="J6345" s="8">
        <v>0</v>
      </c>
    </row>
    <row r="6346" spans="1:10" hidden="1" x14ac:dyDescent="0.35">
      <c r="A6346">
        <v>2019</v>
      </c>
      <c r="B6346">
        <v>3152402</v>
      </c>
      <c r="C6346" t="s">
        <v>190</v>
      </c>
      <c r="D6346" t="s">
        <v>303</v>
      </c>
      <c r="E6346" t="s">
        <v>300</v>
      </c>
      <c r="F6346" s="8">
        <v>7248525.7699999996</v>
      </c>
      <c r="G6346" s="10"/>
      <c r="I6346" s="8">
        <v>0</v>
      </c>
      <c r="J6346" s="8">
        <v>7248525.7699999996</v>
      </c>
    </row>
    <row r="6347" spans="1:10" hidden="1" x14ac:dyDescent="0.35">
      <c r="A6347">
        <v>2019</v>
      </c>
      <c r="B6347">
        <v>3152402</v>
      </c>
      <c r="C6347" t="s">
        <v>190</v>
      </c>
      <c r="D6347" t="s">
        <v>303</v>
      </c>
      <c r="E6347" t="s">
        <v>306</v>
      </c>
      <c r="F6347" s="8">
        <v>50500</v>
      </c>
      <c r="G6347" s="10"/>
      <c r="I6347" s="8">
        <v>0</v>
      </c>
      <c r="J6347" s="8">
        <v>0</v>
      </c>
    </row>
    <row r="6348" spans="1:10" hidden="1" x14ac:dyDescent="0.35">
      <c r="A6348">
        <v>2019</v>
      </c>
      <c r="B6348">
        <v>3152402</v>
      </c>
      <c r="C6348" t="s">
        <v>190</v>
      </c>
      <c r="D6348" t="s">
        <v>303</v>
      </c>
      <c r="E6348" t="s">
        <v>301</v>
      </c>
      <c r="F6348" s="8">
        <v>644211.72</v>
      </c>
      <c r="G6348" s="10"/>
      <c r="I6348" s="8">
        <v>0</v>
      </c>
      <c r="J6348" s="8">
        <v>0</v>
      </c>
    </row>
    <row r="6349" spans="1:10" hidden="1" x14ac:dyDescent="0.35">
      <c r="A6349">
        <v>2019</v>
      </c>
      <c r="B6349">
        <v>3152402</v>
      </c>
      <c r="C6349" t="s">
        <v>190</v>
      </c>
      <c r="D6349" t="s">
        <v>303</v>
      </c>
      <c r="E6349" t="s">
        <v>305</v>
      </c>
      <c r="F6349" s="8">
        <v>361131.35</v>
      </c>
      <c r="G6349" s="10"/>
      <c r="I6349" s="8">
        <v>0</v>
      </c>
      <c r="J6349" s="8">
        <v>0</v>
      </c>
    </row>
    <row r="6350" spans="1:10" hidden="1" x14ac:dyDescent="0.35">
      <c r="A6350">
        <v>2019</v>
      </c>
      <c r="B6350">
        <v>2109205</v>
      </c>
      <c r="C6350" t="s">
        <v>191</v>
      </c>
      <c r="D6350" t="s">
        <v>303</v>
      </c>
      <c r="E6350" t="s">
        <v>299</v>
      </c>
      <c r="F6350" s="8">
        <v>15879644.15</v>
      </c>
      <c r="G6350" s="10">
        <v>15641173.85</v>
      </c>
      <c r="H6350">
        <v>0.89580963451793616</v>
      </c>
      <c r="I6350" s="8">
        <v>213623.99228638259</v>
      </c>
      <c r="J6350" s="8">
        <v>0</v>
      </c>
    </row>
    <row r="6351" spans="1:10" hidden="1" x14ac:dyDescent="0.35">
      <c r="A6351">
        <v>2019</v>
      </c>
      <c r="B6351">
        <v>2109205</v>
      </c>
      <c r="C6351" t="s">
        <v>191</v>
      </c>
      <c r="D6351" t="s">
        <v>303</v>
      </c>
      <c r="E6351" t="s">
        <v>300</v>
      </c>
      <c r="F6351" s="8">
        <v>14011514.23</v>
      </c>
      <c r="G6351" s="10"/>
      <c r="I6351" s="8">
        <v>0</v>
      </c>
      <c r="J6351" s="8">
        <v>14225138.222286383</v>
      </c>
    </row>
    <row r="6352" spans="1:10" hidden="1" x14ac:dyDescent="0.35">
      <c r="A6352">
        <v>2019</v>
      </c>
      <c r="B6352">
        <v>2109205</v>
      </c>
      <c r="C6352" t="s">
        <v>191</v>
      </c>
      <c r="D6352" t="s">
        <v>303</v>
      </c>
      <c r="E6352" t="s">
        <v>301</v>
      </c>
      <c r="F6352" s="8">
        <v>1629659.62</v>
      </c>
      <c r="G6352" s="10"/>
      <c r="I6352" s="8">
        <v>0</v>
      </c>
      <c r="J6352" s="8">
        <v>0</v>
      </c>
    </row>
    <row r="6353" spans="1:10" hidden="1" x14ac:dyDescent="0.35">
      <c r="A6353">
        <v>2019</v>
      </c>
      <c r="B6353">
        <v>2109205</v>
      </c>
      <c r="C6353" t="s">
        <v>191</v>
      </c>
      <c r="D6353" t="s">
        <v>303</v>
      </c>
      <c r="E6353" t="s">
        <v>309</v>
      </c>
      <c r="F6353" s="8">
        <v>238470.3</v>
      </c>
      <c r="G6353" s="10"/>
      <c r="I6353" s="8">
        <v>0</v>
      </c>
      <c r="J6353" s="8">
        <v>0</v>
      </c>
    </row>
    <row r="6354" spans="1:10" hidden="1" x14ac:dyDescent="0.35">
      <c r="A6354">
        <v>2019</v>
      </c>
      <c r="B6354">
        <v>3153301</v>
      </c>
      <c r="C6354" t="s">
        <v>192</v>
      </c>
      <c r="D6354" t="s">
        <v>303</v>
      </c>
      <c r="E6354" t="s">
        <v>299</v>
      </c>
      <c r="F6354" s="8">
        <v>3653854.32</v>
      </c>
      <c r="G6354" s="10">
        <v>3401317.9699999997</v>
      </c>
      <c r="H6354">
        <v>0.65099790420358739</v>
      </c>
      <c r="I6354" s="8">
        <v>164400.63458522363</v>
      </c>
      <c r="J6354" s="8">
        <v>0</v>
      </c>
    </row>
    <row r="6355" spans="1:10" hidden="1" x14ac:dyDescent="0.35">
      <c r="A6355">
        <v>2019</v>
      </c>
      <c r="B6355">
        <v>3153301</v>
      </c>
      <c r="C6355" t="s">
        <v>192</v>
      </c>
      <c r="D6355" t="s">
        <v>303</v>
      </c>
      <c r="E6355" t="s">
        <v>300</v>
      </c>
      <c r="F6355" s="8">
        <v>2214250.87</v>
      </c>
      <c r="G6355" s="10"/>
      <c r="I6355" s="8">
        <v>0</v>
      </c>
      <c r="J6355" s="8">
        <v>2378651.5045852237</v>
      </c>
    </row>
    <row r="6356" spans="1:10" hidden="1" x14ac:dyDescent="0.35">
      <c r="A6356">
        <v>2019</v>
      </c>
      <c r="B6356">
        <v>3153301</v>
      </c>
      <c r="C6356" t="s">
        <v>192</v>
      </c>
      <c r="D6356" t="s">
        <v>303</v>
      </c>
      <c r="E6356" t="s">
        <v>306</v>
      </c>
      <c r="F6356" s="8">
        <v>7469.81</v>
      </c>
      <c r="G6356" s="10"/>
      <c r="I6356" s="8">
        <v>0</v>
      </c>
      <c r="J6356" s="8">
        <v>0</v>
      </c>
    </row>
    <row r="6357" spans="1:10" hidden="1" x14ac:dyDescent="0.35">
      <c r="A6357">
        <v>2019</v>
      </c>
      <c r="B6357">
        <v>3153301</v>
      </c>
      <c r="C6357" t="s">
        <v>192</v>
      </c>
      <c r="D6357" t="s">
        <v>303</v>
      </c>
      <c r="E6357" t="s">
        <v>301</v>
      </c>
      <c r="F6357" s="8">
        <v>852357.57</v>
      </c>
      <c r="G6357" s="10"/>
      <c r="I6357" s="8">
        <v>0</v>
      </c>
      <c r="J6357" s="8">
        <v>0</v>
      </c>
    </row>
    <row r="6358" spans="1:10" hidden="1" x14ac:dyDescent="0.35">
      <c r="A6358">
        <v>2019</v>
      </c>
      <c r="B6358">
        <v>3153301</v>
      </c>
      <c r="C6358" t="s">
        <v>192</v>
      </c>
      <c r="D6358" t="s">
        <v>303</v>
      </c>
      <c r="E6358" t="s">
        <v>309</v>
      </c>
      <c r="F6358" s="8">
        <v>252536.35</v>
      </c>
      <c r="G6358" s="10"/>
      <c r="I6358" s="8">
        <v>0</v>
      </c>
      <c r="J6358" s="8">
        <v>0</v>
      </c>
    </row>
    <row r="6359" spans="1:10" hidden="1" x14ac:dyDescent="0.35">
      <c r="A6359">
        <v>2019</v>
      </c>
      <c r="B6359">
        <v>3154309</v>
      </c>
      <c r="C6359" t="s">
        <v>193</v>
      </c>
      <c r="D6359" t="s">
        <v>303</v>
      </c>
      <c r="E6359" t="s">
        <v>299</v>
      </c>
      <c r="F6359" s="8">
        <v>11589030.460000001</v>
      </c>
      <c r="G6359" s="10">
        <v>11306766.74</v>
      </c>
      <c r="H6359">
        <v>0.97018293135850076</v>
      </c>
      <c r="I6359" s="8">
        <v>273847.44328575506</v>
      </c>
      <c r="J6359" s="8">
        <v>0</v>
      </c>
    </row>
    <row r="6360" spans="1:10" hidden="1" x14ac:dyDescent="0.35">
      <c r="A6360">
        <v>2019</v>
      </c>
      <c r="B6360">
        <v>3154309</v>
      </c>
      <c r="C6360" t="s">
        <v>193</v>
      </c>
      <c r="D6360" t="s">
        <v>303</v>
      </c>
      <c r="E6360" t="s">
        <v>300</v>
      </c>
      <c r="F6360" s="8">
        <v>10969632.1</v>
      </c>
      <c r="G6360" s="10"/>
      <c r="I6360" s="8">
        <v>0</v>
      </c>
      <c r="J6360" s="8">
        <v>11243479.543285755</v>
      </c>
    </row>
    <row r="6361" spans="1:10" hidden="1" x14ac:dyDescent="0.35">
      <c r="A6361">
        <v>2019</v>
      </c>
      <c r="B6361">
        <v>3154309</v>
      </c>
      <c r="C6361" t="s">
        <v>193</v>
      </c>
      <c r="D6361" t="s">
        <v>303</v>
      </c>
      <c r="E6361" t="s">
        <v>306</v>
      </c>
      <c r="F6361" s="8">
        <v>46270.58</v>
      </c>
      <c r="G6361" s="10"/>
      <c r="I6361" s="8">
        <v>0</v>
      </c>
      <c r="J6361" s="8">
        <v>0</v>
      </c>
    </row>
    <row r="6362" spans="1:10" hidden="1" x14ac:dyDescent="0.35">
      <c r="A6362">
        <v>2019</v>
      </c>
      <c r="B6362">
        <v>3154309</v>
      </c>
      <c r="C6362" t="s">
        <v>193</v>
      </c>
      <c r="D6362" t="s">
        <v>303</v>
      </c>
      <c r="E6362" t="s">
        <v>301</v>
      </c>
      <c r="F6362" s="8">
        <v>91999.63</v>
      </c>
      <c r="G6362" s="10"/>
      <c r="I6362" s="8">
        <v>0</v>
      </c>
      <c r="J6362" s="8">
        <v>0</v>
      </c>
    </row>
    <row r="6363" spans="1:10" hidden="1" x14ac:dyDescent="0.35">
      <c r="A6363">
        <v>2019</v>
      </c>
      <c r="B6363">
        <v>3154309</v>
      </c>
      <c r="C6363" t="s">
        <v>193</v>
      </c>
      <c r="D6363" t="s">
        <v>303</v>
      </c>
      <c r="E6363" t="s">
        <v>309</v>
      </c>
      <c r="F6363" s="8">
        <v>282263.71999999997</v>
      </c>
      <c r="G6363" s="10"/>
      <c r="I6363" s="8">
        <v>0</v>
      </c>
      <c r="J6363" s="8">
        <v>0</v>
      </c>
    </row>
    <row r="6364" spans="1:10" hidden="1" x14ac:dyDescent="0.35">
      <c r="A6364">
        <v>2019</v>
      </c>
      <c r="B6364">
        <v>1718550</v>
      </c>
      <c r="C6364" t="s">
        <v>194</v>
      </c>
      <c r="D6364" t="s">
        <v>303</v>
      </c>
      <c r="E6364" t="s">
        <v>299</v>
      </c>
      <c r="F6364" s="8">
        <v>6037252.3600000003</v>
      </c>
      <c r="G6364" s="10">
        <v>6037252.3600000003</v>
      </c>
      <c r="H6364">
        <v>0.98237284386104395</v>
      </c>
      <c r="I6364" s="8">
        <v>0</v>
      </c>
      <c r="J6364" s="8">
        <v>0</v>
      </c>
    </row>
    <row r="6365" spans="1:10" hidden="1" x14ac:dyDescent="0.35">
      <c r="A6365">
        <v>2019</v>
      </c>
      <c r="B6365">
        <v>1718550</v>
      </c>
      <c r="C6365" t="s">
        <v>194</v>
      </c>
      <c r="D6365" t="s">
        <v>303</v>
      </c>
      <c r="E6365" t="s">
        <v>300</v>
      </c>
      <c r="F6365" s="8">
        <v>5930832.7699999996</v>
      </c>
      <c r="G6365" s="10"/>
      <c r="I6365" s="8">
        <v>0</v>
      </c>
      <c r="J6365" s="8">
        <v>5930832.7699999996</v>
      </c>
    </row>
    <row r="6366" spans="1:10" hidden="1" x14ac:dyDescent="0.35">
      <c r="A6366">
        <v>2019</v>
      </c>
      <c r="B6366">
        <v>1718550</v>
      </c>
      <c r="C6366" t="s">
        <v>194</v>
      </c>
      <c r="D6366" t="s">
        <v>303</v>
      </c>
      <c r="E6366" t="s">
        <v>301</v>
      </c>
      <c r="F6366" s="8">
        <v>9518.56</v>
      </c>
      <c r="G6366" s="10"/>
      <c r="I6366" s="8">
        <v>0</v>
      </c>
      <c r="J6366" s="8">
        <v>0</v>
      </c>
    </row>
    <row r="6367" spans="1:10" hidden="1" x14ac:dyDescent="0.35">
      <c r="A6367">
        <v>2019</v>
      </c>
      <c r="B6367">
        <v>3154507</v>
      </c>
      <c r="C6367" t="s">
        <v>195</v>
      </c>
      <c r="D6367" t="s">
        <v>303</v>
      </c>
      <c r="E6367" t="s">
        <v>299</v>
      </c>
      <c r="F6367" s="8">
        <v>8335634.0700000003</v>
      </c>
      <c r="G6367" s="10">
        <v>7939101.0600000005</v>
      </c>
      <c r="H6367">
        <v>0.85711810802922317</v>
      </c>
      <c r="I6367" s="8">
        <v>339875.62330233306</v>
      </c>
      <c r="J6367" s="8">
        <v>0</v>
      </c>
    </row>
    <row r="6368" spans="1:10" hidden="1" x14ac:dyDescent="0.35">
      <c r="A6368">
        <v>2019</v>
      </c>
      <c r="B6368">
        <v>3154507</v>
      </c>
      <c r="C6368" t="s">
        <v>195</v>
      </c>
      <c r="D6368" t="s">
        <v>303</v>
      </c>
      <c r="E6368" t="s">
        <v>300</v>
      </c>
      <c r="F6368" s="8">
        <v>6804747.2800000003</v>
      </c>
      <c r="G6368" s="10"/>
      <c r="I6368" s="8">
        <v>0</v>
      </c>
      <c r="J6368" s="8">
        <v>7144622.9033023333</v>
      </c>
    </row>
    <row r="6369" spans="1:10" hidden="1" x14ac:dyDescent="0.35">
      <c r="A6369">
        <v>2019</v>
      </c>
      <c r="B6369">
        <v>3154507</v>
      </c>
      <c r="C6369" t="s">
        <v>195</v>
      </c>
      <c r="D6369" t="s">
        <v>303</v>
      </c>
      <c r="E6369" t="s">
        <v>301</v>
      </c>
      <c r="F6369" s="8">
        <v>1134353.78</v>
      </c>
      <c r="G6369" s="10"/>
      <c r="I6369" s="8">
        <v>0</v>
      </c>
      <c r="J6369" s="8">
        <v>0</v>
      </c>
    </row>
    <row r="6370" spans="1:10" hidden="1" x14ac:dyDescent="0.35">
      <c r="A6370">
        <v>2019</v>
      </c>
      <c r="B6370">
        <v>3154507</v>
      </c>
      <c r="C6370" t="s">
        <v>195</v>
      </c>
      <c r="D6370" t="s">
        <v>303</v>
      </c>
      <c r="E6370" t="s">
        <v>309</v>
      </c>
      <c r="F6370" s="8">
        <v>396533.01</v>
      </c>
      <c r="G6370" s="10"/>
      <c r="I6370" s="8">
        <v>0</v>
      </c>
      <c r="J6370" s="8">
        <v>0</v>
      </c>
    </row>
    <row r="6371" spans="1:10" hidden="1" x14ac:dyDescent="0.35">
      <c r="A6371">
        <v>2019</v>
      </c>
      <c r="B6371">
        <v>3155108</v>
      </c>
      <c r="C6371" t="s">
        <v>196</v>
      </c>
      <c r="D6371" t="s">
        <v>303</v>
      </c>
      <c r="E6371" t="s">
        <v>299</v>
      </c>
      <c r="F6371" s="8">
        <v>3983023.57</v>
      </c>
      <c r="G6371" s="10">
        <v>3716874.54</v>
      </c>
      <c r="H6371">
        <v>0.62493557019549006</v>
      </c>
      <c r="I6371" s="8">
        <v>166325.99582002661</v>
      </c>
      <c r="J6371" s="8">
        <v>0</v>
      </c>
    </row>
    <row r="6372" spans="1:10" hidden="1" x14ac:dyDescent="0.35">
      <c r="A6372">
        <v>2019</v>
      </c>
      <c r="B6372">
        <v>3155108</v>
      </c>
      <c r="C6372" t="s">
        <v>196</v>
      </c>
      <c r="D6372" t="s">
        <v>303</v>
      </c>
      <c r="E6372" t="s">
        <v>300</v>
      </c>
      <c r="F6372" s="8">
        <v>2322807.11</v>
      </c>
      <c r="G6372" s="10"/>
      <c r="I6372" s="8">
        <v>0</v>
      </c>
      <c r="J6372" s="8">
        <v>2489133.1058200262</v>
      </c>
    </row>
    <row r="6373" spans="1:10" hidden="1" x14ac:dyDescent="0.35">
      <c r="A6373">
        <v>2019</v>
      </c>
      <c r="B6373">
        <v>3155108</v>
      </c>
      <c r="C6373" t="s">
        <v>196</v>
      </c>
      <c r="D6373" t="s">
        <v>303</v>
      </c>
      <c r="E6373" t="s">
        <v>306</v>
      </c>
      <c r="F6373" s="8">
        <v>6468.35</v>
      </c>
      <c r="G6373" s="10"/>
      <c r="I6373" s="8">
        <v>0</v>
      </c>
      <c r="J6373" s="8">
        <v>0</v>
      </c>
    </row>
    <row r="6374" spans="1:10" hidden="1" x14ac:dyDescent="0.35">
      <c r="A6374">
        <v>2019</v>
      </c>
      <c r="B6374">
        <v>3155108</v>
      </c>
      <c r="C6374" t="s">
        <v>196</v>
      </c>
      <c r="D6374" t="s">
        <v>303</v>
      </c>
      <c r="E6374" t="s">
        <v>301</v>
      </c>
      <c r="F6374" s="8">
        <v>754237.82</v>
      </c>
      <c r="G6374" s="10"/>
      <c r="I6374" s="8">
        <v>0</v>
      </c>
      <c r="J6374" s="8">
        <v>0</v>
      </c>
    </row>
    <row r="6375" spans="1:10" hidden="1" x14ac:dyDescent="0.35">
      <c r="A6375">
        <v>2019</v>
      </c>
      <c r="B6375">
        <v>3155108</v>
      </c>
      <c r="C6375" t="s">
        <v>196</v>
      </c>
      <c r="D6375" t="s">
        <v>303</v>
      </c>
      <c r="E6375" t="s">
        <v>309</v>
      </c>
      <c r="F6375" s="8">
        <v>266149.03000000003</v>
      </c>
      <c r="G6375" s="10"/>
      <c r="I6375" s="8">
        <v>0</v>
      </c>
      <c r="J6375" s="8">
        <v>0</v>
      </c>
    </row>
    <row r="6376" spans="1:10" hidden="1" x14ac:dyDescent="0.35">
      <c r="A6376">
        <v>2019</v>
      </c>
      <c r="B6376">
        <v>3155603</v>
      </c>
      <c r="C6376" t="s">
        <v>197</v>
      </c>
      <c r="D6376" t="s">
        <v>303</v>
      </c>
      <c r="E6376" t="s">
        <v>299</v>
      </c>
      <c r="F6376" s="8">
        <v>19970322.190000001</v>
      </c>
      <c r="G6376" s="10">
        <v>18882778.880000003</v>
      </c>
      <c r="H6376">
        <v>0.79574487025926544</v>
      </c>
      <c r="I6376" s="8">
        <v>865407.01011728216</v>
      </c>
      <c r="J6376" s="8">
        <v>0</v>
      </c>
    </row>
    <row r="6377" spans="1:10" hidden="1" x14ac:dyDescent="0.35">
      <c r="A6377">
        <v>2019</v>
      </c>
      <c r="B6377">
        <v>3155603</v>
      </c>
      <c r="C6377" t="s">
        <v>197</v>
      </c>
      <c r="D6377" t="s">
        <v>303</v>
      </c>
      <c r="E6377" t="s">
        <v>300</v>
      </c>
      <c r="F6377" s="8">
        <v>15025874.43</v>
      </c>
      <c r="G6377" s="10"/>
      <c r="I6377" s="8">
        <v>0</v>
      </c>
      <c r="J6377" s="8">
        <v>15891281.440117281</v>
      </c>
    </row>
    <row r="6378" spans="1:10" hidden="1" x14ac:dyDescent="0.35">
      <c r="A6378">
        <v>2019</v>
      </c>
      <c r="B6378">
        <v>3155603</v>
      </c>
      <c r="C6378" t="s">
        <v>197</v>
      </c>
      <c r="D6378" t="s">
        <v>303</v>
      </c>
      <c r="E6378" t="s">
        <v>306</v>
      </c>
      <c r="F6378" s="8">
        <v>48732.639999999999</v>
      </c>
      <c r="G6378" s="10"/>
      <c r="I6378" s="8">
        <v>0</v>
      </c>
      <c r="J6378" s="8">
        <v>0</v>
      </c>
    </row>
    <row r="6379" spans="1:10" hidden="1" x14ac:dyDescent="0.35">
      <c r="A6379">
        <v>2019</v>
      </c>
      <c r="B6379">
        <v>3155603</v>
      </c>
      <c r="C6379" t="s">
        <v>197</v>
      </c>
      <c r="D6379" t="s">
        <v>303</v>
      </c>
      <c r="E6379" t="s">
        <v>301</v>
      </c>
      <c r="F6379" s="8">
        <v>2699751.38</v>
      </c>
      <c r="G6379" s="10"/>
      <c r="I6379" s="8">
        <v>0</v>
      </c>
      <c r="J6379" s="8">
        <v>0</v>
      </c>
    </row>
    <row r="6380" spans="1:10" hidden="1" x14ac:dyDescent="0.35">
      <c r="A6380">
        <v>2019</v>
      </c>
      <c r="B6380">
        <v>3155603</v>
      </c>
      <c r="C6380" t="s">
        <v>197</v>
      </c>
      <c r="D6380" t="s">
        <v>303</v>
      </c>
      <c r="E6380" t="s">
        <v>305</v>
      </c>
      <c r="F6380" s="8">
        <v>494.84</v>
      </c>
      <c r="G6380" s="10"/>
      <c r="I6380" s="8">
        <v>0</v>
      </c>
      <c r="J6380" s="8">
        <v>0</v>
      </c>
    </row>
    <row r="6381" spans="1:10" hidden="1" x14ac:dyDescent="0.35">
      <c r="A6381">
        <v>2019</v>
      </c>
      <c r="B6381">
        <v>3155603</v>
      </c>
      <c r="C6381" t="s">
        <v>197</v>
      </c>
      <c r="D6381" t="s">
        <v>303</v>
      </c>
      <c r="E6381" t="s">
        <v>309</v>
      </c>
      <c r="F6381" s="8">
        <v>1087543.31</v>
      </c>
      <c r="G6381" s="10"/>
      <c r="I6381" s="8">
        <v>0</v>
      </c>
      <c r="J6381" s="8">
        <v>0</v>
      </c>
    </row>
    <row r="6382" spans="1:10" hidden="1" x14ac:dyDescent="0.35">
      <c r="A6382">
        <v>2019</v>
      </c>
      <c r="B6382">
        <v>3156007</v>
      </c>
      <c r="C6382" t="s">
        <v>198</v>
      </c>
      <c r="D6382" t="s">
        <v>303</v>
      </c>
      <c r="E6382" t="s">
        <v>299</v>
      </c>
      <c r="F6382" s="8">
        <v>9213918.3399999999</v>
      </c>
      <c r="G6382" s="10">
        <v>9051124.7400000002</v>
      </c>
      <c r="H6382">
        <v>0.75993964370001599</v>
      </c>
      <c r="I6382" s="8">
        <v>123713.31038064293</v>
      </c>
      <c r="J6382" s="8">
        <v>0</v>
      </c>
    </row>
    <row r="6383" spans="1:10" hidden="1" x14ac:dyDescent="0.35">
      <c r="A6383">
        <v>2019</v>
      </c>
      <c r="B6383">
        <v>3156007</v>
      </c>
      <c r="C6383" t="s">
        <v>198</v>
      </c>
      <c r="D6383" t="s">
        <v>303</v>
      </c>
      <c r="E6383" t="s">
        <v>300</v>
      </c>
      <c r="F6383" s="8">
        <v>6878308.5099999998</v>
      </c>
      <c r="G6383" s="10"/>
      <c r="I6383" s="8">
        <v>0</v>
      </c>
      <c r="J6383" s="8">
        <v>7002021.820380643</v>
      </c>
    </row>
    <row r="6384" spans="1:10" hidden="1" x14ac:dyDescent="0.35">
      <c r="A6384">
        <v>2019</v>
      </c>
      <c r="B6384">
        <v>3156007</v>
      </c>
      <c r="C6384" t="s">
        <v>198</v>
      </c>
      <c r="D6384" t="s">
        <v>303</v>
      </c>
      <c r="E6384" t="s">
        <v>301</v>
      </c>
      <c r="F6384" s="8">
        <v>1176863.68</v>
      </c>
      <c r="G6384" s="10"/>
      <c r="I6384" s="8">
        <v>0</v>
      </c>
      <c r="J6384" s="8">
        <v>0</v>
      </c>
    </row>
    <row r="6385" spans="1:10" hidden="1" x14ac:dyDescent="0.35">
      <c r="A6385">
        <v>2019</v>
      </c>
      <c r="B6385">
        <v>3156007</v>
      </c>
      <c r="C6385" t="s">
        <v>198</v>
      </c>
      <c r="D6385" t="s">
        <v>303</v>
      </c>
      <c r="E6385" t="s">
        <v>304</v>
      </c>
      <c r="F6385" s="8">
        <v>95029.84</v>
      </c>
      <c r="G6385" s="10"/>
      <c r="I6385" s="8">
        <v>0</v>
      </c>
      <c r="J6385" s="8">
        <v>0</v>
      </c>
    </row>
    <row r="6386" spans="1:10" hidden="1" x14ac:dyDescent="0.35">
      <c r="A6386">
        <v>2019</v>
      </c>
      <c r="B6386">
        <v>3156007</v>
      </c>
      <c r="C6386" t="s">
        <v>198</v>
      </c>
      <c r="D6386" t="s">
        <v>303</v>
      </c>
      <c r="E6386" t="s">
        <v>305</v>
      </c>
      <c r="F6386" s="8">
        <v>86155.77</v>
      </c>
      <c r="G6386" s="10"/>
      <c r="I6386" s="8">
        <v>0</v>
      </c>
      <c r="J6386" s="8">
        <v>0</v>
      </c>
    </row>
    <row r="6387" spans="1:10" hidden="1" x14ac:dyDescent="0.35">
      <c r="A6387">
        <v>2019</v>
      </c>
      <c r="B6387">
        <v>3156007</v>
      </c>
      <c r="C6387" t="s">
        <v>198</v>
      </c>
      <c r="D6387" t="s">
        <v>303</v>
      </c>
      <c r="E6387" t="s">
        <v>309</v>
      </c>
      <c r="F6387" s="8">
        <v>162793.60000000001</v>
      </c>
      <c r="G6387" s="10"/>
      <c r="I6387" s="8">
        <v>0</v>
      </c>
      <c r="J6387" s="8">
        <v>0</v>
      </c>
    </row>
    <row r="6388" spans="1:10" hidden="1" x14ac:dyDescent="0.35">
      <c r="A6388">
        <v>2019</v>
      </c>
      <c r="B6388">
        <v>3156502</v>
      </c>
      <c r="C6388" t="s">
        <v>199</v>
      </c>
      <c r="D6388" t="s">
        <v>303</v>
      </c>
      <c r="E6388" t="s">
        <v>299</v>
      </c>
      <c r="F6388" s="8">
        <v>4383679.18</v>
      </c>
      <c r="G6388" s="10">
        <v>3053624.5999999996</v>
      </c>
      <c r="H6388">
        <v>0.8290080319630645</v>
      </c>
      <c r="I6388" s="8">
        <v>1102625.9297692603</v>
      </c>
      <c r="J6388" s="8">
        <v>0</v>
      </c>
    </row>
    <row r="6389" spans="1:10" hidden="1" x14ac:dyDescent="0.35">
      <c r="A6389">
        <v>2019</v>
      </c>
      <c r="B6389">
        <v>3156502</v>
      </c>
      <c r="C6389" t="s">
        <v>199</v>
      </c>
      <c r="D6389" t="s">
        <v>303</v>
      </c>
      <c r="E6389" t="s">
        <v>300</v>
      </c>
      <c r="F6389" s="8">
        <v>2531479.3199999998</v>
      </c>
      <c r="G6389" s="10"/>
      <c r="I6389" s="8">
        <v>0</v>
      </c>
      <c r="J6389" s="8">
        <v>3634105.2497692602</v>
      </c>
    </row>
    <row r="6390" spans="1:10" hidden="1" x14ac:dyDescent="0.35">
      <c r="A6390">
        <v>2019</v>
      </c>
      <c r="B6390">
        <v>3156502</v>
      </c>
      <c r="C6390" t="s">
        <v>199</v>
      </c>
      <c r="D6390" t="s">
        <v>303</v>
      </c>
      <c r="E6390" t="s">
        <v>301</v>
      </c>
      <c r="F6390" s="8">
        <v>522145.28000000003</v>
      </c>
      <c r="G6390" s="10"/>
      <c r="I6390" s="8">
        <v>0</v>
      </c>
      <c r="J6390" s="8">
        <v>0</v>
      </c>
    </row>
    <row r="6391" spans="1:10" hidden="1" x14ac:dyDescent="0.35">
      <c r="A6391">
        <v>2019</v>
      </c>
      <c r="B6391">
        <v>3156502</v>
      </c>
      <c r="C6391" t="s">
        <v>199</v>
      </c>
      <c r="D6391" t="s">
        <v>303</v>
      </c>
      <c r="E6391" t="s">
        <v>309</v>
      </c>
      <c r="F6391" s="8">
        <v>1330054.58</v>
      </c>
      <c r="G6391" s="10"/>
      <c r="I6391" s="8">
        <v>0</v>
      </c>
      <c r="J6391" s="8">
        <v>0</v>
      </c>
    </row>
    <row r="6392" spans="1:10" hidden="1" x14ac:dyDescent="0.35">
      <c r="A6392">
        <v>2019</v>
      </c>
      <c r="B6392">
        <v>3156601</v>
      </c>
      <c r="C6392" t="s">
        <v>200</v>
      </c>
      <c r="D6392" t="s">
        <v>303</v>
      </c>
      <c r="E6392" t="s">
        <v>299</v>
      </c>
      <c r="F6392" s="8">
        <v>8700863.4299999997</v>
      </c>
      <c r="G6392" s="10">
        <v>8700863.4299999997</v>
      </c>
      <c r="H6392">
        <v>0.64434059505747232</v>
      </c>
      <c r="I6392" s="8">
        <v>0</v>
      </c>
      <c r="J6392" s="8">
        <v>0</v>
      </c>
    </row>
    <row r="6393" spans="1:10" hidden="1" x14ac:dyDescent="0.35">
      <c r="A6393">
        <v>2019</v>
      </c>
      <c r="B6393">
        <v>3156601</v>
      </c>
      <c r="C6393" t="s">
        <v>200</v>
      </c>
      <c r="D6393" t="s">
        <v>303</v>
      </c>
      <c r="E6393" t="s">
        <v>300</v>
      </c>
      <c r="F6393" s="8">
        <v>5606319.5199999996</v>
      </c>
      <c r="G6393" s="10"/>
      <c r="I6393" s="8">
        <v>0</v>
      </c>
      <c r="J6393" s="8">
        <v>5606319.5199999996</v>
      </c>
    </row>
    <row r="6394" spans="1:10" hidden="1" x14ac:dyDescent="0.35">
      <c r="A6394">
        <v>2019</v>
      </c>
      <c r="B6394">
        <v>3156601</v>
      </c>
      <c r="C6394" t="s">
        <v>200</v>
      </c>
      <c r="D6394" t="s">
        <v>303</v>
      </c>
      <c r="E6394" t="s">
        <v>306</v>
      </c>
      <c r="F6394" s="8">
        <v>97400</v>
      </c>
      <c r="G6394" s="10"/>
      <c r="I6394" s="8">
        <v>0</v>
      </c>
      <c r="J6394" s="8">
        <v>0</v>
      </c>
    </row>
    <row r="6395" spans="1:10" hidden="1" x14ac:dyDescent="0.35">
      <c r="A6395">
        <v>2019</v>
      </c>
      <c r="B6395">
        <v>3156601</v>
      </c>
      <c r="C6395" t="s">
        <v>200</v>
      </c>
      <c r="D6395" t="s">
        <v>303</v>
      </c>
      <c r="E6395" t="s">
        <v>301</v>
      </c>
      <c r="F6395" s="8">
        <v>2001829.47</v>
      </c>
      <c r="G6395" s="10"/>
      <c r="I6395" s="8">
        <v>0</v>
      </c>
      <c r="J6395" s="8">
        <v>0</v>
      </c>
    </row>
    <row r="6396" spans="1:10" hidden="1" x14ac:dyDescent="0.35">
      <c r="A6396">
        <v>2019</v>
      </c>
      <c r="B6396">
        <v>3156809</v>
      </c>
      <c r="C6396" t="s">
        <v>201</v>
      </c>
      <c r="D6396" t="s">
        <v>303</v>
      </c>
      <c r="E6396" t="s">
        <v>299</v>
      </c>
      <c r="F6396" s="8">
        <v>6411454.4800000004</v>
      </c>
      <c r="G6396" s="10">
        <v>5882527.2700000005</v>
      </c>
      <c r="H6396">
        <v>0.76099167322687122</v>
      </c>
      <c r="I6396" s="8">
        <v>402509.20255312067</v>
      </c>
      <c r="J6396" s="8">
        <v>0</v>
      </c>
    </row>
    <row r="6397" spans="1:10" hidden="1" x14ac:dyDescent="0.35">
      <c r="A6397">
        <v>2019</v>
      </c>
      <c r="B6397">
        <v>3156809</v>
      </c>
      <c r="C6397" t="s">
        <v>201</v>
      </c>
      <c r="D6397" t="s">
        <v>303</v>
      </c>
      <c r="E6397" t="s">
        <v>300</v>
      </c>
      <c r="F6397" s="8">
        <v>4476554.2699999996</v>
      </c>
      <c r="G6397" s="10"/>
      <c r="I6397" s="8">
        <v>0</v>
      </c>
      <c r="J6397" s="8">
        <v>4879063.47255312</v>
      </c>
    </row>
    <row r="6398" spans="1:10" hidden="1" x14ac:dyDescent="0.35">
      <c r="A6398">
        <v>2019</v>
      </c>
      <c r="B6398">
        <v>3156809</v>
      </c>
      <c r="C6398" t="s">
        <v>201</v>
      </c>
      <c r="D6398" t="s">
        <v>303</v>
      </c>
      <c r="E6398" t="s">
        <v>307</v>
      </c>
      <c r="F6398" s="8">
        <v>99584.17</v>
      </c>
      <c r="G6398" s="10"/>
      <c r="I6398" s="8">
        <v>0</v>
      </c>
      <c r="J6398" s="8">
        <v>0</v>
      </c>
    </row>
    <row r="6399" spans="1:10" hidden="1" x14ac:dyDescent="0.35">
      <c r="A6399">
        <v>2019</v>
      </c>
      <c r="B6399">
        <v>3156809</v>
      </c>
      <c r="C6399" t="s">
        <v>201</v>
      </c>
      <c r="D6399" t="s">
        <v>303</v>
      </c>
      <c r="E6399" t="s">
        <v>301</v>
      </c>
      <c r="F6399" s="8">
        <v>973279.07</v>
      </c>
      <c r="G6399" s="10"/>
      <c r="I6399" s="8">
        <v>0</v>
      </c>
      <c r="J6399" s="8">
        <v>0</v>
      </c>
    </row>
    <row r="6400" spans="1:10" hidden="1" x14ac:dyDescent="0.35">
      <c r="A6400">
        <v>2019</v>
      </c>
      <c r="B6400">
        <v>3156809</v>
      </c>
      <c r="C6400" t="s">
        <v>201</v>
      </c>
      <c r="D6400" t="s">
        <v>303</v>
      </c>
      <c r="E6400" t="s">
        <v>309</v>
      </c>
      <c r="F6400" s="8">
        <v>528927.21</v>
      </c>
      <c r="G6400" s="10"/>
      <c r="I6400" s="8">
        <v>0</v>
      </c>
      <c r="J6400" s="8">
        <v>0</v>
      </c>
    </row>
    <row r="6401" spans="1:10" hidden="1" x14ac:dyDescent="0.35">
      <c r="A6401">
        <v>2019</v>
      </c>
      <c r="B6401">
        <v>3157005</v>
      </c>
      <c r="C6401" t="s">
        <v>202</v>
      </c>
      <c r="D6401" t="s">
        <v>303</v>
      </c>
      <c r="E6401" t="s">
        <v>299</v>
      </c>
      <c r="F6401" s="8">
        <v>17550564.760000002</v>
      </c>
      <c r="G6401" s="10">
        <v>14912676.350000001</v>
      </c>
      <c r="H6401">
        <v>0.50154048304012178</v>
      </c>
      <c r="I6401" s="8">
        <v>1323007.827357339</v>
      </c>
      <c r="J6401" s="8">
        <v>0</v>
      </c>
    </row>
    <row r="6402" spans="1:10" hidden="1" x14ac:dyDescent="0.35">
      <c r="A6402">
        <v>2019</v>
      </c>
      <c r="B6402">
        <v>3157005</v>
      </c>
      <c r="C6402" t="s">
        <v>202</v>
      </c>
      <c r="D6402" t="s">
        <v>303</v>
      </c>
      <c r="E6402" t="s">
        <v>300</v>
      </c>
      <c r="F6402" s="8">
        <v>7479310.9000000004</v>
      </c>
      <c r="G6402" s="10"/>
      <c r="I6402" s="8">
        <v>0</v>
      </c>
      <c r="J6402" s="8">
        <v>8802318.7273573391</v>
      </c>
    </row>
    <row r="6403" spans="1:10" hidden="1" x14ac:dyDescent="0.35">
      <c r="A6403">
        <v>2019</v>
      </c>
      <c r="B6403">
        <v>3157005</v>
      </c>
      <c r="C6403" t="s">
        <v>202</v>
      </c>
      <c r="D6403" t="s">
        <v>303</v>
      </c>
      <c r="E6403" t="s">
        <v>307</v>
      </c>
      <c r="F6403" s="8">
        <v>307955.32</v>
      </c>
      <c r="G6403" s="10"/>
      <c r="I6403" s="8">
        <v>0</v>
      </c>
      <c r="J6403" s="8">
        <v>0</v>
      </c>
    </row>
    <row r="6404" spans="1:10" hidden="1" x14ac:dyDescent="0.35">
      <c r="A6404">
        <v>2019</v>
      </c>
      <c r="B6404">
        <v>3157005</v>
      </c>
      <c r="C6404" t="s">
        <v>202</v>
      </c>
      <c r="D6404" t="s">
        <v>303</v>
      </c>
      <c r="E6404" t="s">
        <v>306</v>
      </c>
      <c r="F6404" s="8">
        <v>81545.94</v>
      </c>
      <c r="G6404" s="10"/>
      <c r="I6404" s="8">
        <v>0</v>
      </c>
      <c r="J6404" s="8">
        <v>0</v>
      </c>
    </row>
    <row r="6405" spans="1:10" hidden="1" x14ac:dyDescent="0.35">
      <c r="A6405">
        <v>2019</v>
      </c>
      <c r="B6405">
        <v>3157005</v>
      </c>
      <c r="C6405" t="s">
        <v>202</v>
      </c>
      <c r="D6405" t="s">
        <v>303</v>
      </c>
      <c r="E6405" t="s">
        <v>301</v>
      </c>
      <c r="F6405" s="8">
        <v>6287688.9299999997</v>
      </c>
      <c r="G6405" s="10"/>
      <c r="I6405" s="8">
        <v>0</v>
      </c>
      <c r="J6405" s="8">
        <v>0</v>
      </c>
    </row>
    <row r="6406" spans="1:10" hidden="1" x14ac:dyDescent="0.35">
      <c r="A6406">
        <v>2019</v>
      </c>
      <c r="B6406">
        <v>3157005</v>
      </c>
      <c r="C6406" t="s">
        <v>202</v>
      </c>
      <c r="D6406" t="s">
        <v>303</v>
      </c>
      <c r="E6406" t="s">
        <v>305</v>
      </c>
      <c r="F6406" s="8">
        <v>297000</v>
      </c>
      <c r="G6406" s="10"/>
      <c r="I6406" s="8">
        <v>0</v>
      </c>
      <c r="J6406" s="8">
        <v>0</v>
      </c>
    </row>
    <row r="6407" spans="1:10" hidden="1" x14ac:dyDescent="0.35">
      <c r="A6407">
        <v>2019</v>
      </c>
      <c r="B6407">
        <v>3157005</v>
      </c>
      <c r="C6407" t="s">
        <v>202</v>
      </c>
      <c r="D6407" t="s">
        <v>303</v>
      </c>
      <c r="E6407" t="s">
        <v>309</v>
      </c>
      <c r="F6407" s="8">
        <v>2637888.41</v>
      </c>
      <c r="G6407" s="10"/>
      <c r="I6407" s="8">
        <v>0</v>
      </c>
      <c r="J6407" s="8">
        <v>0</v>
      </c>
    </row>
    <row r="6408" spans="1:10" hidden="1" x14ac:dyDescent="0.35">
      <c r="A6408">
        <v>2019</v>
      </c>
      <c r="B6408">
        <v>3157104</v>
      </c>
      <c r="C6408" t="s">
        <v>203</v>
      </c>
      <c r="D6408" t="s">
        <v>303</v>
      </c>
      <c r="E6408" t="s">
        <v>299</v>
      </c>
      <c r="F6408" s="8">
        <v>5530081.1600000001</v>
      </c>
      <c r="G6408" s="10">
        <v>5005929.97</v>
      </c>
      <c r="H6408">
        <v>0.54631015942877847</v>
      </c>
      <c r="I6408" s="8">
        <v>286349.12017368397</v>
      </c>
      <c r="J6408" s="8">
        <v>0</v>
      </c>
    </row>
    <row r="6409" spans="1:10" hidden="1" x14ac:dyDescent="0.35">
      <c r="A6409">
        <v>2019</v>
      </c>
      <c r="B6409">
        <v>3157104</v>
      </c>
      <c r="C6409" t="s">
        <v>203</v>
      </c>
      <c r="D6409" t="s">
        <v>303</v>
      </c>
      <c r="E6409" t="s">
        <v>300</v>
      </c>
      <c r="F6409" s="8">
        <v>2734790.4</v>
      </c>
      <c r="G6409" s="10"/>
      <c r="I6409" s="8">
        <v>0</v>
      </c>
      <c r="J6409" s="8">
        <v>3021139.5201736838</v>
      </c>
    </row>
    <row r="6410" spans="1:10" hidden="1" x14ac:dyDescent="0.35">
      <c r="A6410">
        <v>2019</v>
      </c>
      <c r="B6410">
        <v>3157104</v>
      </c>
      <c r="C6410" t="s">
        <v>203</v>
      </c>
      <c r="D6410" t="s">
        <v>303</v>
      </c>
      <c r="E6410" t="s">
        <v>306</v>
      </c>
      <c r="F6410" s="8">
        <v>49081.47</v>
      </c>
      <c r="G6410" s="10"/>
      <c r="I6410" s="8">
        <v>0</v>
      </c>
      <c r="J6410" s="8">
        <v>0</v>
      </c>
    </row>
    <row r="6411" spans="1:10" hidden="1" x14ac:dyDescent="0.35">
      <c r="A6411">
        <v>2019</v>
      </c>
      <c r="B6411">
        <v>3157104</v>
      </c>
      <c r="C6411" t="s">
        <v>203</v>
      </c>
      <c r="D6411" t="s">
        <v>303</v>
      </c>
      <c r="E6411" t="s">
        <v>301</v>
      </c>
      <c r="F6411" s="8">
        <v>1346866.32</v>
      </c>
      <c r="G6411" s="10"/>
      <c r="I6411" s="8">
        <v>0</v>
      </c>
      <c r="J6411" s="8">
        <v>0</v>
      </c>
    </row>
    <row r="6412" spans="1:10" hidden="1" x14ac:dyDescent="0.35">
      <c r="A6412">
        <v>2019</v>
      </c>
      <c r="B6412">
        <v>3157104</v>
      </c>
      <c r="C6412" t="s">
        <v>203</v>
      </c>
      <c r="D6412" t="s">
        <v>303</v>
      </c>
      <c r="E6412" t="s">
        <v>305</v>
      </c>
      <c r="F6412" s="8">
        <v>17822.560000000001</v>
      </c>
      <c r="G6412" s="10"/>
      <c r="I6412" s="8">
        <v>0</v>
      </c>
      <c r="J6412" s="8">
        <v>0</v>
      </c>
    </row>
    <row r="6413" spans="1:10" hidden="1" x14ac:dyDescent="0.35">
      <c r="A6413">
        <v>2019</v>
      </c>
      <c r="B6413">
        <v>3157104</v>
      </c>
      <c r="C6413" t="s">
        <v>203</v>
      </c>
      <c r="D6413" t="s">
        <v>303</v>
      </c>
      <c r="E6413" t="s">
        <v>309</v>
      </c>
      <c r="F6413" s="8">
        <v>524151.19</v>
      </c>
      <c r="G6413" s="10"/>
      <c r="I6413" s="8">
        <v>0</v>
      </c>
      <c r="J6413" s="8">
        <v>0</v>
      </c>
    </row>
    <row r="6414" spans="1:10" hidden="1" x14ac:dyDescent="0.35">
      <c r="A6414">
        <v>2019</v>
      </c>
      <c r="B6414">
        <v>3157252</v>
      </c>
      <c r="C6414" t="s">
        <v>204</v>
      </c>
      <c r="D6414" t="s">
        <v>303</v>
      </c>
      <c r="E6414" t="s">
        <v>299</v>
      </c>
      <c r="F6414" s="8">
        <v>7878035.79</v>
      </c>
      <c r="G6414" s="10">
        <v>7878035.79</v>
      </c>
      <c r="H6414">
        <v>0.86091445517538068</v>
      </c>
      <c r="I6414" s="8">
        <v>0</v>
      </c>
      <c r="J6414" s="8">
        <v>0</v>
      </c>
    </row>
    <row r="6415" spans="1:10" hidden="1" x14ac:dyDescent="0.35">
      <c r="A6415">
        <v>2019</v>
      </c>
      <c r="B6415">
        <v>3157252</v>
      </c>
      <c r="C6415" t="s">
        <v>204</v>
      </c>
      <c r="D6415" t="s">
        <v>303</v>
      </c>
      <c r="E6415" t="s">
        <v>300</v>
      </c>
      <c r="F6415" s="8">
        <v>6782314.8899999997</v>
      </c>
      <c r="G6415" s="10"/>
      <c r="I6415" s="8">
        <v>0</v>
      </c>
      <c r="J6415" s="8">
        <v>6782314.8899999997</v>
      </c>
    </row>
    <row r="6416" spans="1:10" hidden="1" x14ac:dyDescent="0.35">
      <c r="A6416">
        <v>2019</v>
      </c>
      <c r="B6416">
        <v>3157252</v>
      </c>
      <c r="C6416" t="s">
        <v>204</v>
      </c>
      <c r="D6416" t="s">
        <v>303</v>
      </c>
      <c r="E6416" t="s">
        <v>301</v>
      </c>
      <c r="F6416" s="8">
        <v>759654.33</v>
      </c>
      <c r="G6416" s="10"/>
      <c r="I6416" s="8">
        <v>0</v>
      </c>
      <c r="J6416" s="8">
        <v>0</v>
      </c>
    </row>
    <row r="6417" spans="1:10" hidden="1" x14ac:dyDescent="0.35">
      <c r="A6417">
        <v>2019</v>
      </c>
      <c r="B6417">
        <v>3157252</v>
      </c>
      <c r="C6417" t="s">
        <v>204</v>
      </c>
      <c r="D6417" t="s">
        <v>303</v>
      </c>
      <c r="E6417" t="s">
        <v>305</v>
      </c>
      <c r="F6417" s="8">
        <v>199428.1</v>
      </c>
      <c r="G6417" s="10"/>
      <c r="I6417" s="8">
        <v>0</v>
      </c>
      <c r="J6417" s="8">
        <v>0</v>
      </c>
    </row>
    <row r="6418" spans="1:10" hidden="1" x14ac:dyDescent="0.35">
      <c r="A6418">
        <v>2019</v>
      </c>
      <c r="B6418">
        <v>3157377</v>
      </c>
      <c r="C6418" t="s">
        <v>205</v>
      </c>
      <c r="D6418" t="s">
        <v>303</v>
      </c>
      <c r="E6418" t="s">
        <v>299</v>
      </c>
      <c r="F6418" s="8">
        <v>4087076.41</v>
      </c>
      <c r="G6418" s="10">
        <v>3908878.37</v>
      </c>
      <c r="H6418">
        <v>0.76636112880636909</v>
      </c>
      <c r="I6418" s="8">
        <v>136564.05108548253</v>
      </c>
      <c r="J6418" s="8">
        <v>0</v>
      </c>
    </row>
    <row r="6419" spans="1:10" hidden="1" x14ac:dyDescent="0.35">
      <c r="A6419">
        <v>2019</v>
      </c>
      <c r="B6419">
        <v>3157377</v>
      </c>
      <c r="C6419" t="s">
        <v>205</v>
      </c>
      <c r="D6419" t="s">
        <v>303</v>
      </c>
      <c r="E6419" t="s">
        <v>300</v>
      </c>
      <c r="F6419" s="8">
        <v>2995612.44</v>
      </c>
      <c r="G6419" s="10"/>
      <c r="I6419" s="8">
        <v>0</v>
      </c>
      <c r="J6419" s="8">
        <v>3132176.4910854823</v>
      </c>
    </row>
    <row r="6420" spans="1:10" hidden="1" x14ac:dyDescent="0.35">
      <c r="A6420">
        <v>2019</v>
      </c>
      <c r="B6420">
        <v>3157377</v>
      </c>
      <c r="C6420" t="s">
        <v>205</v>
      </c>
      <c r="D6420" t="s">
        <v>303</v>
      </c>
      <c r="E6420" t="s">
        <v>301</v>
      </c>
      <c r="F6420" s="8">
        <v>536567.42000000004</v>
      </c>
      <c r="G6420" s="10"/>
      <c r="I6420" s="8">
        <v>0</v>
      </c>
      <c r="J6420" s="8">
        <v>0</v>
      </c>
    </row>
    <row r="6421" spans="1:10" hidden="1" x14ac:dyDescent="0.35">
      <c r="A6421">
        <v>2019</v>
      </c>
      <c r="B6421">
        <v>3157377</v>
      </c>
      <c r="C6421" t="s">
        <v>205</v>
      </c>
      <c r="D6421" t="s">
        <v>303</v>
      </c>
      <c r="E6421" t="s">
        <v>309</v>
      </c>
      <c r="F6421" s="8">
        <v>178198.04</v>
      </c>
      <c r="G6421" s="10"/>
      <c r="I6421" s="8">
        <v>0</v>
      </c>
      <c r="J6421" s="8">
        <v>0</v>
      </c>
    </row>
    <row r="6422" spans="1:10" hidden="1" x14ac:dyDescent="0.35">
      <c r="A6422">
        <v>2019</v>
      </c>
      <c r="B6422">
        <v>3157500</v>
      </c>
      <c r="C6422" t="s">
        <v>206</v>
      </c>
      <c r="D6422" t="s">
        <v>303</v>
      </c>
      <c r="E6422" t="s">
        <v>299</v>
      </c>
      <c r="F6422" s="8">
        <v>3913636.9</v>
      </c>
      <c r="G6422" s="10">
        <v>2831003.69</v>
      </c>
      <c r="H6422">
        <v>0.93925698132876689</v>
      </c>
      <c r="I6422" s="8">
        <v>1016870.800710873</v>
      </c>
      <c r="J6422" s="8">
        <v>0</v>
      </c>
    </row>
    <row r="6423" spans="1:10" hidden="1" x14ac:dyDescent="0.35">
      <c r="A6423">
        <v>2019</v>
      </c>
      <c r="B6423">
        <v>3157500</v>
      </c>
      <c r="C6423" t="s">
        <v>206</v>
      </c>
      <c r="D6423" t="s">
        <v>303</v>
      </c>
      <c r="E6423" t="s">
        <v>300</v>
      </c>
      <c r="F6423" s="8">
        <v>2659039.98</v>
      </c>
      <c r="G6423" s="10"/>
      <c r="I6423" s="8">
        <v>0</v>
      </c>
      <c r="J6423" s="8">
        <v>3675910.7807108732</v>
      </c>
    </row>
    <row r="6424" spans="1:10" hidden="1" x14ac:dyDescent="0.35">
      <c r="A6424">
        <v>2019</v>
      </c>
      <c r="B6424">
        <v>3157500</v>
      </c>
      <c r="C6424" t="s">
        <v>206</v>
      </c>
      <c r="D6424" t="s">
        <v>303</v>
      </c>
      <c r="E6424" t="s">
        <v>306</v>
      </c>
      <c r="F6424" s="8">
        <v>82500</v>
      </c>
      <c r="G6424" s="10"/>
      <c r="I6424" s="8">
        <v>0</v>
      </c>
      <c r="J6424" s="8">
        <v>0</v>
      </c>
    </row>
    <row r="6425" spans="1:10" hidden="1" x14ac:dyDescent="0.35">
      <c r="A6425">
        <v>2019</v>
      </c>
      <c r="B6425">
        <v>3157500</v>
      </c>
      <c r="C6425" t="s">
        <v>206</v>
      </c>
      <c r="D6425" t="s">
        <v>303</v>
      </c>
      <c r="E6425" t="s">
        <v>309</v>
      </c>
      <c r="F6425" s="8">
        <v>1082633.21</v>
      </c>
      <c r="G6425" s="10"/>
      <c r="I6425" s="8">
        <v>0</v>
      </c>
      <c r="J6425" s="8">
        <v>0</v>
      </c>
    </row>
    <row r="6426" spans="1:10" hidden="1" x14ac:dyDescent="0.35">
      <c r="A6426">
        <v>2019</v>
      </c>
      <c r="B6426">
        <v>3157609</v>
      </c>
      <c r="C6426" t="s">
        <v>207</v>
      </c>
      <c r="D6426" t="s">
        <v>303</v>
      </c>
      <c r="E6426" t="s">
        <v>299</v>
      </c>
      <c r="F6426" s="8">
        <v>3295840.96</v>
      </c>
      <c r="G6426" s="10">
        <v>2988086.02</v>
      </c>
      <c r="H6426">
        <v>0.80284560214903056</v>
      </c>
      <c r="I6426" s="8">
        <v>247079.70011863878</v>
      </c>
      <c r="J6426" s="8">
        <v>0</v>
      </c>
    </row>
    <row r="6427" spans="1:10" hidden="1" x14ac:dyDescent="0.35">
      <c r="A6427">
        <v>2019</v>
      </c>
      <c r="B6427">
        <v>3157609</v>
      </c>
      <c r="C6427" t="s">
        <v>207</v>
      </c>
      <c r="D6427" t="s">
        <v>303</v>
      </c>
      <c r="E6427" t="s">
        <v>300</v>
      </c>
      <c r="F6427" s="8">
        <v>2398971.7200000002</v>
      </c>
      <c r="G6427" s="10"/>
      <c r="I6427" s="8">
        <v>0</v>
      </c>
      <c r="J6427" s="8">
        <v>2646051.4201186388</v>
      </c>
    </row>
    <row r="6428" spans="1:10" hidden="1" x14ac:dyDescent="0.35">
      <c r="A6428">
        <v>2019</v>
      </c>
      <c r="B6428">
        <v>3157609</v>
      </c>
      <c r="C6428" t="s">
        <v>207</v>
      </c>
      <c r="D6428" t="s">
        <v>303</v>
      </c>
      <c r="E6428" t="s">
        <v>306</v>
      </c>
      <c r="F6428" s="8">
        <v>475</v>
      </c>
      <c r="G6428" s="10"/>
      <c r="I6428" s="8">
        <v>0</v>
      </c>
      <c r="J6428" s="8">
        <v>0</v>
      </c>
    </row>
    <row r="6429" spans="1:10" hidden="1" x14ac:dyDescent="0.35">
      <c r="A6429">
        <v>2019</v>
      </c>
      <c r="B6429">
        <v>3157609</v>
      </c>
      <c r="C6429" t="s">
        <v>207</v>
      </c>
      <c r="D6429" t="s">
        <v>303</v>
      </c>
      <c r="E6429" t="s">
        <v>301</v>
      </c>
      <c r="F6429" s="8">
        <v>409168.88</v>
      </c>
      <c r="G6429" s="10"/>
      <c r="I6429" s="8">
        <v>0</v>
      </c>
      <c r="J6429" s="8">
        <v>0</v>
      </c>
    </row>
    <row r="6430" spans="1:10" hidden="1" x14ac:dyDescent="0.35">
      <c r="A6430">
        <v>2019</v>
      </c>
      <c r="B6430">
        <v>3157609</v>
      </c>
      <c r="C6430" t="s">
        <v>207</v>
      </c>
      <c r="D6430" t="s">
        <v>303</v>
      </c>
      <c r="E6430" t="s">
        <v>309</v>
      </c>
      <c r="F6430" s="8">
        <v>307754.94</v>
      </c>
      <c r="G6430" s="10"/>
      <c r="I6430" s="8">
        <v>0</v>
      </c>
      <c r="J6430" s="8">
        <v>0</v>
      </c>
    </row>
    <row r="6431" spans="1:10" hidden="1" x14ac:dyDescent="0.35">
      <c r="A6431">
        <v>2019</v>
      </c>
      <c r="B6431">
        <v>3157658</v>
      </c>
      <c r="C6431" t="s">
        <v>208</v>
      </c>
      <c r="D6431" t="s">
        <v>303</v>
      </c>
      <c r="E6431" t="s">
        <v>299</v>
      </c>
      <c r="F6431" s="8">
        <v>3516695.54</v>
      </c>
      <c r="G6431" s="10">
        <v>2910189.0300000003</v>
      </c>
      <c r="H6431">
        <v>0.7905040106621527</v>
      </c>
      <c r="I6431" s="8">
        <v>479445.82864770503</v>
      </c>
      <c r="J6431" s="8">
        <v>0</v>
      </c>
    </row>
    <row r="6432" spans="1:10" hidden="1" x14ac:dyDescent="0.35">
      <c r="A6432">
        <v>2019</v>
      </c>
      <c r="B6432">
        <v>3157658</v>
      </c>
      <c r="C6432" t="s">
        <v>208</v>
      </c>
      <c r="D6432" t="s">
        <v>303</v>
      </c>
      <c r="E6432" t="s">
        <v>300</v>
      </c>
      <c r="F6432" s="8">
        <v>2300516.1</v>
      </c>
      <c r="G6432" s="10"/>
      <c r="I6432" s="8">
        <v>0</v>
      </c>
      <c r="J6432" s="8">
        <v>2779961.9286477054</v>
      </c>
    </row>
    <row r="6433" spans="1:11" hidden="1" x14ac:dyDescent="0.35">
      <c r="A6433">
        <v>2019</v>
      </c>
      <c r="B6433">
        <v>3157658</v>
      </c>
      <c r="C6433" t="s">
        <v>208</v>
      </c>
      <c r="D6433" t="s">
        <v>303</v>
      </c>
      <c r="E6433" t="s">
        <v>306</v>
      </c>
      <c r="F6433" s="8">
        <v>17400.919999999998</v>
      </c>
      <c r="G6433" s="10"/>
      <c r="I6433" s="8">
        <v>0</v>
      </c>
      <c r="J6433" s="8">
        <v>0</v>
      </c>
    </row>
    <row r="6434" spans="1:11" hidden="1" x14ac:dyDescent="0.35">
      <c r="A6434">
        <v>2019</v>
      </c>
      <c r="B6434">
        <v>3157658</v>
      </c>
      <c r="C6434" t="s">
        <v>208</v>
      </c>
      <c r="D6434" t="s">
        <v>303</v>
      </c>
      <c r="E6434" t="s">
        <v>301</v>
      </c>
      <c r="F6434" s="8">
        <v>4368.66</v>
      </c>
      <c r="G6434" s="10"/>
      <c r="I6434" s="8">
        <v>0</v>
      </c>
      <c r="J6434" s="8">
        <v>0</v>
      </c>
    </row>
    <row r="6435" spans="1:11" hidden="1" x14ac:dyDescent="0.35">
      <c r="A6435">
        <v>2019</v>
      </c>
      <c r="B6435">
        <v>3157658</v>
      </c>
      <c r="C6435" t="s">
        <v>208</v>
      </c>
      <c r="D6435" t="s">
        <v>303</v>
      </c>
      <c r="E6435" t="s">
        <v>309</v>
      </c>
      <c r="F6435" s="8">
        <v>606506.51</v>
      </c>
      <c r="G6435" s="10"/>
      <c r="I6435" s="8">
        <v>0</v>
      </c>
      <c r="J6435" s="8">
        <v>0</v>
      </c>
    </row>
    <row r="6436" spans="1:11" hidden="1" x14ac:dyDescent="0.35">
      <c r="A6436">
        <v>2019</v>
      </c>
      <c r="B6436">
        <v>3158102</v>
      </c>
      <c r="C6436" t="s">
        <v>209</v>
      </c>
      <c r="D6436" t="s">
        <v>303</v>
      </c>
      <c r="E6436" t="s">
        <v>299</v>
      </c>
      <c r="F6436" s="8">
        <v>3463230.79</v>
      </c>
      <c r="G6436" s="10">
        <v>3113362.49</v>
      </c>
      <c r="H6436">
        <v>0.84172119642900944</v>
      </c>
      <c r="I6436" s="8">
        <v>294491.5640685836</v>
      </c>
      <c r="J6436" s="8">
        <v>0</v>
      </c>
    </row>
    <row r="6437" spans="1:11" hidden="1" x14ac:dyDescent="0.35">
      <c r="A6437">
        <v>2019</v>
      </c>
      <c r="B6437">
        <v>3158102</v>
      </c>
      <c r="C6437" t="s">
        <v>209</v>
      </c>
      <c r="D6437" t="s">
        <v>303</v>
      </c>
      <c r="E6437" t="s">
        <v>300</v>
      </c>
      <c r="F6437" s="8">
        <v>2620583.2000000002</v>
      </c>
      <c r="G6437" s="10"/>
      <c r="I6437" s="8">
        <v>0</v>
      </c>
      <c r="J6437" s="8">
        <v>2915074.764068584</v>
      </c>
    </row>
    <row r="6438" spans="1:11" hidden="1" x14ac:dyDescent="0.35">
      <c r="A6438">
        <v>2019</v>
      </c>
      <c r="B6438">
        <v>3158102</v>
      </c>
      <c r="C6438" t="s">
        <v>209</v>
      </c>
      <c r="D6438" t="s">
        <v>303</v>
      </c>
      <c r="E6438" t="s">
        <v>301</v>
      </c>
      <c r="F6438" s="8">
        <v>426720.93</v>
      </c>
      <c r="G6438" s="10"/>
      <c r="I6438" s="8">
        <v>0</v>
      </c>
      <c r="J6438" s="8">
        <v>0</v>
      </c>
    </row>
    <row r="6439" spans="1:11" hidden="1" x14ac:dyDescent="0.35">
      <c r="A6439">
        <v>2019</v>
      </c>
      <c r="B6439">
        <v>3158102</v>
      </c>
      <c r="C6439" t="s">
        <v>209</v>
      </c>
      <c r="D6439" t="s">
        <v>303</v>
      </c>
      <c r="E6439" t="s">
        <v>309</v>
      </c>
      <c r="F6439" s="8">
        <v>349868.3</v>
      </c>
      <c r="G6439" s="10"/>
      <c r="I6439" s="8">
        <v>0</v>
      </c>
      <c r="J6439" s="8">
        <v>0</v>
      </c>
    </row>
    <row r="6440" spans="1:11" hidden="1" x14ac:dyDescent="0.35">
      <c r="A6440">
        <v>2019</v>
      </c>
      <c r="B6440">
        <v>3158201</v>
      </c>
      <c r="C6440" t="s">
        <v>210</v>
      </c>
      <c r="D6440" t="s">
        <v>303</v>
      </c>
      <c r="E6440" t="s">
        <v>299</v>
      </c>
      <c r="F6440" s="8">
        <v>7879058.3099999996</v>
      </c>
      <c r="G6440" s="10">
        <v>7590697.6199999992</v>
      </c>
      <c r="H6440">
        <v>0.9700913932598465</v>
      </c>
      <c r="I6440" s="8">
        <v>279736.22352347069</v>
      </c>
      <c r="J6440" s="8">
        <v>0</v>
      </c>
      <c r="K6440">
        <f>J6441/F6440</f>
        <v>0.97009139325984639</v>
      </c>
    </row>
    <row r="6441" spans="1:11" hidden="1" x14ac:dyDescent="0.35">
      <c r="A6441">
        <v>2019</v>
      </c>
      <c r="B6441">
        <v>3158201</v>
      </c>
      <c r="C6441" t="s">
        <v>210</v>
      </c>
      <c r="D6441" t="s">
        <v>303</v>
      </c>
      <c r="E6441" t="s">
        <v>300</v>
      </c>
      <c r="F6441" s="8">
        <v>7363670.4299999997</v>
      </c>
      <c r="G6441" s="10"/>
      <c r="I6441" s="8">
        <v>0</v>
      </c>
      <c r="J6441" s="8">
        <v>7643406.6535234703</v>
      </c>
    </row>
    <row r="6442" spans="1:11" hidden="1" x14ac:dyDescent="0.35">
      <c r="A6442">
        <v>2019</v>
      </c>
      <c r="B6442">
        <v>3158201</v>
      </c>
      <c r="C6442" t="s">
        <v>210</v>
      </c>
      <c r="D6442" t="s">
        <v>303</v>
      </c>
      <c r="E6442" t="s">
        <v>306</v>
      </c>
      <c r="F6442" s="8">
        <v>15405.59</v>
      </c>
      <c r="G6442" s="10"/>
      <c r="I6442" s="8">
        <v>0</v>
      </c>
      <c r="J6442" s="8">
        <v>0</v>
      </c>
    </row>
    <row r="6443" spans="1:11" hidden="1" x14ac:dyDescent="0.35">
      <c r="A6443">
        <v>2019</v>
      </c>
      <c r="B6443">
        <v>3158201</v>
      </c>
      <c r="C6443" t="s">
        <v>210</v>
      </c>
      <c r="D6443" t="s">
        <v>303</v>
      </c>
      <c r="E6443" t="s">
        <v>301</v>
      </c>
      <c r="F6443" s="8">
        <v>211621.6</v>
      </c>
      <c r="G6443" s="10"/>
      <c r="I6443" s="8">
        <v>0</v>
      </c>
      <c r="J6443" s="8">
        <v>0</v>
      </c>
    </row>
    <row r="6444" spans="1:11" hidden="1" x14ac:dyDescent="0.35">
      <c r="A6444">
        <v>2019</v>
      </c>
      <c r="B6444">
        <v>3158201</v>
      </c>
      <c r="C6444" t="s">
        <v>210</v>
      </c>
      <c r="D6444" t="s">
        <v>303</v>
      </c>
      <c r="E6444" t="s">
        <v>309</v>
      </c>
      <c r="F6444" s="8">
        <v>288360.69</v>
      </c>
      <c r="G6444" s="10"/>
      <c r="I6444" s="8">
        <v>0</v>
      </c>
      <c r="J6444" s="8">
        <v>0</v>
      </c>
    </row>
    <row r="6445" spans="1:11" hidden="1" x14ac:dyDescent="0.35">
      <c r="A6445">
        <v>2019</v>
      </c>
      <c r="B6445">
        <v>3159357</v>
      </c>
      <c r="C6445" t="s">
        <v>211</v>
      </c>
      <c r="D6445" t="s">
        <v>303</v>
      </c>
      <c r="E6445" t="s">
        <v>299</v>
      </c>
      <c r="F6445" s="8">
        <v>4921786.0599999996</v>
      </c>
      <c r="G6445" s="10">
        <v>4011075.9299999997</v>
      </c>
      <c r="H6445">
        <v>0.73029768100151637</v>
      </c>
      <c r="I6445" s="8">
        <v>665089.49600358948</v>
      </c>
      <c r="J6445" s="8">
        <v>0</v>
      </c>
    </row>
    <row r="6446" spans="1:11" hidden="1" x14ac:dyDescent="0.35">
      <c r="A6446">
        <v>2019</v>
      </c>
      <c r="B6446">
        <v>3159357</v>
      </c>
      <c r="C6446" t="s">
        <v>211</v>
      </c>
      <c r="D6446" t="s">
        <v>303</v>
      </c>
      <c r="E6446" t="s">
        <v>300</v>
      </c>
      <c r="F6446" s="8">
        <v>2929279.45</v>
      </c>
      <c r="G6446" s="10"/>
      <c r="I6446" s="8">
        <v>0</v>
      </c>
      <c r="J6446" s="8">
        <v>3594368.9460035898</v>
      </c>
    </row>
    <row r="6447" spans="1:11" hidden="1" x14ac:dyDescent="0.35">
      <c r="A6447">
        <v>2019</v>
      </c>
      <c r="B6447">
        <v>3159357</v>
      </c>
      <c r="C6447" t="s">
        <v>211</v>
      </c>
      <c r="D6447" t="s">
        <v>303</v>
      </c>
      <c r="E6447" t="s">
        <v>301</v>
      </c>
      <c r="F6447" s="8">
        <v>1081796.48</v>
      </c>
      <c r="G6447" s="10"/>
      <c r="I6447" s="8">
        <v>0</v>
      </c>
      <c r="J6447" s="8">
        <v>0</v>
      </c>
    </row>
    <row r="6448" spans="1:11" hidden="1" x14ac:dyDescent="0.35">
      <c r="A6448">
        <v>2019</v>
      </c>
      <c r="B6448">
        <v>3159357</v>
      </c>
      <c r="C6448" t="s">
        <v>211</v>
      </c>
      <c r="D6448" t="s">
        <v>303</v>
      </c>
      <c r="E6448" t="s">
        <v>309</v>
      </c>
      <c r="F6448" s="8">
        <v>910710.13</v>
      </c>
      <c r="G6448" s="10"/>
      <c r="I6448" s="8">
        <v>0</v>
      </c>
      <c r="J6448" s="8">
        <v>0</v>
      </c>
    </row>
    <row r="6449" spans="1:10" hidden="1" x14ac:dyDescent="0.35">
      <c r="A6449">
        <v>2019</v>
      </c>
      <c r="B6449">
        <v>3159506</v>
      </c>
      <c r="C6449" t="s">
        <v>212</v>
      </c>
      <c r="D6449" t="s">
        <v>303</v>
      </c>
      <c r="E6449" t="s">
        <v>299</v>
      </c>
      <c r="F6449" s="8">
        <v>5152957.9400000004</v>
      </c>
      <c r="G6449" s="10">
        <v>4525872.8000000007</v>
      </c>
      <c r="H6449">
        <v>0.8601433429591745</v>
      </c>
      <c r="I6449" s="8">
        <v>539383.10863962199</v>
      </c>
      <c r="J6449" s="8">
        <v>0</v>
      </c>
    </row>
    <row r="6450" spans="1:10" hidden="1" x14ac:dyDescent="0.35">
      <c r="A6450">
        <v>2019</v>
      </c>
      <c r="B6450">
        <v>3159506</v>
      </c>
      <c r="C6450" t="s">
        <v>212</v>
      </c>
      <c r="D6450" t="s">
        <v>303</v>
      </c>
      <c r="E6450" t="s">
        <v>300</v>
      </c>
      <c r="F6450" s="8">
        <v>3892899.36</v>
      </c>
      <c r="G6450" s="10"/>
      <c r="I6450" s="8">
        <v>0</v>
      </c>
      <c r="J6450" s="8">
        <v>4432282.4686396215</v>
      </c>
    </row>
    <row r="6451" spans="1:10" hidden="1" x14ac:dyDescent="0.35">
      <c r="A6451">
        <v>2019</v>
      </c>
      <c r="B6451">
        <v>3159506</v>
      </c>
      <c r="C6451" t="s">
        <v>212</v>
      </c>
      <c r="D6451" t="s">
        <v>303</v>
      </c>
      <c r="E6451" t="s">
        <v>306</v>
      </c>
      <c r="F6451" s="8">
        <v>45063.98</v>
      </c>
      <c r="G6451" s="10"/>
      <c r="I6451" s="8">
        <v>0</v>
      </c>
      <c r="J6451" s="8">
        <v>0</v>
      </c>
    </row>
    <row r="6452" spans="1:10" hidden="1" x14ac:dyDescent="0.35">
      <c r="A6452">
        <v>2019</v>
      </c>
      <c r="B6452">
        <v>3159506</v>
      </c>
      <c r="C6452" t="s">
        <v>212</v>
      </c>
      <c r="D6452" t="s">
        <v>303</v>
      </c>
      <c r="E6452" t="s">
        <v>301</v>
      </c>
      <c r="F6452" s="8">
        <v>390006.79</v>
      </c>
      <c r="G6452" s="10"/>
      <c r="I6452" s="8">
        <v>0</v>
      </c>
      <c r="J6452" s="8">
        <v>0</v>
      </c>
    </row>
    <row r="6453" spans="1:10" hidden="1" x14ac:dyDescent="0.35">
      <c r="A6453">
        <v>2019</v>
      </c>
      <c r="B6453">
        <v>3159506</v>
      </c>
      <c r="C6453" t="s">
        <v>212</v>
      </c>
      <c r="D6453" t="s">
        <v>303</v>
      </c>
      <c r="E6453" t="s">
        <v>309</v>
      </c>
      <c r="F6453" s="8">
        <v>627085.14</v>
      </c>
      <c r="G6453" s="10"/>
      <c r="I6453" s="8">
        <v>0</v>
      </c>
      <c r="J6453" s="8">
        <v>0</v>
      </c>
    </row>
    <row r="6454" spans="1:10" hidden="1" x14ac:dyDescent="0.35">
      <c r="A6454">
        <v>2019</v>
      </c>
      <c r="B6454">
        <v>3160207</v>
      </c>
      <c r="C6454" t="s">
        <v>213</v>
      </c>
      <c r="D6454" t="s">
        <v>303</v>
      </c>
      <c r="E6454" t="s">
        <v>299</v>
      </c>
      <c r="F6454" s="8">
        <v>3557235.26</v>
      </c>
      <c r="G6454" s="10">
        <v>3557235.26</v>
      </c>
      <c r="H6454">
        <v>0.70251348796087221</v>
      </c>
      <c r="I6454" s="8">
        <v>0</v>
      </c>
      <c r="J6454" s="8">
        <v>0</v>
      </c>
    </row>
    <row r="6455" spans="1:10" hidden="1" x14ac:dyDescent="0.35">
      <c r="A6455">
        <v>2019</v>
      </c>
      <c r="B6455">
        <v>3160207</v>
      </c>
      <c r="C6455" t="s">
        <v>213</v>
      </c>
      <c r="D6455" t="s">
        <v>303</v>
      </c>
      <c r="E6455" t="s">
        <v>300</v>
      </c>
      <c r="F6455" s="8">
        <v>2499005.75</v>
      </c>
      <c r="G6455" s="10"/>
      <c r="I6455" s="8">
        <v>0</v>
      </c>
      <c r="J6455" s="8">
        <v>2499005.75</v>
      </c>
    </row>
    <row r="6456" spans="1:10" hidden="1" x14ac:dyDescent="0.35">
      <c r="A6456">
        <v>2019</v>
      </c>
      <c r="B6456">
        <v>3160207</v>
      </c>
      <c r="C6456" t="s">
        <v>213</v>
      </c>
      <c r="D6456" t="s">
        <v>303</v>
      </c>
      <c r="E6456" t="s">
        <v>301</v>
      </c>
      <c r="F6456" s="8">
        <v>483886.86</v>
      </c>
      <c r="G6456" s="10"/>
      <c r="I6456" s="8">
        <v>0</v>
      </c>
      <c r="J6456" s="8">
        <v>0</v>
      </c>
    </row>
    <row r="6457" spans="1:10" hidden="1" x14ac:dyDescent="0.35">
      <c r="A6457">
        <v>2019</v>
      </c>
      <c r="B6457">
        <v>3160207</v>
      </c>
      <c r="C6457" t="s">
        <v>213</v>
      </c>
      <c r="D6457" t="s">
        <v>303</v>
      </c>
      <c r="E6457" t="s">
        <v>304</v>
      </c>
      <c r="F6457" s="8">
        <v>13599.93</v>
      </c>
      <c r="G6457" s="10"/>
      <c r="I6457" s="8">
        <v>0</v>
      </c>
      <c r="J6457" s="8">
        <v>0</v>
      </c>
    </row>
    <row r="6458" spans="1:10" hidden="1" x14ac:dyDescent="0.35">
      <c r="A6458">
        <v>2019</v>
      </c>
      <c r="B6458">
        <v>3160306</v>
      </c>
      <c r="C6458" t="s">
        <v>214</v>
      </c>
      <c r="D6458" t="s">
        <v>303</v>
      </c>
      <c r="E6458" t="s">
        <v>299</v>
      </c>
      <c r="F6458" s="8">
        <v>8011396.8899999997</v>
      </c>
      <c r="G6458" s="10">
        <v>8011396.8899999997</v>
      </c>
      <c r="H6458">
        <v>0.76433515953295883</v>
      </c>
      <c r="I6458" s="8">
        <v>0</v>
      </c>
      <c r="J6458" s="8">
        <v>0</v>
      </c>
    </row>
    <row r="6459" spans="1:10" hidden="1" x14ac:dyDescent="0.35">
      <c r="A6459">
        <v>2019</v>
      </c>
      <c r="B6459">
        <v>3160306</v>
      </c>
      <c r="C6459" t="s">
        <v>214</v>
      </c>
      <c r="D6459" t="s">
        <v>303</v>
      </c>
      <c r="E6459" t="s">
        <v>300</v>
      </c>
      <c r="F6459" s="8">
        <v>6123392.3200000003</v>
      </c>
      <c r="G6459" s="10"/>
      <c r="I6459" s="8">
        <v>0</v>
      </c>
      <c r="J6459" s="8">
        <v>6123392.3200000003</v>
      </c>
    </row>
    <row r="6460" spans="1:10" hidden="1" x14ac:dyDescent="0.35">
      <c r="A6460">
        <v>2019</v>
      </c>
      <c r="B6460">
        <v>3160306</v>
      </c>
      <c r="C6460" t="s">
        <v>214</v>
      </c>
      <c r="D6460" t="s">
        <v>303</v>
      </c>
      <c r="E6460" t="s">
        <v>301</v>
      </c>
      <c r="F6460" s="8">
        <v>76309.13</v>
      </c>
      <c r="G6460" s="10"/>
      <c r="I6460" s="8">
        <v>0</v>
      </c>
      <c r="J6460" s="8">
        <v>0</v>
      </c>
    </row>
    <row r="6461" spans="1:10" hidden="1" x14ac:dyDescent="0.35">
      <c r="A6461">
        <v>2019</v>
      </c>
      <c r="B6461">
        <v>3160306</v>
      </c>
      <c r="C6461" t="s">
        <v>214</v>
      </c>
      <c r="D6461" t="s">
        <v>303</v>
      </c>
      <c r="E6461" t="s">
        <v>305</v>
      </c>
      <c r="F6461" s="8">
        <v>18803.75</v>
      </c>
      <c r="G6461" s="10"/>
      <c r="I6461" s="8">
        <v>0</v>
      </c>
      <c r="J6461" s="8">
        <v>0</v>
      </c>
    </row>
    <row r="6462" spans="1:10" hidden="1" x14ac:dyDescent="0.35">
      <c r="A6462">
        <v>2019</v>
      </c>
      <c r="B6462">
        <v>3160454</v>
      </c>
      <c r="C6462" t="s">
        <v>215</v>
      </c>
      <c r="D6462" t="s">
        <v>303</v>
      </c>
      <c r="E6462" t="s">
        <v>299</v>
      </c>
      <c r="F6462" s="8">
        <v>6603543.6299999999</v>
      </c>
      <c r="G6462" s="10">
        <v>6367514.3499999996</v>
      </c>
      <c r="H6462">
        <v>0.90065291018935834</v>
      </c>
      <c r="I6462" s="8">
        <v>212580.45792189892</v>
      </c>
      <c r="J6462" s="8">
        <v>0</v>
      </c>
    </row>
    <row r="6463" spans="1:10" hidden="1" x14ac:dyDescent="0.35">
      <c r="A6463">
        <v>2019</v>
      </c>
      <c r="B6463">
        <v>3160454</v>
      </c>
      <c r="C6463" t="s">
        <v>215</v>
      </c>
      <c r="D6463" t="s">
        <v>303</v>
      </c>
      <c r="E6463" t="s">
        <v>300</v>
      </c>
      <c r="F6463" s="8">
        <v>5734920.3300000001</v>
      </c>
      <c r="G6463" s="10"/>
      <c r="I6463" s="8">
        <v>0</v>
      </c>
      <c r="J6463" s="8">
        <v>5947500.787921899</v>
      </c>
    </row>
    <row r="6464" spans="1:10" hidden="1" x14ac:dyDescent="0.35">
      <c r="A6464">
        <v>2019</v>
      </c>
      <c r="B6464">
        <v>3160454</v>
      </c>
      <c r="C6464" t="s">
        <v>215</v>
      </c>
      <c r="D6464" t="s">
        <v>303</v>
      </c>
      <c r="E6464" t="s">
        <v>301</v>
      </c>
      <c r="F6464" s="8">
        <v>581021.54</v>
      </c>
      <c r="G6464" s="10"/>
      <c r="I6464" s="8">
        <v>0</v>
      </c>
      <c r="J6464" s="8">
        <v>0</v>
      </c>
    </row>
    <row r="6465" spans="1:10" hidden="1" x14ac:dyDescent="0.35">
      <c r="A6465">
        <v>2019</v>
      </c>
      <c r="B6465">
        <v>3160454</v>
      </c>
      <c r="C6465" t="s">
        <v>215</v>
      </c>
      <c r="D6465" t="s">
        <v>303</v>
      </c>
      <c r="E6465" t="s">
        <v>309</v>
      </c>
      <c r="F6465" s="8">
        <v>236029.28</v>
      </c>
      <c r="G6465" s="10"/>
      <c r="I6465" s="8">
        <v>0</v>
      </c>
      <c r="J6465" s="8">
        <v>0</v>
      </c>
    </row>
    <row r="6466" spans="1:10" hidden="1" x14ac:dyDescent="0.35">
      <c r="A6466">
        <v>2019</v>
      </c>
      <c r="B6466">
        <v>3160603</v>
      </c>
      <c r="C6466" t="s">
        <v>216</v>
      </c>
      <c r="D6466" t="s">
        <v>303</v>
      </c>
      <c r="E6466" t="s">
        <v>299</v>
      </c>
      <c r="F6466" s="8">
        <v>3031119.11</v>
      </c>
      <c r="G6466" s="10">
        <v>3031119.11</v>
      </c>
      <c r="H6466">
        <v>0.79312794804688491</v>
      </c>
      <c r="I6466" s="8">
        <v>0</v>
      </c>
      <c r="J6466" s="8">
        <v>0</v>
      </c>
    </row>
    <row r="6467" spans="1:10" hidden="1" x14ac:dyDescent="0.35">
      <c r="A6467">
        <v>2019</v>
      </c>
      <c r="B6467">
        <v>3160603</v>
      </c>
      <c r="C6467" t="s">
        <v>216</v>
      </c>
      <c r="D6467" t="s">
        <v>303</v>
      </c>
      <c r="E6467" t="s">
        <v>300</v>
      </c>
      <c r="F6467" s="8">
        <v>2404065.2799999998</v>
      </c>
      <c r="G6467" s="10"/>
      <c r="I6467" s="8">
        <v>0</v>
      </c>
      <c r="J6467" s="8">
        <v>2404065.2799999998</v>
      </c>
    </row>
    <row r="6468" spans="1:10" hidden="1" x14ac:dyDescent="0.35">
      <c r="A6468">
        <v>2019</v>
      </c>
      <c r="B6468">
        <v>3160603</v>
      </c>
      <c r="C6468" t="s">
        <v>216</v>
      </c>
      <c r="D6468" t="s">
        <v>303</v>
      </c>
      <c r="E6468" t="s">
        <v>301</v>
      </c>
      <c r="F6468" s="8">
        <v>491485.11</v>
      </c>
      <c r="G6468" s="10"/>
      <c r="I6468" s="8">
        <v>0</v>
      </c>
      <c r="J6468" s="8">
        <v>0</v>
      </c>
    </row>
    <row r="6469" spans="1:10" hidden="1" x14ac:dyDescent="0.35">
      <c r="A6469">
        <v>2019</v>
      </c>
      <c r="B6469">
        <v>3160959</v>
      </c>
      <c r="C6469" t="s">
        <v>217</v>
      </c>
      <c r="D6469" t="s">
        <v>303</v>
      </c>
      <c r="E6469" t="s">
        <v>299</v>
      </c>
      <c r="F6469" s="8">
        <v>5853728.25</v>
      </c>
      <c r="G6469" s="10">
        <v>5720628.1799999997</v>
      </c>
      <c r="H6469">
        <v>0.75012254161220471</v>
      </c>
      <c r="I6469" s="8">
        <v>99841.362797162365</v>
      </c>
      <c r="J6469" s="8">
        <v>0</v>
      </c>
    </row>
    <row r="6470" spans="1:10" hidden="1" x14ac:dyDescent="0.35">
      <c r="A6470">
        <v>2019</v>
      </c>
      <c r="B6470">
        <v>3160959</v>
      </c>
      <c r="C6470" t="s">
        <v>217</v>
      </c>
      <c r="D6470" t="s">
        <v>303</v>
      </c>
      <c r="E6470" t="s">
        <v>300</v>
      </c>
      <c r="F6470" s="8">
        <v>4291172.1500000004</v>
      </c>
      <c r="G6470" s="10"/>
      <c r="I6470" s="8">
        <v>0</v>
      </c>
      <c r="J6470" s="8">
        <v>4391013.5127971629</v>
      </c>
    </row>
    <row r="6471" spans="1:10" hidden="1" x14ac:dyDescent="0.35">
      <c r="A6471">
        <v>2019</v>
      </c>
      <c r="B6471">
        <v>3160959</v>
      </c>
      <c r="C6471" t="s">
        <v>217</v>
      </c>
      <c r="D6471" t="s">
        <v>303</v>
      </c>
      <c r="E6471" t="s">
        <v>308</v>
      </c>
      <c r="F6471" s="8">
        <v>240</v>
      </c>
      <c r="G6471" s="10"/>
      <c r="I6471" s="8">
        <v>0</v>
      </c>
      <c r="J6471" s="8">
        <v>0</v>
      </c>
    </row>
    <row r="6472" spans="1:10" hidden="1" x14ac:dyDescent="0.35">
      <c r="A6472">
        <v>2019</v>
      </c>
      <c r="B6472">
        <v>3160959</v>
      </c>
      <c r="C6472" t="s">
        <v>217</v>
      </c>
      <c r="D6472" t="s">
        <v>303</v>
      </c>
      <c r="E6472" t="s">
        <v>306</v>
      </c>
      <c r="F6472" s="8">
        <v>24739.09</v>
      </c>
      <c r="G6472" s="10"/>
      <c r="I6472" s="8">
        <v>0</v>
      </c>
      <c r="J6472" s="8">
        <v>0</v>
      </c>
    </row>
    <row r="6473" spans="1:10" hidden="1" x14ac:dyDescent="0.35">
      <c r="A6473">
        <v>2019</v>
      </c>
      <c r="B6473">
        <v>3160959</v>
      </c>
      <c r="C6473" t="s">
        <v>217</v>
      </c>
      <c r="D6473" t="s">
        <v>303</v>
      </c>
      <c r="E6473" t="s">
        <v>301</v>
      </c>
      <c r="F6473" s="8">
        <v>1222656.1000000001</v>
      </c>
      <c r="G6473" s="10"/>
      <c r="I6473" s="8">
        <v>0</v>
      </c>
      <c r="J6473" s="8">
        <v>0</v>
      </c>
    </row>
    <row r="6474" spans="1:10" hidden="1" x14ac:dyDescent="0.35">
      <c r="A6474">
        <v>2019</v>
      </c>
      <c r="B6474">
        <v>3160959</v>
      </c>
      <c r="C6474" t="s">
        <v>217</v>
      </c>
      <c r="D6474" t="s">
        <v>303</v>
      </c>
      <c r="E6474" t="s">
        <v>309</v>
      </c>
      <c r="F6474" s="8">
        <v>133100.07</v>
      </c>
      <c r="G6474" s="10"/>
      <c r="I6474" s="8">
        <v>0</v>
      </c>
      <c r="J6474" s="8">
        <v>0</v>
      </c>
    </row>
    <row r="6475" spans="1:10" hidden="1" x14ac:dyDescent="0.35">
      <c r="A6475">
        <v>2019</v>
      </c>
      <c r="B6475">
        <v>3161056</v>
      </c>
      <c r="C6475" t="s">
        <v>218</v>
      </c>
      <c r="D6475" t="s">
        <v>303</v>
      </c>
      <c r="E6475" t="s">
        <v>299</v>
      </c>
      <c r="F6475" s="8">
        <v>3682184.74</v>
      </c>
      <c r="G6475" s="10">
        <v>3377832.41</v>
      </c>
      <c r="H6475">
        <v>0.72784301930479733</v>
      </c>
      <c r="I6475" s="8">
        <v>221520.71879965006</v>
      </c>
      <c r="J6475" s="8">
        <v>0</v>
      </c>
    </row>
    <row r="6476" spans="1:10" hidden="1" x14ac:dyDescent="0.35">
      <c r="A6476">
        <v>2019</v>
      </c>
      <c r="B6476">
        <v>3161056</v>
      </c>
      <c r="C6476" t="s">
        <v>218</v>
      </c>
      <c r="D6476" t="s">
        <v>303</v>
      </c>
      <c r="E6476" t="s">
        <v>300</v>
      </c>
      <c r="F6476" s="8">
        <v>2458531.7400000002</v>
      </c>
      <c r="G6476" s="10"/>
      <c r="I6476" s="8">
        <v>0</v>
      </c>
      <c r="J6476" s="8">
        <v>2680052.4587996504</v>
      </c>
    </row>
    <row r="6477" spans="1:10" hidden="1" x14ac:dyDescent="0.35">
      <c r="A6477">
        <v>2019</v>
      </c>
      <c r="B6477">
        <v>3161056</v>
      </c>
      <c r="C6477" t="s">
        <v>218</v>
      </c>
      <c r="D6477" t="s">
        <v>303</v>
      </c>
      <c r="E6477" t="s">
        <v>306</v>
      </c>
      <c r="F6477" s="8">
        <v>178163.4</v>
      </c>
      <c r="G6477" s="10"/>
      <c r="I6477" s="8">
        <v>0</v>
      </c>
      <c r="J6477" s="8">
        <v>0</v>
      </c>
    </row>
    <row r="6478" spans="1:10" hidden="1" x14ac:dyDescent="0.35">
      <c r="A6478">
        <v>2019</v>
      </c>
      <c r="B6478">
        <v>3161056</v>
      </c>
      <c r="C6478" t="s">
        <v>218</v>
      </c>
      <c r="D6478" t="s">
        <v>303</v>
      </c>
      <c r="E6478" t="s">
        <v>301</v>
      </c>
      <c r="F6478" s="8">
        <v>608436.30000000005</v>
      </c>
      <c r="G6478" s="10"/>
      <c r="I6478" s="8">
        <v>0</v>
      </c>
      <c r="J6478" s="8">
        <v>0</v>
      </c>
    </row>
    <row r="6479" spans="1:10" hidden="1" x14ac:dyDescent="0.35">
      <c r="A6479">
        <v>2019</v>
      </c>
      <c r="B6479">
        <v>3161056</v>
      </c>
      <c r="C6479" t="s">
        <v>218</v>
      </c>
      <c r="D6479" t="s">
        <v>303</v>
      </c>
      <c r="E6479" t="s">
        <v>304</v>
      </c>
      <c r="F6479" s="8">
        <v>47595.16</v>
      </c>
      <c r="G6479" s="10"/>
      <c r="I6479" s="8">
        <v>0</v>
      </c>
      <c r="J6479" s="8">
        <v>0</v>
      </c>
    </row>
    <row r="6480" spans="1:10" hidden="1" x14ac:dyDescent="0.35">
      <c r="A6480">
        <v>2019</v>
      </c>
      <c r="B6480">
        <v>3161056</v>
      </c>
      <c r="C6480" t="s">
        <v>218</v>
      </c>
      <c r="D6480" t="s">
        <v>303</v>
      </c>
      <c r="E6480" t="s">
        <v>309</v>
      </c>
      <c r="F6480" s="8">
        <v>304352.33</v>
      </c>
      <c r="G6480" s="10"/>
      <c r="I6480" s="8">
        <v>0</v>
      </c>
      <c r="J6480" s="8">
        <v>0</v>
      </c>
    </row>
    <row r="6481" spans="1:11" hidden="1" x14ac:dyDescent="0.35">
      <c r="A6481">
        <v>2019</v>
      </c>
      <c r="B6481">
        <v>2513984</v>
      </c>
      <c r="C6481" t="s">
        <v>219</v>
      </c>
      <c r="D6481" t="s">
        <v>303</v>
      </c>
      <c r="E6481" t="s">
        <v>299</v>
      </c>
      <c r="F6481" s="8">
        <v>4335747.0199999996</v>
      </c>
      <c r="G6481" s="10">
        <v>4059696.8599999994</v>
      </c>
      <c r="H6481">
        <v>0.71631611430218955</v>
      </c>
      <c r="I6481" s="8">
        <v>197739.1779636977</v>
      </c>
      <c r="J6481" s="8">
        <v>0</v>
      </c>
    </row>
    <row r="6482" spans="1:11" hidden="1" x14ac:dyDescent="0.35">
      <c r="A6482">
        <v>2019</v>
      </c>
      <c r="B6482">
        <v>2513984</v>
      </c>
      <c r="C6482" t="s">
        <v>219</v>
      </c>
      <c r="D6482" t="s">
        <v>303</v>
      </c>
      <c r="E6482" t="s">
        <v>300</v>
      </c>
      <c r="F6482" s="8">
        <v>2908026.28</v>
      </c>
      <c r="G6482" s="10"/>
      <c r="I6482" s="8">
        <v>0</v>
      </c>
      <c r="J6482" s="8">
        <v>3105765.4579636976</v>
      </c>
    </row>
    <row r="6483" spans="1:11" hidden="1" x14ac:dyDescent="0.35">
      <c r="A6483">
        <v>2019</v>
      </c>
      <c r="B6483">
        <v>2513984</v>
      </c>
      <c r="C6483" t="s">
        <v>219</v>
      </c>
      <c r="D6483" t="s">
        <v>303</v>
      </c>
      <c r="E6483" t="s">
        <v>307</v>
      </c>
      <c r="F6483" s="8">
        <v>102111.84</v>
      </c>
      <c r="G6483" s="10"/>
      <c r="I6483" s="8">
        <v>0</v>
      </c>
      <c r="J6483" s="8">
        <v>0</v>
      </c>
    </row>
    <row r="6484" spans="1:11" hidden="1" x14ac:dyDescent="0.35">
      <c r="A6484">
        <v>2019</v>
      </c>
      <c r="B6484">
        <v>2513984</v>
      </c>
      <c r="C6484" t="s">
        <v>219</v>
      </c>
      <c r="D6484" t="s">
        <v>303</v>
      </c>
      <c r="E6484" t="s">
        <v>301</v>
      </c>
      <c r="F6484" s="8">
        <v>821989.83</v>
      </c>
      <c r="G6484" s="10"/>
      <c r="I6484" s="8">
        <v>0</v>
      </c>
      <c r="J6484" s="8">
        <v>0</v>
      </c>
    </row>
    <row r="6485" spans="1:11" hidden="1" x14ac:dyDescent="0.35">
      <c r="A6485">
        <v>2019</v>
      </c>
      <c r="B6485">
        <v>2513984</v>
      </c>
      <c r="C6485" t="s">
        <v>219</v>
      </c>
      <c r="D6485" t="s">
        <v>303</v>
      </c>
      <c r="E6485" t="s">
        <v>304</v>
      </c>
      <c r="F6485" s="8">
        <v>163373.35</v>
      </c>
      <c r="G6485" s="10"/>
      <c r="I6485" s="8">
        <v>0</v>
      </c>
      <c r="J6485" s="8">
        <v>0</v>
      </c>
    </row>
    <row r="6486" spans="1:11" hidden="1" x14ac:dyDescent="0.35">
      <c r="A6486">
        <v>2019</v>
      </c>
      <c r="B6486">
        <v>2513984</v>
      </c>
      <c r="C6486" t="s">
        <v>219</v>
      </c>
      <c r="D6486" t="s">
        <v>303</v>
      </c>
      <c r="E6486" t="s">
        <v>305</v>
      </c>
      <c r="F6486" s="8">
        <v>60912.959999999999</v>
      </c>
      <c r="G6486" s="10"/>
      <c r="I6486" s="8">
        <v>0</v>
      </c>
      <c r="J6486" s="8">
        <v>0</v>
      </c>
    </row>
    <row r="6487" spans="1:11" hidden="1" x14ac:dyDescent="0.35">
      <c r="A6487">
        <v>2019</v>
      </c>
      <c r="B6487">
        <v>2513984</v>
      </c>
      <c r="C6487" t="s">
        <v>219</v>
      </c>
      <c r="D6487" t="s">
        <v>303</v>
      </c>
      <c r="E6487" t="s">
        <v>309</v>
      </c>
      <c r="F6487" s="8">
        <v>276050.15999999997</v>
      </c>
      <c r="G6487" s="10"/>
      <c r="I6487" s="8">
        <v>0</v>
      </c>
      <c r="J6487" s="8">
        <v>0</v>
      </c>
    </row>
    <row r="6488" spans="1:11" hidden="1" x14ac:dyDescent="0.35">
      <c r="A6488">
        <v>2019</v>
      </c>
      <c r="B6488">
        <v>3161601</v>
      </c>
      <c r="C6488" t="s">
        <v>220</v>
      </c>
      <c r="D6488" t="s">
        <v>303</v>
      </c>
      <c r="E6488" t="s">
        <v>299</v>
      </c>
      <c r="F6488" s="8">
        <v>3798849.6</v>
      </c>
      <c r="G6488" s="10">
        <v>3798849.6</v>
      </c>
      <c r="H6488">
        <v>0.73788914938880446</v>
      </c>
      <c r="I6488" s="8">
        <v>0</v>
      </c>
      <c r="J6488" s="8">
        <v>0</v>
      </c>
      <c r="K6488">
        <f>J6489/F6488</f>
        <v>0.73788914938880446</v>
      </c>
    </row>
    <row r="6489" spans="1:11" hidden="1" x14ac:dyDescent="0.35">
      <c r="A6489">
        <v>2019</v>
      </c>
      <c r="B6489">
        <v>3161601</v>
      </c>
      <c r="C6489" t="s">
        <v>220</v>
      </c>
      <c r="D6489" t="s">
        <v>303</v>
      </c>
      <c r="E6489" t="s">
        <v>300</v>
      </c>
      <c r="F6489" s="8">
        <v>2803129.9</v>
      </c>
      <c r="G6489" s="10"/>
      <c r="I6489" s="8">
        <v>0</v>
      </c>
      <c r="J6489" s="8">
        <v>2803129.9</v>
      </c>
    </row>
    <row r="6490" spans="1:11" hidden="1" x14ac:dyDescent="0.35">
      <c r="A6490">
        <v>2019</v>
      </c>
      <c r="B6490">
        <v>3161601</v>
      </c>
      <c r="C6490" t="s">
        <v>220</v>
      </c>
      <c r="D6490" t="s">
        <v>303</v>
      </c>
      <c r="E6490" t="s">
        <v>306</v>
      </c>
      <c r="F6490" s="8">
        <v>77868.5</v>
      </c>
      <c r="G6490" s="10"/>
      <c r="I6490" s="8">
        <v>0</v>
      </c>
      <c r="J6490" s="8">
        <v>0</v>
      </c>
    </row>
    <row r="6491" spans="1:11" hidden="1" x14ac:dyDescent="0.35">
      <c r="A6491">
        <v>2019</v>
      </c>
      <c r="B6491">
        <v>3161601</v>
      </c>
      <c r="C6491" t="s">
        <v>220</v>
      </c>
      <c r="D6491" t="s">
        <v>303</v>
      </c>
      <c r="E6491" t="s">
        <v>301</v>
      </c>
      <c r="F6491" s="8">
        <v>197746.22</v>
      </c>
      <c r="G6491" s="10"/>
      <c r="I6491" s="8">
        <v>0</v>
      </c>
      <c r="J6491" s="8">
        <v>0</v>
      </c>
    </row>
    <row r="6492" spans="1:11" hidden="1" x14ac:dyDescent="0.35">
      <c r="A6492">
        <v>2019</v>
      </c>
      <c r="B6492">
        <v>3161601</v>
      </c>
      <c r="C6492" t="s">
        <v>220</v>
      </c>
      <c r="D6492" t="s">
        <v>303</v>
      </c>
      <c r="E6492" t="s">
        <v>304</v>
      </c>
      <c r="F6492" s="8">
        <v>114391.41</v>
      </c>
      <c r="G6492" s="10"/>
      <c r="I6492" s="8">
        <v>0</v>
      </c>
      <c r="J6492" s="8">
        <v>0</v>
      </c>
    </row>
    <row r="6493" spans="1:11" hidden="1" x14ac:dyDescent="0.35">
      <c r="A6493">
        <v>2019</v>
      </c>
      <c r="B6493">
        <v>3161650</v>
      </c>
      <c r="C6493" t="s">
        <v>221</v>
      </c>
      <c r="D6493" t="s">
        <v>303</v>
      </c>
      <c r="E6493" t="s">
        <v>299</v>
      </c>
      <c r="F6493" s="8">
        <v>3190275.2</v>
      </c>
      <c r="G6493" s="10">
        <v>3012052.81</v>
      </c>
      <c r="H6493">
        <v>0.81331385753492147</v>
      </c>
      <c r="I6493" s="8">
        <v>144950.73950999323</v>
      </c>
      <c r="J6493" s="8">
        <v>0</v>
      </c>
    </row>
    <row r="6494" spans="1:11" hidden="1" x14ac:dyDescent="0.35">
      <c r="A6494">
        <v>2019</v>
      </c>
      <c r="B6494">
        <v>3161650</v>
      </c>
      <c r="C6494" t="s">
        <v>221</v>
      </c>
      <c r="D6494" t="s">
        <v>303</v>
      </c>
      <c r="E6494" t="s">
        <v>300</v>
      </c>
      <c r="F6494" s="8">
        <v>2449744.29</v>
      </c>
      <c r="G6494" s="10"/>
      <c r="I6494" s="8">
        <v>0</v>
      </c>
      <c r="J6494" s="8">
        <v>2594695.0295099933</v>
      </c>
    </row>
    <row r="6495" spans="1:11" hidden="1" x14ac:dyDescent="0.35">
      <c r="A6495">
        <v>2019</v>
      </c>
      <c r="B6495">
        <v>3161650</v>
      </c>
      <c r="C6495" t="s">
        <v>221</v>
      </c>
      <c r="D6495" t="s">
        <v>303</v>
      </c>
      <c r="E6495" t="s">
        <v>306</v>
      </c>
      <c r="F6495" s="8">
        <v>18176.740000000002</v>
      </c>
      <c r="G6495" s="10"/>
      <c r="I6495" s="8">
        <v>0</v>
      </c>
      <c r="J6495" s="8">
        <v>0</v>
      </c>
    </row>
    <row r="6496" spans="1:11" hidden="1" x14ac:dyDescent="0.35">
      <c r="A6496">
        <v>2019</v>
      </c>
      <c r="B6496">
        <v>3161650</v>
      </c>
      <c r="C6496" t="s">
        <v>221</v>
      </c>
      <c r="D6496" t="s">
        <v>303</v>
      </c>
      <c r="E6496" t="s">
        <v>301</v>
      </c>
      <c r="F6496" s="8">
        <v>470501.66</v>
      </c>
      <c r="G6496" s="10"/>
      <c r="I6496" s="8">
        <v>0</v>
      </c>
      <c r="J6496" s="8">
        <v>0</v>
      </c>
    </row>
    <row r="6497" spans="1:10" hidden="1" x14ac:dyDescent="0.35">
      <c r="A6497">
        <v>2019</v>
      </c>
      <c r="B6497">
        <v>3161650</v>
      </c>
      <c r="C6497" t="s">
        <v>221</v>
      </c>
      <c r="D6497" t="s">
        <v>303</v>
      </c>
      <c r="E6497" t="s">
        <v>309</v>
      </c>
      <c r="F6497" s="8">
        <v>178222.39</v>
      </c>
      <c r="G6497" s="10"/>
      <c r="I6497" s="8">
        <v>0</v>
      </c>
      <c r="J6497" s="8">
        <v>0</v>
      </c>
    </row>
    <row r="6498" spans="1:10" hidden="1" x14ac:dyDescent="0.35">
      <c r="A6498">
        <v>2019</v>
      </c>
      <c r="B6498">
        <v>3125507</v>
      </c>
      <c r="C6498" t="s">
        <v>222</v>
      </c>
      <c r="D6498" t="s">
        <v>303</v>
      </c>
      <c r="E6498" t="s">
        <v>299</v>
      </c>
      <c r="F6498" s="8">
        <v>3571288.52</v>
      </c>
      <c r="G6498" s="10">
        <v>3486154.74</v>
      </c>
      <c r="H6498">
        <v>0.68334721424327816</v>
      </c>
      <c r="I6498" s="8">
        <v>58175.931401000111</v>
      </c>
      <c r="J6498" s="8">
        <v>0</v>
      </c>
    </row>
    <row r="6499" spans="1:10" hidden="1" x14ac:dyDescent="0.35">
      <c r="A6499">
        <v>2019</v>
      </c>
      <c r="B6499">
        <v>3125507</v>
      </c>
      <c r="C6499" t="s">
        <v>222</v>
      </c>
      <c r="D6499" t="s">
        <v>303</v>
      </c>
      <c r="E6499" t="s">
        <v>300</v>
      </c>
      <c r="F6499" s="8">
        <v>2382254.13</v>
      </c>
      <c r="G6499" s="10"/>
      <c r="I6499" s="8">
        <v>0</v>
      </c>
      <c r="J6499" s="8">
        <v>2440430.0614009998</v>
      </c>
    </row>
    <row r="6500" spans="1:10" hidden="1" x14ac:dyDescent="0.35">
      <c r="A6500">
        <v>2019</v>
      </c>
      <c r="B6500">
        <v>3125507</v>
      </c>
      <c r="C6500" t="s">
        <v>222</v>
      </c>
      <c r="D6500" t="s">
        <v>303</v>
      </c>
      <c r="E6500" t="s">
        <v>306</v>
      </c>
      <c r="F6500" s="8">
        <v>55000</v>
      </c>
      <c r="G6500" s="10"/>
      <c r="I6500" s="8">
        <v>0</v>
      </c>
      <c r="J6500" s="8">
        <v>0</v>
      </c>
    </row>
    <row r="6501" spans="1:10" hidden="1" x14ac:dyDescent="0.35">
      <c r="A6501">
        <v>2019</v>
      </c>
      <c r="B6501">
        <v>3125507</v>
      </c>
      <c r="C6501" t="s">
        <v>222</v>
      </c>
      <c r="D6501" t="s">
        <v>303</v>
      </c>
      <c r="E6501" t="s">
        <v>301</v>
      </c>
      <c r="F6501" s="8">
        <v>944598.04</v>
      </c>
      <c r="G6501" s="10"/>
      <c r="I6501" s="8">
        <v>0</v>
      </c>
      <c r="J6501" s="8">
        <v>0</v>
      </c>
    </row>
    <row r="6502" spans="1:10" hidden="1" x14ac:dyDescent="0.35">
      <c r="A6502">
        <v>2019</v>
      </c>
      <c r="B6502">
        <v>3125507</v>
      </c>
      <c r="C6502" t="s">
        <v>222</v>
      </c>
      <c r="D6502" t="s">
        <v>303</v>
      </c>
      <c r="E6502" t="s">
        <v>309</v>
      </c>
      <c r="F6502" s="8">
        <v>85133.78</v>
      </c>
      <c r="G6502" s="10"/>
      <c r="I6502" s="8">
        <v>0</v>
      </c>
      <c r="J6502" s="8">
        <v>0</v>
      </c>
    </row>
    <row r="6503" spans="1:10" hidden="1" x14ac:dyDescent="0.35">
      <c r="A6503">
        <v>2019</v>
      </c>
      <c r="B6503">
        <v>3162252</v>
      </c>
      <c r="C6503" t="s">
        <v>223</v>
      </c>
      <c r="D6503" t="s">
        <v>303</v>
      </c>
      <c r="E6503" t="s">
        <v>299</v>
      </c>
      <c r="F6503" s="8">
        <v>3543162.2</v>
      </c>
      <c r="G6503" s="10">
        <v>3160010.5500000003</v>
      </c>
      <c r="H6503">
        <v>0.85106173458819623</v>
      </c>
      <c r="I6503" s="8">
        <v>326085.70785932947</v>
      </c>
      <c r="J6503" s="8">
        <v>0</v>
      </c>
    </row>
    <row r="6504" spans="1:10" hidden="1" x14ac:dyDescent="0.35">
      <c r="A6504">
        <v>2019</v>
      </c>
      <c r="B6504">
        <v>3162252</v>
      </c>
      <c r="C6504" t="s">
        <v>223</v>
      </c>
      <c r="D6504" t="s">
        <v>303</v>
      </c>
      <c r="E6504" t="s">
        <v>300</v>
      </c>
      <c r="F6504" s="8">
        <v>2689364.06</v>
      </c>
      <c r="G6504" s="10"/>
      <c r="I6504" s="8">
        <v>0</v>
      </c>
      <c r="J6504" s="8">
        <v>3015449.7678593295</v>
      </c>
    </row>
    <row r="6505" spans="1:10" hidden="1" x14ac:dyDescent="0.35">
      <c r="A6505">
        <v>2019</v>
      </c>
      <c r="B6505">
        <v>3162252</v>
      </c>
      <c r="C6505" t="s">
        <v>223</v>
      </c>
      <c r="D6505" t="s">
        <v>303</v>
      </c>
      <c r="E6505" t="s">
        <v>301</v>
      </c>
      <c r="F6505" s="8">
        <v>372576.43</v>
      </c>
      <c r="G6505" s="10"/>
      <c r="I6505" s="8">
        <v>0</v>
      </c>
      <c r="J6505" s="8">
        <v>0</v>
      </c>
    </row>
    <row r="6506" spans="1:10" hidden="1" x14ac:dyDescent="0.35">
      <c r="A6506">
        <v>2019</v>
      </c>
      <c r="B6506">
        <v>3162252</v>
      </c>
      <c r="C6506" t="s">
        <v>223</v>
      </c>
      <c r="D6506" t="s">
        <v>303</v>
      </c>
      <c r="E6506" t="s">
        <v>304</v>
      </c>
      <c r="F6506" s="8">
        <v>38033.03</v>
      </c>
      <c r="G6506" s="10"/>
      <c r="I6506" s="8">
        <v>0</v>
      </c>
      <c r="J6506" s="8">
        <v>0</v>
      </c>
    </row>
    <row r="6507" spans="1:10" hidden="1" x14ac:dyDescent="0.35">
      <c r="A6507">
        <v>2019</v>
      </c>
      <c r="B6507">
        <v>3162252</v>
      </c>
      <c r="C6507" t="s">
        <v>223</v>
      </c>
      <c r="D6507" t="s">
        <v>303</v>
      </c>
      <c r="E6507" t="s">
        <v>305</v>
      </c>
      <c r="F6507" s="8">
        <v>59953.77</v>
      </c>
      <c r="G6507" s="10"/>
      <c r="I6507" s="8">
        <v>0</v>
      </c>
      <c r="J6507" s="8">
        <v>0</v>
      </c>
    </row>
    <row r="6508" spans="1:10" hidden="1" x14ac:dyDescent="0.35">
      <c r="A6508">
        <v>2019</v>
      </c>
      <c r="B6508">
        <v>3162252</v>
      </c>
      <c r="C6508" t="s">
        <v>223</v>
      </c>
      <c r="D6508" t="s">
        <v>303</v>
      </c>
      <c r="E6508" t="s">
        <v>309</v>
      </c>
      <c r="F6508" s="8">
        <v>383151.65</v>
      </c>
      <c r="G6508" s="10"/>
      <c r="I6508" s="8">
        <v>0</v>
      </c>
      <c r="J6508" s="8">
        <v>0</v>
      </c>
    </row>
    <row r="6509" spans="1:10" hidden="1" x14ac:dyDescent="0.35">
      <c r="A6509">
        <v>2019</v>
      </c>
      <c r="B6509">
        <v>3162401</v>
      </c>
      <c r="C6509" t="s">
        <v>224</v>
      </c>
      <c r="D6509" t="s">
        <v>303</v>
      </c>
      <c r="E6509" t="s">
        <v>299</v>
      </c>
      <c r="F6509" s="8">
        <v>17354171.050000001</v>
      </c>
      <c r="G6509" s="10">
        <v>15769945.59</v>
      </c>
      <c r="H6509">
        <v>0.77261638351664097</v>
      </c>
      <c r="I6509" s="8">
        <v>1223998.5455801869</v>
      </c>
      <c r="J6509" s="8">
        <v>0</v>
      </c>
    </row>
    <row r="6510" spans="1:10" hidden="1" x14ac:dyDescent="0.35">
      <c r="A6510">
        <v>2019</v>
      </c>
      <c r="B6510">
        <v>3162401</v>
      </c>
      <c r="C6510" t="s">
        <v>224</v>
      </c>
      <c r="D6510" t="s">
        <v>303</v>
      </c>
      <c r="E6510" t="s">
        <v>300</v>
      </c>
      <c r="F6510" s="8">
        <v>12184118.33</v>
      </c>
      <c r="G6510" s="10"/>
      <c r="I6510" s="8">
        <v>0</v>
      </c>
      <c r="J6510" s="8">
        <v>13408116.875580188</v>
      </c>
    </row>
    <row r="6511" spans="1:10" hidden="1" x14ac:dyDescent="0.35">
      <c r="A6511">
        <v>2019</v>
      </c>
      <c r="B6511">
        <v>3162401</v>
      </c>
      <c r="C6511" t="s">
        <v>224</v>
      </c>
      <c r="D6511" t="s">
        <v>303</v>
      </c>
      <c r="E6511" t="s">
        <v>307</v>
      </c>
      <c r="F6511" s="8">
        <v>927.54</v>
      </c>
      <c r="G6511" s="10"/>
      <c r="I6511" s="8">
        <v>0</v>
      </c>
      <c r="J6511" s="8">
        <v>0</v>
      </c>
    </row>
    <row r="6512" spans="1:10" hidden="1" x14ac:dyDescent="0.35">
      <c r="A6512">
        <v>2019</v>
      </c>
      <c r="B6512">
        <v>3162401</v>
      </c>
      <c r="C6512" t="s">
        <v>224</v>
      </c>
      <c r="D6512" t="s">
        <v>303</v>
      </c>
      <c r="E6512" t="s">
        <v>308</v>
      </c>
      <c r="F6512" s="8">
        <v>15868.2</v>
      </c>
      <c r="G6512" s="10"/>
      <c r="I6512" s="8">
        <v>0</v>
      </c>
      <c r="J6512" s="8">
        <v>0</v>
      </c>
    </row>
    <row r="6513" spans="1:11" hidden="1" x14ac:dyDescent="0.35">
      <c r="A6513">
        <v>2019</v>
      </c>
      <c r="B6513">
        <v>3162401</v>
      </c>
      <c r="C6513" t="s">
        <v>224</v>
      </c>
      <c r="D6513" t="s">
        <v>303</v>
      </c>
      <c r="E6513" t="s">
        <v>306</v>
      </c>
      <c r="F6513" s="8">
        <v>84757.91</v>
      </c>
      <c r="G6513" s="10"/>
      <c r="I6513" s="8">
        <v>0</v>
      </c>
      <c r="J6513" s="8">
        <v>0</v>
      </c>
    </row>
    <row r="6514" spans="1:11" hidden="1" x14ac:dyDescent="0.35">
      <c r="A6514">
        <v>2019</v>
      </c>
      <c r="B6514">
        <v>3162401</v>
      </c>
      <c r="C6514" t="s">
        <v>224</v>
      </c>
      <c r="D6514" t="s">
        <v>303</v>
      </c>
      <c r="E6514" t="s">
        <v>301</v>
      </c>
      <c r="F6514" s="8">
        <v>2255064.8199999998</v>
      </c>
      <c r="G6514" s="10"/>
      <c r="I6514" s="8">
        <v>0</v>
      </c>
      <c r="J6514" s="8">
        <v>0</v>
      </c>
    </row>
    <row r="6515" spans="1:11" hidden="1" x14ac:dyDescent="0.35">
      <c r="A6515">
        <v>2019</v>
      </c>
      <c r="B6515">
        <v>3162401</v>
      </c>
      <c r="C6515" t="s">
        <v>224</v>
      </c>
      <c r="D6515" t="s">
        <v>303</v>
      </c>
      <c r="E6515" t="s">
        <v>305</v>
      </c>
      <c r="F6515" s="8">
        <v>456999.52</v>
      </c>
      <c r="G6515" s="10"/>
      <c r="I6515" s="8">
        <v>0</v>
      </c>
      <c r="J6515" s="8">
        <v>0</v>
      </c>
    </row>
    <row r="6516" spans="1:11" hidden="1" x14ac:dyDescent="0.35">
      <c r="A6516">
        <v>2019</v>
      </c>
      <c r="B6516">
        <v>3162401</v>
      </c>
      <c r="C6516" t="s">
        <v>224</v>
      </c>
      <c r="D6516" t="s">
        <v>303</v>
      </c>
      <c r="E6516" t="s">
        <v>309</v>
      </c>
      <c r="F6516" s="8">
        <v>1584225.46</v>
      </c>
      <c r="G6516" s="10"/>
      <c r="I6516" s="8">
        <v>0</v>
      </c>
      <c r="J6516" s="8">
        <v>0</v>
      </c>
    </row>
    <row r="6517" spans="1:11" hidden="1" x14ac:dyDescent="0.35">
      <c r="A6517">
        <v>2019</v>
      </c>
      <c r="B6517">
        <v>3162450</v>
      </c>
      <c r="C6517" t="s">
        <v>225</v>
      </c>
      <c r="D6517" t="s">
        <v>303</v>
      </c>
      <c r="E6517" t="s">
        <v>299</v>
      </c>
      <c r="F6517" s="8">
        <v>6742554.6799999997</v>
      </c>
      <c r="G6517" s="10">
        <v>6034403.5199999996</v>
      </c>
      <c r="H6517">
        <v>0.72751950635213736</v>
      </c>
      <c r="I6517" s="8">
        <v>515193.78234589344</v>
      </c>
      <c r="J6517" s="8">
        <v>0</v>
      </c>
    </row>
    <row r="6518" spans="1:11" hidden="1" x14ac:dyDescent="0.35">
      <c r="A6518">
        <v>2019</v>
      </c>
      <c r="B6518">
        <v>3162450</v>
      </c>
      <c r="C6518" t="s">
        <v>225</v>
      </c>
      <c r="D6518" t="s">
        <v>303</v>
      </c>
      <c r="E6518" t="s">
        <v>300</v>
      </c>
      <c r="F6518" s="8">
        <v>4390146.2699999996</v>
      </c>
      <c r="G6518" s="10"/>
      <c r="I6518" s="8">
        <v>0</v>
      </c>
      <c r="J6518" s="8">
        <v>4905340.0523458933</v>
      </c>
    </row>
    <row r="6519" spans="1:11" hidden="1" x14ac:dyDescent="0.35">
      <c r="A6519">
        <v>2019</v>
      </c>
      <c r="B6519">
        <v>3162450</v>
      </c>
      <c r="C6519" t="s">
        <v>225</v>
      </c>
      <c r="D6519" t="s">
        <v>303</v>
      </c>
      <c r="E6519" t="s">
        <v>306</v>
      </c>
      <c r="F6519" s="8">
        <v>5838.85</v>
      </c>
      <c r="G6519" s="10"/>
      <c r="I6519" s="8">
        <v>0</v>
      </c>
      <c r="J6519" s="8">
        <v>0</v>
      </c>
    </row>
    <row r="6520" spans="1:11" hidden="1" x14ac:dyDescent="0.35">
      <c r="A6520">
        <v>2019</v>
      </c>
      <c r="B6520">
        <v>3162450</v>
      </c>
      <c r="C6520" t="s">
        <v>225</v>
      </c>
      <c r="D6520" t="s">
        <v>303</v>
      </c>
      <c r="E6520" t="s">
        <v>301</v>
      </c>
      <c r="F6520" s="8">
        <v>895051.68</v>
      </c>
      <c r="G6520" s="10"/>
      <c r="I6520" s="8">
        <v>0</v>
      </c>
      <c r="J6520" s="8">
        <v>0</v>
      </c>
    </row>
    <row r="6521" spans="1:11" hidden="1" x14ac:dyDescent="0.35">
      <c r="A6521">
        <v>2019</v>
      </c>
      <c r="B6521">
        <v>3162450</v>
      </c>
      <c r="C6521" t="s">
        <v>225</v>
      </c>
      <c r="D6521" t="s">
        <v>303</v>
      </c>
      <c r="E6521" t="s">
        <v>309</v>
      </c>
      <c r="F6521" s="8">
        <v>708151.16</v>
      </c>
      <c r="G6521" s="10"/>
      <c r="I6521" s="8">
        <v>0</v>
      </c>
      <c r="J6521" s="8">
        <v>0</v>
      </c>
    </row>
    <row r="6522" spans="1:11" hidden="1" x14ac:dyDescent="0.35">
      <c r="A6522">
        <v>2019</v>
      </c>
      <c r="B6522">
        <v>3162575</v>
      </c>
      <c r="C6522" t="s">
        <v>226</v>
      </c>
      <c r="D6522" t="s">
        <v>303</v>
      </c>
      <c r="E6522" t="s">
        <v>299</v>
      </c>
      <c r="F6522" s="8">
        <v>3795078.61</v>
      </c>
      <c r="G6522" s="10">
        <v>3795078.61</v>
      </c>
      <c r="H6522">
        <v>0.80381313893258188</v>
      </c>
      <c r="I6522" s="8">
        <v>0</v>
      </c>
      <c r="J6522" s="8">
        <v>0</v>
      </c>
      <c r="K6522">
        <f>J6523/F6522</f>
        <v>0.80381313893258188</v>
      </c>
    </row>
    <row r="6523" spans="1:11" hidden="1" x14ac:dyDescent="0.35">
      <c r="A6523">
        <v>2019</v>
      </c>
      <c r="B6523">
        <v>3162575</v>
      </c>
      <c r="C6523" t="s">
        <v>226</v>
      </c>
      <c r="D6523" t="s">
        <v>303</v>
      </c>
      <c r="E6523" t="s">
        <v>300</v>
      </c>
      <c r="F6523" s="8">
        <v>3050534.05</v>
      </c>
      <c r="G6523" s="10"/>
      <c r="I6523" s="8">
        <v>0</v>
      </c>
      <c r="J6523" s="8">
        <v>3050534.05</v>
      </c>
    </row>
    <row r="6524" spans="1:11" hidden="1" x14ac:dyDescent="0.35">
      <c r="A6524">
        <v>2019</v>
      </c>
      <c r="B6524">
        <v>3162575</v>
      </c>
      <c r="C6524" t="s">
        <v>226</v>
      </c>
      <c r="D6524" t="s">
        <v>303</v>
      </c>
      <c r="E6524" t="s">
        <v>301</v>
      </c>
      <c r="F6524" s="8">
        <v>565477.39</v>
      </c>
      <c r="G6524" s="10"/>
      <c r="I6524" s="8">
        <v>0</v>
      </c>
      <c r="J6524" s="8">
        <v>0</v>
      </c>
    </row>
    <row r="6525" spans="1:11" hidden="1" x14ac:dyDescent="0.35">
      <c r="A6525">
        <v>2019</v>
      </c>
      <c r="B6525">
        <v>3162575</v>
      </c>
      <c r="C6525" t="s">
        <v>226</v>
      </c>
      <c r="D6525" t="s">
        <v>303</v>
      </c>
      <c r="E6525" t="s">
        <v>305</v>
      </c>
      <c r="F6525" s="8">
        <v>24162.58</v>
      </c>
      <c r="G6525" s="10"/>
      <c r="I6525" s="8">
        <v>0</v>
      </c>
      <c r="J6525" s="8">
        <v>0</v>
      </c>
    </row>
    <row r="6526" spans="1:11" hidden="1" x14ac:dyDescent="0.35">
      <c r="A6526">
        <v>2019</v>
      </c>
      <c r="B6526">
        <v>3162658</v>
      </c>
      <c r="C6526" t="s">
        <v>227</v>
      </c>
      <c r="D6526" t="s">
        <v>303</v>
      </c>
      <c r="E6526" t="s">
        <v>299</v>
      </c>
      <c r="F6526" s="8">
        <v>3534664.54</v>
      </c>
      <c r="G6526" s="10">
        <v>3282464.94</v>
      </c>
      <c r="H6526">
        <v>0.67377600992746622</v>
      </c>
      <c r="I6526" s="8">
        <v>169926.04019330302</v>
      </c>
      <c r="J6526" s="8">
        <v>0</v>
      </c>
    </row>
    <row r="6527" spans="1:11" hidden="1" x14ac:dyDescent="0.35">
      <c r="A6527">
        <v>2019</v>
      </c>
      <c r="B6527">
        <v>3162658</v>
      </c>
      <c r="C6527" t="s">
        <v>227</v>
      </c>
      <c r="D6527" t="s">
        <v>303</v>
      </c>
      <c r="E6527" t="s">
        <v>300</v>
      </c>
      <c r="F6527" s="8">
        <v>2211646.13</v>
      </c>
      <c r="G6527" s="10"/>
      <c r="I6527" s="8">
        <v>0</v>
      </c>
      <c r="J6527" s="8">
        <v>2381572.1701933029</v>
      </c>
    </row>
    <row r="6528" spans="1:11" hidden="1" x14ac:dyDescent="0.35">
      <c r="A6528">
        <v>2019</v>
      </c>
      <c r="B6528">
        <v>3162658</v>
      </c>
      <c r="C6528" t="s">
        <v>227</v>
      </c>
      <c r="D6528" t="s">
        <v>303</v>
      </c>
      <c r="E6528" t="s">
        <v>306</v>
      </c>
      <c r="F6528" s="8">
        <v>45</v>
      </c>
      <c r="G6528" s="10"/>
      <c r="I6528" s="8">
        <v>0</v>
      </c>
      <c r="J6528" s="8">
        <v>0</v>
      </c>
    </row>
    <row r="6529" spans="1:10" hidden="1" x14ac:dyDescent="0.35">
      <c r="A6529">
        <v>2019</v>
      </c>
      <c r="B6529">
        <v>3162658</v>
      </c>
      <c r="C6529" t="s">
        <v>227</v>
      </c>
      <c r="D6529" t="s">
        <v>303</v>
      </c>
      <c r="E6529" t="s">
        <v>301</v>
      </c>
      <c r="F6529" s="8">
        <v>901423.25</v>
      </c>
      <c r="G6529" s="10"/>
      <c r="I6529" s="8">
        <v>0</v>
      </c>
      <c r="J6529" s="8">
        <v>0</v>
      </c>
    </row>
    <row r="6530" spans="1:10" hidden="1" x14ac:dyDescent="0.35">
      <c r="A6530">
        <v>2019</v>
      </c>
      <c r="B6530">
        <v>3162658</v>
      </c>
      <c r="C6530" t="s">
        <v>227</v>
      </c>
      <c r="D6530" t="s">
        <v>303</v>
      </c>
      <c r="E6530" t="s">
        <v>305</v>
      </c>
      <c r="F6530" s="8">
        <v>2523.75</v>
      </c>
      <c r="G6530" s="10"/>
      <c r="I6530" s="8">
        <v>0</v>
      </c>
      <c r="J6530" s="8">
        <v>0</v>
      </c>
    </row>
    <row r="6531" spans="1:10" hidden="1" x14ac:dyDescent="0.35">
      <c r="A6531">
        <v>2019</v>
      </c>
      <c r="B6531">
        <v>3162658</v>
      </c>
      <c r="C6531" t="s">
        <v>227</v>
      </c>
      <c r="D6531" t="s">
        <v>303</v>
      </c>
      <c r="E6531" t="s">
        <v>309</v>
      </c>
      <c r="F6531" s="8">
        <v>252199.6</v>
      </c>
      <c r="G6531" s="10"/>
      <c r="I6531" s="8">
        <v>0</v>
      </c>
      <c r="J6531" s="8">
        <v>0</v>
      </c>
    </row>
    <row r="6532" spans="1:10" hidden="1" x14ac:dyDescent="0.35">
      <c r="A6532">
        <v>2019</v>
      </c>
      <c r="B6532">
        <v>2111052</v>
      </c>
      <c r="C6532" t="s">
        <v>228</v>
      </c>
      <c r="D6532" t="s">
        <v>303</v>
      </c>
      <c r="E6532" t="s">
        <v>299</v>
      </c>
      <c r="F6532" s="8">
        <v>14535132.880000001</v>
      </c>
      <c r="G6532" s="10">
        <v>14535132.880000001</v>
      </c>
      <c r="H6532">
        <v>0.93267683769534271</v>
      </c>
      <c r="I6532" s="8">
        <v>0</v>
      </c>
      <c r="J6532" s="8">
        <v>0</v>
      </c>
    </row>
    <row r="6533" spans="1:10" hidden="1" x14ac:dyDescent="0.35">
      <c r="A6533">
        <v>2019</v>
      </c>
      <c r="B6533">
        <v>2111052</v>
      </c>
      <c r="C6533" t="s">
        <v>228</v>
      </c>
      <c r="D6533" t="s">
        <v>303</v>
      </c>
      <c r="E6533" t="s">
        <v>300</v>
      </c>
      <c r="F6533" s="8">
        <v>13556581.77</v>
      </c>
      <c r="G6533" s="10"/>
      <c r="I6533" s="8">
        <v>0</v>
      </c>
      <c r="J6533" s="8">
        <v>13556581.77</v>
      </c>
    </row>
    <row r="6534" spans="1:10" hidden="1" x14ac:dyDescent="0.35">
      <c r="A6534">
        <v>2019</v>
      </c>
      <c r="B6534">
        <v>2111052</v>
      </c>
      <c r="C6534" t="s">
        <v>228</v>
      </c>
      <c r="D6534" t="s">
        <v>303</v>
      </c>
      <c r="E6534" t="s">
        <v>301</v>
      </c>
      <c r="F6534" s="8">
        <v>525293.06999999995</v>
      </c>
      <c r="G6534" s="10"/>
      <c r="I6534" s="8">
        <v>0</v>
      </c>
      <c r="J6534" s="8">
        <v>0</v>
      </c>
    </row>
    <row r="6535" spans="1:10" hidden="1" x14ac:dyDescent="0.35">
      <c r="A6535">
        <v>2019</v>
      </c>
      <c r="B6535">
        <v>2111052</v>
      </c>
      <c r="C6535" t="s">
        <v>228</v>
      </c>
      <c r="D6535" t="s">
        <v>303</v>
      </c>
      <c r="E6535" t="s">
        <v>304</v>
      </c>
      <c r="F6535" s="8">
        <v>122607.6</v>
      </c>
      <c r="G6535" s="10"/>
      <c r="I6535" s="8">
        <v>0</v>
      </c>
      <c r="J6535" s="8">
        <v>0</v>
      </c>
    </row>
    <row r="6536" spans="1:10" hidden="1" x14ac:dyDescent="0.35">
      <c r="A6536">
        <v>2019</v>
      </c>
      <c r="B6536">
        <v>3162807</v>
      </c>
      <c r="C6536" t="s">
        <v>229</v>
      </c>
      <c r="D6536" t="s">
        <v>303</v>
      </c>
      <c r="E6536" t="s">
        <v>299</v>
      </c>
      <c r="F6536" s="8">
        <v>10121101.880000001</v>
      </c>
      <c r="G6536" s="10">
        <v>10121101.880000001</v>
      </c>
      <c r="H6536">
        <v>0.78948184542926469</v>
      </c>
      <c r="I6536" s="8">
        <v>0</v>
      </c>
      <c r="J6536" s="8">
        <v>0</v>
      </c>
    </row>
    <row r="6537" spans="1:10" hidden="1" x14ac:dyDescent="0.35">
      <c r="A6537">
        <v>2019</v>
      </c>
      <c r="B6537">
        <v>3162807</v>
      </c>
      <c r="C6537" t="s">
        <v>229</v>
      </c>
      <c r="D6537" t="s">
        <v>303</v>
      </c>
      <c r="E6537" t="s">
        <v>300</v>
      </c>
      <c r="F6537" s="8">
        <v>7990426.1900000004</v>
      </c>
      <c r="G6537" s="10"/>
      <c r="I6537" s="8">
        <v>0</v>
      </c>
      <c r="J6537" s="8">
        <v>7990426.1900000004</v>
      </c>
    </row>
    <row r="6538" spans="1:10" hidden="1" x14ac:dyDescent="0.35">
      <c r="A6538">
        <v>2019</v>
      </c>
      <c r="B6538">
        <v>3162807</v>
      </c>
      <c r="C6538" t="s">
        <v>229</v>
      </c>
      <c r="D6538" t="s">
        <v>303</v>
      </c>
      <c r="E6538" t="s">
        <v>301</v>
      </c>
      <c r="F6538" s="8">
        <v>1788670.01</v>
      </c>
      <c r="G6538" s="10"/>
      <c r="I6538" s="8">
        <v>0</v>
      </c>
      <c r="J6538" s="8">
        <v>0</v>
      </c>
    </row>
    <row r="6539" spans="1:10" hidden="1" x14ac:dyDescent="0.35">
      <c r="A6539">
        <v>2019</v>
      </c>
      <c r="B6539">
        <v>3162807</v>
      </c>
      <c r="C6539" t="s">
        <v>229</v>
      </c>
      <c r="D6539" t="s">
        <v>303</v>
      </c>
      <c r="E6539" t="s">
        <v>305</v>
      </c>
      <c r="F6539" s="8">
        <v>130002.56</v>
      </c>
      <c r="G6539" s="10"/>
      <c r="I6539" s="8">
        <v>0</v>
      </c>
      <c r="J6539" s="8">
        <v>0</v>
      </c>
    </row>
    <row r="6540" spans="1:10" hidden="1" x14ac:dyDescent="0.35">
      <c r="A6540">
        <v>2019</v>
      </c>
      <c r="B6540">
        <v>3163003</v>
      </c>
      <c r="C6540" t="s">
        <v>230</v>
      </c>
      <c r="D6540" t="s">
        <v>303</v>
      </c>
      <c r="E6540" t="s">
        <v>299</v>
      </c>
      <c r="F6540" s="8">
        <v>4057395.75</v>
      </c>
      <c r="G6540" s="10">
        <v>3874517.1</v>
      </c>
      <c r="H6540">
        <v>0.90601972565819877</v>
      </c>
      <c r="I6540" s="8">
        <v>165691.66430174175</v>
      </c>
      <c r="J6540" s="8">
        <v>0</v>
      </c>
    </row>
    <row r="6541" spans="1:10" hidden="1" x14ac:dyDescent="0.35">
      <c r="A6541">
        <v>2019</v>
      </c>
      <c r="B6541">
        <v>3163003</v>
      </c>
      <c r="C6541" t="s">
        <v>230</v>
      </c>
      <c r="D6541" t="s">
        <v>303</v>
      </c>
      <c r="E6541" t="s">
        <v>300</v>
      </c>
      <c r="F6541" s="8">
        <v>3510388.92</v>
      </c>
      <c r="G6541" s="10"/>
      <c r="I6541" s="8">
        <v>0</v>
      </c>
      <c r="J6541" s="8">
        <v>3676080.5843017418</v>
      </c>
    </row>
    <row r="6542" spans="1:10" hidden="1" x14ac:dyDescent="0.35">
      <c r="A6542">
        <v>2019</v>
      </c>
      <c r="B6542">
        <v>3163003</v>
      </c>
      <c r="C6542" t="s">
        <v>230</v>
      </c>
      <c r="D6542" t="s">
        <v>303</v>
      </c>
      <c r="E6542" t="s">
        <v>301</v>
      </c>
      <c r="F6542" s="8">
        <v>192273.72</v>
      </c>
      <c r="G6542" s="10"/>
      <c r="I6542" s="8">
        <v>0</v>
      </c>
      <c r="J6542" s="8">
        <v>0</v>
      </c>
    </row>
    <row r="6543" spans="1:10" hidden="1" x14ac:dyDescent="0.35">
      <c r="A6543">
        <v>2019</v>
      </c>
      <c r="B6543">
        <v>3163003</v>
      </c>
      <c r="C6543" t="s">
        <v>230</v>
      </c>
      <c r="D6543" t="s">
        <v>303</v>
      </c>
      <c r="E6543" t="s">
        <v>309</v>
      </c>
      <c r="F6543" s="8">
        <v>182878.65</v>
      </c>
      <c r="G6543" s="10"/>
      <c r="I6543" s="8">
        <v>0</v>
      </c>
      <c r="J6543" s="8">
        <v>0</v>
      </c>
    </row>
    <row r="6544" spans="1:10" hidden="1" x14ac:dyDescent="0.35">
      <c r="A6544">
        <v>2019</v>
      </c>
      <c r="B6544">
        <v>2210052</v>
      </c>
      <c r="C6544" t="s">
        <v>231</v>
      </c>
      <c r="D6544" t="s">
        <v>303</v>
      </c>
      <c r="E6544" t="s">
        <v>299</v>
      </c>
      <c r="F6544" s="8">
        <v>6579952.7400000002</v>
      </c>
      <c r="G6544" s="10">
        <v>6579952.7400000002</v>
      </c>
      <c r="H6544">
        <v>0.89814996756344478</v>
      </c>
      <c r="I6544" s="8">
        <v>0</v>
      </c>
      <c r="J6544" s="8">
        <v>0</v>
      </c>
    </row>
    <row r="6545" spans="1:10" hidden="1" x14ac:dyDescent="0.35">
      <c r="A6545">
        <v>2019</v>
      </c>
      <c r="B6545">
        <v>2210052</v>
      </c>
      <c r="C6545" t="s">
        <v>231</v>
      </c>
      <c r="D6545" t="s">
        <v>303</v>
      </c>
      <c r="E6545" t="s">
        <v>300</v>
      </c>
      <c r="F6545" s="8">
        <v>5909784.3399999999</v>
      </c>
      <c r="G6545" s="10"/>
      <c r="I6545" s="8">
        <v>0</v>
      </c>
      <c r="J6545" s="8">
        <v>5909784.3399999999</v>
      </c>
    </row>
    <row r="6546" spans="1:10" hidden="1" x14ac:dyDescent="0.35">
      <c r="A6546">
        <v>2019</v>
      </c>
      <c r="B6546">
        <v>2210052</v>
      </c>
      <c r="C6546" t="s">
        <v>231</v>
      </c>
      <c r="D6546" t="s">
        <v>303</v>
      </c>
      <c r="E6546" t="s">
        <v>301</v>
      </c>
      <c r="F6546" s="8">
        <v>670168.4</v>
      </c>
      <c r="G6546" s="10"/>
      <c r="I6546" s="8">
        <v>0</v>
      </c>
      <c r="J6546" s="8">
        <v>0</v>
      </c>
    </row>
    <row r="6547" spans="1:10" hidden="1" x14ac:dyDescent="0.35">
      <c r="A6547">
        <v>2019</v>
      </c>
      <c r="B6547">
        <v>3163508</v>
      </c>
      <c r="C6547" t="s">
        <v>232</v>
      </c>
      <c r="D6547" t="s">
        <v>303</v>
      </c>
      <c r="E6547" t="s">
        <v>299</v>
      </c>
      <c r="F6547" s="8">
        <v>4083778.92</v>
      </c>
      <c r="G6547" s="10">
        <v>2924338.55</v>
      </c>
      <c r="H6547">
        <v>0.89551173204620926</v>
      </c>
      <c r="I6547" s="8">
        <v>1038292.4539429978</v>
      </c>
      <c r="J6547" s="8">
        <v>0</v>
      </c>
    </row>
    <row r="6548" spans="1:10" hidden="1" x14ac:dyDescent="0.35">
      <c r="A6548">
        <v>2019</v>
      </c>
      <c r="B6548">
        <v>3163508</v>
      </c>
      <c r="C6548" t="s">
        <v>232</v>
      </c>
      <c r="D6548" t="s">
        <v>303</v>
      </c>
      <c r="E6548" t="s">
        <v>300</v>
      </c>
      <c r="F6548" s="8">
        <v>2618779.48</v>
      </c>
      <c r="G6548" s="10"/>
      <c r="I6548" s="8">
        <v>0</v>
      </c>
      <c r="J6548" s="8">
        <v>3657071.9339429978</v>
      </c>
    </row>
    <row r="6549" spans="1:10" hidden="1" x14ac:dyDescent="0.35">
      <c r="A6549">
        <v>2019</v>
      </c>
      <c r="B6549">
        <v>3163508</v>
      </c>
      <c r="C6549" t="s">
        <v>232</v>
      </c>
      <c r="D6549" t="s">
        <v>303</v>
      </c>
      <c r="E6549" t="s">
        <v>301</v>
      </c>
      <c r="F6549" s="8">
        <v>115677.13</v>
      </c>
      <c r="G6549" s="10"/>
      <c r="I6549" s="8">
        <v>0</v>
      </c>
      <c r="J6549" s="8">
        <v>0</v>
      </c>
    </row>
    <row r="6550" spans="1:10" hidden="1" x14ac:dyDescent="0.35">
      <c r="A6550">
        <v>2019</v>
      </c>
      <c r="B6550">
        <v>3163508</v>
      </c>
      <c r="C6550" t="s">
        <v>232</v>
      </c>
      <c r="D6550" t="s">
        <v>303</v>
      </c>
      <c r="E6550" t="s">
        <v>309</v>
      </c>
      <c r="F6550" s="8">
        <v>1159440.3700000001</v>
      </c>
      <c r="G6550" s="10"/>
      <c r="I6550" s="8">
        <v>0</v>
      </c>
      <c r="J6550" s="8">
        <v>0</v>
      </c>
    </row>
    <row r="6551" spans="1:10" hidden="1" x14ac:dyDescent="0.35">
      <c r="A6551">
        <v>2019</v>
      </c>
      <c r="B6551">
        <v>3164100</v>
      </c>
      <c r="C6551" t="s">
        <v>233</v>
      </c>
      <c r="D6551" t="s">
        <v>303</v>
      </c>
      <c r="E6551" t="s">
        <v>299</v>
      </c>
      <c r="F6551" s="8">
        <v>4266778.6900000004</v>
      </c>
      <c r="G6551" s="10">
        <v>3872038.3900000006</v>
      </c>
      <c r="H6551">
        <v>0.6779162538210266</v>
      </c>
      <c r="I6551" s="8">
        <v>267600.8654081882</v>
      </c>
      <c r="J6551" s="8">
        <v>0</v>
      </c>
    </row>
    <row r="6552" spans="1:10" hidden="1" x14ac:dyDescent="0.35">
      <c r="A6552">
        <v>2019</v>
      </c>
      <c r="B6552">
        <v>3164100</v>
      </c>
      <c r="C6552" t="s">
        <v>233</v>
      </c>
      <c r="D6552" t="s">
        <v>303</v>
      </c>
      <c r="E6552" t="s">
        <v>300</v>
      </c>
      <c r="F6552" s="8">
        <v>2624917.7599999998</v>
      </c>
      <c r="G6552" s="10"/>
      <c r="I6552" s="8">
        <v>0</v>
      </c>
      <c r="J6552" s="8">
        <v>2892518.625408188</v>
      </c>
    </row>
    <row r="6553" spans="1:10" hidden="1" x14ac:dyDescent="0.35">
      <c r="A6553">
        <v>2019</v>
      </c>
      <c r="B6553">
        <v>3164100</v>
      </c>
      <c r="C6553" t="s">
        <v>233</v>
      </c>
      <c r="D6553" t="s">
        <v>303</v>
      </c>
      <c r="E6553" t="s">
        <v>301</v>
      </c>
      <c r="F6553" s="8">
        <v>544224.88</v>
      </c>
      <c r="G6553" s="10"/>
      <c r="I6553" s="8">
        <v>0</v>
      </c>
      <c r="J6553" s="8">
        <v>0</v>
      </c>
    </row>
    <row r="6554" spans="1:10" hidden="1" x14ac:dyDescent="0.35">
      <c r="A6554">
        <v>2019</v>
      </c>
      <c r="B6554">
        <v>3164100</v>
      </c>
      <c r="C6554" t="s">
        <v>233</v>
      </c>
      <c r="D6554" t="s">
        <v>303</v>
      </c>
      <c r="E6554" t="s">
        <v>304</v>
      </c>
      <c r="F6554" s="8">
        <v>71887.02</v>
      </c>
      <c r="G6554" s="10"/>
      <c r="I6554" s="8">
        <v>0</v>
      </c>
      <c r="J6554" s="8">
        <v>0</v>
      </c>
    </row>
    <row r="6555" spans="1:10" hidden="1" x14ac:dyDescent="0.35">
      <c r="A6555">
        <v>2019</v>
      </c>
      <c r="B6555">
        <v>3164100</v>
      </c>
      <c r="C6555" t="s">
        <v>233</v>
      </c>
      <c r="D6555" t="s">
        <v>303</v>
      </c>
      <c r="E6555" t="s">
        <v>309</v>
      </c>
      <c r="F6555" s="8">
        <v>394740.3</v>
      </c>
      <c r="G6555" s="10"/>
      <c r="I6555" s="8">
        <v>0</v>
      </c>
      <c r="J6555" s="8">
        <v>0</v>
      </c>
    </row>
    <row r="6556" spans="1:10" hidden="1" x14ac:dyDescent="0.35">
      <c r="A6556">
        <v>2019</v>
      </c>
      <c r="B6556">
        <v>3164209</v>
      </c>
      <c r="C6556" t="s">
        <v>234</v>
      </c>
      <c r="D6556" t="s">
        <v>303</v>
      </c>
      <c r="E6556" t="s">
        <v>299</v>
      </c>
      <c r="F6556" s="8">
        <v>6493574.7699999996</v>
      </c>
      <c r="G6556" s="10">
        <v>6213802.0599999996</v>
      </c>
      <c r="H6556">
        <v>0.88333657992317838</v>
      </c>
      <c r="I6556" s="8">
        <v>247133.46880723923</v>
      </c>
      <c r="J6556" s="8">
        <v>0</v>
      </c>
    </row>
    <row r="6557" spans="1:10" hidden="1" x14ac:dyDescent="0.35">
      <c r="A6557">
        <v>2019</v>
      </c>
      <c r="B6557">
        <v>3164209</v>
      </c>
      <c r="C6557" t="s">
        <v>234</v>
      </c>
      <c r="D6557" t="s">
        <v>303</v>
      </c>
      <c r="E6557" t="s">
        <v>300</v>
      </c>
      <c r="F6557" s="8">
        <v>5488878.6600000001</v>
      </c>
      <c r="G6557" s="10"/>
      <c r="I6557" s="8">
        <v>0</v>
      </c>
      <c r="J6557" s="8">
        <v>5736012.1288072392</v>
      </c>
    </row>
    <row r="6558" spans="1:10" hidden="1" x14ac:dyDescent="0.35">
      <c r="A6558">
        <v>2019</v>
      </c>
      <c r="B6558">
        <v>3164209</v>
      </c>
      <c r="C6558" t="s">
        <v>234</v>
      </c>
      <c r="D6558" t="s">
        <v>303</v>
      </c>
      <c r="E6558" t="s">
        <v>306</v>
      </c>
      <c r="F6558" s="8">
        <v>136722.76</v>
      </c>
      <c r="G6558" s="10"/>
      <c r="I6558" s="8">
        <v>0</v>
      </c>
      <c r="J6558" s="8">
        <v>0</v>
      </c>
    </row>
    <row r="6559" spans="1:10" hidden="1" x14ac:dyDescent="0.35">
      <c r="A6559">
        <v>2019</v>
      </c>
      <c r="B6559">
        <v>3164209</v>
      </c>
      <c r="C6559" t="s">
        <v>234</v>
      </c>
      <c r="D6559" t="s">
        <v>303</v>
      </c>
      <c r="E6559" t="s">
        <v>301</v>
      </c>
      <c r="F6559" s="8">
        <v>288076.27</v>
      </c>
      <c r="G6559" s="10"/>
      <c r="I6559" s="8">
        <v>0</v>
      </c>
      <c r="J6559" s="8">
        <v>0</v>
      </c>
    </row>
    <row r="6560" spans="1:10" hidden="1" x14ac:dyDescent="0.35">
      <c r="A6560">
        <v>2019</v>
      </c>
      <c r="B6560">
        <v>3164209</v>
      </c>
      <c r="C6560" t="s">
        <v>234</v>
      </c>
      <c r="D6560" t="s">
        <v>303</v>
      </c>
      <c r="E6560" t="s">
        <v>305</v>
      </c>
      <c r="F6560" s="8">
        <v>57875.57</v>
      </c>
      <c r="G6560" s="10"/>
      <c r="I6560" s="8">
        <v>0</v>
      </c>
      <c r="J6560" s="8">
        <v>0</v>
      </c>
    </row>
    <row r="6561" spans="1:10" hidden="1" x14ac:dyDescent="0.35">
      <c r="A6561">
        <v>2019</v>
      </c>
      <c r="B6561">
        <v>3164209</v>
      </c>
      <c r="C6561" t="s">
        <v>234</v>
      </c>
      <c r="D6561" t="s">
        <v>303</v>
      </c>
      <c r="E6561" t="s">
        <v>309</v>
      </c>
      <c r="F6561" s="8">
        <v>279772.71000000002</v>
      </c>
      <c r="G6561" s="10"/>
      <c r="I6561" s="8">
        <v>0</v>
      </c>
      <c r="J6561" s="8">
        <v>0</v>
      </c>
    </row>
    <row r="6562" spans="1:10" hidden="1" x14ac:dyDescent="0.35">
      <c r="A6562">
        <v>2019</v>
      </c>
      <c r="B6562">
        <v>3164472</v>
      </c>
      <c r="C6562" t="s">
        <v>235</v>
      </c>
      <c r="D6562" t="s">
        <v>303</v>
      </c>
      <c r="E6562" t="s">
        <v>299</v>
      </c>
      <c r="F6562" s="8">
        <v>6362295.71</v>
      </c>
      <c r="G6562" s="10">
        <v>6122354.4100000001</v>
      </c>
      <c r="H6562">
        <v>0.74092864382217294</v>
      </c>
      <c r="I6562" s="8">
        <v>177779.38200592913</v>
      </c>
      <c r="J6562" s="8">
        <v>0</v>
      </c>
    </row>
    <row r="6563" spans="1:10" hidden="1" x14ac:dyDescent="0.35">
      <c r="A6563">
        <v>2019</v>
      </c>
      <c r="B6563">
        <v>3164472</v>
      </c>
      <c r="C6563" t="s">
        <v>235</v>
      </c>
      <c r="D6563" t="s">
        <v>303</v>
      </c>
      <c r="E6563" t="s">
        <v>300</v>
      </c>
      <c r="F6563" s="8">
        <v>4536227.75</v>
      </c>
      <c r="G6563" s="10"/>
      <c r="I6563" s="8">
        <v>0</v>
      </c>
      <c r="J6563" s="8">
        <v>4714007.132005929</v>
      </c>
    </row>
    <row r="6564" spans="1:10" hidden="1" x14ac:dyDescent="0.35">
      <c r="A6564">
        <v>2019</v>
      </c>
      <c r="B6564">
        <v>3164472</v>
      </c>
      <c r="C6564" t="s">
        <v>235</v>
      </c>
      <c r="D6564" t="s">
        <v>303</v>
      </c>
      <c r="E6564" t="s">
        <v>301</v>
      </c>
      <c r="F6564" s="8">
        <v>1099181.48</v>
      </c>
      <c r="G6564" s="10"/>
      <c r="I6564" s="8">
        <v>0</v>
      </c>
      <c r="J6564" s="8">
        <v>0</v>
      </c>
    </row>
    <row r="6565" spans="1:10" hidden="1" x14ac:dyDescent="0.35">
      <c r="A6565">
        <v>2019</v>
      </c>
      <c r="B6565">
        <v>3164472</v>
      </c>
      <c r="C6565" t="s">
        <v>235</v>
      </c>
      <c r="D6565" t="s">
        <v>303</v>
      </c>
      <c r="E6565" t="s">
        <v>309</v>
      </c>
      <c r="F6565" s="8">
        <v>239941.3</v>
      </c>
      <c r="G6565" s="10"/>
      <c r="I6565" s="8">
        <v>0</v>
      </c>
      <c r="J6565" s="8">
        <v>0</v>
      </c>
    </row>
    <row r="6566" spans="1:10" hidden="1" x14ac:dyDescent="0.35">
      <c r="A6566">
        <v>2019</v>
      </c>
      <c r="B6566">
        <v>3164506</v>
      </c>
      <c r="C6566" t="s">
        <v>236</v>
      </c>
      <c r="D6566" t="s">
        <v>303</v>
      </c>
      <c r="E6566" t="s">
        <v>299</v>
      </c>
      <c r="F6566" s="8">
        <v>5661916.71</v>
      </c>
      <c r="G6566" s="10">
        <v>5661916.71</v>
      </c>
      <c r="H6566">
        <v>0.87388153048263406</v>
      </c>
      <c r="I6566" s="8">
        <v>0</v>
      </c>
      <c r="J6566" s="8">
        <v>0</v>
      </c>
    </row>
    <row r="6567" spans="1:10" hidden="1" x14ac:dyDescent="0.35">
      <c r="A6567">
        <v>2019</v>
      </c>
      <c r="B6567">
        <v>3164506</v>
      </c>
      <c r="C6567" t="s">
        <v>236</v>
      </c>
      <c r="D6567" t="s">
        <v>303</v>
      </c>
      <c r="E6567" t="s">
        <v>300</v>
      </c>
      <c r="F6567" s="8">
        <v>4947844.4400000004</v>
      </c>
      <c r="G6567" s="10"/>
      <c r="I6567" s="8">
        <v>0</v>
      </c>
      <c r="J6567" s="8">
        <v>4947844.4400000004</v>
      </c>
    </row>
    <row r="6568" spans="1:10" hidden="1" x14ac:dyDescent="0.35">
      <c r="A6568">
        <v>2019</v>
      </c>
      <c r="B6568">
        <v>3164506</v>
      </c>
      <c r="C6568" t="s">
        <v>236</v>
      </c>
      <c r="D6568" t="s">
        <v>303</v>
      </c>
      <c r="E6568" t="s">
        <v>301</v>
      </c>
      <c r="F6568" s="8">
        <v>307237.5</v>
      </c>
      <c r="G6568" s="10"/>
      <c r="I6568" s="8">
        <v>0</v>
      </c>
      <c r="J6568" s="8">
        <v>0</v>
      </c>
    </row>
    <row r="6569" spans="1:10" hidden="1" x14ac:dyDescent="0.35">
      <c r="A6569">
        <v>2019</v>
      </c>
      <c r="B6569">
        <v>3164506</v>
      </c>
      <c r="C6569" t="s">
        <v>236</v>
      </c>
      <c r="D6569" t="s">
        <v>303</v>
      </c>
      <c r="E6569" t="s">
        <v>304</v>
      </c>
      <c r="F6569" s="8">
        <v>22643.47</v>
      </c>
      <c r="G6569" s="10"/>
      <c r="I6569" s="8">
        <v>0</v>
      </c>
      <c r="J6569" s="8">
        <v>0</v>
      </c>
    </row>
    <row r="6570" spans="1:10" hidden="1" x14ac:dyDescent="0.35">
      <c r="A6570">
        <v>2019</v>
      </c>
      <c r="B6570">
        <v>3165503</v>
      </c>
      <c r="C6570" t="s">
        <v>237</v>
      </c>
      <c r="D6570" t="s">
        <v>303</v>
      </c>
      <c r="E6570" t="s">
        <v>299</v>
      </c>
      <c r="F6570" s="8">
        <v>5080519.5999999996</v>
      </c>
      <c r="G6570" s="10">
        <v>4763391.68</v>
      </c>
      <c r="H6570">
        <v>0.76143832874982065</v>
      </c>
      <c r="I6570" s="8">
        <v>241473.35340470681</v>
      </c>
      <c r="J6570" s="8">
        <v>0</v>
      </c>
    </row>
    <row r="6571" spans="1:10" hidden="1" x14ac:dyDescent="0.35">
      <c r="A6571">
        <v>2019</v>
      </c>
      <c r="B6571">
        <v>3165503</v>
      </c>
      <c r="C6571" t="s">
        <v>237</v>
      </c>
      <c r="D6571" t="s">
        <v>303</v>
      </c>
      <c r="E6571" t="s">
        <v>300</v>
      </c>
      <c r="F6571" s="8">
        <v>3627029</v>
      </c>
      <c r="G6571" s="10"/>
      <c r="I6571" s="8">
        <v>0</v>
      </c>
      <c r="J6571" s="8">
        <v>3868502.3534047068</v>
      </c>
    </row>
    <row r="6572" spans="1:10" hidden="1" x14ac:dyDescent="0.35">
      <c r="A6572">
        <v>2019</v>
      </c>
      <c r="B6572">
        <v>3165503</v>
      </c>
      <c r="C6572" t="s">
        <v>237</v>
      </c>
      <c r="D6572" t="s">
        <v>303</v>
      </c>
      <c r="E6572" t="s">
        <v>301</v>
      </c>
      <c r="F6572" s="8">
        <v>490619.88</v>
      </c>
      <c r="G6572" s="10"/>
      <c r="I6572" s="8">
        <v>0</v>
      </c>
      <c r="J6572" s="8">
        <v>0</v>
      </c>
    </row>
    <row r="6573" spans="1:10" hidden="1" x14ac:dyDescent="0.35">
      <c r="A6573">
        <v>2019</v>
      </c>
      <c r="B6573">
        <v>3165503</v>
      </c>
      <c r="C6573" t="s">
        <v>237</v>
      </c>
      <c r="D6573" t="s">
        <v>303</v>
      </c>
      <c r="E6573" t="s">
        <v>309</v>
      </c>
      <c r="F6573" s="8">
        <v>317127.92</v>
      </c>
      <c r="G6573" s="10"/>
      <c r="I6573" s="8">
        <v>0</v>
      </c>
      <c r="J6573" s="8">
        <v>0</v>
      </c>
    </row>
    <row r="6574" spans="1:10" hidden="1" x14ac:dyDescent="0.35">
      <c r="A6574">
        <v>2019</v>
      </c>
      <c r="B6574">
        <v>3165909</v>
      </c>
      <c r="C6574" t="s">
        <v>238</v>
      </c>
      <c r="D6574" t="s">
        <v>303</v>
      </c>
      <c r="E6574" t="s">
        <v>299</v>
      </c>
      <c r="F6574" s="8">
        <v>4445981.4800000004</v>
      </c>
      <c r="G6574" s="10">
        <v>4233731.9700000007</v>
      </c>
      <c r="H6574">
        <v>0.70858829544658197</v>
      </c>
      <c r="I6574" s="8">
        <v>150397.51850027227</v>
      </c>
      <c r="J6574" s="8">
        <v>0</v>
      </c>
    </row>
    <row r="6575" spans="1:10" hidden="1" x14ac:dyDescent="0.35">
      <c r="A6575">
        <v>2019</v>
      </c>
      <c r="B6575">
        <v>3165909</v>
      </c>
      <c r="C6575" t="s">
        <v>238</v>
      </c>
      <c r="D6575" t="s">
        <v>303</v>
      </c>
      <c r="E6575" t="s">
        <v>300</v>
      </c>
      <c r="F6575" s="8">
        <v>2999972.92</v>
      </c>
      <c r="G6575" s="10"/>
      <c r="I6575" s="8">
        <v>0</v>
      </c>
      <c r="J6575" s="8">
        <v>3150370.4385002721</v>
      </c>
    </row>
    <row r="6576" spans="1:10" hidden="1" x14ac:dyDescent="0.35">
      <c r="A6576">
        <v>2019</v>
      </c>
      <c r="B6576">
        <v>3165909</v>
      </c>
      <c r="C6576" t="s">
        <v>238</v>
      </c>
      <c r="D6576" t="s">
        <v>303</v>
      </c>
      <c r="E6576" t="s">
        <v>306</v>
      </c>
      <c r="F6576" s="8">
        <v>4390.66</v>
      </c>
      <c r="G6576" s="10"/>
      <c r="I6576" s="8">
        <v>0</v>
      </c>
      <c r="J6576" s="8">
        <v>0</v>
      </c>
    </row>
    <row r="6577" spans="1:10" hidden="1" x14ac:dyDescent="0.35">
      <c r="A6577">
        <v>2019</v>
      </c>
      <c r="B6577">
        <v>3165909</v>
      </c>
      <c r="C6577" t="s">
        <v>238</v>
      </c>
      <c r="D6577" t="s">
        <v>303</v>
      </c>
      <c r="E6577" t="s">
        <v>301</v>
      </c>
      <c r="F6577" s="8">
        <v>752174.09</v>
      </c>
      <c r="G6577" s="10"/>
      <c r="I6577" s="8">
        <v>0</v>
      </c>
      <c r="J6577" s="8">
        <v>0</v>
      </c>
    </row>
    <row r="6578" spans="1:10" hidden="1" x14ac:dyDescent="0.35">
      <c r="A6578">
        <v>2019</v>
      </c>
      <c r="B6578">
        <v>3165909</v>
      </c>
      <c r="C6578" t="s">
        <v>238</v>
      </c>
      <c r="D6578" t="s">
        <v>303</v>
      </c>
      <c r="E6578" t="s">
        <v>309</v>
      </c>
      <c r="F6578" s="8">
        <v>212249.51</v>
      </c>
      <c r="G6578" s="10"/>
      <c r="I6578" s="8">
        <v>0</v>
      </c>
      <c r="J6578" s="8">
        <v>0</v>
      </c>
    </row>
    <row r="6579" spans="1:10" hidden="1" x14ac:dyDescent="0.35">
      <c r="A6579">
        <v>2019</v>
      </c>
      <c r="B6579">
        <v>3166105</v>
      </c>
      <c r="C6579" t="s">
        <v>239</v>
      </c>
      <c r="D6579" t="s">
        <v>303</v>
      </c>
      <c r="E6579" t="s">
        <v>299</v>
      </c>
      <c r="F6579" s="8">
        <v>2753680.21</v>
      </c>
      <c r="G6579" s="10">
        <v>2753680.21</v>
      </c>
      <c r="H6579">
        <v>0.7712143669725543</v>
      </c>
      <c r="I6579" s="8">
        <v>0</v>
      </c>
      <c r="J6579" s="8">
        <v>0</v>
      </c>
    </row>
    <row r="6580" spans="1:10" hidden="1" x14ac:dyDescent="0.35">
      <c r="A6580">
        <v>2019</v>
      </c>
      <c r="B6580">
        <v>3166105</v>
      </c>
      <c r="C6580" t="s">
        <v>239</v>
      </c>
      <c r="D6580" t="s">
        <v>303</v>
      </c>
      <c r="E6580" t="s">
        <v>300</v>
      </c>
      <c r="F6580" s="8">
        <v>2123677.7400000002</v>
      </c>
      <c r="G6580" s="10"/>
      <c r="I6580" s="8">
        <v>0</v>
      </c>
      <c r="J6580" s="8">
        <v>2123677.7400000002</v>
      </c>
    </row>
    <row r="6581" spans="1:10" hidden="1" x14ac:dyDescent="0.35">
      <c r="A6581">
        <v>2019</v>
      </c>
      <c r="B6581">
        <v>3166105</v>
      </c>
      <c r="C6581" t="s">
        <v>239</v>
      </c>
      <c r="D6581" t="s">
        <v>303</v>
      </c>
      <c r="E6581" t="s">
        <v>301</v>
      </c>
      <c r="F6581" s="8">
        <v>160976.79999999999</v>
      </c>
      <c r="G6581" s="10"/>
      <c r="I6581" s="8">
        <v>0</v>
      </c>
      <c r="J6581" s="8">
        <v>0</v>
      </c>
    </row>
    <row r="6582" spans="1:10" hidden="1" x14ac:dyDescent="0.35">
      <c r="A6582">
        <v>2019</v>
      </c>
      <c r="B6582">
        <v>3166501</v>
      </c>
      <c r="C6582" t="s">
        <v>240</v>
      </c>
      <c r="D6582" t="s">
        <v>303</v>
      </c>
      <c r="E6582" t="s">
        <v>299</v>
      </c>
      <c r="F6582" s="8">
        <v>3482743.35</v>
      </c>
      <c r="G6582" s="10">
        <v>3222232.5700000003</v>
      </c>
      <c r="H6582">
        <v>0.78744663362396583</v>
      </c>
      <c r="I6582" s="8">
        <v>205138.33673375356</v>
      </c>
      <c r="J6582" s="8">
        <v>0</v>
      </c>
    </row>
    <row r="6583" spans="1:10" hidden="1" x14ac:dyDescent="0.35">
      <c r="A6583">
        <v>2019</v>
      </c>
      <c r="B6583">
        <v>3166501</v>
      </c>
      <c r="C6583" t="s">
        <v>240</v>
      </c>
      <c r="D6583" t="s">
        <v>303</v>
      </c>
      <c r="E6583" t="s">
        <v>300</v>
      </c>
      <c r="F6583" s="8">
        <v>2537336.19</v>
      </c>
      <c r="G6583" s="10"/>
      <c r="I6583" s="8">
        <v>0</v>
      </c>
      <c r="J6583" s="8">
        <v>2742474.5267337533</v>
      </c>
    </row>
    <row r="6584" spans="1:10" hidden="1" x14ac:dyDescent="0.35">
      <c r="A6584">
        <v>2019</v>
      </c>
      <c r="B6584">
        <v>3166501</v>
      </c>
      <c r="C6584" t="s">
        <v>240</v>
      </c>
      <c r="D6584" t="s">
        <v>303</v>
      </c>
      <c r="E6584" t="s">
        <v>301</v>
      </c>
      <c r="F6584" s="8">
        <v>529107.68999999994</v>
      </c>
      <c r="G6584" s="10"/>
      <c r="I6584" s="8">
        <v>0</v>
      </c>
      <c r="J6584" s="8">
        <v>0</v>
      </c>
    </row>
    <row r="6585" spans="1:10" hidden="1" x14ac:dyDescent="0.35">
      <c r="A6585">
        <v>2019</v>
      </c>
      <c r="B6585">
        <v>3166501</v>
      </c>
      <c r="C6585" t="s">
        <v>240</v>
      </c>
      <c r="D6585" t="s">
        <v>303</v>
      </c>
      <c r="E6585" t="s">
        <v>309</v>
      </c>
      <c r="F6585" s="8">
        <v>260510.78</v>
      </c>
      <c r="G6585" s="10"/>
      <c r="I6585" s="8">
        <v>0</v>
      </c>
      <c r="J6585" s="8">
        <v>0</v>
      </c>
    </row>
    <row r="6586" spans="1:10" hidden="1" x14ac:dyDescent="0.35">
      <c r="A6586">
        <v>2019</v>
      </c>
      <c r="B6586">
        <v>3166709</v>
      </c>
      <c r="C6586" t="s">
        <v>241</v>
      </c>
      <c r="D6586" t="s">
        <v>303</v>
      </c>
      <c r="E6586" t="s">
        <v>299</v>
      </c>
      <c r="F6586" s="8">
        <v>4457033.6399999997</v>
      </c>
      <c r="G6586" s="10">
        <v>3399608.8</v>
      </c>
      <c r="H6586">
        <v>0.60521490296177605</v>
      </c>
      <c r="I6586" s="8">
        <v>639969.27192997164</v>
      </c>
      <c r="J6586" s="8">
        <v>0</v>
      </c>
    </row>
    <row r="6587" spans="1:10" hidden="1" x14ac:dyDescent="0.35">
      <c r="A6587">
        <v>2019</v>
      </c>
      <c r="B6587">
        <v>3166709</v>
      </c>
      <c r="C6587" t="s">
        <v>241</v>
      </c>
      <c r="D6587" t="s">
        <v>303</v>
      </c>
      <c r="E6587" t="s">
        <v>300</v>
      </c>
      <c r="F6587" s="8">
        <v>2057493.91</v>
      </c>
      <c r="G6587" s="10"/>
      <c r="I6587" s="8">
        <v>0</v>
      </c>
      <c r="J6587" s="8">
        <v>2697463.1819299716</v>
      </c>
    </row>
    <row r="6588" spans="1:10" hidden="1" x14ac:dyDescent="0.35">
      <c r="A6588">
        <v>2019</v>
      </c>
      <c r="B6588">
        <v>3166709</v>
      </c>
      <c r="C6588" t="s">
        <v>241</v>
      </c>
      <c r="D6588" t="s">
        <v>303</v>
      </c>
      <c r="E6588" t="s">
        <v>307</v>
      </c>
      <c r="F6588" s="8">
        <v>2777.43</v>
      </c>
      <c r="G6588" s="10"/>
      <c r="I6588" s="8">
        <v>0</v>
      </c>
      <c r="J6588" s="8">
        <v>0</v>
      </c>
    </row>
    <row r="6589" spans="1:10" hidden="1" x14ac:dyDescent="0.35">
      <c r="A6589">
        <v>2019</v>
      </c>
      <c r="B6589">
        <v>3166709</v>
      </c>
      <c r="C6589" t="s">
        <v>241</v>
      </c>
      <c r="D6589" t="s">
        <v>303</v>
      </c>
      <c r="E6589" t="s">
        <v>301</v>
      </c>
      <c r="F6589" s="8">
        <v>768029.21</v>
      </c>
      <c r="G6589" s="10"/>
      <c r="I6589" s="8">
        <v>0</v>
      </c>
      <c r="J6589" s="8">
        <v>0</v>
      </c>
    </row>
    <row r="6590" spans="1:10" hidden="1" x14ac:dyDescent="0.35">
      <c r="A6590">
        <v>2019</v>
      </c>
      <c r="B6590">
        <v>3166709</v>
      </c>
      <c r="C6590" t="s">
        <v>241</v>
      </c>
      <c r="D6590" t="s">
        <v>303</v>
      </c>
      <c r="E6590" t="s">
        <v>309</v>
      </c>
      <c r="F6590" s="8">
        <v>1057424.8400000001</v>
      </c>
      <c r="G6590" s="10"/>
      <c r="I6590" s="8">
        <v>0</v>
      </c>
      <c r="J6590" s="8">
        <v>0</v>
      </c>
    </row>
    <row r="6591" spans="1:10" hidden="1" x14ac:dyDescent="0.35">
      <c r="A6591">
        <v>2019</v>
      </c>
      <c r="B6591">
        <v>3166956</v>
      </c>
      <c r="C6591" t="s">
        <v>242</v>
      </c>
      <c r="D6591" t="s">
        <v>303</v>
      </c>
      <c r="E6591" t="s">
        <v>299</v>
      </c>
      <c r="F6591" s="8">
        <v>4488836.46</v>
      </c>
      <c r="G6591" s="10">
        <v>4182666.26</v>
      </c>
      <c r="H6591">
        <v>0.88266686379132731</v>
      </c>
      <c r="I6591" s="8">
        <v>270246.29022036347</v>
      </c>
      <c r="J6591" s="8">
        <v>0</v>
      </c>
    </row>
    <row r="6592" spans="1:10" hidden="1" x14ac:dyDescent="0.35">
      <c r="A6592">
        <v>2019</v>
      </c>
      <c r="B6592">
        <v>3166956</v>
      </c>
      <c r="C6592" t="s">
        <v>242</v>
      </c>
      <c r="D6592" t="s">
        <v>303</v>
      </c>
      <c r="E6592" t="s">
        <v>300</v>
      </c>
      <c r="F6592" s="8">
        <v>3691900.91</v>
      </c>
      <c r="G6592" s="10"/>
      <c r="I6592" s="8">
        <v>0</v>
      </c>
      <c r="J6592" s="8">
        <v>3962147.2002203637</v>
      </c>
    </row>
    <row r="6593" spans="1:10" hidden="1" x14ac:dyDescent="0.35">
      <c r="A6593">
        <v>2019</v>
      </c>
      <c r="B6593">
        <v>3166956</v>
      </c>
      <c r="C6593" t="s">
        <v>242</v>
      </c>
      <c r="D6593" t="s">
        <v>303</v>
      </c>
      <c r="E6593" t="s">
        <v>301</v>
      </c>
      <c r="F6593" s="8">
        <v>490718.45</v>
      </c>
      <c r="G6593" s="10"/>
      <c r="I6593" s="8">
        <v>0</v>
      </c>
      <c r="J6593" s="8">
        <v>0</v>
      </c>
    </row>
    <row r="6594" spans="1:10" hidden="1" x14ac:dyDescent="0.35">
      <c r="A6594">
        <v>2019</v>
      </c>
      <c r="B6594">
        <v>3166956</v>
      </c>
      <c r="C6594" t="s">
        <v>242</v>
      </c>
      <c r="D6594" t="s">
        <v>303</v>
      </c>
      <c r="E6594" t="s">
        <v>304</v>
      </c>
      <c r="F6594" s="8">
        <v>46.9</v>
      </c>
      <c r="G6594" s="10"/>
      <c r="I6594" s="8">
        <v>0</v>
      </c>
      <c r="J6594" s="8">
        <v>0</v>
      </c>
    </row>
    <row r="6595" spans="1:10" hidden="1" x14ac:dyDescent="0.35">
      <c r="A6595">
        <v>2019</v>
      </c>
      <c r="B6595">
        <v>3166956</v>
      </c>
      <c r="C6595" t="s">
        <v>242</v>
      </c>
      <c r="D6595" t="s">
        <v>303</v>
      </c>
      <c r="E6595" t="s">
        <v>309</v>
      </c>
      <c r="F6595" s="8">
        <v>306170.2</v>
      </c>
      <c r="G6595" s="10"/>
      <c r="I6595" s="8">
        <v>0</v>
      </c>
      <c r="J6595" s="8">
        <v>0</v>
      </c>
    </row>
    <row r="6596" spans="1:10" hidden="1" x14ac:dyDescent="0.35">
      <c r="A6596">
        <v>2019</v>
      </c>
      <c r="B6596">
        <v>3167103</v>
      </c>
      <c r="C6596" t="s">
        <v>243</v>
      </c>
      <c r="D6596" t="s">
        <v>303</v>
      </c>
      <c r="E6596" t="s">
        <v>299</v>
      </c>
      <c r="F6596" s="8">
        <v>10219652.380000001</v>
      </c>
      <c r="G6596" s="10">
        <v>9679115.5</v>
      </c>
      <c r="H6596">
        <v>0.67994204842374284</v>
      </c>
      <c r="I6596" s="8">
        <v>367533.7534357789</v>
      </c>
      <c r="J6596" s="8">
        <v>0</v>
      </c>
    </row>
    <row r="6597" spans="1:10" hidden="1" x14ac:dyDescent="0.35">
      <c r="A6597">
        <v>2019</v>
      </c>
      <c r="B6597">
        <v>3167103</v>
      </c>
      <c r="C6597" t="s">
        <v>243</v>
      </c>
      <c r="D6597" t="s">
        <v>303</v>
      </c>
      <c r="E6597" t="s">
        <v>300</v>
      </c>
      <c r="F6597" s="8">
        <v>6581237.6200000001</v>
      </c>
      <c r="G6597" s="10"/>
      <c r="I6597" s="8">
        <v>0</v>
      </c>
      <c r="J6597" s="8">
        <v>6948771.3734357785</v>
      </c>
    </row>
    <row r="6598" spans="1:10" hidden="1" x14ac:dyDescent="0.35">
      <c r="A6598">
        <v>2019</v>
      </c>
      <c r="B6598">
        <v>3167103</v>
      </c>
      <c r="C6598" t="s">
        <v>243</v>
      </c>
      <c r="D6598" t="s">
        <v>303</v>
      </c>
      <c r="E6598" t="s">
        <v>306</v>
      </c>
      <c r="F6598" s="8">
        <v>83401.33</v>
      </c>
      <c r="G6598" s="10"/>
      <c r="I6598" s="8">
        <v>0</v>
      </c>
      <c r="J6598" s="8">
        <v>0</v>
      </c>
    </row>
    <row r="6599" spans="1:10" hidden="1" x14ac:dyDescent="0.35">
      <c r="A6599">
        <v>2019</v>
      </c>
      <c r="B6599">
        <v>3167103</v>
      </c>
      <c r="C6599" t="s">
        <v>243</v>
      </c>
      <c r="D6599" t="s">
        <v>303</v>
      </c>
      <c r="E6599" t="s">
        <v>301</v>
      </c>
      <c r="F6599" s="8">
        <v>2243909.81</v>
      </c>
      <c r="G6599" s="10"/>
      <c r="I6599" s="8">
        <v>0</v>
      </c>
      <c r="J6599" s="8">
        <v>0</v>
      </c>
    </row>
    <row r="6600" spans="1:10" hidden="1" x14ac:dyDescent="0.35">
      <c r="A6600">
        <v>2019</v>
      </c>
      <c r="B6600">
        <v>3167103</v>
      </c>
      <c r="C6600" t="s">
        <v>243</v>
      </c>
      <c r="D6600" t="s">
        <v>303</v>
      </c>
      <c r="E6600" t="s">
        <v>309</v>
      </c>
      <c r="F6600" s="8">
        <v>540536.88</v>
      </c>
      <c r="G6600" s="10"/>
      <c r="I6600" s="8">
        <v>0</v>
      </c>
      <c r="J6600" s="8">
        <v>0</v>
      </c>
    </row>
    <row r="6601" spans="1:10" hidden="1" x14ac:dyDescent="0.35">
      <c r="A6601">
        <v>2019</v>
      </c>
      <c r="B6601">
        <v>3165552</v>
      </c>
      <c r="C6601" t="s">
        <v>244</v>
      </c>
      <c r="D6601" t="s">
        <v>303</v>
      </c>
      <c r="E6601" t="s">
        <v>299</v>
      </c>
      <c r="F6601" s="8">
        <v>7529384.6299999999</v>
      </c>
      <c r="G6601" s="10">
        <v>7025787.21</v>
      </c>
      <c r="H6601">
        <v>0.83768527911337065</v>
      </c>
      <c r="I6601" s="8">
        <v>421856.14533347334</v>
      </c>
      <c r="J6601" s="8">
        <v>0</v>
      </c>
    </row>
    <row r="6602" spans="1:10" hidden="1" x14ac:dyDescent="0.35">
      <c r="A6602">
        <v>2019</v>
      </c>
      <c r="B6602">
        <v>3165552</v>
      </c>
      <c r="C6602" t="s">
        <v>244</v>
      </c>
      <c r="D6602" t="s">
        <v>303</v>
      </c>
      <c r="E6602" t="s">
        <v>300</v>
      </c>
      <c r="F6602" s="8">
        <v>5885398.5199999996</v>
      </c>
      <c r="G6602" s="10"/>
      <c r="I6602" s="8">
        <v>0</v>
      </c>
      <c r="J6602" s="8">
        <v>6307254.6653334731</v>
      </c>
    </row>
    <row r="6603" spans="1:10" hidden="1" x14ac:dyDescent="0.35">
      <c r="A6603">
        <v>2019</v>
      </c>
      <c r="B6603">
        <v>3165552</v>
      </c>
      <c r="C6603" t="s">
        <v>244</v>
      </c>
      <c r="D6603" t="s">
        <v>303</v>
      </c>
      <c r="E6603" t="s">
        <v>306</v>
      </c>
      <c r="F6603" s="8">
        <v>3650</v>
      </c>
      <c r="G6603" s="10"/>
      <c r="I6603" s="8">
        <v>0</v>
      </c>
      <c r="J6603" s="8">
        <v>0</v>
      </c>
    </row>
    <row r="6604" spans="1:10" hidden="1" x14ac:dyDescent="0.35">
      <c r="A6604">
        <v>2019</v>
      </c>
      <c r="B6604">
        <v>3165552</v>
      </c>
      <c r="C6604" t="s">
        <v>244</v>
      </c>
      <c r="D6604" t="s">
        <v>303</v>
      </c>
      <c r="E6604" t="s">
        <v>301</v>
      </c>
      <c r="F6604" s="8">
        <v>643479.93000000005</v>
      </c>
      <c r="G6604" s="10"/>
      <c r="I6604" s="8">
        <v>0</v>
      </c>
      <c r="J6604" s="8">
        <v>0</v>
      </c>
    </row>
    <row r="6605" spans="1:10" hidden="1" x14ac:dyDescent="0.35">
      <c r="A6605">
        <v>2019</v>
      </c>
      <c r="B6605">
        <v>3165552</v>
      </c>
      <c r="C6605" t="s">
        <v>244</v>
      </c>
      <c r="D6605" t="s">
        <v>303</v>
      </c>
      <c r="E6605" t="s">
        <v>305</v>
      </c>
      <c r="F6605" s="8">
        <v>2100</v>
      </c>
      <c r="G6605" s="10"/>
      <c r="I6605" s="8">
        <v>0</v>
      </c>
      <c r="J6605" s="8">
        <v>0</v>
      </c>
    </row>
    <row r="6606" spans="1:10" hidden="1" x14ac:dyDescent="0.35">
      <c r="A6606">
        <v>2019</v>
      </c>
      <c r="B6606">
        <v>3165552</v>
      </c>
      <c r="C6606" t="s">
        <v>244</v>
      </c>
      <c r="D6606" t="s">
        <v>303</v>
      </c>
      <c r="E6606" t="s">
        <v>309</v>
      </c>
      <c r="F6606" s="8">
        <v>503597.42</v>
      </c>
      <c r="G6606" s="10"/>
      <c r="I6606" s="8">
        <v>0</v>
      </c>
      <c r="J6606" s="8">
        <v>0</v>
      </c>
    </row>
    <row r="6607" spans="1:10" hidden="1" x14ac:dyDescent="0.35">
      <c r="A6607">
        <v>2019</v>
      </c>
      <c r="B6607">
        <v>3167707</v>
      </c>
      <c r="C6607" t="s">
        <v>245</v>
      </c>
      <c r="D6607" t="s">
        <v>303</v>
      </c>
      <c r="E6607" t="s">
        <v>299</v>
      </c>
      <c r="F6607" s="8">
        <v>4146854.87</v>
      </c>
      <c r="G6607" s="10">
        <v>4046617.23</v>
      </c>
      <c r="H6607">
        <v>0.74467862630041737</v>
      </c>
      <c r="I6607" s="8">
        <v>74644.828058795771</v>
      </c>
      <c r="J6607" s="8">
        <v>0</v>
      </c>
    </row>
    <row r="6608" spans="1:10" hidden="1" x14ac:dyDescent="0.35">
      <c r="A6608">
        <v>2019</v>
      </c>
      <c r="B6608">
        <v>3167707</v>
      </c>
      <c r="C6608" t="s">
        <v>245</v>
      </c>
      <c r="D6608" t="s">
        <v>303</v>
      </c>
      <c r="E6608" t="s">
        <v>300</v>
      </c>
      <c r="F6608" s="8">
        <v>3013429.36</v>
      </c>
      <c r="G6608" s="10"/>
      <c r="I6608" s="8">
        <v>0</v>
      </c>
      <c r="J6608" s="8">
        <v>3088074.1880587954</v>
      </c>
    </row>
    <row r="6609" spans="1:10" hidden="1" x14ac:dyDescent="0.35">
      <c r="A6609">
        <v>2019</v>
      </c>
      <c r="B6609">
        <v>3167707</v>
      </c>
      <c r="C6609" t="s">
        <v>245</v>
      </c>
      <c r="D6609" t="s">
        <v>303</v>
      </c>
      <c r="E6609" t="s">
        <v>301</v>
      </c>
      <c r="F6609" s="8">
        <v>799249.61</v>
      </c>
      <c r="G6609" s="10"/>
      <c r="I6609" s="8">
        <v>0</v>
      </c>
      <c r="J6609" s="8">
        <v>0</v>
      </c>
    </row>
    <row r="6610" spans="1:10" hidden="1" x14ac:dyDescent="0.35">
      <c r="A6610">
        <v>2019</v>
      </c>
      <c r="B6610">
        <v>3167707</v>
      </c>
      <c r="C6610" t="s">
        <v>245</v>
      </c>
      <c r="D6610" t="s">
        <v>303</v>
      </c>
      <c r="E6610" t="s">
        <v>309</v>
      </c>
      <c r="F6610" s="8">
        <v>100237.64</v>
      </c>
      <c r="G6610" s="10"/>
      <c r="I6610" s="8">
        <v>0</v>
      </c>
      <c r="J6610" s="8">
        <v>0</v>
      </c>
    </row>
    <row r="6611" spans="1:10" hidden="1" x14ac:dyDescent="0.35">
      <c r="A6611">
        <v>2019</v>
      </c>
      <c r="B6611">
        <v>3168002</v>
      </c>
      <c r="C6611" t="s">
        <v>246</v>
      </c>
      <c r="D6611" t="s">
        <v>303</v>
      </c>
      <c r="E6611" t="s">
        <v>299</v>
      </c>
      <c r="F6611" s="8">
        <v>16513125.029999999</v>
      </c>
      <c r="G6611" s="10">
        <v>13323308.17</v>
      </c>
      <c r="H6611">
        <v>0.48322954988738354</v>
      </c>
      <c r="I6611" s="8">
        <v>1541413.765480987</v>
      </c>
      <c r="J6611" s="8">
        <v>0</v>
      </c>
    </row>
    <row r="6612" spans="1:10" hidden="1" x14ac:dyDescent="0.35">
      <c r="A6612">
        <v>2019</v>
      </c>
      <c r="B6612">
        <v>3168002</v>
      </c>
      <c r="C6612" t="s">
        <v>246</v>
      </c>
      <c r="D6612" t="s">
        <v>303</v>
      </c>
      <c r="E6612" t="s">
        <v>300</v>
      </c>
      <c r="F6612" s="8">
        <v>6438216.21</v>
      </c>
      <c r="G6612" s="10"/>
      <c r="I6612" s="8">
        <v>0</v>
      </c>
      <c r="J6612" s="8">
        <v>7979629.9754809868</v>
      </c>
    </row>
    <row r="6613" spans="1:10" hidden="1" x14ac:dyDescent="0.35">
      <c r="A6613">
        <v>2019</v>
      </c>
      <c r="B6613">
        <v>3168002</v>
      </c>
      <c r="C6613" t="s">
        <v>246</v>
      </c>
      <c r="D6613" t="s">
        <v>303</v>
      </c>
      <c r="E6613" t="s">
        <v>307</v>
      </c>
      <c r="F6613" s="8">
        <v>70120.429999999993</v>
      </c>
      <c r="G6613" s="10"/>
      <c r="I6613" s="8">
        <v>0</v>
      </c>
      <c r="J6613" s="8">
        <v>0</v>
      </c>
    </row>
    <row r="6614" spans="1:10" hidden="1" x14ac:dyDescent="0.35">
      <c r="A6614">
        <v>2019</v>
      </c>
      <c r="B6614">
        <v>3168002</v>
      </c>
      <c r="C6614" t="s">
        <v>246</v>
      </c>
      <c r="D6614" t="s">
        <v>303</v>
      </c>
      <c r="E6614" t="s">
        <v>306</v>
      </c>
      <c r="F6614" s="8">
        <v>25584.22</v>
      </c>
      <c r="G6614" s="10"/>
      <c r="I6614" s="8">
        <v>0</v>
      </c>
      <c r="J6614" s="8">
        <v>0</v>
      </c>
    </row>
    <row r="6615" spans="1:10" hidden="1" x14ac:dyDescent="0.35">
      <c r="A6615">
        <v>2019</v>
      </c>
      <c r="B6615">
        <v>3168002</v>
      </c>
      <c r="C6615" t="s">
        <v>246</v>
      </c>
      <c r="D6615" t="s">
        <v>303</v>
      </c>
      <c r="E6615" t="s">
        <v>301</v>
      </c>
      <c r="F6615" s="8">
        <v>6694694.8099999996</v>
      </c>
      <c r="G6615" s="10"/>
      <c r="I6615" s="8">
        <v>0</v>
      </c>
      <c r="J6615" s="8">
        <v>0</v>
      </c>
    </row>
    <row r="6616" spans="1:10" hidden="1" x14ac:dyDescent="0.35">
      <c r="A6616">
        <v>2019</v>
      </c>
      <c r="B6616">
        <v>3168002</v>
      </c>
      <c r="C6616" t="s">
        <v>246</v>
      </c>
      <c r="D6616" t="s">
        <v>303</v>
      </c>
      <c r="E6616" t="s">
        <v>304</v>
      </c>
      <c r="F6616" s="8">
        <v>3408</v>
      </c>
      <c r="G6616" s="10"/>
      <c r="I6616" s="8">
        <v>0</v>
      </c>
      <c r="J6616" s="8">
        <v>0</v>
      </c>
    </row>
    <row r="6617" spans="1:10" hidden="1" x14ac:dyDescent="0.35">
      <c r="A6617">
        <v>2019</v>
      </c>
      <c r="B6617">
        <v>3168002</v>
      </c>
      <c r="C6617" t="s">
        <v>246</v>
      </c>
      <c r="D6617" t="s">
        <v>303</v>
      </c>
      <c r="E6617" t="s">
        <v>305</v>
      </c>
      <c r="F6617" s="8">
        <v>91284.5</v>
      </c>
      <c r="G6617" s="10"/>
      <c r="I6617" s="8">
        <v>0</v>
      </c>
      <c r="J6617" s="8">
        <v>0</v>
      </c>
    </row>
    <row r="6618" spans="1:10" hidden="1" x14ac:dyDescent="0.35">
      <c r="A6618">
        <v>2019</v>
      </c>
      <c r="B6618">
        <v>3168002</v>
      </c>
      <c r="C6618" t="s">
        <v>246</v>
      </c>
      <c r="D6618" t="s">
        <v>303</v>
      </c>
      <c r="E6618" t="s">
        <v>309</v>
      </c>
      <c r="F6618" s="8">
        <v>3189816.86</v>
      </c>
      <c r="G6618" s="10"/>
      <c r="I6618" s="8">
        <v>0</v>
      </c>
      <c r="J6618" s="8">
        <v>0</v>
      </c>
    </row>
    <row r="6619" spans="1:10" hidden="1" x14ac:dyDescent="0.35">
      <c r="A6619">
        <v>2019</v>
      </c>
      <c r="B6619">
        <v>3168051</v>
      </c>
      <c r="C6619" t="s">
        <v>247</v>
      </c>
      <c r="D6619" t="s">
        <v>303</v>
      </c>
      <c r="E6619" t="s">
        <v>299</v>
      </c>
      <c r="F6619" s="8">
        <v>3032968.86</v>
      </c>
      <c r="G6619" s="10">
        <v>3032968.86</v>
      </c>
      <c r="H6619">
        <v>0.88423912469711285</v>
      </c>
      <c r="I6619" s="8">
        <v>0</v>
      </c>
      <c r="J6619" s="8">
        <v>0</v>
      </c>
    </row>
    <row r="6620" spans="1:10" hidden="1" x14ac:dyDescent="0.35">
      <c r="A6620">
        <v>2019</v>
      </c>
      <c r="B6620">
        <v>3168051</v>
      </c>
      <c r="C6620" t="s">
        <v>247</v>
      </c>
      <c r="D6620" t="s">
        <v>303</v>
      </c>
      <c r="E6620" t="s">
        <v>300</v>
      </c>
      <c r="F6620" s="8">
        <v>2681869.73</v>
      </c>
      <c r="G6620" s="10"/>
      <c r="I6620" s="8">
        <v>0</v>
      </c>
      <c r="J6620" s="8">
        <v>2681869.73</v>
      </c>
    </row>
    <row r="6621" spans="1:10" hidden="1" x14ac:dyDescent="0.35">
      <c r="A6621">
        <v>2019</v>
      </c>
      <c r="B6621">
        <v>3168051</v>
      </c>
      <c r="C6621" t="s">
        <v>247</v>
      </c>
      <c r="D6621" t="s">
        <v>303</v>
      </c>
      <c r="E6621" t="s">
        <v>301</v>
      </c>
      <c r="F6621" s="8">
        <v>348077.39</v>
      </c>
      <c r="G6621" s="10"/>
      <c r="I6621" s="8">
        <v>0</v>
      </c>
      <c r="J6621" s="8">
        <v>0</v>
      </c>
    </row>
    <row r="6622" spans="1:10" hidden="1" x14ac:dyDescent="0.35">
      <c r="A6622">
        <v>2019</v>
      </c>
      <c r="B6622">
        <v>3168051</v>
      </c>
      <c r="C6622" t="s">
        <v>247</v>
      </c>
      <c r="D6622" t="s">
        <v>303</v>
      </c>
      <c r="E6622" t="s">
        <v>304</v>
      </c>
      <c r="F6622" s="8">
        <v>3021.74</v>
      </c>
      <c r="G6622" s="10"/>
      <c r="I6622" s="8">
        <v>0</v>
      </c>
      <c r="J6622" s="8">
        <v>0</v>
      </c>
    </row>
    <row r="6623" spans="1:10" hidden="1" x14ac:dyDescent="0.35">
      <c r="A6623">
        <v>2019</v>
      </c>
      <c r="B6623">
        <v>3168408</v>
      </c>
      <c r="C6623" t="s">
        <v>248</v>
      </c>
      <c r="D6623" t="s">
        <v>303</v>
      </c>
      <c r="E6623" t="s">
        <v>299</v>
      </c>
      <c r="F6623" s="8">
        <v>6228613.9000000004</v>
      </c>
      <c r="G6623" s="10">
        <v>6228613.9000000004</v>
      </c>
      <c r="H6623">
        <v>0.72532916352384591</v>
      </c>
      <c r="I6623" s="8">
        <v>0</v>
      </c>
      <c r="J6623" s="8">
        <v>0</v>
      </c>
    </row>
    <row r="6624" spans="1:10" hidden="1" x14ac:dyDescent="0.35">
      <c r="A6624">
        <v>2019</v>
      </c>
      <c r="B6624">
        <v>3168408</v>
      </c>
      <c r="C6624" t="s">
        <v>248</v>
      </c>
      <c r="D6624" t="s">
        <v>303</v>
      </c>
      <c r="E6624" t="s">
        <v>300</v>
      </c>
      <c r="F6624" s="8">
        <v>4517795.3099999996</v>
      </c>
      <c r="G6624" s="10"/>
      <c r="I6624" s="8">
        <v>0</v>
      </c>
      <c r="J6624" s="8">
        <v>4517795.3099999996</v>
      </c>
    </row>
    <row r="6625" spans="1:10" hidden="1" x14ac:dyDescent="0.35">
      <c r="A6625">
        <v>2019</v>
      </c>
      <c r="B6625">
        <v>3168408</v>
      </c>
      <c r="C6625" t="s">
        <v>248</v>
      </c>
      <c r="D6625" t="s">
        <v>303</v>
      </c>
      <c r="E6625" t="s">
        <v>306</v>
      </c>
      <c r="F6625" s="8">
        <v>150788.20000000001</v>
      </c>
      <c r="G6625" s="10"/>
      <c r="I6625" s="8">
        <v>0</v>
      </c>
      <c r="J6625" s="8">
        <v>0</v>
      </c>
    </row>
    <row r="6626" spans="1:10" hidden="1" x14ac:dyDescent="0.35">
      <c r="A6626">
        <v>2019</v>
      </c>
      <c r="B6626">
        <v>3168408</v>
      </c>
      <c r="C6626" t="s">
        <v>248</v>
      </c>
      <c r="D6626" t="s">
        <v>303</v>
      </c>
      <c r="E6626" t="s">
        <v>301</v>
      </c>
      <c r="F6626" s="8">
        <v>1426899.81</v>
      </c>
      <c r="G6626" s="10"/>
      <c r="I6626" s="8">
        <v>0</v>
      </c>
      <c r="J6626" s="8">
        <v>0</v>
      </c>
    </row>
    <row r="6627" spans="1:10" hidden="1" x14ac:dyDescent="0.35">
      <c r="A6627">
        <v>2019</v>
      </c>
      <c r="B6627">
        <v>3168606</v>
      </c>
      <c r="C6627" t="s">
        <v>249</v>
      </c>
      <c r="D6627" t="s">
        <v>303</v>
      </c>
      <c r="E6627" t="s">
        <v>299</v>
      </c>
      <c r="F6627" s="8">
        <v>69037935.209999993</v>
      </c>
      <c r="G6627" s="10">
        <v>65545228.829999991</v>
      </c>
      <c r="H6627">
        <v>0.56838320309515056</v>
      </c>
      <c r="I6627" s="8">
        <v>1985195.639735268</v>
      </c>
      <c r="J6627" s="8">
        <v>0</v>
      </c>
    </row>
    <row r="6628" spans="1:10" hidden="1" x14ac:dyDescent="0.35">
      <c r="A6628">
        <v>2019</v>
      </c>
      <c r="B6628">
        <v>3168606</v>
      </c>
      <c r="C6628" t="s">
        <v>249</v>
      </c>
      <c r="D6628" t="s">
        <v>303</v>
      </c>
      <c r="E6628" t="s">
        <v>300</v>
      </c>
      <c r="F6628" s="8">
        <v>37254807.109999999</v>
      </c>
      <c r="G6628" s="10"/>
      <c r="I6628" s="8">
        <v>0</v>
      </c>
      <c r="J6628" s="8">
        <v>39240002.749735266</v>
      </c>
    </row>
    <row r="6629" spans="1:10" hidden="1" x14ac:dyDescent="0.35">
      <c r="A6629">
        <v>2019</v>
      </c>
      <c r="B6629">
        <v>3168606</v>
      </c>
      <c r="C6629" t="s">
        <v>249</v>
      </c>
      <c r="D6629" t="s">
        <v>303</v>
      </c>
      <c r="E6629" t="s">
        <v>307</v>
      </c>
      <c r="F6629" s="8">
        <v>51107.07</v>
      </c>
      <c r="G6629" s="10"/>
      <c r="I6629" s="8">
        <v>0</v>
      </c>
      <c r="J6629" s="8">
        <v>0</v>
      </c>
    </row>
    <row r="6630" spans="1:10" hidden="1" x14ac:dyDescent="0.35">
      <c r="A6630">
        <v>2019</v>
      </c>
      <c r="B6630">
        <v>3168606</v>
      </c>
      <c r="C6630" t="s">
        <v>249</v>
      </c>
      <c r="D6630" t="s">
        <v>303</v>
      </c>
      <c r="E6630" t="s">
        <v>306</v>
      </c>
      <c r="F6630" s="8">
        <v>182997.94</v>
      </c>
      <c r="G6630" s="10"/>
      <c r="I6630" s="8">
        <v>0</v>
      </c>
      <c r="J6630" s="8">
        <v>0</v>
      </c>
    </row>
    <row r="6631" spans="1:10" hidden="1" x14ac:dyDescent="0.35">
      <c r="A6631">
        <v>2019</v>
      </c>
      <c r="B6631">
        <v>3168606</v>
      </c>
      <c r="C6631" t="s">
        <v>249</v>
      </c>
      <c r="D6631" t="s">
        <v>303</v>
      </c>
      <c r="E6631" t="s">
        <v>301</v>
      </c>
      <c r="F6631" s="8">
        <v>15148207.779999999</v>
      </c>
      <c r="G6631" s="10"/>
      <c r="I6631" s="8">
        <v>0</v>
      </c>
      <c r="J6631" s="8">
        <v>0</v>
      </c>
    </row>
    <row r="6632" spans="1:10" hidden="1" x14ac:dyDescent="0.35">
      <c r="A6632">
        <v>2019</v>
      </c>
      <c r="B6632">
        <v>3168606</v>
      </c>
      <c r="C6632" t="s">
        <v>249</v>
      </c>
      <c r="D6632" t="s">
        <v>303</v>
      </c>
      <c r="E6632" t="s">
        <v>305</v>
      </c>
      <c r="F6632" s="8">
        <v>958919.34</v>
      </c>
      <c r="G6632" s="10"/>
      <c r="I6632" s="8">
        <v>0</v>
      </c>
      <c r="J6632" s="8">
        <v>0</v>
      </c>
    </row>
    <row r="6633" spans="1:10" hidden="1" x14ac:dyDescent="0.35">
      <c r="A6633">
        <v>2019</v>
      </c>
      <c r="B6633">
        <v>3168606</v>
      </c>
      <c r="C6633" t="s">
        <v>249</v>
      </c>
      <c r="D6633" t="s">
        <v>303</v>
      </c>
      <c r="E6633" t="s">
        <v>309</v>
      </c>
      <c r="F6633" s="8">
        <v>3492706.38</v>
      </c>
      <c r="G6633" s="10"/>
      <c r="I6633" s="8">
        <v>0</v>
      </c>
      <c r="J6633" s="8">
        <v>0</v>
      </c>
    </row>
    <row r="6634" spans="1:10" hidden="1" x14ac:dyDescent="0.35">
      <c r="A6634">
        <v>2019</v>
      </c>
      <c r="B6634">
        <v>3169505</v>
      </c>
      <c r="C6634" t="s">
        <v>250</v>
      </c>
      <c r="D6634" t="s">
        <v>303</v>
      </c>
      <c r="E6634" t="s">
        <v>299</v>
      </c>
      <c r="F6634" s="8">
        <v>5451867.9900000002</v>
      </c>
      <c r="G6634" s="10">
        <v>5044667.74</v>
      </c>
      <c r="H6634">
        <v>0.78076277427936203</v>
      </c>
      <c r="I6634" s="8">
        <v>317926.79687724978</v>
      </c>
      <c r="J6634" s="8">
        <v>0</v>
      </c>
    </row>
    <row r="6635" spans="1:10" hidden="1" x14ac:dyDescent="0.35">
      <c r="A6635">
        <v>2019</v>
      </c>
      <c r="B6635">
        <v>3169505</v>
      </c>
      <c r="C6635" t="s">
        <v>250</v>
      </c>
      <c r="D6635" t="s">
        <v>303</v>
      </c>
      <c r="E6635" t="s">
        <v>300</v>
      </c>
      <c r="F6635" s="8">
        <v>3938688.78</v>
      </c>
      <c r="G6635" s="10"/>
      <c r="I6635" s="8">
        <v>0</v>
      </c>
      <c r="J6635" s="8">
        <v>4256615.5768772494</v>
      </c>
    </row>
    <row r="6636" spans="1:10" hidden="1" x14ac:dyDescent="0.35">
      <c r="A6636">
        <v>2019</v>
      </c>
      <c r="B6636">
        <v>3169505</v>
      </c>
      <c r="C6636" t="s">
        <v>250</v>
      </c>
      <c r="D6636" t="s">
        <v>303</v>
      </c>
      <c r="E6636" t="s">
        <v>308</v>
      </c>
      <c r="F6636" s="8">
        <v>157226.6</v>
      </c>
      <c r="G6636" s="10"/>
      <c r="I6636" s="8">
        <v>0</v>
      </c>
      <c r="J6636" s="8">
        <v>0</v>
      </c>
    </row>
    <row r="6637" spans="1:10" hidden="1" x14ac:dyDescent="0.35">
      <c r="A6637">
        <v>2019</v>
      </c>
      <c r="B6637">
        <v>3169505</v>
      </c>
      <c r="C6637" t="s">
        <v>250</v>
      </c>
      <c r="D6637" t="s">
        <v>303</v>
      </c>
      <c r="E6637" t="s">
        <v>301</v>
      </c>
      <c r="F6637" s="8">
        <v>948752.36</v>
      </c>
      <c r="G6637" s="10"/>
      <c r="I6637" s="8">
        <v>0</v>
      </c>
      <c r="J6637" s="8">
        <v>0</v>
      </c>
    </row>
    <row r="6638" spans="1:10" hidden="1" x14ac:dyDescent="0.35">
      <c r="A6638">
        <v>2019</v>
      </c>
      <c r="B6638">
        <v>3169505</v>
      </c>
      <c r="C6638" t="s">
        <v>250</v>
      </c>
      <c r="D6638" t="s">
        <v>303</v>
      </c>
      <c r="E6638" t="s">
        <v>309</v>
      </c>
      <c r="F6638" s="8">
        <v>407200.25</v>
      </c>
      <c r="G6638" s="10"/>
      <c r="I6638" s="8">
        <v>0</v>
      </c>
      <c r="J6638" s="8">
        <v>0</v>
      </c>
    </row>
    <row r="6639" spans="1:10" hidden="1" x14ac:dyDescent="0.35">
      <c r="A6639">
        <v>2019</v>
      </c>
      <c r="B6639">
        <v>3169703</v>
      </c>
      <c r="C6639" t="s">
        <v>251</v>
      </c>
      <c r="D6639" t="s">
        <v>303</v>
      </c>
      <c r="E6639" t="s">
        <v>299</v>
      </c>
      <c r="F6639" s="8">
        <v>12307281.310000001</v>
      </c>
      <c r="G6639" s="10">
        <v>11830836.1</v>
      </c>
      <c r="H6639">
        <v>0.74112645090231621</v>
      </c>
      <c r="I6639" s="8">
        <v>353106.14753670874</v>
      </c>
      <c r="J6639" s="8">
        <v>0</v>
      </c>
    </row>
    <row r="6640" spans="1:10" hidden="1" x14ac:dyDescent="0.35">
      <c r="A6640">
        <v>2019</v>
      </c>
      <c r="B6640">
        <v>3169703</v>
      </c>
      <c r="C6640" t="s">
        <v>251</v>
      </c>
      <c r="D6640" t="s">
        <v>303</v>
      </c>
      <c r="E6640" t="s">
        <v>300</v>
      </c>
      <c r="F6640" s="8">
        <v>8768145.5700000003</v>
      </c>
      <c r="G6640" s="10"/>
      <c r="I6640" s="8">
        <v>0</v>
      </c>
      <c r="J6640" s="8">
        <v>9121251.7175367083</v>
      </c>
    </row>
    <row r="6641" spans="1:10" hidden="1" x14ac:dyDescent="0.35">
      <c r="A6641">
        <v>2019</v>
      </c>
      <c r="B6641">
        <v>3169703</v>
      </c>
      <c r="C6641" t="s">
        <v>251</v>
      </c>
      <c r="D6641" t="s">
        <v>303</v>
      </c>
      <c r="E6641" t="s">
        <v>306</v>
      </c>
      <c r="F6641" s="8">
        <v>6551.24</v>
      </c>
      <c r="G6641" s="10"/>
      <c r="I6641" s="8">
        <v>0</v>
      </c>
      <c r="J6641" s="8">
        <v>0</v>
      </c>
    </row>
    <row r="6642" spans="1:10" hidden="1" x14ac:dyDescent="0.35">
      <c r="A6642">
        <v>2019</v>
      </c>
      <c r="B6642">
        <v>3169703</v>
      </c>
      <c r="C6642" t="s">
        <v>251</v>
      </c>
      <c r="D6642" t="s">
        <v>303</v>
      </c>
      <c r="E6642" t="s">
        <v>301</v>
      </c>
      <c r="F6642" s="8">
        <v>1788275.14</v>
      </c>
      <c r="G6642" s="10"/>
      <c r="I6642" s="8">
        <v>0</v>
      </c>
      <c r="J6642" s="8">
        <v>0</v>
      </c>
    </row>
    <row r="6643" spans="1:10" hidden="1" x14ac:dyDescent="0.35">
      <c r="A6643">
        <v>2019</v>
      </c>
      <c r="B6643">
        <v>3169703</v>
      </c>
      <c r="C6643" t="s">
        <v>251</v>
      </c>
      <c r="D6643" t="s">
        <v>303</v>
      </c>
      <c r="E6643" t="s">
        <v>304</v>
      </c>
      <c r="F6643" s="8">
        <v>63885.39</v>
      </c>
      <c r="G6643" s="10"/>
      <c r="I6643" s="8">
        <v>0</v>
      </c>
      <c r="J6643" s="8">
        <v>0</v>
      </c>
    </row>
    <row r="6644" spans="1:10" hidden="1" x14ac:dyDescent="0.35">
      <c r="A6644">
        <v>2019</v>
      </c>
      <c r="B6644">
        <v>3169703</v>
      </c>
      <c r="C6644" t="s">
        <v>251</v>
      </c>
      <c r="D6644" t="s">
        <v>303</v>
      </c>
      <c r="E6644" t="s">
        <v>305</v>
      </c>
      <c r="F6644" s="8">
        <v>174724.55</v>
      </c>
      <c r="G6644" s="10"/>
      <c r="I6644" s="8">
        <v>0</v>
      </c>
      <c r="J6644" s="8">
        <v>0</v>
      </c>
    </row>
    <row r="6645" spans="1:10" hidden="1" x14ac:dyDescent="0.35">
      <c r="A6645">
        <v>2019</v>
      </c>
      <c r="B6645">
        <v>3169703</v>
      </c>
      <c r="C6645" t="s">
        <v>251</v>
      </c>
      <c r="D6645" t="s">
        <v>303</v>
      </c>
      <c r="E6645" t="s">
        <v>309</v>
      </c>
      <c r="F6645" s="8">
        <v>476445.21</v>
      </c>
      <c r="G6645" s="10"/>
      <c r="I6645" s="8">
        <v>0</v>
      </c>
      <c r="J6645" s="8">
        <v>0</v>
      </c>
    </row>
    <row r="6646" spans="1:10" hidden="1" x14ac:dyDescent="0.35">
      <c r="A6646">
        <v>2019</v>
      </c>
      <c r="B6646">
        <v>3170008</v>
      </c>
      <c r="C6646" t="s">
        <v>252</v>
      </c>
      <c r="D6646" t="s">
        <v>303</v>
      </c>
      <c r="E6646" t="s">
        <v>299</v>
      </c>
      <c r="F6646" s="8">
        <v>7542977.6500000004</v>
      </c>
      <c r="G6646" s="10">
        <v>7542977.6500000004</v>
      </c>
      <c r="H6646">
        <v>0.62485631519801721</v>
      </c>
      <c r="I6646" s="8">
        <v>0</v>
      </c>
      <c r="J6646" s="8">
        <v>0</v>
      </c>
    </row>
    <row r="6647" spans="1:10" hidden="1" x14ac:dyDescent="0.35">
      <c r="A6647">
        <v>2019</v>
      </c>
      <c r="B6647">
        <v>3170008</v>
      </c>
      <c r="C6647" t="s">
        <v>252</v>
      </c>
      <c r="D6647" t="s">
        <v>303</v>
      </c>
      <c r="E6647" t="s">
        <v>300</v>
      </c>
      <c r="F6647" s="8">
        <v>4713277.22</v>
      </c>
      <c r="G6647" s="10"/>
      <c r="I6647" s="8">
        <v>0</v>
      </c>
      <c r="J6647" s="8">
        <v>4713277.22</v>
      </c>
    </row>
    <row r="6648" spans="1:10" hidden="1" x14ac:dyDescent="0.35">
      <c r="A6648">
        <v>2019</v>
      </c>
      <c r="B6648">
        <v>3170008</v>
      </c>
      <c r="C6648" t="s">
        <v>252</v>
      </c>
      <c r="D6648" t="s">
        <v>303</v>
      </c>
      <c r="E6648" t="s">
        <v>301</v>
      </c>
      <c r="F6648" s="8">
        <v>2625884.29</v>
      </c>
      <c r="G6648" s="10"/>
      <c r="I6648" s="8">
        <v>0</v>
      </c>
      <c r="J6648" s="8">
        <v>0</v>
      </c>
    </row>
    <row r="6649" spans="1:10" hidden="1" x14ac:dyDescent="0.35">
      <c r="A6649">
        <v>2019</v>
      </c>
      <c r="B6649">
        <v>3170057</v>
      </c>
      <c r="C6649" t="s">
        <v>253</v>
      </c>
      <c r="D6649" t="s">
        <v>303</v>
      </c>
      <c r="E6649" t="s">
        <v>299</v>
      </c>
      <c r="F6649" s="8">
        <v>7446694.6299999999</v>
      </c>
      <c r="G6649" s="10">
        <v>7446694.6299999999</v>
      </c>
      <c r="H6649">
        <v>0.77829749814784599</v>
      </c>
      <c r="I6649" s="8">
        <v>0</v>
      </c>
      <c r="J6649" s="8">
        <v>0</v>
      </c>
    </row>
    <row r="6650" spans="1:10" hidden="1" x14ac:dyDescent="0.35">
      <c r="A6650">
        <v>2019</v>
      </c>
      <c r="B6650">
        <v>3170057</v>
      </c>
      <c r="C6650" t="s">
        <v>253</v>
      </c>
      <c r="D6650" t="s">
        <v>303</v>
      </c>
      <c r="E6650" t="s">
        <v>300</v>
      </c>
      <c r="F6650" s="8">
        <v>5795743.7999999998</v>
      </c>
      <c r="G6650" s="10"/>
      <c r="I6650" s="8">
        <v>0</v>
      </c>
      <c r="J6650" s="8">
        <v>5795743.7999999998</v>
      </c>
    </row>
    <row r="6651" spans="1:10" hidden="1" x14ac:dyDescent="0.35">
      <c r="A6651">
        <v>2019</v>
      </c>
      <c r="B6651">
        <v>3170057</v>
      </c>
      <c r="C6651" t="s">
        <v>253</v>
      </c>
      <c r="D6651" t="s">
        <v>303</v>
      </c>
      <c r="E6651" t="s">
        <v>301</v>
      </c>
      <c r="F6651" s="8">
        <v>1404381.17</v>
      </c>
      <c r="G6651" s="10"/>
      <c r="I6651" s="8">
        <v>0</v>
      </c>
      <c r="J6651" s="8">
        <v>0</v>
      </c>
    </row>
    <row r="6652" spans="1:10" hidden="1" x14ac:dyDescent="0.35">
      <c r="A6652">
        <v>2019</v>
      </c>
      <c r="B6652">
        <v>3170057</v>
      </c>
      <c r="C6652" t="s">
        <v>253</v>
      </c>
      <c r="D6652" t="s">
        <v>303</v>
      </c>
      <c r="E6652" t="s">
        <v>304</v>
      </c>
      <c r="F6652" s="8">
        <v>17040.740000000002</v>
      </c>
      <c r="G6652" s="10"/>
      <c r="I6652" s="8">
        <v>0</v>
      </c>
      <c r="J6652" s="8">
        <v>0</v>
      </c>
    </row>
    <row r="6653" spans="1:10" hidden="1" x14ac:dyDescent="0.35">
      <c r="A6653">
        <v>2019</v>
      </c>
      <c r="B6653">
        <v>3170057</v>
      </c>
      <c r="C6653" t="s">
        <v>253</v>
      </c>
      <c r="D6653" t="s">
        <v>303</v>
      </c>
      <c r="E6653" t="s">
        <v>305</v>
      </c>
      <c r="F6653" s="8">
        <v>80730.09</v>
      </c>
      <c r="G6653" s="10"/>
      <c r="I6653" s="8">
        <v>0</v>
      </c>
      <c r="J6653" s="8">
        <v>0</v>
      </c>
    </row>
    <row r="6654" spans="1:10" hidden="1" x14ac:dyDescent="0.35">
      <c r="A6654">
        <v>2019</v>
      </c>
      <c r="B6654">
        <v>3170305</v>
      </c>
      <c r="C6654" t="s">
        <v>254</v>
      </c>
      <c r="D6654" t="s">
        <v>303</v>
      </c>
      <c r="E6654" t="s">
        <v>299</v>
      </c>
      <c r="F6654" s="8">
        <v>2900181.66</v>
      </c>
      <c r="G6654" s="10">
        <v>2596435</v>
      </c>
      <c r="H6654">
        <v>0.83534832953646065</v>
      </c>
      <c r="I6654" s="8">
        <v>253734.26503327925</v>
      </c>
      <c r="J6654" s="8">
        <v>0</v>
      </c>
    </row>
    <row r="6655" spans="1:10" hidden="1" x14ac:dyDescent="0.35">
      <c r="A6655">
        <v>2019</v>
      </c>
      <c r="B6655">
        <v>3170305</v>
      </c>
      <c r="C6655" t="s">
        <v>254</v>
      </c>
      <c r="D6655" t="s">
        <v>303</v>
      </c>
      <c r="E6655" t="s">
        <v>300</v>
      </c>
      <c r="F6655" s="8">
        <v>2168927.64</v>
      </c>
      <c r="G6655" s="10"/>
      <c r="I6655" s="8">
        <v>0</v>
      </c>
      <c r="J6655" s="8">
        <v>2422661.9050332792</v>
      </c>
    </row>
    <row r="6656" spans="1:10" hidden="1" x14ac:dyDescent="0.35">
      <c r="A6656">
        <v>2019</v>
      </c>
      <c r="B6656">
        <v>3170305</v>
      </c>
      <c r="C6656" t="s">
        <v>254</v>
      </c>
      <c r="D6656" t="s">
        <v>303</v>
      </c>
      <c r="E6656" t="s">
        <v>304</v>
      </c>
      <c r="F6656" s="8">
        <v>21870.27</v>
      </c>
      <c r="G6656" s="10"/>
      <c r="I6656" s="8">
        <v>0</v>
      </c>
      <c r="J6656" s="8">
        <v>0</v>
      </c>
    </row>
    <row r="6657" spans="1:10" hidden="1" x14ac:dyDescent="0.35">
      <c r="A6657">
        <v>2019</v>
      </c>
      <c r="B6657">
        <v>3170305</v>
      </c>
      <c r="C6657" t="s">
        <v>254</v>
      </c>
      <c r="D6657" t="s">
        <v>303</v>
      </c>
      <c r="E6657" t="s">
        <v>309</v>
      </c>
      <c r="F6657" s="8">
        <v>303746.65999999997</v>
      </c>
      <c r="G6657" s="10"/>
      <c r="I6657" s="8">
        <v>0</v>
      </c>
      <c r="J6657" s="8">
        <v>0</v>
      </c>
    </row>
    <row r="6658" spans="1:10" hidden="1" x14ac:dyDescent="0.35">
      <c r="A6658">
        <v>2019</v>
      </c>
      <c r="B6658">
        <v>3170479</v>
      </c>
      <c r="C6658" t="s">
        <v>255</v>
      </c>
      <c r="D6658" t="s">
        <v>303</v>
      </c>
      <c r="E6658" t="s">
        <v>299</v>
      </c>
      <c r="F6658" s="8">
        <v>4365737.54</v>
      </c>
      <c r="G6658" s="10">
        <v>4097665.75</v>
      </c>
      <c r="H6658">
        <v>0.75391615092080166</v>
      </c>
      <c r="I6658" s="8">
        <v>202103.65208724944</v>
      </c>
      <c r="J6658" s="8">
        <v>0</v>
      </c>
    </row>
    <row r="6659" spans="1:10" hidden="1" x14ac:dyDescent="0.35">
      <c r="A6659">
        <v>2019</v>
      </c>
      <c r="B6659">
        <v>3170479</v>
      </c>
      <c r="C6659" t="s">
        <v>255</v>
      </c>
      <c r="D6659" t="s">
        <v>303</v>
      </c>
      <c r="E6659" t="s">
        <v>300</v>
      </c>
      <c r="F6659" s="8">
        <v>3089296.39</v>
      </c>
      <c r="G6659" s="10"/>
      <c r="I6659" s="8">
        <v>0</v>
      </c>
      <c r="J6659" s="8">
        <v>3291400.0420872495</v>
      </c>
    </row>
    <row r="6660" spans="1:10" hidden="1" x14ac:dyDescent="0.35">
      <c r="A6660">
        <v>2019</v>
      </c>
      <c r="B6660">
        <v>3170479</v>
      </c>
      <c r="C6660" t="s">
        <v>255</v>
      </c>
      <c r="D6660" t="s">
        <v>303</v>
      </c>
      <c r="E6660" t="s">
        <v>307</v>
      </c>
      <c r="F6660" s="8">
        <v>130202.88</v>
      </c>
      <c r="G6660" s="10"/>
      <c r="I6660" s="8">
        <v>0</v>
      </c>
      <c r="J6660" s="8">
        <v>0</v>
      </c>
    </row>
    <row r="6661" spans="1:10" hidden="1" x14ac:dyDescent="0.35">
      <c r="A6661">
        <v>2019</v>
      </c>
      <c r="B6661">
        <v>3170479</v>
      </c>
      <c r="C6661" t="s">
        <v>255</v>
      </c>
      <c r="D6661" t="s">
        <v>303</v>
      </c>
      <c r="E6661" t="s">
        <v>306</v>
      </c>
      <c r="F6661" s="8">
        <v>63996.62</v>
      </c>
      <c r="G6661" s="10"/>
      <c r="I6661" s="8">
        <v>0</v>
      </c>
      <c r="J6661" s="8">
        <v>0</v>
      </c>
    </row>
    <row r="6662" spans="1:10" hidden="1" x14ac:dyDescent="0.35">
      <c r="A6662">
        <v>2019</v>
      </c>
      <c r="B6662">
        <v>3170479</v>
      </c>
      <c r="C6662" t="s">
        <v>255</v>
      </c>
      <c r="D6662" t="s">
        <v>303</v>
      </c>
      <c r="E6662" t="s">
        <v>301</v>
      </c>
      <c r="F6662" s="8">
        <v>629474.67000000004</v>
      </c>
      <c r="G6662" s="10"/>
      <c r="I6662" s="8">
        <v>0</v>
      </c>
      <c r="J6662" s="8">
        <v>0</v>
      </c>
    </row>
    <row r="6663" spans="1:10" hidden="1" x14ac:dyDescent="0.35">
      <c r="A6663">
        <v>2019</v>
      </c>
      <c r="B6663">
        <v>3170479</v>
      </c>
      <c r="C6663" t="s">
        <v>255</v>
      </c>
      <c r="D6663" t="s">
        <v>303</v>
      </c>
      <c r="E6663" t="s">
        <v>305</v>
      </c>
      <c r="F6663" s="8">
        <v>42729.5</v>
      </c>
      <c r="G6663" s="10"/>
      <c r="I6663" s="8">
        <v>0</v>
      </c>
      <c r="J6663" s="8">
        <v>0</v>
      </c>
    </row>
    <row r="6664" spans="1:10" hidden="1" x14ac:dyDescent="0.35">
      <c r="A6664">
        <v>2019</v>
      </c>
      <c r="B6664">
        <v>3170479</v>
      </c>
      <c r="C6664" t="s">
        <v>255</v>
      </c>
      <c r="D6664" t="s">
        <v>303</v>
      </c>
      <c r="E6664" t="s">
        <v>309</v>
      </c>
      <c r="F6664" s="8">
        <v>268071.78999999998</v>
      </c>
      <c r="G6664" s="10"/>
      <c r="I6664" s="8">
        <v>0</v>
      </c>
      <c r="J6664" s="8">
        <v>0</v>
      </c>
    </row>
    <row r="6665" spans="1:10" hidden="1" x14ac:dyDescent="0.35">
      <c r="A6665">
        <v>2019</v>
      </c>
      <c r="B6665">
        <v>3170529</v>
      </c>
      <c r="C6665" t="s">
        <v>256</v>
      </c>
      <c r="D6665" t="s">
        <v>303</v>
      </c>
      <c r="E6665" t="s">
        <v>299</v>
      </c>
      <c r="F6665" s="8">
        <v>9945967.4700000007</v>
      </c>
      <c r="G6665" s="10">
        <v>9602129.0700000003</v>
      </c>
      <c r="H6665">
        <v>0.84686911420573097</v>
      </c>
      <c r="I6665" s="8">
        <v>291186.12123791582</v>
      </c>
      <c r="J6665" s="8">
        <v>0</v>
      </c>
    </row>
    <row r="6666" spans="1:10" hidden="1" x14ac:dyDescent="0.35">
      <c r="A6666">
        <v>2019</v>
      </c>
      <c r="B6666">
        <v>3170529</v>
      </c>
      <c r="C6666" t="s">
        <v>256</v>
      </c>
      <c r="D6666" t="s">
        <v>303</v>
      </c>
      <c r="E6666" t="s">
        <v>300</v>
      </c>
      <c r="F6666" s="8">
        <v>8131746.54</v>
      </c>
      <c r="G6666" s="10"/>
      <c r="I6666" s="8">
        <v>0</v>
      </c>
      <c r="J6666" s="8">
        <v>8422932.661237916</v>
      </c>
    </row>
    <row r="6667" spans="1:10" hidden="1" x14ac:dyDescent="0.35">
      <c r="A6667">
        <v>2019</v>
      </c>
      <c r="B6667">
        <v>3170529</v>
      </c>
      <c r="C6667" t="s">
        <v>256</v>
      </c>
      <c r="D6667" t="s">
        <v>303</v>
      </c>
      <c r="E6667" t="s">
        <v>301</v>
      </c>
      <c r="F6667" s="8">
        <v>768026.28</v>
      </c>
      <c r="G6667" s="10"/>
      <c r="I6667" s="8">
        <v>0</v>
      </c>
      <c r="J6667" s="8">
        <v>0</v>
      </c>
    </row>
    <row r="6668" spans="1:10" hidden="1" x14ac:dyDescent="0.35">
      <c r="A6668">
        <v>2019</v>
      </c>
      <c r="B6668">
        <v>3170529</v>
      </c>
      <c r="C6668" t="s">
        <v>256</v>
      </c>
      <c r="D6668" t="s">
        <v>303</v>
      </c>
      <c r="E6668" t="s">
        <v>305</v>
      </c>
      <c r="F6668" s="8">
        <v>8000</v>
      </c>
      <c r="G6668" s="10"/>
      <c r="I6668" s="8">
        <v>0</v>
      </c>
      <c r="J6668" s="8">
        <v>0</v>
      </c>
    </row>
    <row r="6669" spans="1:10" hidden="1" x14ac:dyDescent="0.35">
      <c r="A6669">
        <v>2019</v>
      </c>
      <c r="B6669">
        <v>3170529</v>
      </c>
      <c r="C6669" t="s">
        <v>256</v>
      </c>
      <c r="D6669" t="s">
        <v>303</v>
      </c>
      <c r="E6669" t="s">
        <v>309</v>
      </c>
      <c r="F6669" s="8">
        <v>343838.4</v>
      </c>
      <c r="G6669" s="10"/>
      <c r="I6669" s="8">
        <v>0</v>
      </c>
      <c r="J6669" s="8">
        <v>0</v>
      </c>
    </row>
    <row r="6670" spans="1:10" hidden="1" x14ac:dyDescent="0.35">
      <c r="A6670">
        <v>2019</v>
      </c>
      <c r="B6670">
        <v>3170651</v>
      </c>
      <c r="C6670" t="s">
        <v>257</v>
      </c>
      <c r="D6670" t="s">
        <v>303</v>
      </c>
      <c r="E6670" t="s">
        <v>299</v>
      </c>
      <c r="F6670" s="8">
        <v>4325893.5999999996</v>
      </c>
      <c r="G6670" s="10">
        <v>3675232.26</v>
      </c>
      <c r="H6670">
        <v>0.80358442162781851</v>
      </c>
      <c r="I6670" s="8">
        <v>522861.31657948135</v>
      </c>
      <c r="J6670" s="8">
        <v>0</v>
      </c>
    </row>
    <row r="6671" spans="1:10" hidden="1" x14ac:dyDescent="0.35">
      <c r="A6671">
        <v>2019</v>
      </c>
      <c r="B6671">
        <v>3170651</v>
      </c>
      <c r="C6671" t="s">
        <v>257</v>
      </c>
      <c r="D6671" t="s">
        <v>303</v>
      </c>
      <c r="E6671" t="s">
        <v>300</v>
      </c>
      <c r="F6671" s="8">
        <v>2953359.39</v>
      </c>
      <c r="G6671" s="10"/>
      <c r="I6671" s="8">
        <v>0</v>
      </c>
      <c r="J6671" s="8">
        <v>3476220.7065794813</v>
      </c>
    </row>
    <row r="6672" spans="1:10" hidden="1" x14ac:dyDescent="0.35">
      <c r="A6672">
        <v>2019</v>
      </c>
      <c r="B6672">
        <v>3170651</v>
      </c>
      <c r="C6672" t="s">
        <v>257</v>
      </c>
      <c r="D6672" t="s">
        <v>303</v>
      </c>
      <c r="E6672" t="s">
        <v>301</v>
      </c>
      <c r="F6672" s="8">
        <v>62425.58</v>
      </c>
      <c r="G6672" s="10"/>
      <c r="I6672" s="8">
        <v>0</v>
      </c>
      <c r="J6672" s="8">
        <v>0</v>
      </c>
    </row>
    <row r="6673" spans="1:10" hidden="1" x14ac:dyDescent="0.35">
      <c r="A6673">
        <v>2019</v>
      </c>
      <c r="B6673">
        <v>3170651</v>
      </c>
      <c r="C6673" t="s">
        <v>257</v>
      </c>
      <c r="D6673" t="s">
        <v>303</v>
      </c>
      <c r="E6673" t="s">
        <v>305</v>
      </c>
      <c r="F6673" s="8">
        <v>13781.53</v>
      </c>
      <c r="G6673" s="10"/>
      <c r="I6673" s="8">
        <v>0</v>
      </c>
      <c r="J6673" s="8">
        <v>0</v>
      </c>
    </row>
    <row r="6674" spans="1:10" hidden="1" x14ac:dyDescent="0.35">
      <c r="A6674">
        <v>2019</v>
      </c>
      <c r="B6674">
        <v>3170651</v>
      </c>
      <c r="C6674" t="s">
        <v>257</v>
      </c>
      <c r="D6674" t="s">
        <v>303</v>
      </c>
      <c r="E6674" t="s">
        <v>309</v>
      </c>
      <c r="F6674" s="8">
        <v>650661.34</v>
      </c>
      <c r="G6674" s="10"/>
      <c r="I6674" s="8">
        <v>0</v>
      </c>
      <c r="J6674" s="8">
        <v>0</v>
      </c>
    </row>
    <row r="6675" spans="1:10" hidden="1" x14ac:dyDescent="0.35">
      <c r="A6675">
        <v>2019</v>
      </c>
      <c r="B6675">
        <v>3170800</v>
      </c>
      <c r="C6675" t="s">
        <v>258</v>
      </c>
      <c r="D6675" t="s">
        <v>303</v>
      </c>
      <c r="E6675" t="s">
        <v>299</v>
      </c>
      <c r="F6675" s="8">
        <v>19399771.670000002</v>
      </c>
      <c r="G6675" s="10">
        <v>19040202.630000003</v>
      </c>
      <c r="H6675">
        <v>0.82039139779890025</v>
      </c>
      <c r="I6675" s="8">
        <v>294987.34733080864</v>
      </c>
      <c r="J6675" s="8">
        <v>0</v>
      </c>
    </row>
    <row r="6676" spans="1:10" hidden="1" x14ac:dyDescent="0.35">
      <c r="A6676">
        <v>2019</v>
      </c>
      <c r="B6676">
        <v>3170800</v>
      </c>
      <c r="C6676" t="s">
        <v>258</v>
      </c>
      <c r="D6676" t="s">
        <v>303</v>
      </c>
      <c r="E6676" t="s">
        <v>300</v>
      </c>
      <c r="F6676" s="8">
        <v>15620418.449999999</v>
      </c>
      <c r="G6676" s="10"/>
      <c r="I6676" s="8">
        <v>0</v>
      </c>
      <c r="J6676" s="8">
        <v>15915405.797330808</v>
      </c>
    </row>
    <row r="6677" spans="1:10" hidden="1" x14ac:dyDescent="0.35">
      <c r="A6677">
        <v>2019</v>
      </c>
      <c r="B6677">
        <v>3170800</v>
      </c>
      <c r="C6677" t="s">
        <v>258</v>
      </c>
      <c r="D6677" t="s">
        <v>303</v>
      </c>
      <c r="E6677" t="s">
        <v>301</v>
      </c>
      <c r="F6677" s="8">
        <v>2755266.5</v>
      </c>
      <c r="G6677" s="10"/>
      <c r="I6677" s="8">
        <v>0</v>
      </c>
      <c r="J6677" s="8">
        <v>0</v>
      </c>
    </row>
    <row r="6678" spans="1:10" hidden="1" x14ac:dyDescent="0.35">
      <c r="A6678">
        <v>2019</v>
      </c>
      <c r="B6678">
        <v>3170800</v>
      </c>
      <c r="C6678" t="s">
        <v>258</v>
      </c>
      <c r="D6678" t="s">
        <v>303</v>
      </c>
      <c r="E6678" t="s">
        <v>304</v>
      </c>
      <c r="F6678" s="8">
        <v>4635.7</v>
      </c>
      <c r="G6678" s="10"/>
      <c r="I6678" s="8">
        <v>0</v>
      </c>
      <c r="J6678" s="8">
        <v>0</v>
      </c>
    </row>
    <row r="6679" spans="1:10" hidden="1" x14ac:dyDescent="0.35">
      <c r="A6679">
        <v>2019</v>
      </c>
      <c r="B6679">
        <v>3170800</v>
      </c>
      <c r="C6679" t="s">
        <v>258</v>
      </c>
      <c r="D6679" t="s">
        <v>303</v>
      </c>
      <c r="E6679" t="s">
        <v>305</v>
      </c>
      <c r="F6679" s="8">
        <v>153214.84</v>
      </c>
      <c r="G6679" s="10"/>
      <c r="I6679" s="8">
        <v>0</v>
      </c>
      <c r="J6679" s="8">
        <v>0</v>
      </c>
    </row>
    <row r="6680" spans="1:10" hidden="1" x14ac:dyDescent="0.35">
      <c r="A6680">
        <v>2019</v>
      </c>
      <c r="B6680">
        <v>3170800</v>
      </c>
      <c r="C6680" t="s">
        <v>258</v>
      </c>
      <c r="D6680" t="s">
        <v>303</v>
      </c>
      <c r="E6680" t="s">
        <v>309</v>
      </c>
      <c r="F6680" s="8">
        <v>359569.04</v>
      </c>
      <c r="G6680" s="10"/>
      <c r="I6680" s="8">
        <v>0</v>
      </c>
      <c r="J6680" s="8">
        <v>0</v>
      </c>
    </row>
    <row r="6681" spans="1:10" hidden="1" x14ac:dyDescent="0.35">
      <c r="A6681">
        <v>2019</v>
      </c>
      <c r="B6681">
        <v>3170909</v>
      </c>
      <c r="C6681" t="s">
        <v>259</v>
      </c>
      <c r="D6681" t="s">
        <v>303</v>
      </c>
      <c r="E6681" t="s">
        <v>299</v>
      </c>
      <c r="F6681" s="8">
        <v>12836223.6</v>
      </c>
      <c r="G6681" s="10">
        <v>12028670.9</v>
      </c>
      <c r="H6681">
        <v>0.63768529904663029</v>
      </c>
      <c r="I6681" s="8">
        <v>514964.48499541369</v>
      </c>
      <c r="J6681" s="8">
        <v>0</v>
      </c>
    </row>
    <row r="6682" spans="1:10" hidden="1" x14ac:dyDescent="0.35">
      <c r="A6682">
        <v>2019</v>
      </c>
      <c r="B6682">
        <v>3170909</v>
      </c>
      <c r="C6682" t="s">
        <v>259</v>
      </c>
      <c r="D6682" t="s">
        <v>303</v>
      </c>
      <c r="E6682" t="s">
        <v>300</v>
      </c>
      <c r="F6682" s="8">
        <v>7670506.5999999996</v>
      </c>
      <c r="G6682" s="10"/>
      <c r="I6682" s="8">
        <v>0</v>
      </c>
      <c r="J6682" s="8">
        <v>8185471.0849954132</v>
      </c>
    </row>
    <row r="6683" spans="1:10" hidden="1" x14ac:dyDescent="0.35">
      <c r="A6683">
        <v>2019</v>
      </c>
      <c r="B6683">
        <v>3170909</v>
      </c>
      <c r="C6683" t="s">
        <v>259</v>
      </c>
      <c r="D6683" t="s">
        <v>303</v>
      </c>
      <c r="E6683" t="s">
        <v>306</v>
      </c>
      <c r="F6683" s="8">
        <v>97660.28</v>
      </c>
      <c r="G6683" s="10"/>
      <c r="I6683" s="8">
        <v>0</v>
      </c>
      <c r="J6683" s="8">
        <v>0</v>
      </c>
    </row>
    <row r="6684" spans="1:10" hidden="1" x14ac:dyDescent="0.35">
      <c r="A6684">
        <v>2019</v>
      </c>
      <c r="B6684">
        <v>3170909</v>
      </c>
      <c r="C6684" t="s">
        <v>259</v>
      </c>
      <c r="D6684" t="s">
        <v>303</v>
      </c>
      <c r="E6684" t="s">
        <v>301</v>
      </c>
      <c r="F6684" s="8">
        <v>3714333.72</v>
      </c>
      <c r="G6684" s="10"/>
      <c r="I6684" s="8">
        <v>0</v>
      </c>
      <c r="J6684" s="8">
        <v>0</v>
      </c>
    </row>
    <row r="6685" spans="1:10" hidden="1" x14ac:dyDescent="0.35">
      <c r="A6685">
        <v>2019</v>
      </c>
      <c r="B6685">
        <v>3170909</v>
      </c>
      <c r="C6685" t="s">
        <v>259</v>
      </c>
      <c r="D6685" t="s">
        <v>303</v>
      </c>
      <c r="E6685" t="s">
        <v>305</v>
      </c>
      <c r="F6685" s="8">
        <v>208581.95</v>
      </c>
      <c r="G6685" s="10"/>
      <c r="I6685" s="8">
        <v>0</v>
      </c>
      <c r="J6685" s="8">
        <v>0</v>
      </c>
    </row>
    <row r="6686" spans="1:10" hidden="1" x14ac:dyDescent="0.35">
      <c r="A6686">
        <v>2019</v>
      </c>
      <c r="B6686">
        <v>3170909</v>
      </c>
      <c r="C6686" t="s">
        <v>259</v>
      </c>
      <c r="D6686" t="s">
        <v>303</v>
      </c>
      <c r="E6686" t="s">
        <v>309</v>
      </c>
      <c r="F6686" s="8">
        <v>807552.7</v>
      </c>
      <c r="G6686" s="10"/>
      <c r="I6686" s="8">
        <v>0</v>
      </c>
      <c r="J6686" s="8">
        <v>0</v>
      </c>
    </row>
    <row r="6687" spans="1:10" hidden="1" x14ac:dyDescent="0.35">
      <c r="A6687">
        <v>2019</v>
      </c>
      <c r="B6687">
        <v>3171030</v>
      </c>
      <c r="C6687" t="s">
        <v>260</v>
      </c>
      <c r="D6687" t="s">
        <v>303</v>
      </c>
      <c r="E6687" t="s">
        <v>299</v>
      </c>
      <c r="F6687" s="8">
        <v>5850681.6399999997</v>
      </c>
      <c r="G6687" s="10">
        <v>5470788.6199999992</v>
      </c>
      <c r="H6687">
        <v>0.66384819305996157</v>
      </c>
      <c r="I6687" s="8">
        <v>252191.29488309185</v>
      </c>
      <c r="J6687" s="8">
        <v>0</v>
      </c>
    </row>
    <row r="6688" spans="1:10" hidden="1" x14ac:dyDescent="0.35">
      <c r="A6688">
        <v>2019</v>
      </c>
      <c r="B6688">
        <v>3171030</v>
      </c>
      <c r="C6688" t="s">
        <v>260</v>
      </c>
      <c r="D6688" t="s">
        <v>303</v>
      </c>
      <c r="E6688" t="s">
        <v>300</v>
      </c>
      <c r="F6688" s="8">
        <v>3631773.14</v>
      </c>
      <c r="G6688" s="10"/>
      <c r="I6688" s="8">
        <v>0</v>
      </c>
      <c r="J6688" s="8">
        <v>3883964.4348830921</v>
      </c>
    </row>
    <row r="6689" spans="1:10" hidden="1" x14ac:dyDescent="0.35">
      <c r="A6689">
        <v>2019</v>
      </c>
      <c r="B6689">
        <v>3171030</v>
      </c>
      <c r="C6689" t="s">
        <v>260</v>
      </c>
      <c r="D6689" t="s">
        <v>303</v>
      </c>
      <c r="E6689" t="s">
        <v>306</v>
      </c>
      <c r="F6689" s="8">
        <v>31893.759999999998</v>
      </c>
      <c r="G6689" s="10"/>
      <c r="I6689" s="8">
        <v>0</v>
      </c>
      <c r="J6689" s="8">
        <v>0</v>
      </c>
    </row>
    <row r="6690" spans="1:10" hidden="1" x14ac:dyDescent="0.35">
      <c r="A6690">
        <v>2019</v>
      </c>
      <c r="B6690">
        <v>3171030</v>
      </c>
      <c r="C6690" t="s">
        <v>260</v>
      </c>
      <c r="D6690" t="s">
        <v>303</v>
      </c>
      <c r="E6690" t="s">
        <v>301</v>
      </c>
      <c r="F6690" s="8">
        <v>1606281.62</v>
      </c>
      <c r="G6690" s="10"/>
      <c r="I6690" s="8">
        <v>0</v>
      </c>
      <c r="J6690" s="8">
        <v>0</v>
      </c>
    </row>
    <row r="6691" spans="1:10" hidden="1" x14ac:dyDescent="0.35">
      <c r="A6691">
        <v>2019</v>
      </c>
      <c r="B6691">
        <v>3171030</v>
      </c>
      <c r="C6691" t="s">
        <v>260</v>
      </c>
      <c r="D6691" t="s">
        <v>303</v>
      </c>
      <c r="E6691" t="s">
        <v>304</v>
      </c>
      <c r="F6691" s="8">
        <v>99298.95</v>
      </c>
      <c r="G6691" s="10"/>
      <c r="I6691" s="8">
        <v>0</v>
      </c>
      <c r="J6691" s="8">
        <v>0</v>
      </c>
    </row>
    <row r="6692" spans="1:10" hidden="1" x14ac:dyDescent="0.35">
      <c r="A6692">
        <v>2019</v>
      </c>
      <c r="B6692">
        <v>3171030</v>
      </c>
      <c r="C6692" t="s">
        <v>260</v>
      </c>
      <c r="D6692" t="s">
        <v>303</v>
      </c>
      <c r="E6692" t="s">
        <v>305</v>
      </c>
      <c r="F6692" s="8">
        <v>101541.15</v>
      </c>
      <c r="G6692" s="10"/>
      <c r="I6692" s="8">
        <v>0</v>
      </c>
      <c r="J6692" s="8">
        <v>0</v>
      </c>
    </row>
    <row r="6693" spans="1:10" hidden="1" x14ac:dyDescent="0.35">
      <c r="A6693">
        <v>2019</v>
      </c>
      <c r="B6693">
        <v>3171030</v>
      </c>
      <c r="C6693" t="s">
        <v>260</v>
      </c>
      <c r="D6693" t="s">
        <v>303</v>
      </c>
      <c r="E6693" t="s">
        <v>309</v>
      </c>
      <c r="F6693" s="8">
        <v>379893.02</v>
      </c>
      <c r="G6693" s="10"/>
      <c r="I6693" s="8">
        <v>0</v>
      </c>
      <c r="J6693" s="8">
        <v>0</v>
      </c>
    </row>
    <row r="6694" spans="1:10" hidden="1" x14ac:dyDescent="0.35">
      <c r="A6694">
        <v>2019</v>
      </c>
      <c r="B6694">
        <v>3171071</v>
      </c>
      <c r="C6694" t="s">
        <v>261</v>
      </c>
      <c r="D6694" t="s">
        <v>303</v>
      </c>
      <c r="E6694" t="s">
        <v>299</v>
      </c>
      <c r="F6694" s="8">
        <v>3901833.18</v>
      </c>
      <c r="G6694" s="10">
        <v>3491072.31</v>
      </c>
      <c r="H6694">
        <v>0.78183432986525569</v>
      </c>
      <c r="I6694" s="8">
        <v>321146.94953131943</v>
      </c>
      <c r="J6694" s="8">
        <v>0</v>
      </c>
    </row>
    <row r="6695" spans="1:10" hidden="1" x14ac:dyDescent="0.35">
      <c r="A6695">
        <v>2019</v>
      </c>
      <c r="B6695">
        <v>3171071</v>
      </c>
      <c r="C6695" t="s">
        <v>261</v>
      </c>
      <c r="D6695" t="s">
        <v>303</v>
      </c>
      <c r="E6695" t="s">
        <v>300</v>
      </c>
      <c r="F6695" s="8">
        <v>2729440.18</v>
      </c>
      <c r="G6695" s="10"/>
      <c r="I6695" s="8">
        <v>0</v>
      </c>
      <c r="J6695" s="8">
        <v>3050587.1295313197</v>
      </c>
    </row>
    <row r="6696" spans="1:10" hidden="1" x14ac:dyDescent="0.35">
      <c r="A6696">
        <v>2019</v>
      </c>
      <c r="B6696">
        <v>3171071</v>
      </c>
      <c r="C6696" t="s">
        <v>261</v>
      </c>
      <c r="D6696" t="s">
        <v>303</v>
      </c>
      <c r="E6696" t="s">
        <v>307</v>
      </c>
      <c r="F6696" s="8">
        <v>22132.2</v>
      </c>
      <c r="G6696" s="10"/>
      <c r="I6696" s="8">
        <v>0</v>
      </c>
      <c r="J6696" s="8">
        <v>0</v>
      </c>
    </row>
    <row r="6697" spans="1:10" hidden="1" x14ac:dyDescent="0.35">
      <c r="A6697">
        <v>2019</v>
      </c>
      <c r="B6697">
        <v>3171071</v>
      </c>
      <c r="C6697" t="s">
        <v>261</v>
      </c>
      <c r="D6697" t="s">
        <v>303</v>
      </c>
      <c r="E6697" t="s">
        <v>301</v>
      </c>
      <c r="F6697" s="8">
        <v>657268.87</v>
      </c>
      <c r="G6697" s="10"/>
      <c r="I6697" s="8">
        <v>0</v>
      </c>
      <c r="J6697" s="8">
        <v>0</v>
      </c>
    </row>
    <row r="6698" spans="1:10" hidden="1" x14ac:dyDescent="0.35">
      <c r="A6698">
        <v>2019</v>
      </c>
      <c r="B6698">
        <v>3171071</v>
      </c>
      <c r="C6698" t="s">
        <v>261</v>
      </c>
      <c r="D6698" t="s">
        <v>303</v>
      </c>
      <c r="E6698" t="s">
        <v>304</v>
      </c>
      <c r="F6698" s="8">
        <v>63972.49</v>
      </c>
      <c r="G6698" s="10"/>
      <c r="I6698" s="8">
        <v>0</v>
      </c>
      <c r="J6698" s="8">
        <v>0</v>
      </c>
    </row>
    <row r="6699" spans="1:10" hidden="1" x14ac:dyDescent="0.35">
      <c r="A6699">
        <v>2019</v>
      </c>
      <c r="B6699">
        <v>3171071</v>
      </c>
      <c r="C6699" t="s">
        <v>261</v>
      </c>
      <c r="D6699" t="s">
        <v>303</v>
      </c>
      <c r="E6699" t="s">
        <v>305</v>
      </c>
      <c r="F6699" s="8">
        <v>1996</v>
      </c>
      <c r="G6699" s="10"/>
      <c r="I6699" s="8">
        <v>0</v>
      </c>
      <c r="J6699" s="8">
        <v>0</v>
      </c>
    </row>
    <row r="6700" spans="1:10" hidden="1" x14ac:dyDescent="0.35">
      <c r="A6700">
        <v>2019</v>
      </c>
      <c r="B6700">
        <v>3171071</v>
      </c>
      <c r="C6700" t="s">
        <v>261</v>
      </c>
      <c r="D6700" t="s">
        <v>303</v>
      </c>
      <c r="E6700" t="s">
        <v>309</v>
      </c>
      <c r="F6700" s="8">
        <v>410760.87</v>
      </c>
      <c r="G6700" s="10"/>
      <c r="I6700" s="8">
        <v>0</v>
      </c>
      <c r="J6700" s="8">
        <v>0</v>
      </c>
    </row>
    <row r="6701" spans="1:10" hidden="1" x14ac:dyDescent="0.35">
      <c r="A6701">
        <v>2019</v>
      </c>
      <c r="B6701">
        <v>3171600</v>
      </c>
      <c r="C6701" t="s">
        <v>262</v>
      </c>
      <c r="D6701" t="s">
        <v>303</v>
      </c>
      <c r="E6701" t="s">
        <v>299</v>
      </c>
      <c r="F6701" s="8">
        <v>6189382.7800000003</v>
      </c>
      <c r="G6701" s="10">
        <v>6007382.9700000007</v>
      </c>
      <c r="H6701">
        <v>0.73328886838056861</v>
      </c>
      <c r="I6701" s="8">
        <v>133458.43472037849</v>
      </c>
      <c r="J6701" s="8">
        <v>0</v>
      </c>
    </row>
    <row r="6702" spans="1:10" hidden="1" x14ac:dyDescent="0.35">
      <c r="A6702">
        <v>2019</v>
      </c>
      <c r="B6702">
        <v>3171600</v>
      </c>
      <c r="C6702" t="s">
        <v>262</v>
      </c>
      <c r="D6702" t="s">
        <v>303</v>
      </c>
      <c r="E6702" t="s">
        <v>300</v>
      </c>
      <c r="F6702" s="8">
        <v>4405147.0599999996</v>
      </c>
      <c r="G6702" s="10"/>
      <c r="I6702" s="8">
        <v>0</v>
      </c>
      <c r="J6702" s="8">
        <v>4538605.494720378</v>
      </c>
    </row>
    <row r="6703" spans="1:10" hidden="1" x14ac:dyDescent="0.35">
      <c r="A6703">
        <v>2019</v>
      </c>
      <c r="B6703">
        <v>3171600</v>
      </c>
      <c r="C6703" t="s">
        <v>262</v>
      </c>
      <c r="D6703" t="s">
        <v>303</v>
      </c>
      <c r="E6703" t="s">
        <v>307</v>
      </c>
      <c r="F6703" s="8">
        <v>36534.300000000003</v>
      </c>
      <c r="G6703" s="10"/>
      <c r="I6703" s="8">
        <v>0</v>
      </c>
      <c r="J6703" s="8">
        <v>0</v>
      </c>
    </row>
    <row r="6704" spans="1:10" hidden="1" x14ac:dyDescent="0.35">
      <c r="A6704">
        <v>2019</v>
      </c>
      <c r="B6704">
        <v>3171600</v>
      </c>
      <c r="C6704" t="s">
        <v>262</v>
      </c>
      <c r="D6704" t="s">
        <v>303</v>
      </c>
      <c r="E6704" t="s">
        <v>301</v>
      </c>
      <c r="F6704" s="8">
        <v>1403111.95</v>
      </c>
      <c r="G6704" s="10"/>
      <c r="I6704" s="8">
        <v>0</v>
      </c>
      <c r="J6704" s="8">
        <v>0</v>
      </c>
    </row>
    <row r="6705" spans="1:10" hidden="1" x14ac:dyDescent="0.35">
      <c r="A6705">
        <v>2019</v>
      </c>
      <c r="B6705">
        <v>3171600</v>
      </c>
      <c r="C6705" t="s">
        <v>262</v>
      </c>
      <c r="D6705" t="s">
        <v>303</v>
      </c>
      <c r="E6705" t="s">
        <v>309</v>
      </c>
      <c r="F6705" s="8">
        <v>181999.81</v>
      </c>
      <c r="G6705" s="10"/>
      <c r="I6705" s="8">
        <v>0</v>
      </c>
      <c r="J6705" s="8">
        <v>0</v>
      </c>
    </row>
    <row r="6706" spans="1:10" hidden="1" x14ac:dyDescent="0.35">
      <c r="A6706">
        <v>2019</v>
      </c>
      <c r="B6706">
        <v>3171808</v>
      </c>
      <c r="C6706" t="s">
        <v>263</v>
      </c>
      <c r="D6706" t="s">
        <v>303</v>
      </c>
      <c r="E6706" t="s">
        <v>299</v>
      </c>
      <c r="F6706" s="8">
        <v>7807915.0499999998</v>
      </c>
      <c r="G6706" s="10">
        <v>7269528.4299999997</v>
      </c>
      <c r="H6706">
        <v>0.67925518932181961</v>
      </c>
      <c r="I6706" s="8">
        <v>365701.90549643454</v>
      </c>
      <c r="J6706" s="8">
        <v>0</v>
      </c>
    </row>
    <row r="6707" spans="1:10" hidden="1" x14ac:dyDescent="0.35">
      <c r="A6707">
        <v>2019</v>
      </c>
      <c r="B6707">
        <v>3171808</v>
      </c>
      <c r="C6707" t="s">
        <v>263</v>
      </c>
      <c r="D6707" t="s">
        <v>303</v>
      </c>
      <c r="E6707" t="s">
        <v>300</v>
      </c>
      <c r="F6707" s="8">
        <v>4937864.91</v>
      </c>
      <c r="G6707" s="10"/>
      <c r="I6707" s="8">
        <v>0</v>
      </c>
      <c r="J6707" s="8">
        <v>5303566.8154964345</v>
      </c>
    </row>
    <row r="6708" spans="1:10" hidden="1" x14ac:dyDescent="0.35">
      <c r="A6708">
        <v>2019</v>
      </c>
      <c r="B6708">
        <v>3171808</v>
      </c>
      <c r="C6708" t="s">
        <v>263</v>
      </c>
      <c r="D6708" t="s">
        <v>303</v>
      </c>
      <c r="E6708" t="s">
        <v>306</v>
      </c>
      <c r="F6708" s="8">
        <v>6020</v>
      </c>
      <c r="G6708" s="10"/>
      <c r="I6708" s="8">
        <v>0</v>
      </c>
      <c r="J6708" s="8">
        <v>0</v>
      </c>
    </row>
    <row r="6709" spans="1:10" hidden="1" x14ac:dyDescent="0.35">
      <c r="A6709">
        <v>2019</v>
      </c>
      <c r="B6709">
        <v>3171808</v>
      </c>
      <c r="C6709" t="s">
        <v>263</v>
      </c>
      <c r="D6709" t="s">
        <v>303</v>
      </c>
      <c r="E6709" t="s">
        <v>301</v>
      </c>
      <c r="F6709" s="8">
        <v>1291931.68</v>
      </c>
      <c r="G6709" s="10"/>
      <c r="I6709" s="8">
        <v>0</v>
      </c>
      <c r="J6709" s="8">
        <v>0</v>
      </c>
    </row>
    <row r="6710" spans="1:10" hidden="1" x14ac:dyDescent="0.35">
      <c r="A6710">
        <v>2019</v>
      </c>
      <c r="B6710">
        <v>3171808</v>
      </c>
      <c r="C6710" t="s">
        <v>263</v>
      </c>
      <c r="D6710" t="s">
        <v>303</v>
      </c>
      <c r="E6710" t="s">
        <v>305</v>
      </c>
      <c r="F6710" s="8">
        <v>363550.82</v>
      </c>
      <c r="G6710" s="10"/>
      <c r="I6710" s="8">
        <v>0</v>
      </c>
      <c r="J6710" s="8">
        <v>0</v>
      </c>
    </row>
    <row r="6711" spans="1:10" hidden="1" x14ac:dyDescent="0.35">
      <c r="A6711">
        <v>2019</v>
      </c>
      <c r="B6711">
        <v>3171808</v>
      </c>
      <c r="C6711" t="s">
        <v>263</v>
      </c>
      <c r="D6711" t="s">
        <v>303</v>
      </c>
      <c r="E6711" t="s">
        <v>309</v>
      </c>
      <c r="F6711" s="8">
        <v>538386.62</v>
      </c>
      <c r="G6711" s="10"/>
      <c r="I6711" s="8">
        <v>0</v>
      </c>
      <c r="J6711" s="8">
        <v>0</v>
      </c>
    </row>
    <row r="6712" spans="1:10" hidden="1" x14ac:dyDescent="0.35">
      <c r="A6712">
        <v>2019</v>
      </c>
      <c r="B6712">
        <v>3171907</v>
      </c>
      <c r="C6712" t="s">
        <v>264</v>
      </c>
      <c r="D6712" t="s">
        <v>303</v>
      </c>
      <c r="E6712" t="s">
        <v>299</v>
      </c>
      <c r="F6712" s="8">
        <v>3730508.42</v>
      </c>
      <c r="G6712" s="10">
        <v>3730508.42</v>
      </c>
      <c r="H6712">
        <v>0.86141641519200751</v>
      </c>
      <c r="I6712" s="8">
        <v>0</v>
      </c>
      <c r="J6712" s="8">
        <v>0</v>
      </c>
    </row>
    <row r="6713" spans="1:10" hidden="1" x14ac:dyDescent="0.35">
      <c r="A6713">
        <v>2019</v>
      </c>
      <c r="B6713">
        <v>3171907</v>
      </c>
      <c r="C6713" t="s">
        <v>264</v>
      </c>
      <c r="D6713" t="s">
        <v>303</v>
      </c>
      <c r="E6713" t="s">
        <v>300</v>
      </c>
      <c r="F6713" s="8">
        <v>3213521.19</v>
      </c>
      <c r="G6713" s="10"/>
      <c r="I6713" s="8">
        <v>0</v>
      </c>
      <c r="J6713" s="8">
        <v>3213521.19</v>
      </c>
    </row>
    <row r="6714" spans="1:10" hidden="1" x14ac:dyDescent="0.35">
      <c r="A6714">
        <v>2019</v>
      </c>
      <c r="B6714">
        <v>3171907</v>
      </c>
      <c r="C6714" t="s">
        <v>264</v>
      </c>
      <c r="D6714" t="s">
        <v>303</v>
      </c>
      <c r="E6714" t="s">
        <v>301</v>
      </c>
      <c r="F6714" s="8">
        <v>82063.490000000005</v>
      </c>
      <c r="G6714" s="10"/>
      <c r="I6714" s="8">
        <v>0</v>
      </c>
      <c r="J6714" s="8">
        <v>0</v>
      </c>
    </row>
    <row r="6715" spans="1:10" hidden="1" x14ac:dyDescent="0.35">
      <c r="A6715">
        <v>2020</v>
      </c>
      <c r="B6715">
        <v>3100500</v>
      </c>
      <c r="C6715" t="s">
        <v>0</v>
      </c>
      <c r="D6715" t="s">
        <v>303</v>
      </c>
      <c r="E6715" t="s">
        <v>299</v>
      </c>
      <c r="F6715" s="8">
        <v>4375448.6500000004</v>
      </c>
      <c r="G6715" s="10">
        <v>4375448.6500000004</v>
      </c>
      <c r="H6715">
        <v>0.85072713171939507</v>
      </c>
      <c r="I6715" s="8">
        <v>0</v>
      </c>
      <c r="J6715" s="8">
        <v>0</v>
      </c>
    </row>
    <row r="6716" spans="1:10" hidden="1" x14ac:dyDescent="0.35">
      <c r="A6716">
        <v>2020</v>
      </c>
      <c r="B6716">
        <v>3100500</v>
      </c>
      <c r="C6716" t="s">
        <v>0</v>
      </c>
      <c r="D6716" t="s">
        <v>303</v>
      </c>
      <c r="E6716" t="s">
        <v>300</v>
      </c>
      <c r="F6716" s="8">
        <v>3722312.88</v>
      </c>
      <c r="G6716" s="10"/>
      <c r="I6716" s="8">
        <v>0</v>
      </c>
      <c r="J6716" s="8">
        <v>3722312.88</v>
      </c>
    </row>
    <row r="6717" spans="1:10" hidden="1" x14ac:dyDescent="0.35">
      <c r="A6717">
        <v>2020</v>
      </c>
      <c r="B6717">
        <v>3100500</v>
      </c>
      <c r="C6717" t="s">
        <v>0</v>
      </c>
      <c r="D6717" t="s">
        <v>303</v>
      </c>
      <c r="E6717" t="s">
        <v>301</v>
      </c>
      <c r="F6717" s="8">
        <v>602429.69999999995</v>
      </c>
      <c r="G6717" s="10"/>
      <c r="I6717" s="8">
        <v>0</v>
      </c>
      <c r="J6717" s="8">
        <v>0</v>
      </c>
    </row>
    <row r="6718" spans="1:10" x14ac:dyDescent="0.35">
      <c r="A6718">
        <v>2020</v>
      </c>
      <c r="B6718">
        <v>3100609</v>
      </c>
      <c r="C6718" t="s">
        <v>1</v>
      </c>
      <c r="D6718" t="s">
        <v>303</v>
      </c>
      <c r="E6718" t="s">
        <v>299</v>
      </c>
      <c r="F6718" s="8">
        <v>6059550.6399999997</v>
      </c>
      <c r="G6718" s="10">
        <v>6059550.6399999997</v>
      </c>
      <c r="H6718">
        <v>0.5787533331019411</v>
      </c>
      <c r="I6718" s="8">
        <v>0</v>
      </c>
      <c r="J6718" s="8">
        <v>0</v>
      </c>
    </row>
    <row r="6719" spans="1:10" x14ac:dyDescent="0.35">
      <c r="A6719">
        <v>2020</v>
      </c>
      <c r="B6719">
        <v>3100609</v>
      </c>
      <c r="C6719" t="s">
        <v>1</v>
      </c>
      <c r="D6719" t="s">
        <v>303</v>
      </c>
      <c r="E6719" t="s">
        <v>300</v>
      </c>
      <c r="F6719" s="8">
        <v>3506985.13</v>
      </c>
      <c r="G6719" s="10"/>
      <c r="I6719" s="8">
        <v>0</v>
      </c>
      <c r="J6719" s="8">
        <v>3506985.13</v>
      </c>
    </row>
    <row r="6720" spans="1:10" x14ac:dyDescent="0.35">
      <c r="A6720">
        <v>2020</v>
      </c>
      <c r="B6720">
        <v>3100609</v>
      </c>
      <c r="C6720" t="s">
        <v>1</v>
      </c>
      <c r="D6720" t="s">
        <v>303</v>
      </c>
      <c r="E6720" t="s">
        <v>301</v>
      </c>
      <c r="F6720" s="8">
        <v>1530964.61</v>
      </c>
      <c r="G6720" s="10"/>
      <c r="I6720" s="8">
        <v>0</v>
      </c>
      <c r="J6720" s="8">
        <v>0</v>
      </c>
    </row>
    <row r="6721" spans="1:10" x14ac:dyDescent="0.35">
      <c r="A6721">
        <v>2020</v>
      </c>
      <c r="B6721">
        <v>3100609</v>
      </c>
      <c r="C6721" t="s">
        <v>1</v>
      </c>
      <c r="D6721" t="s">
        <v>303</v>
      </c>
      <c r="E6721" t="s">
        <v>304</v>
      </c>
      <c r="F6721" s="8">
        <v>14529.75</v>
      </c>
      <c r="G6721" s="10"/>
      <c r="I6721" s="8">
        <v>0</v>
      </c>
      <c r="J6721" s="8">
        <v>0</v>
      </c>
    </row>
    <row r="6722" spans="1:10" x14ac:dyDescent="0.35">
      <c r="A6722">
        <v>2020</v>
      </c>
      <c r="B6722">
        <v>3100609</v>
      </c>
      <c r="C6722" t="s">
        <v>1</v>
      </c>
      <c r="D6722" t="s">
        <v>303</v>
      </c>
      <c r="E6722" t="s">
        <v>305</v>
      </c>
      <c r="F6722" s="8">
        <v>32616.75</v>
      </c>
      <c r="G6722" s="10"/>
      <c r="I6722" s="8">
        <v>0</v>
      </c>
      <c r="J6722" s="8">
        <v>0</v>
      </c>
    </row>
    <row r="6723" spans="1:10" hidden="1" x14ac:dyDescent="0.35">
      <c r="A6723">
        <v>2020</v>
      </c>
      <c r="B6723">
        <v>3100906</v>
      </c>
      <c r="C6723" t="s">
        <v>2</v>
      </c>
      <c r="D6723" t="s">
        <v>303</v>
      </c>
      <c r="E6723" t="s">
        <v>299</v>
      </c>
      <c r="F6723" s="8">
        <v>8312560.9199999999</v>
      </c>
      <c r="G6723" s="10">
        <v>8312560.9199999999</v>
      </c>
      <c r="H6723">
        <v>0.46351821623702461</v>
      </c>
      <c r="I6723" s="8">
        <v>0</v>
      </c>
      <c r="J6723" s="8">
        <v>0</v>
      </c>
    </row>
    <row r="6724" spans="1:10" hidden="1" x14ac:dyDescent="0.35">
      <c r="A6724">
        <v>2020</v>
      </c>
      <c r="B6724">
        <v>3100906</v>
      </c>
      <c r="C6724" t="s">
        <v>2</v>
      </c>
      <c r="D6724" t="s">
        <v>303</v>
      </c>
      <c r="E6724" t="s">
        <v>300</v>
      </c>
      <c r="F6724" s="8">
        <v>3853023.41</v>
      </c>
      <c r="G6724" s="10"/>
      <c r="I6724" s="8">
        <v>0</v>
      </c>
      <c r="J6724" s="8">
        <v>3853023.41</v>
      </c>
    </row>
    <row r="6725" spans="1:10" hidden="1" x14ac:dyDescent="0.35">
      <c r="A6725">
        <v>2020</v>
      </c>
      <c r="B6725">
        <v>3100906</v>
      </c>
      <c r="C6725" t="s">
        <v>2</v>
      </c>
      <c r="D6725" t="s">
        <v>303</v>
      </c>
      <c r="E6725" t="s">
        <v>306</v>
      </c>
      <c r="F6725" s="8">
        <v>38034.14</v>
      </c>
      <c r="G6725" s="10"/>
      <c r="I6725" s="8">
        <v>0</v>
      </c>
      <c r="J6725" s="8">
        <v>0</v>
      </c>
    </row>
    <row r="6726" spans="1:10" hidden="1" x14ac:dyDescent="0.35">
      <c r="A6726">
        <v>2020</v>
      </c>
      <c r="B6726">
        <v>3100906</v>
      </c>
      <c r="C6726" t="s">
        <v>2</v>
      </c>
      <c r="D6726" t="s">
        <v>303</v>
      </c>
      <c r="E6726" t="s">
        <v>301</v>
      </c>
      <c r="F6726" s="8">
        <v>3424836.01</v>
      </c>
      <c r="G6726" s="10"/>
      <c r="I6726" s="8">
        <v>0</v>
      </c>
      <c r="J6726" s="8">
        <v>0</v>
      </c>
    </row>
    <row r="6727" spans="1:10" hidden="1" x14ac:dyDescent="0.35">
      <c r="A6727">
        <v>2020</v>
      </c>
      <c r="B6727">
        <v>3100906</v>
      </c>
      <c r="C6727" t="s">
        <v>2</v>
      </c>
      <c r="D6727" t="s">
        <v>303</v>
      </c>
      <c r="E6727" t="s">
        <v>304</v>
      </c>
      <c r="F6727" s="8">
        <v>12072.13</v>
      </c>
      <c r="G6727" s="10"/>
      <c r="I6727" s="8">
        <v>0</v>
      </c>
      <c r="J6727" s="8">
        <v>0</v>
      </c>
    </row>
    <row r="6728" spans="1:10" hidden="1" x14ac:dyDescent="0.35">
      <c r="A6728">
        <v>2020</v>
      </c>
      <c r="B6728">
        <v>3100906</v>
      </c>
      <c r="C6728" t="s">
        <v>2</v>
      </c>
      <c r="D6728" t="s">
        <v>303</v>
      </c>
      <c r="E6728" t="s">
        <v>305</v>
      </c>
      <c r="F6728" s="8">
        <v>97115.17</v>
      </c>
      <c r="G6728" s="10"/>
      <c r="I6728" s="8">
        <v>0</v>
      </c>
      <c r="J6728" s="8">
        <v>0</v>
      </c>
    </row>
    <row r="6729" spans="1:10" hidden="1" x14ac:dyDescent="0.35">
      <c r="A6729">
        <v>2020</v>
      </c>
      <c r="B6729">
        <v>3101003</v>
      </c>
      <c r="C6729" t="s">
        <v>3</v>
      </c>
      <c r="D6729" t="s">
        <v>303</v>
      </c>
      <c r="E6729" t="s">
        <v>299</v>
      </c>
      <c r="F6729" s="8">
        <v>6229070.7000000002</v>
      </c>
      <c r="G6729" s="10">
        <v>5419755.5899999999</v>
      </c>
      <c r="H6729">
        <v>0.48307065817335132</v>
      </c>
      <c r="I6729" s="8">
        <v>390956.38285733823</v>
      </c>
      <c r="J6729" s="8">
        <v>0</v>
      </c>
    </row>
    <row r="6730" spans="1:10" hidden="1" x14ac:dyDescent="0.35">
      <c r="A6730">
        <v>2020</v>
      </c>
      <c r="B6730">
        <v>3101003</v>
      </c>
      <c r="C6730" t="s">
        <v>3</v>
      </c>
      <c r="D6730" t="s">
        <v>303</v>
      </c>
      <c r="E6730" t="s">
        <v>300</v>
      </c>
      <c r="F6730" s="8">
        <v>2618124.9</v>
      </c>
      <c r="G6730" s="10"/>
      <c r="I6730" s="8">
        <v>0</v>
      </c>
      <c r="J6730" s="8">
        <v>3009081.282857338</v>
      </c>
    </row>
    <row r="6731" spans="1:10" hidden="1" x14ac:dyDescent="0.35">
      <c r="A6731">
        <v>2020</v>
      </c>
      <c r="B6731">
        <v>3101003</v>
      </c>
      <c r="C6731" t="s">
        <v>3</v>
      </c>
      <c r="D6731" t="s">
        <v>303</v>
      </c>
      <c r="E6731" t="s">
        <v>306</v>
      </c>
      <c r="F6731" s="8">
        <v>10578.8</v>
      </c>
      <c r="G6731" s="10"/>
      <c r="I6731" s="8">
        <v>0</v>
      </c>
      <c r="J6731" s="8">
        <v>0</v>
      </c>
    </row>
    <row r="6732" spans="1:10" hidden="1" x14ac:dyDescent="0.35">
      <c r="A6732">
        <v>2020</v>
      </c>
      <c r="B6732">
        <v>3101003</v>
      </c>
      <c r="C6732" t="s">
        <v>3</v>
      </c>
      <c r="D6732" t="s">
        <v>303</v>
      </c>
      <c r="E6732" t="s">
        <v>301</v>
      </c>
      <c r="F6732" s="8">
        <v>2570332.02</v>
      </c>
      <c r="G6732" s="10"/>
      <c r="I6732" s="8">
        <v>0</v>
      </c>
      <c r="J6732" s="8">
        <v>0</v>
      </c>
    </row>
    <row r="6733" spans="1:10" hidden="1" x14ac:dyDescent="0.35">
      <c r="A6733">
        <v>2020</v>
      </c>
      <c r="B6733">
        <v>3101003</v>
      </c>
      <c r="C6733" t="s">
        <v>3</v>
      </c>
      <c r="D6733" t="s">
        <v>303</v>
      </c>
      <c r="E6733" t="s">
        <v>304</v>
      </c>
      <c r="F6733" s="8">
        <v>43460.12</v>
      </c>
      <c r="G6733" s="10"/>
      <c r="I6733" s="8">
        <v>0</v>
      </c>
      <c r="J6733" s="8">
        <v>0</v>
      </c>
    </row>
    <row r="6734" spans="1:10" hidden="1" x14ac:dyDescent="0.35">
      <c r="A6734">
        <v>2020</v>
      </c>
      <c r="B6734">
        <v>3101003</v>
      </c>
      <c r="C6734" t="s">
        <v>3</v>
      </c>
      <c r="D6734" t="s">
        <v>303</v>
      </c>
      <c r="E6734" t="s">
        <v>309</v>
      </c>
      <c r="F6734" s="8">
        <v>809315.11</v>
      </c>
      <c r="G6734" s="10"/>
      <c r="I6734" s="8">
        <v>0</v>
      </c>
      <c r="J6734" s="8">
        <v>0</v>
      </c>
    </row>
    <row r="6735" spans="1:10" hidden="1" x14ac:dyDescent="0.35">
      <c r="A6735">
        <v>2020</v>
      </c>
      <c r="B6735">
        <v>3101102</v>
      </c>
      <c r="C6735" t="s">
        <v>4</v>
      </c>
      <c r="D6735" t="s">
        <v>303</v>
      </c>
      <c r="E6735" t="s">
        <v>299</v>
      </c>
      <c r="F6735" s="8">
        <v>12774305.41</v>
      </c>
      <c r="G6735" s="10">
        <v>12449035.02</v>
      </c>
      <c r="H6735">
        <v>0.55603791690514504</v>
      </c>
      <c r="I6735" s="8">
        <v>180862.67008652413</v>
      </c>
      <c r="J6735" s="8">
        <v>0</v>
      </c>
    </row>
    <row r="6736" spans="1:10" hidden="1" x14ac:dyDescent="0.35">
      <c r="A6736">
        <v>2020</v>
      </c>
      <c r="B6736">
        <v>3101102</v>
      </c>
      <c r="C6736" t="s">
        <v>4</v>
      </c>
      <c r="D6736" t="s">
        <v>303</v>
      </c>
      <c r="E6736" t="s">
        <v>300</v>
      </c>
      <c r="F6736" s="8">
        <v>6922135.5</v>
      </c>
      <c r="G6736" s="10"/>
      <c r="I6736" s="8">
        <v>0</v>
      </c>
      <c r="J6736" s="8">
        <v>7102998.1700865244</v>
      </c>
    </row>
    <row r="6737" spans="1:10" hidden="1" x14ac:dyDescent="0.35">
      <c r="A6737">
        <v>2020</v>
      </c>
      <c r="B6737">
        <v>3101102</v>
      </c>
      <c r="C6737" t="s">
        <v>4</v>
      </c>
      <c r="D6737" t="s">
        <v>303</v>
      </c>
      <c r="E6737" t="s">
        <v>306</v>
      </c>
      <c r="F6737" s="8">
        <v>95572.11</v>
      </c>
      <c r="G6737" s="10"/>
      <c r="I6737" s="8">
        <v>0</v>
      </c>
      <c r="J6737" s="8">
        <v>0</v>
      </c>
    </row>
    <row r="6738" spans="1:10" hidden="1" x14ac:dyDescent="0.35">
      <c r="A6738">
        <v>2020</v>
      </c>
      <c r="B6738">
        <v>3101102</v>
      </c>
      <c r="C6738" t="s">
        <v>4</v>
      </c>
      <c r="D6738" t="s">
        <v>303</v>
      </c>
      <c r="E6738" t="s">
        <v>301</v>
      </c>
      <c r="F6738" s="8">
        <v>1606732.03</v>
      </c>
      <c r="G6738" s="10"/>
      <c r="I6738" s="8">
        <v>0</v>
      </c>
      <c r="J6738" s="8">
        <v>0</v>
      </c>
    </row>
    <row r="6739" spans="1:10" hidden="1" x14ac:dyDescent="0.35">
      <c r="A6739">
        <v>2020</v>
      </c>
      <c r="B6739">
        <v>3101102</v>
      </c>
      <c r="C6739" t="s">
        <v>4</v>
      </c>
      <c r="D6739" t="s">
        <v>303</v>
      </c>
      <c r="E6739" t="s">
        <v>305</v>
      </c>
      <c r="F6739" s="8">
        <v>4873.8999999999996</v>
      </c>
      <c r="G6739" s="10"/>
      <c r="I6739" s="8">
        <v>0</v>
      </c>
      <c r="J6739" s="8">
        <v>0</v>
      </c>
    </row>
    <row r="6740" spans="1:10" hidden="1" x14ac:dyDescent="0.35">
      <c r="A6740">
        <v>2020</v>
      </c>
      <c r="B6740">
        <v>3101102</v>
      </c>
      <c r="C6740" t="s">
        <v>4</v>
      </c>
      <c r="D6740" t="s">
        <v>303</v>
      </c>
      <c r="E6740" t="s">
        <v>309</v>
      </c>
      <c r="F6740" s="8">
        <v>325270.39</v>
      </c>
      <c r="G6740" s="10"/>
      <c r="I6740" s="8">
        <v>0</v>
      </c>
      <c r="J6740" s="8">
        <v>0</v>
      </c>
    </row>
    <row r="6741" spans="1:10" hidden="1" x14ac:dyDescent="0.35">
      <c r="A6741">
        <v>2020</v>
      </c>
      <c r="B6741">
        <v>3101706</v>
      </c>
      <c r="C6741" t="s">
        <v>5</v>
      </c>
      <c r="D6741" t="s">
        <v>303</v>
      </c>
      <c r="E6741" t="s">
        <v>299</v>
      </c>
      <c r="F6741" s="8">
        <v>25925785.289999999</v>
      </c>
      <c r="G6741" s="10">
        <v>23278422.93</v>
      </c>
      <c r="H6741">
        <v>0.72868663702038849</v>
      </c>
      <c r="I6741" s="8">
        <v>1929097.5750827589</v>
      </c>
      <c r="J6741" s="8">
        <v>0</v>
      </c>
    </row>
    <row r="6742" spans="1:10" hidden="1" x14ac:dyDescent="0.35">
      <c r="A6742">
        <v>2020</v>
      </c>
      <c r="B6742">
        <v>3101706</v>
      </c>
      <c r="C6742" t="s">
        <v>5</v>
      </c>
      <c r="D6742" t="s">
        <v>303</v>
      </c>
      <c r="E6742" t="s">
        <v>300</v>
      </c>
      <c r="F6742" s="8">
        <v>16962675.719999999</v>
      </c>
      <c r="G6742" s="10"/>
      <c r="I6742" s="8">
        <v>0</v>
      </c>
      <c r="J6742" s="8">
        <v>18891773.295082759</v>
      </c>
    </row>
    <row r="6743" spans="1:10" hidden="1" x14ac:dyDescent="0.35">
      <c r="A6743">
        <v>2020</v>
      </c>
      <c r="B6743">
        <v>3101706</v>
      </c>
      <c r="C6743" t="s">
        <v>5</v>
      </c>
      <c r="D6743" t="s">
        <v>303</v>
      </c>
      <c r="E6743" t="s">
        <v>306</v>
      </c>
      <c r="F6743" s="8">
        <v>15251.57</v>
      </c>
      <c r="G6743" s="10"/>
      <c r="I6743" s="8">
        <v>0</v>
      </c>
      <c r="J6743" s="8">
        <v>0</v>
      </c>
    </row>
    <row r="6744" spans="1:10" hidden="1" x14ac:dyDescent="0.35">
      <c r="A6744">
        <v>2020</v>
      </c>
      <c r="B6744">
        <v>3101706</v>
      </c>
      <c r="C6744" t="s">
        <v>5</v>
      </c>
      <c r="D6744" t="s">
        <v>303</v>
      </c>
      <c r="E6744" t="s">
        <v>301</v>
      </c>
      <c r="F6744" s="8">
        <v>5227833.5</v>
      </c>
      <c r="G6744" s="10"/>
      <c r="I6744" s="8">
        <v>0</v>
      </c>
      <c r="J6744" s="8">
        <v>0</v>
      </c>
    </row>
    <row r="6745" spans="1:10" hidden="1" x14ac:dyDescent="0.35">
      <c r="A6745">
        <v>2020</v>
      </c>
      <c r="B6745">
        <v>3101706</v>
      </c>
      <c r="C6745" t="s">
        <v>5</v>
      </c>
      <c r="D6745" t="s">
        <v>303</v>
      </c>
      <c r="E6745" t="s">
        <v>309</v>
      </c>
      <c r="F6745" s="8">
        <v>2647362.36</v>
      </c>
      <c r="G6745" s="10"/>
      <c r="I6745" s="8">
        <v>0</v>
      </c>
      <c r="J6745" s="8">
        <v>0</v>
      </c>
    </row>
    <row r="6746" spans="1:10" hidden="1" x14ac:dyDescent="0.35">
      <c r="A6746">
        <v>2020</v>
      </c>
      <c r="B6746">
        <v>3101805</v>
      </c>
      <c r="C6746" t="s">
        <v>6</v>
      </c>
      <c r="D6746" t="s">
        <v>303</v>
      </c>
      <c r="E6746" t="s">
        <v>299</v>
      </c>
      <c r="F6746" s="8">
        <v>5773230.3399999999</v>
      </c>
      <c r="G6746" s="10">
        <v>4914961.66</v>
      </c>
      <c r="H6746">
        <v>0.81399218483425562</v>
      </c>
      <c r="I6746" s="8">
        <v>698623.99800801266</v>
      </c>
      <c r="J6746" s="8">
        <v>0</v>
      </c>
    </row>
    <row r="6747" spans="1:10" hidden="1" x14ac:dyDescent="0.35">
      <c r="A6747">
        <v>2020</v>
      </c>
      <c r="B6747">
        <v>3101805</v>
      </c>
      <c r="C6747" t="s">
        <v>6</v>
      </c>
      <c r="D6747" t="s">
        <v>303</v>
      </c>
      <c r="E6747" t="s">
        <v>300</v>
      </c>
      <c r="F6747" s="8">
        <v>4000740.38</v>
      </c>
      <c r="G6747" s="10"/>
      <c r="I6747" s="8">
        <v>0</v>
      </c>
      <c r="J6747" s="8">
        <v>4699364.3780080127</v>
      </c>
    </row>
    <row r="6748" spans="1:10" hidden="1" x14ac:dyDescent="0.35">
      <c r="A6748">
        <v>2020</v>
      </c>
      <c r="B6748">
        <v>3101805</v>
      </c>
      <c r="C6748" t="s">
        <v>6</v>
      </c>
      <c r="D6748" t="s">
        <v>303</v>
      </c>
      <c r="E6748" t="s">
        <v>301</v>
      </c>
      <c r="F6748" s="8">
        <v>806439.68</v>
      </c>
      <c r="G6748" s="10"/>
      <c r="I6748" s="8">
        <v>0</v>
      </c>
      <c r="J6748" s="8">
        <v>0</v>
      </c>
    </row>
    <row r="6749" spans="1:10" hidden="1" x14ac:dyDescent="0.35">
      <c r="A6749">
        <v>2020</v>
      </c>
      <c r="B6749">
        <v>3101805</v>
      </c>
      <c r="C6749" t="s">
        <v>6</v>
      </c>
      <c r="D6749" t="s">
        <v>303</v>
      </c>
      <c r="E6749" t="s">
        <v>309</v>
      </c>
      <c r="F6749" s="8">
        <v>858268.68</v>
      </c>
      <c r="G6749" s="10"/>
      <c r="I6749" s="8">
        <v>0</v>
      </c>
      <c r="J6749" s="8">
        <v>0</v>
      </c>
    </row>
    <row r="6750" spans="1:10" hidden="1" x14ac:dyDescent="0.35">
      <c r="A6750">
        <v>2020</v>
      </c>
      <c r="B6750">
        <v>3102209</v>
      </c>
      <c r="C6750" t="s">
        <v>7</v>
      </c>
      <c r="D6750" t="s">
        <v>303</v>
      </c>
      <c r="E6750" t="s">
        <v>299</v>
      </c>
      <c r="F6750" s="8">
        <v>3038987.28</v>
      </c>
      <c r="G6750" s="10">
        <v>2587638.4899999998</v>
      </c>
      <c r="H6750">
        <v>0.84426559523003541</v>
      </c>
      <c r="I6750" s="8">
        <v>381058.25484570622</v>
      </c>
      <c r="J6750" s="8">
        <v>0</v>
      </c>
    </row>
    <row r="6751" spans="1:10" hidden="1" x14ac:dyDescent="0.35">
      <c r="A6751">
        <v>2020</v>
      </c>
      <c r="B6751">
        <v>3102209</v>
      </c>
      <c r="C6751" t="s">
        <v>7</v>
      </c>
      <c r="D6751" t="s">
        <v>303</v>
      </c>
      <c r="E6751" t="s">
        <v>300</v>
      </c>
      <c r="F6751" s="8">
        <v>2184654.15</v>
      </c>
      <c r="G6751" s="10"/>
      <c r="I6751" s="8">
        <v>0</v>
      </c>
      <c r="J6751" s="8">
        <v>2565712.4048457062</v>
      </c>
    </row>
    <row r="6752" spans="1:10" hidden="1" x14ac:dyDescent="0.35">
      <c r="A6752">
        <v>2020</v>
      </c>
      <c r="B6752">
        <v>3102209</v>
      </c>
      <c r="C6752" t="s">
        <v>7</v>
      </c>
      <c r="D6752" t="s">
        <v>303</v>
      </c>
      <c r="E6752" t="s">
        <v>301</v>
      </c>
      <c r="F6752" s="8">
        <v>49870.22</v>
      </c>
      <c r="G6752" s="10"/>
      <c r="I6752" s="8">
        <v>0</v>
      </c>
      <c r="J6752" s="8">
        <v>0</v>
      </c>
    </row>
    <row r="6753" spans="1:10" hidden="1" x14ac:dyDescent="0.35">
      <c r="A6753">
        <v>2020</v>
      </c>
      <c r="B6753">
        <v>3102209</v>
      </c>
      <c r="C6753" t="s">
        <v>7</v>
      </c>
      <c r="D6753" t="s">
        <v>303</v>
      </c>
      <c r="E6753" t="s">
        <v>309</v>
      </c>
      <c r="F6753" s="8">
        <v>451348.79</v>
      </c>
      <c r="G6753" s="10"/>
      <c r="I6753" s="8">
        <v>0</v>
      </c>
      <c r="J6753" s="8">
        <v>0</v>
      </c>
    </row>
    <row r="6754" spans="1:10" hidden="1" x14ac:dyDescent="0.35">
      <c r="A6754">
        <v>2020</v>
      </c>
      <c r="B6754">
        <v>3102852</v>
      </c>
      <c r="C6754" t="s">
        <v>8</v>
      </c>
      <c r="D6754" t="s">
        <v>303</v>
      </c>
      <c r="E6754" t="s">
        <v>299</v>
      </c>
      <c r="F6754" s="8">
        <v>5820664.54</v>
      </c>
      <c r="G6754" s="10">
        <v>5410492.8399999999</v>
      </c>
      <c r="H6754">
        <v>0.56355707514437814</v>
      </c>
      <c r="I6754" s="8">
        <v>231155.16355899733</v>
      </c>
      <c r="J6754" s="8">
        <v>0</v>
      </c>
    </row>
    <row r="6755" spans="1:10" hidden="1" x14ac:dyDescent="0.35">
      <c r="A6755">
        <v>2020</v>
      </c>
      <c r="B6755">
        <v>3102852</v>
      </c>
      <c r="C6755" t="s">
        <v>8</v>
      </c>
      <c r="D6755" t="s">
        <v>303</v>
      </c>
      <c r="E6755" t="s">
        <v>300</v>
      </c>
      <c r="F6755" s="8">
        <v>3049121.52</v>
      </c>
      <c r="G6755" s="10"/>
      <c r="I6755" s="8">
        <v>0</v>
      </c>
      <c r="J6755" s="8">
        <v>3280276.6835589972</v>
      </c>
    </row>
    <row r="6756" spans="1:10" hidden="1" x14ac:dyDescent="0.35">
      <c r="A6756">
        <v>2020</v>
      </c>
      <c r="B6756">
        <v>3102852</v>
      </c>
      <c r="C6756" t="s">
        <v>8</v>
      </c>
      <c r="D6756" t="s">
        <v>303</v>
      </c>
      <c r="E6756" t="s">
        <v>306</v>
      </c>
      <c r="F6756" s="8">
        <v>150</v>
      </c>
      <c r="G6756" s="10"/>
      <c r="I6756" s="8">
        <v>0</v>
      </c>
      <c r="J6756" s="8">
        <v>0</v>
      </c>
    </row>
    <row r="6757" spans="1:10" hidden="1" x14ac:dyDescent="0.35">
      <c r="A6757">
        <v>2020</v>
      </c>
      <c r="B6757">
        <v>3102852</v>
      </c>
      <c r="C6757" t="s">
        <v>8</v>
      </c>
      <c r="D6757" t="s">
        <v>303</v>
      </c>
      <c r="E6757" t="s">
        <v>301</v>
      </c>
      <c r="F6757" s="8">
        <v>2110032.0099999998</v>
      </c>
      <c r="G6757" s="10"/>
      <c r="I6757" s="8">
        <v>0</v>
      </c>
      <c r="J6757" s="8">
        <v>0</v>
      </c>
    </row>
    <row r="6758" spans="1:10" hidden="1" x14ac:dyDescent="0.35">
      <c r="A6758">
        <v>2020</v>
      </c>
      <c r="B6758">
        <v>3102852</v>
      </c>
      <c r="C6758" t="s">
        <v>8</v>
      </c>
      <c r="D6758" t="s">
        <v>303</v>
      </c>
      <c r="E6758" t="s">
        <v>309</v>
      </c>
      <c r="F6758" s="8">
        <v>410171.7</v>
      </c>
      <c r="G6758" s="10"/>
      <c r="I6758" s="8">
        <v>0</v>
      </c>
      <c r="J6758" s="8">
        <v>0</v>
      </c>
    </row>
    <row r="6759" spans="1:10" hidden="1" x14ac:dyDescent="0.35">
      <c r="A6759">
        <v>2020</v>
      </c>
      <c r="B6759">
        <v>3103405</v>
      </c>
      <c r="C6759" t="s">
        <v>9</v>
      </c>
      <c r="D6759" t="s">
        <v>303</v>
      </c>
      <c r="E6759" t="s">
        <v>299</v>
      </c>
      <c r="F6759" s="8">
        <v>13045452.369999999</v>
      </c>
      <c r="G6759" s="10">
        <v>12136747.299999999</v>
      </c>
      <c r="H6759">
        <v>0.52401062680113641</v>
      </c>
      <c r="I6759" s="8">
        <v>476171.11330807052</v>
      </c>
      <c r="J6759" s="8">
        <v>0</v>
      </c>
    </row>
    <row r="6760" spans="1:10" hidden="1" x14ac:dyDescent="0.35">
      <c r="A6760">
        <v>2020</v>
      </c>
      <c r="B6760">
        <v>3103405</v>
      </c>
      <c r="C6760" t="s">
        <v>9</v>
      </c>
      <c r="D6760" t="s">
        <v>303</v>
      </c>
      <c r="E6760" t="s">
        <v>300</v>
      </c>
      <c r="F6760" s="8">
        <v>6359784.5599999996</v>
      </c>
      <c r="G6760" s="10"/>
      <c r="I6760" s="8">
        <v>0</v>
      </c>
      <c r="J6760" s="8">
        <v>6835955.6733080698</v>
      </c>
    </row>
    <row r="6761" spans="1:10" hidden="1" x14ac:dyDescent="0.35">
      <c r="A6761">
        <v>2020</v>
      </c>
      <c r="B6761">
        <v>3103405</v>
      </c>
      <c r="C6761" t="s">
        <v>9</v>
      </c>
      <c r="D6761" t="s">
        <v>303</v>
      </c>
      <c r="E6761" t="s">
        <v>308</v>
      </c>
      <c r="F6761" s="8">
        <v>144000</v>
      </c>
      <c r="G6761" s="10"/>
      <c r="I6761" s="8">
        <v>0</v>
      </c>
      <c r="J6761" s="8">
        <v>0</v>
      </c>
    </row>
    <row r="6762" spans="1:10" hidden="1" x14ac:dyDescent="0.35">
      <c r="A6762">
        <v>2020</v>
      </c>
      <c r="B6762">
        <v>3103405</v>
      </c>
      <c r="C6762" t="s">
        <v>9</v>
      </c>
      <c r="D6762" t="s">
        <v>303</v>
      </c>
      <c r="E6762" t="s">
        <v>306</v>
      </c>
      <c r="F6762" s="8">
        <v>57702.26</v>
      </c>
      <c r="G6762" s="10"/>
      <c r="I6762" s="8">
        <v>0</v>
      </c>
      <c r="J6762" s="8">
        <v>0</v>
      </c>
    </row>
    <row r="6763" spans="1:10" hidden="1" x14ac:dyDescent="0.35">
      <c r="A6763">
        <v>2020</v>
      </c>
      <c r="B6763">
        <v>3103405</v>
      </c>
      <c r="C6763" t="s">
        <v>9</v>
      </c>
      <c r="D6763" t="s">
        <v>303</v>
      </c>
      <c r="E6763" t="s">
        <v>301</v>
      </c>
      <c r="F6763" s="8">
        <v>5045598.5599999996</v>
      </c>
      <c r="G6763" s="10"/>
      <c r="I6763" s="8">
        <v>0</v>
      </c>
      <c r="J6763" s="8">
        <v>0</v>
      </c>
    </row>
    <row r="6764" spans="1:10" hidden="1" x14ac:dyDescent="0.35">
      <c r="A6764">
        <v>2020</v>
      </c>
      <c r="B6764">
        <v>3103405</v>
      </c>
      <c r="C6764" t="s">
        <v>9</v>
      </c>
      <c r="D6764" t="s">
        <v>303</v>
      </c>
      <c r="E6764" t="s">
        <v>304</v>
      </c>
      <c r="F6764" s="8">
        <v>60797.23</v>
      </c>
      <c r="G6764" s="10"/>
      <c r="I6764" s="8">
        <v>0</v>
      </c>
      <c r="J6764" s="8">
        <v>0</v>
      </c>
    </row>
    <row r="6765" spans="1:10" hidden="1" x14ac:dyDescent="0.35">
      <c r="A6765">
        <v>2020</v>
      </c>
      <c r="B6765">
        <v>3103405</v>
      </c>
      <c r="C6765" t="s">
        <v>9</v>
      </c>
      <c r="D6765" t="s">
        <v>303</v>
      </c>
      <c r="E6765" t="s">
        <v>305</v>
      </c>
      <c r="F6765" s="8">
        <v>121177.05</v>
      </c>
      <c r="G6765" s="10"/>
      <c r="I6765" s="8">
        <v>0</v>
      </c>
      <c r="J6765" s="8">
        <v>0</v>
      </c>
    </row>
    <row r="6766" spans="1:10" hidden="1" x14ac:dyDescent="0.35">
      <c r="A6766">
        <v>2020</v>
      </c>
      <c r="B6766">
        <v>3103405</v>
      </c>
      <c r="C6766" t="s">
        <v>9</v>
      </c>
      <c r="D6766" t="s">
        <v>303</v>
      </c>
      <c r="E6766" t="s">
        <v>309</v>
      </c>
      <c r="F6766" s="8">
        <v>908705.07</v>
      </c>
      <c r="G6766" s="10"/>
      <c r="I6766" s="8">
        <v>0</v>
      </c>
      <c r="J6766" s="8">
        <v>0</v>
      </c>
    </row>
    <row r="6767" spans="1:10" hidden="1" x14ac:dyDescent="0.35">
      <c r="A6767">
        <v>2020</v>
      </c>
      <c r="B6767">
        <v>3104452</v>
      </c>
      <c r="C6767" t="s">
        <v>10</v>
      </c>
      <c r="D6767" t="s">
        <v>303</v>
      </c>
      <c r="E6767" t="s">
        <v>299</v>
      </c>
      <c r="F6767" s="8">
        <v>2981638.61</v>
      </c>
      <c r="G6767" s="10">
        <v>2846369.05</v>
      </c>
      <c r="H6767">
        <v>0.82994456393488403</v>
      </c>
      <c r="I6767" s="8">
        <v>112266.23598786363</v>
      </c>
      <c r="J6767" s="8">
        <v>0</v>
      </c>
    </row>
    <row r="6768" spans="1:10" hidden="1" x14ac:dyDescent="0.35">
      <c r="A6768">
        <v>2020</v>
      </c>
      <c r="B6768">
        <v>3104452</v>
      </c>
      <c r="C6768" t="s">
        <v>10</v>
      </c>
      <c r="D6768" t="s">
        <v>303</v>
      </c>
      <c r="E6768" t="s">
        <v>300</v>
      </c>
      <c r="F6768" s="8">
        <v>2362328.52</v>
      </c>
      <c r="G6768" s="10"/>
      <c r="I6768" s="8">
        <v>0</v>
      </c>
      <c r="J6768" s="8">
        <v>2474594.7559878635</v>
      </c>
    </row>
    <row r="6769" spans="1:11" hidden="1" x14ac:dyDescent="0.35">
      <c r="A6769">
        <v>2020</v>
      </c>
      <c r="B6769">
        <v>3104452</v>
      </c>
      <c r="C6769" t="s">
        <v>10</v>
      </c>
      <c r="D6769" t="s">
        <v>303</v>
      </c>
      <c r="E6769" t="s">
        <v>301</v>
      </c>
      <c r="F6769" s="8">
        <v>383875.9</v>
      </c>
      <c r="G6769" s="10"/>
      <c r="I6769" s="8">
        <v>0</v>
      </c>
      <c r="J6769" s="8">
        <v>0</v>
      </c>
    </row>
    <row r="6770" spans="1:11" hidden="1" x14ac:dyDescent="0.35">
      <c r="A6770">
        <v>2020</v>
      </c>
      <c r="B6770">
        <v>3104452</v>
      </c>
      <c r="C6770" t="s">
        <v>10</v>
      </c>
      <c r="D6770" t="s">
        <v>303</v>
      </c>
      <c r="E6770" t="s">
        <v>309</v>
      </c>
      <c r="F6770" s="8">
        <v>135269.56</v>
      </c>
      <c r="G6770" s="10"/>
      <c r="I6770" s="8">
        <v>0</v>
      </c>
      <c r="J6770" s="8">
        <v>0</v>
      </c>
    </row>
    <row r="6771" spans="1:11" hidden="1" x14ac:dyDescent="0.35">
      <c r="A6771">
        <v>2020</v>
      </c>
      <c r="B6771">
        <v>3104502</v>
      </c>
      <c r="C6771" t="s">
        <v>11</v>
      </c>
      <c r="D6771" t="s">
        <v>303</v>
      </c>
      <c r="E6771" t="s">
        <v>299</v>
      </c>
      <c r="F6771" s="8">
        <v>13162553.109999999</v>
      </c>
      <c r="G6771" s="10">
        <v>12140396.699999999</v>
      </c>
      <c r="H6771">
        <v>0.69795714583198099</v>
      </c>
      <c r="I6771" s="8">
        <v>713421.37051746412</v>
      </c>
      <c r="J6771" s="8">
        <v>0</v>
      </c>
    </row>
    <row r="6772" spans="1:11" hidden="1" x14ac:dyDescent="0.35">
      <c r="A6772">
        <v>2020</v>
      </c>
      <c r="B6772">
        <v>3104502</v>
      </c>
      <c r="C6772" t="s">
        <v>11</v>
      </c>
      <c r="D6772" t="s">
        <v>303</v>
      </c>
      <c r="E6772" t="s">
        <v>300</v>
      </c>
      <c r="F6772" s="8">
        <v>8473476.6300000008</v>
      </c>
      <c r="G6772" s="10"/>
      <c r="I6772" s="8">
        <v>0</v>
      </c>
      <c r="J6772" s="8">
        <v>9186898.0005174652</v>
      </c>
      <c r="K6772">
        <f>J6772/F6771</f>
        <v>0.6979571458319811</v>
      </c>
    </row>
    <row r="6773" spans="1:11" hidden="1" x14ac:dyDescent="0.35">
      <c r="A6773">
        <v>2020</v>
      </c>
      <c r="B6773">
        <v>3104502</v>
      </c>
      <c r="C6773" t="s">
        <v>11</v>
      </c>
      <c r="D6773" t="s">
        <v>303</v>
      </c>
      <c r="E6773" t="s">
        <v>301</v>
      </c>
      <c r="F6773" s="8">
        <v>2588774.8199999998</v>
      </c>
      <c r="G6773" s="10"/>
      <c r="I6773" s="8">
        <v>0</v>
      </c>
      <c r="J6773" s="8">
        <v>0</v>
      </c>
    </row>
    <row r="6774" spans="1:11" hidden="1" x14ac:dyDescent="0.35">
      <c r="A6774">
        <v>2020</v>
      </c>
      <c r="B6774">
        <v>3104502</v>
      </c>
      <c r="C6774" t="s">
        <v>11</v>
      </c>
      <c r="D6774" t="s">
        <v>303</v>
      </c>
      <c r="E6774" t="s">
        <v>309</v>
      </c>
      <c r="F6774" s="8">
        <v>1022156.41</v>
      </c>
      <c r="G6774" s="10"/>
      <c r="I6774" s="8">
        <v>0</v>
      </c>
      <c r="J6774" s="8">
        <v>0</v>
      </c>
    </row>
    <row r="6775" spans="1:11" hidden="1" x14ac:dyDescent="0.35">
      <c r="A6775">
        <v>2020</v>
      </c>
      <c r="B6775">
        <v>3104700</v>
      </c>
      <c r="C6775" t="s">
        <v>12</v>
      </c>
      <c r="D6775" t="s">
        <v>303</v>
      </c>
      <c r="E6775" t="s">
        <v>299</v>
      </c>
      <c r="F6775" s="8">
        <v>7423648.6100000003</v>
      </c>
      <c r="G6775" s="10">
        <v>7169452.5600000005</v>
      </c>
      <c r="H6775">
        <v>0.73607761482977152</v>
      </c>
      <c r="I6775" s="8">
        <v>187108.02218314933</v>
      </c>
      <c r="J6775" s="8">
        <v>0</v>
      </c>
    </row>
    <row r="6776" spans="1:11" hidden="1" x14ac:dyDescent="0.35">
      <c r="A6776">
        <v>2020</v>
      </c>
      <c r="B6776">
        <v>3104700</v>
      </c>
      <c r="C6776" t="s">
        <v>12</v>
      </c>
      <c r="D6776" t="s">
        <v>303</v>
      </c>
      <c r="E6776" t="s">
        <v>300</v>
      </c>
      <c r="F6776" s="8">
        <v>5277273.54</v>
      </c>
      <c r="G6776" s="10"/>
      <c r="I6776" s="8">
        <v>0</v>
      </c>
      <c r="J6776" s="8">
        <v>5464381.5621831492</v>
      </c>
    </row>
    <row r="6777" spans="1:11" hidden="1" x14ac:dyDescent="0.35">
      <c r="A6777">
        <v>2020</v>
      </c>
      <c r="B6777">
        <v>3104700</v>
      </c>
      <c r="C6777" t="s">
        <v>12</v>
      </c>
      <c r="D6777" t="s">
        <v>303</v>
      </c>
      <c r="E6777" t="s">
        <v>306</v>
      </c>
      <c r="F6777" s="8">
        <v>11200</v>
      </c>
      <c r="G6777" s="10"/>
      <c r="I6777" s="8">
        <v>0</v>
      </c>
      <c r="J6777" s="8">
        <v>0</v>
      </c>
    </row>
    <row r="6778" spans="1:11" hidden="1" x14ac:dyDescent="0.35">
      <c r="A6778">
        <v>2020</v>
      </c>
      <c r="B6778">
        <v>3104700</v>
      </c>
      <c r="C6778" t="s">
        <v>12</v>
      </c>
      <c r="D6778" t="s">
        <v>303</v>
      </c>
      <c r="E6778" t="s">
        <v>301</v>
      </c>
      <c r="F6778" s="8">
        <v>990994.24</v>
      </c>
      <c r="G6778" s="10"/>
      <c r="I6778" s="8">
        <v>0</v>
      </c>
      <c r="J6778" s="8">
        <v>0</v>
      </c>
    </row>
    <row r="6779" spans="1:11" hidden="1" x14ac:dyDescent="0.35">
      <c r="A6779">
        <v>2020</v>
      </c>
      <c r="B6779">
        <v>3104700</v>
      </c>
      <c r="C6779" t="s">
        <v>12</v>
      </c>
      <c r="D6779" t="s">
        <v>303</v>
      </c>
      <c r="E6779" t="s">
        <v>309</v>
      </c>
      <c r="F6779" s="8">
        <v>254196.05</v>
      </c>
      <c r="G6779" s="10"/>
      <c r="I6779" s="8">
        <v>0</v>
      </c>
      <c r="J6779" s="8">
        <v>0</v>
      </c>
    </row>
    <row r="6780" spans="1:11" hidden="1" x14ac:dyDescent="0.35">
      <c r="A6780">
        <v>2020</v>
      </c>
      <c r="B6780">
        <v>3104809</v>
      </c>
      <c r="C6780" t="s">
        <v>13</v>
      </c>
      <c r="D6780" t="s">
        <v>303</v>
      </c>
      <c r="E6780" t="s">
        <v>299</v>
      </c>
      <c r="F6780" s="8">
        <v>4920030.8899999997</v>
      </c>
      <c r="G6780" s="10">
        <v>4615610.1099999994</v>
      </c>
      <c r="H6780">
        <v>0.79988117107231149</v>
      </c>
      <c r="I6780" s="8">
        <v>243500.45000514653</v>
      </c>
      <c r="J6780" s="8">
        <v>0</v>
      </c>
    </row>
    <row r="6781" spans="1:11" hidden="1" x14ac:dyDescent="0.35">
      <c r="A6781">
        <v>2020</v>
      </c>
      <c r="B6781">
        <v>3104809</v>
      </c>
      <c r="C6781" t="s">
        <v>13</v>
      </c>
      <c r="D6781" t="s">
        <v>303</v>
      </c>
      <c r="E6781" t="s">
        <v>300</v>
      </c>
      <c r="F6781" s="8">
        <v>3691939.62</v>
      </c>
      <c r="G6781" s="10"/>
      <c r="I6781" s="8">
        <v>0</v>
      </c>
      <c r="J6781" s="8">
        <v>3935440.0700051468</v>
      </c>
    </row>
    <row r="6782" spans="1:11" hidden="1" x14ac:dyDescent="0.35">
      <c r="A6782">
        <v>2020</v>
      </c>
      <c r="B6782">
        <v>3104809</v>
      </c>
      <c r="C6782" t="s">
        <v>13</v>
      </c>
      <c r="D6782" t="s">
        <v>303</v>
      </c>
      <c r="E6782" t="s">
        <v>306</v>
      </c>
      <c r="F6782" s="8">
        <v>11553.39</v>
      </c>
      <c r="G6782" s="10"/>
      <c r="I6782" s="8">
        <v>0</v>
      </c>
      <c r="J6782" s="8">
        <v>0</v>
      </c>
    </row>
    <row r="6783" spans="1:11" hidden="1" x14ac:dyDescent="0.35">
      <c r="A6783">
        <v>2020</v>
      </c>
      <c r="B6783">
        <v>3104809</v>
      </c>
      <c r="C6783" t="s">
        <v>13</v>
      </c>
      <c r="D6783" t="s">
        <v>303</v>
      </c>
      <c r="E6783" t="s">
        <v>301</v>
      </c>
      <c r="F6783" s="8">
        <v>825322.72</v>
      </c>
      <c r="G6783" s="10"/>
      <c r="I6783" s="8">
        <v>0</v>
      </c>
      <c r="J6783" s="8">
        <v>0</v>
      </c>
    </row>
    <row r="6784" spans="1:11" hidden="1" x14ac:dyDescent="0.35">
      <c r="A6784">
        <v>2020</v>
      </c>
      <c r="B6784">
        <v>3104809</v>
      </c>
      <c r="C6784" t="s">
        <v>13</v>
      </c>
      <c r="D6784" t="s">
        <v>303</v>
      </c>
      <c r="E6784" t="s">
        <v>309</v>
      </c>
      <c r="F6784" s="8">
        <v>304420.78000000003</v>
      </c>
      <c r="G6784" s="10"/>
      <c r="I6784" s="8">
        <v>0</v>
      </c>
      <c r="J6784" s="8">
        <v>0</v>
      </c>
    </row>
    <row r="6785" spans="1:10" hidden="1" x14ac:dyDescent="0.35">
      <c r="A6785">
        <v>2020</v>
      </c>
      <c r="B6785">
        <v>3105202</v>
      </c>
      <c r="C6785" t="s">
        <v>14</v>
      </c>
      <c r="D6785" t="s">
        <v>303</v>
      </c>
      <c r="E6785" t="s">
        <v>299</v>
      </c>
      <c r="F6785" s="8">
        <v>3112264.76</v>
      </c>
      <c r="G6785" s="10">
        <v>3112264.76</v>
      </c>
      <c r="H6785">
        <v>0.73990203841141078</v>
      </c>
      <c r="I6785" s="8">
        <v>0</v>
      </c>
      <c r="J6785" s="8">
        <v>0</v>
      </c>
    </row>
    <row r="6786" spans="1:10" hidden="1" x14ac:dyDescent="0.35">
      <c r="A6786">
        <v>2020</v>
      </c>
      <c r="B6786">
        <v>3105202</v>
      </c>
      <c r="C6786" t="s">
        <v>14</v>
      </c>
      <c r="D6786" t="s">
        <v>303</v>
      </c>
      <c r="E6786" t="s">
        <v>300</v>
      </c>
      <c r="F6786" s="8">
        <v>2302771.04</v>
      </c>
      <c r="G6786" s="10"/>
      <c r="I6786" s="8">
        <v>0</v>
      </c>
      <c r="J6786" s="8">
        <v>2302771.04</v>
      </c>
    </row>
    <row r="6787" spans="1:10" hidden="1" x14ac:dyDescent="0.35">
      <c r="A6787">
        <v>2020</v>
      </c>
      <c r="B6787">
        <v>3105202</v>
      </c>
      <c r="C6787" t="s">
        <v>14</v>
      </c>
      <c r="D6787" t="s">
        <v>303</v>
      </c>
      <c r="E6787" t="s">
        <v>301</v>
      </c>
      <c r="F6787" s="8">
        <v>379623.67</v>
      </c>
      <c r="G6787" s="10"/>
      <c r="I6787" s="8">
        <v>0</v>
      </c>
      <c r="J6787" s="8">
        <v>0</v>
      </c>
    </row>
    <row r="6788" spans="1:10" hidden="1" x14ac:dyDescent="0.35">
      <c r="A6788">
        <v>2020</v>
      </c>
      <c r="B6788">
        <v>3106507</v>
      </c>
      <c r="C6788" t="s">
        <v>15</v>
      </c>
      <c r="D6788" t="s">
        <v>303</v>
      </c>
      <c r="E6788" t="s">
        <v>299</v>
      </c>
      <c r="F6788" s="8">
        <v>4304721.28</v>
      </c>
      <c r="G6788" s="10">
        <v>3942339.8200000003</v>
      </c>
      <c r="H6788">
        <v>0.74137265011315023</v>
      </c>
      <c r="I6788" s="8">
        <v>268659.70335207257</v>
      </c>
      <c r="J6788" s="8">
        <v>0</v>
      </c>
    </row>
    <row r="6789" spans="1:10" hidden="1" x14ac:dyDescent="0.35">
      <c r="A6789">
        <v>2020</v>
      </c>
      <c r="B6789">
        <v>3106507</v>
      </c>
      <c r="C6789" t="s">
        <v>15</v>
      </c>
      <c r="D6789" t="s">
        <v>303</v>
      </c>
      <c r="E6789" t="s">
        <v>300</v>
      </c>
      <c r="F6789" s="8">
        <v>2922742.92</v>
      </c>
      <c r="G6789" s="10"/>
      <c r="I6789" s="8">
        <v>0</v>
      </c>
      <c r="J6789" s="8">
        <v>3191402.6233520727</v>
      </c>
    </row>
    <row r="6790" spans="1:10" hidden="1" x14ac:dyDescent="0.35">
      <c r="A6790">
        <v>2020</v>
      </c>
      <c r="B6790">
        <v>3106507</v>
      </c>
      <c r="C6790" t="s">
        <v>15</v>
      </c>
      <c r="D6790" t="s">
        <v>303</v>
      </c>
      <c r="E6790" t="s">
        <v>306</v>
      </c>
      <c r="F6790" s="8">
        <v>22907.19</v>
      </c>
      <c r="G6790" s="10"/>
      <c r="I6790" s="8">
        <v>0</v>
      </c>
      <c r="J6790" s="8">
        <v>0</v>
      </c>
    </row>
    <row r="6791" spans="1:10" hidden="1" x14ac:dyDescent="0.35">
      <c r="A6791">
        <v>2020</v>
      </c>
      <c r="B6791">
        <v>3106507</v>
      </c>
      <c r="C6791" t="s">
        <v>15</v>
      </c>
      <c r="D6791" t="s">
        <v>303</v>
      </c>
      <c r="E6791" t="s">
        <v>301</v>
      </c>
      <c r="F6791" s="8">
        <v>895664.18</v>
      </c>
      <c r="G6791" s="10"/>
      <c r="I6791" s="8">
        <v>0</v>
      </c>
      <c r="J6791" s="8">
        <v>0</v>
      </c>
    </row>
    <row r="6792" spans="1:10" hidden="1" x14ac:dyDescent="0.35">
      <c r="A6792">
        <v>2020</v>
      </c>
      <c r="B6792">
        <v>3106507</v>
      </c>
      <c r="C6792" t="s">
        <v>15</v>
      </c>
      <c r="D6792" t="s">
        <v>303</v>
      </c>
      <c r="E6792" t="s">
        <v>309</v>
      </c>
      <c r="F6792" s="8">
        <v>362381.46</v>
      </c>
      <c r="G6792" s="10"/>
      <c r="I6792" s="8">
        <v>0</v>
      </c>
      <c r="J6792" s="8">
        <v>0</v>
      </c>
    </row>
    <row r="6793" spans="1:10" hidden="1" x14ac:dyDescent="0.35">
      <c r="A6793">
        <v>2020</v>
      </c>
      <c r="B6793">
        <v>3106655</v>
      </c>
      <c r="C6793" t="s">
        <v>16</v>
      </c>
      <c r="D6793" t="s">
        <v>303</v>
      </c>
      <c r="E6793" t="s">
        <v>299</v>
      </c>
      <c r="F6793" s="8">
        <v>3037021.84</v>
      </c>
      <c r="G6793" s="10">
        <v>2909990.4099999997</v>
      </c>
      <c r="H6793">
        <v>0.80002629974302908</v>
      </c>
      <c r="I6793" s="8">
        <v>101628.48489396561</v>
      </c>
      <c r="J6793" s="8">
        <v>0</v>
      </c>
    </row>
    <row r="6794" spans="1:10" hidden="1" x14ac:dyDescent="0.35">
      <c r="A6794">
        <v>2020</v>
      </c>
      <c r="B6794">
        <v>3106655</v>
      </c>
      <c r="C6794" t="s">
        <v>16</v>
      </c>
      <c r="D6794" t="s">
        <v>303</v>
      </c>
      <c r="E6794" t="s">
        <v>300</v>
      </c>
      <c r="F6794" s="8">
        <v>2328068.86</v>
      </c>
      <c r="G6794" s="10"/>
      <c r="I6794" s="8">
        <v>0</v>
      </c>
      <c r="J6794" s="8">
        <v>2429697.3448939654</v>
      </c>
    </row>
    <row r="6795" spans="1:10" hidden="1" x14ac:dyDescent="0.35">
      <c r="A6795">
        <v>2020</v>
      </c>
      <c r="B6795">
        <v>3106655</v>
      </c>
      <c r="C6795" t="s">
        <v>16</v>
      </c>
      <c r="D6795" t="s">
        <v>303</v>
      </c>
      <c r="E6795" t="s">
        <v>306</v>
      </c>
      <c r="F6795" s="8">
        <v>411.62</v>
      </c>
      <c r="G6795" s="10"/>
      <c r="I6795" s="8">
        <v>0</v>
      </c>
      <c r="J6795" s="8">
        <v>0</v>
      </c>
    </row>
    <row r="6796" spans="1:10" hidden="1" x14ac:dyDescent="0.35">
      <c r="A6796">
        <v>2020</v>
      </c>
      <c r="B6796">
        <v>3106655</v>
      </c>
      <c r="C6796" t="s">
        <v>16</v>
      </c>
      <c r="D6796" t="s">
        <v>303</v>
      </c>
      <c r="E6796" t="s">
        <v>301</v>
      </c>
      <c r="F6796" s="8">
        <v>581509.93000000005</v>
      </c>
      <c r="G6796" s="10"/>
      <c r="I6796" s="8">
        <v>0</v>
      </c>
      <c r="J6796" s="8">
        <v>0</v>
      </c>
    </row>
    <row r="6797" spans="1:10" hidden="1" x14ac:dyDescent="0.35">
      <c r="A6797">
        <v>2020</v>
      </c>
      <c r="B6797">
        <v>3106655</v>
      </c>
      <c r="C6797" t="s">
        <v>16</v>
      </c>
      <c r="D6797" t="s">
        <v>303</v>
      </c>
      <c r="E6797" t="s">
        <v>309</v>
      </c>
      <c r="F6797" s="8">
        <v>127031.43</v>
      </c>
      <c r="G6797" s="10"/>
      <c r="I6797" s="8">
        <v>0</v>
      </c>
      <c r="J6797" s="8">
        <v>0</v>
      </c>
    </row>
    <row r="6798" spans="1:10" hidden="1" x14ac:dyDescent="0.35">
      <c r="A6798">
        <v>2020</v>
      </c>
      <c r="B6798">
        <v>3106606</v>
      </c>
      <c r="C6798" t="s">
        <v>17</v>
      </c>
      <c r="D6798" t="s">
        <v>303</v>
      </c>
      <c r="E6798" t="s">
        <v>299</v>
      </c>
      <c r="F6798" s="8">
        <v>2775248</v>
      </c>
      <c r="G6798" s="10">
        <v>2582000.5</v>
      </c>
      <c r="H6798">
        <v>0.60658584690436734</v>
      </c>
      <c r="I6798" s="8">
        <v>117221.19844965173</v>
      </c>
      <c r="J6798" s="8">
        <v>0</v>
      </c>
    </row>
    <row r="6799" spans="1:10" hidden="1" x14ac:dyDescent="0.35">
      <c r="A6799">
        <v>2020</v>
      </c>
      <c r="B6799">
        <v>3106606</v>
      </c>
      <c r="C6799" t="s">
        <v>17</v>
      </c>
      <c r="D6799" t="s">
        <v>303</v>
      </c>
      <c r="E6799" t="s">
        <v>300</v>
      </c>
      <c r="F6799" s="8">
        <v>1566204.96</v>
      </c>
      <c r="G6799" s="10"/>
      <c r="I6799" s="8">
        <v>0</v>
      </c>
      <c r="J6799" s="8">
        <v>1683426.1584496517</v>
      </c>
    </row>
    <row r="6800" spans="1:10" hidden="1" x14ac:dyDescent="0.35">
      <c r="A6800">
        <v>2020</v>
      </c>
      <c r="B6800">
        <v>3106606</v>
      </c>
      <c r="C6800" t="s">
        <v>17</v>
      </c>
      <c r="D6800" t="s">
        <v>303</v>
      </c>
      <c r="E6800" t="s">
        <v>301</v>
      </c>
      <c r="F6800" s="8">
        <v>536304.64000000001</v>
      </c>
      <c r="G6800" s="10"/>
      <c r="I6800" s="8">
        <v>0</v>
      </c>
      <c r="J6800" s="8">
        <v>0</v>
      </c>
    </row>
    <row r="6801" spans="1:10" hidden="1" x14ac:dyDescent="0.35">
      <c r="A6801">
        <v>2020</v>
      </c>
      <c r="B6801">
        <v>3106606</v>
      </c>
      <c r="C6801" t="s">
        <v>17</v>
      </c>
      <c r="D6801" t="s">
        <v>303</v>
      </c>
      <c r="E6801" t="s">
        <v>304</v>
      </c>
      <c r="F6801" s="8">
        <v>4620.5</v>
      </c>
      <c r="G6801" s="10"/>
      <c r="I6801" s="8">
        <v>0</v>
      </c>
      <c r="J6801" s="8">
        <v>0</v>
      </c>
    </row>
    <row r="6802" spans="1:10" hidden="1" x14ac:dyDescent="0.35">
      <c r="A6802">
        <v>2020</v>
      </c>
      <c r="B6802">
        <v>3106606</v>
      </c>
      <c r="C6802" t="s">
        <v>17</v>
      </c>
      <c r="D6802" t="s">
        <v>303</v>
      </c>
      <c r="E6802" t="s">
        <v>309</v>
      </c>
      <c r="F6802" s="8">
        <v>193247.5</v>
      </c>
      <c r="G6802" s="10"/>
      <c r="I6802" s="8">
        <v>0</v>
      </c>
      <c r="J6802" s="8">
        <v>0</v>
      </c>
    </row>
    <row r="6803" spans="1:10" hidden="1" x14ac:dyDescent="0.35">
      <c r="A6803">
        <v>2020</v>
      </c>
      <c r="B6803">
        <v>3107307</v>
      </c>
      <c r="C6803" t="s">
        <v>18</v>
      </c>
      <c r="D6803" t="s">
        <v>303</v>
      </c>
      <c r="E6803" t="s">
        <v>299</v>
      </c>
      <c r="F6803" s="8">
        <v>20779632.289999999</v>
      </c>
      <c r="G6803" s="10">
        <v>19948480.969999999</v>
      </c>
      <c r="H6803">
        <v>0.55748197101947061</v>
      </c>
      <c r="I6803" s="8">
        <v>463351.87608903472</v>
      </c>
      <c r="J6803" s="8">
        <v>0</v>
      </c>
    </row>
    <row r="6804" spans="1:10" hidden="1" x14ac:dyDescent="0.35">
      <c r="A6804">
        <v>2020</v>
      </c>
      <c r="B6804">
        <v>3107307</v>
      </c>
      <c r="C6804" t="s">
        <v>18</v>
      </c>
      <c r="D6804" t="s">
        <v>303</v>
      </c>
      <c r="E6804" t="s">
        <v>300</v>
      </c>
      <c r="F6804" s="8">
        <v>11120918.49</v>
      </c>
      <c r="G6804" s="10"/>
      <c r="I6804" s="8">
        <v>0</v>
      </c>
      <c r="J6804" s="8">
        <v>11584270.366089035</v>
      </c>
    </row>
    <row r="6805" spans="1:10" hidden="1" x14ac:dyDescent="0.35">
      <c r="A6805">
        <v>2020</v>
      </c>
      <c r="B6805">
        <v>3107307</v>
      </c>
      <c r="C6805" t="s">
        <v>18</v>
      </c>
      <c r="D6805" t="s">
        <v>303</v>
      </c>
      <c r="E6805" t="s">
        <v>308</v>
      </c>
      <c r="F6805" s="8">
        <v>10202.82</v>
      </c>
      <c r="G6805" s="10"/>
      <c r="I6805" s="8">
        <v>0</v>
      </c>
      <c r="J6805" s="8">
        <v>0</v>
      </c>
    </row>
    <row r="6806" spans="1:10" hidden="1" x14ac:dyDescent="0.35">
      <c r="A6806">
        <v>2020</v>
      </c>
      <c r="B6806">
        <v>3107307</v>
      </c>
      <c r="C6806" t="s">
        <v>18</v>
      </c>
      <c r="D6806" t="s">
        <v>303</v>
      </c>
      <c r="E6806" t="s">
        <v>306</v>
      </c>
      <c r="F6806" s="8">
        <v>5689.65</v>
      </c>
      <c r="G6806" s="10"/>
      <c r="I6806" s="8">
        <v>0</v>
      </c>
      <c r="J6806" s="8">
        <v>0</v>
      </c>
    </row>
    <row r="6807" spans="1:10" hidden="1" x14ac:dyDescent="0.35">
      <c r="A6807">
        <v>2020</v>
      </c>
      <c r="B6807">
        <v>3107307</v>
      </c>
      <c r="C6807" t="s">
        <v>18</v>
      </c>
      <c r="D6807" t="s">
        <v>303</v>
      </c>
      <c r="E6807" t="s">
        <v>301</v>
      </c>
      <c r="F6807" s="8">
        <v>7821053.54</v>
      </c>
      <c r="G6807" s="10"/>
      <c r="I6807" s="8">
        <v>0</v>
      </c>
      <c r="J6807" s="8">
        <v>0</v>
      </c>
    </row>
    <row r="6808" spans="1:10" hidden="1" x14ac:dyDescent="0.35">
      <c r="A6808">
        <v>2020</v>
      </c>
      <c r="B6808">
        <v>3107307</v>
      </c>
      <c r="C6808" t="s">
        <v>18</v>
      </c>
      <c r="D6808" t="s">
        <v>303</v>
      </c>
      <c r="E6808" t="s">
        <v>309</v>
      </c>
      <c r="F6808" s="8">
        <v>831151.32</v>
      </c>
      <c r="G6808" s="10"/>
      <c r="I6808" s="8">
        <v>0</v>
      </c>
      <c r="J6808" s="8">
        <v>0</v>
      </c>
    </row>
    <row r="6809" spans="1:10" hidden="1" x14ac:dyDescent="0.35">
      <c r="A6809">
        <v>2020</v>
      </c>
      <c r="B6809">
        <v>3108206</v>
      </c>
      <c r="C6809" t="s">
        <v>19</v>
      </c>
      <c r="D6809" t="s">
        <v>303</v>
      </c>
      <c r="E6809" t="s">
        <v>299</v>
      </c>
      <c r="F6809" s="8">
        <v>5194403.78</v>
      </c>
      <c r="G6809" s="10">
        <v>4752406.59</v>
      </c>
      <c r="H6809">
        <v>0.68500668836922896</v>
      </c>
      <c r="I6809" s="8">
        <v>302771.03139040491</v>
      </c>
      <c r="J6809" s="8">
        <v>0</v>
      </c>
    </row>
    <row r="6810" spans="1:10" hidden="1" x14ac:dyDescent="0.35">
      <c r="A6810">
        <v>2020</v>
      </c>
      <c r="B6810">
        <v>3108206</v>
      </c>
      <c r="C6810" t="s">
        <v>19</v>
      </c>
      <c r="D6810" t="s">
        <v>303</v>
      </c>
      <c r="E6810" t="s">
        <v>300</v>
      </c>
      <c r="F6810" s="8">
        <v>3255430.3</v>
      </c>
      <c r="G6810" s="10"/>
      <c r="I6810" s="8">
        <v>0</v>
      </c>
      <c r="J6810" s="8">
        <v>3558201.3313904046</v>
      </c>
    </row>
    <row r="6811" spans="1:10" hidden="1" x14ac:dyDescent="0.35">
      <c r="A6811">
        <v>2020</v>
      </c>
      <c r="B6811">
        <v>3108206</v>
      </c>
      <c r="C6811" t="s">
        <v>19</v>
      </c>
      <c r="D6811" t="s">
        <v>303</v>
      </c>
      <c r="E6811" t="s">
        <v>307</v>
      </c>
      <c r="F6811" s="8">
        <v>16500</v>
      </c>
      <c r="G6811" s="10"/>
      <c r="I6811" s="8">
        <v>0</v>
      </c>
      <c r="J6811" s="8">
        <v>0</v>
      </c>
    </row>
    <row r="6812" spans="1:10" hidden="1" x14ac:dyDescent="0.35">
      <c r="A6812">
        <v>2020</v>
      </c>
      <c r="B6812">
        <v>3108206</v>
      </c>
      <c r="C6812" t="s">
        <v>19</v>
      </c>
      <c r="D6812" t="s">
        <v>303</v>
      </c>
      <c r="E6812" t="s">
        <v>306</v>
      </c>
      <c r="F6812" s="8">
        <v>21837.39</v>
      </c>
      <c r="G6812" s="10"/>
      <c r="I6812" s="8">
        <v>0</v>
      </c>
      <c r="J6812" s="8">
        <v>0</v>
      </c>
    </row>
    <row r="6813" spans="1:10" hidden="1" x14ac:dyDescent="0.35">
      <c r="A6813">
        <v>2020</v>
      </c>
      <c r="B6813">
        <v>3108206</v>
      </c>
      <c r="C6813" t="s">
        <v>19</v>
      </c>
      <c r="D6813" t="s">
        <v>303</v>
      </c>
      <c r="E6813" t="s">
        <v>301</v>
      </c>
      <c r="F6813" s="8">
        <v>1326440.9099999999</v>
      </c>
      <c r="G6813" s="10"/>
      <c r="I6813" s="8">
        <v>0</v>
      </c>
      <c r="J6813" s="8">
        <v>0</v>
      </c>
    </row>
    <row r="6814" spans="1:10" hidden="1" x14ac:dyDescent="0.35">
      <c r="A6814">
        <v>2020</v>
      </c>
      <c r="B6814">
        <v>3108206</v>
      </c>
      <c r="C6814" t="s">
        <v>19</v>
      </c>
      <c r="D6814" t="s">
        <v>303</v>
      </c>
      <c r="E6814" t="s">
        <v>305</v>
      </c>
      <c r="F6814" s="8">
        <v>1576.74</v>
      </c>
      <c r="G6814" s="10"/>
      <c r="I6814" s="8">
        <v>0</v>
      </c>
      <c r="J6814" s="8">
        <v>0</v>
      </c>
    </row>
    <row r="6815" spans="1:10" hidden="1" x14ac:dyDescent="0.35">
      <c r="A6815">
        <v>2020</v>
      </c>
      <c r="B6815">
        <v>3108206</v>
      </c>
      <c r="C6815" t="s">
        <v>19</v>
      </c>
      <c r="D6815" t="s">
        <v>303</v>
      </c>
      <c r="E6815" t="s">
        <v>309</v>
      </c>
      <c r="F6815" s="8">
        <v>441997.19</v>
      </c>
      <c r="G6815" s="10"/>
      <c r="I6815" s="8">
        <v>0</v>
      </c>
      <c r="J6815" s="8">
        <v>0</v>
      </c>
    </row>
    <row r="6816" spans="1:10" hidden="1" x14ac:dyDescent="0.35">
      <c r="A6816">
        <v>2020</v>
      </c>
      <c r="B6816">
        <v>3108255</v>
      </c>
      <c r="C6816" t="s">
        <v>20</v>
      </c>
      <c r="D6816" t="s">
        <v>303</v>
      </c>
      <c r="E6816" t="s">
        <v>299</v>
      </c>
      <c r="F6816" s="8">
        <v>7274911.9900000002</v>
      </c>
      <c r="G6816" s="10">
        <v>6329082.9700000007</v>
      </c>
      <c r="H6816">
        <v>0.87992221091075362</v>
      </c>
      <c r="I6816" s="8">
        <v>832255.96242195147</v>
      </c>
      <c r="J6816" s="8">
        <v>0</v>
      </c>
    </row>
    <row r="6817" spans="1:10" hidden="1" x14ac:dyDescent="0.35">
      <c r="A6817">
        <v>2020</v>
      </c>
      <c r="B6817">
        <v>3108255</v>
      </c>
      <c r="C6817" t="s">
        <v>20</v>
      </c>
      <c r="D6817" t="s">
        <v>303</v>
      </c>
      <c r="E6817" t="s">
        <v>300</v>
      </c>
      <c r="F6817" s="8">
        <v>5569100.6799999997</v>
      </c>
      <c r="G6817" s="10"/>
      <c r="I6817" s="8">
        <v>0</v>
      </c>
      <c r="J6817" s="8">
        <v>6401356.6424219515</v>
      </c>
    </row>
    <row r="6818" spans="1:10" hidden="1" x14ac:dyDescent="0.35">
      <c r="A6818">
        <v>2020</v>
      </c>
      <c r="B6818">
        <v>3108255</v>
      </c>
      <c r="C6818" t="s">
        <v>20</v>
      </c>
      <c r="D6818" t="s">
        <v>303</v>
      </c>
      <c r="E6818" t="s">
        <v>301</v>
      </c>
      <c r="F6818" s="8">
        <v>454679.23</v>
      </c>
      <c r="G6818" s="10"/>
      <c r="I6818" s="8">
        <v>0</v>
      </c>
      <c r="J6818" s="8">
        <v>0</v>
      </c>
    </row>
    <row r="6819" spans="1:10" hidden="1" x14ac:dyDescent="0.35">
      <c r="A6819">
        <v>2020</v>
      </c>
      <c r="B6819">
        <v>3108255</v>
      </c>
      <c r="C6819" t="s">
        <v>20</v>
      </c>
      <c r="D6819" t="s">
        <v>303</v>
      </c>
      <c r="E6819" t="s">
        <v>309</v>
      </c>
      <c r="F6819" s="8">
        <v>945829.02</v>
      </c>
      <c r="G6819" s="10"/>
      <c r="I6819" s="8">
        <v>0</v>
      </c>
      <c r="J6819" s="8">
        <v>0</v>
      </c>
    </row>
    <row r="6820" spans="1:10" hidden="1" x14ac:dyDescent="0.35">
      <c r="A6820">
        <v>2020</v>
      </c>
      <c r="B6820">
        <v>3108503</v>
      </c>
      <c r="C6820" t="s">
        <v>21</v>
      </c>
      <c r="D6820" t="s">
        <v>303</v>
      </c>
      <c r="E6820" t="s">
        <v>299</v>
      </c>
      <c r="F6820" s="8">
        <v>2720779.34</v>
      </c>
      <c r="G6820" s="10">
        <v>2438798.27</v>
      </c>
      <c r="H6820">
        <v>0.59781069551111332</v>
      </c>
      <c r="I6820" s="8">
        <v>168571.29957766793</v>
      </c>
      <c r="J6820" s="8">
        <v>0</v>
      </c>
    </row>
    <row r="6821" spans="1:10" hidden="1" x14ac:dyDescent="0.35">
      <c r="A6821">
        <v>2020</v>
      </c>
      <c r="B6821">
        <v>3108503</v>
      </c>
      <c r="C6821" t="s">
        <v>21</v>
      </c>
      <c r="D6821" t="s">
        <v>303</v>
      </c>
      <c r="E6821" t="s">
        <v>300</v>
      </c>
      <c r="F6821" s="8">
        <v>1457939.69</v>
      </c>
      <c r="G6821" s="10"/>
      <c r="I6821" s="8">
        <v>0</v>
      </c>
      <c r="J6821" s="8">
        <v>1626510.9895776678</v>
      </c>
    </row>
    <row r="6822" spans="1:10" hidden="1" x14ac:dyDescent="0.35">
      <c r="A6822">
        <v>2020</v>
      </c>
      <c r="B6822">
        <v>3108503</v>
      </c>
      <c r="C6822" t="s">
        <v>21</v>
      </c>
      <c r="D6822" t="s">
        <v>303</v>
      </c>
      <c r="E6822" t="s">
        <v>301</v>
      </c>
      <c r="F6822" s="8">
        <v>837457.41</v>
      </c>
      <c r="G6822" s="10"/>
      <c r="I6822" s="8">
        <v>0</v>
      </c>
      <c r="J6822" s="8">
        <v>0</v>
      </c>
    </row>
    <row r="6823" spans="1:10" hidden="1" x14ac:dyDescent="0.35">
      <c r="A6823">
        <v>2020</v>
      </c>
      <c r="B6823">
        <v>3108503</v>
      </c>
      <c r="C6823" t="s">
        <v>21</v>
      </c>
      <c r="D6823" t="s">
        <v>303</v>
      </c>
      <c r="E6823" t="s">
        <v>305</v>
      </c>
      <c r="F6823" s="8">
        <v>13083.85</v>
      </c>
      <c r="G6823" s="10"/>
      <c r="I6823" s="8">
        <v>0</v>
      </c>
      <c r="J6823" s="8">
        <v>0</v>
      </c>
    </row>
    <row r="6824" spans="1:10" hidden="1" x14ac:dyDescent="0.35">
      <c r="A6824">
        <v>2020</v>
      </c>
      <c r="B6824">
        <v>3108503</v>
      </c>
      <c r="C6824" t="s">
        <v>21</v>
      </c>
      <c r="D6824" t="s">
        <v>303</v>
      </c>
      <c r="E6824" t="s">
        <v>309</v>
      </c>
      <c r="F6824" s="8">
        <v>281981.07</v>
      </c>
      <c r="G6824" s="10"/>
      <c r="I6824" s="8">
        <v>0</v>
      </c>
      <c r="J6824" s="8">
        <v>0</v>
      </c>
    </row>
    <row r="6825" spans="1:10" hidden="1" x14ac:dyDescent="0.35">
      <c r="A6825">
        <v>2020</v>
      </c>
      <c r="B6825">
        <v>3108602</v>
      </c>
      <c r="C6825" t="s">
        <v>22</v>
      </c>
      <c r="D6825" t="s">
        <v>303</v>
      </c>
      <c r="E6825" t="s">
        <v>299</v>
      </c>
      <c r="F6825" s="8">
        <v>11238062.24</v>
      </c>
      <c r="G6825" s="10">
        <v>9648719.1799999997</v>
      </c>
      <c r="H6825">
        <v>0.53035882634113518</v>
      </c>
      <c r="I6825" s="8">
        <v>842922.11995502841</v>
      </c>
      <c r="J6825" s="8">
        <v>0</v>
      </c>
    </row>
    <row r="6826" spans="1:10" hidden="1" x14ac:dyDescent="0.35">
      <c r="A6826">
        <v>2020</v>
      </c>
      <c r="B6826">
        <v>3108602</v>
      </c>
      <c r="C6826" t="s">
        <v>22</v>
      </c>
      <c r="D6826" t="s">
        <v>303</v>
      </c>
      <c r="E6826" t="s">
        <v>300</v>
      </c>
      <c r="F6826" s="8">
        <v>5117283.38</v>
      </c>
      <c r="G6826" s="10"/>
      <c r="I6826" s="8">
        <v>0</v>
      </c>
      <c r="J6826" s="8">
        <v>5960205.4999550283</v>
      </c>
    </row>
    <row r="6827" spans="1:10" hidden="1" x14ac:dyDescent="0.35">
      <c r="A6827">
        <v>2020</v>
      </c>
      <c r="B6827">
        <v>3108602</v>
      </c>
      <c r="C6827" t="s">
        <v>22</v>
      </c>
      <c r="D6827" t="s">
        <v>303</v>
      </c>
      <c r="E6827" t="s">
        <v>306</v>
      </c>
      <c r="F6827" s="8">
        <v>6780.27</v>
      </c>
      <c r="G6827" s="10"/>
      <c r="I6827" s="8">
        <v>0</v>
      </c>
      <c r="J6827" s="8">
        <v>0</v>
      </c>
    </row>
    <row r="6828" spans="1:10" hidden="1" x14ac:dyDescent="0.35">
      <c r="A6828">
        <v>2020</v>
      </c>
      <c r="B6828">
        <v>3108602</v>
      </c>
      <c r="C6828" t="s">
        <v>22</v>
      </c>
      <c r="D6828" t="s">
        <v>303</v>
      </c>
      <c r="E6828" t="s">
        <v>301</v>
      </c>
      <c r="F6828" s="8">
        <v>2410882.7999999998</v>
      </c>
      <c r="G6828" s="10"/>
      <c r="I6828" s="8">
        <v>0</v>
      </c>
      <c r="J6828" s="8">
        <v>0</v>
      </c>
    </row>
    <row r="6829" spans="1:10" hidden="1" x14ac:dyDescent="0.35">
      <c r="A6829">
        <v>2020</v>
      </c>
      <c r="B6829">
        <v>3108602</v>
      </c>
      <c r="C6829" t="s">
        <v>22</v>
      </c>
      <c r="D6829" t="s">
        <v>303</v>
      </c>
      <c r="E6829" t="s">
        <v>305</v>
      </c>
      <c r="F6829" s="8">
        <v>2010349.86</v>
      </c>
      <c r="G6829" s="10"/>
      <c r="I6829" s="8">
        <v>0</v>
      </c>
      <c r="J6829" s="8">
        <v>0</v>
      </c>
    </row>
    <row r="6830" spans="1:10" hidden="1" x14ac:dyDescent="0.35">
      <c r="A6830">
        <v>2020</v>
      </c>
      <c r="B6830">
        <v>3108602</v>
      </c>
      <c r="C6830" t="s">
        <v>22</v>
      </c>
      <c r="D6830" t="s">
        <v>303</v>
      </c>
      <c r="E6830" t="s">
        <v>309</v>
      </c>
      <c r="F6830" s="8">
        <v>1589343.06</v>
      </c>
      <c r="G6830" s="10"/>
      <c r="I6830" s="8">
        <v>0</v>
      </c>
      <c r="J6830" s="8">
        <v>0</v>
      </c>
    </row>
    <row r="6831" spans="1:10" hidden="1" x14ac:dyDescent="0.35">
      <c r="A6831">
        <v>2020</v>
      </c>
      <c r="B6831">
        <v>3108800</v>
      </c>
      <c r="C6831" t="s">
        <v>23</v>
      </c>
      <c r="D6831" t="s">
        <v>303</v>
      </c>
      <c r="E6831" t="s">
        <v>299</v>
      </c>
      <c r="F6831" s="8">
        <v>3259477.26</v>
      </c>
      <c r="G6831" s="10">
        <v>3259477.26</v>
      </c>
      <c r="H6831">
        <v>0.99263685613195529</v>
      </c>
      <c r="I6831" s="8">
        <v>0</v>
      </c>
      <c r="J6831" s="8">
        <v>0</v>
      </c>
    </row>
    <row r="6832" spans="1:10" hidden="1" x14ac:dyDescent="0.35">
      <c r="A6832">
        <v>2020</v>
      </c>
      <c r="B6832">
        <v>3108800</v>
      </c>
      <c r="C6832" t="s">
        <v>23</v>
      </c>
      <c r="D6832" t="s">
        <v>303</v>
      </c>
      <c r="E6832" t="s">
        <v>300</v>
      </c>
      <c r="F6832" s="8">
        <v>3235477.26</v>
      </c>
      <c r="G6832" s="10"/>
      <c r="I6832" s="8">
        <v>0</v>
      </c>
      <c r="J6832" s="8">
        <v>3235477.26</v>
      </c>
    </row>
    <row r="6833" spans="1:10" hidden="1" x14ac:dyDescent="0.35">
      <c r="A6833">
        <v>2020</v>
      </c>
      <c r="B6833">
        <v>3108800</v>
      </c>
      <c r="C6833" t="s">
        <v>23</v>
      </c>
      <c r="D6833" t="s">
        <v>303</v>
      </c>
      <c r="E6833" t="s">
        <v>306</v>
      </c>
      <c r="F6833" s="8">
        <v>24000</v>
      </c>
      <c r="G6833" s="10"/>
      <c r="I6833" s="8">
        <v>0</v>
      </c>
      <c r="J6833" s="8">
        <v>0</v>
      </c>
    </row>
    <row r="6834" spans="1:10" hidden="1" x14ac:dyDescent="0.35">
      <c r="A6834">
        <v>2020</v>
      </c>
      <c r="B6834">
        <v>3109204</v>
      </c>
      <c r="C6834" t="s">
        <v>24</v>
      </c>
      <c r="D6834" t="s">
        <v>303</v>
      </c>
      <c r="E6834" t="s">
        <v>299</v>
      </c>
      <c r="F6834" s="8">
        <v>6958039.7999999998</v>
      </c>
      <c r="G6834" s="10">
        <v>6336388.9100000001</v>
      </c>
      <c r="H6834">
        <v>0.60947125008461644</v>
      </c>
      <c r="I6834" s="8">
        <v>378878.3450445144</v>
      </c>
      <c r="J6834" s="8">
        <v>0</v>
      </c>
    </row>
    <row r="6835" spans="1:10" hidden="1" x14ac:dyDescent="0.35">
      <c r="A6835">
        <v>2020</v>
      </c>
      <c r="B6835">
        <v>3109204</v>
      </c>
      <c r="C6835" t="s">
        <v>24</v>
      </c>
      <c r="D6835" t="s">
        <v>303</v>
      </c>
      <c r="E6835" t="s">
        <v>300</v>
      </c>
      <c r="F6835" s="8">
        <v>3861846.87</v>
      </c>
      <c r="G6835" s="10"/>
      <c r="I6835" s="8">
        <v>0</v>
      </c>
      <c r="J6835" s="8">
        <v>4240725.2150445143</v>
      </c>
    </row>
    <row r="6836" spans="1:10" hidden="1" x14ac:dyDescent="0.35">
      <c r="A6836">
        <v>2020</v>
      </c>
      <c r="B6836">
        <v>3109204</v>
      </c>
      <c r="C6836" t="s">
        <v>24</v>
      </c>
      <c r="D6836" t="s">
        <v>303</v>
      </c>
      <c r="E6836" t="s">
        <v>306</v>
      </c>
      <c r="F6836" s="8">
        <v>80720</v>
      </c>
      <c r="G6836" s="10"/>
      <c r="I6836" s="8">
        <v>0</v>
      </c>
      <c r="J6836" s="8">
        <v>0</v>
      </c>
    </row>
    <row r="6837" spans="1:10" hidden="1" x14ac:dyDescent="0.35">
      <c r="A6837">
        <v>2020</v>
      </c>
      <c r="B6837">
        <v>3109204</v>
      </c>
      <c r="C6837" t="s">
        <v>24</v>
      </c>
      <c r="D6837" t="s">
        <v>303</v>
      </c>
      <c r="E6837" t="s">
        <v>301</v>
      </c>
      <c r="F6837" s="8">
        <v>1295677.97</v>
      </c>
      <c r="G6837" s="10"/>
      <c r="I6837" s="8">
        <v>0</v>
      </c>
      <c r="J6837" s="8">
        <v>0</v>
      </c>
    </row>
    <row r="6838" spans="1:10" hidden="1" x14ac:dyDescent="0.35">
      <c r="A6838">
        <v>2020</v>
      </c>
      <c r="B6838">
        <v>3109204</v>
      </c>
      <c r="C6838" t="s">
        <v>24</v>
      </c>
      <c r="D6838" t="s">
        <v>303</v>
      </c>
      <c r="E6838" t="s">
        <v>304</v>
      </c>
      <c r="F6838" s="8">
        <v>38285.19</v>
      </c>
      <c r="G6838" s="10"/>
      <c r="I6838" s="8">
        <v>0</v>
      </c>
      <c r="J6838" s="8">
        <v>0</v>
      </c>
    </row>
    <row r="6839" spans="1:10" hidden="1" x14ac:dyDescent="0.35">
      <c r="A6839">
        <v>2020</v>
      </c>
      <c r="B6839">
        <v>3109204</v>
      </c>
      <c r="C6839" t="s">
        <v>24</v>
      </c>
      <c r="D6839" t="s">
        <v>303</v>
      </c>
      <c r="E6839" t="s">
        <v>309</v>
      </c>
      <c r="F6839" s="8">
        <v>621650.89</v>
      </c>
      <c r="G6839" s="10"/>
      <c r="I6839" s="8">
        <v>0</v>
      </c>
      <c r="J6839" s="8">
        <v>0</v>
      </c>
    </row>
    <row r="6840" spans="1:10" hidden="1" x14ac:dyDescent="0.35">
      <c r="A6840">
        <v>2020</v>
      </c>
      <c r="B6840">
        <v>3109402</v>
      </c>
      <c r="C6840" t="s">
        <v>25</v>
      </c>
      <c r="D6840" t="s">
        <v>303</v>
      </c>
      <c r="E6840" t="s">
        <v>299</v>
      </c>
      <c r="F6840" s="8">
        <v>13723829.029999999</v>
      </c>
      <c r="G6840" s="10">
        <v>13496224.75</v>
      </c>
      <c r="H6840">
        <v>0.69280913686621881</v>
      </c>
      <c r="I6840" s="8">
        <v>157686.3247738572</v>
      </c>
      <c r="J6840" s="8">
        <v>0</v>
      </c>
    </row>
    <row r="6841" spans="1:10" hidden="1" x14ac:dyDescent="0.35">
      <c r="A6841">
        <v>2020</v>
      </c>
      <c r="B6841">
        <v>3109402</v>
      </c>
      <c r="C6841" t="s">
        <v>25</v>
      </c>
      <c r="D6841" t="s">
        <v>303</v>
      </c>
      <c r="E6841" t="s">
        <v>300</v>
      </c>
      <c r="F6841" s="8">
        <v>9350307.8200000003</v>
      </c>
      <c r="G6841" s="10"/>
      <c r="I6841" s="8">
        <v>0</v>
      </c>
      <c r="J6841" s="8">
        <v>9507994.1447738577</v>
      </c>
    </row>
    <row r="6842" spans="1:10" hidden="1" x14ac:dyDescent="0.35">
      <c r="A6842">
        <v>2020</v>
      </c>
      <c r="B6842">
        <v>3109402</v>
      </c>
      <c r="C6842" t="s">
        <v>25</v>
      </c>
      <c r="D6842" t="s">
        <v>303</v>
      </c>
      <c r="E6842" t="s">
        <v>301</v>
      </c>
      <c r="F6842" s="8">
        <v>4145916.93</v>
      </c>
      <c r="G6842" s="10"/>
      <c r="I6842" s="8">
        <v>0</v>
      </c>
      <c r="J6842" s="8">
        <v>0</v>
      </c>
    </row>
    <row r="6843" spans="1:10" hidden="1" x14ac:dyDescent="0.35">
      <c r="A6843">
        <v>2020</v>
      </c>
      <c r="B6843">
        <v>3109402</v>
      </c>
      <c r="C6843" t="s">
        <v>25</v>
      </c>
      <c r="D6843" t="s">
        <v>303</v>
      </c>
      <c r="E6843" t="s">
        <v>309</v>
      </c>
      <c r="F6843" s="8">
        <v>227604.28</v>
      </c>
      <c r="G6843" s="10"/>
      <c r="I6843" s="8">
        <v>0</v>
      </c>
      <c r="J6843" s="8">
        <v>0</v>
      </c>
    </row>
    <row r="6844" spans="1:10" hidden="1" x14ac:dyDescent="0.35">
      <c r="A6844">
        <v>2020</v>
      </c>
      <c r="B6844">
        <v>3102704</v>
      </c>
      <c r="C6844" t="s">
        <v>26</v>
      </c>
      <c r="D6844" t="s">
        <v>303</v>
      </c>
      <c r="E6844" t="s">
        <v>299</v>
      </c>
      <c r="F6844" s="8">
        <v>6756433.8600000003</v>
      </c>
      <c r="G6844" s="10">
        <v>6488949.7800000003</v>
      </c>
      <c r="H6844">
        <v>0.81509452212157507</v>
      </c>
      <c r="I6844" s="8">
        <v>218024.80836272918</v>
      </c>
      <c r="J6844" s="8">
        <v>0</v>
      </c>
    </row>
    <row r="6845" spans="1:10" hidden="1" x14ac:dyDescent="0.35">
      <c r="A6845">
        <v>2020</v>
      </c>
      <c r="B6845">
        <v>3102704</v>
      </c>
      <c r="C6845" t="s">
        <v>26</v>
      </c>
      <c r="D6845" t="s">
        <v>303</v>
      </c>
      <c r="E6845" t="s">
        <v>300</v>
      </c>
      <c r="F6845" s="8">
        <v>5289107.42</v>
      </c>
      <c r="G6845" s="10"/>
      <c r="I6845" s="8">
        <v>0</v>
      </c>
      <c r="J6845" s="8">
        <v>5507132.2283627288</v>
      </c>
    </row>
    <row r="6846" spans="1:10" hidden="1" x14ac:dyDescent="0.35">
      <c r="A6846">
        <v>2020</v>
      </c>
      <c r="B6846">
        <v>3102704</v>
      </c>
      <c r="C6846" t="s">
        <v>26</v>
      </c>
      <c r="D6846" t="s">
        <v>303</v>
      </c>
      <c r="E6846" t="s">
        <v>301</v>
      </c>
      <c r="F6846" s="8">
        <v>1092438.96</v>
      </c>
      <c r="G6846" s="10"/>
      <c r="I6846" s="8">
        <v>0</v>
      </c>
      <c r="J6846" s="8">
        <v>0</v>
      </c>
    </row>
    <row r="6847" spans="1:10" hidden="1" x14ac:dyDescent="0.35">
      <c r="A6847">
        <v>2020</v>
      </c>
      <c r="B6847">
        <v>3102704</v>
      </c>
      <c r="C6847" t="s">
        <v>26</v>
      </c>
      <c r="D6847" t="s">
        <v>303</v>
      </c>
      <c r="E6847" t="s">
        <v>309</v>
      </c>
      <c r="F6847" s="8">
        <v>267484.08</v>
      </c>
      <c r="G6847" s="10"/>
      <c r="I6847" s="8">
        <v>0</v>
      </c>
      <c r="J6847" s="8">
        <v>0</v>
      </c>
    </row>
    <row r="6848" spans="1:10" hidden="1" x14ac:dyDescent="0.35">
      <c r="A6848">
        <v>2020</v>
      </c>
      <c r="B6848">
        <v>3110806</v>
      </c>
      <c r="C6848" t="s">
        <v>27</v>
      </c>
      <c r="D6848" t="s">
        <v>303</v>
      </c>
      <c r="E6848" t="s">
        <v>299</v>
      </c>
      <c r="F6848" s="8">
        <v>3677559.16</v>
      </c>
      <c r="G6848" s="10">
        <v>3416855.96</v>
      </c>
      <c r="H6848">
        <v>0.61776314679650701</v>
      </c>
      <c r="I6848" s="8">
        <v>161052.82921191913</v>
      </c>
      <c r="J6848" s="8">
        <v>0</v>
      </c>
    </row>
    <row r="6849" spans="1:10" hidden="1" x14ac:dyDescent="0.35">
      <c r="A6849">
        <v>2020</v>
      </c>
      <c r="B6849">
        <v>3110806</v>
      </c>
      <c r="C6849" t="s">
        <v>27</v>
      </c>
      <c r="D6849" t="s">
        <v>303</v>
      </c>
      <c r="E6849" t="s">
        <v>300</v>
      </c>
      <c r="F6849" s="8">
        <v>2110807.69</v>
      </c>
      <c r="G6849" s="10"/>
      <c r="I6849" s="8">
        <v>0</v>
      </c>
      <c r="J6849" s="8">
        <v>2271860.519211919</v>
      </c>
    </row>
    <row r="6850" spans="1:10" hidden="1" x14ac:dyDescent="0.35">
      <c r="A6850">
        <v>2020</v>
      </c>
      <c r="B6850">
        <v>3110806</v>
      </c>
      <c r="C6850" t="s">
        <v>27</v>
      </c>
      <c r="D6850" t="s">
        <v>303</v>
      </c>
      <c r="E6850" t="s">
        <v>301</v>
      </c>
      <c r="F6850" s="8">
        <v>1223904.79</v>
      </c>
      <c r="G6850" s="10"/>
      <c r="I6850" s="8">
        <v>0</v>
      </c>
      <c r="J6850" s="8">
        <v>0</v>
      </c>
    </row>
    <row r="6851" spans="1:10" hidden="1" x14ac:dyDescent="0.35">
      <c r="A6851">
        <v>2020</v>
      </c>
      <c r="B6851">
        <v>3110806</v>
      </c>
      <c r="C6851" t="s">
        <v>27</v>
      </c>
      <c r="D6851" t="s">
        <v>303</v>
      </c>
      <c r="E6851" t="s">
        <v>305</v>
      </c>
      <c r="F6851" s="8">
        <v>148.4</v>
      </c>
      <c r="G6851" s="10"/>
      <c r="I6851" s="8">
        <v>0</v>
      </c>
      <c r="J6851" s="8">
        <v>0</v>
      </c>
    </row>
    <row r="6852" spans="1:10" hidden="1" x14ac:dyDescent="0.35">
      <c r="A6852">
        <v>2020</v>
      </c>
      <c r="B6852">
        <v>3110806</v>
      </c>
      <c r="C6852" t="s">
        <v>27</v>
      </c>
      <c r="D6852" t="s">
        <v>303</v>
      </c>
      <c r="E6852" t="s">
        <v>309</v>
      </c>
      <c r="F6852" s="8">
        <v>260703.2</v>
      </c>
      <c r="G6852" s="10"/>
      <c r="I6852" s="8">
        <v>0</v>
      </c>
      <c r="J6852" s="8">
        <v>0</v>
      </c>
    </row>
    <row r="6853" spans="1:10" hidden="1" x14ac:dyDescent="0.35">
      <c r="A6853">
        <v>2020</v>
      </c>
      <c r="B6853">
        <v>3111150</v>
      </c>
      <c r="C6853" t="s">
        <v>28</v>
      </c>
      <c r="D6853" t="s">
        <v>303</v>
      </c>
      <c r="E6853" t="s">
        <v>299</v>
      </c>
      <c r="F6853" s="8">
        <v>4484703.42</v>
      </c>
      <c r="G6853" s="10">
        <v>4162754.59</v>
      </c>
      <c r="H6853">
        <v>0.488787644337208</v>
      </c>
      <c r="I6853" s="8">
        <v>157364.61021282026</v>
      </c>
      <c r="J6853" s="8">
        <v>0</v>
      </c>
    </row>
    <row r="6854" spans="1:10" hidden="1" x14ac:dyDescent="0.35">
      <c r="A6854">
        <v>2020</v>
      </c>
      <c r="B6854">
        <v>3111150</v>
      </c>
      <c r="C6854" t="s">
        <v>28</v>
      </c>
      <c r="D6854" t="s">
        <v>303</v>
      </c>
      <c r="E6854" t="s">
        <v>300</v>
      </c>
      <c r="F6854" s="8">
        <v>2034703.01</v>
      </c>
      <c r="G6854" s="10"/>
      <c r="I6854" s="8">
        <v>0</v>
      </c>
      <c r="J6854" s="8">
        <v>2192067.6202128204</v>
      </c>
    </row>
    <row r="6855" spans="1:10" hidden="1" x14ac:dyDescent="0.35">
      <c r="A6855">
        <v>2020</v>
      </c>
      <c r="B6855">
        <v>3111150</v>
      </c>
      <c r="C6855" t="s">
        <v>28</v>
      </c>
      <c r="D6855" t="s">
        <v>303</v>
      </c>
      <c r="E6855" t="s">
        <v>301</v>
      </c>
      <c r="F6855" s="8">
        <v>1570282.08</v>
      </c>
      <c r="G6855" s="10"/>
      <c r="I6855" s="8">
        <v>0</v>
      </c>
      <c r="J6855" s="8">
        <v>0</v>
      </c>
    </row>
    <row r="6856" spans="1:10" hidden="1" x14ac:dyDescent="0.35">
      <c r="A6856">
        <v>2020</v>
      </c>
      <c r="B6856">
        <v>3111150</v>
      </c>
      <c r="C6856" t="s">
        <v>28</v>
      </c>
      <c r="D6856" t="s">
        <v>303</v>
      </c>
      <c r="E6856" t="s">
        <v>305</v>
      </c>
      <c r="F6856" s="8">
        <v>185825.79</v>
      </c>
      <c r="G6856" s="10"/>
      <c r="I6856" s="8">
        <v>0</v>
      </c>
      <c r="J6856" s="8">
        <v>0</v>
      </c>
    </row>
    <row r="6857" spans="1:10" hidden="1" x14ac:dyDescent="0.35">
      <c r="A6857">
        <v>2020</v>
      </c>
      <c r="B6857">
        <v>3111150</v>
      </c>
      <c r="C6857" t="s">
        <v>28</v>
      </c>
      <c r="D6857" t="s">
        <v>303</v>
      </c>
      <c r="E6857" t="s">
        <v>309</v>
      </c>
      <c r="F6857" s="8">
        <v>321948.83</v>
      </c>
      <c r="G6857" s="10"/>
      <c r="I6857" s="8">
        <v>0</v>
      </c>
      <c r="J6857" s="8">
        <v>0</v>
      </c>
    </row>
    <row r="6858" spans="1:10" hidden="1" x14ac:dyDescent="0.35">
      <c r="A6858">
        <v>2020</v>
      </c>
      <c r="B6858">
        <v>3112059</v>
      </c>
      <c r="C6858" t="s">
        <v>29</v>
      </c>
      <c r="D6858" t="s">
        <v>303</v>
      </c>
      <c r="E6858" t="s">
        <v>299</v>
      </c>
      <c r="F6858" s="8">
        <v>4106896.92</v>
      </c>
      <c r="G6858" s="10">
        <v>3615384.6399999997</v>
      </c>
      <c r="H6858">
        <v>0.89902704238960318</v>
      </c>
      <c r="I6858" s="8">
        <v>441882.83138657053</v>
      </c>
      <c r="J6858" s="8">
        <v>0</v>
      </c>
    </row>
    <row r="6859" spans="1:10" hidden="1" x14ac:dyDescent="0.35">
      <c r="A6859">
        <v>2020</v>
      </c>
      <c r="B6859">
        <v>3112059</v>
      </c>
      <c r="C6859" t="s">
        <v>29</v>
      </c>
      <c r="D6859" t="s">
        <v>303</v>
      </c>
      <c r="E6859" t="s">
        <v>300</v>
      </c>
      <c r="F6859" s="8">
        <v>3250328.56</v>
      </c>
      <c r="G6859" s="10"/>
      <c r="I6859" s="8">
        <v>0</v>
      </c>
      <c r="J6859" s="8">
        <v>3692211.3913865704</v>
      </c>
    </row>
    <row r="6860" spans="1:10" hidden="1" x14ac:dyDescent="0.35">
      <c r="A6860">
        <v>2020</v>
      </c>
      <c r="B6860">
        <v>3112059</v>
      </c>
      <c r="C6860" t="s">
        <v>29</v>
      </c>
      <c r="D6860" t="s">
        <v>303</v>
      </c>
      <c r="E6860" t="s">
        <v>301</v>
      </c>
      <c r="F6860" s="8">
        <v>193470.27</v>
      </c>
      <c r="G6860" s="10"/>
      <c r="I6860" s="8">
        <v>0</v>
      </c>
      <c r="J6860" s="8">
        <v>0</v>
      </c>
    </row>
    <row r="6861" spans="1:10" hidden="1" x14ac:dyDescent="0.35">
      <c r="A6861">
        <v>2020</v>
      </c>
      <c r="B6861">
        <v>3112059</v>
      </c>
      <c r="C6861" t="s">
        <v>29</v>
      </c>
      <c r="D6861" t="s">
        <v>303</v>
      </c>
      <c r="E6861" t="s">
        <v>304</v>
      </c>
      <c r="F6861" s="8">
        <v>9222</v>
      </c>
      <c r="G6861" s="10"/>
      <c r="I6861" s="8">
        <v>0</v>
      </c>
      <c r="J6861" s="8">
        <v>0</v>
      </c>
    </row>
    <row r="6862" spans="1:10" hidden="1" x14ac:dyDescent="0.35">
      <c r="A6862">
        <v>2020</v>
      </c>
      <c r="B6862">
        <v>3112059</v>
      </c>
      <c r="C6862" t="s">
        <v>29</v>
      </c>
      <c r="D6862" t="s">
        <v>303</v>
      </c>
      <c r="E6862" t="s">
        <v>309</v>
      </c>
      <c r="F6862" s="8">
        <v>491512.28</v>
      </c>
      <c r="G6862" s="10"/>
      <c r="I6862" s="8">
        <v>0</v>
      </c>
      <c r="J6862" s="8">
        <v>0</v>
      </c>
    </row>
    <row r="6863" spans="1:10" hidden="1" x14ac:dyDescent="0.35">
      <c r="A6863">
        <v>2020</v>
      </c>
      <c r="B6863">
        <v>3112307</v>
      </c>
      <c r="C6863" t="s">
        <v>30</v>
      </c>
      <c r="D6863" t="s">
        <v>303</v>
      </c>
      <c r="E6863" t="s">
        <v>299</v>
      </c>
      <c r="F6863" s="8">
        <v>17334533.960000001</v>
      </c>
      <c r="G6863" s="10">
        <v>16457535.110000001</v>
      </c>
      <c r="H6863">
        <v>0.45103099099510291</v>
      </c>
      <c r="I6863" s="8">
        <v>395553.66041706561</v>
      </c>
      <c r="J6863" s="8">
        <v>0</v>
      </c>
    </row>
    <row r="6864" spans="1:10" hidden="1" x14ac:dyDescent="0.35">
      <c r="A6864">
        <v>2020</v>
      </c>
      <c r="B6864">
        <v>3112307</v>
      </c>
      <c r="C6864" t="s">
        <v>30</v>
      </c>
      <c r="D6864" t="s">
        <v>303</v>
      </c>
      <c r="E6864" t="s">
        <v>300</v>
      </c>
      <c r="F6864" s="8">
        <v>7422858.3700000001</v>
      </c>
      <c r="G6864" s="10"/>
      <c r="I6864" s="8">
        <v>0</v>
      </c>
      <c r="J6864" s="8">
        <v>7818412.0304170661</v>
      </c>
    </row>
    <row r="6865" spans="1:10" hidden="1" x14ac:dyDescent="0.35">
      <c r="A6865">
        <v>2020</v>
      </c>
      <c r="B6865">
        <v>3112307</v>
      </c>
      <c r="C6865" t="s">
        <v>30</v>
      </c>
      <c r="D6865" t="s">
        <v>303</v>
      </c>
      <c r="E6865" t="s">
        <v>306</v>
      </c>
      <c r="F6865" s="8">
        <v>142700.9</v>
      </c>
      <c r="G6865" s="10"/>
      <c r="I6865" s="8">
        <v>0</v>
      </c>
      <c r="J6865" s="8">
        <v>0</v>
      </c>
    </row>
    <row r="6866" spans="1:10" hidden="1" x14ac:dyDescent="0.35">
      <c r="A6866">
        <v>2020</v>
      </c>
      <c r="B6866">
        <v>3112307</v>
      </c>
      <c r="C6866" t="s">
        <v>30</v>
      </c>
      <c r="D6866" t="s">
        <v>303</v>
      </c>
      <c r="E6866" t="s">
        <v>301</v>
      </c>
      <c r="F6866" s="8">
        <v>8017012.5800000001</v>
      </c>
      <c r="G6866" s="10"/>
      <c r="I6866" s="8">
        <v>0</v>
      </c>
      <c r="J6866" s="8">
        <v>0</v>
      </c>
    </row>
    <row r="6867" spans="1:10" hidden="1" x14ac:dyDescent="0.35">
      <c r="A6867">
        <v>2020</v>
      </c>
      <c r="B6867">
        <v>3112307</v>
      </c>
      <c r="C6867" t="s">
        <v>30</v>
      </c>
      <c r="D6867" t="s">
        <v>303</v>
      </c>
      <c r="E6867" t="s">
        <v>304</v>
      </c>
      <c r="F6867" s="8">
        <v>75948.62</v>
      </c>
      <c r="G6867" s="10"/>
      <c r="I6867" s="8">
        <v>0</v>
      </c>
      <c r="J6867" s="8">
        <v>0</v>
      </c>
    </row>
    <row r="6868" spans="1:10" hidden="1" x14ac:dyDescent="0.35">
      <c r="A6868">
        <v>2020</v>
      </c>
      <c r="B6868">
        <v>3112307</v>
      </c>
      <c r="C6868" t="s">
        <v>30</v>
      </c>
      <c r="D6868" t="s">
        <v>303</v>
      </c>
      <c r="E6868" t="s">
        <v>305</v>
      </c>
      <c r="F6868" s="8">
        <v>240837.08</v>
      </c>
      <c r="G6868" s="10"/>
      <c r="I6868" s="8">
        <v>0</v>
      </c>
      <c r="J6868" s="8">
        <v>0</v>
      </c>
    </row>
    <row r="6869" spans="1:10" hidden="1" x14ac:dyDescent="0.35">
      <c r="A6869">
        <v>2020</v>
      </c>
      <c r="B6869">
        <v>3112307</v>
      </c>
      <c r="C6869" t="s">
        <v>30</v>
      </c>
      <c r="D6869" t="s">
        <v>303</v>
      </c>
      <c r="E6869" t="s">
        <v>309</v>
      </c>
      <c r="F6869" s="8">
        <v>876998.85</v>
      </c>
      <c r="G6869" s="10"/>
      <c r="I6869" s="8">
        <v>0</v>
      </c>
      <c r="J6869" s="8">
        <v>0</v>
      </c>
    </row>
    <row r="6870" spans="1:10" hidden="1" x14ac:dyDescent="0.35">
      <c r="A6870">
        <v>2020</v>
      </c>
      <c r="B6870">
        <v>3112653</v>
      </c>
      <c r="C6870" t="s">
        <v>31</v>
      </c>
      <c r="D6870" t="s">
        <v>303</v>
      </c>
      <c r="E6870" t="s">
        <v>299</v>
      </c>
      <c r="F6870" s="8">
        <v>4517400.55</v>
      </c>
      <c r="G6870" s="10">
        <v>4030516.3</v>
      </c>
      <c r="H6870">
        <v>0.52545055331993074</v>
      </c>
      <c r="I6870" s="8">
        <v>255833.59856525948</v>
      </c>
      <c r="J6870" s="8">
        <v>0</v>
      </c>
    </row>
    <row r="6871" spans="1:10" hidden="1" x14ac:dyDescent="0.35">
      <c r="A6871">
        <v>2020</v>
      </c>
      <c r="B6871">
        <v>3112653</v>
      </c>
      <c r="C6871" t="s">
        <v>31</v>
      </c>
      <c r="D6871" t="s">
        <v>303</v>
      </c>
      <c r="E6871" t="s">
        <v>300</v>
      </c>
      <c r="F6871" s="8">
        <v>2117837.02</v>
      </c>
      <c r="G6871" s="10"/>
      <c r="I6871" s="8">
        <v>0</v>
      </c>
      <c r="J6871" s="8">
        <v>2373670.6185652595</v>
      </c>
    </row>
    <row r="6872" spans="1:10" hidden="1" x14ac:dyDescent="0.35">
      <c r="A6872">
        <v>2020</v>
      </c>
      <c r="B6872">
        <v>3112653</v>
      </c>
      <c r="C6872" t="s">
        <v>31</v>
      </c>
      <c r="D6872" t="s">
        <v>303</v>
      </c>
      <c r="E6872" t="s">
        <v>301</v>
      </c>
      <c r="F6872" s="8">
        <v>1232249.6499999999</v>
      </c>
      <c r="G6872" s="10"/>
      <c r="I6872" s="8">
        <v>0</v>
      </c>
      <c r="J6872" s="8">
        <v>0</v>
      </c>
    </row>
    <row r="6873" spans="1:10" hidden="1" x14ac:dyDescent="0.35">
      <c r="A6873">
        <v>2020</v>
      </c>
      <c r="B6873">
        <v>3112653</v>
      </c>
      <c r="C6873" t="s">
        <v>31</v>
      </c>
      <c r="D6873" t="s">
        <v>303</v>
      </c>
      <c r="E6873" t="s">
        <v>309</v>
      </c>
      <c r="F6873" s="8">
        <v>486884.25</v>
      </c>
      <c r="G6873" s="10"/>
      <c r="I6873" s="8">
        <v>0</v>
      </c>
      <c r="J6873" s="8">
        <v>0</v>
      </c>
    </row>
    <row r="6874" spans="1:10" hidden="1" x14ac:dyDescent="0.35">
      <c r="A6874">
        <v>2020</v>
      </c>
      <c r="B6874">
        <v>3112703</v>
      </c>
      <c r="C6874" t="s">
        <v>32</v>
      </c>
      <c r="D6874" t="s">
        <v>303</v>
      </c>
      <c r="E6874" t="s">
        <v>299</v>
      </c>
      <c r="F6874" s="8">
        <v>7941619.21</v>
      </c>
      <c r="G6874" s="10">
        <v>6950221.6100000003</v>
      </c>
      <c r="H6874">
        <v>0.77005721980136976</v>
      </c>
      <c r="I6874" s="8">
        <v>763432.87957375043</v>
      </c>
      <c r="J6874" s="8">
        <v>0</v>
      </c>
    </row>
    <row r="6875" spans="1:10" hidden="1" x14ac:dyDescent="0.35">
      <c r="A6875">
        <v>2020</v>
      </c>
      <c r="B6875">
        <v>3112703</v>
      </c>
      <c r="C6875" t="s">
        <v>32</v>
      </c>
      <c r="D6875" t="s">
        <v>303</v>
      </c>
      <c r="E6875" t="s">
        <v>300</v>
      </c>
      <c r="F6875" s="8">
        <v>5352068.33</v>
      </c>
      <c r="G6875" s="10"/>
      <c r="I6875" s="8">
        <v>0</v>
      </c>
      <c r="J6875" s="8">
        <v>6115501.2095737504</v>
      </c>
    </row>
    <row r="6876" spans="1:10" hidden="1" x14ac:dyDescent="0.35">
      <c r="A6876">
        <v>2020</v>
      </c>
      <c r="B6876">
        <v>3112703</v>
      </c>
      <c r="C6876" t="s">
        <v>32</v>
      </c>
      <c r="D6876" t="s">
        <v>303</v>
      </c>
      <c r="E6876" t="s">
        <v>306</v>
      </c>
      <c r="F6876" s="8">
        <v>75000</v>
      </c>
      <c r="G6876" s="10"/>
      <c r="I6876" s="8">
        <v>0</v>
      </c>
      <c r="J6876" s="8">
        <v>0</v>
      </c>
    </row>
    <row r="6877" spans="1:10" hidden="1" x14ac:dyDescent="0.35">
      <c r="A6877">
        <v>2020</v>
      </c>
      <c r="B6877">
        <v>3112703</v>
      </c>
      <c r="C6877" t="s">
        <v>32</v>
      </c>
      <c r="D6877" t="s">
        <v>303</v>
      </c>
      <c r="E6877" t="s">
        <v>301</v>
      </c>
      <c r="F6877" s="8">
        <v>1523153.28</v>
      </c>
      <c r="G6877" s="10"/>
      <c r="I6877" s="8">
        <v>0</v>
      </c>
      <c r="J6877" s="8">
        <v>0</v>
      </c>
    </row>
    <row r="6878" spans="1:10" hidden="1" x14ac:dyDescent="0.35">
      <c r="A6878">
        <v>2020</v>
      </c>
      <c r="B6878">
        <v>3112703</v>
      </c>
      <c r="C6878" t="s">
        <v>32</v>
      </c>
      <c r="D6878" t="s">
        <v>303</v>
      </c>
      <c r="E6878" t="s">
        <v>309</v>
      </c>
      <c r="F6878" s="8">
        <v>991397.6</v>
      </c>
      <c r="G6878" s="10"/>
      <c r="I6878" s="8">
        <v>0</v>
      </c>
      <c r="J6878" s="8">
        <v>0</v>
      </c>
    </row>
    <row r="6879" spans="1:10" hidden="1" x14ac:dyDescent="0.35">
      <c r="A6879">
        <v>2020</v>
      </c>
      <c r="B6879">
        <v>3113008</v>
      </c>
      <c r="C6879" t="s">
        <v>33</v>
      </c>
      <c r="D6879" t="s">
        <v>303</v>
      </c>
      <c r="E6879" t="s">
        <v>299</v>
      </c>
      <c r="F6879" s="8">
        <v>12284669.529999999</v>
      </c>
      <c r="G6879" s="10">
        <v>11163474.6</v>
      </c>
      <c r="H6879">
        <v>0.78108900700145811</v>
      </c>
      <c r="I6879" s="8">
        <v>875753.03452876932</v>
      </c>
      <c r="J6879" s="8">
        <v>0</v>
      </c>
    </row>
    <row r="6880" spans="1:10" hidden="1" x14ac:dyDescent="0.35">
      <c r="A6880">
        <v>2020</v>
      </c>
      <c r="B6880">
        <v>3113008</v>
      </c>
      <c r="C6880" t="s">
        <v>33</v>
      </c>
      <c r="D6880" t="s">
        <v>303</v>
      </c>
      <c r="E6880" t="s">
        <v>300</v>
      </c>
      <c r="F6880" s="8">
        <v>8719667.2899999991</v>
      </c>
      <c r="G6880" s="10"/>
      <c r="I6880" s="8">
        <v>0</v>
      </c>
      <c r="J6880" s="8">
        <v>9595420.3245287687</v>
      </c>
    </row>
    <row r="6881" spans="1:10" hidden="1" x14ac:dyDescent="0.35">
      <c r="A6881">
        <v>2020</v>
      </c>
      <c r="B6881">
        <v>3113008</v>
      </c>
      <c r="C6881" t="s">
        <v>33</v>
      </c>
      <c r="D6881" t="s">
        <v>303</v>
      </c>
      <c r="E6881" t="s">
        <v>307</v>
      </c>
      <c r="F6881" s="8">
        <v>10500</v>
      </c>
      <c r="G6881" s="10"/>
      <c r="I6881" s="8">
        <v>0</v>
      </c>
      <c r="J6881" s="8">
        <v>0</v>
      </c>
    </row>
    <row r="6882" spans="1:10" hidden="1" x14ac:dyDescent="0.35">
      <c r="A6882">
        <v>2020</v>
      </c>
      <c r="B6882">
        <v>3113008</v>
      </c>
      <c r="C6882" t="s">
        <v>33</v>
      </c>
      <c r="D6882" t="s">
        <v>303</v>
      </c>
      <c r="E6882" t="s">
        <v>301</v>
      </c>
      <c r="F6882" s="8">
        <v>504479.05</v>
      </c>
      <c r="G6882" s="10"/>
      <c r="I6882" s="8">
        <v>0</v>
      </c>
      <c r="J6882" s="8">
        <v>0</v>
      </c>
    </row>
    <row r="6883" spans="1:10" hidden="1" x14ac:dyDescent="0.35">
      <c r="A6883">
        <v>2020</v>
      </c>
      <c r="B6883">
        <v>3113008</v>
      </c>
      <c r="C6883" t="s">
        <v>33</v>
      </c>
      <c r="D6883" t="s">
        <v>303</v>
      </c>
      <c r="E6883" t="s">
        <v>309</v>
      </c>
      <c r="F6883" s="8">
        <v>1121194.93</v>
      </c>
      <c r="G6883" s="10"/>
      <c r="I6883" s="8">
        <v>0</v>
      </c>
      <c r="J6883" s="8">
        <v>0</v>
      </c>
    </row>
    <row r="6884" spans="1:10" hidden="1" x14ac:dyDescent="0.35">
      <c r="A6884">
        <v>2020</v>
      </c>
      <c r="B6884">
        <v>3113503</v>
      </c>
      <c r="C6884" t="s">
        <v>34</v>
      </c>
      <c r="D6884" t="s">
        <v>303</v>
      </c>
      <c r="E6884" t="s">
        <v>299</v>
      </c>
      <c r="F6884" s="8">
        <v>6078090.3300000001</v>
      </c>
      <c r="G6884" s="10">
        <v>6078090.3300000001</v>
      </c>
      <c r="H6884">
        <v>0.73799198374203834</v>
      </c>
      <c r="I6884" s="8">
        <v>0</v>
      </c>
      <c r="J6884" s="8">
        <v>0</v>
      </c>
    </row>
    <row r="6885" spans="1:10" hidden="1" x14ac:dyDescent="0.35">
      <c r="A6885">
        <v>2020</v>
      </c>
      <c r="B6885">
        <v>3113503</v>
      </c>
      <c r="C6885" t="s">
        <v>34</v>
      </c>
      <c r="D6885" t="s">
        <v>303</v>
      </c>
      <c r="E6885" t="s">
        <v>300</v>
      </c>
      <c r="F6885" s="8">
        <v>4485581.9400000004</v>
      </c>
      <c r="G6885" s="10"/>
      <c r="I6885" s="8">
        <v>0</v>
      </c>
      <c r="J6885" s="8">
        <v>4485581.9400000004</v>
      </c>
    </row>
    <row r="6886" spans="1:10" hidden="1" x14ac:dyDescent="0.35">
      <c r="A6886">
        <v>2020</v>
      </c>
      <c r="B6886">
        <v>3113503</v>
      </c>
      <c r="C6886" t="s">
        <v>34</v>
      </c>
      <c r="D6886" t="s">
        <v>303</v>
      </c>
      <c r="E6886" t="s">
        <v>301</v>
      </c>
      <c r="F6886" s="8">
        <v>1328987.78</v>
      </c>
      <c r="G6886" s="10"/>
      <c r="I6886" s="8">
        <v>0</v>
      </c>
      <c r="J6886" s="8">
        <v>0</v>
      </c>
    </row>
    <row r="6887" spans="1:10" hidden="1" x14ac:dyDescent="0.35">
      <c r="A6887">
        <v>2020</v>
      </c>
      <c r="B6887">
        <v>3113503</v>
      </c>
      <c r="C6887" t="s">
        <v>34</v>
      </c>
      <c r="D6887" t="s">
        <v>303</v>
      </c>
      <c r="E6887" t="s">
        <v>304</v>
      </c>
      <c r="F6887" s="8">
        <v>114</v>
      </c>
      <c r="G6887" s="10"/>
      <c r="I6887" s="8">
        <v>0</v>
      </c>
      <c r="J6887" s="8">
        <v>0</v>
      </c>
    </row>
    <row r="6888" spans="1:10" hidden="1" x14ac:dyDescent="0.35">
      <c r="A6888">
        <v>2020</v>
      </c>
      <c r="B6888">
        <v>3113503</v>
      </c>
      <c r="C6888" t="s">
        <v>34</v>
      </c>
      <c r="D6888" t="s">
        <v>303</v>
      </c>
      <c r="E6888" t="s">
        <v>305</v>
      </c>
      <c r="F6888" s="8">
        <v>80000</v>
      </c>
      <c r="G6888" s="10"/>
      <c r="I6888" s="8">
        <v>0</v>
      </c>
      <c r="J6888" s="8">
        <v>0</v>
      </c>
    </row>
    <row r="6889" spans="1:10" hidden="1" x14ac:dyDescent="0.35">
      <c r="A6889">
        <v>2020</v>
      </c>
      <c r="B6889">
        <v>3113701</v>
      </c>
      <c r="C6889" t="s">
        <v>35</v>
      </c>
      <c r="D6889" t="s">
        <v>303</v>
      </c>
      <c r="E6889" t="s">
        <v>299</v>
      </c>
      <c r="F6889" s="8">
        <v>12189113.85</v>
      </c>
      <c r="G6889" s="10">
        <v>11526752.51</v>
      </c>
      <c r="H6889">
        <v>0.80369421413039444</v>
      </c>
      <c r="I6889" s="8">
        <v>532335.97662165493</v>
      </c>
      <c r="J6889" s="8">
        <v>0</v>
      </c>
    </row>
    <row r="6890" spans="1:10" hidden="1" x14ac:dyDescent="0.35">
      <c r="A6890">
        <v>2020</v>
      </c>
      <c r="B6890">
        <v>3113701</v>
      </c>
      <c r="C6890" t="s">
        <v>35</v>
      </c>
      <c r="D6890" t="s">
        <v>303</v>
      </c>
      <c r="E6890" t="s">
        <v>300</v>
      </c>
      <c r="F6890" s="8">
        <v>9263984.3000000007</v>
      </c>
      <c r="G6890" s="10"/>
      <c r="I6890" s="8">
        <v>0</v>
      </c>
      <c r="J6890" s="8">
        <v>9796320.2766216565</v>
      </c>
    </row>
    <row r="6891" spans="1:10" hidden="1" x14ac:dyDescent="0.35">
      <c r="A6891">
        <v>2020</v>
      </c>
      <c r="B6891">
        <v>3113701</v>
      </c>
      <c r="C6891" t="s">
        <v>35</v>
      </c>
      <c r="D6891" t="s">
        <v>303</v>
      </c>
      <c r="E6891" t="s">
        <v>306</v>
      </c>
      <c r="F6891" s="8">
        <v>99240.49</v>
      </c>
      <c r="G6891" s="10"/>
      <c r="I6891" s="8">
        <v>0</v>
      </c>
      <c r="J6891" s="8">
        <v>0</v>
      </c>
    </row>
    <row r="6892" spans="1:10" hidden="1" x14ac:dyDescent="0.35">
      <c r="A6892">
        <v>2020</v>
      </c>
      <c r="B6892">
        <v>3113701</v>
      </c>
      <c r="C6892" t="s">
        <v>35</v>
      </c>
      <c r="D6892" t="s">
        <v>303</v>
      </c>
      <c r="E6892" t="s">
        <v>301</v>
      </c>
      <c r="F6892" s="8">
        <v>1290757.99</v>
      </c>
      <c r="G6892" s="10"/>
      <c r="I6892" s="8">
        <v>0</v>
      </c>
      <c r="J6892" s="8">
        <v>0</v>
      </c>
    </row>
    <row r="6893" spans="1:10" hidden="1" x14ac:dyDescent="0.35">
      <c r="A6893">
        <v>2020</v>
      </c>
      <c r="B6893">
        <v>3113701</v>
      </c>
      <c r="C6893" t="s">
        <v>35</v>
      </c>
      <c r="D6893" t="s">
        <v>303</v>
      </c>
      <c r="E6893" t="s">
        <v>304</v>
      </c>
      <c r="F6893" s="8">
        <v>40992.019999999997</v>
      </c>
      <c r="G6893" s="10"/>
      <c r="I6893" s="8">
        <v>0</v>
      </c>
      <c r="J6893" s="8">
        <v>0</v>
      </c>
    </row>
    <row r="6894" spans="1:10" hidden="1" x14ac:dyDescent="0.35">
      <c r="A6894">
        <v>2020</v>
      </c>
      <c r="B6894">
        <v>3113701</v>
      </c>
      <c r="C6894" t="s">
        <v>35</v>
      </c>
      <c r="D6894" t="s">
        <v>303</v>
      </c>
      <c r="E6894" t="s">
        <v>305</v>
      </c>
      <c r="F6894" s="8">
        <v>526306.78</v>
      </c>
      <c r="G6894" s="10"/>
      <c r="I6894" s="8">
        <v>0</v>
      </c>
      <c r="J6894" s="8">
        <v>0</v>
      </c>
    </row>
    <row r="6895" spans="1:10" hidden="1" x14ac:dyDescent="0.35">
      <c r="A6895">
        <v>2020</v>
      </c>
      <c r="B6895">
        <v>3113701</v>
      </c>
      <c r="C6895" t="s">
        <v>35</v>
      </c>
      <c r="D6895" t="s">
        <v>303</v>
      </c>
      <c r="E6895" t="s">
        <v>309</v>
      </c>
      <c r="F6895" s="8">
        <v>662361.34</v>
      </c>
      <c r="G6895" s="10"/>
      <c r="I6895" s="8">
        <v>0</v>
      </c>
      <c r="J6895" s="8">
        <v>0</v>
      </c>
    </row>
    <row r="6896" spans="1:10" hidden="1" x14ac:dyDescent="0.35">
      <c r="A6896">
        <v>2020</v>
      </c>
      <c r="B6896">
        <v>3113800</v>
      </c>
      <c r="C6896" t="s">
        <v>36</v>
      </c>
      <c r="D6896" t="s">
        <v>303</v>
      </c>
      <c r="E6896" t="s">
        <v>299</v>
      </c>
      <c r="F6896" s="8">
        <v>2776152.63</v>
      </c>
      <c r="G6896" s="10">
        <v>2564673.81</v>
      </c>
      <c r="H6896">
        <v>0.75552837263152772</v>
      </c>
      <c r="I6896" s="8">
        <v>159778.24872063578</v>
      </c>
      <c r="J6896" s="8">
        <v>0</v>
      </c>
    </row>
    <row r="6897" spans="1:10" hidden="1" x14ac:dyDescent="0.35">
      <c r="A6897">
        <v>2020</v>
      </c>
      <c r="B6897">
        <v>3113800</v>
      </c>
      <c r="C6897" t="s">
        <v>36</v>
      </c>
      <c r="D6897" t="s">
        <v>303</v>
      </c>
      <c r="E6897" t="s">
        <v>300</v>
      </c>
      <c r="F6897" s="8">
        <v>1937683.83</v>
      </c>
      <c r="G6897" s="10"/>
      <c r="I6897" s="8">
        <v>0</v>
      </c>
      <c r="J6897" s="8">
        <v>2097462.0787206357</v>
      </c>
    </row>
    <row r="6898" spans="1:10" hidden="1" x14ac:dyDescent="0.35">
      <c r="A6898">
        <v>2020</v>
      </c>
      <c r="B6898">
        <v>3113800</v>
      </c>
      <c r="C6898" t="s">
        <v>36</v>
      </c>
      <c r="D6898" t="s">
        <v>303</v>
      </c>
      <c r="E6898" t="s">
        <v>307</v>
      </c>
      <c r="F6898" s="8">
        <v>1360.89</v>
      </c>
      <c r="G6898" s="10"/>
      <c r="I6898" s="8">
        <v>0</v>
      </c>
      <c r="J6898" s="8">
        <v>0</v>
      </c>
    </row>
    <row r="6899" spans="1:10" hidden="1" x14ac:dyDescent="0.35">
      <c r="A6899">
        <v>2020</v>
      </c>
      <c r="B6899">
        <v>3113800</v>
      </c>
      <c r="C6899" t="s">
        <v>36</v>
      </c>
      <c r="D6899" t="s">
        <v>303</v>
      </c>
      <c r="E6899" t="s">
        <v>306</v>
      </c>
      <c r="F6899" s="8">
        <v>34100.79</v>
      </c>
      <c r="G6899" s="10"/>
      <c r="I6899" s="8">
        <v>0</v>
      </c>
      <c r="J6899" s="8">
        <v>0</v>
      </c>
    </row>
    <row r="6900" spans="1:10" hidden="1" x14ac:dyDescent="0.35">
      <c r="A6900">
        <v>2020</v>
      </c>
      <c r="B6900">
        <v>3113800</v>
      </c>
      <c r="C6900" t="s">
        <v>36</v>
      </c>
      <c r="D6900" t="s">
        <v>303</v>
      </c>
      <c r="E6900" t="s">
        <v>301</v>
      </c>
      <c r="F6900" s="8">
        <v>486041.91</v>
      </c>
      <c r="G6900" s="10"/>
      <c r="I6900" s="8">
        <v>0</v>
      </c>
      <c r="J6900" s="8">
        <v>0</v>
      </c>
    </row>
    <row r="6901" spans="1:10" hidden="1" x14ac:dyDescent="0.35">
      <c r="A6901">
        <v>2020</v>
      </c>
      <c r="B6901">
        <v>3113800</v>
      </c>
      <c r="C6901" t="s">
        <v>36</v>
      </c>
      <c r="D6901" t="s">
        <v>303</v>
      </c>
      <c r="E6901" t="s">
        <v>309</v>
      </c>
      <c r="F6901" s="8">
        <v>211478.82</v>
      </c>
      <c r="G6901" s="10"/>
      <c r="I6901" s="8">
        <v>0</v>
      </c>
      <c r="J6901" s="8">
        <v>0</v>
      </c>
    </row>
    <row r="6902" spans="1:10" hidden="1" x14ac:dyDescent="0.35">
      <c r="A6902">
        <v>2020</v>
      </c>
      <c r="B6902">
        <v>3115458</v>
      </c>
      <c r="C6902" t="s">
        <v>37</v>
      </c>
      <c r="D6902" t="s">
        <v>303</v>
      </c>
      <c r="E6902" t="s">
        <v>299</v>
      </c>
      <c r="F6902" s="8">
        <v>6122744.2800000003</v>
      </c>
      <c r="G6902" s="10">
        <v>5899336.5</v>
      </c>
      <c r="H6902">
        <v>0.57284254593715755</v>
      </c>
      <c r="I6902" s="8">
        <v>127977.48147736839</v>
      </c>
      <c r="J6902" s="8">
        <v>0</v>
      </c>
    </row>
    <row r="6903" spans="1:10" hidden="1" x14ac:dyDescent="0.35">
      <c r="A6903">
        <v>2020</v>
      </c>
      <c r="B6903">
        <v>3115458</v>
      </c>
      <c r="C6903" t="s">
        <v>37</v>
      </c>
      <c r="D6903" t="s">
        <v>303</v>
      </c>
      <c r="E6903" t="s">
        <v>300</v>
      </c>
      <c r="F6903" s="8">
        <v>3379390.94</v>
      </c>
      <c r="G6903" s="10"/>
      <c r="I6903" s="8">
        <v>0</v>
      </c>
      <c r="J6903" s="8">
        <v>3507368.4214773681</v>
      </c>
    </row>
    <row r="6904" spans="1:10" hidden="1" x14ac:dyDescent="0.35">
      <c r="A6904">
        <v>2020</v>
      </c>
      <c r="B6904">
        <v>3115458</v>
      </c>
      <c r="C6904" t="s">
        <v>37</v>
      </c>
      <c r="D6904" t="s">
        <v>303</v>
      </c>
      <c r="E6904" t="s">
        <v>306</v>
      </c>
      <c r="F6904" s="8">
        <v>12500</v>
      </c>
      <c r="G6904" s="10"/>
      <c r="I6904" s="8">
        <v>0</v>
      </c>
      <c r="J6904" s="8">
        <v>0</v>
      </c>
    </row>
    <row r="6905" spans="1:10" hidden="1" x14ac:dyDescent="0.35">
      <c r="A6905">
        <v>2020</v>
      </c>
      <c r="B6905">
        <v>3115458</v>
      </c>
      <c r="C6905" t="s">
        <v>37</v>
      </c>
      <c r="D6905" t="s">
        <v>303</v>
      </c>
      <c r="E6905" t="s">
        <v>301</v>
      </c>
      <c r="F6905" s="8">
        <v>1794863.28</v>
      </c>
      <c r="G6905" s="10"/>
      <c r="I6905" s="8">
        <v>0</v>
      </c>
      <c r="J6905" s="8">
        <v>0</v>
      </c>
    </row>
    <row r="6906" spans="1:10" hidden="1" x14ac:dyDescent="0.35">
      <c r="A6906">
        <v>2020</v>
      </c>
      <c r="B6906">
        <v>3115458</v>
      </c>
      <c r="C6906" t="s">
        <v>37</v>
      </c>
      <c r="D6906" t="s">
        <v>303</v>
      </c>
      <c r="E6906" t="s">
        <v>304</v>
      </c>
      <c r="F6906" s="8">
        <v>17013.78</v>
      </c>
      <c r="G6906" s="10"/>
      <c r="I6906" s="8">
        <v>0</v>
      </c>
      <c r="J6906" s="8">
        <v>0</v>
      </c>
    </row>
    <row r="6907" spans="1:10" hidden="1" x14ac:dyDescent="0.35">
      <c r="A6907">
        <v>2020</v>
      </c>
      <c r="B6907">
        <v>3115458</v>
      </c>
      <c r="C6907" t="s">
        <v>37</v>
      </c>
      <c r="D6907" t="s">
        <v>303</v>
      </c>
      <c r="E6907" t="s">
        <v>305</v>
      </c>
      <c r="F6907" s="8">
        <v>11980.2</v>
      </c>
      <c r="G6907" s="10"/>
      <c r="I6907" s="8">
        <v>0</v>
      </c>
      <c r="J6907" s="8">
        <v>0</v>
      </c>
    </row>
    <row r="6908" spans="1:10" hidden="1" x14ac:dyDescent="0.35">
      <c r="A6908">
        <v>2020</v>
      </c>
      <c r="B6908">
        <v>3115458</v>
      </c>
      <c r="C6908" t="s">
        <v>37</v>
      </c>
      <c r="D6908" t="s">
        <v>303</v>
      </c>
      <c r="E6908" t="s">
        <v>309</v>
      </c>
      <c r="F6908" s="8">
        <v>223407.78</v>
      </c>
      <c r="G6908" s="10"/>
      <c r="I6908" s="8">
        <v>0</v>
      </c>
      <c r="J6908" s="8">
        <v>0</v>
      </c>
    </row>
    <row r="6909" spans="1:10" hidden="1" x14ac:dyDescent="0.35">
      <c r="A6909">
        <v>2020</v>
      </c>
      <c r="B6909">
        <v>3115474</v>
      </c>
      <c r="C6909" t="s">
        <v>38</v>
      </c>
      <c r="D6909" t="s">
        <v>303</v>
      </c>
      <c r="E6909" t="s">
        <v>299</v>
      </c>
      <c r="F6909" s="8">
        <v>4395455.97</v>
      </c>
      <c r="G6909" s="10">
        <v>4228661</v>
      </c>
      <c r="H6909">
        <v>0.69435185038479075</v>
      </c>
      <c r="I6909" s="8">
        <v>115814.39605437565</v>
      </c>
      <c r="J6909" s="8">
        <v>0</v>
      </c>
    </row>
    <row r="6910" spans="1:10" hidden="1" x14ac:dyDescent="0.35">
      <c r="A6910">
        <v>2020</v>
      </c>
      <c r="B6910">
        <v>3115474</v>
      </c>
      <c r="C6910" t="s">
        <v>38</v>
      </c>
      <c r="D6910" t="s">
        <v>303</v>
      </c>
      <c r="E6910" t="s">
        <v>300</v>
      </c>
      <c r="F6910" s="8">
        <v>2936178.59</v>
      </c>
      <c r="G6910" s="10"/>
      <c r="I6910" s="8">
        <v>0</v>
      </c>
      <c r="J6910" s="8">
        <v>3051992.9860543753</v>
      </c>
    </row>
    <row r="6911" spans="1:10" hidden="1" x14ac:dyDescent="0.35">
      <c r="A6911">
        <v>2020</v>
      </c>
      <c r="B6911">
        <v>3115474</v>
      </c>
      <c r="C6911" t="s">
        <v>38</v>
      </c>
      <c r="D6911" t="s">
        <v>303</v>
      </c>
      <c r="E6911" t="s">
        <v>306</v>
      </c>
      <c r="F6911" s="8">
        <v>12860.6</v>
      </c>
      <c r="G6911" s="10"/>
      <c r="I6911" s="8">
        <v>0</v>
      </c>
      <c r="J6911" s="8">
        <v>0</v>
      </c>
    </row>
    <row r="6912" spans="1:10" hidden="1" x14ac:dyDescent="0.35">
      <c r="A6912">
        <v>2020</v>
      </c>
      <c r="B6912">
        <v>3115474</v>
      </c>
      <c r="C6912" t="s">
        <v>38</v>
      </c>
      <c r="D6912" t="s">
        <v>303</v>
      </c>
      <c r="E6912" t="s">
        <v>301</v>
      </c>
      <c r="F6912" s="8">
        <v>1257983.5900000001</v>
      </c>
      <c r="G6912" s="10"/>
      <c r="I6912" s="8">
        <v>0</v>
      </c>
      <c r="J6912" s="8">
        <v>0</v>
      </c>
    </row>
    <row r="6913" spans="1:10" hidden="1" x14ac:dyDescent="0.35">
      <c r="A6913">
        <v>2020</v>
      </c>
      <c r="B6913">
        <v>3115474</v>
      </c>
      <c r="C6913" t="s">
        <v>38</v>
      </c>
      <c r="D6913" t="s">
        <v>303</v>
      </c>
      <c r="E6913" t="s">
        <v>309</v>
      </c>
      <c r="F6913" s="8">
        <v>166794.97</v>
      </c>
      <c r="G6913" s="10"/>
      <c r="I6913" s="8">
        <v>0</v>
      </c>
      <c r="J6913" s="8">
        <v>0</v>
      </c>
    </row>
    <row r="6914" spans="1:10" hidden="1" x14ac:dyDescent="0.35">
      <c r="A6914">
        <v>2020</v>
      </c>
      <c r="B6914">
        <v>3115706</v>
      </c>
      <c r="C6914" t="s">
        <v>39</v>
      </c>
      <c r="D6914" t="s">
        <v>303</v>
      </c>
      <c r="E6914" t="s">
        <v>299</v>
      </c>
      <c r="F6914" s="8">
        <v>3702180.34</v>
      </c>
      <c r="G6914" s="10">
        <v>3527529.84</v>
      </c>
      <c r="H6914">
        <v>0.55624555964068045</v>
      </c>
      <c r="I6914" s="8">
        <v>97148.565114024663</v>
      </c>
      <c r="J6914" s="8">
        <v>0</v>
      </c>
    </row>
    <row r="6915" spans="1:10" hidden="1" x14ac:dyDescent="0.35">
      <c r="A6915">
        <v>2020</v>
      </c>
      <c r="B6915">
        <v>3115706</v>
      </c>
      <c r="C6915" t="s">
        <v>39</v>
      </c>
      <c r="D6915" t="s">
        <v>303</v>
      </c>
      <c r="E6915" t="s">
        <v>300</v>
      </c>
      <c r="F6915" s="8">
        <v>1962172.81</v>
      </c>
      <c r="G6915" s="10"/>
      <c r="I6915" s="8">
        <v>0</v>
      </c>
      <c r="J6915" s="8">
        <v>2059321.3751140246</v>
      </c>
    </row>
    <row r="6916" spans="1:10" hidden="1" x14ac:dyDescent="0.35">
      <c r="A6916">
        <v>2020</v>
      </c>
      <c r="B6916">
        <v>3115706</v>
      </c>
      <c r="C6916" t="s">
        <v>39</v>
      </c>
      <c r="D6916" t="s">
        <v>303</v>
      </c>
      <c r="E6916" t="s">
        <v>306</v>
      </c>
      <c r="F6916" s="8">
        <v>3500</v>
      </c>
      <c r="G6916" s="10"/>
      <c r="I6916" s="8">
        <v>0</v>
      </c>
      <c r="J6916" s="8">
        <v>0</v>
      </c>
    </row>
    <row r="6917" spans="1:10" hidden="1" x14ac:dyDescent="0.35">
      <c r="A6917">
        <v>2020</v>
      </c>
      <c r="B6917">
        <v>3115706</v>
      </c>
      <c r="C6917" t="s">
        <v>39</v>
      </c>
      <c r="D6917" t="s">
        <v>303</v>
      </c>
      <c r="E6917" t="s">
        <v>301</v>
      </c>
      <c r="F6917" s="8">
        <v>704190.24</v>
      </c>
      <c r="G6917" s="10"/>
      <c r="I6917" s="8">
        <v>0</v>
      </c>
      <c r="J6917" s="8">
        <v>0</v>
      </c>
    </row>
    <row r="6918" spans="1:10" hidden="1" x14ac:dyDescent="0.35">
      <c r="A6918">
        <v>2020</v>
      </c>
      <c r="B6918">
        <v>3115706</v>
      </c>
      <c r="C6918" t="s">
        <v>39</v>
      </c>
      <c r="D6918" t="s">
        <v>303</v>
      </c>
      <c r="E6918" t="s">
        <v>304</v>
      </c>
      <c r="F6918" s="8">
        <v>76651.28</v>
      </c>
      <c r="G6918" s="10"/>
      <c r="I6918" s="8">
        <v>0</v>
      </c>
      <c r="J6918" s="8">
        <v>0</v>
      </c>
    </row>
    <row r="6919" spans="1:10" hidden="1" x14ac:dyDescent="0.35">
      <c r="A6919">
        <v>2020</v>
      </c>
      <c r="B6919">
        <v>3115706</v>
      </c>
      <c r="C6919" t="s">
        <v>39</v>
      </c>
      <c r="D6919" t="s">
        <v>303</v>
      </c>
      <c r="E6919" t="s">
        <v>305</v>
      </c>
      <c r="F6919" s="8">
        <v>279942.96000000002</v>
      </c>
      <c r="G6919" s="10"/>
      <c r="I6919" s="8">
        <v>0</v>
      </c>
      <c r="J6919" s="8">
        <v>0</v>
      </c>
    </row>
    <row r="6920" spans="1:10" hidden="1" x14ac:dyDescent="0.35">
      <c r="A6920">
        <v>2020</v>
      </c>
      <c r="B6920">
        <v>3115706</v>
      </c>
      <c r="C6920" t="s">
        <v>39</v>
      </c>
      <c r="D6920" t="s">
        <v>303</v>
      </c>
      <c r="E6920" t="s">
        <v>309</v>
      </c>
      <c r="F6920" s="8">
        <v>174650.5</v>
      </c>
      <c r="G6920" s="10"/>
      <c r="I6920" s="8">
        <v>0</v>
      </c>
      <c r="J6920" s="8">
        <v>0</v>
      </c>
    </row>
    <row r="6921" spans="1:10" hidden="1" x14ac:dyDescent="0.35">
      <c r="A6921">
        <v>2020</v>
      </c>
      <c r="B6921">
        <v>3116100</v>
      </c>
      <c r="C6921" t="s">
        <v>40</v>
      </c>
      <c r="D6921" t="s">
        <v>303</v>
      </c>
      <c r="E6921" t="s">
        <v>299</v>
      </c>
      <c r="F6921" s="8">
        <v>7916706.8499999996</v>
      </c>
      <c r="G6921" s="10">
        <v>7717473.2699999996</v>
      </c>
      <c r="H6921">
        <v>0.73546179836655268</v>
      </c>
      <c r="I6921" s="8">
        <v>146528.68704180644</v>
      </c>
      <c r="J6921" s="8">
        <v>0</v>
      </c>
    </row>
    <row r="6922" spans="1:10" hidden="1" x14ac:dyDescent="0.35">
      <c r="A6922">
        <v>2020</v>
      </c>
      <c r="B6922">
        <v>3116100</v>
      </c>
      <c r="C6922" t="s">
        <v>40</v>
      </c>
      <c r="D6922" t="s">
        <v>303</v>
      </c>
      <c r="E6922" t="s">
        <v>300</v>
      </c>
      <c r="F6922" s="8">
        <v>5675906.7699999996</v>
      </c>
      <c r="G6922" s="10"/>
      <c r="I6922" s="8">
        <v>0</v>
      </c>
      <c r="J6922" s="8">
        <v>5822435.4570418056</v>
      </c>
    </row>
    <row r="6923" spans="1:10" hidden="1" x14ac:dyDescent="0.35">
      <c r="A6923">
        <v>2020</v>
      </c>
      <c r="B6923">
        <v>3116100</v>
      </c>
      <c r="C6923" t="s">
        <v>40</v>
      </c>
      <c r="D6923" t="s">
        <v>303</v>
      </c>
      <c r="E6923" t="s">
        <v>301</v>
      </c>
      <c r="F6923" s="8">
        <v>1742234.4</v>
      </c>
      <c r="G6923" s="10"/>
      <c r="I6923" s="8">
        <v>0</v>
      </c>
      <c r="J6923" s="8">
        <v>0</v>
      </c>
    </row>
    <row r="6924" spans="1:10" hidden="1" x14ac:dyDescent="0.35">
      <c r="A6924">
        <v>2020</v>
      </c>
      <c r="B6924">
        <v>3116100</v>
      </c>
      <c r="C6924" t="s">
        <v>40</v>
      </c>
      <c r="D6924" t="s">
        <v>303</v>
      </c>
      <c r="E6924" t="s">
        <v>304</v>
      </c>
      <c r="F6924" s="8">
        <v>7286.64</v>
      </c>
      <c r="G6924" s="10"/>
      <c r="I6924" s="8">
        <v>0</v>
      </c>
      <c r="J6924" s="8">
        <v>0</v>
      </c>
    </row>
    <row r="6925" spans="1:10" hidden="1" x14ac:dyDescent="0.35">
      <c r="A6925">
        <v>2020</v>
      </c>
      <c r="B6925">
        <v>3116100</v>
      </c>
      <c r="C6925" t="s">
        <v>40</v>
      </c>
      <c r="D6925" t="s">
        <v>303</v>
      </c>
      <c r="E6925" t="s">
        <v>309</v>
      </c>
      <c r="F6925" s="8">
        <v>199233.58</v>
      </c>
      <c r="G6925" s="10"/>
      <c r="I6925" s="8">
        <v>0</v>
      </c>
      <c r="J6925" s="8">
        <v>0</v>
      </c>
    </row>
    <row r="6926" spans="1:10" hidden="1" x14ac:dyDescent="0.35">
      <c r="A6926">
        <v>2020</v>
      </c>
      <c r="B6926">
        <v>3116159</v>
      </c>
      <c r="C6926" t="s">
        <v>41</v>
      </c>
      <c r="D6926" t="s">
        <v>303</v>
      </c>
      <c r="E6926" t="s">
        <v>299</v>
      </c>
      <c r="F6926" s="8">
        <v>8981310.5899999999</v>
      </c>
      <c r="G6926" s="10">
        <v>8062842.6699999999</v>
      </c>
      <c r="H6926">
        <v>0.52083835340420948</v>
      </c>
      <c r="I6926" s="8">
        <v>478373.31910738919</v>
      </c>
      <c r="J6926" s="8">
        <v>0</v>
      </c>
    </row>
    <row r="6927" spans="1:10" hidden="1" x14ac:dyDescent="0.35">
      <c r="A6927">
        <v>2020</v>
      </c>
      <c r="B6927">
        <v>3116159</v>
      </c>
      <c r="C6927" t="s">
        <v>41</v>
      </c>
      <c r="D6927" t="s">
        <v>303</v>
      </c>
      <c r="E6927" t="s">
        <v>300</v>
      </c>
      <c r="F6927" s="8">
        <v>4199437.7</v>
      </c>
      <c r="G6927" s="10"/>
      <c r="I6927" s="8">
        <v>0</v>
      </c>
      <c r="J6927" s="8">
        <v>4677811.0191073893</v>
      </c>
    </row>
    <row r="6928" spans="1:10" hidden="1" x14ac:dyDescent="0.35">
      <c r="A6928">
        <v>2020</v>
      </c>
      <c r="B6928">
        <v>3116159</v>
      </c>
      <c r="C6928" t="s">
        <v>41</v>
      </c>
      <c r="D6928" t="s">
        <v>303</v>
      </c>
      <c r="E6928" t="s">
        <v>301</v>
      </c>
      <c r="F6928" s="8">
        <v>3543173.9</v>
      </c>
      <c r="G6928" s="10"/>
      <c r="I6928" s="8">
        <v>0</v>
      </c>
      <c r="J6928" s="8">
        <v>0</v>
      </c>
    </row>
    <row r="6929" spans="1:10" hidden="1" x14ac:dyDescent="0.35">
      <c r="A6929">
        <v>2020</v>
      </c>
      <c r="B6929">
        <v>3116159</v>
      </c>
      <c r="C6929" t="s">
        <v>41</v>
      </c>
      <c r="D6929" t="s">
        <v>303</v>
      </c>
      <c r="E6929" t="s">
        <v>309</v>
      </c>
      <c r="F6929" s="8">
        <v>918467.92</v>
      </c>
      <c r="G6929" s="10"/>
      <c r="I6929" s="8">
        <v>0</v>
      </c>
      <c r="J6929" s="8">
        <v>0</v>
      </c>
    </row>
    <row r="6930" spans="1:10" hidden="1" x14ac:dyDescent="0.35">
      <c r="A6930">
        <v>2020</v>
      </c>
      <c r="B6930">
        <v>3116506</v>
      </c>
      <c r="C6930" t="s">
        <v>42</v>
      </c>
      <c r="D6930" t="s">
        <v>303</v>
      </c>
      <c r="E6930" t="s">
        <v>299</v>
      </c>
      <c r="F6930" s="8">
        <v>4519165.72</v>
      </c>
      <c r="G6930" s="10">
        <v>4101295.2899999996</v>
      </c>
      <c r="H6930">
        <v>0.61310155260729837</v>
      </c>
      <c r="I6930" s="8">
        <v>256197.0094216794</v>
      </c>
      <c r="J6930" s="8">
        <v>0</v>
      </c>
    </row>
    <row r="6931" spans="1:10" hidden="1" x14ac:dyDescent="0.35">
      <c r="A6931">
        <v>2020</v>
      </c>
      <c r="B6931">
        <v>3116506</v>
      </c>
      <c r="C6931" t="s">
        <v>42</v>
      </c>
      <c r="D6931" t="s">
        <v>303</v>
      </c>
      <c r="E6931" t="s">
        <v>300</v>
      </c>
      <c r="F6931" s="8">
        <v>2514510.5099999998</v>
      </c>
      <c r="G6931" s="10"/>
      <c r="I6931" s="8">
        <v>0</v>
      </c>
      <c r="J6931" s="8">
        <v>2770707.519421679</v>
      </c>
    </row>
    <row r="6932" spans="1:10" hidden="1" x14ac:dyDescent="0.35">
      <c r="A6932">
        <v>2020</v>
      </c>
      <c r="B6932">
        <v>3116506</v>
      </c>
      <c r="C6932" t="s">
        <v>42</v>
      </c>
      <c r="D6932" t="s">
        <v>303</v>
      </c>
      <c r="E6932" t="s">
        <v>301</v>
      </c>
      <c r="F6932" s="8">
        <v>1271871.6399999999</v>
      </c>
      <c r="G6932" s="10"/>
      <c r="I6932" s="8">
        <v>0</v>
      </c>
      <c r="J6932" s="8">
        <v>0</v>
      </c>
    </row>
    <row r="6933" spans="1:10" hidden="1" x14ac:dyDescent="0.35">
      <c r="A6933">
        <v>2020</v>
      </c>
      <c r="B6933">
        <v>3116506</v>
      </c>
      <c r="C6933" t="s">
        <v>42</v>
      </c>
      <c r="D6933" t="s">
        <v>303</v>
      </c>
      <c r="E6933" t="s">
        <v>305</v>
      </c>
      <c r="F6933" s="8">
        <v>1070</v>
      </c>
      <c r="G6933" s="10"/>
      <c r="I6933" s="8">
        <v>0</v>
      </c>
      <c r="J6933" s="8">
        <v>0</v>
      </c>
    </row>
    <row r="6934" spans="1:10" hidden="1" x14ac:dyDescent="0.35">
      <c r="A6934">
        <v>2020</v>
      </c>
      <c r="B6934">
        <v>3116506</v>
      </c>
      <c r="C6934" t="s">
        <v>42</v>
      </c>
      <c r="D6934" t="s">
        <v>303</v>
      </c>
      <c r="E6934" t="s">
        <v>309</v>
      </c>
      <c r="F6934" s="8">
        <v>417870.43</v>
      </c>
      <c r="G6934" s="10"/>
      <c r="I6934" s="8">
        <v>0</v>
      </c>
      <c r="J6934" s="8">
        <v>0</v>
      </c>
    </row>
    <row r="6935" spans="1:10" hidden="1" x14ac:dyDescent="0.35">
      <c r="A6935">
        <v>2020</v>
      </c>
      <c r="B6935">
        <v>3116803</v>
      </c>
      <c r="C6935" t="s">
        <v>43</v>
      </c>
      <c r="D6935" t="s">
        <v>303</v>
      </c>
      <c r="E6935" t="s">
        <v>299</v>
      </c>
      <c r="F6935" s="8">
        <v>4448017.0599999996</v>
      </c>
      <c r="G6935" s="10">
        <v>4004549.7499999995</v>
      </c>
      <c r="H6935">
        <v>0.76933800859884449</v>
      </c>
      <c r="I6935" s="8">
        <v>341176.25715408643</v>
      </c>
      <c r="J6935" s="8">
        <v>0</v>
      </c>
    </row>
    <row r="6936" spans="1:10" hidden="1" x14ac:dyDescent="0.35">
      <c r="A6936">
        <v>2020</v>
      </c>
      <c r="B6936">
        <v>3116803</v>
      </c>
      <c r="C6936" t="s">
        <v>43</v>
      </c>
      <c r="D6936" t="s">
        <v>303</v>
      </c>
      <c r="E6936" t="s">
        <v>300</v>
      </c>
      <c r="F6936" s="8">
        <v>3080852.33</v>
      </c>
      <c r="G6936" s="10"/>
      <c r="I6936" s="8">
        <v>0</v>
      </c>
      <c r="J6936" s="8">
        <v>3422028.5871540867</v>
      </c>
    </row>
    <row r="6937" spans="1:10" hidden="1" x14ac:dyDescent="0.35">
      <c r="A6937">
        <v>2020</v>
      </c>
      <c r="B6937">
        <v>3116803</v>
      </c>
      <c r="C6937" t="s">
        <v>43</v>
      </c>
      <c r="D6937" t="s">
        <v>303</v>
      </c>
      <c r="E6937" t="s">
        <v>301</v>
      </c>
      <c r="F6937" s="8">
        <v>612318.44999999995</v>
      </c>
      <c r="G6937" s="10"/>
      <c r="I6937" s="8">
        <v>0</v>
      </c>
      <c r="J6937" s="8">
        <v>0</v>
      </c>
    </row>
    <row r="6938" spans="1:10" hidden="1" x14ac:dyDescent="0.35">
      <c r="A6938">
        <v>2020</v>
      </c>
      <c r="B6938">
        <v>3116803</v>
      </c>
      <c r="C6938" t="s">
        <v>43</v>
      </c>
      <c r="D6938" t="s">
        <v>303</v>
      </c>
      <c r="E6938" t="s">
        <v>304</v>
      </c>
      <c r="F6938" s="8">
        <v>36155.25</v>
      </c>
      <c r="G6938" s="10"/>
      <c r="I6938" s="8">
        <v>0</v>
      </c>
      <c r="J6938" s="8">
        <v>0</v>
      </c>
    </row>
    <row r="6939" spans="1:10" hidden="1" x14ac:dyDescent="0.35">
      <c r="A6939">
        <v>2020</v>
      </c>
      <c r="B6939">
        <v>3116803</v>
      </c>
      <c r="C6939" t="s">
        <v>43</v>
      </c>
      <c r="D6939" t="s">
        <v>303</v>
      </c>
      <c r="E6939" t="s">
        <v>305</v>
      </c>
      <c r="F6939" s="8">
        <v>116009.32</v>
      </c>
      <c r="G6939" s="10"/>
      <c r="I6939" s="8">
        <v>0</v>
      </c>
      <c r="J6939" s="8">
        <v>0</v>
      </c>
    </row>
    <row r="6940" spans="1:10" hidden="1" x14ac:dyDescent="0.35">
      <c r="A6940">
        <v>2020</v>
      </c>
      <c r="B6940">
        <v>3116803</v>
      </c>
      <c r="C6940" t="s">
        <v>43</v>
      </c>
      <c r="D6940" t="s">
        <v>303</v>
      </c>
      <c r="E6940" t="s">
        <v>309</v>
      </c>
      <c r="F6940" s="8">
        <v>443467.31</v>
      </c>
      <c r="G6940" s="10"/>
      <c r="I6940" s="8">
        <v>0</v>
      </c>
      <c r="J6940" s="8">
        <v>0</v>
      </c>
    </row>
    <row r="6941" spans="1:10" hidden="1" x14ac:dyDescent="0.35">
      <c r="A6941">
        <v>2020</v>
      </c>
      <c r="B6941">
        <v>3117009</v>
      </c>
      <c r="C6941" t="s">
        <v>44</v>
      </c>
      <c r="D6941" t="s">
        <v>303</v>
      </c>
      <c r="E6941" t="s">
        <v>299</v>
      </c>
      <c r="F6941" s="8">
        <v>4996639.72</v>
      </c>
      <c r="G6941" s="10">
        <v>4619507.0699999994</v>
      </c>
      <c r="H6941">
        <v>0.80276480234935554</v>
      </c>
      <c r="I6941" s="8">
        <v>302748.81723673869</v>
      </c>
      <c r="J6941" s="8">
        <v>0</v>
      </c>
    </row>
    <row r="6942" spans="1:10" hidden="1" x14ac:dyDescent="0.35">
      <c r="A6942">
        <v>2020</v>
      </c>
      <c r="B6942">
        <v>3117009</v>
      </c>
      <c r="C6942" t="s">
        <v>44</v>
      </c>
      <c r="D6942" t="s">
        <v>303</v>
      </c>
      <c r="E6942" t="s">
        <v>300</v>
      </c>
      <c r="F6942" s="8">
        <v>3708377.68</v>
      </c>
      <c r="G6942" s="10"/>
      <c r="I6942" s="8">
        <v>0</v>
      </c>
      <c r="J6942" s="8">
        <v>4011126.4972367389</v>
      </c>
    </row>
    <row r="6943" spans="1:10" hidden="1" x14ac:dyDescent="0.35">
      <c r="A6943">
        <v>2020</v>
      </c>
      <c r="B6943">
        <v>3117009</v>
      </c>
      <c r="C6943" t="s">
        <v>44</v>
      </c>
      <c r="D6943" t="s">
        <v>303</v>
      </c>
      <c r="E6943" t="s">
        <v>307</v>
      </c>
      <c r="F6943" s="8">
        <v>4314.5</v>
      </c>
      <c r="G6943" s="10"/>
      <c r="I6943" s="8">
        <v>0</v>
      </c>
      <c r="J6943" s="8">
        <v>0</v>
      </c>
    </row>
    <row r="6944" spans="1:10" hidden="1" x14ac:dyDescent="0.35">
      <c r="A6944">
        <v>2020</v>
      </c>
      <c r="B6944">
        <v>3117009</v>
      </c>
      <c r="C6944" t="s">
        <v>44</v>
      </c>
      <c r="D6944" t="s">
        <v>303</v>
      </c>
      <c r="E6944" t="s">
        <v>301</v>
      </c>
      <c r="F6944" s="8">
        <v>906814.89</v>
      </c>
      <c r="G6944" s="10"/>
      <c r="I6944" s="8">
        <v>0</v>
      </c>
      <c r="J6944" s="8">
        <v>0</v>
      </c>
    </row>
    <row r="6945" spans="1:10" hidden="1" x14ac:dyDescent="0.35">
      <c r="A6945">
        <v>2020</v>
      </c>
      <c r="B6945">
        <v>3117009</v>
      </c>
      <c r="C6945" t="s">
        <v>44</v>
      </c>
      <c r="D6945" t="s">
        <v>303</v>
      </c>
      <c r="E6945" t="s">
        <v>309</v>
      </c>
      <c r="F6945" s="8">
        <v>377132.65</v>
      </c>
      <c r="G6945" s="10"/>
      <c r="I6945" s="8">
        <v>0</v>
      </c>
      <c r="J6945" s="8">
        <v>0</v>
      </c>
    </row>
    <row r="6946" spans="1:10" hidden="1" x14ac:dyDescent="0.35">
      <c r="A6946">
        <v>2020</v>
      </c>
      <c r="B6946">
        <v>3117405</v>
      </c>
      <c r="C6946" t="s">
        <v>45</v>
      </c>
      <c r="D6946" t="s">
        <v>303</v>
      </c>
      <c r="E6946" t="s">
        <v>299</v>
      </c>
      <c r="F6946" s="8">
        <v>3788855.86</v>
      </c>
      <c r="G6946" s="10">
        <v>3509432.9899999998</v>
      </c>
      <c r="H6946">
        <v>0.64530760850914559</v>
      </c>
      <c r="I6946" s="8">
        <v>180313.70400246189</v>
      </c>
      <c r="J6946" s="8">
        <v>0</v>
      </c>
    </row>
    <row r="6947" spans="1:10" hidden="1" x14ac:dyDescent="0.35">
      <c r="A6947">
        <v>2020</v>
      </c>
      <c r="B6947">
        <v>3117405</v>
      </c>
      <c r="C6947" t="s">
        <v>45</v>
      </c>
      <c r="D6947" t="s">
        <v>303</v>
      </c>
      <c r="E6947" t="s">
        <v>300</v>
      </c>
      <c r="F6947" s="8">
        <v>2264663.81</v>
      </c>
      <c r="G6947" s="10"/>
      <c r="I6947" s="8">
        <v>0</v>
      </c>
      <c r="J6947" s="8">
        <v>2444977.5140024619</v>
      </c>
    </row>
    <row r="6948" spans="1:10" hidden="1" x14ac:dyDescent="0.35">
      <c r="A6948">
        <v>2020</v>
      </c>
      <c r="B6948">
        <v>3117405</v>
      </c>
      <c r="C6948" t="s">
        <v>45</v>
      </c>
      <c r="D6948" t="s">
        <v>303</v>
      </c>
      <c r="E6948" t="s">
        <v>308</v>
      </c>
      <c r="F6948" s="8">
        <v>24000</v>
      </c>
      <c r="G6948" s="10"/>
      <c r="I6948" s="8">
        <v>0</v>
      </c>
      <c r="J6948" s="8">
        <v>0</v>
      </c>
    </row>
    <row r="6949" spans="1:10" hidden="1" x14ac:dyDescent="0.35">
      <c r="A6949">
        <v>2020</v>
      </c>
      <c r="B6949">
        <v>3117405</v>
      </c>
      <c r="C6949" t="s">
        <v>45</v>
      </c>
      <c r="D6949" t="s">
        <v>303</v>
      </c>
      <c r="E6949" t="s">
        <v>306</v>
      </c>
      <c r="F6949" s="8">
        <v>26967.5</v>
      </c>
      <c r="G6949" s="10"/>
      <c r="I6949" s="8">
        <v>0</v>
      </c>
      <c r="J6949" s="8">
        <v>0</v>
      </c>
    </row>
    <row r="6950" spans="1:10" hidden="1" x14ac:dyDescent="0.35">
      <c r="A6950">
        <v>2020</v>
      </c>
      <c r="B6950">
        <v>3117405</v>
      </c>
      <c r="C6950" t="s">
        <v>45</v>
      </c>
      <c r="D6950" t="s">
        <v>303</v>
      </c>
      <c r="E6950" t="s">
        <v>301</v>
      </c>
      <c r="F6950" s="8">
        <v>1062301.99</v>
      </c>
      <c r="G6950" s="10"/>
      <c r="I6950" s="8">
        <v>0</v>
      </c>
      <c r="J6950" s="8">
        <v>0</v>
      </c>
    </row>
    <row r="6951" spans="1:10" hidden="1" x14ac:dyDescent="0.35">
      <c r="A6951">
        <v>2020</v>
      </c>
      <c r="B6951">
        <v>3117405</v>
      </c>
      <c r="C6951" t="s">
        <v>45</v>
      </c>
      <c r="D6951" t="s">
        <v>303</v>
      </c>
      <c r="E6951" t="s">
        <v>309</v>
      </c>
      <c r="F6951" s="8">
        <v>279422.87</v>
      </c>
      <c r="G6951" s="10"/>
      <c r="I6951" s="8">
        <v>0</v>
      </c>
      <c r="J6951" s="8">
        <v>0</v>
      </c>
    </row>
    <row r="6952" spans="1:10" hidden="1" x14ac:dyDescent="0.35">
      <c r="A6952">
        <v>2020</v>
      </c>
      <c r="B6952">
        <v>3117836</v>
      </c>
      <c r="C6952" t="s">
        <v>46</v>
      </c>
      <c r="D6952" t="s">
        <v>303</v>
      </c>
      <c r="E6952" t="s">
        <v>299</v>
      </c>
      <c r="F6952" s="8">
        <v>4505071.3899999997</v>
      </c>
      <c r="G6952" s="10">
        <v>4048012.8699999996</v>
      </c>
      <c r="H6952">
        <v>0.59743996811946909</v>
      </c>
      <c r="I6952" s="8">
        <v>273065.02761753171</v>
      </c>
      <c r="J6952" s="8">
        <v>0</v>
      </c>
    </row>
    <row r="6953" spans="1:10" hidden="1" x14ac:dyDescent="0.35">
      <c r="A6953">
        <v>2020</v>
      </c>
      <c r="B6953">
        <v>3117836</v>
      </c>
      <c r="C6953" t="s">
        <v>46</v>
      </c>
      <c r="D6953" t="s">
        <v>303</v>
      </c>
      <c r="E6953" t="s">
        <v>300</v>
      </c>
      <c r="F6953" s="8">
        <v>2418444.6800000002</v>
      </c>
      <c r="G6953" s="10"/>
      <c r="I6953" s="8">
        <v>0</v>
      </c>
      <c r="J6953" s="8">
        <v>2691509.707617532</v>
      </c>
    </row>
    <row r="6954" spans="1:10" hidden="1" x14ac:dyDescent="0.35">
      <c r="A6954">
        <v>2020</v>
      </c>
      <c r="B6954">
        <v>3117836</v>
      </c>
      <c r="C6954" t="s">
        <v>46</v>
      </c>
      <c r="D6954" t="s">
        <v>303</v>
      </c>
      <c r="E6954" t="s">
        <v>306</v>
      </c>
      <c r="F6954" s="8">
        <v>9915.08</v>
      </c>
      <c r="G6954" s="10"/>
      <c r="I6954" s="8">
        <v>0</v>
      </c>
      <c r="J6954" s="8">
        <v>0</v>
      </c>
    </row>
    <row r="6955" spans="1:10" hidden="1" x14ac:dyDescent="0.35">
      <c r="A6955">
        <v>2020</v>
      </c>
      <c r="B6955">
        <v>3117836</v>
      </c>
      <c r="C6955" t="s">
        <v>46</v>
      </c>
      <c r="D6955" t="s">
        <v>303</v>
      </c>
      <c r="E6955" t="s">
        <v>301</v>
      </c>
      <c r="F6955" s="8">
        <v>1381008.58</v>
      </c>
      <c r="G6955" s="10"/>
      <c r="I6955" s="8">
        <v>0</v>
      </c>
      <c r="J6955" s="8">
        <v>0</v>
      </c>
    </row>
    <row r="6956" spans="1:10" hidden="1" x14ac:dyDescent="0.35">
      <c r="A6956">
        <v>2020</v>
      </c>
      <c r="B6956">
        <v>3117836</v>
      </c>
      <c r="C6956" t="s">
        <v>46</v>
      </c>
      <c r="D6956" t="s">
        <v>303</v>
      </c>
      <c r="E6956" t="s">
        <v>309</v>
      </c>
      <c r="F6956" s="8">
        <v>457058.52</v>
      </c>
      <c r="G6956" s="10"/>
      <c r="I6956" s="8">
        <v>0</v>
      </c>
      <c r="J6956" s="8">
        <v>0</v>
      </c>
    </row>
    <row r="6957" spans="1:10" hidden="1" x14ac:dyDescent="0.35">
      <c r="A6957">
        <v>2020</v>
      </c>
      <c r="B6957">
        <v>3118403</v>
      </c>
      <c r="C6957" t="s">
        <v>47</v>
      </c>
      <c r="D6957" t="s">
        <v>303</v>
      </c>
      <c r="E6957" t="s">
        <v>299</v>
      </c>
      <c r="F6957" s="8">
        <v>11760592.029999999</v>
      </c>
      <c r="G6957" s="10">
        <v>10885445.809999999</v>
      </c>
      <c r="H6957">
        <v>0.7360661676014536</v>
      </c>
      <c r="I6957" s="8">
        <v>644165.52424629859</v>
      </c>
      <c r="J6957" s="8">
        <v>0</v>
      </c>
    </row>
    <row r="6958" spans="1:10" hidden="1" x14ac:dyDescent="0.35">
      <c r="A6958">
        <v>2020</v>
      </c>
      <c r="B6958">
        <v>3118403</v>
      </c>
      <c r="C6958" t="s">
        <v>47</v>
      </c>
      <c r="D6958" t="s">
        <v>303</v>
      </c>
      <c r="E6958" t="s">
        <v>300</v>
      </c>
      <c r="F6958" s="8">
        <v>8012408.3799999999</v>
      </c>
      <c r="G6958" s="10"/>
      <c r="I6958" s="8">
        <v>0</v>
      </c>
      <c r="J6958" s="8">
        <v>8656573.9042462986</v>
      </c>
    </row>
    <row r="6959" spans="1:10" hidden="1" x14ac:dyDescent="0.35">
      <c r="A6959">
        <v>2020</v>
      </c>
      <c r="B6959">
        <v>3118403</v>
      </c>
      <c r="C6959" t="s">
        <v>47</v>
      </c>
      <c r="D6959" t="s">
        <v>303</v>
      </c>
      <c r="E6959" t="s">
        <v>301</v>
      </c>
      <c r="F6959" s="8">
        <v>2651817.06</v>
      </c>
      <c r="G6959" s="10"/>
      <c r="I6959" s="8">
        <v>0</v>
      </c>
      <c r="J6959" s="8">
        <v>0</v>
      </c>
    </row>
    <row r="6960" spans="1:10" hidden="1" x14ac:dyDescent="0.35">
      <c r="A6960">
        <v>2020</v>
      </c>
      <c r="B6960">
        <v>3118403</v>
      </c>
      <c r="C6960" t="s">
        <v>47</v>
      </c>
      <c r="D6960" t="s">
        <v>303</v>
      </c>
      <c r="E6960" t="s">
        <v>309</v>
      </c>
      <c r="F6960" s="8">
        <v>875146.22</v>
      </c>
      <c r="G6960" s="10"/>
      <c r="I6960" s="8">
        <v>0</v>
      </c>
      <c r="J6960" s="8">
        <v>0</v>
      </c>
    </row>
    <row r="6961" spans="1:10" hidden="1" x14ac:dyDescent="0.35">
      <c r="A6961">
        <v>2020</v>
      </c>
      <c r="B6961">
        <v>3118809</v>
      </c>
      <c r="C6961" t="s">
        <v>48</v>
      </c>
      <c r="D6961" t="s">
        <v>303</v>
      </c>
      <c r="E6961" t="s">
        <v>299</v>
      </c>
      <c r="F6961" s="8">
        <v>9313167.7899999991</v>
      </c>
      <c r="G6961" s="10">
        <v>9097983.1899999995</v>
      </c>
      <c r="H6961">
        <v>0.70690607090471003</v>
      </c>
      <c r="I6961" s="8">
        <v>152115.30010520166</v>
      </c>
      <c r="J6961" s="8">
        <v>0</v>
      </c>
    </row>
    <row r="6962" spans="1:10" hidden="1" x14ac:dyDescent="0.35">
      <c r="A6962">
        <v>2020</v>
      </c>
      <c r="B6962">
        <v>3118809</v>
      </c>
      <c r="C6962" t="s">
        <v>48</v>
      </c>
      <c r="D6962" t="s">
        <v>303</v>
      </c>
      <c r="E6962" t="s">
        <v>300</v>
      </c>
      <c r="F6962" s="8">
        <v>6431419.5499999998</v>
      </c>
      <c r="G6962" s="10"/>
      <c r="I6962" s="8">
        <v>0</v>
      </c>
      <c r="J6962" s="8">
        <v>6583534.8501052018</v>
      </c>
    </row>
    <row r="6963" spans="1:10" hidden="1" x14ac:dyDescent="0.35">
      <c r="A6963">
        <v>2020</v>
      </c>
      <c r="B6963">
        <v>3118809</v>
      </c>
      <c r="C6963" t="s">
        <v>48</v>
      </c>
      <c r="D6963" t="s">
        <v>303</v>
      </c>
      <c r="E6963" t="s">
        <v>301</v>
      </c>
      <c r="F6963" s="8">
        <v>2457378.2599999998</v>
      </c>
      <c r="G6963" s="10"/>
      <c r="I6963" s="8">
        <v>0</v>
      </c>
      <c r="J6963" s="8">
        <v>0</v>
      </c>
    </row>
    <row r="6964" spans="1:10" hidden="1" x14ac:dyDescent="0.35">
      <c r="A6964">
        <v>2020</v>
      </c>
      <c r="B6964">
        <v>3118809</v>
      </c>
      <c r="C6964" t="s">
        <v>48</v>
      </c>
      <c r="D6964" t="s">
        <v>303</v>
      </c>
      <c r="E6964" t="s">
        <v>309</v>
      </c>
      <c r="F6964" s="8">
        <v>215184.6</v>
      </c>
      <c r="G6964" s="10"/>
      <c r="I6964" s="8">
        <v>0</v>
      </c>
      <c r="J6964" s="8">
        <v>0</v>
      </c>
    </row>
    <row r="6965" spans="1:10" hidden="1" x14ac:dyDescent="0.35">
      <c r="A6965">
        <v>2020</v>
      </c>
      <c r="B6965">
        <v>3119104</v>
      </c>
      <c r="C6965" t="s">
        <v>49</v>
      </c>
      <c r="D6965" t="s">
        <v>303</v>
      </c>
      <c r="E6965" t="s">
        <v>299</v>
      </c>
      <c r="F6965" s="8">
        <v>15038537.34</v>
      </c>
      <c r="G6965" s="10">
        <v>14854565.33</v>
      </c>
      <c r="H6965">
        <v>0.78662876431672735</v>
      </c>
      <c r="I6965" s="8">
        <v>144717.67489516462</v>
      </c>
      <c r="J6965" s="8">
        <v>0</v>
      </c>
    </row>
    <row r="6966" spans="1:10" hidden="1" x14ac:dyDescent="0.35">
      <c r="A6966">
        <v>2020</v>
      </c>
      <c r="B6966">
        <v>3119104</v>
      </c>
      <c r="C6966" t="s">
        <v>49</v>
      </c>
      <c r="D6966" t="s">
        <v>303</v>
      </c>
      <c r="E6966" t="s">
        <v>300</v>
      </c>
      <c r="F6966" s="8">
        <v>11685028.369999999</v>
      </c>
      <c r="G6966" s="10"/>
      <c r="I6966" s="8">
        <v>0</v>
      </c>
      <c r="J6966" s="8">
        <v>11829746.044895165</v>
      </c>
    </row>
    <row r="6967" spans="1:10" hidden="1" x14ac:dyDescent="0.35">
      <c r="A6967">
        <v>2020</v>
      </c>
      <c r="B6967">
        <v>3119104</v>
      </c>
      <c r="C6967" t="s">
        <v>49</v>
      </c>
      <c r="D6967" t="s">
        <v>303</v>
      </c>
      <c r="E6967" t="s">
        <v>307</v>
      </c>
      <c r="F6967" s="8">
        <v>38002.720000000001</v>
      </c>
      <c r="G6967" s="10"/>
      <c r="I6967" s="8">
        <v>0</v>
      </c>
      <c r="J6967" s="8">
        <v>0</v>
      </c>
    </row>
    <row r="6968" spans="1:10" hidden="1" x14ac:dyDescent="0.35">
      <c r="A6968">
        <v>2020</v>
      </c>
      <c r="B6968">
        <v>3119104</v>
      </c>
      <c r="C6968" t="s">
        <v>49</v>
      </c>
      <c r="D6968" t="s">
        <v>303</v>
      </c>
      <c r="E6968" t="s">
        <v>306</v>
      </c>
      <c r="F6968" s="8">
        <v>302652.37</v>
      </c>
      <c r="G6968" s="10"/>
      <c r="I6968" s="8">
        <v>0</v>
      </c>
      <c r="J6968" s="8">
        <v>0</v>
      </c>
    </row>
    <row r="6969" spans="1:10" hidden="1" x14ac:dyDescent="0.35">
      <c r="A6969">
        <v>2020</v>
      </c>
      <c r="B6969">
        <v>3119104</v>
      </c>
      <c r="C6969" t="s">
        <v>49</v>
      </c>
      <c r="D6969" t="s">
        <v>303</v>
      </c>
      <c r="E6969" t="s">
        <v>301</v>
      </c>
      <c r="F6969" s="8">
        <v>2368903.73</v>
      </c>
      <c r="G6969" s="10"/>
      <c r="I6969" s="8">
        <v>0</v>
      </c>
      <c r="J6969" s="8">
        <v>0</v>
      </c>
    </row>
    <row r="6970" spans="1:10" hidden="1" x14ac:dyDescent="0.35">
      <c r="A6970">
        <v>2020</v>
      </c>
      <c r="B6970">
        <v>3119104</v>
      </c>
      <c r="C6970" t="s">
        <v>49</v>
      </c>
      <c r="D6970" t="s">
        <v>303</v>
      </c>
      <c r="E6970" t="s">
        <v>304</v>
      </c>
      <c r="F6970" s="8">
        <v>140043.78</v>
      </c>
      <c r="G6970" s="10"/>
      <c r="I6970" s="8">
        <v>0</v>
      </c>
      <c r="J6970" s="8">
        <v>0</v>
      </c>
    </row>
    <row r="6971" spans="1:10" hidden="1" x14ac:dyDescent="0.35">
      <c r="A6971">
        <v>2020</v>
      </c>
      <c r="B6971">
        <v>3119104</v>
      </c>
      <c r="C6971" t="s">
        <v>49</v>
      </c>
      <c r="D6971" t="s">
        <v>303</v>
      </c>
      <c r="E6971" t="s">
        <v>305</v>
      </c>
      <c r="F6971" s="8">
        <v>319934.36</v>
      </c>
      <c r="G6971" s="10"/>
      <c r="I6971" s="8">
        <v>0</v>
      </c>
      <c r="J6971" s="8">
        <v>0</v>
      </c>
    </row>
    <row r="6972" spans="1:10" hidden="1" x14ac:dyDescent="0.35">
      <c r="A6972">
        <v>2020</v>
      </c>
      <c r="B6972">
        <v>3119104</v>
      </c>
      <c r="C6972" t="s">
        <v>49</v>
      </c>
      <c r="D6972" t="s">
        <v>303</v>
      </c>
      <c r="E6972" t="s">
        <v>309</v>
      </c>
      <c r="F6972" s="8">
        <v>183972.01</v>
      </c>
      <c r="G6972" s="10"/>
      <c r="I6972" s="8">
        <v>0</v>
      </c>
      <c r="J6972" s="8">
        <v>0</v>
      </c>
    </row>
    <row r="6973" spans="1:10" hidden="1" x14ac:dyDescent="0.35">
      <c r="A6973">
        <v>2020</v>
      </c>
      <c r="B6973">
        <v>3119203</v>
      </c>
      <c r="C6973" t="s">
        <v>50</v>
      </c>
      <c r="D6973" t="s">
        <v>303</v>
      </c>
      <c r="E6973" t="s">
        <v>299</v>
      </c>
      <c r="F6973" s="8">
        <v>6435992.0499999998</v>
      </c>
      <c r="G6973" s="10">
        <v>5771597.5599999996</v>
      </c>
      <c r="H6973">
        <v>0.86250123440692561</v>
      </c>
      <c r="I6973" s="8">
        <v>573041.06775815983</v>
      </c>
      <c r="J6973" s="8">
        <v>0</v>
      </c>
    </row>
    <row r="6974" spans="1:10" hidden="1" x14ac:dyDescent="0.35">
      <c r="A6974">
        <v>2020</v>
      </c>
      <c r="B6974">
        <v>3119203</v>
      </c>
      <c r="C6974" t="s">
        <v>50</v>
      </c>
      <c r="D6974" t="s">
        <v>303</v>
      </c>
      <c r="E6974" t="s">
        <v>300</v>
      </c>
      <c r="F6974" s="8">
        <v>4978010.0199999996</v>
      </c>
      <c r="G6974" s="10"/>
      <c r="I6974" s="8">
        <v>0</v>
      </c>
      <c r="J6974" s="8">
        <v>5551051.0877581593</v>
      </c>
    </row>
    <row r="6975" spans="1:10" hidden="1" x14ac:dyDescent="0.35">
      <c r="A6975">
        <v>2020</v>
      </c>
      <c r="B6975">
        <v>3119203</v>
      </c>
      <c r="C6975" t="s">
        <v>50</v>
      </c>
      <c r="D6975" t="s">
        <v>303</v>
      </c>
      <c r="E6975" t="s">
        <v>301</v>
      </c>
      <c r="F6975" s="8">
        <v>287809.53999999998</v>
      </c>
      <c r="G6975" s="10"/>
      <c r="I6975" s="8">
        <v>0</v>
      </c>
      <c r="J6975" s="8">
        <v>0</v>
      </c>
    </row>
    <row r="6976" spans="1:10" hidden="1" x14ac:dyDescent="0.35">
      <c r="A6976">
        <v>2020</v>
      </c>
      <c r="B6976">
        <v>3119203</v>
      </c>
      <c r="C6976" t="s">
        <v>50</v>
      </c>
      <c r="D6976" t="s">
        <v>303</v>
      </c>
      <c r="E6976" t="s">
        <v>309</v>
      </c>
      <c r="F6976" s="8">
        <v>664394.49</v>
      </c>
      <c r="G6976" s="10"/>
      <c r="I6976" s="8">
        <v>0</v>
      </c>
      <c r="J6976" s="8">
        <v>0</v>
      </c>
    </row>
    <row r="6977" spans="1:11" hidden="1" x14ac:dyDescent="0.35">
      <c r="A6977">
        <v>2020</v>
      </c>
      <c r="B6977">
        <v>3119500</v>
      </c>
      <c r="C6977" t="s">
        <v>51</v>
      </c>
      <c r="D6977" t="s">
        <v>303</v>
      </c>
      <c r="E6977" t="s">
        <v>299</v>
      </c>
      <c r="F6977" s="8">
        <v>6465235.4299999997</v>
      </c>
      <c r="G6977" s="10">
        <v>6254981.3199999994</v>
      </c>
      <c r="H6977">
        <v>0.86902841781788087</v>
      </c>
      <c r="I6977" s="8">
        <v>182716.79655300669</v>
      </c>
      <c r="J6977" s="8">
        <v>0</v>
      </c>
    </row>
    <row r="6978" spans="1:11" hidden="1" x14ac:dyDescent="0.35">
      <c r="A6978">
        <v>2020</v>
      </c>
      <c r="B6978">
        <v>3119500</v>
      </c>
      <c r="C6978" t="s">
        <v>51</v>
      </c>
      <c r="D6978" t="s">
        <v>303</v>
      </c>
      <c r="E6978" t="s">
        <v>300</v>
      </c>
      <c r="F6978" s="8">
        <v>5435756.5199999996</v>
      </c>
      <c r="G6978" s="10"/>
      <c r="I6978" s="8">
        <v>0</v>
      </c>
      <c r="J6978" s="8">
        <v>5618473.3165530059</v>
      </c>
    </row>
    <row r="6979" spans="1:11" hidden="1" x14ac:dyDescent="0.35">
      <c r="A6979">
        <v>2020</v>
      </c>
      <c r="B6979">
        <v>3119500</v>
      </c>
      <c r="C6979" t="s">
        <v>51</v>
      </c>
      <c r="D6979" t="s">
        <v>303</v>
      </c>
      <c r="E6979" t="s">
        <v>301</v>
      </c>
      <c r="F6979" s="8">
        <v>543422.23</v>
      </c>
      <c r="G6979" s="10"/>
      <c r="I6979" s="8">
        <v>0</v>
      </c>
      <c r="J6979" s="8">
        <v>0</v>
      </c>
    </row>
    <row r="6980" spans="1:11" hidden="1" x14ac:dyDescent="0.35">
      <c r="A6980">
        <v>2020</v>
      </c>
      <c r="B6980">
        <v>3119500</v>
      </c>
      <c r="C6980" t="s">
        <v>51</v>
      </c>
      <c r="D6980" t="s">
        <v>303</v>
      </c>
      <c r="E6980" t="s">
        <v>309</v>
      </c>
      <c r="F6980" s="8">
        <v>210254.11</v>
      </c>
      <c r="G6980" s="10"/>
      <c r="I6980" s="8">
        <v>0</v>
      </c>
      <c r="J6980" s="8">
        <v>0</v>
      </c>
    </row>
    <row r="6981" spans="1:11" hidden="1" x14ac:dyDescent="0.35">
      <c r="A6981">
        <v>2020</v>
      </c>
      <c r="B6981">
        <v>3120102</v>
      </c>
      <c r="C6981" t="s">
        <v>52</v>
      </c>
      <c r="D6981" t="s">
        <v>303</v>
      </c>
      <c r="E6981" t="s">
        <v>299</v>
      </c>
      <c r="F6981" s="8">
        <v>4381538.0999999996</v>
      </c>
      <c r="G6981" s="10">
        <v>4171956.9899999998</v>
      </c>
      <c r="H6981">
        <v>0.56410051820788309</v>
      </c>
      <c r="I6981" s="8">
        <v>118224.81275758334</v>
      </c>
      <c r="J6981" s="8">
        <v>0</v>
      </c>
    </row>
    <row r="6982" spans="1:11" hidden="1" x14ac:dyDescent="0.35">
      <c r="A6982">
        <v>2020</v>
      </c>
      <c r="B6982">
        <v>3120102</v>
      </c>
      <c r="C6982" t="s">
        <v>52</v>
      </c>
      <c r="D6982" t="s">
        <v>303</v>
      </c>
      <c r="E6982" t="s">
        <v>300</v>
      </c>
      <c r="F6982" s="8">
        <v>2353403.1</v>
      </c>
      <c r="G6982" s="10"/>
      <c r="I6982" s="8">
        <v>0</v>
      </c>
      <c r="J6982" s="8">
        <v>2471627.9127575834</v>
      </c>
    </row>
    <row r="6983" spans="1:11" hidden="1" x14ac:dyDescent="0.35">
      <c r="A6983">
        <v>2020</v>
      </c>
      <c r="B6983">
        <v>3120102</v>
      </c>
      <c r="C6983" t="s">
        <v>52</v>
      </c>
      <c r="D6983" t="s">
        <v>303</v>
      </c>
      <c r="E6983" t="s">
        <v>301</v>
      </c>
      <c r="F6983" s="8">
        <v>1689886.87</v>
      </c>
      <c r="G6983" s="10"/>
      <c r="I6983" s="8">
        <v>0</v>
      </c>
      <c r="J6983" s="8">
        <v>0</v>
      </c>
    </row>
    <row r="6984" spans="1:11" hidden="1" x14ac:dyDescent="0.35">
      <c r="A6984">
        <v>2020</v>
      </c>
      <c r="B6984">
        <v>3120102</v>
      </c>
      <c r="C6984" t="s">
        <v>52</v>
      </c>
      <c r="D6984" t="s">
        <v>303</v>
      </c>
      <c r="E6984" t="s">
        <v>309</v>
      </c>
      <c r="F6984" s="8">
        <v>209581.11</v>
      </c>
      <c r="G6984" s="10"/>
      <c r="I6984" s="8">
        <v>0</v>
      </c>
      <c r="J6984" s="8">
        <v>0</v>
      </c>
    </row>
    <row r="6985" spans="1:11" hidden="1" x14ac:dyDescent="0.35">
      <c r="A6985">
        <v>2020</v>
      </c>
      <c r="B6985">
        <v>3120151</v>
      </c>
      <c r="C6985" t="s">
        <v>53</v>
      </c>
      <c r="D6985" t="s">
        <v>303</v>
      </c>
      <c r="E6985" t="s">
        <v>299</v>
      </c>
      <c r="F6985" s="8">
        <v>3759576.82</v>
      </c>
      <c r="G6985" s="10">
        <v>3421824.96</v>
      </c>
      <c r="H6985">
        <v>0.78390071127425531</v>
      </c>
      <c r="I6985" s="8">
        <v>264763.92328820267</v>
      </c>
      <c r="J6985" s="8">
        <v>0</v>
      </c>
      <c r="K6985">
        <f>J6986/F6985</f>
        <v>0.78390071127425531</v>
      </c>
    </row>
    <row r="6986" spans="1:11" hidden="1" x14ac:dyDescent="0.35">
      <c r="A6986">
        <v>2020</v>
      </c>
      <c r="B6986">
        <v>3120151</v>
      </c>
      <c r="C6986" t="s">
        <v>53</v>
      </c>
      <c r="D6986" t="s">
        <v>303</v>
      </c>
      <c r="E6986" t="s">
        <v>300</v>
      </c>
      <c r="F6986" s="8">
        <v>2682371.02</v>
      </c>
      <c r="G6986" s="10"/>
      <c r="I6986" s="8">
        <v>0</v>
      </c>
      <c r="J6986" s="8">
        <v>2947134.9432882029</v>
      </c>
    </row>
    <row r="6987" spans="1:11" hidden="1" x14ac:dyDescent="0.35">
      <c r="A6987">
        <v>2020</v>
      </c>
      <c r="B6987">
        <v>3120151</v>
      </c>
      <c r="C6987" t="s">
        <v>53</v>
      </c>
      <c r="D6987" t="s">
        <v>303</v>
      </c>
      <c r="E6987" t="s">
        <v>301</v>
      </c>
      <c r="F6987" s="8">
        <v>347899.19</v>
      </c>
      <c r="G6987" s="10"/>
      <c r="I6987" s="8">
        <v>0</v>
      </c>
      <c r="J6987" s="8">
        <v>0</v>
      </c>
    </row>
    <row r="6988" spans="1:11" hidden="1" x14ac:dyDescent="0.35">
      <c r="A6988">
        <v>2020</v>
      </c>
      <c r="B6988">
        <v>3120151</v>
      </c>
      <c r="C6988" t="s">
        <v>53</v>
      </c>
      <c r="D6988" t="s">
        <v>303</v>
      </c>
      <c r="E6988" t="s">
        <v>304</v>
      </c>
      <c r="F6988" s="8">
        <v>15229.34</v>
      </c>
      <c r="G6988" s="10"/>
      <c r="I6988" s="8">
        <v>0</v>
      </c>
      <c r="J6988" s="8">
        <v>0</v>
      </c>
    </row>
    <row r="6989" spans="1:11" hidden="1" x14ac:dyDescent="0.35">
      <c r="A6989">
        <v>2020</v>
      </c>
      <c r="B6989">
        <v>3120151</v>
      </c>
      <c r="C6989" t="s">
        <v>53</v>
      </c>
      <c r="D6989" t="s">
        <v>303</v>
      </c>
      <c r="E6989" t="s">
        <v>309</v>
      </c>
      <c r="F6989" s="8">
        <v>337751.86</v>
      </c>
      <c r="G6989" s="10"/>
      <c r="I6989" s="8">
        <v>0</v>
      </c>
      <c r="J6989" s="8">
        <v>0</v>
      </c>
    </row>
    <row r="6990" spans="1:11" hidden="1" x14ac:dyDescent="0.35">
      <c r="A6990">
        <v>2020</v>
      </c>
      <c r="B6990">
        <v>3120300</v>
      </c>
      <c r="C6990" t="s">
        <v>54</v>
      </c>
      <c r="D6990" t="s">
        <v>303</v>
      </c>
      <c r="E6990" t="s">
        <v>299</v>
      </c>
      <c r="F6990" s="8">
        <v>4710852.41</v>
      </c>
      <c r="G6990" s="10">
        <v>4254842.3</v>
      </c>
      <c r="H6990">
        <v>0.63153518521708785</v>
      </c>
      <c r="I6990" s="8">
        <v>287986.42927971459</v>
      </c>
      <c r="J6990" s="8">
        <v>0</v>
      </c>
    </row>
    <row r="6991" spans="1:11" hidden="1" x14ac:dyDescent="0.35">
      <c r="A6991">
        <v>2020</v>
      </c>
      <c r="B6991">
        <v>3120300</v>
      </c>
      <c r="C6991" t="s">
        <v>54</v>
      </c>
      <c r="D6991" t="s">
        <v>303</v>
      </c>
      <c r="E6991" t="s">
        <v>300</v>
      </c>
      <c r="F6991" s="8">
        <v>2687082.62</v>
      </c>
      <c r="G6991" s="10"/>
      <c r="I6991" s="8">
        <v>0</v>
      </c>
      <c r="J6991" s="8">
        <v>2975069.0492797149</v>
      </c>
    </row>
    <row r="6992" spans="1:11" hidden="1" x14ac:dyDescent="0.35">
      <c r="A6992">
        <v>2020</v>
      </c>
      <c r="B6992">
        <v>3120300</v>
      </c>
      <c r="C6992" t="s">
        <v>54</v>
      </c>
      <c r="D6992" t="s">
        <v>303</v>
      </c>
      <c r="E6992" t="s">
        <v>306</v>
      </c>
      <c r="F6992" s="8">
        <v>45826.77</v>
      </c>
      <c r="G6992" s="10"/>
      <c r="I6992" s="8">
        <v>0</v>
      </c>
      <c r="J6992" s="8">
        <v>0</v>
      </c>
    </row>
    <row r="6993" spans="1:10" hidden="1" x14ac:dyDescent="0.35">
      <c r="A6993">
        <v>2020</v>
      </c>
      <c r="B6993">
        <v>3120300</v>
      </c>
      <c r="C6993" t="s">
        <v>54</v>
      </c>
      <c r="D6993" t="s">
        <v>303</v>
      </c>
      <c r="E6993" t="s">
        <v>301</v>
      </c>
      <c r="F6993" s="8">
        <v>1475135.88</v>
      </c>
      <c r="G6993" s="10"/>
      <c r="I6993" s="8">
        <v>0</v>
      </c>
      <c r="J6993" s="8">
        <v>0</v>
      </c>
    </row>
    <row r="6994" spans="1:10" hidden="1" x14ac:dyDescent="0.35">
      <c r="A6994">
        <v>2020</v>
      </c>
      <c r="B6994">
        <v>3120300</v>
      </c>
      <c r="C6994" t="s">
        <v>54</v>
      </c>
      <c r="D6994" t="s">
        <v>303</v>
      </c>
      <c r="E6994" t="s">
        <v>309</v>
      </c>
      <c r="F6994" s="8">
        <v>456010.11</v>
      </c>
      <c r="G6994" s="10"/>
      <c r="I6994" s="8">
        <v>0</v>
      </c>
      <c r="J6994" s="8">
        <v>0</v>
      </c>
    </row>
    <row r="6995" spans="1:10" hidden="1" x14ac:dyDescent="0.35">
      <c r="A6995">
        <v>2020</v>
      </c>
      <c r="B6995">
        <v>3120839</v>
      </c>
      <c r="C6995" t="s">
        <v>55</v>
      </c>
      <c r="D6995" t="s">
        <v>303</v>
      </c>
      <c r="E6995" t="s">
        <v>299</v>
      </c>
      <c r="F6995" s="8">
        <v>3508846.36</v>
      </c>
      <c r="G6995" s="10">
        <v>3508846.36</v>
      </c>
      <c r="H6995">
        <v>0.79639636316250684</v>
      </c>
      <c r="I6995" s="8">
        <v>0</v>
      </c>
      <c r="J6995" s="8">
        <v>0</v>
      </c>
    </row>
    <row r="6996" spans="1:10" hidden="1" x14ac:dyDescent="0.35">
      <c r="A6996">
        <v>2020</v>
      </c>
      <c r="B6996">
        <v>3120839</v>
      </c>
      <c r="C6996" t="s">
        <v>55</v>
      </c>
      <c r="D6996" t="s">
        <v>303</v>
      </c>
      <c r="E6996" t="s">
        <v>300</v>
      </c>
      <c r="F6996" s="8">
        <v>2794432.48</v>
      </c>
      <c r="G6996" s="10"/>
      <c r="I6996" s="8">
        <v>0</v>
      </c>
      <c r="J6996" s="8">
        <v>2794432.48</v>
      </c>
    </row>
    <row r="6997" spans="1:10" hidden="1" x14ac:dyDescent="0.35">
      <c r="A6997">
        <v>2020</v>
      </c>
      <c r="B6997">
        <v>3120839</v>
      </c>
      <c r="C6997" t="s">
        <v>55</v>
      </c>
      <c r="D6997" t="s">
        <v>303</v>
      </c>
      <c r="E6997" t="s">
        <v>301</v>
      </c>
      <c r="F6997" s="8">
        <v>649041.77</v>
      </c>
      <c r="G6997" s="10"/>
      <c r="I6997" s="8">
        <v>0</v>
      </c>
      <c r="J6997" s="8">
        <v>0</v>
      </c>
    </row>
    <row r="6998" spans="1:10" hidden="1" x14ac:dyDescent="0.35">
      <c r="A6998">
        <v>2020</v>
      </c>
      <c r="B6998">
        <v>3120870</v>
      </c>
      <c r="C6998" t="s">
        <v>56</v>
      </c>
      <c r="D6998" t="s">
        <v>303</v>
      </c>
      <c r="E6998" t="s">
        <v>299</v>
      </c>
      <c r="F6998" s="8">
        <v>5028937.75</v>
      </c>
      <c r="G6998" s="10">
        <v>4921218.4800000004</v>
      </c>
      <c r="H6998">
        <v>0.7748477547779995</v>
      </c>
      <c r="I6998" s="8">
        <v>83466.034505825126</v>
      </c>
      <c r="J6998" s="8">
        <v>0</v>
      </c>
    </row>
    <row r="6999" spans="1:10" hidden="1" x14ac:dyDescent="0.35">
      <c r="A6999">
        <v>2020</v>
      </c>
      <c r="B6999">
        <v>3120870</v>
      </c>
      <c r="C6999" t="s">
        <v>56</v>
      </c>
      <c r="D6999" t="s">
        <v>303</v>
      </c>
      <c r="E6999" t="s">
        <v>300</v>
      </c>
      <c r="F6999" s="8">
        <v>3813195.09</v>
      </c>
      <c r="G6999" s="10"/>
      <c r="I6999" s="8">
        <v>0</v>
      </c>
      <c r="J6999" s="8">
        <v>3896661.1245058249</v>
      </c>
    </row>
    <row r="7000" spans="1:10" hidden="1" x14ac:dyDescent="0.35">
      <c r="A7000">
        <v>2020</v>
      </c>
      <c r="B7000">
        <v>3120870</v>
      </c>
      <c r="C7000" t="s">
        <v>56</v>
      </c>
      <c r="D7000" t="s">
        <v>303</v>
      </c>
      <c r="E7000" t="s">
        <v>301</v>
      </c>
      <c r="F7000" s="8">
        <v>1028075.38</v>
      </c>
      <c r="G7000" s="10"/>
      <c r="I7000" s="8">
        <v>0</v>
      </c>
      <c r="J7000" s="8">
        <v>0</v>
      </c>
    </row>
    <row r="7001" spans="1:10" hidden="1" x14ac:dyDescent="0.35">
      <c r="A7001">
        <v>2020</v>
      </c>
      <c r="B7001">
        <v>3120870</v>
      </c>
      <c r="C7001" t="s">
        <v>56</v>
      </c>
      <c r="D7001" t="s">
        <v>303</v>
      </c>
      <c r="E7001" t="s">
        <v>309</v>
      </c>
      <c r="F7001" s="8">
        <v>107719.27</v>
      </c>
      <c r="G7001" s="10"/>
      <c r="I7001" s="8">
        <v>0</v>
      </c>
      <c r="J7001" s="8">
        <v>0</v>
      </c>
    </row>
    <row r="7002" spans="1:10" hidden="1" x14ac:dyDescent="0.35">
      <c r="A7002">
        <v>2020</v>
      </c>
      <c r="B7002">
        <v>3120904</v>
      </c>
      <c r="C7002" t="s">
        <v>57</v>
      </c>
      <c r="D7002" t="s">
        <v>303</v>
      </c>
      <c r="E7002" t="s">
        <v>299</v>
      </c>
      <c r="F7002" s="8">
        <v>45663099.299999997</v>
      </c>
      <c r="G7002" s="10">
        <v>41307870.159999996</v>
      </c>
      <c r="H7002">
        <v>0.77072294593462043</v>
      </c>
      <c r="I7002" s="8">
        <v>3356675.033001103</v>
      </c>
      <c r="J7002" s="8">
        <v>0</v>
      </c>
    </row>
    <row r="7003" spans="1:10" hidden="1" x14ac:dyDescent="0.35">
      <c r="A7003">
        <v>2020</v>
      </c>
      <c r="B7003">
        <v>3120904</v>
      </c>
      <c r="C7003" t="s">
        <v>57</v>
      </c>
      <c r="D7003" t="s">
        <v>303</v>
      </c>
      <c r="E7003" t="s">
        <v>300</v>
      </c>
      <c r="F7003" s="8">
        <v>31836923.379999999</v>
      </c>
      <c r="G7003" s="10"/>
      <c r="I7003" s="8">
        <v>0</v>
      </c>
      <c r="J7003" s="8">
        <v>35193598.413001105</v>
      </c>
    </row>
    <row r="7004" spans="1:10" hidden="1" x14ac:dyDescent="0.35">
      <c r="A7004">
        <v>2020</v>
      </c>
      <c r="B7004">
        <v>3120904</v>
      </c>
      <c r="C7004" t="s">
        <v>57</v>
      </c>
      <c r="D7004" t="s">
        <v>303</v>
      </c>
      <c r="E7004" t="s">
        <v>301</v>
      </c>
      <c r="F7004" s="8">
        <v>7262215.0599999996</v>
      </c>
      <c r="G7004" s="10"/>
      <c r="I7004" s="8">
        <v>0</v>
      </c>
      <c r="J7004" s="8">
        <v>0</v>
      </c>
    </row>
    <row r="7005" spans="1:10" hidden="1" x14ac:dyDescent="0.35">
      <c r="A7005">
        <v>2020</v>
      </c>
      <c r="B7005">
        <v>3120904</v>
      </c>
      <c r="C7005" t="s">
        <v>57</v>
      </c>
      <c r="D7005" t="s">
        <v>303</v>
      </c>
      <c r="E7005" t="s">
        <v>304</v>
      </c>
      <c r="F7005" s="8">
        <v>273643.87</v>
      </c>
      <c r="G7005" s="10"/>
      <c r="I7005" s="8">
        <v>0</v>
      </c>
      <c r="J7005" s="8">
        <v>0</v>
      </c>
    </row>
    <row r="7006" spans="1:10" hidden="1" x14ac:dyDescent="0.35">
      <c r="A7006">
        <v>2020</v>
      </c>
      <c r="B7006">
        <v>3120904</v>
      </c>
      <c r="C7006" t="s">
        <v>57</v>
      </c>
      <c r="D7006" t="s">
        <v>303</v>
      </c>
      <c r="E7006" t="s">
        <v>305</v>
      </c>
      <c r="F7006" s="8">
        <v>912397.57</v>
      </c>
      <c r="G7006" s="10"/>
      <c r="I7006" s="8">
        <v>0</v>
      </c>
      <c r="J7006" s="8">
        <v>0</v>
      </c>
    </row>
    <row r="7007" spans="1:10" hidden="1" x14ac:dyDescent="0.35">
      <c r="A7007">
        <v>2020</v>
      </c>
      <c r="B7007">
        <v>3120904</v>
      </c>
      <c r="C7007" t="s">
        <v>57</v>
      </c>
      <c r="D7007" t="s">
        <v>303</v>
      </c>
      <c r="E7007" t="s">
        <v>309</v>
      </c>
      <c r="F7007" s="8">
        <v>4355229.1399999997</v>
      </c>
      <c r="G7007" s="10"/>
      <c r="I7007" s="8">
        <v>0</v>
      </c>
      <c r="J7007" s="8">
        <v>0</v>
      </c>
    </row>
    <row r="7008" spans="1:10" hidden="1" x14ac:dyDescent="0.35">
      <c r="A7008">
        <v>2020</v>
      </c>
      <c r="B7008">
        <v>3121001</v>
      </c>
      <c r="C7008" t="s">
        <v>58</v>
      </c>
      <c r="D7008" t="s">
        <v>303</v>
      </c>
      <c r="E7008" t="s">
        <v>299</v>
      </c>
      <c r="F7008" s="8">
        <v>4618399.25</v>
      </c>
      <c r="G7008" s="10">
        <v>4333742.42</v>
      </c>
      <c r="H7008">
        <v>0.78414727057082456</v>
      </c>
      <c r="I7008" s="8">
        <v>223212.87629384323</v>
      </c>
      <c r="J7008" s="8">
        <v>0</v>
      </c>
    </row>
    <row r="7009" spans="1:10" hidden="1" x14ac:dyDescent="0.35">
      <c r="A7009">
        <v>2020</v>
      </c>
      <c r="B7009">
        <v>3121001</v>
      </c>
      <c r="C7009" t="s">
        <v>58</v>
      </c>
      <c r="D7009" t="s">
        <v>303</v>
      </c>
      <c r="E7009" t="s">
        <v>300</v>
      </c>
      <c r="F7009" s="8">
        <v>3398292.29</v>
      </c>
      <c r="G7009" s="10"/>
      <c r="I7009" s="8">
        <v>0</v>
      </c>
      <c r="J7009" s="8">
        <v>3621505.1662938432</v>
      </c>
    </row>
    <row r="7010" spans="1:10" hidden="1" x14ac:dyDescent="0.35">
      <c r="A7010">
        <v>2020</v>
      </c>
      <c r="B7010">
        <v>3121001</v>
      </c>
      <c r="C7010" t="s">
        <v>58</v>
      </c>
      <c r="D7010" t="s">
        <v>303</v>
      </c>
      <c r="E7010" t="s">
        <v>301</v>
      </c>
      <c r="F7010" s="8">
        <v>801155.52</v>
      </c>
      <c r="G7010" s="10"/>
      <c r="I7010" s="8">
        <v>0</v>
      </c>
      <c r="J7010" s="8">
        <v>0</v>
      </c>
    </row>
    <row r="7011" spans="1:10" hidden="1" x14ac:dyDescent="0.35">
      <c r="A7011">
        <v>2020</v>
      </c>
      <c r="B7011">
        <v>3121001</v>
      </c>
      <c r="C7011" t="s">
        <v>58</v>
      </c>
      <c r="D7011" t="s">
        <v>303</v>
      </c>
      <c r="E7011" t="s">
        <v>309</v>
      </c>
      <c r="F7011" s="8">
        <v>284656.83</v>
      </c>
      <c r="G7011" s="10"/>
      <c r="I7011" s="8">
        <v>0</v>
      </c>
      <c r="J7011" s="8">
        <v>0</v>
      </c>
    </row>
    <row r="7012" spans="1:10" hidden="1" x14ac:dyDescent="0.35">
      <c r="A7012">
        <v>2020</v>
      </c>
      <c r="B7012">
        <v>3121605</v>
      </c>
      <c r="C7012" t="s">
        <v>59</v>
      </c>
      <c r="D7012" t="s">
        <v>303</v>
      </c>
      <c r="E7012" t="s">
        <v>299</v>
      </c>
      <c r="F7012" s="8">
        <v>22895249.690000001</v>
      </c>
      <c r="G7012" s="10">
        <v>20504286.900000002</v>
      </c>
      <c r="H7012">
        <v>0.3929491534767785</v>
      </c>
      <c r="I7012" s="8">
        <v>939526.80432497652</v>
      </c>
      <c r="J7012" s="8">
        <v>0</v>
      </c>
    </row>
    <row r="7013" spans="1:10" hidden="1" x14ac:dyDescent="0.35">
      <c r="A7013">
        <v>2020</v>
      </c>
      <c r="B7013">
        <v>3121605</v>
      </c>
      <c r="C7013" t="s">
        <v>59</v>
      </c>
      <c r="D7013" t="s">
        <v>303</v>
      </c>
      <c r="E7013" t="s">
        <v>300</v>
      </c>
      <c r="F7013" s="8">
        <v>8057142.1799999997</v>
      </c>
      <c r="G7013" s="10"/>
      <c r="I7013" s="8">
        <v>0</v>
      </c>
      <c r="J7013" s="8">
        <v>8996668.9843249768</v>
      </c>
    </row>
    <row r="7014" spans="1:10" hidden="1" x14ac:dyDescent="0.35">
      <c r="A7014">
        <v>2020</v>
      </c>
      <c r="B7014">
        <v>3121605</v>
      </c>
      <c r="C7014" t="s">
        <v>59</v>
      </c>
      <c r="D7014" t="s">
        <v>303</v>
      </c>
      <c r="E7014" t="s">
        <v>307</v>
      </c>
      <c r="F7014" s="8">
        <v>69429.61</v>
      </c>
      <c r="G7014" s="10"/>
      <c r="I7014" s="8">
        <v>0</v>
      </c>
      <c r="J7014" s="8">
        <v>0</v>
      </c>
    </row>
    <row r="7015" spans="1:10" hidden="1" x14ac:dyDescent="0.35">
      <c r="A7015">
        <v>2020</v>
      </c>
      <c r="B7015">
        <v>3121605</v>
      </c>
      <c r="C7015" t="s">
        <v>59</v>
      </c>
      <c r="D7015" t="s">
        <v>303</v>
      </c>
      <c r="E7015" t="s">
        <v>301</v>
      </c>
      <c r="F7015" s="8">
        <v>12377514.109999999</v>
      </c>
      <c r="G7015" s="10"/>
      <c r="I7015" s="8">
        <v>0</v>
      </c>
      <c r="J7015" s="8">
        <v>0</v>
      </c>
    </row>
    <row r="7016" spans="1:10" hidden="1" x14ac:dyDescent="0.35">
      <c r="A7016">
        <v>2020</v>
      </c>
      <c r="B7016">
        <v>3121605</v>
      </c>
      <c r="C7016" t="s">
        <v>59</v>
      </c>
      <c r="D7016" t="s">
        <v>303</v>
      </c>
      <c r="E7016" t="s">
        <v>309</v>
      </c>
      <c r="F7016" s="8">
        <v>2390962.79</v>
      </c>
      <c r="G7016" s="10"/>
      <c r="I7016" s="8">
        <v>0</v>
      </c>
      <c r="J7016" s="8">
        <v>0</v>
      </c>
    </row>
    <row r="7017" spans="1:10" hidden="1" x14ac:dyDescent="0.35">
      <c r="A7017">
        <v>2020</v>
      </c>
      <c r="B7017">
        <v>3122108</v>
      </c>
      <c r="C7017" t="s">
        <v>60</v>
      </c>
      <c r="D7017" t="s">
        <v>303</v>
      </c>
      <c r="E7017" t="s">
        <v>299</v>
      </c>
      <c r="F7017" s="8">
        <v>2616679.34</v>
      </c>
      <c r="G7017" s="10">
        <v>2360824.46</v>
      </c>
      <c r="H7017">
        <v>0.55324353086378986</v>
      </c>
      <c r="I7017" s="8">
        <v>141550.05719993127</v>
      </c>
      <c r="J7017" s="8">
        <v>0</v>
      </c>
    </row>
    <row r="7018" spans="1:10" hidden="1" x14ac:dyDescent="0.35">
      <c r="A7018">
        <v>2020</v>
      </c>
      <c r="B7018">
        <v>3122108</v>
      </c>
      <c r="C7018" t="s">
        <v>60</v>
      </c>
      <c r="D7018" t="s">
        <v>303</v>
      </c>
      <c r="E7018" t="s">
        <v>300</v>
      </c>
      <c r="F7018" s="8">
        <v>1306110.8600000001</v>
      </c>
      <c r="G7018" s="10"/>
      <c r="I7018" s="8">
        <v>0</v>
      </c>
      <c r="J7018" s="8">
        <v>1447660.9171999313</v>
      </c>
    </row>
    <row r="7019" spans="1:10" hidden="1" x14ac:dyDescent="0.35">
      <c r="A7019">
        <v>2020</v>
      </c>
      <c r="B7019">
        <v>3122108</v>
      </c>
      <c r="C7019" t="s">
        <v>60</v>
      </c>
      <c r="D7019" t="s">
        <v>303</v>
      </c>
      <c r="E7019" t="s">
        <v>306</v>
      </c>
      <c r="F7019" s="8">
        <v>4772.24</v>
      </c>
      <c r="G7019" s="10"/>
      <c r="I7019" s="8">
        <v>0</v>
      </c>
      <c r="J7019" s="8">
        <v>0</v>
      </c>
    </row>
    <row r="7020" spans="1:10" hidden="1" x14ac:dyDescent="0.35">
      <c r="A7020">
        <v>2020</v>
      </c>
      <c r="B7020">
        <v>3122108</v>
      </c>
      <c r="C7020" t="s">
        <v>60</v>
      </c>
      <c r="D7020" t="s">
        <v>303</v>
      </c>
      <c r="E7020" t="s">
        <v>301</v>
      </c>
      <c r="F7020" s="8">
        <v>657538.18000000005</v>
      </c>
      <c r="G7020" s="10"/>
      <c r="I7020" s="8">
        <v>0</v>
      </c>
      <c r="J7020" s="8">
        <v>0</v>
      </c>
    </row>
    <row r="7021" spans="1:10" hidden="1" x14ac:dyDescent="0.35">
      <c r="A7021">
        <v>2020</v>
      </c>
      <c r="B7021">
        <v>3122108</v>
      </c>
      <c r="C7021" t="s">
        <v>60</v>
      </c>
      <c r="D7021" t="s">
        <v>303</v>
      </c>
      <c r="E7021" t="s">
        <v>309</v>
      </c>
      <c r="F7021" s="8">
        <v>255854.88</v>
      </c>
      <c r="G7021" s="10"/>
      <c r="I7021" s="8">
        <v>0</v>
      </c>
      <c r="J7021" s="8">
        <v>0</v>
      </c>
    </row>
    <row r="7022" spans="1:10" hidden="1" x14ac:dyDescent="0.35">
      <c r="A7022">
        <v>2020</v>
      </c>
      <c r="B7022">
        <v>3122207</v>
      </c>
      <c r="C7022" t="s">
        <v>61</v>
      </c>
      <c r="D7022" t="s">
        <v>303</v>
      </c>
      <c r="E7022" t="s">
        <v>299</v>
      </c>
      <c r="F7022" s="8">
        <v>5458025.9299999997</v>
      </c>
      <c r="G7022" s="10">
        <v>5235021.9399999995</v>
      </c>
      <c r="H7022">
        <v>0.92837082742006638</v>
      </c>
      <c r="I7022" s="8">
        <v>207030.39871427621</v>
      </c>
      <c r="J7022" s="8">
        <v>0</v>
      </c>
    </row>
    <row r="7023" spans="1:10" hidden="1" x14ac:dyDescent="0.35">
      <c r="A7023">
        <v>2020</v>
      </c>
      <c r="B7023">
        <v>3122207</v>
      </c>
      <c r="C7023" t="s">
        <v>61</v>
      </c>
      <c r="D7023" t="s">
        <v>303</v>
      </c>
      <c r="E7023" t="s">
        <v>300</v>
      </c>
      <c r="F7023" s="8">
        <v>4860041.6500000004</v>
      </c>
      <c r="G7023" s="10"/>
      <c r="I7023" s="8">
        <v>0</v>
      </c>
      <c r="J7023" s="8">
        <v>5067072.0487142764</v>
      </c>
    </row>
    <row r="7024" spans="1:10" hidden="1" x14ac:dyDescent="0.35">
      <c r="A7024">
        <v>2020</v>
      </c>
      <c r="B7024">
        <v>3122207</v>
      </c>
      <c r="C7024" t="s">
        <v>61</v>
      </c>
      <c r="D7024" t="s">
        <v>303</v>
      </c>
      <c r="E7024" t="s">
        <v>306</v>
      </c>
      <c r="F7024" s="8">
        <v>80145.34</v>
      </c>
      <c r="G7024" s="10"/>
      <c r="I7024" s="8">
        <v>0</v>
      </c>
      <c r="J7024" s="8">
        <v>0</v>
      </c>
    </row>
    <row r="7025" spans="1:10" hidden="1" x14ac:dyDescent="0.35">
      <c r="A7025">
        <v>2020</v>
      </c>
      <c r="B7025">
        <v>3122207</v>
      </c>
      <c r="C7025" t="s">
        <v>61</v>
      </c>
      <c r="D7025" t="s">
        <v>303</v>
      </c>
      <c r="E7025" t="s">
        <v>301</v>
      </c>
      <c r="F7025" s="8">
        <v>184668.14</v>
      </c>
      <c r="G7025" s="10"/>
      <c r="I7025" s="8">
        <v>0</v>
      </c>
      <c r="J7025" s="8">
        <v>0</v>
      </c>
    </row>
    <row r="7026" spans="1:10" hidden="1" x14ac:dyDescent="0.35">
      <c r="A7026">
        <v>2020</v>
      </c>
      <c r="B7026">
        <v>3122207</v>
      </c>
      <c r="C7026" t="s">
        <v>61</v>
      </c>
      <c r="D7026" t="s">
        <v>303</v>
      </c>
      <c r="E7026" t="s">
        <v>309</v>
      </c>
      <c r="F7026" s="8">
        <v>223003.99</v>
      </c>
      <c r="G7026" s="10"/>
      <c r="I7026" s="8">
        <v>0</v>
      </c>
      <c r="J7026" s="8">
        <v>0</v>
      </c>
    </row>
    <row r="7027" spans="1:10" hidden="1" x14ac:dyDescent="0.35">
      <c r="A7027">
        <v>2020</v>
      </c>
      <c r="B7027">
        <v>3122355</v>
      </c>
      <c r="C7027" t="s">
        <v>62</v>
      </c>
      <c r="D7027" t="s">
        <v>303</v>
      </c>
      <c r="E7027" t="s">
        <v>299</v>
      </c>
      <c r="F7027" s="8">
        <v>7053168.2400000002</v>
      </c>
      <c r="G7027" s="10">
        <v>6450845.8000000007</v>
      </c>
      <c r="H7027">
        <v>0.71292886275471035</v>
      </c>
      <c r="I7027" s="8">
        <v>429413.05216084223</v>
      </c>
      <c r="J7027" s="8">
        <v>0</v>
      </c>
    </row>
    <row r="7028" spans="1:10" hidden="1" x14ac:dyDescent="0.35">
      <c r="A7028">
        <v>2020</v>
      </c>
      <c r="B7028">
        <v>3122355</v>
      </c>
      <c r="C7028" t="s">
        <v>62</v>
      </c>
      <c r="D7028" t="s">
        <v>303</v>
      </c>
      <c r="E7028" t="s">
        <v>300</v>
      </c>
      <c r="F7028" s="8">
        <v>4598994.16</v>
      </c>
      <c r="G7028" s="10"/>
      <c r="I7028" s="8">
        <v>0</v>
      </c>
      <c r="J7028" s="8">
        <v>5028407.2121608425</v>
      </c>
    </row>
    <row r="7029" spans="1:10" hidden="1" x14ac:dyDescent="0.35">
      <c r="A7029">
        <v>2020</v>
      </c>
      <c r="B7029">
        <v>3122355</v>
      </c>
      <c r="C7029" t="s">
        <v>62</v>
      </c>
      <c r="D7029" t="s">
        <v>303</v>
      </c>
      <c r="E7029" t="s">
        <v>306</v>
      </c>
      <c r="F7029" s="8">
        <v>33445.21</v>
      </c>
      <c r="G7029" s="10"/>
      <c r="I7029" s="8">
        <v>0</v>
      </c>
      <c r="J7029" s="8">
        <v>0</v>
      </c>
    </row>
    <row r="7030" spans="1:10" hidden="1" x14ac:dyDescent="0.35">
      <c r="A7030">
        <v>2020</v>
      </c>
      <c r="B7030">
        <v>3122355</v>
      </c>
      <c r="C7030" t="s">
        <v>62</v>
      </c>
      <c r="D7030" t="s">
        <v>303</v>
      </c>
      <c r="E7030" t="s">
        <v>301</v>
      </c>
      <c r="F7030" s="8">
        <v>1552198.88</v>
      </c>
      <c r="G7030" s="10"/>
      <c r="I7030" s="8">
        <v>0</v>
      </c>
      <c r="J7030" s="8">
        <v>0</v>
      </c>
    </row>
    <row r="7031" spans="1:10" hidden="1" x14ac:dyDescent="0.35">
      <c r="A7031">
        <v>2020</v>
      </c>
      <c r="B7031">
        <v>3122355</v>
      </c>
      <c r="C7031" t="s">
        <v>62</v>
      </c>
      <c r="D7031" t="s">
        <v>303</v>
      </c>
      <c r="E7031" t="s">
        <v>309</v>
      </c>
      <c r="F7031" s="8">
        <v>602322.43999999994</v>
      </c>
      <c r="G7031" s="10"/>
      <c r="I7031" s="8">
        <v>0</v>
      </c>
      <c r="J7031" s="8">
        <v>0</v>
      </c>
    </row>
    <row r="7032" spans="1:10" hidden="1" x14ac:dyDescent="0.35">
      <c r="A7032">
        <v>2020</v>
      </c>
      <c r="B7032">
        <v>3122454</v>
      </c>
      <c r="C7032" t="s">
        <v>63</v>
      </c>
      <c r="D7032" t="s">
        <v>303</v>
      </c>
      <c r="E7032" t="s">
        <v>299</v>
      </c>
      <c r="F7032" s="8">
        <v>7003461.9199999999</v>
      </c>
      <c r="G7032" s="10">
        <v>6792310.5099999998</v>
      </c>
      <c r="H7032">
        <v>0.75594159048538545</v>
      </c>
      <c r="I7032" s="8">
        <v>159618.13270863172</v>
      </c>
      <c r="J7032" s="8">
        <v>0</v>
      </c>
    </row>
    <row r="7033" spans="1:10" hidden="1" x14ac:dyDescent="0.35">
      <c r="A7033">
        <v>2020</v>
      </c>
      <c r="B7033">
        <v>3122454</v>
      </c>
      <c r="C7033" t="s">
        <v>63</v>
      </c>
      <c r="D7033" t="s">
        <v>303</v>
      </c>
      <c r="E7033" t="s">
        <v>300</v>
      </c>
      <c r="F7033" s="8">
        <v>5134590.01</v>
      </c>
      <c r="G7033" s="10"/>
      <c r="I7033" s="8">
        <v>0</v>
      </c>
      <c r="J7033" s="8">
        <v>5294208.1427086312</v>
      </c>
    </row>
    <row r="7034" spans="1:10" hidden="1" x14ac:dyDescent="0.35">
      <c r="A7034">
        <v>2020</v>
      </c>
      <c r="B7034">
        <v>3122454</v>
      </c>
      <c r="C7034" t="s">
        <v>63</v>
      </c>
      <c r="D7034" t="s">
        <v>303</v>
      </c>
      <c r="E7034" t="s">
        <v>301</v>
      </c>
      <c r="F7034" s="8">
        <v>1374422.2</v>
      </c>
      <c r="G7034" s="10"/>
      <c r="I7034" s="8">
        <v>0</v>
      </c>
      <c r="J7034" s="8">
        <v>0</v>
      </c>
    </row>
    <row r="7035" spans="1:10" hidden="1" x14ac:dyDescent="0.35">
      <c r="A7035">
        <v>2020</v>
      </c>
      <c r="B7035">
        <v>3122454</v>
      </c>
      <c r="C7035" t="s">
        <v>63</v>
      </c>
      <c r="D7035" t="s">
        <v>303</v>
      </c>
      <c r="E7035" t="s">
        <v>309</v>
      </c>
      <c r="F7035" s="8">
        <v>211151.41</v>
      </c>
      <c r="G7035" s="10"/>
      <c r="I7035" s="8">
        <v>0</v>
      </c>
      <c r="J7035" s="8">
        <v>0</v>
      </c>
    </row>
    <row r="7036" spans="1:10" hidden="1" x14ac:dyDescent="0.35">
      <c r="A7036">
        <v>2020</v>
      </c>
      <c r="B7036">
        <v>3122470</v>
      </c>
      <c r="C7036" t="s">
        <v>64</v>
      </c>
      <c r="D7036" t="s">
        <v>303</v>
      </c>
      <c r="E7036" t="s">
        <v>299</v>
      </c>
      <c r="F7036" s="8">
        <v>2212893.29</v>
      </c>
      <c r="G7036" s="10">
        <v>2022078.11</v>
      </c>
      <c r="H7036">
        <v>0.55855361591348218</v>
      </c>
      <c r="I7036" s="8">
        <v>106580.50876018197</v>
      </c>
      <c r="J7036" s="8">
        <v>0</v>
      </c>
    </row>
    <row r="7037" spans="1:10" hidden="1" x14ac:dyDescent="0.35">
      <c r="A7037">
        <v>2020</v>
      </c>
      <c r="B7037">
        <v>3122470</v>
      </c>
      <c r="C7037" t="s">
        <v>64</v>
      </c>
      <c r="D7037" t="s">
        <v>303</v>
      </c>
      <c r="E7037" t="s">
        <v>300</v>
      </c>
      <c r="F7037" s="8">
        <v>1129439.04</v>
      </c>
      <c r="G7037" s="10"/>
      <c r="I7037" s="8">
        <v>0</v>
      </c>
      <c r="J7037" s="8">
        <v>1236019.548760182</v>
      </c>
    </row>
    <row r="7038" spans="1:10" hidden="1" x14ac:dyDescent="0.35">
      <c r="A7038">
        <v>2020</v>
      </c>
      <c r="B7038">
        <v>3122470</v>
      </c>
      <c r="C7038" t="s">
        <v>64</v>
      </c>
      <c r="D7038" t="s">
        <v>303</v>
      </c>
      <c r="E7038" t="s">
        <v>306</v>
      </c>
      <c r="F7038" s="8">
        <v>113509.07</v>
      </c>
      <c r="G7038" s="10"/>
      <c r="I7038" s="8">
        <v>0</v>
      </c>
      <c r="J7038" s="8">
        <v>0</v>
      </c>
    </row>
    <row r="7039" spans="1:10" hidden="1" x14ac:dyDescent="0.35">
      <c r="A7039">
        <v>2020</v>
      </c>
      <c r="B7039">
        <v>3122470</v>
      </c>
      <c r="C7039" t="s">
        <v>64</v>
      </c>
      <c r="D7039" t="s">
        <v>303</v>
      </c>
      <c r="E7039" t="s">
        <v>301</v>
      </c>
      <c r="F7039" s="8">
        <v>661680.09</v>
      </c>
      <c r="G7039" s="10"/>
      <c r="I7039" s="8">
        <v>0</v>
      </c>
      <c r="J7039" s="8">
        <v>0</v>
      </c>
    </row>
    <row r="7040" spans="1:10" hidden="1" x14ac:dyDescent="0.35">
      <c r="A7040">
        <v>2020</v>
      </c>
      <c r="B7040">
        <v>3122470</v>
      </c>
      <c r="C7040" t="s">
        <v>64</v>
      </c>
      <c r="D7040" t="s">
        <v>303</v>
      </c>
      <c r="E7040" t="s">
        <v>309</v>
      </c>
      <c r="F7040" s="8">
        <v>190815.18</v>
      </c>
      <c r="G7040" s="10"/>
      <c r="I7040" s="8">
        <v>0</v>
      </c>
      <c r="J7040" s="8">
        <v>0</v>
      </c>
    </row>
    <row r="7041" spans="1:10" hidden="1" x14ac:dyDescent="0.35">
      <c r="A7041">
        <v>2020</v>
      </c>
      <c r="B7041">
        <v>3123106</v>
      </c>
      <c r="C7041" t="s">
        <v>65</v>
      </c>
      <c r="D7041" t="s">
        <v>303</v>
      </c>
      <c r="E7041" t="s">
        <v>299</v>
      </c>
      <c r="F7041" s="8">
        <v>4368398.08</v>
      </c>
      <c r="G7041" s="10">
        <v>3933072.95</v>
      </c>
      <c r="H7041">
        <v>0.78936901488186217</v>
      </c>
      <c r="I7041" s="8">
        <v>343632.16902141861</v>
      </c>
      <c r="J7041" s="8">
        <v>0</v>
      </c>
    </row>
    <row r="7042" spans="1:10" hidden="1" x14ac:dyDescent="0.35">
      <c r="A7042">
        <v>2020</v>
      </c>
      <c r="B7042">
        <v>3123106</v>
      </c>
      <c r="C7042" t="s">
        <v>65</v>
      </c>
      <c r="D7042" t="s">
        <v>303</v>
      </c>
      <c r="E7042" t="s">
        <v>300</v>
      </c>
      <c r="F7042" s="8">
        <v>3104645.92</v>
      </c>
      <c r="G7042" s="10"/>
      <c r="I7042" s="8">
        <v>0</v>
      </c>
      <c r="J7042" s="8">
        <v>3448278.0890214187</v>
      </c>
    </row>
    <row r="7043" spans="1:10" hidden="1" x14ac:dyDescent="0.35">
      <c r="A7043">
        <v>2020</v>
      </c>
      <c r="B7043">
        <v>3123106</v>
      </c>
      <c r="C7043" t="s">
        <v>65</v>
      </c>
      <c r="D7043" t="s">
        <v>303</v>
      </c>
      <c r="E7043" t="s">
        <v>301</v>
      </c>
      <c r="F7043" s="8">
        <v>828427.03</v>
      </c>
      <c r="G7043" s="10"/>
      <c r="I7043" s="8">
        <v>0</v>
      </c>
      <c r="J7043" s="8">
        <v>0</v>
      </c>
    </row>
    <row r="7044" spans="1:10" hidden="1" x14ac:dyDescent="0.35">
      <c r="A7044">
        <v>2020</v>
      </c>
      <c r="B7044">
        <v>3123106</v>
      </c>
      <c r="C7044" t="s">
        <v>65</v>
      </c>
      <c r="D7044" t="s">
        <v>303</v>
      </c>
      <c r="E7044" t="s">
        <v>309</v>
      </c>
      <c r="F7044" s="8">
        <v>435325.13</v>
      </c>
      <c r="G7044" s="10"/>
      <c r="I7044" s="8">
        <v>0</v>
      </c>
      <c r="J7044" s="8">
        <v>0</v>
      </c>
    </row>
    <row r="7045" spans="1:10" hidden="1" x14ac:dyDescent="0.35">
      <c r="A7045">
        <v>2020</v>
      </c>
      <c r="B7045">
        <v>3123700</v>
      </c>
      <c r="C7045" t="s">
        <v>66</v>
      </c>
      <c r="D7045" t="s">
        <v>303</v>
      </c>
      <c r="E7045" t="s">
        <v>299</v>
      </c>
      <c r="F7045" s="8">
        <v>7438449.7000000002</v>
      </c>
      <c r="G7045" s="10">
        <v>7438426.79</v>
      </c>
      <c r="H7045">
        <v>0.64572047498769569</v>
      </c>
      <c r="I7045" s="8">
        <v>14.793456081968108</v>
      </c>
      <c r="J7045" s="8">
        <v>0</v>
      </c>
    </row>
    <row r="7046" spans="1:10" hidden="1" x14ac:dyDescent="0.35">
      <c r="A7046">
        <v>2020</v>
      </c>
      <c r="B7046">
        <v>3123700</v>
      </c>
      <c r="C7046" t="s">
        <v>66</v>
      </c>
      <c r="D7046" t="s">
        <v>303</v>
      </c>
      <c r="E7046" t="s">
        <v>300</v>
      </c>
      <c r="F7046" s="8">
        <v>4803144.4800000004</v>
      </c>
      <c r="G7046" s="10"/>
      <c r="I7046" s="8">
        <v>0</v>
      </c>
      <c r="J7046" s="8">
        <v>4803159.2734560827</v>
      </c>
    </row>
    <row r="7047" spans="1:10" hidden="1" x14ac:dyDescent="0.35">
      <c r="A7047">
        <v>2020</v>
      </c>
      <c r="B7047">
        <v>3123700</v>
      </c>
      <c r="C7047" t="s">
        <v>66</v>
      </c>
      <c r="D7047" t="s">
        <v>303</v>
      </c>
      <c r="E7047" t="s">
        <v>308</v>
      </c>
      <c r="F7047" s="8">
        <v>81429.210000000006</v>
      </c>
      <c r="G7047" s="10"/>
      <c r="I7047" s="8">
        <v>0</v>
      </c>
      <c r="J7047" s="8">
        <v>0</v>
      </c>
    </row>
    <row r="7048" spans="1:10" hidden="1" x14ac:dyDescent="0.35">
      <c r="A7048">
        <v>2020</v>
      </c>
      <c r="B7048">
        <v>3123700</v>
      </c>
      <c r="C7048" t="s">
        <v>66</v>
      </c>
      <c r="D7048" t="s">
        <v>303</v>
      </c>
      <c r="E7048" t="s">
        <v>301</v>
      </c>
      <c r="F7048" s="8">
        <v>2292764.54</v>
      </c>
      <c r="G7048" s="10"/>
      <c r="I7048" s="8">
        <v>0</v>
      </c>
      <c r="J7048" s="8">
        <v>0</v>
      </c>
    </row>
    <row r="7049" spans="1:10" hidden="1" x14ac:dyDescent="0.35">
      <c r="A7049">
        <v>2020</v>
      </c>
      <c r="B7049">
        <v>3123700</v>
      </c>
      <c r="C7049" t="s">
        <v>66</v>
      </c>
      <c r="D7049" t="s">
        <v>303</v>
      </c>
      <c r="E7049" t="s">
        <v>304</v>
      </c>
      <c r="F7049" s="8">
        <v>53626.35</v>
      </c>
      <c r="G7049" s="10"/>
      <c r="I7049" s="8">
        <v>0</v>
      </c>
      <c r="J7049" s="8">
        <v>0</v>
      </c>
    </row>
    <row r="7050" spans="1:10" hidden="1" x14ac:dyDescent="0.35">
      <c r="A7050">
        <v>2020</v>
      </c>
      <c r="B7050">
        <v>3123700</v>
      </c>
      <c r="C7050" t="s">
        <v>66</v>
      </c>
      <c r="D7050" t="s">
        <v>303</v>
      </c>
      <c r="E7050" t="s">
        <v>309</v>
      </c>
      <c r="F7050" s="8">
        <v>22.91</v>
      </c>
      <c r="G7050" s="10"/>
      <c r="I7050" s="8">
        <v>0</v>
      </c>
      <c r="J7050" s="8">
        <v>0</v>
      </c>
    </row>
    <row r="7051" spans="1:10" hidden="1" x14ac:dyDescent="0.35">
      <c r="A7051">
        <v>2020</v>
      </c>
      <c r="B7051">
        <v>3123809</v>
      </c>
      <c r="C7051" t="s">
        <v>67</v>
      </c>
      <c r="D7051" t="s">
        <v>303</v>
      </c>
      <c r="E7051" t="s">
        <v>299</v>
      </c>
      <c r="F7051" s="8">
        <v>4616140.9400000004</v>
      </c>
      <c r="G7051" s="10">
        <v>4373309.71</v>
      </c>
      <c r="H7051">
        <v>0.93251268042482172</v>
      </c>
      <c r="I7051" s="8">
        <v>226443.20117815639</v>
      </c>
      <c r="J7051" s="8">
        <v>0</v>
      </c>
    </row>
    <row r="7052" spans="1:10" hidden="1" x14ac:dyDescent="0.35">
      <c r="A7052">
        <v>2020</v>
      </c>
      <c r="B7052">
        <v>3123809</v>
      </c>
      <c r="C7052" t="s">
        <v>67</v>
      </c>
      <c r="D7052" t="s">
        <v>303</v>
      </c>
      <c r="E7052" t="s">
        <v>300</v>
      </c>
      <c r="F7052" s="8">
        <v>4078166.76</v>
      </c>
      <c r="G7052" s="10"/>
      <c r="I7052" s="8">
        <v>0</v>
      </c>
      <c r="J7052" s="8">
        <v>4304609.9611781565</v>
      </c>
    </row>
    <row r="7053" spans="1:10" hidden="1" x14ac:dyDescent="0.35">
      <c r="A7053">
        <v>2020</v>
      </c>
      <c r="B7053">
        <v>3123809</v>
      </c>
      <c r="C7053" t="s">
        <v>67</v>
      </c>
      <c r="D7053" t="s">
        <v>303</v>
      </c>
      <c r="E7053" t="s">
        <v>306</v>
      </c>
      <c r="F7053" s="8">
        <v>7653.33</v>
      </c>
      <c r="G7053" s="10"/>
      <c r="I7053" s="8">
        <v>0</v>
      </c>
      <c r="J7053" s="8">
        <v>0</v>
      </c>
    </row>
    <row r="7054" spans="1:10" hidden="1" x14ac:dyDescent="0.35">
      <c r="A7054">
        <v>2020</v>
      </c>
      <c r="B7054">
        <v>3123809</v>
      </c>
      <c r="C7054" t="s">
        <v>67</v>
      </c>
      <c r="D7054" t="s">
        <v>303</v>
      </c>
      <c r="E7054" t="s">
        <v>301</v>
      </c>
      <c r="F7054" s="8">
        <v>210220.4</v>
      </c>
      <c r="G7054" s="10"/>
      <c r="I7054" s="8">
        <v>0</v>
      </c>
      <c r="J7054" s="8">
        <v>0</v>
      </c>
    </row>
    <row r="7055" spans="1:10" hidden="1" x14ac:dyDescent="0.35">
      <c r="A7055">
        <v>2020</v>
      </c>
      <c r="B7055">
        <v>3123809</v>
      </c>
      <c r="C7055" t="s">
        <v>67</v>
      </c>
      <c r="D7055" t="s">
        <v>303</v>
      </c>
      <c r="E7055" t="s">
        <v>309</v>
      </c>
      <c r="F7055" s="8">
        <v>242831.23</v>
      </c>
      <c r="G7055" s="10"/>
      <c r="I7055" s="8">
        <v>0</v>
      </c>
      <c r="J7055" s="8">
        <v>0</v>
      </c>
    </row>
    <row r="7056" spans="1:10" hidden="1" x14ac:dyDescent="0.35">
      <c r="A7056">
        <v>2020</v>
      </c>
      <c r="B7056">
        <v>3124302</v>
      </c>
      <c r="C7056" t="s">
        <v>68</v>
      </c>
      <c r="D7056" t="s">
        <v>303</v>
      </c>
      <c r="E7056" t="s">
        <v>299</v>
      </c>
      <c r="F7056" s="8">
        <v>12949103.24</v>
      </c>
      <c r="G7056" s="10">
        <v>12281406.24</v>
      </c>
      <c r="H7056">
        <v>0.53883223392177271</v>
      </c>
      <c r="I7056" s="8">
        <v>359776.66609286587</v>
      </c>
      <c r="J7056" s="8">
        <v>0</v>
      </c>
    </row>
    <row r="7057" spans="1:10" hidden="1" x14ac:dyDescent="0.35">
      <c r="A7057">
        <v>2020</v>
      </c>
      <c r="B7057">
        <v>3124302</v>
      </c>
      <c r="C7057" t="s">
        <v>68</v>
      </c>
      <c r="D7057" t="s">
        <v>303</v>
      </c>
      <c r="E7057" t="s">
        <v>300</v>
      </c>
      <c r="F7057" s="8">
        <v>6617617.5599999996</v>
      </c>
      <c r="G7057" s="10"/>
      <c r="I7057" s="8">
        <v>0</v>
      </c>
      <c r="J7057" s="8">
        <v>6977394.2260928657</v>
      </c>
    </row>
    <row r="7058" spans="1:10" hidden="1" x14ac:dyDescent="0.35">
      <c r="A7058">
        <v>2020</v>
      </c>
      <c r="B7058">
        <v>3124302</v>
      </c>
      <c r="C7058" t="s">
        <v>68</v>
      </c>
      <c r="D7058" t="s">
        <v>303</v>
      </c>
      <c r="E7058" t="s">
        <v>306</v>
      </c>
      <c r="F7058" s="8">
        <v>65968.5</v>
      </c>
      <c r="G7058" s="10"/>
      <c r="I7058" s="8">
        <v>0</v>
      </c>
      <c r="J7058" s="8">
        <v>0</v>
      </c>
    </row>
    <row r="7059" spans="1:10" hidden="1" x14ac:dyDescent="0.35">
      <c r="A7059">
        <v>2020</v>
      </c>
      <c r="B7059">
        <v>3124302</v>
      </c>
      <c r="C7059" t="s">
        <v>68</v>
      </c>
      <c r="D7059" t="s">
        <v>303</v>
      </c>
      <c r="E7059" t="s">
        <v>301</v>
      </c>
      <c r="F7059" s="8">
        <v>5346324.01</v>
      </c>
      <c r="G7059" s="10"/>
      <c r="I7059" s="8">
        <v>0</v>
      </c>
      <c r="J7059" s="8">
        <v>0</v>
      </c>
    </row>
    <row r="7060" spans="1:10" hidden="1" x14ac:dyDescent="0.35">
      <c r="A7060">
        <v>2020</v>
      </c>
      <c r="B7060">
        <v>3124302</v>
      </c>
      <c r="C7060" t="s">
        <v>68</v>
      </c>
      <c r="D7060" t="s">
        <v>303</v>
      </c>
      <c r="E7060" t="s">
        <v>309</v>
      </c>
      <c r="F7060" s="8">
        <v>667697</v>
      </c>
      <c r="G7060" s="10"/>
      <c r="I7060" s="8">
        <v>0</v>
      </c>
      <c r="J7060" s="8">
        <v>0</v>
      </c>
    </row>
    <row r="7061" spans="1:10" hidden="1" x14ac:dyDescent="0.35">
      <c r="A7061">
        <v>2020</v>
      </c>
      <c r="B7061">
        <v>3125408</v>
      </c>
      <c r="C7061" t="s">
        <v>69</v>
      </c>
      <c r="D7061" t="s">
        <v>303</v>
      </c>
      <c r="E7061" t="s">
        <v>299</v>
      </c>
      <c r="F7061" s="8">
        <v>4217816.63</v>
      </c>
      <c r="G7061" s="10">
        <v>3627383.91</v>
      </c>
      <c r="H7061">
        <v>0.69166888100355495</v>
      </c>
      <c r="I7061" s="8">
        <v>408383.93875028525</v>
      </c>
      <c r="J7061" s="8">
        <v>0</v>
      </c>
    </row>
    <row r="7062" spans="1:10" hidden="1" x14ac:dyDescent="0.35">
      <c r="A7062">
        <v>2020</v>
      </c>
      <c r="B7062">
        <v>3125408</v>
      </c>
      <c r="C7062" t="s">
        <v>69</v>
      </c>
      <c r="D7062" t="s">
        <v>303</v>
      </c>
      <c r="E7062" t="s">
        <v>300</v>
      </c>
      <c r="F7062" s="8">
        <v>2508948.5699999998</v>
      </c>
      <c r="G7062" s="10"/>
      <c r="I7062" s="8">
        <v>0</v>
      </c>
      <c r="J7062" s="8">
        <v>2917332.508750285</v>
      </c>
    </row>
    <row r="7063" spans="1:10" hidden="1" x14ac:dyDescent="0.35">
      <c r="A7063">
        <v>2020</v>
      </c>
      <c r="B7063">
        <v>3125408</v>
      </c>
      <c r="C7063" t="s">
        <v>69</v>
      </c>
      <c r="D7063" t="s">
        <v>303</v>
      </c>
      <c r="E7063" t="s">
        <v>301</v>
      </c>
      <c r="F7063" s="8">
        <v>819374.34</v>
      </c>
      <c r="G7063" s="10"/>
      <c r="I7063" s="8">
        <v>0</v>
      </c>
      <c r="J7063" s="8">
        <v>0</v>
      </c>
    </row>
    <row r="7064" spans="1:10" hidden="1" x14ac:dyDescent="0.35">
      <c r="A7064">
        <v>2020</v>
      </c>
      <c r="B7064">
        <v>3125408</v>
      </c>
      <c r="C7064" t="s">
        <v>69</v>
      </c>
      <c r="D7064" t="s">
        <v>303</v>
      </c>
      <c r="E7064" t="s">
        <v>309</v>
      </c>
      <c r="F7064" s="8">
        <v>590432.72</v>
      </c>
      <c r="G7064" s="10"/>
      <c r="I7064" s="8">
        <v>0</v>
      </c>
      <c r="J7064" s="8">
        <v>0</v>
      </c>
    </row>
    <row r="7065" spans="1:10" hidden="1" x14ac:dyDescent="0.35">
      <c r="A7065">
        <v>2020</v>
      </c>
      <c r="B7065">
        <v>3125606</v>
      </c>
      <c r="C7065" t="s">
        <v>70</v>
      </c>
      <c r="D7065" t="s">
        <v>303</v>
      </c>
      <c r="E7065" t="s">
        <v>299</v>
      </c>
      <c r="F7065" s="8">
        <v>5464689.79</v>
      </c>
      <c r="G7065" s="10">
        <v>5328570.3600000003</v>
      </c>
      <c r="H7065">
        <v>0.6290487529566936</v>
      </c>
      <c r="I7065" s="8">
        <v>85625.757694675936</v>
      </c>
      <c r="J7065" s="8">
        <v>0</v>
      </c>
    </row>
    <row r="7066" spans="1:10" hidden="1" x14ac:dyDescent="0.35">
      <c r="A7066">
        <v>2020</v>
      </c>
      <c r="B7066">
        <v>3125606</v>
      </c>
      <c r="C7066" t="s">
        <v>70</v>
      </c>
      <c r="D7066" t="s">
        <v>303</v>
      </c>
      <c r="E7066" t="s">
        <v>300</v>
      </c>
      <c r="F7066" s="8">
        <v>3351930.54</v>
      </c>
      <c r="G7066" s="10"/>
      <c r="I7066" s="8">
        <v>0</v>
      </c>
      <c r="J7066" s="8">
        <v>3437556.2976946761</v>
      </c>
    </row>
    <row r="7067" spans="1:10" hidden="1" x14ac:dyDescent="0.35">
      <c r="A7067">
        <v>2020</v>
      </c>
      <c r="B7067">
        <v>3125606</v>
      </c>
      <c r="C7067" t="s">
        <v>70</v>
      </c>
      <c r="D7067" t="s">
        <v>303</v>
      </c>
      <c r="E7067" t="s">
        <v>301</v>
      </c>
      <c r="F7067" s="8">
        <v>1415637.87</v>
      </c>
      <c r="G7067" s="10"/>
      <c r="I7067" s="8">
        <v>0</v>
      </c>
      <c r="J7067" s="8">
        <v>0</v>
      </c>
    </row>
    <row r="7068" spans="1:10" hidden="1" x14ac:dyDescent="0.35">
      <c r="A7068">
        <v>2020</v>
      </c>
      <c r="B7068">
        <v>3125606</v>
      </c>
      <c r="C7068" t="s">
        <v>70</v>
      </c>
      <c r="D7068" t="s">
        <v>303</v>
      </c>
      <c r="E7068" t="s">
        <v>309</v>
      </c>
      <c r="F7068" s="8">
        <v>136119.43</v>
      </c>
      <c r="G7068" s="10"/>
      <c r="I7068" s="8">
        <v>0</v>
      </c>
      <c r="J7068" s="8">
        <v>0</v>
      </c>
    </row>
    <row r="7069" spans="1:10" hidden="1" x14ac:dyDescent="0.35">
      <c r="A7069">
        <v>2020</v>
      </c>
      <c r="B7069">
        <v>3125705</v>
      </c>
      <c r="C7069" t="s">
        <v>71</v>
      </c>
      <c r="D7069" t="s">
        <v>303</v>
      </c>
      <c r="E7069" t="s">
        <v>299</v>
      </c>
      <c r="F7069" s="8">
        <v>10118506.300000001</v>
      </c>
      <c r="G7069" s="10">
        <v>10072858.16</v>
      </c>
      <c r="H7069">
        <v>0.9726720216221133</v>
      </c>
      <c r="I7069" s="8">
        <v>44400.668617089257</v>
      </c>
      <c r="J7069" s="8">
        <v>0</v>
      </c>
    </row>
    <row r="7070" spans="1:10" hidden="1" x14ac:dyDescent="0.35">
      <c r="A7070">
        <v>2020</v>
      </c>
      <c r="B7070">
        <v>3125705</v>
      </c>
      <c r="C7070" t="s">
        <v>71</v>
      </c>
      <c r="D7070" t="s">
        <v>303</v>
      </c>
      <c r="E7070" t="s">
        <v>300</v>
      </c>
      <c r="F7070" s="8">
        <v>9797587.3100000005</v>
      </c>
      <c r="G7070" s="10"/>
      <c r="I7070" s="8">
        <v>0</v>
      </c>
      <c r="J7070" s="8">
        <v>9841987.9786170889</v>
      </c>
    </row>
    <row r="7071" spans="1:10" hidden="1" x14ac:dyDescent="0.35">
      <c r="A7071">
        <v>2020</v>
      </c>
      <c r="B7071">
        <v>3125705</v>
      </c>
      <c r="C7071" t="s">
        <v>71</v>
      </c>
      <c r="D7071" t="s">
        <v>303</v>
      </c>
      <c r="E7071" t="s">
        <v>301</v>
      </c>
      <c r="F7071" s="8">
        <v>240213.03</v>
      </c>
      <c r="G7071" s="10"/>
      <c r="I7071" s="8">
        <v>0</v>
      </c>
      <c r="J7071" s="8">
        <v>0</v>
      </c>
    </row>
    <row r="7072" spans="1:10" hidden="1" x14ac:dyDescent="0.35">
      <c r="A7072">
        <v>2020</v>
      </c>
      <c r="B7072">
        <v>3125705</v>
      </c>
      <c r="C7072" t="s">
        <v>71</v>
      </c>
      <c r="D7072" t="s">
        <v>303</v>
      </c>
      <c r="E7072" t="s">
        <v>304</v>
      </c>
      <c r="F7072" s="8">
        <v>8057.82</v>
      </c>
      <c r="G7072" s="10"/>
      <c r="I7072" s="8">
        <v>0</v>
      </c>
      <c r="J7072" s="8">
        <v>0</v>
      </c>
    </row>
    <row r="7073" spans="1:10" hidden="1" x14ac:dyDescent="0.35">
      <c r="A7073">
        <v>2020</v>
      </c>
      <c r="B7073">
        <v>3125705</v>
      </c>
      <c r="C7073" t="s">
        <v>71</v>
      </c>
      <c r="D7073" t="s">
        <v>303</v>
      </c>
      <c r="E7073" t="s">
        <v>305</v>
      </c>
      <c r="F7073" s="8">
        <v>27000</v>
      </c>
      <c r="G7073" s="10"/>
      <c r="I7073" s="8">
        <v>0</v>
      </c>
      <c r="J7073" s="8">
        <v>0</v>
      </c>
    </row>
    <row r="7074" spans="1:10" hidden="1" x14ac:dyDescent="0.35">
      <c r="A7074">
        <v>2020</v>
      </c>
      <c r="B7074">
        <v>3125705</v>
      </c>
      <c r="C7074" t="s">
        <v>71</v>
      </c>
      <c r="D7074" t="s">
        <v>303</v>
      </c>
      <c r="E7074" t="s">
        <v>309</v>
      </c>
      <c r="F7074" s="8">
        <v>45648.14</v>
      </c>
      <c r="G7074" s="10"/>
      <c r="I7074" s="8">
        <v>0</v>
      </c>
      <c r="J7074" s="8">
        <v>0</v>
      </c>
    </row>
    <row r="7075" spans="1:10" hidden="1" x14ac:dyDescent="0.35">
      <c r="A7075">
        <v>2020</v>
      </c>
      <c r="B7075">
        <v>3125804</v>
      </c>
      <c r="C7075" t="s">
        <v>72</v>
      </c>
      <c r="D7075" t="s">
        <v>303</v>
      </c>
      <c r="E7075" t="s">
        <v>299</v>
      </c>
      <c r="F7075" s="8">
        <v>2650201.84</v>
      </c>
      <c r="G7075" s="10">
        <v>2649292.5</v>
      </c>
      <c r="H7075">
        <v>0.69086495356779221</v>
      </c>
      <c r="I7075" s="8">
        <v>628.23113687733621</v>
      </c>
      <c r="J7075" s="8">
        <v>0</v>
      </c>
    </row>
    <row r="7076" spans="1:10" hidden="1" x14ac:dyDescent="0.35">
      <c r="A7076">
        <v>2020</v>
      </c>
      <c r="B7076">
        <v>3125804</v>
      </c>
      <c r="C7076" t="s">
        <v>72</v>
      </c>
      <c r="D7076" t="s">
        <v>303</v>
      </c>
      <c r="E7076" t="s">
        <v>300</v>
      </c>
      <c r="F7076" s="8">
        <v>1830303.34</v>
      </c>
      <c r="G7076" s="10"/>
      <c r="I7076" s="8">
        <v>0</v>
      </c>
      <c r="J7076" s="8">
        <v>1830931.5711368774</v>
      </c>
    </row>
    <row r="7077" spans="1:10" hidden="1" x14ac:dyDescent="0.35">
      <c r="A7077">
        <v>2020</v>
      </c>
      <c r="B7077">
        <v>3125804</v>
      </c>
      <c r="C7077" t="s">
        <v>72</v>
      </c>
      <c r="D7077" t="s">
        <v>303</v>
      </c>
      <c r="E7077" t="s">
        <v>306</v>
      </c>
      <c r="F7077" s="8">
        <v>106059.85</v>
      </c>
      <c r="G7077" s="10"/>
      <c r="I7077" s="8">
        <v>0</v>
      </c>
      <c r="J7077" s="8">
        <v>0</v>
      </c>
    </row>
    <row r="7078" spans="1:10" hidden="1" x14ac:dyDescent="0.35">
      <c r="A7078">
        <v>2020</v>
      </c>
      <c r="B7078">
        <v>3125804</v>
      </c>
      <c r="C7078" t="s">
        <v>72</v>
      </c>
      <c r="D7078" t="s">
        <v>303</v>
      </c>
      <c r="E7078" t="s">
        <v>301</v>
      </c>
      <c r="F7078" s="8">
        <v>648050.37</v>
      </c>
      <c r="G7078" s="10"/>
      <c r="I7078" s="8">
        <v>0</v>
      </c>
      <c r="J7078" s="8">
        <v>0</v>
      </c>
    </row>
    <row r="7079" spans="1:10" hidden="1" x14ac:dyDescent="0.35">
      <c r="A7079">
        <v>2020</v>
      </c>
      <c r="B7079">
        <v>3125804</v>
      </c>
      <c r="C7079" t="s">
        <v>72</v>
      </c>
      <c r="D7079" t="s">
        <v>303</v>
      </c>
      <c r="E7079" t="s">
        <v>309</v>
      </c>
      <c r="F7079" s="8">
        <v>909.34</v>
      </c>
      <c r="G7079" s="10"/>
      <c r="I7079" s="8">
        <v>0</v>
      </c>
      <c r="J7079" s="8">
        <v>0</v>
      </c>
    </row>
    <row r="7080" spans="1:10" hidden="1" x14ac:dyDescent="0.35">
      <c r="A7080">
        <v>2020</v>
      </c>
      <c r="B7080">
        <v>3126208</v>
      </c>
      <c r="C7080" t="s">
        <v>73</v>
      </c>
      <c r="D7080" t="s">
        <v>303</v>
      </c>
      <c r="E7080" t="s">
        <v>299</v>
      </c>
      <c r="F7080" s="8">
        <v>6478031.8700000001</v>
      </c>
      <c r="G7080" s="10">
        <v>5993549.79</v>
      </c>
      <c r="H7080">
        <v>0.76447142353680186</v>
      </c>
      <c r="I7080" s="8">
        <v>370372.70537567075</v>
      </c>
      <c r="J7080" s="8">
        <v>0</v>
      </c>
    </row>
    <row r="7081" spans="1:10" hidden="1" x14ac:dyDescent="0.35">
      <c r="A7081">
        <v>2020</v>
      </c>
      <c r="B7081">
        <v>3126208</v>
      </c>
      <c r="C7081" t="s">
        <v>73</v>
      </c>
      <c r="D7081" t="s">
        <v>303</v>
      </c>
      <c r="E7081" t="s">
        <v>300</v>
      </c>
      <c r="F7081" s="8">
        <v>4581897.54</v>
      </c>
      <c r="G7081" s="10"/>
      <c r="I7081" s="8">
        <v>0</v>
      </c>
      <c r="J7081" s="8">
        <v>4952270.2453756705</v>
      </c>
    </row>
    <row r="7082" spans="1:10" hidden="1" x14ac:dyDescent="0.35">
      <c r="A7082">
        <v>2020</v>
      </c>
      <c r="B7082">
        <v>3126208</v>
      </c>
      <c r="C7082" t="s">
        <v>73</v>
      </c>
      <c r="D7082" t="s">
        <v>303</v>
      </c>
      <c r="E7082" t="s">
        <v>301</v>
      </c>
      <c r="F7082" s="8">
        <v>1390458.64</v>
      </c>
      <c r="G7082" s="10"/>
      <c r="I7082" s="8">
        <v>0</v>
      </c>
      <c r="J7082" s="8">
        <v>0</v>
      </c>
    </row>
    <row r="7083" spans="1:10" hidden="1" x14ac:dyDescent="0.35">
      <c r="A7083">
        <v>2020</v>
      </c>
      <c r="B7083">
        <v>3126208</v>
      </c>
      <c r="C7083" t="s">
        <v>73</v>
      </c>
      <c r="D7083" t="s">
        <v>303</v>
      </c>
      <c r="E7083" t="s">
        <v>309</v>
      </c>
      <c r="F7083" s="8">
        <v>484482.08</v>
      </c>
      <c r="G7083" s="10"/>
      <c r="I7083" s="8">
        <v>0</v>
      </c>
      <c r="J7083" s="8">
        <v>0</v>
      </c>
    </row>
    <row r="7084" spans="1:10" hidden="1" x14ac:dyDescent="0.35">
      <c r="A7084">
        <v>2020</v>
      </c>
      <c r="B7084">
        <v>3126505</v>
      </c>
      <c r="C7084" t="s">
        <v>74</v>
      </c>
      <c r="D7084" t="s">
        <v>303</v>
      </c>
      <c r="E7084" t="s">
        <v>299</v>
      </c>
      <c r="F7084" s="8">
        <v>3822372.76</v>
      </c>
      <c r="G7084" s="10">
        <v>3343174.9099999997</v>
      </c>
      <c r="H7084">
        <v>0.75348495002913274</v>
      </c>
      <c r="I7084" s="8">
        <v>361068.36806131783</v>
      </c>
      <c r="J7084" s="8">
        <v>0</v>
      </c>
    </row>
    <row r="7085" spans="1:10" hidden="1" x14ac:dyDescent="0.35">
      <c r="A7085">
        <v>2020</v>
      </c>
      <c r="B7085">
        <v>3126505</v>
      </c>
      <c r="C7085" t="s">
        <v>74</v>
      </c>
      <c r="D7085" t="s">
        <v>303</v>
      </c>
      <c r="E7085" t="s">
        <v>300</v>
      </c>
      <c r="F7085" s="8">
        <v>2519031.98</v>
      </c>
      <c r="G7085" s="10"/>
      <c r="I7085" s="8">
        <v>0</v>
      </c>
      <c r="J7085" s="8">
        <v>2880100.3480613176</v>
      </c>
    </row>
    <row r="7086" spans="1:10" hidden="1" x14ac:dyDescent="0.35">
      <c r="A7086">
        <v>2020</v>
      </c>
      <c r="B7086">
        <v>3126505</v>
      </c>
      <c r="C7086" t="s">
        <v>74</v>
      </c>
      <c r="D7086" t="s">
        <v>303</v>
      </c>
      <c r="E7086" t="s">
        <v>301</v>
      </c>
      <c r="F7086" s="8">
        <v>497729.82</v>
      </c>
      <c r="G7086" s="10"/>
      <c r="I7086" s="8">
        <v>0</v>
      </c>
      <c r="J7086" s="8">
        <v>0</v>
      </c>
    </row>
    <row r="7087" spans="1:10" hidden="1" x14ac:dyDescent="0.35">
      <c r="A7087">
        <v>2020</v>
      </c>
      <c r="B7087">
        <v>3126505</v>
      </c>
      <c r="C7087" t="s">
        <v>74</v>
      </c>
      <c r="D7087" t="s">
        <v>303</v>
      </c>
      <c r="E7087" t="s">
        <v>309</v>
      </c>
      <c r="F7087" s="8">
        <v>479197.85</v>
      </c>
      <c r="G7087" s="10"/>
      <c r="I7087" s="8">
        <v>0</v>
      </c>
      <c r="J7087" s="8">
        <v>0</v>
      </c>
    </row>
    <row r="7088" spans="1:10" hidden="1" x14ac:dyDescent="0.35">
      <c r="A7088">
        <v>2020</v>
      </c>
      <c r="B7088">
        <v>3126604</v>
      </c>
      <c r="C7088" t="s">
        <v>75</v>
      </c>
      <c r="D7088" t="s">
        <v>303</v>
      </c>
      <c r="E7088" t="s">
        <v>299</v>
      </c>
      <c r="F7088" s="8">
        <v>4520524.1900000004</v>
      </c>
      <c r="G7088" s="10">
        <v>4165060.2</v>
      </c>
      <c r="H7088">
        <v>0.81991647323608918</v>
      </c>
      <c r="I7088" s="8">
        <v>291450.78104322846</v>
      </c>
      <c r="J7088" s="8">
        <v>0</v>
      </c>
    </row>
    <row r="7089" spans="1:10" hidden="1" x14ac:dyDescent="0.35">
      <c r="A7089">
        <v>2020</v>
      </c>
      <c r="B7089">
        <v>3126604</v>
      </c>
      <c r="C7089" t="s">
        <v>75</v>
      </c>
      <c r="D7089" t="s">
        <v>303</v>
      </c>
      <c r="E7089" t="s">
        <v>300</v>
      </c>
      <c r="F7089" s="8">
        <v>3415001.47</v>
      </c>
      <c r="G7089" s="10"/>
      <c r="I7089" s="8">
        <v>0</v>
      </c>
      <c r="J7089" s="8">
        <v>3706452.2510432284</v>
      </c>
    </row>
    <row r="7090" spans="1:10" hidden="1" x14ac:dyDescent="0.35">
      <c r="A7090">
        <v>2020</v>
      </c>
      <c r="B7090">
        <v>3126604</v>
      </c>
      <c r="C7090" t="s">
        <v>75</v>
      </c>
      <c r="D7090" t="s">
        <v>303</v>
      </c>
      <c r="E7090" t="s">
        <v>306</v>
      </c>
      <c r="F7090" s="8">
        <v>21724.67</v>
      </c>
      <c r="G7090" s="10"/>
      <c r="I7090" s="8">
        <v>0</v>
      </c>
      <c r="J7090" s="8">
        <v>0</v>
      </c>
    </row>
    <row r="7091" spans="1:10" hidden="1" x14ac:dyDescent="0.35">
      <c r="A7091">
        <v>2020</v>
      </c>
      <c r="B7091">
        <v>3126604</v>
      </c>
      <c r="C7091" t="s">
        <v>75</v>
      </c>
      <c r="D7091" t="s">
        <v>303</v>
      </c>
      <c r="E7091" t="s">
        <v>301</v>
      </c>
      <c r="F7091" s="8">
        <v>647014.97</v>
      </c>
      <c r="G7091" s="10"/>
      <c r="I7091" s="8">
        <v>0</v>
      </c>
      <c r="J7091" s="8">
        <v>0</v>
      </c>
    </row>
    <row r="7092" spans="1:10" hidden="1" x14ac:dyDescent="0.35">
      <c r="A7092">
        <v>2020</v>
      </c>
      <c r="B7092">
        <v>3126604</v>
      </c>
      <c r="C7092" t="s">
        <v>75</v>
      </c>
      <c r="D7092" t="s">
        <v>303</v>
      </c>
      <c r="E7092" t="s">
        <v>305</v>
      </c>
      <c r="F7092" s="8">
        <v>7500</v>
      </c>
      <c r="G7092" s="10"/>
      <c r="I7092" s="8">
        <v>0</v>
      </c>
      <c r="J7092" s="8">
        <v>0</v>
      </c>
    </row>
    <row r="7093" spans="1:10" hidden="1" x14ac:dyDescent="0.35">
      <c r="A7093">
        <v>2020</v>
      </c>
      <c r="B7093">
        <v>3126604</v>
      </c>
      <c r="C7093" t="s">
        <v>75</v>
      </c>
      <c r="D7093" t="s">
        <v>303</v>
      </c>
      <c r="E7093" t="s">
        <v>309</v>
      </c>
      <c r="F7093" s="8">
        <v>355463.99</v>
      </c>
      <c r="G7093" s="10"/>
      <c r="I7093" s="8">
        <v>0</v>
      </c>
      <c r="J7093" s="8">
        <v>0</v>
      </c>
    </row>
    <row r="7094" spans="1:10" hidden="1" x14ac:dyDescent="0.35">
      <c r="A7094">
        <v>2020</v>
      </c>
      <c r="B7094">
        <v>3126703</v>
      </c>
      <c r="C7094" t="s">
        <v>76</v>
      </c>
      <c r="D7094" t="s">
        <v>303</v>
      </c>
      <c r="E7094" t="s">
        <v>299</v>
      </c>
      <c r="F7094" s="8">
        <v>10619568.1</v>
      </c>
      <c r="G7094" s="10">
        <v>9992380.8599999994</v>
      </c>
      <c r="H7094">
        <v>0.78336004898836498</v>
      </c>
      <c r="I7094" s="8">
        <v>491313.42705127742</v>
      </c>
      <c r="J7094" s="8">
        <v>0</v>
      </c>
    </row>
    <row r="7095" spans="1:10" hidden="1" x14ac:dyDescent="0.35">
      <c r="A7095">
        <v>2020</v>
      </c>
      <c r="B7095">
        <v>3126703</v>
      </c>
      <c r="C7095" t="s">
        <v>76</v>
      </c>
      <c r="D7095" t="s">
        <v>303</v>
      </c>
      <c r="E7095" t="s">
        <v>300</v>
      </c>
      <c r="F7095" s="8">
        <v>7827631.96</v>
      </c>
      <c r="G7095" s="10"/>
      <c r="I7095" s="8">
        <v>0</v>
      </c>
      <c r="J7095" s="8">
        <v>8318945.3870512778</v>
      </c>
    </row>
    <row r="7096" spans="1:10" hidden="1" x14ac:dyDescent="0.35">
      <c r="A7096">
        <v>2020</v>
      </c>
      <c r="B7096">
        <v>3126703</v>
      </c>
      <c r="C7096" t="s">
        <v>76</v>
      </c>
      <c r="D7096" t="s">
        <v>303</v>
      </c>
      <c r="E7096" t="s">
        <v>306</v>
      </c>
      <c r="F7096" s="8">
        <v>36219.19</v>
      </c>
      <c r="G7096" s="10"/>
      <c r="I7096" s="8">
        <v>0</v>
      </c>
      <c r="J7096" s="8">
        <v>0</v>
      </c>
    </row>
    <row r="7097" spans="1:10" hidden="1" x14ac:dyDescent="0.35">
      <c r="A7097">
        <v>2020</v>
      </c>
      <c r="B7097">
        <v>3126703</v>
      </c>
      <c r="C7097" t="s">
        <v>76</v>
      </c>
      <c r="D7097" t="s">
        <v>303</v>
      </c>
      <c r="E7097" t="s">
        <v>301</v>
      </c>
      <c r="F7097" s="8">
        <v>1457100.46</v>
      </c>
      <c r="G7097" s="10"/>
      <c r="I7097" s="8">
        <v>0</v>
      </c>
      <c r="J7097" s="8">
        <v>0</v>
      </c>
    </row>
    <row r="7098" spans="1:10" hidden="1" x14ac:dyDescent="0.35">
      <c r="A7098">
        <v>2020</v>
      </c>
      <c r="B7098">
        <v>3126703</v>
      </c>
      <c r="C7098" t="s">
        <v>76</v>
      </c>
      <c r="D7098" t="s">
        <v>303</v>
      </c>
      <c r="E7098" t="s">
        <v>305</v>
      </c>
      <c r="F7098" s="8">
        <v>163342.66</v>
      </c>
      <c r="G7098" s="10"/>
      <c r="I7098" s="8">
        <v>0</v>
      </c>
      <c r="J7098" s="8">
        <v>0</v>
      </c>
    </row>
    <row r="7099" spans="1:10" hidden="1" x14ac:dyDescent="0.35">
      <c r="A7099">
        <v>2020</v>
      </c>
      <c r="B7099">
        <v>3126703</v>
      </c>
      <c r="C7099" t="s">
        <v>76</v>
      </c>
      <c r="D7099" t="s">
        <v>303</v>
      </c>
      <c r="E7099" t="s">
        <v>309</v>
      </c>
      <c r="F7099" s="8">
        <v>627187.24</v>
      </c>
      <c r="G7099" s="10"/>
      <c r="I7099" s="8">
        <v>0</v>
      </c>
      <c r="J7099" s="8">
        <v>0</v>
      </c>
    </row>
    <row r="7100" spans="1:10" hidden="1" x14ac:dyDescent="0.35">
      <c r="A7100">
        <v>2020</v>
      </c>
      <c r="B7100">
        <v>3126752</v>
      </c>
      <c r="C7100" t="s">
        <v>77</v>
      </c>
      <c r="D7100" t="s">
        <v>303</v>
      </c>
      <c r="E7100" t="s">
        <v>299</v>
      </c>
      <c r="F7100" s="8">
        <v>4618358.2300000004</v>
      </c>
      <c r="G7100" s="10">
        <v>4095477.9700000007</v>
      </c>
      <c r="H7100">
        <v>0.67098140928346872</v>
      </c>
      <c r="I7100" s="8">
        <v>350842.93374130654</v>
      </c>
      <c r="J7100" s="8">
        <v>0</v>
      </c>
    </row>
    <row r="7101" spans="1:10" hidden="1" x14ac:dyDescent="0.35">
      <c r="A7101">
        <v>2020</v>
      </c>
      <c r="B7101">
        <v>3126752</v>
      </c>
      <c r="C7101" t="s">
        <v>77</v>
      </c>
      <c r="D7101" t="s">
        <v>303</v>
      </c>
      <c r="E7101" t="s">
        <v>300</v>
      </c>
      <c r="F7101" s="8">
        <v>2747989.58</v>
      </c>
      <c r="G7101" s="10"/>
      <c r="I7101" s="8">
        <v>0</v>
      </c>
      <c r="J7101" s="8">
        <v>3098832.5137413065</v>
      </c>
    </row>
    <row r="7102" spans="1:10" hidden="1" x14ac:dyDescent="0.35">
      <c r="A7102">
        <v>2020</v>
      </c>
      <c r="B7102">
        <v>3126752</v>
      </c>
      <c r="C7102" t="s">
        <v>77</v>
      </c>
      <c r="D7102" t="s">
        <v>303</v>
      </c>
      <c r="E7102" t="s">
        <v>301</v>
      </c>
      <c r="F7102" s="8">
        <v>763996.27</v>
      </c>
      <c r="G7102" s="10"/>
      <c r="I7102" s="8">
        <v>0</v>
      </c>
      <c r="J7102" s="8">
        <v>0</v>
      </c>
    </row>
    <row r="7103" spans="1:10" hidden="1" x14ac:dyDescent="0.35">
      <c r="A7103">
        <v>2020</v>
      </c>
      <c r="B7103">
        <v>3126752</v>
      </c>
      <c r="C7103" t="s">
        <v>77</v>
      </c>
      <c r="D7103" t="s">
        <v>303</v>
      </c>
      <c r="E7103" t="s">
        <v>304</v>
      </c>
      <c r="F7103" s="8">
        <v>88684.65</v>
      </c>
      <c r="G7103" s="10"/>
      <c r="I7103" s="8">
        <v>0</v>
      </c>
      <c r="J7103" s="8">
        <v>0</v>
      </c>
    </row>
    <row r="7104" spans="1:10" hidden="1" x14ac:dyDescent="0.35">
      <c r="A7104">
        <v>2020</v>
      </c>
      <c r="B7104">
        <v>3126752</v>
      </c>
      <c r="C7104" t="s">
        <v>77</v>
      </c>
      <c r="D7104" t="s">
        <v>303</v>
      </c>
      <c r="E7104" t="s">
        <v>305</v>
      </c>
      <c r="F7104" s="8">
        <v>214960.14</v>
      </c>
      <c r="G7104" s="10"/>
      <c r="I7104" s="8">
        <v>0</v>
      </c>
      <c r="J7104" s="8">
        <v>0</v>
      </c>
    </row>
    <row r="7105" spans="1:10" hidden="1" x14ac:dyDescent="0.35">
      <c r="A7105">
        <v>2020</v>
      </c>
      <c r="B7105">
        <v>3126752</v>
      </c>
      <c r="C7105" t="s">
        <v>77</v>
      </c>
      <c r="D7105" t="s">
        <v>303</v>
      </c>
      <c r="E7105" t="s">
        <v>309</v>
      </c>
      <c r="F7105" s="8">
        <v>522880.26</v>
      </c>
      <c r="G7105" s="10"/>
      <c r="I7105" s="8">
        <v>0</v>
      </c>
      <c r="J7105" s="8">
        <v>0</v>
      </c>
    </row>
    <row r="7106" spans="1:10" hidden="1" x14ac:dyDescent="0.35">
      <c r="A7106">
        <v>2020</v>
      </c>
      <c r="B7106">
        <v>3126802</v>
      </c>
      <c r="C7106" t="s">
        <v>78</v>
      </c>
      <c r="D7106" t="s">
        <v>303</v>
      </c>
      <c r="E7106" t="s">
        <v>299</v>
      </c>
      <c r="F7106" s="8">
        <v>5412426.1200000001</v>
      </c>
      <c r="G7106" s="10">
        <v>5104310.49</v>
      </c>
      <c r="H7106">
        <v>0.90181789862081829</v>
      </c>
      <c r="I7106" s="8">
        <v>277864.18997882959</v>
      </c>
      <c r="J7106" s="8">
        <v>0</v>
      </c>
    </row>
    <row r="7107" spans="1:10" hidden="1" x14ac:dyDescent="0.35">
      <c r="A7107">
        <v>2020</v>
      </c>
      <c r="B7107">
        <v>3126802</v>
      </c>
      <c r="C7107" t="s">
        <v>78</v>
      </c>
      <c r="D7107" t="s">
        <v>303</v>
      </c>
      <c r="E7107" t="s">
        <v>300</v>
      </c>
      <c r="F7107" s="8">
        <v>4603158.5599999996</v>
      </c>
      <c r="G7107" s="10"/>
      <c r="I7107" s="8">
        <v>0</v>
      </c>
      <c r="J7107" s="8">
        <v>4881022.7499788292</v>
      </c>
    </row>
    <row r="7108" spans="1:10" hidden="1" x14ac:dyDescent="0.35">
      <c r="A7108">
        <v>2020</v>
      </c>
      <c r="B7108">
        <v>3126802</v>
      </c>
      <c r="C7108" t="s">
        <v>78</v>
      </c>
      <c r="D7108" t="s">
        <v>303</v>
      </c>
      <c r="E7108" t="s">
        <v>306</v>
      </c>
      <c r="F7108" s="8">
        <v>4435.6899999999996</v>
      </c>
      <c r="G7108" s="10"/>
      <c r="I7108" s="8">
        <v>0</v>
      </c>
      <c r="J7108" s="8">
        <v>0</v>
      </c>
    </row>
    <row r="7109" spans="1:10" hidden="1" x14ac:dyDescent="0.35">
      <c r="A7109">
        <v>2020</v>
      </c>
      <c r="B7109">
        <v>3126802</v>
      </c>
      <c r="C7109" t="s">
        <v>78</v>
      </c>
      <c r="D7109" t="s">
        <v>303</v>
      </c>
      <c r="E7109" t="s">
        <v>301</v>
      </c>
      <c r="F7109" s="8">
        <v>387716.47</v>
      </c>
      <c r="G7109" s="10"/>
      <c r="I7109" s="8">
        <v>0</v>
      </c>
      <c r="J7109" s="8">
        <v>0</v>
      </c>
    </row>
    <row r="7110" spans="1:10" hidden="1" x14ac:dyDescent="0.35">
      <c r="A7110">
        <v>2020</v>
      </c>
      <c r="B7110">
        <v>3126802</v>
      </c>
      <c r="C7110" t="s">
        <v>78</v>
      </c>
      <c r="D7110" t="s">
        <v>303</v>
      </c>
      <c r="E7110" t="s">
        <v>305</v>
      </c>
      <c r="F7110" s="8">
        <v>2120.88</v>
      </c>
      <c r="G7110" s="10"/>
      <c r="I7110" s="8">
        <v>0</v>
      </c>
      <c r="J7110" s="8">
        <v>0</v>
      </c>
    </row>
    <row r="7111" spans="1:10" hidden="1" x14ac:dyDescent="0.35">
      <c r="A7111">
        <v>2020</v>
      </c>
      <c r="B7111">
        <v>3126802</v>
      </c>
      <c r="C7111" t="s">
        <v>78</v>
      </c>
      <c r="D7111" t="s">
        <v>303</v>
      </c>
      <c r="E7111" t="s">
        <v>309</v>
      </c>
      <c r="F7111" s="8">
        <v>308115.63</v>
      </c>
      <c r="G7111" s="10"/>
      <c r="I7111" s="8">
        <v>0</v>
      </c>
      <c r="J7111" s="8">
        <v>0</v>
      </c>
    </row>
    <row r="7112" spans="1:10" hidden="1" x14ac:dyDescent="0.35">
      <c r="A7112">
        <v>2020</v>
      </c>
      <c r="B7112">
        <v>3126901</v>
      </c>
      <c r="C7112" t="s">
        <v>79</v>
      </c>
      <c r="D7112" t="s">
        <v>303</v>
      </c>
      <c r="E7112" t="s">
        <v>299</v>
      </c>
      <c r="F7112" s="8">
        <v>4896158.84</v>
      </c>
      <c r="G7112" s="10">
        <v>4541844.08</v>
      </c>
      <c r="H7112">
        <v>0.60547872440394301</v>
      </c>
      <c r="I7112" s="8">
        <v>214530.04892228922</v>
      </c>
      <c r="J7112" s="8">
        <v>0</v>
      </c>
    </row>
    <row r="7113" spans="1:10" hidden="1" x14ac:dyDescent="0.35">
      <c r="A7113">
        <v>2020</v>
      </c>
      <c r="B7113">
        <v>3126901</v>
      </c>
      <c r="C7113" t="s">
        <v>79</v>
      </c>
      <c r="D7113" t="s">
        <v>303</v>
      </c>
      <c r="E7113" t="s">
        <v>300</v>
      </c>
      <c r="F7113" s="8">
        <v>2749989.96</v>
      </c>
      <c r="G7113" s="10"/>
      <c r="I7113" s="8">
        <v>0</v>
      </c>
      <c r="J7113" s="8">
        <v>2964520.0089222891</v>
      </c>
    </row>
    <row r="7114" spans="1:10" hidden="1" x14ac:dyDescent="0.35">
      <c r="A7114">
        <v>2020</v>
      </c>
      <c r="B7114">
        <v>3126901</v>
      </c>
      <c r="C7114" t="s">
        <v>79</v>
      </c>
      <c r="D7114" t="s">
        <v>303</v>
      </c>
      <c r="E7114" t="s">
        <v>306</v>
      </c>
      <c r="F7114" s="8">
        <v>1635.57</v>
      </c>
      <c r="G7114" s="10"/>
      <c r="I7114" s="8">
        <v>0</v>
      </c>
      <c r="J7114" s="8">
        <v>0</v>
      </c>
    </row>
    <row r="7115" spans="1:10" hidden="1" x14ac:dyDescent="0.35">
      <c r="A7115">
        <v>2020</v>
      </c>
      <c r="B7115">
        <v>3126901</v>
      </c>
      <c r="C7115" t="s">
        <v>79</v>
      </c>
      <c r="D7115" t="s">
        <v>303</v>
      </c>
      <c r="E7115" t="s">
        <v>301</v>
      </c>
      <c r="F7115" s="8">
        <v>1144726.48</v>
      </c>
      <c r="G7115" s="10"/>
      <c r="I7115" s="8">
        <v>0</v>
      </c>
      <c r="J7115" s="8">
        <v>0</v>
      </c>
    </row>
    <row r="7116" spans="1:10" hidden="1" x14ac:dyDescent="0.35">
      <c r="A7116">
        <v>2020</v>
      </c>
      <c r="B7116">
        <v>3126901</v>
      </c>
      <c r="C7116" t="s">
        <v>79</v>
      </c>
      <c r="D7116" t="s">
        <v>303</v>
      </c>
      <c r="E7116" t="s">
        <v>309</v>
      </c>
      <c r="F7116" s="8">
        <v>354314.76</v>
      </c>
      <c r="G7116" s="10"/>
      <c r="I7116" s="8">
        <v>0</v>
      </c>
      <c r="J7116" s="8">
        <v>0</v>
      </c>
    </row>
    <row r="7117" spans="1:10" hidden="1" x14ac:dyDescent="0.35">
      <c r="A7117">
        <v>2020</v>
      </c>
      <c r="B7117">
        <v>3126950</v>
      </c>
      <c r="C7117" t="s">
        <v>80</v>
      </c>
      <c r="D7117" t="s">
        <v>303</v>
      </c>
      <c r="E7117" t="s">
        <v>299</v>
      </c>
      <c r="F7117" s="8">
        <v>3465958.12</v>
      </c>
      <c r="G7117" s="10">
        <v>3233402.63</v>
      </c>
      <c r="H7117">
        <v>0.63578177704395566</v>
      </c>
      <c r="I7117" s="8">
        <v>147854.54269352785</v>
      </c>
      <c r="J7117" s="8">
        <v>0</v>
      </c>
    </row>
    <row r="7118" spans="1:10" hidden="1" x14ac:dyDescent="0.35">
      <c r="A7118">
        <v>2020</v>
      </c>
      <c r="B7118">
        <v>3126950</v>
      </c>
      <c r="C7118" t="s">
        <v>80</v>
      </c>
      <c r="D7118" t="s">
        <v>303</v>
      </c>
      <c r="E7118" t="s">
        <v>300</v>
      </c>
      <c r="F7118" s="8">
        <v>2055738.47</v>
      </c>
      <c r="G7118" s="10"/>
      <c r="I7118" s="8">
        <v>0</v>
      </c>
      <c r="J7118" s="8">
        <v>2203593.0126935276</v>
      </c>
    </row>
    <row r="7119" spans="1:10" hidden="1" x14ac:dyDescent="0.35">
      <c r="A7119">
        <v>2020</v>
      </c>
      <c r="B7119">
        <v>3126950</v>
      </c>
      <c r="C7119" t="s">
        <v>80</v>
      </c>
      <c r="D7119" t="s">
        <v>303</v>
      </c>
      <c r="E7119" t="s">
        <v>301</v>
      </c>
      <c r="F7119" s="8">
        <v>1117888.52</v>
      </c>
      <c r="G7119" s="10"/>
      <c r="I7119" s="8">
        <v>0</v>
      </c>
      <c r="J7119" s="8">
        <v>0</v>
      </c>
    </row>
    <row r="7120" spans="1:10" hidden="1" x14ac:dyDescent="0.35">
      <c r="A7120">
        <v>2020</v>
      </c>
      <c r="B7120">
        <v>3126950</v>
      </c>
      <c r="C7120" t="s">
        <v>80</v>
      </c>
      <c r="D7120" t="s">
        <v>303</v>
      </c>
      <c r="E7120" t="s">
        <v>309</v>
      </c>
      <c r="F7120" s="8">
        <v>232555.49</v>
      </c>
      <c r="G7120" s="10"/>
      <c r="I7120" s="8">
        <v>0</v>
      </c>
      <c r="J7120" s="8">
        <v>0</v>
      </c>
    </row>
    <row r="7121" spans="1:10" hidden="1" x14ac:dyDescent="0.35">
      <c r="A7121">
        <v>2020</v>
      </c>
      <c r="B7121">
        <v>3127057</v>
      </c>
      <c r="C7121" t="s">
        <v>81</v>
      </c>
      <c r="D7121" t="s">
        <v>303</v>
      </c>
      <c r="E7121" t="s">
        <v>299</v>
      </c>
      <c r="F7121" s="8">
        <v>3069776.41</v>
      </c>
      <c r="G7121" s="10">
        <v>2931823.8800000004</v>
      </c>
      <c r="H7121">
        <v>0.825056363890453</v>
      </c>
      <c r="I7121" s="8">
        <v>113818.61279128863</v>
      </c>
      <c r="J7121" s="8">
        <v>0</v>
      </c>
    </row>
    <row r="7122" spans="1:10" hidden="1" x14ac:dyDescent="0.35">
      <c r="A7122">
        <v>2020</v>
      </c>
      <c r="B7122">
        <v>3127057</v>
      </c>
      <c r="C7122" t="s">
        <v>81</v>
      </c>
      <c r="D7122" t="s">
        <v>303</v>
      </c>
      <c r="E7122" t="s">
        <v>300</v>
      </c>
      <c r="F7122" s="8">
        <v>2418919.9500000002</v>
      </c>
      <c r="G7122" s="10"/>
      <c r="I7122" s="8">
        <v>0</v>
      </c>
      <c r="J7122" s="8">
        <v>2532738.5627912888</v>
      </c>
    </row>
    <row r="7123" spans="1:10" hidden="1" x14ac:dyDescent="0.35">
      <c r="A7123">
        <v>2020</v>
      </c>
      <c r="B7123">
        <v>3127057</v>
      </c>
      <c r="C7123" t="s">
        <v>81</v>
      </c>
      <c r="D7123" t="s">
        <v>303</v>
      </c>
      <c r="E7123" t="s">
        <v>301</v>
      </c>
      <c r="F7123" s="8">
        <v>165599.88</v>
      </c>
      <c r="G7123" s="10"/>
      <c r="I7123" s="8">
        <v>0</v>
      </c>
      <c r="J7123" s="8">
        <v>0</v>
      </c>
    </row>
    <row r="7124" spans="1:10" hidden="1" x14ac:dyDescent="0.35">
      <c r="A7124">
        <v>2020</v>
      </c>
      <c r="B7124">
        <v>3127057</v>
      </c>
      <c r="C7124" t="s">
        <v>81</v>
      </c>
      <c r="D7124" t="s">
        <v>303</v>
      </c>
      <c r="E7124" t="s">
        <v>304</v>
      </c>
      <c r="F7124" s="8">
        <v>184108.27</v>
      </c>
      <c r="G7124" s="10"/>
      <c r="I7124" s="8">
        <v>0</v>
      </c>
      <c r="J7124" s="8">
        <v>0</v>
      </c>
    </row>
    <row r="7125" spans="1:10" hidden="1" x14ac:dyDescent="0.35">
      <c r="A7125">
        <v>2020</v>
      </c>
      <c r="B7125">
        <v>3127057</v>
      </c>
      <c r="C7125" t="s">
        <v>81</v>
      </c>
      <c r="D7125" t="s">
        <v>303</v>
      </c>
      <c r="E7125" t="s">
        <v>309</v>
      </c>
      <c r="F7125" s="8">
        <v>137952.53</v>
      </c>
      <c r="G7125" s="10"/>
      <c r="I7125" s="8">
        <v>0</v>
      </c>
      <c r="J7125" s="8">
        <v>0</v>
      </c>
    </row>
    <row r="7126" spans="1:10" hidden="1" x14ac:dyDescent="0.35">
      <c r="A7126">
        <v>2020</v>
      </c>
      <c r="B7126">
        <v>3127073</v>
      </c>
      <c r="C7126" t="s">
        <v>82</v>
      </c>
      <c r="D7126" t="s">
        <v>303</v>
      </c>
      <c r="E7126" t="s">
        <v>299</v>
      </c>
      <c r="F7126" s="8">
        <v>3328190.39</v>
      </c>
      <c r="G7126" s="10">
        <v>2647690.2200000002</v>
      </c>
      <c r="H7126">
        <v>0.6385290987704747</v>
      </c>
      <c r="I7126" s="8">
        <v>434519.16026325483</v>
      </c>
      <c r="J7126" s="8">
        <v>0</v>
      </c>
    </row>
    <row r="7127" spans="1:10" hidden="1" x14ac:dyDescent="0.35">
      <c r="A7127">
        <v>2020</v>
      </c>
      <c r="B7127">
        <v>3127073</v>
      </c>
      <c r="C7127" t="s">
        <v>82</v>
      </c>
      <c r="D7127" t="s">
        <v>303</v>
      </c>
      <c r="E7127" t="s">
        <v>300</v>
      </c>
      <c r="F7127" s="8">
        <v>1690627.25</v>
      </c>
      <c r="G7127" s="10"/>
      <c r="I7127" s="8">
        <v>0</v>
      </c>
      <c r="J7127" s="8">
        <v>2125146.4102632548</v>
      </c>
    </row>
    <row r="7128" spans="1:10" hidden="1" x14ac:dyDescent="0.35">
      <c r="A7128">
        <v>2020</v>
      </c>
      <c r="B7128">
        <v>3127073</v>
      </c>
      <c r="C7128" t="s">
        <v>82</v>
      </c>
      <c r="D7128" t="s">
        <v>303</v>
      </c>
      <c r="E7128" t="s">
        <v>301</v>
      </c>
      <c r="F7128" s="8">
        <v>538126.30000000005</v>
      </c>
      <c r="G7128" s="10"/>
      <c r="I7128" s="8">
        <v>0</v>
      </c>
      <c r="J7128" s="8">
        <v>0</v>
      </c>
    </row>
    <row r="7129" spans="1:10" hidden="1" x14ac:dyDescent="0.35">
      <c r="A7129">
        <v>2020</v>
      </c>
      <c r="B7129">
        <v>3127073</v>
      </c>
      <c r="C7129" t="s">
        <v>82</v>
      </c>
      <c r="D7129" t="s">
        <v>303</v>
      </c>
      <c r="E7129" t="s">
        <v>305</v>
      </c>
      <c r="F7129" s="8">
        <v>197667.95</v>
      </c>
      <c r="G7129" s="10"/>
      <c r="I7129" s="8">
        <v>0</v>
      </c>
      <c r="J7129" s="8">
        <v>0</v>
      </c>
    </row>
    <row r="7130" spans="1:10" hidden="1" x14ac:dyDescent="0.35">
      <c r="A7130">
        <v>2020</v>
      </c>
      <c r="B7130">
        <v>3127073</v>
      </c>
      <c r="C7130" t="s">
        <v>82</v>
      </c>
      <c r="D7130" t="s">
        <v>303</v>
      </c>
      <c r="E7130" t="s">
        <v>309</v>
      </c>
      <c r="F7130" s="8">
        <v>680500.17</v>
      </c>
      <c r="G7130" s="10"/>
      <c r="I7130" s="8">
        <v>0</v>
      </c>
      <c r="J7130" s="8">
        <v>0</v>
      </c>
    </row>
    <row r="7131" spans="1:10" hidden="1" x14ac:dyDescent="0.35">
      <c r="A7131">
        <v>2020</v>
      </c>
      <c r="B7131">
        <v>3127305</v>
      </c>
      <c r="C7131" t="s">
        <v>83</v>
      </c>
      <c r="D7131" t="s">
        <v>303</v>
      </c>
      <c r="E7131" t="s">
        <v>299</v>
      </c>
      <c r="F7131" s="8">
        <v>4268667.83</v>
      </c>
      <c r="G7131" s="10">
        <v>4268667.83</v>
      </c>
      <c r="H7131">
        <v>0.79406928695128753</v>
      </c>
      <c r="I7131" s="8">
        <v>0</v>
      </c>
      <c r="J7131" s="8">
        <v>0</v>
      </c>
    </row>
    <row r="7132" spans="1:10" hidden="1" x14ac:dyDescent="0.35">
      <c r="A7132">
        <v>2020</v>
      </c>
      <c r="B7132">
        <v>3127305</v>
      </c>
      <c r="C7132" t="s">
        <v>83</v>
      </c>
      <c r="D7132" t="s">
        <v>303</v>
      </c>
      <c r="E7132" t="s">
        <v>300</v>
      </c>
      <c r="F7132" s="8">
        <v>3389618.02</v>
      </c>
      <c r="G7132" s="10"/>
      <c r="I7132" s="8">
        <v>0</v>
      </c>
      <c r="J7132" s="8">
        <v>3389618.02</v>
      </c>
    </row>
    <row r="7133" spans="1:10" hidden="1" x14ac:dyDescent="0.35">
      <c r="A7133">
        <v>2020</v>
      </c>
      <c r="B7133">
        <v>3127305</v>
      </c>
      <c r="C7133" t="s">
        <v>83</v>
      </c>
      <c r="D7133" t="s">
        <v>303</v>
      </c>
      <c r="E7133" t="s">
        <v>306</v>
      </c>
      <c r="F7133" s="8">
        <v>5472</v>
      </c>
      <c r="G7133" s="10"/>
      <c r="I7133" s="8">
        <v>0</v>
      </c>
      <c r="J7133" s="8">
        <v>0</v>
      </c>
    </row>
    <row r="7134" spans="1:10" hidden="1" x14ac:dyDescent="0.35">
      <c r="A7134">
        <v>2020</v>
      </c>
      <c r="B7134">
        <v>3127305</v>
      </c>
      <c r="C7134" t="s">
        <v>83</v>
      </c>
      <c r="D7134" t="s">
        <v>303</v>
      </c>
      <c r="E7134" t="s">
        <v>301</v>
      </c>
      <c r="F7134" s="8">
        <v>213308.01</v>
      </c>
      <c r="G7134" s="10"/>
      <c r="I7134" s="8">
        <v>0</v>
      </c>
      <c r="J7134" s="8">
        <v>0</v>
      </c>
    </row>
    <row r="7135" spans="1:10" hidden="1" x14ac:dyDescent="0.35">
      <c r="A7135">
        <v>2020</v>
      </c>
      <c r="B7135">
        <v>3127339</v>
      </c>
      <c r="C7135" t="s">
        <v>84</v>
      </c>
      <c r="D7135" t="s">
        <v>303</v>
      </c>
      <c r="E7135" t="s">
        <v>299</v>
      </c>
      <c r="F7135" s="8">
        <v>5272866.12</v>
      </c>
      <c r="G7135" s="10">
        <v>4995015.6400000006</v>
      </c>
      <c r="H7135">
        <v>0.55855163448497225</v>
      </c>
      <c r="I7135" s="8">
        <v>155193.8397464341</v>
      </c>
      <c r="J7135" s="8">
        <v>0</v>
      </c>
    </row>
    <row r="7136" spans="1:10" hidden="1" x14ac:dyDescent="0.35">
      <c r="A7136">
        <v>2020</v>
      </c>
      <c r="B7136">
        <v>3127339</v>
      </c>
      <c r="C7136" t="s">
        <v>84</v>
      </c>
      <c r="D7136" t="s">
        <v>303</v>
      </c>
      <c r="E7136" t="s">
        <v>300</v>
      </c>
      <c r="F7136" s="8">
        <v>2789974.15</v>
      </c>
      <c r="G7136" s="10"/>
      <c r="I7136" s="8">
        <v>0</v>
      </c>
      <c r="J7136" s="8">
        <v>2945167.9897464341</v>
      </c>
    </row>
    <row r="7137" spans="1:10" hidden="1" x14ac:dyDescent="0.35">
      <c r="A7137">
        <v>2020</v>
      </c>
      <c r="B7137">
        <v>3127339</v>
      </c>
      <c r="C7137" t="s">
        <v>84</v>
      </c>
      <c r="D7137" t="s">
        <v>303</v>
      </c>
      <c r="E7137" t="s">
        <v>306</v>
      </c>
      <c r="F7137" s="8">
        <v>3395.35</v>
      </c>
      <c r="G7137" s="10"/>
      <c r="I7137" s="8">
        <v>0</v>
      </c>
      <c r="J7137" s="8">
        <v>0</v>
      </c>
    </row>
    <row r="7138" spans="1:10" hidden="1" x14ac:dyDescent="0.35">
      <c r="A7138">
        <v>2020</v>
      </c>
      <c r="B7138">
        <v>3127339</v>
      </c>
      <c r="C7138" t="s">
        <v>84</v>
      </c>
      <c r="D7138" t="s">
        <v>303</v>
      </c>
      <c r="E7138" t="s">
        <v>301</v>
      </c>
      <c r="F7138" s="8">
        <v>2041080.04</v>
      </c>
      <c r="G7138" s="10"/>
      <c r="I7138" s="8">
        <v>0</v>
      </c>
      <c r="J7138" s="8">
        <v>0</v>
      </c>
    </row>
    <row r="7139" spans="1:10" hidden="1" x14ac:dyDescent="0.35">
      <c r="A7139">
        <v>2020</v>
      </c>
      <c r="B7139">
        <v>3127339</v>
      </c>
      <c r="C7139" t="s">
        <v>84</v>
      </c>
      <c r="D7139" t="s">
        <v>303</v>
      </c>
      <c r="E7139" t="s">
        <v>309</v>
      </c>
      <c r="F7139" s="8">
        <v>277850.48</v>
      </c>
      <c r="G7139" s="10"/>
      <c r="I7139" s="8">
        <v>0</v>
      </c>
      <c r="J7139" s="8">
        <v>0</v>
      </c>
    </row>
    <row r="7140" spans="1:10" hidden="1" x14ac:dyDescent="0.35">
      <c r="A7140">
        <v>2020</v>
      </c>
      <c r="B7140">
        <v>3127354</v>
      </c>
      <c r="C7140" t="s">
        <v>85</v>
      </c>
      <c r="D7140" t="s">
        <v>303</v>
      </c>
      <c r="E7140" t="s">
        <v>299</v>
      </c>
      <c r="F7140" s="8">
        <v>2407394.1800000002</v>
      </c>
      <c r="G7140" s="10">
        <v>2407394.1800000002</v>
      </c>
      <c r="H7140">
        <v>0.90761939118752877</v>
      </c>
      <c r="I7140" s="8">
        <v>0</v>
      </c>
      <c r="J7140" s="8">
        <v>0</v>
      </c>
    </row>
    <row r="7141" spans="1:10" hidden="1" x14ac:dyDescent="0.35">
      <c r="A7141">
        <v>2020</v>
      </c>
      <c r="B7141">
        <v>3127354</v>
      </c>
      <c r="C7141" t="s">
        <v>85</v>
      </c>
      <c r="D7141" t="s">
        <v>303</v>
      </c>
      <c r="E7141" t="s">
        <v>300</v>
      </c>
      <c r="F7141" s="8">
        <v>2184997.64</v>
      </c>
      <c r="G7141" s="10"/>
      <c r="I7141" s="8">
        <v>0</v>
      </c>
      <c r="J7141" s="8">
        <v>2184997.64</v>
      </c>
    </row>
    <row r="7142" spans="1:10" hidden="1" x14ac:dyDescent="0.35">
      <c r="A7142">
        <v>2020</v>
      </c>
      <c r="B7142">
        <v>3127354</v>
      </c>
      <c r="C7142" t="s">
        <v>85</v>
      </c>
      <c r="D7142" t="s">
        <v>303</v>
      </c>
      <c r="E7142" t="s">
        <v>301</v>
      </c>
      <c r="F7142" s="8">
        <v>188032.59</v>
      </c>
      <c r="G7142" s="10"/>
      <c r="I7142" s="8">
        <v>0</v>
      </c>
      <c r="J7142" s="8">
        <v>0</v>
      </c>
    </row>
    <row r="7143" spans="1:10" hidden="1" x14ac:dyDescent="0.35">
      <c r="A7143">
        <v>2020</v>
      </c>
      <c r="B7143">
        <v>3127370</v>
      </c>
      <c r="C7143" t="s">
        <v>86</v>
      </c>
      <c r="D7143" t="s">
        <v>303</v>
      </c>
      <c r="E7143" t="s">
        <v>299</v>
      </c>
      <c r="F7143" s="8">
        <v>4240005.09</v>
      </c>
      <c r="G7143" s="10">
        <v>3822306.55</v>
      </c>
      <c r="H7143">
        <v>0.64167223583885502</v>
      </c>
      <c r="I7143" s="8">
        <v>268025.55606842542</v>
      </c>
      <c r="J7143" s="8">
        <v>0</v>
      </c>
    </row>
    <row r="7144" spans="1:10" hidden="1" x14ac:dyDescent="0.35">
      <c r="A7144">
        <v>2020</v>
      </c>
      <c r="B7144">
        <v>3127370</v>
      </c>
      <c r="C7144" t="s">
        <v>86</v>
      </c>
      <c r="D7144" t="s">
        <v>303</v>
      </c>
      <c r="E7144" t="s">
        <v>300</v>
      </c>
      <c r="F7144" s="8">
        <v>2452667.9900000002</v>
      </c>
      <c r="G7144" s="10"/>
      <c r="I7144" s="8">
        <v>0</v>
      </c>
      <c r="J7144" s="8">
        <v>2720693.5460684258</v>
      </c>
    </row>
    <row r="7145" spans="1:10" hidden="1" x14ac:dyDescent="0.35">
      <c r="A7145">
        <v>2020</v>
      </c>
      <c r="B7145">
        <v>3127370</v>
      </c>
      <c r="C7145" t="s">
        <v>86</v>
      </c>
      <c r="D7145" t="s">
        <v>303</v>
      </c>
      <c r="E7145" t="s">
        <v>301</v>
      </c>
      <c r="F7145" s="8">
        <v>1271176.44</v>
      </c>
      <c r="G7145" s="10"/>
      <c r="I7145" s="8">
        <v>0</v>
      </c>
      <c r="J7145" s="8">
        <v>0</v>
      </c>
    </row>
    <row r="7146" spans="1:10" hidden="1" x14ac:dyDescent="0.35">
      <c r="A7146">
        <v>2020</v>
      </c>
      <c r="B7146">
        <v>3127370</v>
      </c>
      <c r="C7146" t="s">
        <v>86</v>
      </c>
      <c r="D7146" t="s">
        <v>303</v>
      </c>
      <c r="E7146" t="s">
        <v>309</v>
      </c>
      <c r="F7146" s="8">
        <v>417698.54</v>
      </c>
      <c r="G7146" s="10"/>
      <c r="I7146" s="8">
        <v>0</v>
      </c>
      <c r="J7146" s="8">
        <v>0</v>
      </c>
    </row>
    <row r="7147" spans="1:10" hidden="1" x14ac:dyDescent="0.35">
      <c r="A7147">
        <v>2020</v>
      </c>
      <c r="B7147">
        <v>3127503</v>
      </c>
      <c r="C7147" t="s">
        <v>87</v>
      </c>
      <c r="D7147" t="s">
        <v>303</v>
      </c>
      <c r="E7147" t="s">
        <v>299</v>
      </c>
      <c r="F7147" s="8">
        <v>4554423.01</v>
      </c>
      <c r="G7147" s="10">
        <v>4200855.76</v>
      </c>
      <c r="H7147">
        <v>0.86222383888753185</v>
      </c>
      <c r="I7147" s="8">
        <v>304854.11159990769</v>
      </c>
      <c r="J7147" s="8">
        <v>0</v>
      </c>
    </row>
    <row r="7148" spans="1:10" hidden="1" x14ac:dyDescent="0.35">
      <c r="A7148">
        <v>2020</v>
      </c>
      <c r="B7148">
        <v>3127503</v>
      </c>
      <c r="C7148" t="s">
        <v>87</v>
      </c>
      <c r="D7148" t="s">
        <v>303</v>
      </c>
      <c r="E7148" t="s">
        <v>300</v>
      </c>
      <c r="F7148" s="8">
        <v>3622077.98</v>
      </c>
      <c r="G7148" s="10"/>
      <c r="I7148" s="8">
        <v>0</v>
      </c>
      <c r="J7148" s="8">
        <v>3926932.0915999077</v>
      </c>
    </row>
    <row r="7149" spans="1:10" hidden="1" x14ac:dyDescent="0.35">
      <c r="A7149">
        <v>2020</v>
      </c>
      <c r="B7149">
        <v>3127503</v>
      </c>
      <c r="C7149" t="s">
        <v>87</v>
      </c>
      <c r="D7149" t="s">
        <v>303</v>
      </c>
      <c r="E7149" t="s">
        <v>306</v>
      </c>
      <c r="F7149" s="8">
        <v>11812.5</v>
      </c>
      <c r="G7149" s="10"/>
      <c r="I7149" s="8">
        <v>0</v>
      </c>
      <c r="J7149" s="8">
        <v>0</v>
      </c>
    </row>
    <row r="7150" spans="1:10" hidden="1" x14ac:dyDescent="0.35">
      <c r="A7150">
        <v>2020</v>
      </c>
      <c r="B7150">
        <v>3127503</v>
      </c>
      <c r="C7150" t="s">
        <v>87</v>
      </c>
      <c r="D7150" t="s">
        <v>303</v>
      </c>
      <c r="E7150" t="s">
        <v>301</v>
      </c>
      <c r="F7150" s="8">
        <v>407146</v>
      </c>
      <c r="G7150" s="10"/>
      <c r="I7150" s="8">
        <v>0</v>
      </c>
      <c r="J7150" s="8">
        <v>0</v>
      </c>
    </row>
    <row r="7151" spans="1:10" hidden="1" x14ac:dyDescent="0.35">
      <c r="A7151">
        <v>2020</v>
      </c>
      <c r="B7151">
        <v>3127503</v>
      </c>
      <c r="C7151" t="s">
        <v>87</v>
      </c>
      <c r="D7151" t="s">
        <v>303</v>
      </c>
      <c r="E7151" t="s">
        <v>305</v>
      </c>
      <c r="F7151" s="8">
        <v>16102.16</v>
      </c>
      <c r="G7151" s="10"/>
      <c r="I7151" s="8">
        <v>0</v>
      </c>
      <c r="J7151" s="8">
        <v>0</v>
      </c>
    </row>
    <row r="7152" spans="1:10" hidden="1" x14ac:dyDescent="0.35">
      <c r="A7152">
        <v>2020</v>
      </c>
      <c r="B7152">
        <v>3127503</v>
      </c>
      <c r="C7152" t="s">
        <v>87</v>
      </c>
      <c r="D7152" t="s">
        <v>303</v>
      </c>
      <c r="E7152" t="s">
        <v>309</v>
      </c>
      <c r="F7152" s="8">
        <v>353567.25</v>
      </c>
      <c r="G7152" s="10"/>
      <c r="I7152" s="8">
        <v>0</v>
      </c>
      <c r="J7152" s="8">
        <v>0</v>
      </c>
    </row>
    <row r="7153" spans="1:10" hidden="1" x14ac:dyDescent="0.35">
      <c r="A7153">
        <v>2020</v>
      </c>
      <c r="B7153">
        <v>3127602</v>
      </c>
      <c r="C7153" t="s">
        <v>88</v>
      </c>
      <c r="D7153" t="s">
        <v>303</v>
      </c>
      <c r="E7153" t="s">
        <v>299</v>
      </c>
      <c r="F7153" s="8">
        <v>7533816.0499999998</v>
      </c>
      <c r="G7153" s="10">
        <v>7141409.0999999996</v>
      </c>
      <c r="H7153">
        <v>0.56017607085414001</v>
      </c>
      <c r="I7153" s="8">
        <v>219816.98342685698</v>
      </c>
      <c r="J7153" s="8">
        <v>0</v>
      </c>
    </row>
    <row r="7154" spans="1:10" hidden="1" x14ac:dyDescent="0.35">
      <c r="A7154">
        <v>2020</v>
      </c>
      <c r="B7154">
        <v>3127602</v>
      </c>
      <c r="C7154" t="s">
        <v>88</v>
      </c>
      <c r="D7154" t="s">
        <v>303</v>
      </c>
      <c r="E7154" t="s">
        <v>300</v>
      </c>
      <c r="F7154" s="8">
        <v>4000446.49</v>
      </c>
      <c r="G7154" s="10"/>
      <c r="I7154" s="8">
        <v>0</v>
      </c>
      <c r="J7154" s="8">
        <v>4220263.473426857</v>
      </c>
    </row>
    <row r="7155" spans="1:10" hidden="1" x14ac:dyDescent="0.35">
      <c r="A7155">
        <v>2020</v>
      </c>
      <c r="B7155">
        <v>3127602</v>
      </c>
      <c r="C7155" t="s">
        <v>88</v>
      </c>
      <c r="D7155" t="s">
        <v>303</v>
      </c>
      <c r="E7155" t="s">
        <v>306</v>
      </c>
      <c r="F7155" s="8">
        <v>13896.83</v>
      </c>
      <c r="G7155" s="10"/>
      <c r="I7155" s="8">
        <v>0</v>
      </c>
      <c r="J7155" s="8">
        <v>0</v>
      </c>
    </row>
    <row r="7156" spans="1:10" hidden="1" x14ac:dyDescent="0.35">
      <c r="A7156">
        <v>2020</v>
      </c>
      <c r="B7156">
        <v>3127602</v>
      </c>
      <c r="C7156" t="s">
        <v>88</v>
      </c>
      <c r="D7156" t="s">
        <v>303</v>
      </c>
      <c r="E7156" t="s">
        <v>301</v>
      </c>
      <c r="F7156" s="8">
        <v>2735841.86</v>
      </c>
      <c r="G7156" s="10"/>
      <c r="I7156" s="8">
        <v>0</v>
      </c>
      <c r="J7156" s="8">
        <v>0</v>
      </c>
    </row>
    <row r="7157" spans="1:10" hidden="1" x14ac:dyDescent="0.35">
      <c r="A7157">
        <v>2020</v>
      </c>
      <c r="B7157">
        <v>3127602</v>
      </c>
      <c r="C7157" t="s">
        <v>88</v>
      </c>
      <c r="D7157" t="s">
        <v>303</v>
      </c>
      <c r="E7157" t="s">
        <v>304</v>
      </c>
      <c r="F7157" s="8">
        <v>600.20000000000005</v>
      </c>
      <c r="G7157" s="10"/>
      <c r="I7157" s="8">
        <v>0</v>
      </c>
      <c r="J7157" s="8">
        <v>0</v>
      </c>
    </row>
    <row r="7158" spans="1:10" hidden="1" x14ac:dyDescent="0.35">
      <c r="A7158">
        <v>2020</v>
      </c>
      <c r="B7158">
        <v>3127602</v>
      </c>
      <c r="C7158" t="s">
        <v>88</v>
      </c>
      <c r="D7158" t="s">
        <v>303</v>
      </c>
      <c r="E7158" t="s">
        <v>305</v>
      </c>
      <c r="F7158" s="8">
        <v>42042.66</v>
      </c>
      <c r="G7158" s="10"/>
      <c r="I7158" s="8">
        <v>0</v>
      </c>
      <c r="J7158" s="8">
        <v>0</v>
      </c>
    </row>
    <row r="7159" spans="1:10" hidden="1" x14ac:dyDescent="0.35">
      <c r="A7159">
        <v>2020</v>
      </c>
      <c r="B7159">
        <v>3127602</v>
      </c>
      <c r="C7159" t="s">
        <v>88</v>
      </c>
      <c r="D7159" t="s">
        <v>303</v>
      </c>
      <c r="E7159" t="s">
        <v>309</v>
      </c>
      <c r="F7159" s="8">
        <v>392406.95</v>
      </c>
      <c r="G7159" s="10"/>
      <c r="I7159" s="8">
        <v>0</v>
      </c>
      <c r="J7159" s="8">
        <v>0</v>
      </c>
    </row>
    <row r="7160" spans="1:10" hidden="1" x14ac:dyDescent="0.35">
      <c r="A7160">
        <v>2020</v>
      </c>
      <c r="B7160">
        <v>3127701</v>
      </c>
      <c r="C7160" t="s">
        <v>89</v>
      </c>
      <c r="D7160" t="s">
        <v>303</v>
      </c>
      <c r="E7160" t="s">
        <v>299</v>
      </c>
      <c r="F7160" s="8">
        <v>161061817.63</v>
      </c>
      <c r="G7160" s="10">
        <v>161061817.63</v>
      </c>
      <c r="H7160">
        <v>0.38006310819503697</v>
      </c>
      <c r="I7160" s="8">
        <v>0</v>
      </c>
      <c r="J7160" s="8">
        <v>0</v>
      </c>
    </row>
    <row r="7161" spans="1:10" hidden="1" x14ac:dyDescent="0.35">
      <c r="A7161">
        <v>2020</v>
      </c>
      <c r="B7161">
        <v>3127701</v>
      </c>
      <c r="C7161" t="s">
        <v>89</v>
      </c>
      <c r="D7161" t="s">
        <v>303</v>
      </c>
      <c r="E7161" t="s">
        <v>300</v>
      </c>
      <c r="F7161" s="8">
        <v>61213655.020000003</v>
      </c>
      <c r="G7161" s="10"/>
      <c r="I7161" s="8">
        <v>0</v>
      </c>
      <c r="J7161" s="8">
        <v>61213655.020000003</v>
      </c>
    </row>
    <row r="7162" spans="1:10" hidden="1" x14ac:dyDescent="0.35">
      <c r="A7162">
        <v>2020</v>
      </c>
      <c r="B7162">
        <v>3127701</v>
      </c>
      <c r="C7162" t="s">
        <v>89</v>
      </c>
      <c r="D7162" t="s">
        <v>303</v>
      </c>
      <c r="E7162" t="s">
        <v>301</v>
      </c>
      <c r="F7162" s="8">
        <v>75626347.079999998</v>
      </c>
      <c r="G7162" s="10"/>
      <c r="I7162" s="8">
        <v>0</v>
      </c>
      <c r="J7162" s="8">
        <v>0</v>
      </c>
    </row>
    <row r="7163" spans="1:10" hidden="1" x14ac:dyDescent="0.35">
      <c r="A7163">
        <v>2020</v>
      </c>
      <c r="B7163">
        <v>3127701</v>
      </c>
      <c r="C7163" t="s">
        <v>89</v>
      </c>
      <c r="D7163" t="s">
        <v>303</v>
      </c>
      <c r="E7163" t="s">
        <v>304</v>
      </c>
      <c r="F7163" s="8">
        <v>874996.97</v>
      </c>
      <c r="G7163" s="10"/>
      <c r="I7163" s="8">
        <v>0</v>
      </c>
      <c r="J7163" s="8">
        <v>0</v>
      </c>
    </row>
    <row r="7164" spans="1:10" hidden="1" x14ac:dyDescent="0.35">
      <c r="A7164">
        <v>2020</v>
      </c>
      <c r="B7164">
        <v>3127701</v>
      </c>
      <c r="C7164" t="s">
        <v>89</v>
      </c>
      <c r="D7164" t="s">
        <v>303</v>
      </c>
      <c r="E7164" t="s">
        <v>305</v>
      </c>
      <c r="F7164" s="8">
        <v>12513951.85</v>
      </c>
      <c r="G7164" s="10"/>
      <c r="I7164" s="8">
        <v>0</v>
      </c>
      <c r="J7164" s="8">
        <v>0</v>
      </c>
    </row>
    <row r="7165" spans="1:10" hidden="1" x14ac:dyDescent="0.35">
      <c r="A7165">
        <v>2020</v>
      </c>
      <c r="B7165">
        <v>3127800</v>
      </c>
      <c r="C7165" t="s">
        <v>90</v>
      </c>
      <c r="D7165" t="s">
        <v>303</v>
      </c>
      <c r="E7165" t="s">
        <v>299</v>
      </c>
      <c r="F7165" s="8">
        <v>10322538.689999999</v>
      </c>
      <c r="G7165" s="10">
        <v>10322538.689999999</v>
      </c>
      <c r="H7165">
        <v>0.78565658929005189</v>
      </c>
      <c r="I7165" s="8">
        <v>0</v>
      </c>
      <c r="J7165" s="8">
        <v>0</v>
      </c>
    </row>
    <row r="7166" spans="1:10" hidden="1" x14ac:dyDescent="0.35">
      <c r="A7166">
        <v>2020</v>
      </c>
      <c r="B7166">
        <v>3127800</v>
      </c>
      <c r="C7166" t="s">
        <v>90</v>
      </c>
      <c r="D7166" t="s">
        <v>303</v>
      </c>
      <c r="E7166" t="s">
        <v>300</v>
      </c>
      <c r="F7166" s="8">
        <v>8109970.54</v>
      </c>
      <c r="G7166" s="10"/>
      <c r="I7166" s="8">
        <v>0</v>
      </c>
      <c r="J7166" s="8">
        <v>8109970.54</v>
      </c>
    </row>
    <row r="7167" spans="1:10" hidden="1" x14ac:dyDescent="0.35">
      <c r="A7167">
        <v>2020</v>
      </c>
      <c r="B7167">
        <v>3127800</v>
      </c>
      <c r="C7167" t="s">
        <v>90</v>
      </c>
      <c r="D7167" t="s">
        <v>303</v>
      </c>
      <c r="E7167" t="s">
        <v>308</v>
      </c>
      <c r="F7167" s="8">
        <v>394.32</v>
      </c>
      <c r="G7167" s="10"/>
      <c r="I7167" s="8">
        <v>0</v>
      </c>
      <c r="J7167" s="8">
        <v>0</v>
      </c>
    </row>
    <row r="7168" spans="1:10" hidden="1" x14ac:dyDescent="0.35">
      <c r="A7168">
        <v>2020</v>
      </c>
      <c r="B7168">
        <v>3127800</v>
      </c>
      <c r="C7168" t="s">
        <v>90</v>
      </c>
      <c r="D7168" t="s">
        <v>303</v>
      </c>
      <c r="E7168" t="s">
        <v>301</v>
      </c>
      <c r="F7168" s="8">
        <v>2156703.89</v>
      </c>
      <c r="G7168" s="10"/>
      <c r="I7168" s="8">
        <v>0</v>
      </c>
      <c r="J7168" s="8">
        <v>0</v>
      </c>
    </row>
    <row r="7169" spans="1:10" hidden="1" x14ac:dyDescent="0.35">
      <c r="A7169">
        <v>2020</v>
      </c>
      <c r="B7169">
        <v>3127800</v>
      </c>
      <c r="C7169" t="s">
        <v>90</v>
      </c>
      <c r="D7169" t="s">
        <v>303</v>
      </c>
      <c r="E7169" t="s">
        <v>304</v>
      </c>
      <c r="F7169" s="8">
        <v>55469.94</v>
      </c>
      <c r="G7169" s="10"/>
      <c r="I7169" s="8">
        <v>0</v>
      </c>
      <c r="J7169" s="8">
        <v>0</v>
      </c>
    </row>
    <row r="7170" spans="1:10" hidden="1" x14ac:dyDescent="0.35">
      <c r="A7170">
        <v>2020</v>
      </c>
      <c r="B7170">
        <v>3128006</v>
      </c>
      <c r="C7170" t="s">
        <v>91</v>
      </c>
      <c r="D7170" t="s">
        <v>303</v>
      </c>
      <c r="E7170" t="s">
        <v>299</v>
      </c>
      <c r="F7170" s="8">
        <v>13535056.77</v>
      </c>
      <c r="G7170" s="10">
        <v>13535056.77</v>
      </c>
      <c r="H7170">
        <v>0.69373881835591289</v>
      </c>
      <c r="I7170" s="8">
        <v>0</v>
      </c>
      <c r="J7170" s="8">
        <v>0</v>
      </c>
    </row>
    <row r="7171" spans="1:10" hidden="1" x14ac:dyDescent="0.35">
      <c r="A7171">
        <v>2020</v>
      </c>
      <c r="B7171">
        <v>3128006</v>
      </c>
      <c r="C7171" t="s">
        <v>91</v>
      </c>
      <c r="D7171" t="s">
        <v>303</v>
      </c>
      <c r="E7171" t="s">
        <v>300</v>
      </c>
      <c r="F7171" s="8">
        <v>9389794.2899999991</v>
      </c>
      <c r="G7171" s="10"/>
      <c r="I7171" s="8">
        <v>0</v>
      </c>
      <c r="J7171" s="8">
        <v>9389794.2899999991</v>
      </c>
    </row>
    <row r="7172" spans="1:10" hidden="1" x14ac:dyDescent="0.35">
      <c r="A7172">
        <v>2020</v>
      </c>
      <c r="B7172">
        <v>3128006</v>
      </c>
      <c r="C7172" t="s">
        <v>91</v>
      </c>
      <c r="D7172" t="s">
        <v>303</v>
      </c>
      <c r="E7172" t="s">
        <v>301</v>
      </c>
      <c r="F7172" s="8">
        <v>2691001.27</v>
      </c>
      <c r="G7172" s="10"/>
      <c r="I7172" s="8">
        <v>0</v>
      </c>
      <c r="J7172" s="8">
        <v>0</v>
      </c>
    </row>
    <row r="7173" spans="1:10" hidden="1" x14ac:dyDescent="0.35">
      <c r="A7173">
        <v>2020</v>
      </c>
      <c r="B7173">
        <v>3128006</v>
      </c>
      <c r="C7173" t="s">
        <v>91</v>
      </c>
      <c r="D7173" t="s">
        <v>303</v>
      </c>
      <c r="E7173" t="s">
        <v>304</v>
      </c>
      <c r="F7173" s="8">
        <v>108030.2</v>
      </c>
      <c r="G7173" s="10"/>
      <c r="I7173" s="8">
        <v>0</v>
      </c>
      <c r="J7173" s="8">
        <v>0</v>
      </c>
    </row>
    <row r="7174" spans="1:10" hidden="1" x14ac:dyDescent="0.35">
      <c r="A7174">
        <v>2020</v>
      </c>
      <c r="B7174">
        <v>3128006</v>
      </c>
      <c r="C7174" t="s">
        <v>91</v>
      </c>
      <c r="D7174" t="s">
        <v>303</v>
      </c>
      <c r="E7174" t="s">
        <v>305</v>
      </c>
      <c r="F7174" s="8">
        <v>539951.31999999995</v>
      </c>
      <c r="G7174" s="10"/>
      <c r="I7174" s="8">
        <v>0</v>
      </c>
      <c r="J7174" s="8">
        <v>0</v>
      </c>
    </row>
    <row r="7175" spans="1:10" hidden="1" x14ac:dyDescent="0.35">
      <c r="A7175">
        <v>2020</v>
      </c>
      <c r="B7175">
        <v>3128253</v>
      </c>
      <c r="C7175" t="s">
        <v>92</v>
      </c>
      <c r="D7175" t="s">
        <v>303</v>
      </c>
      <c r="E7175" t="s">
        <v>299</v>
      </c>
      <c r="F7175" s="8">
        <v>3778544.11</v>
      </c>
      <c r="G7175" s="10">
        <v>3675793.88</v>
      </c>
      <c r="H7175">
        <v>0.7235113574975538</v>
      </c>
      <c r="I7175" s="8">
        <v>74340.958390485874</v>
      </c>
      <c r="J7175" s="8">
        <v>0</v>
      </c>
    </row>
    <row r="7176" spans="1:10" hidden="1" x14ac:dyDescent="0.35">
      <c r="A7176">
        <v>2020</v>
      </c>
      <c r="B7176">
        <v>3128253</v>
      </c>
      <c r="C7176" t="s">
        <v>92</v>
      </c>
      <c r="D7176" t="s">
        <v>303</v>
      </c>
      <c r="E7176" t="s">
        <v>300</v>
      </c>
      <c r="F7176" s="8">
        <v>2659478.62</v>
      </c>
      <c r="G7176" s="10"/>
      <c r="I7176" s="8">
        <v>0</v>
      </c>
      <c r="J7176" s="8">
        <v>2733819.5783904861</v>
      </c>
    </row>
    <row r="7177" spans="1:10" hidden="1" x14ac:dyDescent="0.35">
      <c r="A7177">
        <v>2020</v>
      </c>
      <c r="B7177">
        <v>3128253</v>
      </c>
      <c r="C7177" t="s">
        <v>92</v>
      </c>
      <c r="D7177" t="s">
        <v>303</v>
      </c>
      <c r="E7177" t="s">
        <v>301</v>
      </c>
      <c r="F7177" s="8">
        <v>934690.27</v>
      </c>
      <c r="G7177" s="10"/>
      <c r="I7177" s="8">
        <v>0</v>
      </c>
      <c r="J7177" s="8">
        <v>0</v>
      </c>
    </row>
    <row r="7178" spans="1:10" hidden="1" x14ac:dyDescent="0.35">
      <c r="A7178">
        <v>2020</v>
      </c>
      <c r="B7178">
        <v>3128253</v>
      </c>
      <c r="C7178" t="s">
        <v>92</v>
      </c>
      <c r="D7178" t="s">
        <v>303</v>
      </c>
      <c r="E7178" t="s">
        <v>305</v>
      </c>
      <c r="F7178" s="8">
        <v>64904.82</v>
      </c>
      <c r="G7178" s="10"/>
      <c r="I7178" s="8">
        <v>0</v>
      </c>
      <c r="J7178" s="8">
        <v>0</v>
      </c>
    </row>
    <row r="7179" spans="1:10" hidden="1" x14ac:dyDescent="0.35">
      <c r="A7179">
        <v>2020</v>
      </c>
      <c r="B7179">
        <v>3128253</v>
      </c>
      <c r="C7179" t="s">
        <v>92</v>
      </c>
      <c r="D7179" t="s">
        <v>303</v>
      </c>
      <c r="E7179" t="s">
        <v>309</v>
      </c>
      <c r="F7179" s="8">
        <v>102750.23</v>
      </c>
      <c r="G7179" s="10"/>
      <c r="I7179" s="8">
        <v>0</v>
      </c>
      <c r="J7179" s="8">
        <v>0</v>
      </c>
    </row>
    <row r="7180" spans="1:10" hidden="1" x14ac:dyDescent="0.35">
      <c r="A7180">
        <v>2020</v>
      </c>
      <c r="B7180">
        <v>3129608</v>
      </c>
      <c r="C7180" t="s">
        <v>93</v>
      </c>
      <c r="D7180" t="s">
        <v>303</v>
      </c>
      <c r="E7180" t="s">
        <v>299</v>
      </c>
      <c r="F7180" s="8">
        <v>5568615.8700000001</v>
      </c>
      <c r="G7180" s="10">
        <v>5087241.13</v>
      </c>
      <c r="H7180">
        <v>0.69393593301129797</v>
      </c>
      <c r="I7180" s="8">
        <v>334043.22932997096</v>
      </c>
      <c r="J7180" s="8">
        <v>0</v>
      </c>
    </row>
    <row r="7181" spans="1:10" hidden="1" x14ac:dyDescent="0.35">
      <c r="A7181">
        <v>2020</v>
      </c>
      <c r="B7181">
        <v>3129608</v>
      </c>
      <c r="C7181" t="s">
        <v>93</v>
      </c>
      <c r="D7181" t="s">
        <v>303</v>
      </c>
      <c r="E7181" t="s">
        <v>300</v>
      </c>
      <c r="F7181" s="8">
        <v>3530219.42</v>
      </c>
      <c r="G7181" s="10"/>
      <c r="I7181" s="8">
        <v>0</v>
      </c>
      <c r="J7181" s="8">
        <v>3864262.6493299711</v>
      </c>
    </row>
    <row r="7182" spans="1:10" hidden="1" x14ac:dyDescent="0.35">
      <c r="A7182">
        <v>2020</v>
      </c>
      <c r="B7182">
        <v>3129608</v>
      </c>
      <c r="C7182" t="s">
        <v>93</v>
      </c>
      <c r="D7182" t="s">
        <v>303</v>
      </c>
      <c r="E7182" t="s">
        <v>301</v>
      </c>
      <c r="F7182" s="8">
        <v>1170733.82</v>
      </c>
      <c r="G7182" s="10"/>
      <c r="I7182" s="8">
        <v>0</v>
      </c>
      <c r="J7182" s="8">
        <v>0</v>
      </c>
    </row>
    <row r="7183" spans="1:10" hidden="1" x14ac:dyDescent="0.35">
      <c r="A7183">
        <v>2020</v>
      </c>
      <c r="B7183">
        <v>3129608</v>
      </c>
      <c r="C7183" t="s">
        <v>93</v>
      </c>
      <c r="D7183" t="s">
        <v>303</v>
      </c>
      <c r="E7183" t="s">
        <v>309</v>
      </c>
      <c r="F7183" s="8">
        <v>481374.74</v>
      </c>
      <c r="G7183" s="10"/>
      <c r="I7183" s="8">
        <v>0</v>
      </c>
      <c r="J7183" s="8">
        <v>0</v>
      </c>
    </row>
    <row r="7184" spans="1:10" hidden="1" x14ac:dyDescent="0.35">
      <c r="A7184">
        <v>2020</v>
      </c>
      <c r="B7184">
        <v>3129657</v>
      </c>
      <c r="C7184" t="s">
        <v>94</v>
      </c>
      <c r="D7184" t="s">
        <v>303</v>
      </c>
      <c r="E7184" t="s">
        <v>299</v>
      </c>
      <c r="F7184" s="8">
        <v>4839174.71</v>
      </c>
      <c r="G7184" s="10">
        <v>4635782.0999999996</v>
      </c>
      <c r="H7184">
        <v>0.83859176211064801</v>
      </c>
      <c r="I7184" s="8">
        <v>170563.36722018381</v>
      </c>
      <c r="J7184" s="8">
        <v>0</v>
      </c>
    </row>
    <row r="7185" spans="1:10" hidden="1" x14ac:dyDescent="0.35">
      <c r="A7185">
        <v>2020</v>
      </c>
      <c r="B7185">
        <v>3129657</v>
      </c>
      <c r="C7185" t="s">
        <v>94</v>
      </c>
      <c r="D7185" t="s">
        <v>303</v>
      </c>
      <c r="E7185" t="s">
        <v>300</v>
      </c>
      <c r="F7185" s="8">
        <v>3887528.68</v>
      </c>
      <c r="G7185" s="10"/>
      <c r="I7185" s="8">
        <v>0</v>
      </c>
      <c r="J7185" s="8">
        <v>4058092.047220184</v>
      </c>
    </row>
    <row r="7186" spans="1:10" hidden="1" x14ac:dyDescent="0.35">
      <c r="A7186">
        <v>2020</v>
      </c>
      <c r="B7186">
        <v>3129657</v>
      </c>
      <c r="C7186" t="s">
        <v>94</v>
      </c>
      <c r="D7186" t="s">
        <v>303</v>
      </c>
      <c r="E7186" t="s">
        <v>301</v>
      </c>
      <c r="F7186" s="8">
        <v>748253.42</v>
      </c>
      <c r="G7186" s="10"/>
      <c r="I7186" s="8">
        <v>0</v>
      </c>
      <c r="J7186" s="8">
        <v>0</v>
      </c>
    </row>
    <row r="7187" spans="1:10" hidden="1" x14ac:dyDescent="0.35">
      <c r="A7187">
        <v>2020</v>
      </c>
      <c r="B7187">
        <v>3129657</v>
      </c>
      <c r="C7187" t="s">
        <v>94</v>
      </c>
      <c r="D7187" t="s">
        <v>303</v>
      </c>
      <c r="E7187" t="s">
        <v>309</v>
      </c>
      <c r="F7187" s="8">
        <v>203392.61</v>
      </c>
      <c r="G7187" s="10"/>
      <c r="I7187" s="8">
        <v>0</v>
      </c>
      <c r="J7187" s="8">
        <v>0</v>
      </c>
    </row>
    <row r="7188" spans="1:10" hidden="1" x14ac:dyDescent="0.35">
      <c r="A7188">
        <v>2020</v>
      </c>
      <c r="B7188">
        <v>3130051</v>
      </c>
      <c r="C7188" t="s">
        <v>95</v>
      </c>
      <c r="D7188" t="s">
        <v>303</v>
      </c>
      <c r="E7188" t="s">
        <v>299</v>
      </c>
      <c r="F7188" s="8">
        <v>5084579.03</v>
      </c>
      <c r="G7188" s="10">
        <v>4809016.3900000006</v>
      </c>
      <c r="H7188">
        <v>0.49537103573897362</v>
      </c>
      <c r="I7188" s="8">
        <v>136505.75038776593</v>
      </c>
      <c r="J7188" s="8">
        <v>0</v>
      </c>
    </row>
    <row r="7189" spans="1:10" hidden="1" x14ac:dyDescent="0.35">
      <c r="A7189">
        <v>2020</v>
      </c>
      <c r="B7189">
        <v>3130051</v>
      </c>
      <c r="C7189" t="s">
        <v>95</v>
      </c>
      <c r="D7189" t="s">
        <v>303</v>
      </c>
      <c r="E7189" t="s">
        <v>300</v>
      </c>
      <c r="F7189" s="8">
        <v>2382247.4300000002</v>
      </c>
      <c r="G7189" s="10"/>
      <c r="I7189" s="8">
        <v>0</v>
      </c>
      <c r="J7189" s="8">
        <v>2518753.1803877661</v>
      </c>
    </row>
    <row r="7190" spans="1:10" hidden="1" x14ac:dyDescent="0.35">
      <c r="A7190">
        <v>2020</v>
      </c>
      <c r="B7190">
        <v>3130051</v>
      </c>
      <c r="C7190" t="s">
        <v>95</v>
      </c>
      <c r="D7190" t="s">
        <v>303</v>
      </c>
      <c r="E7190" t="s">
        <v>301</v>
      </c>
      <c r="F7190" s="8">
        <v>2323417.08</v>
      </c>
      <c r="G7190" s="10"/>
      <c r="I7190" s="8">
        <v>0</v>
      </c>
      <c r="J7190" s="8">
        <v>0</v>
      </c>
    </row>
    <row r="7191" spans="1:10" hidden="1" x14ac:dyDescent="0.35">
      <c r="A7191">
        <v>2020</v>
      </c>
      <c r="B7191">
        <v>3130051</v>
      </c>
      <c r="C7191" t="s">
        <v>95</v>
      </c>
      <c r="D7191" t="s">
        <v>303</v>
      </c>
      <c r="E7191" t="s">
        <v>309</v>
      </c>
      <c r="F7191" s="8">
        <v>275562.64</v>
      </c>
      <c r="G7191" s="10"/>
      <c r="I7191" s="8">
        <v>0</v>
      </c>
      <c r="J7191" s="8">
        <v>0</v>
      </c>
    </row>
    <row r="7192" spans="1:10" hidden="1" x14ac:dyDescent="0.35">
      <c r="A7192">
        <v>2020</v>
      </c>
      <c r="B7192">
        <v>3130556</v>
      </c>
      <c r="C7192" t="s">
        <v>96</v>
      </c>
      <c r="D7192" t="s">
        <v>303</v>
      </c>
      <c r="E7192" t="s">
        <v>299</v>
      </c>
      <c r="F7192" s="8">
        <v>3883564.25</v>
      </c>
      <c r="G7192" s="10">
        <v>3689945.95</v>
      </c>
      <c r="H7192">
        <v>0.70546382393487361</v>
      </c>
      <c r="I7192" s="8">
        <v>136590.70630176953</v>
      </c>
      <c r="J7192" s="8">
        <v>0</v>
      </c>
    </row>
    <row r="7193" spans="1:10" hidden="1" x14ac:dyDescent="0.35">
      <c r="A7193">
        <v>2020</v>
      </c>
      <c r="B7193">
        <v>3130556</v>
      </c>
      <c r="C7193" t="s">
        <v>96</v>
      </c>
      <c r="D7193" t="s">
        <v>303</v>
      </c>
      <c r="E7193" t="s">
        <v>300</v>
      </c>
      <c r="F7193" s="8">
        <v>2603123.38</v>
      </c>
      <c r="G7193" s="10"/>
      <c r="I7193" s="8">
        <v>0</v>
      </c>
      <c r="J7193" s="8">
        <v>2739714.0863017696</v>
      </c>
    </row>
    <row r="7194" spans="1:10" hidden="1" x14ac:dyDescent="0.35">
      <c r="A7194">
        <v>2020</v>
      </c>
      <c r="B7194">
        <v>3130556</v>
      </c>
      <c r="C7194" t="s">
        <v>96</v>
      </c>
      <c r="D7194" t="s">
        <v>303</v>
      </c>
      <c r="E7194" t="s">
        <v>301</v>
      </c>
      <c r="F7194" s="8">
        <v>982947.66</v>
      </c>
      <c r="G7194" s="10"/>
      <c r="I7194" s="8">
        <v>0</v>
      </c>
      <c r="J7194" s="8">
        <v>0</v>
      </c>
    </row>
    <row r="7195" spans="1:10" hidden="1" x14ac:dyDescent="0.35">
      <c r="A7195">
        <v>2020</v>
      </c>
      <c r="B7195">
        <v>3130556</v>
      </c>
      <c r="C7195" t="s">
        <v>96</v>
      </c>
      <c r="D7195" t="s">
        <v>303</v>
      </c>
      <c r="E7195" t="s">
        <v>309</v>
      </c>
      <c r="F7195" s="8">
        <v>193618.3</v>
      </c>
      <c r="G7195" s="10"/>
      <c r="I7195" s="8">
        <v>0</v>
      </c>
      <c r="J7195" s="8">
        <v>0</v>
      </c>
    </row>
    <row r="7196" spans="1:10" hidden="1" x14ac:dyDescent="0.35">
      <c r="A7196">
        <v>2020</v>
      </c>
      <c r="B7196">
        <v>3130655</v>
      </c>
      <c r="C7196" t="s">
        <v>97</v>
      </c>
      <c r="D7196" t="s">
        <v>303</v>
      </c>
      <c r="E7196" t="s">
        <v>299</v>
      </c>
      <c r="F7196" s="8">
        <v>5145599.09</v>
      </c>
      <c r="G7196" s="10">
        <v>4758088.54</v>
      </c>
      <c r="H7196">
        <v>0.71534188390701947</v>
      </c>
      <c r="I7196" s="8">
        <v>277202.52687084523</v>
      </c>
      <c r="J7196" s="8">
        <v>0</v>
      </c>
    </row>
    <row r="7197" spans="1:10" hidden="1" x14ac:dyDescent="0.35">
      <c r="A7197">
        <v>2020</v>
      </c>
      <c r="B7197">
        <v>3130655</v>
      </c>
      <c r="C7197" t="s">
        <v>97</v>
      </c>
      <c r="D7197" t="s">
        <v>303</v>
      </c>
      <c r="E7197" t="s">
        <v>300</v>
      </c>
      <c r="F7197" s="8">
        <v>3403660.02</v>
      </c>
      <c r="G7197" s="10"/>
      <c r="I7197" s="8">
        <v>0</v>
      </c>
      <c r="J7197" s="8">
        <v>3680862.5468708454</v>
      </c>
    </row>
    <row r="7198" spans="1:10" hidden="1" x14ac:dyDescent="0.35">
      <c r="A7198">
        <v>2020</v>
      </c>
      <c r="B7198">
        <v>3130655</v>
      </c>
      <c r="C7198" t="s">
        <v>97</v>
      </c>
      <c r="D7198" t="s">
        <v>303</v>
      </c>
      <c r="E7198" t="s">
        <v>301</v>
      </c>
      <c r="F7198" s="8">
        <v>1082292.97</v>
      </c>
      <c r="G7198" s="10"/>
      <c r="I7198" s="8">
        <v>0</v>
      </c>
      <c r="J7198" s="8">
        <v>0</v>
      </c>
    </row>
    <row r="7199" spans="1:10" hidden="1" x14ac:dyDescent="0.35">
      <c r="A7199">
        <v>2020</v>
      </c>
      <c r="B7199">
        <v>3130655</v>
      </c>
      <c r="C7199" t="s">
        <v>97</v>
      </c>
      <c r="D7199" t="s">
        <v>303</v>
      </c>
      <c r="E7199" t="s">
        <v>309</v>
      </c>
      <c r="F7199" s="8">
        <v>387510.55</v>
      </c>
      <c r="G7199" s="10"/>
      <c r="I7199" s="8">
        <v>0</v>
      </c>
      <c r="J7199" s="8">
        <v>0</v>
      </c>
    </row>
    <row r="7200" spans="1:10" hidden="1" x14ac:dyDescent="0.35">
      <c r="A7200">
        <v>2020</v>
      </c>
      <c r="B7200">
        <v>3130903</v>
      </c>
      <c r="C7200" t="s">
        <v>98</v>
      </c>
      <c r="D7200" t="s">
        <v>303</v>
      </c>
      <c r="E7200" t="s">
        <v>299</v>
      </c>
      <c r="F7200" s="8">
        <v>10427870.390000001</v>
      </c>
      <c r="G7200" s="10">
        <v>8320081.2000000011</v>
      </c>
      <c r="H7200">
        <v>0.45822161567365466</v>
      </c>
      <c r="I7200" s="8">
        <v>965834.56814126379</v>
      </c>
      <c r="J7200" s="8">
        <v>0</v>
      </c>
    </row>
    <row r="7201" spans="1:11" hidden="1" x14ac:dyDescent="0.35">
      <c r="A7201">
        <v>2020</v>
      </c>
      <c r="B7201">
        <v>3130903</v>
      </c>
      <c r="C7201" t="s">
        <v>98</v>
      </c>
      <c r="D7201" t="s">
        <v>303</v>
      </c>
      <c r="E7201" t="s">
        <v>300</v>
      </c>
      <c r="F7201" s="8">
        <v>3812441.05</v>
      </c>
      <c r="G7201" s="10"/>
      <c r="I7201" s="8">
        <v>0</v>
      </c>
      <c r="J7201" s="8">
        <v>4778275.6181412637</v>
      </c>
    </row>
    <row r="7202" spans="1:11" hidden="1" x14ac:dyDescent="0.35">
      <c r="A7202">
        <v>2020</v>
      </c>
      <c r="B7202">
        <v>3130903</v>
      </c>
      <c r="C7202" t="s">
        <v>98</v>
      </c>
      <c r="D7202" t="s">
        <v>303</v>
      </c>
      <c r="E7202" t="s">
        <v>306</v>
      </c>
      <c r="F7202" s="8">
        <v>7296.62</v>
      </c>
      <c r="G7202" s="10"/>
      <c r="I7202" s="8">
        <v>0</v>
      </c>
      <c r="J7202" s="8">
        <v>0</v>
      </c>
    </row>
    <row r="7203" spans="1:11" hidden="1" x14ac:dyDescent="0.35">
      <c r="A7203">
        <v>2020</v>
      </c>
      <c r="B7203">
        <v>3130903</v>
      </c>
      <c r="C7203" t="s">
        <v>98</v>
      </c>
      <c r="D7203" t="s">
        <v>303</v>
      </c>
      <c r="E7203" t="s">
        <v>301</v>
      </c>
      <c r="F7203" s="8">
        <v>2656306.0299999998</v>
      </c>
      <c r="G7203" s="10"/>
      <c r="I7203" s="8">
        <v>0</v>
      </c>
      <c r="J7203" s="8">
        <v>0</v>
      </c>
    </row>
    <row r="7204" spans="1:11" hidden="1" x14ac:dyDescent="0.35">
      <c r="A7204">
        <v>2020</v>
      </c>
      <c r="B7204">
        <v>3130903</v>
      </c>
      <c r="C7204" t="s">
        <v>98</v>
      </c>
      <c r="D7204" t="s">
        <v>303</v>
      </c>
      <c r="E7204" t="s">
        <v>309</v>
      </c>
      <c r="F7204" s="8">
        <v>2107789.19</v>
      </c>
      <c r="G7204" s="10"/>
      <c r="I7204" s="8">
        <v>0</v>
      </c>
      <c r="J7204" s="8">
        <v>0</v>
      </c>
    </row>
    <row r="7205" spans="1:11" hidden="1" x14ac:dyDescent="0.35">
      <c r="A7205">
        <v>2020</v>
      </c>
      <c r="B7205">
        <v>3131109</v>
      </c>
      <c r="C7205" t="s">
        <v>99</v>
      </c>
      <c r="D7205" t="s">
        <v>303</v>
      </c>
      <c r="E7205" t="s">
        <v>299</v>
      </c>
      <c r="F7205" s="8">
        <v>4420885.1100000003</v>
      </c>
      <c r="G7205" s="10">
        <v>4420885.1100000003</v>
      </c>
      <c r="H7205">
        <v>0.91326844953905617</v>
      </c>
      <c r="I7205" s="8">
        <v>0</v>
      </c>
      <c r="J7205" s="8">
        <v>0</v>
      </c>
    </row>
    <row r="7206" spans="1:11" hidden="1" x14ac:dyDescent="0.35">
      <c r="A7206">
        <v>2020</v>
      </c>
      <c r="B7206">
        <v>3131109</v>
      </c>
      <c r="C7206" t="s">
        <v>99</v>
      </c>
      <c r="D7206" t="s">
        <v>303</v>
      </c>
      <c r="E7206" t="s">
        <v>300</v>
      </c>
      <c r="F7206" s="8">
        <v>4037454.89</v>
      </c>
      <c r="G7206" s="10"/>
      <c r="I7206" s="8">
        <v>0</v>
      </c>
      <c r="J7206" s="8">
        <v>4037454.89</v>
      </c>
    </row>
    <row r="7207" spans="1:11" hidden="1" x14ac:dyDescent="0.35">
      <c r="A7207">
        <v>2020</v>
      </c>
      <c r="B7207">
        <v>3131109</v>
      </c>
      <c r="C7207" t="s">
        <v>99</v>
      </c>
      <c r="D7207" t="s">
        <v>303</v>
      </c>
      <c r="E7207" t="s">
        <v>301</v>
      </c>
      <c r="F7207" s="8">
        <v>383430.22</v>
      </c>
      <c r="G7207" s="10"/>
      <c r="I7207" s="8">
        <v>0</v>
      </c>
      <c r="J7207" s="8">
        <v>0</v>
      </c>
    </row>
    <row r="7208" spans="1:11" hidden="1" x14ac:dyDescent="0.35">
      <c r="A7208">
        <v>2020</v>
      </c>
      <c r="B7208">
        <v>3131208</v>
      </c>
      <c r="C7208" t="s">
        <v>100</v>
      </c>
      <c r="D7208" t="s">
        <v>303</v>
      </c>
      <c r="E7208" t="s">
        <v>299</v>
      </c>
      <c r="F7208" s="8">
        <v>10940881.390000001</v>
      </c>
      <c r="G7208" s="10">
        <v>9628326.6000000015</v>
      </c>
      <c r="H7208">
        <v>0.71531647773560136</v>
      </c>
      <c r="I7208" s="8">
        <v>938892.0692177919</v>
      </c>
      <c r="J7208" s="8">
        <v>0</v>
      </c>
    </row>
    <row r="7209" spans="1:11" hidden="1" x14ac:dyDescent="0.35">
      <c r="A7209">
        <v>2020</v>
      </c>
      <c r="B7209">
        <v>3131208</v>
      </c>
      <c r="C7209" t="s">
        <v>100</v>
      </c>
      <c r="D7209" t="s">
        <v>303</v>
      </c>
      <c r="E7209" t="s">
        <v>300</v>
      </c>
      <c r="F7209" s="8">
        <v>6887300.6699999999</v>
      </c>
      <c r="G7209" s="10"/>
      <c r="I7209" s="8">
        <v>0</v>
      </c>
      <c r="J7209" s="8">
        <v>7826192.7392177917</v>
      </c>
    </row>
    <row r="7210" spans="1:11" hidden="1" x14ac:dyDescent="0.35">
      <c r="A7210">
        <v>2020</v>
      </c>
      <c r="B7210">
        <v>3131208</v>
      </c>
      <c r="C7210" t="s">
        <v>100</v>
      </c>
      <c r="D7210" t="s">
        <v>303</v>
      </c>
      <c r="E7210" t="s">
        <v>306</v>
      </c>
      <c r="F7210" s="8">
        <v>121307.05</v>
      </c>
      <c r="G7210" s="10"/>
      <c r="I7210" s="8">
        <v>0</v>
      </c>
      <c r="J7210" s="8">
        <v>0</v>
      </c>
    </row>
    <row r="7211" spans="1:11" hidden="1" x14ac:dyDescent="0.35">
      <c r="A7211">
        <v>2020</v>
      </c>
      <c r="B7211">
        <v>3131208</v>
      </c>
      <c r="C7211" t="s">
        <v>100</v>
      </c>
      <c r="D7211" t="s">
        <v>303</v>
      </c>
      <c r="E7211" t="s">
        <v>301</v>
      </c>
      <c r="F7211" s="8">
        <v>2368063.52</v>
      </c>
      <c r="G7211" s="10"/>
      <c r="I7211" s="8">
        <v>0</v>
      </c>
      <c r="J7211" s="8">
        <v>0</v>
      </c>
    </row>
    <row r="7212" spans="1:11" hidden="1" x14ac:dyDescent="0.35">
      <c r="A7212">
        <v>2020</v>
      </c>
      <c r="B7212">
        <v>3131208</v>
      </c>
      <c r="C7212" t="s">
        <v>100</v>
      </c>
      <c r="D7212" t="s">
        <v>303</v>
      </c>
      <c r="E7212" t="s">
        <v>304</v>
      </c>
      <c r="F7212" s="8">
        <v>53479.46</v>
      </c>
      <c r="G7212" s="10"/>
      <c r="I7212" s="8">
        <v>0</v>
      </c>
      <c r="J7212" s="8">
        <v>0</v>
      </c>
    </row>
    <row r="7213" spans="1:11" hidden="1" x14ac:dyDescent="0.35">
      <c r="A7213">
        <v>2020</v>
      </c>
      <c r="B7213">
        <v>3131208</v>
      </c>
      <c r="C7213" t="s">
        <v>100</v>
      </c>
      <c r="D7213" t="s">
        <v>303</v>
      </c>
      <c r="E7213" t="s">
        <v>305</v>
      </c>
      <c r="F7213" s="8">
        <v>198175.9</v>
      </c>
      <c r="G7213" s="10"/>
      <c r="I7213" s="8">
        <v>0</v>
      </c>
      <c r="J7213" s="8">
        <v>0</v>
      </c>
    </row>
    <row r="7214" spans="1:11" hidden="1" x14ac:dyDescent="0.35">
      <c r="A7214">
        <v>2020</v>
      </c>
      <c r="B7214">
        <v>3131208</v>
      </c>
      <c r="C7214" t="s">
        <v>100</v>
      </c>
      <c r="D7214" t="s">
        <v>303</v>
      </c>
      <c r="E7214" t="s">
        <v>309</v>
      </c>
      <c r="F7214" s="8">
        <v>1312554.79</v>
      </c>
      <c r="G7214" s="10"/>
      <c r="I7214" s="8">
        <v>0</v>
      </c>
      <c r="J7214" s="8">
        <v>0</v>
      </c>
    </row>
    <row r="7215" spans="1:11" hidden="1" x14ac:dyDescent="0.35">
      <c r="A7215">
        <v>2020</v>
      </c>
      <c r="B7215">
        <v>3131802</v>
      </c>
      <c r="C7215" t="s">
        <v>101</v>
      </c>
      <c r="D7215" t="s">
        <v>303</v>
      </c>
      <c r="E7215" t="s">
        <v>299</v>
      </c>
      <c r="F7215" s="8">
        <v>6518930.3700000001</v>
      </c>
      <c r="G7215" s="10">
        <v>6134237.7599999998</v>
      </c>
      <c r="H7215">
        <v>0.76417912598157922</v>
      </c>
      <c r="I7215" s="8">
        <v>293974.0624813725</v>
      </c>
      <c r="J7215" s="8">
        <v>0</v>
      </c>
      <c r="K7215">
        <f>J7216/F7215</f>
        <v>0.76417912598157922</v>
      </c>
    </row>
    <row r="7216" spans="1:11" hidden="1" x14ac:dyDescent="0.35">
      <c r="A7216">
        <v>2020</v>
      </c>
      <c r="B7216">
        <v>3131802</v>
      </c>
      <c r="C7216" t="s">
        <v>101</v>
      </c>
      <c r="D7216" t="s">
        <v>303</v>
      </c>
      <c r="E7216" t="s">
        <v>300</v>
      </c>
      <c r="F7216" s="8">
        <v>4687656.45</v>
      </c>
      <c r="G7216" s="10"/>
      <c r="I7216" s="8">
        <v>0</v>
      </c>
      <c r="J7216" s="8">
        <v>4981630.5124813728</v>
      </c>
    </row>
    <row r="7217" spans="1:10" hidden="1" x14ac:dyDescent="0.35">
      <c r="A7217">
        <v>2020</v>
      </c>
      <c r="B7217">
        <v>3131802</v>
      </c>
      <c r="C7217" t="s">
        <v>101</v>
      </c>
      <c r="D7217" t="s">
        <v>303</v>
      </c>
      <c r="E7217" t="s">
        <v>301</v>
      </c>
      <c r="F7217" s="8">
        <v>1347799.55</v>
      </c>
      <c r="G7217" s="10"/>
      <c r="I7217" s="8">
        <v>0</v>
      </c>
      <c r="J7217" s="8">
        <v>0</v>
      </c>
    </row>
    <row r="7218" spans="1:10" hidden="1" x14ac:dyDescent="0.35">
      <c r="A7218">
        <v>2020</v>
      </c>
      <c r="B7218">
        <v>3131802</v>
      </c>
      <c r="C7218" t="s">
        <v>101</v>
      </c>
      <c r="D7218" t="s">
        <v>303</v>
      </c>
      <c r="E7218" t="s">
        <v>304</v>
      </c>
      <c r="F7218" s="8">
        <v>98781.759999999995</v>
      </c>
      <c r="G7218" s="10"/>
      <c r="I7218" s="8">
        <v>0</v>
      </c>
      <c r="J7218" s="8">
        <v>0</v>
      </c>
    </row>
    <row r="7219" spans="1:10" hidden="1" x14ac:dyDescent="0.35">
      <c r="A7219">
        <v>2020</v>
      </c>
      <c r="B7219">
        <v>3131802</v>
      </c>
      <c r="C7219" t="s">
        <v>101</v>
      </c>
      <c r="D7219" t="s">
        <v>303</v>
      </c>
      <c r="E7219" t="s">
        <v>309</v>
      </c>
      <c r="F7219" s="8">
        <v>384692.61</v>
      </c>
      <c r="G7219" s="10"/>
      <c r="I7219" s="8">
        <v>0</v>
      </c>
      <c r="J7219" s="8">
        <v>0</v>
      </c>
    </row>
    <row r="7220" spans="1:10" hidden="1" x14ac:dyDescent="0.35">
      <c r="A7220">
        <v>2020</v>
      </c>
      <c r="B7220">
        <v>3132008</v>
      </c>
      <c r="C7220" t="s">
        <v>102</v>
      </c>
      <c r="D7220" t="s">
        <v>303</v>
      </c>
      <c r="E7220" t="s">
        <v>299</v>
      </c>
      <c r="F7220" s="8">
        <v>2976009.96</v>
      </c>
      <c r="G7220" s="10">
        <v>2739984.77</v>
      </c>
      <c r="H7220">
        <v>0.87320605435336052</v>
      </c>
      <c r="I7220" s="8">
        <v>206098.62488790223</v>
      </c>
      <c r="J7220" s="8">
        <v>0</v>
      </c>
    </row>
    <row r="7221" spans="1:10" hidden="1" x14ac:dyDescent="0.35">
      <c r="A7221">
        <v>2020</v>
      </c>
      <c r="B7221">
        <v>3132008</v>
      </c>
      <c r="C7221" t="s">
        <v>102</v>
      </c>
      <c r="D7221" t="s">
        <v>303</v>
      </c>
      <c r="E7221" t="s">
        <v>300</v>
      </c>
      <c r="F7221" s="8">
        <v>2392571.29</v>
      </c>
      <c r="G7221" s="10"/>
      <c r="I7221" s="8">
        <v>0</v>
      </c>
      <c r="J7221" s="8">
        <v>2598669.9148879023</v>
      </c>
    </row>
    <row r="7222" spans="1:10" hidden="1" x14ac:dyDescent="0.35">
      <c r="A7222">
        <v>2020</v>
      </c>
      <c r="B7222">
        <v>3132008</v>
      </c>
      <c r="C7222" t="s">
        <v>102</v>
      </c>
      <c r="D7222" t="s">
        <v>303</v>
      </c>
      <c r="E7222" t="s">
        <v>301</v>
      </c>
      <c r="F7222" s="8">
        <v>273927.46000000002</v>
      </c>
      <c r="G7222" s="10"/>
      <c r="I7222" s="8">
        <v>0</v>
      </c>
      <c r="J7222" s="8">
        <v>0</v>
      </c>
    </row>
    <row r="7223" spans="1:10" hidden="1" x14ac:dyDescent="0.35">
      <c r="A7223">
        <v>2020</v>
      </c>
      <c r="B7223">
        <v>3132008</v>
      </c>
      <c r="C7223" t="s">
        <v>102</v>
      </c>
      <c r="D7223" t="s">
        <v>303</v>
      </c>
      <c r="E7223" t="s">
        <v>309</v>
      </c>
      <c r="F7223" s="8">
        <v>236025.19</v>
      </c>
      <c r="G7223" s="10"/>
      <c r="I7223" s="8">
        <v>0</v>
      </c>
      <c r="J7223" s="8">
        <v>0</v>
      </c>
    </row>
    <row r="7224" spans="1:10" hidden="1" x14ac:dyDescent="0.35">
      <c r="A7224">
        <v>2020</v>
      </c>
      <c r="B7224">
        <v>3132107</v>
      </c>
      <c r="C7224" t="s">
        <v>103</v>
      </c>
      <c r="D7224" t="s">
        <v>303</v>
      </c>
      <c r="E7224" t="s">
        <v>299</v>
      </c>
      <c r="F7224" s="8">
        <v>13761829.32</v>
      </c>
      <c r="G7224" s="10">
        <v>13005822.75</v>
      </c>
      <c r="H7224">
        <v>0.86351379346608426</v>
      </c>
      <c r="I7224" s="8">
        <v>652822.10114598274</v>
      </c>
      <c r="J7224" s="8">
        <v>0</v>
      </c>
    </row>
    <row r="7225" spans="1:10" hidden="1" x14ac:dyDescent="0.35">
      <c r="A7225">
        <v>2020</v>
      </c>
      <c r="B7225">
        <v>3132107</v>
      </c>
      <c r="C7225" t="s">
        <v>103</v>
      </c>
      <c r="D7225" t="s">
        <v>303</v>
      </c>
      <c r="E7225" t="s">
        <v>300</v>
      </c>
      <c r="F7225" s="8">
        <v>11230707.34</v>
      </c>
      <c r="G7225" s="10"/>
      <c r="I7225" s="8">
        <v>0</v>
      </c>
      <c r="J7225" s="8">
        <v>11883529.441145983</v>
      </c>
    </row>
    <row r="7226" spans="1:10" hidden="1" x14ac:dyDescent="0.35">
      <c r="A7226">
        <v>2020</v>
      </c>
      <c r="B7226">
        <v>3132107</v>
      </c>
      <c r="C7226" t="s">
        <v>103</v>
      </c>
      <c r="D7226" t="s">
        <v>303</v>
      </c>
      <c r="E7226" t="s">
        <v>301</v>
      </c>
      <c r="F7226" s="8">
        <v>988422.09</v>
      </c>
      <c r="G7226" s="10"/>
      <c r="I7226" s="8">
        <v>0</v>
      </c>
      <c r="J7226" s="8">
        <v>0</v>
      </c>
    </row>
    <row r="7227" spans="1:10" hidden="1" x14ac:dyDescent="0.35">
      <c r="A7227">
        <v>2020</v>
      </c>
      <c r="B7227">
        <v>3132107</v>
      </c>
      <c r="C7227" t="s">
        <v>103</v>
      </c>
      <c r="D7227" t="s">
        <v>303</v>
      </c>
      <c r="E7227" t="s">
        <v>305</v>
      </c>
      <c r="F7227" s="8">
        <v>18668.48</v>
      </c>
      <c r="G7227" s="10"/>
      <c r="I7227" s="8">
        <v>0</v>
      </c>
      <c r="J7227" s="8">
        <v>0</v>
      </c>
    </row>
    <row r="7228" spans="1:10" hidden="1" x14ac:dyDescent="0.35">
      <c r="A7228">
        <v>2020</v>
      </c>
      <c r="B7228">
        <v>3132107</v>
      </c>
      <c r="C7228" t="s">
        <v>103</v>
      </c>
      <c r="D7228" t="s">
        <v>303</v>
      </c>
      <c r="E7228" t="s">
        <v>309</v>
      </c>
      <c r="F7228" s="8">
        <v>756006.57</v>
      </c>
      <c r="G7228" s="10"/>
      <c r="I7228" s="8">
        <v>0</v>
      </c>
      <c r="J7228" s="8">
        <v>0</v>
      </c>
    </row>
    <row r="7229" spans="1:10" hidden="1" x14ac:dyDescent="0.35">
      <c r="A7229">
        <v>2020</v>
      </c>
      <c r="B7229">
        <v>3132305</v>
      </c>
      <c r="C7229" t="s">
        <v>104</v>
      </c>
      <c r="D7229" t="s">
        <v>303</v>
      </c>
      <c r="E7229" t="s">
        <v>299</v>
      </c>
      <c r="F7229" s="8">
        <v>9255369.2699999996</v>
      </c>
      <c r="G7229" s="10">
        <v>8467136.4000000004</v>
      </c>
      <c r="H7229">
        <v>0.8206608446747119</v>
      </c>
      <c r="I7229" s="8">
        <v>646871.85289457242</v>
      </c>
      <c r="J7229" s="8">
        <v>0</v>
      </c>
    </row>
    <row r="7230" spans="1:10" hidden="1" x14ac:dyDescent="0.35">
      <c r="A7230">
        <v>2020</v>
      </c>
      <c r="B7230">
        <v>3132305</v>
      </c>
      <c r="C7230" t="s">
        <v>104</v>
      </c>
      <c r="D7230" t="s">
        <v>303</v>
      </c>
      <c r="E7230" t="s">
        <v>300</v>
      </c>
      <c r="F7230" s="8">
        <v>6948647.3099999996</v>
      </c>
      <c r="G7230" s="10"/>
      <c r="I7230" s="8">
        <v>0</v>
      </c>
      <c r="J7230" s="8">
        <v>7595519.1628945721</v>
      </c>
    </row>
    <row r="7231" spans="1:10" hidden="1" x14ac:dyDescent="0.35">
      <c r="A7231">
        <v>2020</v>
      </c>
      <c r="B7231">
        <v>3132305</v>
      </c>
      <c r="C7231" t="s">
        <v>104</v>
      </c>
      <c r="D7231" t="s">
        <v>303</v>
      </c>
      <c r="E7231" t="s">
        <v>301</v>
      </c>
      <c r="F7231" s="8">
        <v>836601.26</v>
      </c>
      <c r="G7231" s="10"/>
      <c r="I7231" s="8">
        <v>0</v>
      </c>
      <c r="J7231" s="8">
        <v>0</v>
      </c>
    </row>
    <row r="7232" spans="1:10" hidden="1" x14ac:dyDescent="0.35">
      <c r="A7232">
        <v>2020</v>
      </c>
      <c r="B7232">
        <v>3132305</v>
      </c>
      <c r="C7232" t="s">
        <v>104</v>
      </c>
      <c r="D7232" t="s">
        <v>303</v>
      </c>
      <c r="E7232" t="s">
        <v>304</v>
      </c>
      <c r="F7232" s="8">
        <v>383073.15</v>
      </c>
      <c r="G7232" s="10"/>
      <c r="I7232" s="8">
        <v>0</v>
      </c>
      <c r="J7232" s="8">
        <v>0</v>
      </c>
    </row>
    <row r="7233" spans="1:11" hidden="1" x14ac:dyDescent="0.35">
      <c r="A7233">
        <v>2020</v>
      </c>
      <c r="B7233">
        <v>3132305</v>
      </c>
      <c r="C7233" t="s">
        <v>104</v>
      </c>
      <c r="D7233" t="s">
        <v>303</v>
      </c>
      <c r="E7233" t="s">
        <v>309</v>
      </c>
      <c r="F7233" s="8">
        <v>788232.87</v>
      </c>
      <c r="G7233" s="10"/>
      <c r="I7233" s="8">
        <v>0</v>
      </c>
      <c r="J7233" s="8">
        <v>0</v>
      </c>
    </row>
    <row r="7234" spans="1:11" hidden="1" x14ac:dyDescent="0.35">
      <c r="A7234">
        <v>2020</v>
      </c>
      <c r="B7234">
        <v>3132503</v>
      </c>
      <c r="C7234" t="s">
        <v>105</v>
      </c>
      <c r="D7234" t="s">
        <v>303</v>
      </c>
      <c r="E7234" t="s">
        <v>299</v>
      </c>
      <c r="F7234" s="8">
        <v>16800214.850000001</v>
      </c>
      <c r="G7234" s="10">
        <v>16488120.060000002</v>
      </c>
      <c r="H7234">
        <v>0.63915238011676623</v>
      </c>
      <c r="I7234" s="8">
        <v>199476.12785054231</v>
      </c>
      <c r="J7234" s="8">
        <v>0</v>
      </c>
    </row>
    <row r="7235" spans="1:11" hidden="1" x14ac:dyDescent="0.35">
      <c r="A7235">
        <v>2020</v>
      </c>
      <c r="B7235">
        <v>3132503</v>
      </c>
      <c r="C7235" t="s">
        <v>105</v>
      </c>
      <c r="D7235" t="s">
        <v>303</v>
      </c>
      <c r="E7235" t="s">
        <v>300</v>
      </c>
      <c r="F7235" s="8">
        <v>10538421.18</v>
      </c>
      <c r="G7235" s="10"/>
      <c r="I7235" s="8">
        <v>0</v>
      </c>
      <c r="J7235" s="8">
        <v>10737897.307850542</v>
      </c>
    </row>
    <row r="7236" spans="1:11" hidden="1" x14ac:dyDescent="0.35">
      <c r="A7236">
        <v>2020</v>
      </c>
      <c r="B7236">
        <v>3132503</v>
      </c>
      <c r="C7236" t="s">
        <v>105</v>
      </c>
      <c r="D7236" t="s">
        <v>303</v>
      </c>
      <c r="E7236" t="s">
        <v>306</v>
      </c>
      <c r="F7236" s="8">
        <v>97348.78</v>
      </c>
      <c r="G7236" s="10"/>
      <c r="I7236" s="8">
        <v>0</v>
      </c>
      <c r="J7236" s="8">
        <v>0</v>
      </c>
    </row>
    <row r="7237" spans="1:11" hidden="1" x14ac:dyDescent="0.35">
      <c r="A7237">
        <v>2020</v>
      </c>
      <c r="B7237">
        <v>3132503</v>
      </c>
      <c r="C7237" t="s">
        <v>105</v>
      </c>
      <c r="D7237" t="s">
        <v>303</v>
      </c>
      <c r="E7237" t="s">
        <v>301</v>
      </c>
      <c r="F7237" s="8">
        <v>4858559.0599999996</v>
      </c>
      <c r="G7237" s="10"/>
      <c r="I7237" s="8">
        <v>0</v>
      </c>
      <c r="J7237" s="8">
        <v>0</v>
      </c>
    </row>
    <row r="7238" spans="1:11" hidden="1" x14ac:dyDescent="0.35">
      <c r="A7238">
        <v>2020</v>
      </c>
      <c r="B7238">
        <v>3132503</v>
      </c>
      <c r="C7238" t="s">
        <v>105</v>
      </c>
      <c r="D7238" t="s">
        <v>303</v>
      </c>
      <c r="E7238" t="s">
        <v>304</v>
      </c>
      <c r="F7238" s="8">
        <v>105289.88</v>
      </c>
      <c r="G7238" s="10"/>
      <c r="I7238" s="8">
        <v>0</v>
      </c>
      <c r="J7238" s="8">
        <v>0</v>
      </c>
    </row>
    <row r="7239" spans="1:11" hidden="1" x14ac:dyDescent="0.35">
      <c r="A7239">
        <v>2020</v>
      </c>
      <c r="B7239">
        <v>3132503</v>
      </c>
      <c r="C7239" t="s">
        <v>105</v>
      </c>
      <c r="D7239" t="s">
        <v>303</v>
      </c>
      <c r="E7239" t="s">
        <v>305</v>
      </c>
      <c r="F7239" s="8">
        <v>21467.49</v>
      </c>
      <c r="G7239" s="10"/>
      <c r="I7239" s="8">
        <v>0</v>
      </c>
      <c r="J7239" s="8">
        <v>0</v>
      </c>
    </row>
    <row r="7240" spans="1:11" hidden="1" x14ac:dyDescent="0.35">
      <c r="A7240">
        <v>2020</v>
      </c>
      <c r="B7240">
        <v>3132503</v>
      </c>
      <c r="C7240" t="s">
        <v>105</v>
      </c>
      <c r="D7240" t="s">
        <v>303</v>
      </c>
      <c r="E7240" t="s">
        <v>309</v>
      </c>
      <c r="F7240" s="8">
        <v>312094.78999999998</v>
      </c>
      <c r="G7240" s="10"/>
      <c r="I7240" s="8">
        <v>0</v>
      </c>
      <c r="J7240" s="8">
        <v>0</v>
      </c>
    </row>
    <row r="7241" spans="1:11" hidden="1" x14ac:dyDescent="0.35">
      <c r="A7241">
        <v>2020</v>
      </c>
      <c r="B7241">
        <v>3132701</v>
      </c>
      <c r="C7241" t="s">
        <v>106</v>
      </c>
      <c r="D7241" t="s">
        <v>303</v>
      </c>
      <c r="E7241" t="s">
        <v>299</v>
      </c>
      <c r="F7241" s="8">
        <v>12758256.98</v>
      </c>
      <c r="G7241" s="10">
        <v>12584319.43</v>
      </c>
      <c r="H7241">
        <v>0.71143560363359282</v>
      </c>
      <c r="I7241" s="8">
        <v>123745.36587879823</v>
      </c>
      <c r="J7241" s="8">
        <v>0</v>
      </c>
    </row>
    <row r="7242" spans="1:11" hidden="1" x14ac:dyDescent="0.35">
      <c r="A7242">
        <v>2020</v>
      </c>
      <c r="B7242">
        <v>3132701</v>
      </c>
      <c r="C7242" t="s">
        <v>106</v>
      </c>
      <c r="D7242" t="s">
        <v>303</v>
      </c>
      <c r="E7242" t="s">
        <v>300</v>
      </c>
      <c r="F7242" s="8">
        <v>8952932.8900000006</v>
      </c>
      <c r="G7242" s="10"/>
      <c r="I7242" s="8">
        <v>0</v>
      </c>
      <c r="J7242" s="8">
        <v>9076678.2558787987</v>
      </c>
      <c r="K7242">
        <f>J7242/F7241</f>
        <v>0.71143560363359282</v>
      </c>
    </row>
    <row r="7243" spans="1:11" hidden="1" x14ac:dyDescent="0.35">
      <c r="A7243">
        <v>2020</v>
      </c>
      <c r="B7243">
        <v>3132701</v>
      </c>
      <c r="C7243" t="s">
        <v>106</v>
      </c>
      <c r="D7243" t="s">
        <v>303</v>
      </c>
      <c r="E7243" t="s">
        <v>301</v>
      </c>
      <c r="F7243" s="8">
        <v>925039.61</v>
      </c>
      <c r="G7243" s="10"/>
      <c r="I7243" s="8">
        <v>0</v>
      </c>
      <c r="J7243" s="8">
        <v>0</v>
      </c>
    </row>
    <row r="7244" spans="1:11" hidden="1" x14ac:dyDescent="0.35">
      <c r="A7244">
        <v>2020</v>
      </c>
      <c r="B7244">
        <v>3132701</v>
      </c>
      <c r="C7244" t="s">
        <v>106</v>
      </c>
      <c r="D7244" t="s">
        <v>303</v>
      </c>
      <c r="E7244" t="s">
        <v>305</v>
      </c>
      <c r="F7244" s="8">
        <v>196490</v>
      </c>
      <c r="G7244" s="10"/>
      <c r="I7244" s="8">
        <v>0</v>
      </c>
      <c r="J7244" s="8">
        <v>0</v>
      </c>
    </row>
    <row r="7245" spans="1:11" hidden="1" x14ac:dyDescent="0.35">
      <c r="A7245">
        <v>2020</v>
      </c>
      <c r="B7245">
        <v>3132701</v>
      </c>
      <c r="C7245" t="s">
        <v>106</v>
      </c>
      <c r="D7245" t="s">
        <v>303</v>
      </c>
      <c r="E7245" t="s">
        <v>309</v>
      </c>
      <c r="F7245" s="8">
        <v>173937.55</v>
      </c>
      <c r="G7245" s="10"/>
      <c r="I7245" s="8">
        <v>0</v>
      </c>
      <c r="J7245" s="8">
        <v>0</v>
      </c>
    </row>
    <row r="7246" spans="1:11" hidden="1" x14ac:dyDescent="0.35">
      <c r="A7246">
        <v>2020</v>
      </c>
      <c r="B7246">
        <v>3133204</v>
      </c>
      <c r="C7246" t="s">
        <v>107</v>
      </c>
      <c r="D7246" t="s">
        <v>303</v>
      </c>
      <c r="E7246" t="s">
        <v>299</v>
      </c>
      <c r="F7246" s="8">
        <v>8136021.6799999997</v>
      </c>
      <c r="G7246" s="10">
        <v>7419589.4199999999</v>
      </c>
      <c r="H7246">
        <v>0.59081918309167025</v>
      </c>
      <c r="I7246" s="8">
        <v>423281.92259371909</v>
      </c>
      <c r="J7246" s="8">
        <v>0</v>
      </c>
    </row>
    <row r="7247" spans="1:11" hidden="1" x14ac:dyDescent="0.35">
      <c r="A7247">
        <v>2020</v>
      </c>
      <c r="B7247">
        <v>3133204</v>
      </c>
      <c r="C7247" t="s">
        <v>107</v>
      </c>
      <c r="D7247" t="s">
        <v>303</v>
      </c>
      <c r="E7247" t="s">
        <v>300</v>
      </c>
      <c r="F7247" s="8">
        <v>4383635.76</v>
      </c>
      <c r="G7247" s="10"/>
      <c r="I7247" s="8">
        <v>0</v>
      </c>
      <c r="J7247" s="8">
        <v>4806917.6825937191</v>
      </c>
    </row>
    <row r="7248" spans="1:11" hidden="1" x14ac:dyDescent="0.35">
      <c r="A7248">
        <v>2020</v>
      </c>
      <c r="B7248">
        <v>3133204</v>
      </c>
      <c r="C7248" t="s">
        <v>107</v>
      </c>
      <c r="D7248" t="s">
        <v>303</v>
      </c>
      <c r="E7248" t="s">
        <v>306</v>
      </c>
      <c r="F7248" s="8">
        <v>69750</v>
      </c>
      <c r="G7248" s="10"/>
      <c r="I7248" s="8">
        <v>0</v>
      </c>
      <c r="J7248" s="8">
        <v>0</v>
      </c>
    </row>
    <row r="7249" spans="1:10" hidden="1" x14ac:dyDescent="0.35">
      <c r="A7249">
        <v>2020</v>
      </c>
      <c r="B7249">
        <v>3133204</v>
      </c>
      <c r="C7249" t="s">
        <v>107</v>
      </c>
      <c r="D7249" t="s">
        <v>303</v>
      </c>
      <c r="E7249" t="s">
        <v>301</v>
      </c>
      <c r="F7249" s="8">
        <v>2576276.31</v>
      </c>
      <c r="G7249" s="10"/>
      <c r="I7249" s="8">
        <v>0</v>
      </c>
      <c r="J7249" s="8">
        <v>0</v>
      </c>
    </row>
    <row r="7250" spans="1:10" hidden="1" x14ac:dyDescent="0.35">
      <c r="A7250">
        <v>2020</v>
      </c>
      <c r="B7250">
        <v>3133204</v>
      </c>
      <c r="C7250" t="s">
        <v>107</v>
      </c>
      <c r="D7250" t="s">
        <v>303</v>
      </c>
      <c r="E7250" t="s">
        <v>304</v>
      </c>
      <c r="F7250" s="8">
        <v>6287.92</v>
      </c>
      <c r="G7250" s="10"/>
      <c r="I7250" s="8">
        <v>0</v>
      </c>
      <c r="J7250" s="8">
        <v>0</v>
      </c>
    </row>
    <row r="7251" spans="1:10" hidden="1" x14ac:dyDescent="0.35">
      <c r="A7251">
        <v>2020</v>
      </c>
      <c r="B7251">
        <v>3133204</v>
      </c>
      <c r="C7251" t="s">
        <v>107</v>
      </c>
      <c r="D7251" t="s">
        <v>303</v>
      </c>
      <c r="E7251" t="s">
        <v>309</v>
      </c>
      <c r="F7251" s="8">
        <v>716432.26</v>
      </c>
      <c r="G7251" s="10"/>
      <c r="I7251" s="8">
        <v>0</v>
      </c>
      <c r="J7251" s="8">
        <v>0</v>
      </c>
    </row>
    <row r="7252" spans="1:10" hidden="1" x14ac:dyDescent="0.35">
      <c r="A7252">
        <v>2020</v>
      </c>
      <c r="B7252">
        <v>3133303</v>
      </c>
      <c r="C7252" t="s">
        <v>108</v>
      </c>
      <c r="D7252" t="s">
        <v>303</v>
      </c>
      <c r="E7252" t="s">
        <v>299</v>
      </c>
      <c r="F7252" s="8">
        <v>12063849.5</v>
      </c>
      <c r="G7252" s="10">
        <v>12063849.5</v>
      </c>
      <c r="H7252">
        <v>0.70277633436988751</v>
      </c>
      <c r="I7252" s="8">
        <v>0</v>
      </c>
      <c r="J7252" s="8">
        <v>0</v>
      </c>
    </row>
    <row r="7253" spans="1:10" hidden="1" x14ac:dyDescent="0.35">
      <c r="A7253">
        <v>2020</v>
      </c>
      <c r="B7253">
        <v>3133303</v>
      </c>
      <c r="C7253" t="s">
        <v>108</v>
      </c>
      <c r="D7253" t="s">
        <v>303</v>
      </c>
      <c r="E7253" t="s">
        <v>300</v>
      </c>
      <c r="F7253" s="8">
        <v>8478187.9299999997</v>
      </c>
      <c r="G7253" s="10"/>
      <c r="I7253" s="8">
        <v>0</v>
      </c>
      <c r="J7253" s="8">
        <v>8478187.9299999997</v>
      </c>
    </row>
    <row r="7254" spans="1:10" hidden="1" x14ac:dyDescent="0.35">
      <c r="A7254">
        <v>2020</v>
      </c>
      <c r="B7254">
        <v>3133303</v>
      </c>
      <c r="C7254" t="s">
        <v>108</v>
      </c>
      <c r="D7254" t="s">
        <v>303</v>
      </c>
      <c r="E7254" t="s">
        <v>308</v>
      </c>
      <c r="F7254" s="8">
        <v>3774.45</v>
      </c>
      <c r="G7254" s="10"/>
      <c r="I7254" s="8">
        <v>0</v>
      </c>
      <c r="J7254" s="8">
        <v>0</v>
      </c>
    </row>
    <row r="7255" spans="1:10" hidden="1" x14ac:dyDescent="0.35">
      <c r="A7255">
        <v>2020</v>
      </c>
      <c r="B7255">
        <v>3133303</v>
      </c>
      <c r="C7255" t="s">
        <v>108</v>
      </c>
      <c r="D7255" t="s">
        <v>303</v>
      </c>
      <c r="E7255" t="s">
        <v>306</v>
      </c>
      <c r="F7255" s="8">
        <v>6894.8</v>
      </c>
      <c r="G7255" s="10"/>
      <c r="I7255" s="8">
        <v>0</v>
      </c>
      <c r="J7255" s="8">
        <v>0</v>
      </c>
    </row>
    <row r="7256" spans="1:10" hidden="1" x14ac:dyDescent="0.35">
      <c r="A7256">
        <v>2020</v>
      </c>
      <c r="B7256">
        <v>3133303</v>
      </c>
      <c r="C7256" t="s">
        <v>108</v>
      </c>
      <c r="D7256" t="s">
        <v>303</v>
      </c>
      <c r="E7256" t="s">
        <v>301</v>
      </c>
      <c r="F7256" s="8">
        <v>3087355.58</v>
      </c>
      <c r="G7256" s="10"/>
      <c r="I7256" s="8">
        <v>0</v>
      </c>
      <c r="J7256" s="8">
        <v>0</v>
      </c>
    </row>
    <row r="7257" spans="1:10" hidden="1" x14ac:dyDescent="0.35">
      <c r="A7257">
        <v>2020</v>
      </c>
      <c r="B7257">
        <v>3133303</v>
      </c>
      <c r="C7257" t="s">
        <v>108</v>
      </c>
      <c r="D7257" t="s">
        <v>303</v>
      </c>
      <c r="E7257" t="s">
        <v>304</v>
      </c>
      <c r="F7257" s="8">
        <v>185582.24</v>
      </c>
      <c r="G7257" s="10"/>
      <c r="I7257" s="8">
        <v>0</v>
      </c>
      <c r="J7257" s="8">
        <v>0</v>
      </c>
    </row>
    <row r="7258" spans="1:10" hidden="1" x14ac:dyDescent="0.35">
      <c r="A7258">
        <v>2020</v>
      </c>
      <c r="B7258">
        <v>3133303</v>
      </c>
      <c r="C7258" t="s">
        <v>108</v>
      </c>
      <c r="D7258" t="s">
        <v>303</v>
      </c>
      <c r="E7258" t="s">
        <v>305</v>
      </c>
      <c r="F7258" s="8">
        <v>302054.5</v>
      </c>
      <c r="G7258" s="10"/>
      <c r="I7258" s="8">
        <v>0</v>
      </c>
      <c r="J7258" s="8">
        <v>0</v>
      </c>
    </row>
    <row r="7259" spans="1:10" hidden="1" x14ac:dyDescent="0.35">
      <c r="A7259">
        <v>2020</v>
      </c>
      <c r="B7259">
        <v>3134004</v>
      </c>
      <c r="C7259" t="s">
        <v>109</v>
      </c>
      <c r="D7259" t="s">
        <v>303</v>
      </c>
      <c r="E7259" t="s">
        <v>299</v>
      </c>
      <c r="F7259" s="8">
        <v>8722831.8200000003</v>
      </c>
      <c r="G7259" s="10">
        <v>8043298.1699999999</v>
      </c>
      <c r="H7259">
        <v>0.74859003766113019</v>
      </c>
      <c r="I7259" s="8">
        <v>508692.12064550526</v>
      </c>
      <c r="J7259" s="8">
        <v>0</v>
      </c>
    </row>
    <row r="7260" spans="1:10" hidden="1" x14ac:dyDescent="0.35">
      <c r="A7260">
        <v>2020</v>
      </c>
      <c r="B7260">
        <v>3134004</v>
      </c>
      <c r="C7260" t="s">
        <v>109</v>
      </c>
      <c r="D7260" t="s">
        <v>303</v>
      </c>
      <c r="E7260" t="s">
        <v>300</v>
      </c>
      <c r="F7260" s="8">
        <v>6021132.8799999999</v>
      </c>
      <c r="G7260" s="10"/>
      <c r="I7260" s="8">
        <v>0</v>
      </c>
      <c r="J7260" s="8">
        <v>6529825.0006455053</v>
      </c>
    </row>
    <row r="7261" spans="1:10" hidden="1" x14ac:dyDescent="0.35">
      <c r="A7261">
        <v>2020</v>
      </c>
      <c r="B7261">
        <v>3134004</v>
      </c>
      <c r="C7261" t="s">
        <v>109</v>
      </c>
      <c r="D7261" t="s">
        <v>303</v>
      </c>
      <c r="E7261" t="s">
        <v>301</v>
      </c>
      <c r="F7261" s="8">
        <v>1151814.22</v>
      </c>
      <c r="G7261" s="10"/>
      <c r="I7261" s="8">
        <v>0</v>
      </c>
      <c r="J7261" s="8">
        <v>0</v>
      </c>
    </row>
    <row r="7262" spans="1:10" hidden="1" x14ac:dyDescent="0.35">
      <c r="A7262">
        <v>2020</v>
      </c>
      <c r="B7262">
        <v>3134004</v>
      </c>
      <c r="C7262" t="s">
        <v>109</v>
      </c>
      <c r="D7262" t="s">
        <v>303</v>
      </c>
      <c r="E7262" t="s">
        <v>304</v>
      </c>
      <c r="F7262" s="8">
        <v>12457.67</v>
      </c>
      <c r="G7262" s="10"/>
      <c r="I7262" s="8">
        <v>0</v>
      </c>
      <c r="J7262" s="8">
        <v>0</v>
      </c>
    </row>
    <row r="7263" spans="1:10" hidden="1" x14ac:dyDescent="0.35">
      <c r="A7263">
        <v>2020</v>
      </c>
      <c r="B7263">
        <v>3134004</v>
      </c>
      <c r="C7263" t="s">
        <v>109</v>
      </c>
      <c r="D7263" t="s">
        <v>303</v>
      </c>
      <c r="E7263" t="s">
        <v>305</v>
      </c>
      <c r="F7263" s="8">
        <v>65008.12</v>
      </c>
      <c r="G7263" s="10"/>
      <c r="I7263" s="8">
        <v>0</v>
      </c>
      <c r="J7263" s="8">
        <v>0</v>
      </c>
    </row>
    <row r="7264" spans="1:10" hidden="1" x14ac:dyDescent="0.35">
      <c r="A7264">
        <v>2020</v>
      </c>
      <c r="B7264">
        <v>3134004</v>
      </c>
      <c r="C7264" t="s">
        <v>109</v>
      </c>
      <c r="D7264" t="s">
        <v>303</v>
      </c>
      <c r="E7264" t="s">
        <v>309</v>
      </c>
      <c r="F7264" s="8">
        <v>679533.65</v>
      </c>
      <c r="G7264" s="10"/>
      <c r="I7264" s="8">
        <v>0</v>
      </c>
      <c r="J7264" s="8">
        <v>0</v>
      </c>
    </row>
    <row r="7265" spans="1:10" hidden="1" x14ac:dyDescent="0.35">
      <c r="A7265">
        <v>2020</v>
      </c>
      <c r="B7265">
        <v>3134103</v>
      </c>
      <c r="C7265" t="s">
        <v>110</v>
      </c>
      <c r="D7265" t="s">
        <v>303</v>
      </c>
      <c r="E7265" t="s">
        <v>299</v>
      </c>
      <c r="F7265" s="8">
        <v>4631815.1100000003</v>
      </c>
      <c r="G7265" s="10">
        <v>4520437.7200000007</v>
      </c>
      <c r="H7265">
        <v>0.85066986831531877</v>
      </c>
      <c r="I7265" s="8">
        <v>94745.389684603899</v>
      </c>
      <c r="J7265" s="8">
        <v>0</v>
      </c>
    </row>
    <row r="7266" spans="1:10" hidden="1" x14ac:dyDescent="0.35">
      <c r="A7266">
        <v>2020</v>
      </c>
      <c r="B7266">
        <v>3134103</v>
      </c>
      <c r="C7266" t="s">
        <v>110</v>
      </c>
      <c r="D7266" t="s">
        <v>303</v>
      </c>
      <c r="E7266" t="s">
        <v>300</v>
      </c>
      <c r="F7266" s="8">
        <v>3845400.16</v>
      </c>
      <c r="G7266" s="10"/>
      <c r="I7266" s="8">
        <v>0</v>
      </c>
      <c r="J7266" s="8">
        <v>3940145.5496846042</v>
      </c>
    </row>
    <row r="7267" spans="1:10" hidden="1" x14ac:dyDescent="0.35">
      <c r="A7267">
        <v>2020</v>
      </c>
      <c r="B7267">
        <v>3134103</v>
      </c>
      <c r="C7267" t="s">
        <v>110</v>
      </c>
      <c r="D7267" t="s">
        <v>303</v>
      </c>
      <c r="E7267" t="s">
        <v>306</v>
      </c>
      <c r="F7267" s="8">
        <v>15780.21</v>
      </c>
      <c r="G7267" s="10"/>
      <c r="I7267" s="8">
        <v>0</v>
      </c>
      <c r="J7267" s="8">
        <v>0</v>
      </c>
    </row>
    <row r="7268" spans="1:10" hidden="1" x14ac:dyDescent="0.35">
      <c r="A7268">
        <v>2020</v>
      </c>
      <c r="B7268">
        <v>3134103</v>
      </c>
      <c r="C7268" t="s">
        <v>110</v>
      </c>
      <c r="D7268" t="s">
        <v>303</v>
      </c>
      <c r="E7268" t="s">
        <v>301</v>
      </c>
      <c r="F7268" s="8">
        <v>579655.46</v>
      </c>
      <c r="G7268" s="10"/>
      <c r="I7268" s="8">
        <v>0</v>
      </c>
      <c r="J7268" s="8">
        <v>0</v>
      </c>
    </row>
    <row r="7269" spans="1:10" hidden="1" x14ac:dyDescent="0.35">
      <c r="A7269">
        <v>2020</v>
      </c>
      <c r="B7269">
        <v>3134103</v>
      </c>
      <c r="C7269" t="s">
        <v>110</v>
      </c>
      <c r="D7269" t="s">
        <v>303</v>
      </c>
      <c r="E7269" t="s">
        <v>309</v>
      </c>
      <c r="F7269" s="8">
        <v>111377.39</v>
      </c>
      <c r="G7269" s="10"/>
      <c r="I7269" s="8">
        <v>0</v>
      </c>
      <c r="J7269" s="8">
        <v>0</v>
      </c>
    </row>
    <row r="7270" spans="1:10" hidden="1" x14ac:dyDescent="0.35">
      <c r="A7270">
        <v>2020</v>
      </c>
      <c r="B7270">
        <v>3134707</v>
      </c>
      <c r="C7270" t="s">
        <v>111</v>
      </c>
      <c r="D7270" t="s">
        <v>303</v>
      </c>
      <c r="E7270" t="s">
        <v>299</v>
      </c>
      <c r="F7270" s="8">
        <v>8841507.6699999999</v>
      </c>
      <c r="G7270" s="10">
        <v>8841507.6699999999</v>
      </c>
      <c r="H7270">
        <v>0.51652956265546057</v>
      </c>
      <c r="I7270" s="8">
        <v>0</v>
      </c>
      <c r="J7270" s="8">
        <v>0</v>
      </c>
    </row>
    <row r="7271" spans="1:10" hidden="1" x14ac:dyDescent="0.35">
      <c r="A7271">
        <v>2020</v>
      </c>
      <c r="B7271">
        <v>3134707</v>
      </c>
      <c r="C7271" t="s">
        <v>111</v>
      </c>
      <c r="D7271" t="s">
        <v>303</v>
      </c>
      <c r="E7271" t="s">
        <v>300</v>
      </c>
      <c r="F7271" s="8">
        <v>4566900.09</v>
      </c>
      <c r="G7271" s="10"/>
      <c r="I7271" s="8">
        <v>0</v>
      </c>
      <c r="J7271" s="8">
        <v>4566900.09</v>
      </c>
    </row>
    <row r="7272" spans="1:10" hidden="1" x14ac:dyDescent="0.35">
      <c r="A7272">
        <v>2020</v>
      </c>
      <c r="B7272">
        <v>3134707</v>
      </c>
      <c r="C7272" t="s">
        <v>111</v>
      </c>
      <c r="D7272" t="s">
        <v>303</v>
      </c>
      <c r="E7272" t="s">
        <v>301</v>
      </c>
      <c r="F7272" s="8">
        <v>1580864.04</v>
      </c>
      <c r="G7272" s="10"/>
      <c r="I7272" s="8">
        <v>0</v>
      </c>
      <c r="J7272" s="8">
        <v>0</v>
      </c>
    </row>
    <row r="7273" spans="1:10" hidden="1" x14ac:dyDescent="0.35">
      <c r="A7273">
        <v>2020</v>
      </c>
      <c r="B7273">
        <v>3134707</v>
      </c>
      <c r="C7273" t="s">
        <v>111</v>
      </c>
      <c r="D7273" t="s">
        <v>303</v>
      </c>
      <c r="E7273" t="s">
        <v>305</v>
      </c>
      <c r="F7273" s="8">
        <v>148.38999999999999</v>
      </c>
      <c r="G7273" s="10"/>
      <c r="I7273" s="8">
        <v>0</v>
      </c>
      <c r="J7273" s="8">
        <v>0</v>
      </c>
    </row>
    <row r="7274" spans="1:10" hidden="1" x14ac:dyDescent="0.35">
      <c r="A7274">
        <v>2020</v>
      </c>
      <c r="B7274">
        <v>3135050</v>
      </c>
      <c r="C7274" t="s">
        <v>112</v>
      </c>
      <c r="D7274" t="s">
        <v>303</v>
      </c>
      <c r="E7274" t="s">
        <v>299</v>
      </c>
      <c r="F7274" s="8">
        <v>20050004.579999998</v>
      </c>
      <c r="G7274" s="10">
        <v>18944484.719999999</v>
      </c>
      <c r="H7274">
        <v>0.70170143218337167</v>
      </c>
      <c r="I7274" s="8">
        <v>775744.86906916066</v>
      </c>
      <c r="J7274" s="8">
        <v>0</v>
      </c>
    </row>
    <row r="7275" spans="1:10" hidden="1" x14ac:dyDescent="0.35">
      <c r="A7275">
        <v>2020</v>
      </c>
      <c r="B7275">
        <v>3135050</v>
      </c>
      <c r="C7275" t="s">
        <v>112</v>
      </c>
      <c r="D7275" t="s">
        <v>303</v>
      </c>
      <c r="E7275" t="s">
        <v>300</v>
      </c>
      <c r="F7275" s="8">
        <v>13293372.060000001</v>
      </c>
      <c r="G7275" s="10"/>
      <c r="I7275" s="8">
        <v>0</v>
      </c>
      <c r="J7275" s="8">
        <v>14069116.929069161</v>
      </c>
    </row>
    <row r="7276" spans="1:10" hidden="1" x14ac:dyDescent="0.35">
      <c r="A7276">
        <v>2020</v>
      </c>
      <c r="B7276">
        <v>3135050</v>
      </c>
      <c r="C7276" t="s">
        <v>112</v>
      </c>
      <c r="D7276" t="s">
        <v>303</v>
      </c>
      <c r="E7276" t="s">
        <v>306</v>
      </c>
      <c r="F7276" s="8">
        <v>67866.64</v>
      </c>
      <c r="G7276" s="10"/>
      <c r="I7276" s="8">
        <v>0</v>
      </c>
      <c r="J7276" s="8">
        <v>0</v>
      </c>
    </row>
    <row r="7277" spans="1:10" hidden="1" x14ac:dyDescent="0.35">
      <c r="A7277">
        <v>2020</v>
      </c>
      <c r="B7277">
        <v>3135050</v>
      </c>
      <c r="C7277" t="s">
        <v>112</v>
      </c>
      <c r="D7277" t="s">
        <v>303</v>
      </c>
      <c r="E7277" t="s">
        <v>301</v>
      </c>
      <c r="F7277" s="8">
        <v>4907859.8499999996</v>
      </c>
      <c r="G7277" s="10"/>
      <c r="I7277" s="8">
        <v>0</v>
      </c>
      <c r="J7277" s="8">
        <v>0</v>
      </c>
    </row>
    <row r="7278" spans="1:10" hidden="1" x14ac:dyDescent="0.35">
      <c r="A7278">
        <v>2020</v>
      </c>
      <c r="B7278">
        <v>3135050</v>
      </c>
      <c r="C7278" t="s">
        <v>112</v>
      </c>
      <c r="D7278" t="s">
        <v>303</v>
      </c>
      <c r="E7278" t="s">
        <v>305</v>
      </c>
      <c r="F7278" s="8">
        <v>115133.96</v>
      </c>
      <c r="G7278" s="10"/>
      <c r="I7278" s="8">
        <v>0</v>
      </c>
      <c r="J7278" s="8">
        <v>0</v>
      </c>
    </row>
    <row r="7279" spans="1:10" hidden="1" x14ac:dyDescent="0.35">
      <c r="A7279">
        <v>2020</v>
      </c>
      <c r="B7279">
        <v>3135050</v>
      </c>
      <c r="C7279" t="s">
        <v>112</v>
      </c>
      <c r="D7279" t="s">
        <v>303</v>
      </c>
      <c r="E7279" t="s">
        <v>309</v>
      </c>
      <c r="F7279" s="8">
        <v>1105519.8600000001</v>
      </c>
      <c r="G7279" s="10"/>
      <c r="I7279" s="8">
        <v>0</v>
      </c>
      <c r="J7279" s="8">
        <v>0</v>
      </c>
    </row>
    <row r="7280" spans="1:10" hidden="1" x14ac:dyDescent="0.35">
      <c r="A7280">
        <v>2020</v>
      </c>
      <c r="B7280">
        <v>3135076</v>
      </c>
      <c r="C7280" t="s">
        <v>113</v>
      </c>
      <c r="D7280" t="s">
        <v>303</v>
      </c>
      <c r="E7280" t="s">
        <v>299</v>
      </c>
      <c r="F7280" s="8">
        <v>3629664.83</v>
      </c>
      <c r="G7280" s="10">
        <v>3629664.83</v>
      </c>
      <c r="H7280">
        <v>0.6724562278660865</v>
      </c>
      <c r="I7280" s="8">
        <v>0</v>
      </c>
      <c r="J7280" s="8">
        <v>0</v>
      </c>
    </row>
    <row r="7281" spans="1:10" hidden="1" x14ac:dyDescent="0.35">
      <c r="A7281">
        <v>2020</v>
      </c>
      <c r="B7281">
        <v>3135076</v>
      </c>
      <c r="C7281" t="s">
        <v>113</v>
      </c>
      <c r="D7281" t="s">
        <v>303</v>
      </c>
      <c r="E7281" t="s">
        <v>300</v>
      </c>
      <c r="F7281" s="8">
        <v>2440790.7200000002</v>
      </c>
      <c r="G7281" s="10"/>
      <c r="I7281" s="8">
        <v>0</v>
      </c>
      <c r="J7281" s="8">
        <v>2440790.7200000002</v>
      </c>
    </row>
    <row r="7282" spans="1:10" hidden="1" x14ac:dyDescent="0.35">
      <c r="A7282">
        <v>2020</v>
      </c>
      <c r="B7282">
        <v>3135076</v>
      </c>
      <c r="C7282" t="s">
        <v>113</v>
      </c>
      <c r="D7282" t="s">
        <v>303</v>
      </c>
      <c r="E7282" t="s">
        <v>301</v>
      </c>
      <c r="F7282" s="8">
        <v>518210.52</v>
      </c>
      <c r="G7282" s="10"/>
      <c r="I7282" s="8">
        <v>0</v>
      </c>
      <c r="J7282" s="8">
        <v>0</v>
      </c>
    </row>
    <row r="7283" spans="1:10" hidden="1" x14ac:dyDescent="0.35">
      <c r="A7283">
        <v>2020</v>
      </c>
      <c r="B7283">
        <v>3135100</v>
      </c>
      <c r="C7283" t="s">
        <v>114</v>
      </c>
      <c r="D7283" t="s">
        <v>303</v>
      </c>
      <c r="E7283" t="s">
        <v>299</v>
      </c>
      <c r="F7283" s="8">
        <v>33230925.510000002</v>
      </c>
      <c r="G7283" s="10">
        <v>30737313.25</v>
      </c>
      <c r="H7283">
        <v>0.28805714142891131</v>
      </c>
      <c r="I7283" s="8">
        <v>718302.81944768713</v>
      </c>
      <c r="J7283" s="8">
        <v>0</v>
      </c>
    </row>
    <row r="7284" spans="1:10" hidden="1" x14ac:dyDescent="0.35">
      <c r="A7284">
        <v>2020</v>
      </c>
      <c r="B7284">
        <v>3135100</v>
      </c>
      <c r="C7284" t="s">
        <v>114</v>
      </c>
      <c r="D7284" t="s">
        <v>303</v>
      </c>
      <c r="E7284" t="s">
        <v>300</v>
      </c>
      <c r="F7284" s="8">
        <v>8854102.5899999999</v>
      </c>
      <c r="G7284" s="10"/>
      <c r="I7284" s="8">
        <v>0</v>
      </c>
      <c r="J7284" s="8">
        <v>9572405.4094476867</v>
      </c>
    </row>
    <row r="7285" spans="1:10" hidden="1" x14ac:dyDescent="0.35">
      <c r="A7285">
        <v>2020</v>
      </c>
      <c r="B7285">
        <v>3135100</v>
      </c>
      <c r="C7285" t="s">
        <v>114</v>
      </c>
      <c r="D7285" t="s">
        <v>303</v>
      </c>
      <c r="E7285" t="s">
        <v>307</v>
      </c>
      <c r="F7285" s="8">
        <v>143608.5</v>
      </c>
      <c r="G7285" s="10"/>
      <c r="I7285" s="8">
        <v>0</v>
      </c>
      <c r="J7285" s="8">
        <v>0</v>
      </c>
    </row>
    <row r="7286" spans="1:10" hidden="1" x14ac:dyDescent="0.35">
      <c r="A7286">
        <v>2020</v>
      </c>
      <c r="B7286">
        <v>3135100</v>
      </c>
      <c r="C7286" t="s">
        <v>114</v>
      </c>
      <c r="D7286" t="s">
        <v>303</v>
      </c>
      <c r="E7286" t="s">
        <v>306</v>
      </c>
      <c r="F7286" s="8">
        <v>251775.14</v>
      </c>
      <c r="G7286" s="10"/>
      <c r="I7286" s="8">
        <v>0</v>
      </c>
      <c r="J7286" s="8">
        <v>0</v>
      </c>
    </row>
    <row r="7287" spans="1:10" hidden="1" x14ac:dyDescent="0.35">
      <c r="A7287">
        <v>2020</v>
      </c>
      <c r="B7287">
        <v>3135100</v>
      </c>
      <c r="C7287" t="s">
        <v>114</v>
      </c>
      <c r="D7287" t="s">
        <v>303</v>
      </c>
      <c r="E7287" t="s">
        <v>301</v>
      </c>
      <c r="F7287" s="8">
        <v>20084824.890000001</v>
      </c>
      <c r="G7287" s="10"/>
      <c r="I7287" s="8">
        <v>0</v>
      </c>
      <c r="J7287" s="8">
        <v>0</v>
      </c>
    </row>
    <row r="7288" spans="1:10" hidden="1" x14ac:dyDescent="0.35">
      <c r="A7288">
        <v>2020</v>
      </c>
      <c r="B7288">
        <v>3135100</v>
      </c>
      <c r="C7288" t="s">
        <v>114</v>
      </c>
      <c r="D7288" t="s">
        <v>303</v>
      </c>
      <c r="E7288" t="s">
        <v>304</v>
      </c>
      <c r="F7288" s="8">
        <v>548228.43000000005</v>
      </c>
      <c r="G7288" s="10"/>
      <c r="I7288" s="8">
        <v>0</v>
      </c>
      <c r="J7288" s="8">
        <v>0</v>
      </c>
    </row>
    <row r="7289" spans="1:10" hidden="1" x14ac:dyDescent="0.35">
      <c r="A7289">
        <v>2020</v>
      </c>
      <c r="B7289">
        <v>3135100</v>
      </c>
      <c r="C7289" t="s">
        <v>114</v>
      </c>
      <c r="D7289" t="s">
        <v>303</v>
      </c>
      <c r="E7289" t="s">
        <v>305</v>
      </c>
      <c r="F7289" s="8">
        <v>854773.7</v>
      </c>
      <c r="G7289" s="10"/>
      <c r="I7289" s="8">
        <v>0</v>
      </c>
      <c r="J7289" s="8">
        <v>0</v>
      </c>
    </row>
    <row r="7290" spans="1:10" hidden="1" x14ac:dyDescent="0.35">
      <c r="A7290">
        <v>2020</v>
      </c>
      <c r="B7290">
        <v>3135100</v>
      </c>
      <c r="C7290" t="s">
        <v>114</v>
      </c>
      <c r="D7290" t="s">
        <v>303</v>
      </c>
      <c r="E7290" t="s">
        <v>309</v>
      </c>
      <c r="F7290" s="8">
        <v>2493612.2599999998</v>
      </c>
      <c r="G7290" s="10"/>
      <c r="I7290" s="8">
        <v>0</v>
      </c>
      <c r="J7290" s="8">
        <v>0</v>
      </c>
    </row>
    <row r="7291" spans="1:10" hidden="1" x14ac:dyDescent="0.35">
      <c r="A7291">
        <v>2020</v>
      </c>
      <c r="B7291">
        <v>3135209</v>
      </c>
      <c r="C7291" t="s">
        <v>115</v>
      </c>
      <c r="D7291" t="s">
        <v>303</v>
      </c>
      <c r="E7291" t="s">
        <v>299</v>
      </c>
      <c r="F7291" s="8">
        <v>28643915.27</v>
      </c>
      <c r="G7291" s="10">
        <v>28643915.27</v>
      </c>
      <c r="H7291">
        <v>0.45256748170795719</v>
      </c>
      <c r="I7291" s="8">
        <v>0</v>
      </c>
      <c r="J7291" s="8">
        <v>0</v>
      </c>
    </row>
    <row r="7292" spans="1:10" hidden="1" x14ac:dyDescent="0.35">
      <c r="A7292">
        <v>2020</v>
      </c>
      <c r="B7292">
        <v>3135209</v>
      </c>
      <c r="C7292" t="s">
        <v>115</v>
      </c>
      <c r="D7292" t="s">
        <v>303</v>
      </c>
      <c r="E7292" t="s">
        <v>300</v>
      </c>
      <c r="F7292" s="8">
        <v>12963304.6</v>
      </c>
      <c r="G7292" s="10"/>
      <c r="I7292" s="8">
        <v>0</v>
      </c>
      <c r="J7292" s="8">
        <v>12963304.6</v>
      </c>
    </row>
    <row r="7293" spans="1:10" hidden="1" x14ac:dyDescent="0.35">
      <c r="A7293">
        <v>2020</v>
      </c>
      <c r="B7293">
        <v>3135209</v>
      </c>
      <c r="C7293" t="s">
        <v>115</v>
      </c>
      <c r="D7293" t="s">
        <v>303</v>
      </c>
      <c r="E7293" t="s">
        <v>306</v>
      </c>
      <c r="F7293" s="8">
        <v>138760.59</v>
      </c>
      <c r="G7293" s="10"/>
      <c r="I7293" s="8">
        <v>0</v>
      </c>
      <c r="J7293" s="8">
        <v>0</v>
      </c>
    </row>
    <row r="7294" spans="1:10" hidden="1" x14ac:dyDescent="0.35">
      <c r="A7294">
        <v>2020</v>
      </c>
      <c r="B7294">
        <v>3135209</v>
      </c>
      <c r="C7294" t="s">
        <v>115</v>
      </c>
      <c r="D7294" t="s">
        <v>303</v>
      </c>
      <c r="E7294" t="s">
        <v>301</v>
      </c>
      <c r="F7294" s="8">
        <v>11187839.23</v>
      </c>
      <c r="G7294" s="10"/>
      <c r="I7294" s="8">
        <v>0</v>
      </c>
      <c r="J7294" s="8">
        <v>0</v>
      </c>
    </row>
    <row r="7295" spans="1:10" hidden="1" x14ac:dyDescent="0.35">
      <c r="A7295">
        <v>2020</v>
      </c>
      <c r="B7295">
        <v>3135209</v>
      </c>
      <c r="C7295" t="s">
        <v>115</v>
      </c>
      <c r="D7295" t="s">
        <v>303</v>
      </c>
      <c r="E7295" t="s">
        <v>304</v>
      </c>
      <c r="F7295" s="8">
        <v>623984.48</v>
      </c>
      <c r="G7295" s="10"/>
      <c r="I7295" s="8">
        <v>0</v>
      </c>
      <c r="J7295" s="8">
        <v>0</v>
      </c>
    </row>
    <row r="7296" spans="1:10" hidden="1" x14ac:dyDescent="0.35">
      <c r="A7296">
        <v>2020</v>
      </c>
      <c r="B7296">
        <v>3135209</v>
      </c>
      <c r="C7296" t="s">
        <v>115</v>
      </c>
      <c r="D7296" t="s">
        <v>303</v>
      </c>
      <c r="E7296" t="s">
        <v>305</v>
      </c>
      <c r="F7296" s="8">
        <v>226328.12</v>
      </c>
      <c r="G7296" s="10"/>
      <c r="I7296" s="8">
        <v>0</v>
      </c>
      <c r="J7296" s="8">
        <v>0</v>
      </c>
    </row>
    <row r="7297" spans="1:10" hidden="1" x14ac:dyDescent="0.35">
      <c r="A7297">
        <v>2020</v>
      </c>
      <c r="B7297">
        <v>3135357</v>
      </c>
      <c r="C7297" t="s">
        <v>116</v>
      </c>
      <c r="D7297" t="s">
        <v>303</v>
      </c>
      <c r="E7297" t="s">
        <v>299</v>
      </c>
      <c r="F7297" s="8">
        <v>5226319.76</v>
      </c>
      <c r="G7297" s="10">
        <v>4918067.5199999996</v>
      </c>
      <c r="H7297">
        <v>0.85910296327123226</v>
      </c>
      <c r="I7297" s="8">
        <v>264820.41281899507</v>
      </c>
      <c r="J7297" s="8">
        <v>0</v>
      </c>
    </row>
    <row r="7298" spans="1:10" hidden="1" x14ac:dyDescent="0.35">
      <c r="A7298">
        <v>2020</v>
      </c>
      <c r="B7298">
        <v>3135357</v>
      </c>
      <c r="C7298" t="s">
        <v>116</v>
      </c>
      <c r="D7298" t="s">
        <v>303</v>
      </c>
      <c r="E7298" t="s">
        <v>300</v>
      </c>
      <c r="F7298" s="8">
        <v>4225126.38</v>
      </c>
      <c r="G7298" s="10"/>
      <c r="I7298" s="8">
        <v>0</v>
      </c>
      <c r="J7298" s="8">
        <v>4489946.7928189952</v>
      </c>
    </row>
    <row r="7299" spans="1:10" hidden="1" x14ac:dyDescent="0.35">
      <c r="A7299">
        <v>2020</v>
      </c>
      <c r="B7299">
        <v>3135357</v>
      </c>
      <c r="C7299" t="s">
        <v>116</v>
      </c>
      <c r="D7299" t="s">
        <v>303</v>
      </c>
      <c r="E7299" t="s">
        <v>306</v>
      </c>
      <c r="F7299" s="8">
        <v>816</v>
      </c>
      <c r="G7299" s="10"/>
      <c r="I7299" s="8">
        <v>0</v>
      </c>
      <c r="J7299" s="8">
        <v>0</v>
      </c>
    </row>
    <row r="7300" spans="1:10" hidden="1" x14ac:dyDescent="0.35">
      <c r="A7300">
        <v>2020</v>
      </c>
      <c r="B7300">
        <v>3135357</v>
      </c>
      <c r="C7300" t="s">
        <v>116</v>
      </c>
      <c r="D7300" t="s">
        <v>303</v>
      </c>
      <c r="E7300" t="s">
        <v>301</v>
      </c>
      <c r="F7300" s="8">
        <v>584352.37</v>
      </c>
      <c r="G7300" s="10"/>
      <c r="I7300" s="8">
        <v>0</v>
      </c>
      <c r="J7300" s="8">
        <v>0</v>
      </c>
    </row>
    <row r="7301" spans="1:10" hidden="1" x14ac:dyDescent="0.35">
      <c r="A7301">
        <v>2020</v>
      </c>
      <c r="B7301">
        <v>3135357</v>
      </c>
      <c r="C7301" t="s">
        <v>116</v>
      </c>
      <c r="D7301" t="s">
        <v>303</v>
      </c>
      <c r="E7301" t="s">
        <v>309</v>
      </c>
      <c r="F7301" s="8">
        <v>308252.24</v>
      </c>
      <c r="G7301" s="10"/>
      <c r="I7301" s="8">
        <v>0</v>
      </c>
      <c r="J7301" s="8">
        <v>0</v>
      </c>
    </row>
    <row r="7302" spans="1:10" hidden="1" x14ac:dyDescent="0.35">
      <c r="A7302">
        <v>2020</v>
      </c>
      <c r="B7302">
        <v>3135456</v>
      </c>
      <c r="C7302" t="s">
        <v>117</v>
      </c>
      <c r="D7302" t="s">
        <v>303</v>
      </c>
      <c r="E7302" t="s">
        <v>299</v>
      </c>
      <c r="F7302" s="8">
        <v>4053337.25</v>
      </c>
      <c r="G7302" s="10">
        <v>3787512.26</v>
      </c>
      <c r="H7302">
        <v>0.72118748204395255</v>
      </c>
      <c r="I7302" s="8">
        <v>191709.65520245887</v>
      </c>
      <c r="J7302" s="8">
        <v>0</v>
      </c>
    </row>
    <row r="7303" spans="1:10" hidden="1" x14ac:dyDescent="0.35">
      <c r="A7303">
        <v>2020</v>
      </c>
      <c r="B7303">
        <v>3135456</v>
      </c>
      <c r="C7303" t="s">
        <v>117</v>
      </c>
      <c r="D7303" t="s">
        <v>303</v>
      </c>
      <c r="E7303" t="s">
        <v>300</v>
      </c>
      <c r="F7303" s="8">
        <v>2731506.43</v>
      </c>
      <c r="G7303" s="10"/>
      <c r="I7303" s="8">
        <v>0</v>
      </c>
      <c r="J7303" s="8">
        <v>2923216.0852024592</v>
      </c>
    </row>
    <row r="7304" spans="1:10" hidden="1" x14ac:dyDescent="0.35">
      <c r="A7304">
        <v>2020</v>
      </c>
      <c r="B7304">
        <v>3135456</v>
      </c>
      <c r="C7304" t="s">
        <v>117</v>
      </c>
      <c r="D7304" t="s">
        <v>303</v>
      </c>
      <c r="E7304" t="s">
        <v>306</v>
      </c>
      <c r="F7304" s="8">
        <v>39447.379999999997</v>
      </c>
      <c r="G7304" s="10"/>
      <c r="I7304" s="8">
        <v>0</v>
      </c>
      <c r="J7304" s="8">
        <v>0</v>
      </c>
    </row>
    <row r="7305" spans="1:10" hidden="1" x14ac:dyDescent="0.35">
      <c r="A7305">
        <v>2020</v>
      </c>
      <c r="B7305">
        <v>3135456</v>
      </c>
      <c r="C7305" t="s">
        <v>117</v>
      </c>
      <c r="D7305" t="s">
        <v>303</v>
      </c>
      <c r="E7305" t="s">
        <v>301</v>
      </c>
      <c r="F7305" s="8">
        <v>813523.56</v>
      </c>
      <c r="G7305" s="10"/>
      <c r="I7305" s="8">
        <v>0</v>
      </c>
      <c r="J7305" s="8">
        <v>0</v>
      </c>
    </row>
    <row r="7306" spans="1:10" hidden="1" x14ac:dyDescent="0.35">
      <c r="A7306">
        <v>2020</v>
      </c>
      <c r="B7306">
        <v>3135456</v>
      </c>
      <c r="C7306" t="s">
        <v>117</v>
      </c>
      <c r="D7306" t="s">
        <v>303</v>
      </c>
      <c r="E7306" t="s">
        <v>309</v>
      </c>
      <c r="F7306" s="8">
        <v>265824.99</v>
      </c>
      <c r="G7306" s="10"/>
      <c r="I7306" s="8">
        <v>0</v>
      </c>
      <c r="J7306" s="8">
        <v>0</v>
      </c>
    </row>
    <row r="7307" spans="1:10" hidden="1" x14ac:dyDescent="0.35">
      <c r="A7307">
        <v>2020</v>
      </c>
      <c r="B7307">
        <v>3135605</v>
      </c>
      <c r="C7307" t="s">
        <v>118</v>
      </c>
      <c r="D7307" t="s">
        <v>303</v>
      </c>
      <c r="E7307" t="s">
        <v>299</v>
      </c>
      <c r="F7307" s="8">
        <v>4433935</v>
      </c>
      <c r="G7307" s="10">
        <v>4177527.07</v>
      </c>
      <c r="H7307">
        <v>0.62026033502159927</v>
      </c>
      <c r="I7307" s="8">
        <v>159039.66856399478</v>
      </c>
      <c r="J7307" s="8">
        <v>0</v>
      </c>
    </row>
    <row r="7308" spans="1:10" hidden="1" x14ac:dyDescent="0.35">
      <c r="A7308">
        <v>2020</v>
      </c>
      <c r="B7308">
        <v>3135605</v>
      </c>
      <c r="C7308" t="s">
        <v>118</v>
      </c>
      <c r="D7308" t="s">
        <v>303</v>
      </c>
      <c r="E7308" t="s">
        <v>300</v>
      </c>
      <c r="F7308" s="8">
        <v>2591154.34</v>
      </c>
      <c r="G7308" s="10"/>
      <c r="I7308" s="8">
        <v>0</v>
      </c>
      <c r="J7308" s="8">
        <v>2750194.0085639944</v>
      </c>
    </row>
    <row r="7309" spans="1:10" hidden="1" x14ac:dyDescent="0.35">
      <c r="A7309">
        <v>2020</v>
      </c>
      <c r="B7309">
        <v>3135605</v>
      </c>
      <c r="C7309" t="s">
        <v>118</v>
      </c>
      <c r="D7309" t="s">
        <v>303</v>
      </c>
      <c r="E7309" t="s">
        <v>306</v>
      </c>
      <c r="F7309" s="8">
        <v>25000</v>
      </c>
      <c r="G7309" s="10"/>
      <c r="I7309" s="8">
        <v>0</v>
      </c>
      <c r="J7309" s="8">
        <v>0</v>
      </c>
    </row>
    <row r="7310" spans="1:10" hidden="1" x14ac:dyDescent="0.35">
      <c r="A7310">
        <v>2020</v>
      </c>
      <c r="B7310">
        <v>3135605</v>
      </c>
      <c r="C7310" t="s">
        <v>118</v>
      </c>
      <c r="D7310" t="s">
        <v>303</v>
      </c>
      <c r="E7310" t="s">
        <v>301</v>
      </c>
      <c r="F7310" s="8">
        <v>1225307.95</v>
      </c>
      <c r="G7310" s="10"/>
      <c r="I7310" s="8">
        <v>0</v>
      </c>
      <c r="J7310" s="8">
        <v>0</v>
      </c>
    </row>
    <row r="7311" spans="1:10" hidden="1" x14ac:dyDescent="0.35">
      <c r="A7311">
        <v>2020</v>
      </c>
      <c r="B7311">
        <v>3135605</v>
      </c>
      <c r="C7311" t="s">
        <v>118</v>
      </c>
      <c r="D7311" t="s">
        <v>303</v>
      </c>
      <c r="E7311" t="s">
        <v>304</v>
      </c>
      <c r="F7311" s="8">
        <v>31410</v>
      </c>
      <c r="G7311" s="10"/>
      <c r="I7311" s="8">
        <v>0</v>
      </c>
      <c r="J7311" s="8">
        <v>0</v>
      </c>
    </row>
    <row r="7312" spans="1:10" hidden="1" x14ac:dyDescent="0.35">
      <c r="A7312">
        <v>2020</v>
      </c>
      <c r="B7312">
        <v>3135605</v>
      </c>
      <c r="C7312" t="s">
        <v>118</v>
      </c>
      <c r="D7312" t="s">
        <v>303</v>
      </c>
      <c r="E7312" t="s">
        <v>305</v>
      </c>
      <c r="F7312" s="8">
        <v>166247.54</v>
      </c>
      <c r="G7312" s="10"/>
      <c r="I7312" s="8">
        <v>0</v>
      </c>
      <c r="J7312" s="8">
        <v>0</v>
      </c>
    </row>
    <row r="7313" spans="1:10" hidden="1" x14ac:dyDescent="0.35">
      <c r="A7313">
        <v>2020</v>
      </c>
      <c r="B7313">
        <v>3135605</v>
      </c>
      <c r="C7313" t="s">
        <v>118</v>
      </c>
      <c r="D7313" t="s">
        <v>303</v>
      </c>
      <c r="E7313" t="s">
        <v>309</v>
      </c>
      <c r="F7313" s="8">
        <v>256407.93</v>
      </c>
      <c r="G7313" s="10"/>
      <c r="I7313" s="8">
        <v>0</v>
      </c>
      <c r="J7313" s="8">
        <v>0</v>
      </c>
    </row>
    <row r="7314" spans="1:10" hidden="1" x14ac:dyDescent="0.35">
      <c r="A7314">
        <v>2020</v>
      </c>
      <c r="B7314">
        <v>3135803</v>
      </c>
      <c r="C7314" t="s">
        <v>119</v>
      </c>
      <c r="D7314" t="s">
        <v>303</v>
      </c>
      <c r="E7314" t="s">
        <v>299</v>
      </c>
      <c r="F7314" s="8">
        <v>14548659.98</v>
      </c>
      <c r="G7314" s="10">
        <v>12582193.290000001</v>
      </c>
      <c r="H7314">
        <v>0.62798613786038882</v>
      </c>
      <c r="I7314" s="8">
        <v>1234913.8218842025</v>
      </c>
      <c r="J7314" s="8">
        <v>0</v>
      </c>
    </row>
    <row r="7315" spans="1:10" hidden="1" x14ac:dyDescent="0.35">
      <c r="A7315">
        <v>2020</v>
      </c>
      <c r="B7315">
        <v>3135803</v>
      </c>
      <c r="C7315" t="s">
        <v>119</v>
      </c>
      <c r="D7315" t="s">
        <v>303</v>
      </c>
      <c r="E7315" t="s">
        <v>300</v>
      </c>
      <c r="F7315" s="8">
        <v>7901442.9699999997</v>
      </c>
      <c r="G7315" s="10"/>
      <c r="I7315" s="8">
        <v>0</v>
      </c>
      <c r="J7315" s="8">
        <v>9136356.7918842025</v>
      </c>
    </row>
    <row r="7316" spans="1:10" hidden="1" x14ac:dyDescent="0.35">
      <c r="A7316">
        <v>2020</v>
      </c>
      <c r="B7316">
        <v>3135803</v>
      </c>
      <c r="C7316" t="s">
        <v>119</v>
      </c>
      <c r="D7316" t="s">
        <v>303</v>
      </c>
      <c r="E7316" t="s">
        <v>306</v>
      </c>
      <c r="F7316" s="8">
        <v>3605.8</v>
      </c>
      <c r="G7316" s="10"/>
      <c r="I7316" s="8">
        <v>0</v>
      </c>
      <c r="J7316" s="8">
        <v>0</v>
      </c>
    </row>
    <row r="7317" spans="1:10" hidden="1" x14ac:dyDescent="0.35">
      <c r="A7317">
        <v>2020</v>
      </c>
      <c r="B7317">
        <v>3135803</v>
      </c>
      <c r="C7317" t="s">
        <v>119</v>
      </c>
      <c r="D7317" t="s">
        <v>303</v>
      </c>
      <c r="E7317" t="s">
        <v>301</v>
      </c>
      <c r="F7317" s="8">
        <v>3418999.05</v>
      </c>
      <c r="G7317" s="10"/>
      <c r="I7317" s="8">
        <v>0</v>
      </c>
      <c r="J7317" s="8">
        <v>0</v>
      </c>
    </row>
    <row r="7318" spans="1:10" hidden="1" x14ac:dyDescent="0.35">
      <c r="A7318">
        <v>2020</v>
      </c>
      <c r="B7318">
        <v>3135803</v>
      </c>
      <c r="C7318" t="s">
        <v>119</v>
      </c>
      <c r="D7318" t="s">
        <v>303</v>
      </c>
      <c r="E7318" t="s">
        <v>304</v>
      </c>
      <c r="F7318" s="8">
        <v>57099.63</v>
      </c>
      <c r="G7318" s="10"/>
      <c r="I7318" s="8">
        <v>0</v>
      </c>
      <c r="J7318" s="8">
        <v>0</v>
      </c>
    </row>
    <row r="7319" spans="1:10" hidden="1" x14ac:dyDescent="0.35">
      <c r="A7319">
        <v>2020</v>
      </c>
      <c r="B7319">
        <v>3135803</v>
      </c>
      <c r="C7319" t="s">
        <v>119</v>
      </c>
      <c r="D7319" t="s">
        <v>303</v>
      </c>
      <c r="E7319" t="s">
        <v>305</v>
      </c>
      <c r="F7319" s="8">
        <v>144.31</v>
      </c>
      <c r="G7319" s="10"/>
      <c r="I7319" s="8">
        <v>0</v>
      </c>
      <c r="J7319" s="8">
        <v>0</v>
      </c>
    </row>
    <row r="7320" spans="1:10" hidden="1" x14ac:dyDescent="0.35">
      <c r="A7320">
        <v>2020</v>
      </c>
      <c r="B7320">
        <v>3135803</v>
      </c>
      <c r="C7320" t="s">
        <v>119</v>
      </c>
      <c r="D7320" t="s">
        <v>303</v>
      </c>
      <c r="E7320" t="s">
        <v>309</v>
      </c>
      <c r="F7320" s="8">
        <v>1966466.69</v>
      </c>
      <c r="G7320" s="10"/>
      <c r="I7320" s="8">
        <v>0</v>
      </c>
      <c r="J7320" s="8">
        <v>0</v>
      </c>
    </row>
    <row r="7321" spans="1:10" hidden="1" x14ac:dyDescent="0.35">
      <c r="A7321">
        <v>2020</v>
      </c>
      <c r="B7321">
        <v>3136009</v>
      </c>
      <c r="C7321" t="s">
        <v>120</v>
      </c>
      <c r="D7321" t="s">
        <v>303</v>
      </c>
      <c r="E7321" t="s">
        <v>299</v>
      </c>
      <c r="F7321" s="8">
        <v>11713051.83</v>
      </c>
      <c r="G7321" s="10">
        <v>11109196.33</v>
      </c>
      <c r="H7321">
        <v>0.64913201601505943</v>
      </c>
      <c r="I7321" s="8">
        <v>391981.93809678173</v>
      </c>
      <c r="J7321" s="8">
        <v>0</v>
      </c>
    </row>
    <row r="7322" spans="1:10" hidden="1" x14ac:dyDescent="0.35">
      <c r="A7322">
        <v>2020</v>
      </c>
      <c r="B7322">
        <v>3136009</v>
      </c>
      <c r="C7322" t="s">
        <v>120</v>
      </c>
      <c r="D7322" t="s">
        <v>303</v>
      </c>
      <c r="E7322" t="s">
        <v>300</v>
      </c>
      <c r="F7322" s="8">
        <v>7211335.0099999998</v>
      </c>
      <c r="G7322" s="10"/>
      <c r="I7322" s="8">
        <v>0</v>
      </c>
      <c r="J7322" s="8">
        <v>7603316.948096782</v>
      </c>
    </row>
    <row r="7323" spans="1:10" hidden="1" x14ac:dyDescent="0.35">
      <c r="A7323">
        <v>2020</v>
      </c>
      <c r="B7323">
        <v>3136009</v>
      </c>
      <c r="C7323" t="s">
        <v>120</v>
      </c>
      <c r="D7323" t="s">
        <v>303</v>
      </c>
      <c r="E7323" t="s">
        <v>307</v>
      </c>
      <c r="F7323" s="8">
        <v>74782.33</v>
      </c>
      <c r="G7323" s="10"/>
      <c r="I7323" s="8">
        <v>0</v>
      </c>
      <c r="J7323" s="8">
        <v>0</v>
      </c>
    </row>
    <row r="7324" spans="1:10" hidden="1" x14ac:dyDescent="0.35">
      <c r="A7324">
        <v>2020</v>
      </c>
      <c r="B7324">
        <v>3136009</v>
      </c>
      <c r="C7324" t="s">
        <v>120</v>
      </c>
      <c r="D7324" t="s">
        <v>303</v>
      </c>
      <c r="E7324" t="s">
        <v>301</v>
      </c>
      <c r="F7324" s="8">
        <v>2804369.42</v>
      </c>
      <c r="G7324" s="10"/>
      <c r="I7324" s="8">
        <v>0</v>
      </c>
      <c r="J7324" s="8">
        <v>0</v>
      </c>
    </row>
    <row r="7325" spans="1:10" hidden="1" x14ac:dyDescent="0.35">
      <c r="A7325">
        <v>2020</v>
      </c>
      <c r="B7325">
        <v>3136009</v>
      </c>
      <c r="C7325" t="s">
        <v>120</v>
      </c>
      <c r="D7325" t="s">
        <v>303</v>
      </c>
      <c r="E7325" t="s">
        <v>305</v>
      </c>
      <c r="F7325" s="8">
        <v>26368.6</v>
      </c>
      <c r="G7325" s="10"/>
      <c r="I7325" s="8">
        <v>0</v>
      </c>
      <c r="J7325" s="8">
        <v>0</v>
      </c>
    </row>
    <row r="7326" spans="1:10" hidden="1" x14ac:dyDescent="0.35">
      <c r="A7326">
        <v>2020</v>
      </c>
      <c r="B7326">
        <v>3136009</v>
      </c>
      <c r="C7326" t="s">
        <v>120</v>
      </c>
      <c r="D7326" t="s">
        <v>303</v>
      </c>
      <c r="E7326" t="s">
        <v>309</v>
      </c>
      <c r="F7326" s="8">
        <v>603855.5</v>
      </c>
      <c r="G7326" s="10"/>
      <c r="I7326" s="8">
        <v>0</v>
      </c>
      <c r="J7326" s="8">
        <v>0</v>
      </c>
    </row>
    <row r="7327" spans="1:10" hidden="1" x14ac:dyDescent="0.35">
      <c r="A7327">
        <v>2020</v>
      </c>
      <c r="B7327">
        <v>3136405</v>
      </c>
      <c r="C7327" t="s">
        <v>121</v>
      </c>
      <c r="D7327" t="s">
        <v>303</v>
      </c>
      <c r="E7327" t="s">
        <v>299</v>
      </c>
      <c r="F7327" s="8">
        <v>5427591.7000000002</v>
      </c>
      <c r="G7327" s="10">
        <v>5049875.5600000005</v>
      </c>
      <c r="H7327">
        <v>0.73141247860769065</v>
      </c>
      <c r="I7327" s="8">
        <v>276266.29816752952</v>
      </c>
      <c r="J7327" s="8">
        <v>0</v>
      </c>
    </row>
    <row r="7328" spans="1:10" hidden="1" x14ac:dyDescent="0.35">
      <c r="A7328">
        <v>2020</v>
      </c>
      <c r="B7328">
        <v>3136405</v>
      </c>
      <c r="C7328" t="s">
        <v>121</v>
      </c>
      <c r="D7328" t="s">
        <v>303</v>
      </c>
      <c r="E7328" t="s">
        <v>300</v>
      </c>
      <c r="F7328" s="8">
        <v>3693542</v>
      </c>
      <c r="G7328" s="10"/>
      <c r="I7328" s="8">
        <v>0</v>
      </c>
      <c r="J7328" s="8">
        <v>3969808.2981675295</v>
      </c>
    </row>
    <row r="7329" spans="1:10" hidden="1" x14ac:dyDescent="0.35">
      <c r="A7329">
        <v>2020</v>
      </c>
      <c r="B7329">
        <v>3136405</v>
      </c>
      <c r="C7329" t="s">
        <v>121</v>
      </c>
      <c r="D7329" t="s">
        <v>303</v>
      </c>
      <c r="E7329" t="s">
        <v>307</v>
      </c>
      <c r="F7329" s="8">
        <v>62670</v>
      </c>
      <c r="G7329" s="10"/>
      <c r="I7329" s="8">
        <v>0</v>
      </c>
      <c r="J7329" s="8">
        <v>0</v>
      </c>
    </row>
    <row r="7330" spans="1:10" hidden="1" x14ac:dyDescent="0.35">
      <c r="A7330">
        <v>2020</v>
      </c>
      <c r="B7330">
        <v>3136405</v>
      </c>
      <c r="C7330" t="s">
        <v>121</v>
      </c>
      <c r="D7330" t="s">
        <v>303</v>
      </c>
      <c r="E7330" t="s">
        <v>306</v>
      </c>
      <c r="F7330" s="8">
        <v>55877.27</v>
      </c>
      <c r="G7330" s="10"/>
      <c r="I7330" s="8">
        <v>0</v>
      </c>
      <c r="J7330" s="8">
        <v>0</v>
      </c>
    </row>
    <row r="7331" spans="1:10" hidden="1" x14ac:dyDescent="0.35">
      <c r="A7331">
        <v>2020</v>
      </c>
      <c r="B7331">
        <v>3136405</v>
      </c>
      <c r="C7331" t="s">
        <v>121</v>
      </c>
      <c r="D7331" t="s">
        <v>303</v>
      </c>
      <c r="E7331" t="s">
        <v>301</v>
      </c>
      <c r="F7331" s="8">
        <v>931509.97</v>
      </c>
      <c r="G7331" s="10"/>
      <c r="I7331" s="8">
        <v>0</v>
      </c>
      <c r="J7331" s="8">
        <v>0</v>
      </c>
    </row>
    <row r="7332" spans="1:10" hidden="1" x14ac:dyDescent="0.35">
      <c r="A7332">
        <v>2020</v>
      </c>
      <c r="B7332">
        <v>3136405</v>
      </c>
      <c r="C7332" t="s">
        <v>121</v>
      </c>
      <c r="D7332" t="s">
        <v>303</v>
      </c>
      <c r="E7332" t="s">
        <v>305</v>
      </c>
      <c r="F7332" s="8">
        <v>80064.78</v>
      </c>
      <c r="G7332" s="10"/>
      <c r="I7332" s="8">
        <v>0</v>
      </c>
      <c r="J7332" s="8">
        <v>0</v>
      </c>
    </row>
    <row r="7333" spans="1:10" hidden="1" x14ac:dyDescent="0.35">
      <c r="A7333">
        <v>2020</v>
      </c>
      <c r="B7333">
        <v>3136405</v>
      </c>
      <c r="C7333" t="s">
        <v>121</v>
      </c>
      <c r="D7333" t="s">
        <v>303</v>
      </c>
      <c r="E7333" t="s">
        <v>309</v>
      </c>
      <c r="F7333" s="8">
        <v>377716.14</v>
      </c>
      <c r="G7333" s="10"/>
      <c r="I7333" s="8">
        <v>0</v>
      </c>
      <c r="J7333" s="8">
        <v>0</v>
      </c>
    </row>
    <row r="7334" spans="1:10" hidden="1" x14ac:dyDescent="0.35">
      <c r="A7334">
        <v>2020</v>
      </c>
      <c r="B7334">
        <v>3136504</v>
      </c>
      <c r="C7334" t="s">
        <v>122</v>
      </c>
      <c r="D7334" t="s">
        <v>303</v>
      </c>
      <c r="E7334" t="s">
        <v>299</v>
      </c>
      <c r="F7334" s="8">
        <v>4378593.16</v>
      </c>
      <c r="G7334" s="10">
        <v>4094677.5900000003</v>
      </c>
      <c r="H7334">
        <v>0.4644174805469849</v>
      </c>
      <c r="I7334" s="8">
        <v>131855.35370746112</v>
      </c>
      <c r="J7334" s="8">
        <v>0</v>
      </c>
    </row>
    <row r="7335" spans="1:10" hidden="1" x14ac:dyDescent="0.35">
      <c r="A7335">
        <v>2020</v>
      </c>
      <c r="B7335">
        <v>3136504</v>
      </c>
      <c r="C7335" t="s">
        <v>122</v>
      </c>
      <c r="D7335" t="s">
        <v>303</v>
      </c>
      <c r="E7335" t="s">
        <v>300</v>
      </c>
      <c r="F7335" s="8">
        <v>1901639.85</v>
      </c>
      <c r="G7335" s="10"/>
      <c r="I7335" s="8">
        <v>0</v>
      </c>
      <c r="J7335" s="8">
        <v>2033495.2037074612</v>
      </c>
    </row>
    <row r="7336" spans="1:10" hidden="1" x14ac:dyDescent="0.35">
      <c r="A7336">
        <v>2020</v>
      </c>
      <c r="B7336">
        <v>3136504</v>
      </c>
      <c r="C7336" t="s">
        <v>122</v>
      </c>
      <c r="D7336" t="s">
        <v>303</v>
      </c>
      <c r="E7336" t="s">
        <v>301</v>
      </c>
      <c r="F7336" s="8">
        <v>1376453.88</v>
      </c>
      <c r="G7336" s="10"/>
      <c r="I7336" s="8">
        <v>0</v>
      </c>
      <c r="J7336" s="8">
        <v>0</v>
      </c>
    </row>
    <row r="7337" spans="1:10" hidden="1" x14ac:dyDescent="0.35">
      <c r="A7337">
        <v>2020</v>
      </c>
      <c r="B7337">
        <v>3136504</v>
      </c>
      <c r="C7337" t="s">
        <v>122</v>
      </c>
      <c r="D7337" t="s">
        <v>303</v>
      </c>
      <c r="E7337" t="s">
        <v>304</v>
      </c>
      <c r="F7337" s="8">
        <v>97525.66</v>
      </c>
      <c r="G7337" s="10"/>
      <c r="I7337" s="8">
        <v>0</v>
      </c>
      <c r="J7337" s="8">
        <v>0</v>
      </c>
    </row>
    <row r="7338" spans="1:10" hidden="1" x14ac:dyDescent="0.35">
      <c r="A7338">
        <v>2020</v>
      </c>
      <c r="B7338">
        <v>3136504</v>
      </c>
      <c r="C7338" t="s">
        <v>122</v>
      </c>
      <c r="D7338" t="s">
        <v>303</v>
      </c>
      <c r="E7338" t="s">
        <v>309</v>
      </c>
      <c r="F7338" s="8">
        <v>283915.57</v>
      </c>
      <c r="G7338" s="10"/>
      <c r="I7338" s="8">
        <v>0</v>
      </c>
      <c r="J7338" s="8">
        <v>0</v>
      </c>
    </row>
    <row r="7339" spans="1:10" hidden="1" x14ac:dyDescent="0.35">
      <c r="A7339">
        <v>2020</v>
      </c>
      <c r="B7339">
        <v>3136520</v>
      </c>
      <c r="C7339" t="s">
        <v>123</v>
      </c>
      <c r="D7339" t="s">
        <v>303</v>
      </c>
      <c r="E7339" t="s">
        <v>299</v>
      </c>
      <c r="F7339" s="8">
        <v>3573220.66</v>
      </c>
      <c r="G7339" s="10">
        <v>3573220.66</v>
      </c>
      <c r="H7339">
        <v>0.55146764151979355</v>
      </c>
      <c r="I7339" s="8">
        <v>0</v>
      </c>
      <c r="J7339" s="8">
        <v>0</v>
      </c>
    </row>
    <row r="7340" spans="1:10" hidden="1" x14ac:dyDescent="0.35">
      <c r="A7340">
        <v>2020</v>
      </c>
      <c r="B7340">
        <v>3136520</v>
      </c>
      <c r="C7340" t="s">
        <v>123</v>
      </c>
      <c r="D7340" t="s">
        <v>303</v>
      </c>
      <c r="E7340" t="s">
        <v>300</v>
      </c>
      <c r="F7340" s="8">
        <v>1970515.57</v>
      </c>
      <c r="G7340" s="10"/>
      <c r="I7340" s="8">
        <v>0</v>
      </c>
      <c r="J7340" s="8">
        <v>1970515.57</v>
      </c>
    </row>
    <row r="7341" spans="1:10" hidden="1" x14ac:dyDescent="0.35">
      <c r="A7341">
        <v>2020</v>
      </c>
      <c r="B7341">
        <v>3136520</v>
      </c>
      <c r="C7341" t="s">
        <v>123</v>
      </c>
      <c r="D7341" t="s">
        <v>303</v>
      </c>
      <c r="E7341" t="s">
        <v>301</v>
      </c>
      <c r="F7341" s="8">
        <v>1044070.55</v>
      </c>
      <c r="G7341" s="10"/>
      <c r="I7341" s="8">
        <v>0</v>
      </c>
      <c r="J7341" s="8">
        <v>0</v>
      </c>
    </row>
    <row r="7342" spans="1:10" hidden="1" x14ac:dyDescent="0.35">
      <c r="A7342">
        <v>2020</v>
      </c>
      <c r="B7342">
        <v>3136520</v>
      </c>
      <c r="C7342" t="s">
        <v>123</v>
      </c>
      <c r="D7342" t="s">
        <v>303</v>
      </c>
      <c r="E7342" t="s">
        <v>304</v>
      </c>
      <c r="F7342" s="8">
        <v>27919.89</v>
      </c>
      <c r="G7342" s="10"/>
      <c r="I7342" s="8">
        <v>0</v>
      </c>
      <c r="J7342" s="8">
        <v>0</v>
      </c>
    </row>
    <row r="7343" spans="1:10" hidden="1" x14ac:dyDescent="0.35">
      <c r="A7343">
        <v>2020</v>
      </c>
      <c r="B7343">
        <v>3136553</v>
      </c>
      <c r="C7343" t="s">
        <v>124</v>
      </c>
      <c r="D7343" t="s">
        <v>303</v>
      </c>
      <c r="E7343" t="s">
        <v>299</v>
      </c>
      <c r="F7343" s="8">
        <v>3747192.49</v>
      </c>
      <c r="G7343" s="10">
        <v>3747192.49</v>
      </c>
      <c r="H7343">
        <v>0.82634296430285592</v>
      </c>
      <c r="I7343" s="8">
        <v>0</v>
      </c>
      <c r="J7343" s="8">
        <v>0</v>
      </c>
    </row>
    <row r="7344" spans="1:10" hidden="1" x14ac:dyDescent="0.35">
      <c r="A7344">
        <v>2020</v>
      </c>
      <c r="B7344">
        <v>3136553</v>
      </c>
      <c r="C7344" t="s">
        <v>124</v>
      </c>
      <c r="D7344" t="s">
        <v>303</v>
      </c>
      <c r="E7344" t="s">
        <v>300</v>
      </c>
      <c r="F7344" s="8">
        <v>3096466.15</v>
      </c>
      <c r="G7344" s="10"/>
      <c r="I7344" s="8">
        <v>0</v>
      </c>
      <c r="J7344" s="8">
        <v>3096466.15</v>
      </c>
    </row>
    <row r="7345" spans="1:11" hidden="1" x14ac:dyDescent="0.35">
      <c r="A7345">
        <v>2020</v>
      </c>
      <c r="B7345">
        <v>3136553</v>
      </c>
      <c r="C7345" t="s">
        <v>124</v>
      </c>
      <c r="D7345" t="s">
        <v>303</v>
      </c>
      <c r="E7345" t="s">
        <v>301</v>
      </c>
      <c r="F7345" s="8">
        <v>8340.56</v>
      </c>
      <c r="G7345" s="10"/>
      <c r="I7345" s="8">
        <v>0</v>
      </c>
      <c r="J7345" s="8">
        <v>0</v>
      </c>
    </row>
    <row r="7346" spans="1:11" hidden="1" x14ac:dyDescent="0.35">
      <c r="A7346">
        <v>2020</v>
      </c>
      <c r="B7346">
        <v>3136553</v>
      </c>
      <c r="C7346" t="s">
        <v>124</v>
      </c>
      <c r="D7346" t="s">
        <v>303</v>
      </c>
      <c r="E7346" t="s">
        <v>305</v>
      </c>
      <c r="F7346" s="8">
        <v>6492.58</v>
      </c>
      <c r="G7346" s="10"/>
      <c r="I7346" s="8">
        <v>0</v>
      </c>
      <c r="J7346" s="8">
        <v>0</v>
      </c>
    </row>
    <row r="7347" spans="1:11" hidden="1" x14ac:dyDescent="0.35">
      <c r="A7347">
        <v>2020</v>
      </c>
      <c r="B7347">
        <v>3136579</v>
      </c>
      <c r="C7347" t="s">
        <v>125</v>
      </c>
      <c r="D7347" t="s">
        <v>303</v>
      </c>
      <c r="E7347" t="s">
        <v>299</v>
      </c>
      <c r="F7347" s="8">
        <v>3528543.76</v>
      </c>
      <c r="G7347" s="10">
        <v>2899295.6199999996</v>
      </c>
      <c r="H7347">
        <v>0.9270957578310004</v>
      </c>
      <c r="I7347" s="8">
        <v>583373.28121704748</v>
      </c>
      <c r="J7347" s="8">
        <v>0</v>
      </c>
    </row>
    <row r="7348" spans="1:11" hidden="1" x14ac:dyDescent="0.35">
      <c r="A7348">
        <v>2020</v>
      </c>
      <c r="B7348">
        <v>3136579</v>
      </c>
      <c r="C7348" t="s">
        <v>125</v>
      </c>
      <c r="D7348" t="s">
        <v>303</v>
      </c>
      <c r="E7348" t="s">
        <v>300</v>
      </c>
      <c r="F7348" s="8">
        <v>2687924.67</v>
      </c>
      <c r="G7348" s="10"/>
      <c r="I7348" s="8">
        <v>0</v>
      </c>
      <c r="J7348" s="8">
        <v>3271297.9512170474</v>
      </c>
    </row>
    <row r="7349" spans="1:11" hidden="1" x14ac:dyDescent="0.35">
      <c r="A7349">
        <v>2020</v>
      </c>
      <c r="B7349">
        <v>3136579</v>
      </c>
      <c r="C7349" t="s">
        <v>125</v>
      </c>
      <c r="D7349" t="s">
        <v>303</v>
      </c>
      <c r="E7349" t="s">
        <v>301</v>
      </c>
      <c r="F7349" s="8">
        <v>44204.72</v>
      </c>
      <c r="G7349" s="10"/>
      <c r="I7349" s="8">
        <v>0</v>
      </c>
      <c r="J7349" s="8">
        <v>0</v>
      </c>
    </row>
    <row r="7350" spans="1:11" hidden="1" x14ac:dyDescent="0.35">
      <c r="A7350">
        <v>2020</v>
      </c>
      <c r="B7350">
        <v>3136579</v>
      </c>
      <c r="C7350" t="s">
        <v>125</v>
      </c>
      <c r="D7350" t="s">
        <v>303</v>
      </c>
      <c r="E7350" t="s">
        <v>309</v>
      </c>
      <c r="F7350" s="8">
        <v>629248.14</v>
      </c>
      <c r="G7350" s="10"/>
      <c r="I7350" s="8">
        <v>0</v>
      </c>
      <c r="J7350" s="8">
        <v>0</v>
      </c>
    </row>
    <row r="7351" spans="1:11" hidden="1" x14ac:dyDescent="0.35">
      <c r="A7351">
        <v>2020</v>
      </c>
      <c r="B7351">
        <v>3136801</v>
      </c>
      <c r="C7351" t="s">
        <v>126</v>
      </c>
      <c r="D7351" t="s">
        <v>303</v>
      </c>
      <c r="E7351" t="s">
        <v>299</v>
      </c>
      <c r="F7351" s="8">
        <v>2695072.11</v>
      </c>
      <c r="G7351" s="10">
        <v>2540925.29</v>
      </c>
      <c r="H7351">
        <v>0.84454605904607294</v>
      </c>
      <c r="I7351" s="8">
        <v>130184.08934548439</v>
      </c>
      <c r="J7351" s="8">
        <v>0</v>
      </c>
    </row>
    <row r="7352" spans="1:11" hidden="1" x14ac:dyDescent="0.35">
      <c r="A7352">
        <v>2020</v>
      </c>
      <c r="B7352">
        <v>3136801</v>
      </c>
      <c r="C7352" t="s">
        <v>126</v>
      </c>
      <c r="D7352" t="s">
        <v>303</v>
      </c>
      <c r="E7352" t="s">
        <v>300</v>
      </c>
      <c r="F7352" s="8">
        <v>2145928.44</v>
      </c>
      <c r="G7352" s="10"/>
      <c r="I7352" s="8">
        <v>0</v>
      </c>
      <c r="J7352" s="8">
        <v>2276112.5293454845</v>
      </c>
    </row>
    <row r="7353" spans="1:11" hidden="1" x14ac:dyDescent="0.35">
      <c r="A7353">
        <v>2020</v>
      </c>
      <c r="B7353">
        <v>3136801</v>
      </c>
      <c r="C7353" t="s">
        <v>126</v>
      </c>
      <c r="D7353" t="s">
        <v>303</v>
      </c>
      <c r="E7353" t="s">
        <v>301</v>
      </c>
      <c r="F7353" s="8">
        <v>394996.85</v>
      </c>
      <c r="G7353" s="10"/>
      <c r="I7353" s="8">
        <v>0</v>
      </c>
      <c r="J7353" s="8">
        <v>0</v>
      </c>
    </row>
    <row r="7354" spans="1:11" hidden="1" x14ac:dyDescent="0.35">
      <c r="A7354">
        <v>2020</v>
      </c>
      <c r="B7354">
        <v>3136801</v>
      </c>
      <c r="C7354" t="s">
        <v>126</v>
      </c>
      <c r="D7354" t="s">
        <v>303</v>
      </c>
      <c r="E7354" t="s">
        <v>309</v>
      </c>
      <c r="F7354" s="8">
        <v>154146.82</v>
      </c>
      <c r="G7354" s="10"/>
      <c r="I7354" s="8">
        <v>0</v>
      </c>
      <c r="J7354" s="8">
        <v>0</v>
      </c>
    </row>
    <row r="7355" spans="1:11" hidden="1" x14ac:dyDescent="0.35">
      <c r="A7355">
        <v>2020</v>
      </c>
      <c r="B7355">
        <v>3136959</v>
      </c>
      <c r="C7355" t="s">
        <v>127</v>
      </c>
      <c r="D7355" t="s">
        <v>303</v>
      </c>
      <c r="E7355" t="s">
        <v>299</v>
      </c>
      <c r="F7355" s="8">
        <v>4446138.3099999996</v>
      </c>
      <c r="G7355" s="10">
        <v>3574109.1299999994</v>
      </c>
      <c r="H7355">
        <v>0.82595587393270242</v>
      </c>
      <c r="I7355" s="8">
        <v>720257.62346171786</v>
      </c>
      <c r="J7355" s="8">
        <v>0</v>
      </c>
    </row>
    <row r="7356" spans="1:11" hidden="1" x14ac:dyDescent="0.35">
      <c r="A7356">
        <v>2020</v>
      </c>
      <c r="B7356">
        <v>3136959</v>
      </c>
      <c r="C7356" t="s">
        <v>127</v>
      </c>
      <c r="D7356" t="s">
        <v>303</v>
      </c>
      <c r="E7356" t="s">
        <v>300</v>
      </c>
      <c r="F7356" s="8">
        <v>2952056.43</v>
      </c>
      <c r="G7356" s="10"/>
      <c r="I7356" s="8">
        <v>0</v>
      </c>
      <c r="J7356" s="8">
        <v>3672314.0534617179</v>
      </c>
    </row>
    <row r="7357" spans="1:11" hidden="1" x14ac:dyDescent="0.35">
      <c r="A7357">
        <v>2020</v>
      </c>
      <c r="B7357">
        <v>3136959</v>
      </c>
      <c r="C7357" t="s">
        <v>127</v>
      </c>
      <c r="D7357" t="s">
        <v>303</v>
      </c>
      <c r="E7357" t="s">
        <v>301</v>
      </c>
      <c r="F7357" s="8">
        <v>618156.72</v>
      </c>
      <c r="G7357" s="10"/>
      <c r="I7357" s="8">
        <v>0</v>
      </c>
      <c r="J7357" s="8">
        <v>0</v>
      </c>
    </row>
    <row r="7358" spans="1:11" hidden="1" x14ac:dyDescent="0.35">
      <c r="A7358">
        <v>2020</v>
      </c>
      <c r="B7358">
        <v>3136959</v>
      </c>
      <c r="C7358" t="s">
        <v>127</v>
      </c>
      <c r="D7358" t="s">
        <v>303</v>
      </c>
      <c r="E7358" t="s">
        <v>304</v>
      </c>
      <c r="F7358" s="8">
        <v>3895.98</v>
      </c>
      <c r="G7358" s="10"/>
      <c r="I7358" s="8">
        <v>0</v>
      </c>
      <c r="J7358" s="8">
        <v>0</v>
      </c>
    </row>
    <row r="7359" spans="1:11" hidden="1" x14ac:dyDescent="0.35">
      <c r="A7359">
        <v>2020</v>
      </c>
      <c r="B7359">
        <v>3136959</v>
      </c>
      <c r="C7359" t="s">
        <v>127</v>
      </c>
      <c r="D7359" t="s">
        <v>303</v>
      </c>
      <c r="E7359" t="s">
        <v>309</v>
      </c>
      <c r="F7359" s="8">
        <v>872029.18</v>
      </c>
      <c r="G7359" s="10"/>
      <c r="I7359" s="8">
        <v>0</v>
      </c>
      <c r="J7359" s="8">
        <v>0</v>
      </c>
    </row>
    <row r="7360" spans="1:11" hidden="1" x14ac:dyDescent="0.35">
      <c r="A7360">
        <v>2020</v>
      </c>
      <c r="B7360">
        <v>3137007</v>
      </c>
      <c r="C7360" t="s">
        <v>128</v>
      </c>
      <c r="D7360" t="s">
        <v>303</v>
      </c>
      <c r="E7360" t="s">
        <v>299</v>
      </c>
      <c r="F7360" s="8">
        <v>10029626.18</v>
      </c>
      <c r="G7360" s="10">
        <v>9732334.3900000006</v>
      </c>
      <c r="H7360">
        <v>0.72551685721517833</v>
      </c>
      <c r="I7360" s="8">
        <v>215690.20515667475</v>
      </c>
      <c r="J7360" s="8">
        <v>0</v>
      </c>
      <c r="K7360">
        <f>J7361/F7360</f>
        <v>0.72551685721517833</v>
      </c>
    </row>
    <row r="7361" spans="1:10" hidden="1" x14ac:dyDescent="0.35">
      <c r="A7361">
        <v>2020</v>
      </c>
      <c r="B7361">
        <v>3137007</v>
      </c>
      <c r="C7361" t="s">
        <v>128</v>
      </c>
      <c r="D7361" t="s">
        <v>303</v>
      </c>
      <c r="E7361" t="s">
        <v>300</v>
      </c>
      <c r="F7361" s="8">
        <v>7060972.6600000001</v>
      </c>
      <c r="G7361" s="10"/>
      <c r="I7361" s="8">
        <v>0</v>
      </c>
      <c r="J7361" s="8">
        <v>7276662.8651566748</v>
      </c>
    </row>
    <row r="7362" spans="1:10" hidden="1" x14ac:dyDescent="0.35">
      <c r="A7362">
        <v>2020</v>
      </c>
      <c r="B7362">
        <v>3137007</v>
      </c>
      <c r="C7362" t="s">
        <v>128</v>
      </c>
      <c r="D7362" t="s">
        <v>303</v>
      </c>
      <c r="E7362" t="s">
        <v>306</v>
      </c>
      <c r="F7362" s="8">
        <v>17280</v>
      </c>
      <c r="G7362" s="10"/>
      <c r="I7362" s="8">
        <v>0</v>
      </c>
      <c r="J7362" s="8">
        <v>0</v>
      </c>
    </row>
    <row r="7363" spans="1:10" hidden="1" x14ac:dyDescent="0.35">
      <c r="A7363">
        <v>2020</v>
      </c>
      <c r="B7363">
        <v>3137007</v>
      </c>
      <c r="C7363" t="s">
        <v>128</v>
      </c>
      <c r="D7363" t="s">
        <v>303</v>
      </c>
      <c r="E7363" t="s">
        <v>301</v>
      </c>
      <c r="F7363" s="8">
        <v>1861302.86</v>
      </c>
      <c r="G7363" s="10"/>
      <c r="I7363" s="8">
        <v>0</v>
      </c>
      <c r="J7363" s="8">
        <v>0</v>
      </c>
    </row>
    <row r="7364" spans="1:10" hidden="1" x14ac:dyDescent="0.35">
      <c r="A7364">
        <v>2020</v>
      </c>
      <c r="B7364">
        <v>3137007</v>
      </c>
      <c r="C7364" t="s">
        <v>128</v>
      </c>
      <c r="D7364" t="s">
        <v>303</v>
      </c>
      <c r="E7364" t="s">
        <v>304</v>
      </c>
      <c r="F7364" s="8">
        <v>99286.52</v>
      </c>
      <c r="G7364" s="10"/>
      <c r="I7364" s="8">
        <v>0</v>
      </c>
      <c r="J7364" s="8">
        <v>0</v>
      </c>
    </row>
    <row r="7365" spans="1:10" hidden="1" x14ac:dyDescent="0.35">
      <c r="A7365">
        <v>2020</v>
      </c>
      <c r="B7365">
        <v>3137007</v>
      </c>
      <c r="C7365" t="s">
        <v>128</v>
      </c>
      <c r="D7365" t="s">
        <v>303</v>
      </c>
      <c r="E7365" t="s">
        <v>309</v>
      </c>
      <c r="F7365" s="8">
        <v>297291.78999999998</v>
      </c>
      <c r="G7365" s="10"/>
      <c r="I7365" s="8">
        <v>0</v>
      </c>
      <c r="J7365" s="8">
        <v>0</v>
      </c>
    </row>
    <row r="7366" spans="1:10" hidden="1" x14ac:dyDescent="0.35">
      <c r="A7366">
        <v>2020</v>
      </c>
      <c r="B7366">
        <v>3137304</v>
      </c>
      <c r="C7366" t="s">
        <v>129</v>
      </c>
      <c r="D7366" t="s">
        <v>303</v>
      </c>
      <c r="E7366" t="s">
        <v>299</v>
      </c>
      <c r="F7366" s="8">
        <v>3061869.02</v>
      </c>
      <c r="G7366" s="10">
        <v>2645806.38</v>
      </c>
      <c r="H7366">
        <v>0.69186022221323695</v>
      </c>
      <c r="I7366" s="8">
        <v>287857.19056502602</v>
      </c>
      <c r="J7366" s="8">
        <v>0</v>
      </c>
    </row>
    <row r="7367" spans="1:10" hidden="1" x14ac:dyDescent="0.35">
      <c r="A7367">
        <v>2020</v>
      </c>
      <c r="B7367">
        <v>3137304</v>
      </c>
      <c r="C7367" t="s">
        <v>129</v>
      </c>
      <c r="D7367" t="s">
        <v>303</v>
      </c>
      <c r="E7367" t="s">
        <v>300</v>
      </c>
      <c r="F7367" s="8">
        <v>1830528.19</v>
      </c>
      <c r="G7367" s="10"/>
      <c r="I7367" s="8">
        <v>0</v>
      </c>
      <c r="J7367" s="8">
        <v>2118385.3805650258</v>
      </c>
    </row>
    <row r="7368" spans="1:10" hidden="1" x14ac:dyDescent="0.35">
      <c r="A7368">
        <v>2020</v>
      </c>
      <c r="B7368">
        <v>3137304</v>
      </c>
      <c r="C7368" t="s">
        <v>129</v>
      </c>
      <c r="D7368" t="s">
        <v>303</v>
      </c>
      <c r="E7368" t="s">
        <v>306</v>
      </c>
      <c r="F7368" s="8">
        <v>42711.82</v>
      </c>
      <c r="G7368" s="10"/>
      <c r="I7368" s="8">
        <v>0</v>
      </c>
      <c r="J7368" s="8">
        <v>0</v>
      </c>
    </row>
    <row r="7369" spans="1:10" hidden="1" x14ac:dyDescent="0.35">
      <c r="A7369">
        <v>2020</v>
      </c>
      <c r="B7369">
        <v>3137304</v>
      </c>
      <c r="C7369" t="s">
        <v>129</v>
      </c>
      <c r="D7369" t="s">
        <v>303</v>
      </c>
      <c r="E7369" t="s">
        <v>301</v>
      </c>
      <c r="F7369" s="8">
        <v>713706.02</v>
      </c>
      <c r="G7369" s="10"/>
      <c r="I7369" s="8">
        <v>0</v>
      </c>
      <c r="J7369" s="8">
        <v>0</v>
      </c>
    </row>
    <row r="7370" spans="1:10" hidden="1" x14ac:dyDescent="0.35">
      <c r="A7370">
        <v>2020</v>
      </c>
      <c r="B7370">
        <v>3137304</v>
      </c>
      <c r="C7370" t="s">
        <v>129</v>
      </c>
      <c r="D7370" t="s">
        <v>303</v>
      </c>
      <c r="E7370" t="s">
        <v>309</v>
      </c>
      <c r="F7370" s="8">
        <v>416062.64</v>
      </c>
      <c r="G7370" s="10"/>
      <c r="I7370" s="8">
        <v>0</v>
      </c>
      <c r="J7370" s="8">
        <v>0</v>
      </c>
    </row>
    <row r="7371" spans="1:10" hidden="1" x14ac:dyDescent="0.35">
      <c r="A7371">
        <v>2020</v>
      </c>
      <c r="B7371">
        <v>3138104</v>
      </c>
      <c r="C7371" t="s">
        <v>130</v>
      </c>
      <c r="D7371" t="s">
        <v>303</v>
      </c>
      <c r="E7371" t="s">
        <v>299</v>
      </c>
      <c r="F7371" s="8">
        <v>5368807.3099999996</v>
      </c>
      <c r="G7371" s="10">
        <v>5368807.3099999996</v>
      </c>
      <c r="H7371">
        <v>0.99944165066337609</v>
      </c>
      <c r="I7371" s="8">
        <v>0</v>
      </c>
      <c r="J7371" s="8">
        <v>0</v>
      </c>
    </row>
    <row r="7372" spans="1:10" hidden="1" x14ac:dyDescent="0.35">
      <c r="A7372">
        <v>2020</v>
      </c>
      <c r="B7372">
        <v>3138104</v>
      </c>
      <c r="C7372" t="s">
        <v>130</v>
      </c>
      <c r="D7372" t="s">
        <v>303</v>
      </c>
      <c r="E7372" t="s">
        <v>300</v>
      </c>
      <c r="F7372" s="8">
        <v>5365809.6399999997</v>
      </c>
      <c r="G7372" s="10"/>
      <c r="I7372" s="8">
        <v>0</v>
      </c>
      <c r="J7372" s="8">
        <v>5365809.6399999997</v>
      </c>
    </row>
    <row r="7373" spans="1:10" hidden="1" x14ac:dyDescent="0.35">
      <c r="A7373">
        <v>2020</v>
      </c>
      <c r="B7373">
        <v>3138104</v>
      </c>
      <c r="C7373" t="s">
        <v>130</v>
      </c>
      <c r="D7373" t="s">
        <v>303</v>
      </c>
      <c r="E7373" t="s">
        <v>306</v>
      </c>
      <c r="F7373" s="8">
        <v>2997.67</v>
      </c>
      <c r="G7373" s="10"/>
      <c r="I7373" s="8">
        <v>0</v>
      </c>
      <c r="J7373" s="8">
        <v>0</v>
      </c>
    </row>
    <row r="7374" spans="1:10" hidden="1" x14ac:dyDescent="0.35">
      <c r="A7374">
        <v>2020</v>
      </c>
      <c r="B7374">
        <v>3138351</v>
      </c>
      <c r="C7374" t="s">
        <v>131</v>
      </c>
      <c r="D7374" t="s">
        <v>303</v>
      </c>
      <c r="E7374" t="s">
        <v>299</v>
      </c>
      <c r="F7374" s="8">
        <v>4623515.28</v>
      </c>
      <c r="G7374" s="10">
        <v>4377735.7300000004</v>
      </c>
      <c r="H7374">
        <v>0.6256242516493794</v>
      </c>
      <c r="I7374" s="8">
        <v>153765.64703947122</v>
      </c>
      <c r="J7374" s="8">
        <v>0</v>
      </c>
    </row>
    <row r="7375" spans="1:10" hidden="1" x14ac:dyDescent="0.35">
      <c r="A7375">
        <v>2020</v>
      </c>
      <c r="B7375">
        <v>3138351</v>
      </c>
      <c r="C7375" t="s">
        <v>131</v>
      </c>
      <c r="D7375" t="s">
        <v>303</v>
      </c>
      <c r="E7375" t="s">
        <v>300</v>
      </c>
      <c r="F7375" s="8">
        <v>2738817.64</v>
      </c>
      <c r="G7375" s="10"/>
      <c r="I7375" s="8">
        <v>0</v>
      </c>
      <c r="J7375" s="8">
        <v>2892583.2870394713</v>
      </c>
    </row>
    <row r="7376" spans="1:10" hidden="1" x14ac:dyDescent="0.35">
      <c r="A7376">
        <v>2020</v>
      </c>
      <c r="B7376">
        <v>3138351</v>
      </c>
      <c r="C7376" t="s">
        <v>131</v>
      </c>
      <c r="D7376" t="s">
        <v>303</v>
      </c>
      <c r="E7376" t="s">
        <v>306</v>
      </c>
      <c r="F7376" s="8">
        <v>200</v>
      </c>
      <c r="G7376" s="10"/>
      <c r="I7376" s="8">
        <v>0</v>
      </c>
      <c r="J7376" s="8">
        <v>0</v>
      </c>
    </row>
    <row r="7377" spans="1:10" hidden="1" x14ac:dyDescent="0.35">
      <c r="A7377">
        <v>2020</v>
      </c>
      <c r="B7377">
        <v>3138351</v>
      </c>
      <c r="C7377" t="s">
        <v>131</v>
      </c>
      <c r="D7377" t="s">
        <v>303</v>
      </c>
      <c r="E7377" t="s">
        <v>301</v>
      </c>
      <c r="F7377" s="8">
        <v>1048469.34</v>
      </c>
      <c r="G7377" s="10"/>
      <c r="I7377" s="8">
        <v>0</v>
      </c>
      <c r="J7377" s="8">
        <v>0</v>
      </c>
    </row>
    <row r="7378" spans="1:10" hidden="1" x14ac:dyDescent="0.35">
      <c r="A7378">
        <v>2020</v>
      </c>
      <c r="B7378">
        <v>3138351</v>
      </c>
      <c r="C7378" t="s">
        <v>131</v>
      </c>
      <c r="D7378" t="s">
        <v>303</v>
      </c>
      <c r="E7378" t="s">
        <v>304</v>
      </c>
      <c r="F7378" s="8">
        <v>389843.67</v>
      </c>
      <c r="G7378" s="10"/>
      <c r="I7378" s="8">
        <v>0</v>
      </c>
      <c r="J7378" s="8">
        <v>0</v>
      </c>
    </row>
    <row r="7379" spans="1:10" hidden="1" x14ac:dyDescent="0.35">
      <c r="A7379">
        <v>2020</v>
      </c>
      <c r="B7379">
        <v>3138351</v>
      </c>
      <c r="C7379" t="s">
        <v>131</v>
      </c>
      <c r="D7379" t="s">
        <v>303</v>
      </c>
      <c r="E7379" t="s">
        <v>305</v>
      </c>
      <c r="F7379" s="8">
        <v>90988.01</v>
      </c>
      <c r="G7379" s="10"/>
      <c r="I7379" s="8">
        <v>0</v>
      </c>
      <c r="J7379" s="8">
        <v>0</v>
      </c>
    </row>
    <row r="7380" spans="1:10" hidden="1" x14ac:dyDescent="0.35">
      <c r="A7380">
        <v>2020</v>
      </c>
      <c r="B7380">
        <v>3138351</v>
      </c>
      <c r="C7380" t="s">
        <v>131</v>
      </c>
      <c r="D7380" t="s">
        <v>303</v>
      </c>
      <c r="E7380" t="s">
        <v>309</v>
      </c>
      <c r="F7380" s="8">
        <v>245779.55</v>
      </c>
      <c r="G7380" s="10"/>
      <c r="I7380" s="8">
        <v>0</v>
      </c>
      <c r="J7380" s="8">
        <v>0</v>
      </c>
    </row>
    <row r="7381" spans="1:10" hidden="1" x14ac:dyDescent="0.35">
      <c r="A7381">
        <v>2020</v>
      </c>
      <c r="B7381">
        <v>3138658</v>
      </c>
      <c r="C7381" t="s">
        <v>132</v>
      </c>
      <c r="D7381" t="s">
        <v>303</v>
      </c>
      <c r="E7381" t="s">
        <v>299</v>
      </c>
      <c r="F7381" s="8">
        <v>6336621.4800000004</v>
      </c>
      <c r="G7381" s="10">
        <v>5648819.790000001</v>
      </c>
      <c r="H7381">
        <v>0.39718899051654816</v>
      </c>
      <c r="I7381" s="8">
        <v>273187.25892667577</v>
      </c>
      <c r="J7381" s="8">
        <v>0</v>
      </c>
    </row>
    <row r="7382" spans="1:10" hidden="1" x14ac:dyDescent="0.35">
      <c r="A7382">
        <v>2020</v>
      </c>
      <c r="B7382">
        <v>3138658</v>
      </c>
      <c r="C7382" t="s">
        <v>132</v>
      </c>
      <c r="D7382" t="s">
        <v>303</v>
      </c>
      <c r="E7382" t="s">
        <v>300</v>
      </c>
      <c r="F7382" s="8">
        <v>2243649.0299999998</v>
      </c>
      <c r="G7382" s="10"/>
      <c r="I7382" s="8">
        <v>0</v>
      </c>
      <c r="J7382" s="8">
        <v>2516836.2889266755</v>
      </c>
    </row>
    <row r="7383" spans="1:10" hidden="1" x14ac:dyDescent="0.35">
      <c r="A7383">
        <v>2020</v>
      </c>
      <c r="B7383">
        <v>3138658</v>
      </c>
      <c r="C7383" t="s">
        <v>132</v>
      </c>
      <c r="D7383" t="s">
        <v>303</v>
      </c>
      <c r="E7383" t="s">
        <v>301</v>
      </c>
      <c r="F7383" s="8">
        <v>3009087.37</v>
      </c>
      <c r="G7383" s="10"/>
      <c r="I7383" s="8">
        <v>0</v>
      </c>
      <c r="J7383" s="8">
        <v>0</v>
      </c>
    </row>
    <row r="7384" spans="1:10" hidden="1" x14ac:dyDescent="0.35">
      <c r="A7384">
        <v>2020</v>
      </c>
      <c r="B7384">
        <v>3138658</v>
      </c>
      <c r="C7384" t="s">
        <v>132</v>
      </c>
      <c r="D7384" t="s">
        <v>303</v>
      </c>
      <c r="E7384" t="s">
        <v>309</v>
      </c>
      <c r="F7384" s="8">
        <v>687801.69</v>
      </c>
      <c r="G7384" s="10"/>
      <c r="I7384" s="8">
        <v>0</v>
      </c>
      <c r="J7384" s="8">
        <v>0</v>
      </c>
    </row>
    <row r="7385" spans="1:10" hidden="1" x14ac:dyDescent="0.35">
      <c r="A7385">
        <v>2020</v>
      </c>
      <c r="B7385">
        <v>3138682</v>
      </c>
      <c r="C7385" t="s">
        <v>133</v>
      </c>
      <c r="D7385" t="s">
        <v>303</v>
      </c>
      <c r="E7385" t="s">
        <v>299</v>
      </c>
      <c r="F7385" s="8">
        <v>3866603.14</v>
      </c>
      <c r="G7385" s="10">
        <v>3376561.25</v>
      </c>
      <c r="H7385">
        <v>0.67832913737311884</v>
      </c>
      <c r="I7385" s="8">
        <v>332409.69252039283</v>
      </c>
      <c r="J7385" s="8">
        <v>0</v>
      </c>
    </row>
    <row r="7386" spans="1:10" hidden="1" x14ac:dyDescent="0.35">
      <c r="A7386">
        <v>2020</v>
      </c>
      <c r="B7386">
        <v>3138682</v>
      </c>
      <c r="C7386" t="s">
        <v>133</v>
      </c>
      <c r="D7386" t="s">
        <v>303</v>
      </c>
      <c r="E7386" t="s">
        <v>300</v>
      </c>
      <c r="F7386" s="8">
        <v>2290419.88</v>
      </c>
      <c r="G7386" s="10"/>
      <c r="I7386" s="8">
        <v>0</v>
      </c>
      <c r="J7386" s="8">
        <v>2622829.5725203929</v>
      </c>
    </row>
    <row r="7387" spans="1:10" hidden="1" x14ac:dyDescent="0.35">
      <c r="A7387">
        <v>2020</v>
      </c>
      <c r="B7387">
        <v>3138682</v>
      </c>
      <c r="C7387" t="s">
        <v>133</v>
      </c>
      <c r="D7387" t="s">
        <v>303</v>
      </c>
      <c r="E7387" t="s">
        <v>301</v>
      </c>
      <c r="F7387" s="8">
        <v>1081889.8500000001</v>
      </c>
      <c r="G7387" s="10"/>
      <c r="I7387" s="8">
        <v>0</v>
      </c>
      <c r="J7387" s="8">
        <v>0</v>
      </c>
    </row>
    <row r="7388" spans="1:10" hidden="1" x14ac:dyDescent="0.35">
      <c r="A7388">
        <v>2020</v>
      </c>
      <c r="B7388">
        <v>3138682</v>
      </c>
      <c r="C7388" t="s">
        <v>133</v>
      </c>
      <c r="D7388" t="s">
        <v>303</v>
      </c>
      <c r="E7388" t="s">
        <v>305</v>
      </c>
      <c r="F7388" s="8">
        <v>4251.5200000000004</v>
      </c>
      <c r="G7388" s="10"/>
      <c r="I7388" s="8">
        <v>0</v>
      </c>
      <c r="J7388" s="8">
        <v>0</v>
      </c>
    </row>
    <row r="7389" spans="1:10" hidden="1" x14ac:dyDescent="0.35">
      <c r="A7389">
        <v>2020</v>
      </c>
      <c r="B7389">
        <v>3138682</v>
      </c>
      <c r="C7389" t="s">
        <v>133</v>
      </c>
      <c r="D7389" t="s">
        <v>303</v>
      </c>
      <c r="E7389" t="s">
        <v>309</v>
      </c>
      <c r="F7389" s="8">
        <v>490041.89</v>
      </c>
      <c r="G7389" s="10"/>
      <c r="I7389" s="8">
        <v>0</v>
      </c>
      <c r="J7389" s="8">
        <v>0</v>
      </c>
    </row>
    <row r="7390" spans="1:10" hidden="1" x14ac:dyDescent="0.35">
      <c r="A7390">
        <v>2020</v>
      </c>
      <c r="B7390">
        <v>3138906</v>
      </c>
      <c r="C7390" t="s">
        <v>134</v>
      </c>
      <c r="D7390" t="s">
        <v>303</v>
      </c>
      <c r="E7390" t="s">
        <v>299</v>
      </c>
      <c r="F7390" s="8">
        <v>4059235.82</v>
      </c>
      <c r="G7390" s="10">
        <v>3381494.61</v>
      </c>
      <c r="H7390">
        <v>0.79385736474676805</v>
      </c>
      <c r="I7390" s="8">
        <v>538029.85095088591</v>
      </c>
      <c r="J7390" s="8">
        <v>0</v>
      </c>
    </row>
    <row r="7391" spans="1:10" hidden="1" x14ac:dyDescent="0.35">
      <c r="A7391">
        <v>2020</v>
      </c>
      <c r="B7391">
        <v>3138906</v>
      </c>
      <c r="C7391" t="s">
        <v>134</v>
      </c>
      <c r="D7391" t="s">
        <v>303</v>
      </c>
      <c r="E7391" t="s">
        <v>300</v>
      </c>
      <c r="F7391" s="8">
        <v>2684424.4</v>
      </c>
      <c r="G7391" s="10"/>
      <c r="I7391" s="8">
        <v>0</v>
      </c>
      <c r="J7391" s="8">
        <v>3222454.2509508859</v>
      </c>
    </row>
    <row r="7392" spans="1:10" hidden="1" x14ac:dyDescent="0.35">
      <c r="A7392">
        <v>2020</v>
      </c>
      <c r="B7392">
        <v>3138906</v>
      </c>
      <c r="C7392" t="s">
        <v>134</v>
      </c>
      <c r="D7392" t="s">
        <v>303</v>
      </c>
      <c r="E7392" t="s">
        <v>301</v>
      </c>
      <c r="F7392" s="8">
        <v>1150</v>
      </c>
      <c r="G7392" s="10"/>
      <c r="I7392" s="8">
        <v>0</v>
      </c>
      <c r="J7392" s="8">
        <v>0</v>
      </c>
    </row>
    <row r="7393" spans="1:10" hidden="1" x14ac:dyDescent="0.35">
      <c r="A7393">
        <v>2020</v>
      </c>
      <c r="B7393">
        <v>3138906</v>
      </c>
      <c r="C7393" t="s">
        <v>134</v>
      </c>
      <c r="D7393" t="s">
        <v>303</v>
      </c>
      <c r="E7393" t="s">
        <v>309</v>
      </c>
      <c r="F7393" s="8">
        <v>677741.21</v>
      </c>
      <c r="G7393" s="10"/>
      <c r="I7393" s="8">
        <v>0</v>
      </c>
      <c r="J7393" s="8">
        <v>0</v>
      </c>
    </row>
    <row r="7394" spans="1:10" hidden="1" x14ac:dyDescent="0.35">
      <c r="A7394">
        <v>2020</v>
      </c>
      <c r="B7394">
        <v>3139201</v>
      </c>
      <c r="C7394" t="s">
        <v>135</v>
      </c>
      <c r="D7394" t="s">
        <v>303</v>
      </c>
      <c r="E7394" t="s">
        <v>299</v>
      </c>
      <c r="F7394" s="8">
        <v>8659231.2300000004</v>
      </c>
      <c r="G7394" s="10">
        <v>7693894.040000001</v>
      </c>
      <c r="H7394">
        <v>0.43508743070758477</v>
      </c>
      <c r="I7394" s="8">
        <v>420006.07776357955</v>
      </c>
      <c r="J7394" s="8">
        <v>0</v>
      </c>
    </row>
    <row r="7395" spans="1:10" hidden="1" x14ac:dyDescent="0.35">
      <c r="A7395">
        <v>2020</v>
      </c>
      <c r="B7395">
        <v>3139201</v>
      </c>
      <c r="C7395" t="s">
        <v>135</v>
      </c>
      <c r="D7395" t="s">
        <v>303</v>
      </c>
      <c r="E7395" t="s">
        <v>300</v>
      </c>
      <c r="F7395" s="8">
        <v>3347516.59</v>
      </c>
      <c r="G7395" s="10"/>
      <c r="I7395" s="8">
        <v>0</v>
      </c>
      <c r="J7395" s="8">
        <v>3767522.6677635796</v>
      </c>
    </row>
    <row r="7396" spans="1:10" hidden="1" x14ac:dyDescent="0.35">
      <c r="A7396">
        <v>2020</v>
      </c>
      <c r="B7396">
        <v>3139201</v>
      </c>
      <c r="C7396" t="s">
        <v>135</v>
      </c>
      <c r="D7396" t="s">
        <v>303</v>
      </c>
      <c r="E7396" t="s">
        <v>308</v>
      </c>
      <c r="F7396" s="8">
        <v>21000</v>
      </c>
      <c r="G7396" s="10"/>
      <c r="I7396" s="8">
        <v>0</v>
      </c>
      <c r="J7396" s="8">
        <v>0</v>
      </c>
    </row>
    <row r="7397" spans="1:10" hidden="1" x14ac:dyDescent="0.35">
      <c r="A7397">
        <v>2020</v>
      </c>
      <c r="B7397">
        <v>3139201</v>
      </c>
      <c r="C7397" t="s">
        <v>135</v>
      </c>
      <c r="D7397" t="s">
        <v>303</v>
      </c>
      <c r="E7397" t="s">
        <v>301</v>
      </c>
      <c r="F7397" s="8">
        <v>3552996.02</v>
      </c>
      <c r="G7397" s="10"/>
      <c r="I7397" s="8">
        <v>0</v>
      </c>
      <c r="J7397" s="8">
        <v>0</v>
      </c>
    </row>
    <row r="7398" spans="1:10" hidden="1" x14ac:dyDescent="0.35">
      <c r="A7398">
        <v>2020</v>
      </c>
      <c r="B7398">
        <v>3139201</v>
      </c>
      <c r="C7398" t="s">
        <v>135</v>
      </c>
      <c r="D7398" t="s">
        <v>303</v>
      </c>
      <c r="E7398" t="s">
        <v>305</v>
      </c>
      <c r="F7398" s="8">
        <v>192689.06</v>
      </c>
      <c r="G7398" s="10"/>
      <c r="I7398" s="8">
        <v>0</v>
      </c>
      <c r="J7398" s="8">
        <v>0</v>
      </c>
    </row>
    <row r="7399" spans="1:10" hidden="1" x14ac:dyDescent="0.35">
      <c r="A7399">
        <v>2020</v>
      </c>
      <c r="B7399">
        <v>3139201</v>
      </c>
      <c r="C7399" t="s">
        <v>135</v>
      </c>
      <c r="D7399" t="s">
        <v>303</v>
      </c>
      <c r="E7399" t="s">
        <v>309</v>
      </c>
      <c r="F7399" s="8">
        <v>965337.19</v>
      </c>
      <c r="G7399" s="10"/>
      <c r="I7399" s="8">
        <v>0</v>
      </c>
      <c r="J7399" s="8">
        <v>0</v>
      </c>
    </row>
    <row r="7400" spans="1:10" hidden="1" x14ac:dyDescent="0.35">
      <c r="A7400">
        <v>2020</v>
      </c>
      <c r="B7400">
        <v>3139250</v>
      </c>
      <c r="C7400" t="s">
        <v>136</v>
      </c>
      <c r="D7400" t="s">
        <v>303</v>
      </c>
      <c r="E7400" t="s">
        <v>299</v>
      </c>
      <c r="F7400" s="8">
        <v>3978825.87</v>
      </c>
      <c r="G7400" s="10">
        <v>3739386.95</v>
      </c>
      <c r="H7400">
        <v>0.80031300852670517</v>
      </c>
      <c r="I7400" s="8">
        <v>191626.08242358509</v>
      </c>
      <c r="J7400" s="8">
        <v>0</v>
      </c>
    </row>
    <row r="7401" spans="1:10" hidden="1" x14ac:dyDescent="0.35">
      <c r="A7401">
        <v>2020</v>
      </c>
      <c r="B7401">
        <v>3139250</v>
      </c>
      <c r="C7401" t="s">
        <v>136</v>
      </c>
      <c r="D7401" t="s">
        <v>303</v>
      </c>
      <c r="E7401" t="s">
        <v>300</v>
      </c>
      <c r="F7401" s="8">
        <v>2992680.02</v>
      </c>
      <c r="G7401" s="10"/>
      <c r="I7401" s="8">
        <v>0</v>
      </c>
      <c r="J7401" s="8">
        <v>3184306.102423585</v>
      </c>
    </row>
    <row r="7402" spans="1:10" hidden="1" x14ac:dyDescent="0.35">
      <c r="A7402">
        <v>2020</v>
      </c>
      <c r="B7402">
        <v>3139250</v>
      </c>
      <c r="C7402" t="s">
        <v>136</v>
      </c>
      <c r="D7402" t="s">
        <v>303</v>
      </c>
      <c r="E7402" t="s">
        <v>306</v>
      </c>
      <c r="F7402" s="8">
        <v>2524.84</v>
      </c>
      <c r="G7402" s="10"/>
      <c r="I7402" s="8">
        <v>0</v>
      </c>
      <c r="J7402" s="8">
        <v>0</v>
      </c>
    </row>
    <row r="7403" spans="1:10" hidden="1" x14ac:dyDescent="0.35">
      <c r="A7403">
        <v>2020</v>
      </c>
      <c r="B7403">
        <v>3139250</v>
      </c>
      <c r="C7403" t="s">
        <v>136</v>
      </c>
      <c r="D7403" t="s">
        <v>303</v>
      </c>
      <c r="E7403" t="s">
        <v>301</v>
      </c>
      <c r="F7403" s="8">
        <v>695009.95</v>
      </c>
      <c r="G7403" s="10"/>
      <c r="I7403" s="8">
        <v>0</v>
      </c>
      <c r="J7403" s="8">
        <v>0</v>
      </c>
    </row>
    <row r="7404" spans="1:10" hidden="1" x14ac:dyDescent="0.35">
      <c r="A7404">
        <v>2020</v>
      </c>
      <c r="B7404">
        <v>3139250</v>
      </c>
      <c r="C7404" t="s">
        <v>136</v>
      </c>
      <c r="D7404" t="s">
        <v>303</v>
      </c>
      <c r="E7404" t="s">
        <v>309</v>
      </c>
      <c r="F7404" s="8">
        <v>239438.92</v>
      </c>
      <c r="G7404" s="10"/>
      <c r="I7404" s="8">
        <v>0</v>
      </c>
      <c r="J7404" s="8">
        <v>0</v>
      </c>
    </row>
    <row r="7405" spans="1:10" hidden="1" x14ac:dyDescent="0.35">
      <c r="A7405">
        <v>2020</v>
      </c>
      <c r="B7405">
        <v>3139300</v>
      </c>
      <c r="C7405" t="s">
        <v>137</v>
      </c>
      <c r="D7405" t="s">
        <v>303</v>
      </c>
      <c r="E7405" t="s">
        <v>299</v>
      </c>
      <c r="F7405" s="8">
        <v>14511754.619999999</v>
      </c>
      <c r="G7405" s="10">
        <v>13414817.719999999</v>
      </c>
      <c r="H7405">
        <v>0.68183629631905285</v>
      </c>
      <c r="I7405" s="8">
        <v>747931.39319170313</v>
      </c>
      <c r="J7405" s="8">
        <v>0</v>
      </c>
    </row>
    <row r="7406" spans="1:10" hidden="1" x14ac:dyDescent="0.35">
      <c r="A7406">
        <v>2020</v>
      </c>
      <c r="B7406">
        <v>3139300</v>
      </c>
      <c r="C7406" t="s">
        <v>137</v>
      </c>
      <c r="D7406" t="s">
        <v>303</v>
      </c>
      <c r="E7406" t="s">
        <v>300</v>
      </c>
      <c r="F7406" s="8">
        <v>9146709.6300000008</v>
      </c>
      <c r="G7406" s="10"/>
      <c r="I7406" s="8">
        <v>0</v>
      </c>
      <c r="J7406" s="8">
        <v>9894641.0231917035</v>
      </c>
    </row>
    <row r="7407" spans="1:10" hidden="1" x14ac:dyDescent="0.35">
      <c r="A7407">
        <v>2020</v>
      </c>
      <c r="B7407">
        <v>3139300</v>
      </c>
      <c r="C7407" t="s">
        <v>137</v>
      </c>
      <c r="D7407" t="s">
        <v>303</v>
      </c>
      <c r="E7407" t="s">
        <v>301</v>
      </c>
      <c r="F7407" s="8">
        <v>4268108.09</v>
      </c>
      <c r="G7407" s="10"/>
      <c r="I7407" s="8">
        <v>0</v>
      </c>
      <c r="J7407" s="8">
        <v>0</v>
      </c>
    </row>
    <row r="7408" spans="1:10" hidden="1" x14ac:dyDescent="0.35">
      <c r="A7408">
        <v>2020</v>
      </c>
      <c r="B7408">
        <v>3139300</v>
      </c>
      <c r="C7408" t="s">
        <v>137</v>
      </c>
      <c r="D7408" t="s">
        <v>303</v>
      </c>
      <c r="E7408" t="s">
        <v>309</v>
      </c>
      <c r="F7408" s="8">
        <v>1096936.8999999999</v>
      </c>
      <c r="G7408" s="10"/>
      <c r="I7408" s="8">
        <v>0</v>
      </c>
      <c r="J7408" s="8">
        <v>0</v>
      </c>
    </row>
    <row r="7409" spans="1:10" hidden="1" x14ac:dyDescent="0.35">
      <c r="A7409">
        <v>2020</v>
      </c>
      <c r="B7409">
        <v>3139607</v>
      </c>
      <c r="C7409" t="s">
        <v>138</v>
      </c>
      <c r="D7409" t="s">
        <v>303</v>
      </c>
      <c r="E7409" t="s">
        <v>299</v>
      </c>
      <c r="F7409" s="8">
        <v>14275585.74</v>
      </c>
      <c r="G7409" s="10">
        <v>14275585.74</v>
      </c>
      <c r="H7409">
        <v>0.83527803042006743</v>
      </c>
      <c r="I7409" s="8">
        <v>0</v>
      </c>
      <c r="J7409" s="8">
        <v>0</v>
      </c>
    </row>
    <row r="7410" spans="1:10" hidden="1" x14ac:dyDescent="0.35">
      <c r="A7410">
        <v>2020</v>
      </c>
      <c r="B7410">
        <v>3139607</v>
      </c>
      <c r="C7410" t="s">
        <v>138</v>
      </c>
      <c r="D7410" t="s">
        <v>303</v>
      </c>
      <c r="E7410" t="s">
        <v>300</v>
      </c>
      <c r="F7410" s="8">
        <v>11924083.140000001</v>
      </c>
      <c r="G7410" s="10"/>
      <c r="I7410" s="8">
        <v>0</v>
      </c>
      <c r="J7410" s="8">
        <v>11924083.140000001</v>
      </c>
    </row>
    <row r="7411" spans="1:10" hidden="1" x14ac:dyDescent="0.35">
      <c r="A7411">
        <v>2020</v>
      </c>
      <c r="B7411">
        <v>3139607</v>
      </c>
      <c r="C7411" t="s">
        <v>138</v>
      </c>
      <c r="D7411" t="s">
        <v>303</v>
      </c>
      <c r="E7411" t="s">
        <v>307</v>
      </c>
      <c r="F7411" s="8">
        <v>18446.560000000001</v>
      </c>
      <c r="G7411" s="10"/>
      <c r="I7411" s="8">
        <v>0</v>
      </c>
      <c r="J7411" s="8">
        <v>0</v>
      </c>
    </row>
    <row r="7412" spans="1:10" hidden="1" x14ac:dyDescent="0.35">
      <c r="A7412">
        <v>2020</v>
      </c>
      <c r="B7412">
        <v>3139607</v>
      </c>
      <c r="C7412" t="s">
        <v>138</v>
      </c>
      <c r="D7412" t="s">
        <v>303</v>
      </c>
      <c r="E7412" t="s">
        <v>306</v>
      </c>
      <c r="F7412" s="8">
        <v>55234.49</v>
      </c>
      <c r="G7412" s="10"/>
      <c r="I7412" s="8">
        <v>0</v>
      </c>
      <c r="J7412" s="8">
        <v>0</v>
      </c>
    </row>
    <row r="7413" spans="1:10" hidden="1" x14ac:dyDescent="0.35">
      <c r="A7413">
        <v>2020</v>
      </c>
      <c r="B7413">
        <v>3139607</v>
      </c>
      <c r="C7413" t="s">
        <v>138</v>
      </c>
      <c r="D7413" t="s">
        <v>303</v>
      </c>
      <c r="E7413" t="s">
        <v>301</v>
      </c>
      <c r="F7413" s="8">
        <v>1774604.48</v>
      </c>
      <c r="G7413" s="10"/>
      <c r="I7413" s="8">
        <v>0</v>
      </c>
      <c r="J7413" s="8">
        <v>0</v>
      </c>
    </row>
    <row r="7414" spans="1:10" hidden="1" x14ac:dyDescent="0.35">
      <c r="A7414">
        <v>2020</v>
      </c>
      <c r="B7414">
        <v>3139607</v>
      </c>
      <c r="C7414" t="s">
        <v>138</v>
      </c>
      <c r="D7414" t="s">
        <v>303</v>
      </c>
      <c r="E7414" t="s">
        <v>305</v>
      </c>
      <c r="F7414" s="8">
        <v>18382.05</v>
      </c>
      <c r="G7414" s="10"/>
      <c r="I7414" s="8">
        <v>0</v>
      </c>
      <c r="J7414" s="8">
        <v>0</v>
      </c>
    </row>
    <row r="7415" spans="1:10" hidden="1" x14ac:dyDescent="0.35">
      <c r="A7415">
        <v>2020</v>
      </c>
      <c r="B7415">
        <v>3140100</v>
      </c>
      <c r="C7415" t="s">
        <v>139</v>
      </c>
      <c r="D7415" t="s">
        <v>303</v>
      </c>
      <c r="E7415" t="s">
        <v>299</v>
      </c>
      <c r="F7415" s="8">
        <v>3969251.69</v>
      </c>
      <c r="G7415" s="10">
        <v>3882976.36</v>
      </c>
      <c r="H7415">
        <v>0.52150451928066854</v>
      </c>
      <c r="I7415" s="8">
        <v>44992.974497431045</v>
      </c>
      <c r="J7415" s="8">
        <v>0</v>
      </c>
    </row>
    <row r="7416" spans="1:10" hidden="1" x14ac:dyDescent="0.35">
      <c r="A7416">
        <v>2020</v>
      </c>
      <c r="B7416">
        <v>3140100</v>
      </c>
      <c r="C7416" t="s">
        <v>139</v>
      </c>
      <c r="D7416" t="s">
        <v>303</v>
      </c>
      <c r="E7416" t="s">
        <v>300</v>
      </c>
      <c r="F7416" s="8">
        <v>2024989.72</v>
      </c>
      <c r="G7416" s="10"/>
      <c r="I7416" s="8">
        <v>0</v>
      </c>
      <c r="J7416" s="8">
        <v>2069982.6944974309</v>
      </c>
    </row>
    <row r="7417" spans="1:10" hidden="1" x14ac:dyDescent="0.35">
      <c r="A7417">
        <v>2020</v>
      </c>
      <c r="B7417">
        <v>3140100</v>
      </c>
      <c r="C7417" t="s">
        <v>139</v>
      </c>
      <c r="D7417" t="s">
        <v>303</v>
      </c>
      <c r="E7417" t="s">
        <v>301</v>
      </c>
      <c r="F7417" s="8">
        <v>1180985.98</v>
      </c>
      <c r="G7417" s="10"/>
      <c r="I7417" s="8">
        <v>0</v>
      </c>
      <c r="J7417" s="8">
        <v>0</v>
      </c>
    </row>
    <row r="7418" spans="1:10" hidden="1" x14ac:dyDescent="0.35">
      <c r="A7418">
        <v>2020</v>
      </c>
      <c r="B7418">
        <v>3140100</v>
      </c>
      <c r="C7418" t="s">
        <v>139</v>
      </c>
      <c r="D7418" t="s">
        <v>303</v>
      </c>
      <c r="E7418" t="s">
        <v>309</v>
      </c>
      <c r="F7418" s="8">
        <v>86275.33</v>
      </c>
      <c r="G7418" s="10"/>
      <c r="I7418" s="8">
        <v>0</v>
      </c>
      <c r="J7418" s="8">
        <v>0</v>
      </c>
    </row>
    <row r="7419" spans="1:10" hidden="1" x14ac:dyDescent="0.35">
      <c r="A7419">
        <v>2020</v>
      </c>
      <c r="B7419">
        <v>3140555</v>
      </c>
      <c r="C7419" t="s">
        <v>140</v>
      </c>
      <c r="D7419" t="s">
        <v>303</v>
      </c>
      <c r="E7419" t="s">
        <v>299</v>
      </c>
      <c r="F7419" s="8">
        <v>5235888.47</v>
      </c>
      <c r="G7419" s="10">
        <v>5078845.3899999997</v>
      </c>
      <c r="H7419">
        <v>0.58883620003246451</v>
      </c>
      <c r="I7419" s="8">
        <v>92472.650468594322</v>
      </c>
      <c r="J7419" s="8">
        <v>0</v>
      </c>
    </row>
    <row r="7420" spans="1:10" hidden="1" x14ac:dyDescent="0.35">
      <c r="A7420">
        <v>2020</v>
      </c>
      <c r="B7420">
        <v>3140555</v>
      </c>
      <c r="C7420" t="s">
        <v>140</v>
      </c>
      <c r="D7420" t="s">
        <v>303</v>
      </c>
      <c r="E7420" t="s">
        <v>300</v>
      </c>
      <c r="F7420" s="8">
        <v>2990608.02</v>
      </c>
      <c r="G7420" s="10"/>
      <c r="I7420" s="8">
        <v>0</v>
      </c>
      <c r="J7420" s="8">
        <v>3083080.6704685944</v>
      </c>
    </row>
    <row r="7421" spans="1:10" hidden="1" x14ac:dyDescent="0.35">
      <c r="A7421">
        <v>2020</v>
      </c>
      <c r="B7421">
        <v>3140555</v>
      </c>
      <c r="C7421" t="s">
        <v>140</v>
      </c>
      <c r="D7421" t="s">
        <v>303</v>
      </c>
      <c r="E7421" t="s">
        <v>301</v>
      </c>
      <c r="F7421" s="8">
        <v>1969512.92</v>
      </c>
      <c r="G7421" s="10"/>
      <c r="I7421" s="8">
        <v>0</v>
      </c>
      <c r="J7421" s="8">
        <v>0</v>
      </c>
    </row>
    <row r="7422" spans="1:10" hidden="1" x14ac:dyDescent="0.35">
      <c r="A7422">
        <v>2020</v>
      </c>
      <c r="B7422">
        <v>3140555</v>
      </c>
      <c r="C7422" t="s">
        <v>140</v>
      </c>
      <c r="D7422" t="s">
        <v>303</v>
      </c>
      <c r="E7422" t="s">
        <v>309</v>
      </c>
      <c r="F7422" s="8">
        <v>157043.07999999999</v>
      </c>
      <c r="G7422" s="10"/>
      <c r="I7422" s="8">
        <v>0</v>
      </c>
      <c r="J7422" s="8">
        <v>0</v>
      </c>
    </row>
    <row r="7423" spans="1:10" hidden="1" x14ac:dyDescent="0.35">
      <c r="A7423">
        <v>2020</v>
      </c>
      <c r="B7423">
        <v>3140605</v>
      </c>
      <c r="C7423" t="s">
        <v>141</v>
      </c>
      <c r="D7423" t="s">
        <v>303</v>
      </c>
      <c r="E7423" t="s">
        <v>299</v>
      </c>
      <c r="F7423" s="8">
        <v>3740598.39</v>
      </c>
      <c r="G7423" s="10">
        <v>3142950.83</v>
      </c>
      <c r="H7423">
        <v>0.86397662479498594</v>
      </c>
      <c r="I7423" s="8">
        <v>516353.52170575887</v>
      </c>
      <c r="J7423" s="8">
        <v>0</v>
      </c>
    </row>
    <row r="7424" spans="1:10" hidden="1" x14ac:dyDescent="0.35">
      <c r="A7424">
        <v>2020</v>
      </c>
      <c r="B7424">
        <v>3140605</v>
      </c>
      <c r="C7424" t="s">
        <v>141</v>
      </c>
      <c r="D7424" t="s">
        <v>303</v>
      </c>
      <c r="E7424" t="s">
        <v>300</v>
      </c>
      <c r="F7424" s="8">
        <v>2715436.05</v>
      </c>
      <c r="G7424" s="10"/>
      <c r="I7424" s="8">
        <v>0</v>
      </c>
      <c r="J7424" s="8">
        <v>3231789.5717057586</v>
      </c>
    </row>
    <row r="7425" spans="1:10" hidden="1" x14ac:dyDescent="0.35">
      <c r="A7425">
        <v>2020</v>
      </c>
      <c r="B7425">
        <v>3140605</v>
      </c>
      <c r="C7425" t="s">
        <v>141</v>
      </c>
      <c r="D7425" t="s">
        <v>303</v>
      </c>
      <c r="E7425" t="s">
        <v>301</v>
      </c>
      <c r="F7425" s="8">
        <v>325706.06</v>
      </c>
      <c r="G7425" s="10"/>
      <c r="I7425" s="8">
        <v>0</v>
      </c>
      <c r="J7425" s="8">
        <v>0</v>
      </c>
    </row>
    <row r="7426" spans="1:10" hidden="1" x14ac:dyDescent="0.35">
      <c r="A7426">
        <v>2020</v>
      </c>
      <c r="B7426">
        <v>3140605</v>
      </c>
      <c r="C7426" t="s">
        <v>141</v>
      </c>
      <c r="D7426" t="s">
        <v>303</v>
      </c>
      <c r="E7426" t="s">
        <v>305</v>
      </c>
      <c r="F7426" s="8">
        <v>2023.12</v>
      </c>
      <c r="G7426" s="10"/>
      <c r="I7426" s="8">
        <v>0</v>
      </c>
      <c r="J7426" s="8">
        <v>0</v>
      </c>
    </row>
    <row r="7427" spans="1:10" hidden="1" x14ac:dyDescent="0.35">
      <c r="A7427">
        <v>2020</v>
      </c>
      <c r="B7427">
        <v>3140605</v>
      </c>
      <c r="C7427" t="s">
        <v>141</v>
      </c>
      <c r="D7427" t="s">
        <v>303</v>
      </c>
      <c r="E7427" t="s">
        <v>309</v>
      </c>
      <c r="F7427" s="8">
        <v>597647.56000000006</v>
      </c>
      <c r="G7427" s="10"/>
      <c r="I7427" s="8">
        <v>0</v>
      </c>
      <c r="J7427" s="8">
        <v>0</v>
      </c>
    </row>
    <row r="7428" spans="1:10" hidden="1" x14ac:dyDescent="0.35">
      <c r="A7428">
        <v>2020</v>
      </c>
      <c r="B7428">
        <v>3171501</v>
      </c>
      <c r="C7428" t="s">
        <v>142</v>
      </c>
      <c r="D7428" t="s">
        <v>303</v>
      </c>
      <c r="E7428" t="s">
        <v>299</v>
      </c>
      <c r="F7428" s="8">
        <v>3107636.71</v>
      </c>
      <c r="G7428" s="10">
        <v>2946769.4</v>
      </c>
      <c r="H7428">
        <v>0.57133107531251004</v>
      </c>
      <c r="I7428" s="8">
        <v>91908.493204930899</v>
      </c>
      <c r="J7428" s="8">
        <v>0</v>
      </c>
    </row>
    <row r="7429" spans="1:10" hidden="1" x14ac:dyDescent="0.35">
      <c r="A7429">
        <v>2020</v>
      </c>
      <c r="B7429">
        <v>3171501</v>
      </c>
      <c r="C7429" t="s">
        <v>142</v>
      </c>
      <c r="D7429" t="s">
        <v>303</v>
      </c>
      <c r="E7429" t="s">
        <v>300</v>
      </c>
      <c r="F7429" s="8">
        <v>1683580.93</v>
      </c>
      <c r="G7429" s="10"/>
      <c r="I7429" s="8">
        <v>0</v>
      </c>
      <c r="J7429" s="8">
        <v>1775489.4232049307</v>
      </c>
    </row>
    <row r="7430" spans="1:10" hidden="1" x14ac:dyDescent="0.35">
      <c r="A7430">
        <v>2020</v>
      </c>
      <c r="B7430">
        <v>3171501</v>
      </c>
      <c r="C7430" t="s">
        <v>142</v>
      </c>
      <c r="D7430" t="s">
        <v>303</v>
      </c>
      <c r="E7430" t="s">
        <v>301</v>
      </c>
      <c r="F7430" s="8">
        <v>686391.52</v>
      </c>
      <c r="G7430" s="10"/>
      <c r="I7430" s="8">
        <v>0</v>
      </c>
      <c r="J7430" s="8">
        <v>0</v>
      </c>
    </row>
    <row r="7431" spans="1:10" hidden="1" x14ac:dyDescent="0.35">
      <c r="A7431">
        <v>2020</v>
      </c>
      <c r="B7431">
        <v>3171501</v>
      </c>
      <c r="C7431" t="s">
        <v>142</v>
      </c>
      <c r="D7431" t="s">
        <v>303</v>
      </c>
      <c r="E7431" t="s">
        <v>309</v>
      </c>
      <c r="F7431" s="8">
        <v>160867.31</v>
      </c>
      <c r="G7431" s="10"/>
      <c r="I7431" s="8">
        <v>0</v>
      </c>
      <c r="J7431" s="8">
        <v>0</v>
      </c>
    </row>
    <row r="7432" spans="1:10" hidden="1" x14ac:dyDescent="0.35">
      <c r="A7432">
        <v>2020</v>
      </c>
      <c r="B7432">
        <v>3140852</v>
      </c>
      <c r="C7432" t="s">
        <v>143</v>
      </c>
      <c r="D7432" t="s">
        <v>303</v>
      </c>
      <c r="E7432" t="s">
        <v>299</v>
      </c>
      <c r="F7432" s="8">
        <v>8394789.6300000008</v>
      </c>
      <c r="G7432" s="10">
        <v>7794866.2500000009</v>
      </c>
      <c r="H7432">
        <v>0.75619894183559588</v>
      </c>
      <c r="I7432" s="8">
        <v>453661.4251384341</v>
      </c>
      <c r="J7432" s="8">
        <v>0</v>
      </c>
    </row>
    <row r="7433" spans="1:10" hidden="1" x14ac:dyDescent="0.35">
      <c r="A7433">
        <v>2020</v>
      </c>
      <c r="B7433">
        <v>3140852</v>
      </c>
      <c r="C7433" t="s">
        <v>143</v>
      </c>
      <c r="D7433" t="s">
        <v>303</v>
      </c>
      <c r="E7433" t="s">
        <v>300</v>
      </c>
      <c r="F7433" s="8">
        <v>5894469.6100000003</v>
      </c>
      <c r="G7433" s="10"/>
      <c r="I7433" s="8">
        <v>0</v>
      </c>
      <c r="J7433" s="8">
        <v>6348131.0351384347</v>
      </c>
    </row>
    <row r="7434" spans="1:10" hidden="1" x14ac:dyDescent="0.35">
      <c r="A7434">
        <v>2020</v>
      </c>
      <c r="B7434">
        <v>3140852</v>
      </c>
      <c r="C7434" t="s">
        <v>143</v>
      </c>
      <c r="D7434" t="s">
        <v>303</v>
      </c>
      <c r="E7434" t="s">
        <v>301</v>
      </c>
      <c r="F7434" s="8">
        <v>1900396.64</v>
      </c>
      <c r="G7434" s="10"/>
      <c r="I7434" s="8">
        <v>0</v>
      </c>
      <c r="J7434" s="8">
        <v>0</v>
      </c>
    </row>
    <row r="7435" spans="1:10" hidden="1" x14ac:dyDescent="0.35">
      <c r="A7435">
        <v>2020</v>
      </c>
      <c r="B7435">
        <v>3140852</v>
      </c>
      <c r="C7435" t="s">
        <v>143</v>
      </c>
      <c r="D7435" t="s">
        <v>303</v>
      </c>
      <c r="E7435" t="s">
        <v>309</v>
      </c>
      <c r="F7435" s="8">
        <v>599923.38</v>
      </c>
      <c r="G7435" s="10"/>
      <c r="I7435" s="8">
        <v>0</v>
      </c>
      <c r="J7435" s="8">
        <v>0</v>
      </c>
    </row>
    <row r="7436" spans="1:10" hidden="1" x14ac:dyDescent="0.35">
      <c r="A7436">
        <v>2020</v>
      </c>
      <c r="B7436">
        <v>3141009</v>
      </c>
      <c r="C7436" t="s">
        <v>144</v>
      </c>
      <c r="D7436" t="s">
        <v>303</v>
      </c>
      <c r="E7436" t="s">
        <v>299</v>
      </c>
      <c r="F7436" s="8">
        <v>5874376.6100000003</v>
      </c>
      <c r="G7436" s="10">
        <v>5324211.4400000004</v>
      </c>
      <c r="H7436">
        <v>0.53582963451954868</v>
      </c>
      <c r="I7436" s="8">
        <v>294794.80196648539</v>
      </c>
      <c r="J7436" s="8">
        <v>0</v>
      </c>
    </row>
    <row r="7437" spans="1:10" hidden="1" x14ac:dyDescent="0.35">
      <c r="A7437">
        <v>2020</v>
      </c>
      <c r="B7437">
        <v>3141009</v>
      </c>
      <c r="C7437" t="s">
        <v>144</v>
      </c>
      <c r="D7437" t="s">
        <v>303</v>
      </c>
      <c r="E7437" t="s">
        <v>300</v>
      </c>
      <c r="F7437" s="8">
        <v>2852870.27</v>
      </c>
      <c r="G7437" s="10"/>
      <c r="I7437" s="8">
        <v>0</v>
      </c>
      <c r="J7437" s="8">
        <v>3147665.0719664856</v>
      </c>
    </row>
    <row r="7438" spans="1:10" hidden="1" x14ac:dyDescent="0.35">
      <c r="A7438">
        <v>2020</v>
      </c>
      <c r="B7438">
        <v>3141009</v>
      </c>
      <c r="C7438" t="s">
        <v>144</v>
      </c>
      <c r="D7438" t="s">
        <v>303</v>
      </c>
      <c r="E7438" t="s">
        <v>306</v>
      </c>
      <c r="F7438" s="8">
        <v>2979.87</v>
      </c>
      <c r="G7438" s="10"/>
      <c r="I7438" s="8">
        <v>0</v>
      </c>
      <c r="J7438" s="8">
        <v>0</v>
      </c>
    </row>
    <row r="7439" spans="1:10" hidden="1" x14ac:dyDescent="0.35">
      <c r="A7439">
        <v>2020</v>
      </c>
      <c r="B7439">
        <v>3141009</v>
      </c>
      <c r="C7439" t="s">
        <v>144</v>
      </c>
      <c r="D7439" t="s">
        <v>303</v>
      </c>
      <c r="E7439" t="s">
        <v>301</v>
      </c>
      <c r="F7439" s="8">
        <v>2060262.5</v>
      </c>
      <c r="G7439" s="10"/>
      <c r="I7439" s="8">
        <v>0</v>
      </c>
      <c r="J7439" s="8">
        <v>0</v>
      </c>
    </row>
    <row r="7440" spans="1:10" hidden="1" x14ac:dyDescent="0.35">
      <c r="A7440">
        <v>2020</v>
      </c>
      <c r="B7440">
        <v>3141009</v>
      </c>
      <c r="C7440" t="s">
        <v>144</v>
      </c>
      <c r="D7440" t="s">
        <v>303</v>
      </c>
      <c r="E7440" t="s">
        <v>305</v>
      </c>
      <c r="F7440" s="8">
        <v>37068.15</v>
      </c>
      <c r="G7440" s="10"/>
      <c r="I7440" s="8">
        <v>0</v>
      </c>
      <c r="J7440" s="8">
        <v>0</v>
      </c>
    </row>
    <row r="7441" spans="1:10" hidden="1" x14ac:dyDescent="0.35">
      <c r="A7441">
        <v>2020</v>
      </c>
      <c r="B7441">
        <v>3141009</v>
      </c>
      <c r="C7441" t="s">
        <v>144</v>
      </c>
      <c r="D7441" t="s">
        <v>303</v>
      </c>
      <c r="E7441" t="s">
        <v>309</v>
      </c>
      <c r="F7441" s="8">
        <v>550165.17000000004</v>
      </c>
      <c r="G7441" s="10"/>
      <c r="I7441" s="8">
        <v>0</v>
      </c>
      <c r="J7441" s="8">
        <v>0</v>
      </c>
    </row>
    <row r="7442" spans="1:10" hidden="1" x14ac:dyDescent="0.35">
      <c r="A7442">
        <v>2020</v>
      </c>
      <c r="B7442">
        <v>3141405</v>
      </c>
      <c r="C7442" t="s">
        <v>145</v>
      </c>
      <c r="D7442" t="s">
        <v>303</v>
      </c>
      <c r="E7442" t="s">
        <v>299</v>
      </c>
      <c r="F7442" s="8">
        <v>9173176.1500000004</v>
      </c>
      <c r="G7442" s="10">
        <v>8894593.5199999996</v>
      </c>
      <c r="H7442">
        <v>0.66502126114021676</v>
      </c>
      <c r="I7442" s="8">
        <v>185263.37193435838</v>
      </c>
      <c r="J7442" s="8">
        <v>0</v>
      </c>
    </row>
    <row r="7443" spans="1:10" hidden="1" x14ac:dyDescent="0.35">
      <c r="A7443">
        <v>2020</v>
      </c>
      <c r="B7443">
        <v>3141405</v>
      </c>
      <c r="C7443" t="s">
        <v>145</v>
      </c>
      <c r="D7443" t="s">
        <v>303</v>
      </c>
      <c r="E7443" t="s">
        <v>300</v>
      </c>
      <c r="F7443" s="8">
        <v>5915093.7999999998</v>
      </c>
      <c r="G7443" s="10"/>
      <c r="I7443" s="8">
        <v>0</v>
      </c>
      <c r="J7443" s="8">
        <v>6100357.1719343578</v>
      </c>
    </row>
    <row r="7444" spans="1:10" hidden="1" x14ac:dyDescent="0.35">
      <c r="A7444">
        <v>2020</v>
      </c>
      <c r="B7444">
        <v>3141405</v>
      </c>
      <c r="C7444" t="s">
        <v>145</v>
      </c>
      <c r="D7444" t="s">
        <v>303</v>
      </c>
      <c r="E7444" t="s">
        <v>306</v>
      </c>
      <c r="F7444" s="8">
        <v>18656</v>
      </c>
      <c r="G7444" s="10"/>
      <c r="I7444" s="8">
        <v>0</v>
      </c>
      <c r="J7444" s="8">
        <v>0</v>
      </c>
    </row>
    <row r="7445" spans="1:10" hidden="1" x14ac:dyDescent="0.35">
      <c r="A7445">
        <v>2020</v>
      </c>
      <c r="B7445">
        <v>3141405</v>
      </c>
      <c r="C7445" t="s">
        <v>145</v>
      </c>
      <c r="D7445" t="s">
        <v>303</v>
      </c>
      <c r="E7445" t="s">
        <v>301</v>
      </c>
      <c r="F7445" s="8">
        <v>2586705.2400000002</v>
      </c>
      <c r="G7445" s="10"/>
      <c r="I7445" s="8">
        <v>0</v>
      </c>
      <c r="J7445" s="8">
        <v>0</v>
      </c>
    </row>
    <row r="7446" spans="1:10" hidden="1" x14ac:dyDescent="0.35">
      <c r="A7446">
        <v>2020</v>
      </c>
      <c r="B7446">
        <v>3141405</v>
      </c>
      <c r="C7446" t="s">
        <v>145</v>
      </c>
      <c r="D7446" t="s">
        <v>303</v>
      </c>
      <c r="E7446" t="s">
        <v>304</v>
      </c>
      <c r="F7446" s="8">
        <v>501.56</v>
      </c>
      <c r="G7446" s="10"/>
      <c r="I7446" s="8">
        <v>0</v>
      </c>
      <c r="J7446" s="8">
        <v>0</v>
      </c>
    </row>
    <row r="7447" spans="1:10" hidden="1" x14ac:dyDescent="0.35">
      <c r="A7447">
        <v>2020</v>
      </c>
      <c r="B7447">
        <v>3141405</v>
      </c>
      <c r="C7447" t="s">
        <v>145</v>
      </c>
      <c r="D7447" t="s">
        <v>303</v>
      </c>
      <c r="E7447" t="s">
        <v>305</v>
      </c>
      <c r="F7447" s="8">
        <v>14033.33</v>
      </c>
      <c r="G7447" s="10"/>
      <c r="I7447" s="8">
        <v>0</v>
      </c>
      <c r="J7447" s="8">
        <v>0</v>
      </c>
    </row>
    <row r="7448" spans="1:10" hidden="1" x14ac:dyDescent="0.35">
      <c r="A7448">
        <v>2020</v>
      </c>
      <c r="B7448">
        <v>3141405</v>
      </c>
      <c r="C7448" t="s">
        <v>145</v>
      </c>
      <c r="D7448" t="s">
        <v>303</v>
      </c>
      <c r="E7448" t="s">
        <v>309</v>
      </c>
      <c r="F7448" s="8">
        <v>278582.63</v>
      </c>
      <c r="G7448" s="10"/>
      <c r="I7448" s="8">
        <v>0</v>
      </c>
      <c r="J7448" s="8">
        <v>0</v>
      </c>
    </row>
    <row r="7449" spans="1:10" hidden="1" x14ac:dyDescent="0.35">
      <c r="A7449">
        <v>2020</v>
      </c>
      <c r="B7449">
        <v>3141504</v>
      </c>
      <c r="C7449" t="s">
        <v>146</v>
      </c>
      <c r="D7449" t="s">
        <v>303</v>
      </c>
      <c r="E7449" t="s">
        <v>299</v>
      </c>
      <c r="F7449" s="8">
        <v>3485706.59</v>
      </c>
      <c r="G7449" s="10">
        <v>3120836.9899999998</v>
      </c>
      <c r="H7449">
        <v>0.83801552544402524</v>
      </c>
      <c r="I7449" s="8">
        <v>305766.38956255128</v>
      </c>
      <c r="J7449" s="8">
        <v>0</v>
      </c>
    </row>
    <row r="7450" spans="1:10" hidden="1" x14ac:dyDescent="0.35">
      <c r="A7450">
        <v>2020</v>
      </c>
      <c r="B7450">
        <v>3141504</v>
      </c>
      <c r="C7450" t="s">
        <v>146</v>
      </c>
      <c r="D7450" t="s">
        <v>303</v>
      </c>
      <c r="E7450" t="s">
        <v>300</v>
      </c>
      <c r="F7450" s="8">
        <v>2615309.85</v>
      </c>
      <c r="G7450" s="10"/>
      <c r="I7450" s="8">
        <v>0</v>
      </c>
      <c r="J7450" s="8">
        <v>2921076.2395625515</v>
      </c>
    </row>
    <row r="7451" spans="1:10" hidden="1" x14ac:dyDescent="0.35">
      <c r="A7451">
        <v>2020</v>
      </c>
      <c r="B7451">
        <v>3141504</v>
      </c>
      <c r="C7451" t="s">
        <v>146</v>
      </c>
      <c r="D7451" t="s">
        <v>303</v>
      </c>
      <c r="E7451" t="s">
        <v>307</v>
      </c>
      <c r="F7451" s="8">
        <v>164996.69</v>
      </c>
      <c r="G7451" s="10"/>
      <c r="I7451" s="8">
        <v>0</v>
      </c>
      <c r="J7451" s="8">
        <v>0</v>
      </c>
    </row>
    <row r="7452" spans="1:10" hidden="1" x14ac:dyDescent="0.35">
      <c r="A7452">
        <v>2020</v>
      </c>
      <c r="B7452">
        <v>3141504</v>
      </c>
      <c r="C7452" t="s">
        <v>146</v>
      </c>
      <c r="D7452" t="s">
        <v>303</v>
      </c>
      <c r="E7452" t="s">
        <v>301</v>
      </c>
      <c r="F7452" s="8">
        <v>340530.45</v>
      </c>
      <c r="G7452" s="10"/>
      <c r="I7452" s="8">
        <v>0</v>
      </c>
      <c r="J7452" s="8">
        <v>0</v>
      </c>
    </row>
    <row r="7453" spans="1:10" hidden="1" x14ac:dyDescent="0.35">
      <c r="A7453">
        <v>2020</v>
      </c>
      <c r="B7453">
        <v>3141504</v>
      </c>
      <c r="C7453" t="s">
        <v>146</v>
      </c>
      <c r="D7453" t="s">
        <v>303</v>
      </c>
      <c r="E7453" t="s">
        <v>309</v>
      </c>
      <c r="F7453" s="8">
        <v>364869.6</v>
      </c>
      <c r="G7453" s="10"/>
      <c r="I7453" s="8">
        <v>0</v>
      </c>
      <c r="J7453" s="8">
        <v>0</v>
      </c>
    </row>
    <row r="7454" spans="1:10" hidden="1" x14ac:dyDescent="0.35">
      <c r="A7454">
        <v>2020</v>
      </c>
      <c r="B7454">
        <v>3141801</v>
      </c>
      <c r="C7454" t="s">
        <v>147</v>
      </c>
      <c r="D7454" t="s">
        <v>303</v>
      </c>
      <c r="E7454" t="s">
        <v>299</v>
      </c>
      <c r="F7454" s="8">
        <v>13799192.300000001</v>
      </c>
      <c r="G7454" s="10">
        <v>13448449.860000001</v>
      </c>
      <c r="H7454">
        <v>0.61709113588500963</v>
      </c>
      <c r="I7454" s="8">
        <v>216440.05070267984</v>
      </c>
      <c r="J7454" s="8">
        <v>0</v>
      </c>
    </row>
    <row r="7455" spans="1:10" hidden="1" x14ac:dyDescent="0.35">
      <c r="A7455">
        <v>2020</v>
      </c>
      <c r="B7455">
        <v>3141801</v>
      </c>
      <c r="C7455" t="s">
        <v>147</v>
      </c>
      <c r="D7455" t="s">
        <v>303</v>
      </c>
      <c r="E7455" t="s">
        <v>300</v>
      </c>
      <c r="F7455" s="8">
        <v>8298919.2000000002</v>
      </c>
      <c r="G7455" s="10"/>
      <c r="I7455" s="8">
        <v>0</v>
      </c>
      <c r="J7455" s="8">
        <v>8515359.2507026792</v>
      </c>
    </row>
    <row r="7456" spans="1:10" hidden="1" x14ac:dyDescent="0.35">
      <c r="A7456">
        <v>2020</v>
      </c>
      <c r="B7456">
        <v>3141801</v>
      </c>
      <c r="C7456" t="s">
        <v>147</v>
      </c>
      <c r="D7456" t="s">
        <v>303</v>
      </c>
      <c r="E7456" t="s">
        <v>306</v>
      </c>
      <c r="F7456" s="8">
        <v>1918.35</v>
      </c>
      <c r="G7456" s="10"/>
      <c r="I7456" s="8">
        <v>0</v>
      </c>
      <c r="J7456" s="8">
        <v>0</v>
      </c>
    </row>
    <row r="7457" spans="1:10" hidden="1" x14ac:dyDescent="0.35">
      <c r="A7457">
        <v>2020</v>
      </c>
      <c r="B7457">
        <v>3141801</v>
      </c>
      <c r="C7457" t="s">
        <v>147</v>
      </c>
      <c r="D7457" t="s">
        <v>303</v>
      </c>
      <c r="E7457" t="s">
        <v>301</v>
      </c>
      <c r="F7457" s="8">
        <v>4551655.37</v>
      </c>
      <c r="G7457" s="10"/>
      <c r="I7457" s="8">
        <v>0</v>
      </c>
      <c r="J7457" s="8">
        <v>0</v>
      </c>
    </row>
    <row r="7458" spans="1:10" hidden="1" x14ac:dyDescent="0.35">
      <c r="A7458">
        <v>2020</v>
      </c>
      <c r="B7458">
        <v>3141801</v>
      </c>
      <c r="C7458" t="s">
        <v>147</v>
      </c>
      <c r="D7458" t="s">
        <v>303</v>
      </c>
      <c r="E7458" t="s">
        <v>304</v>
      </c>
      <c r="F7458" s="8">
        <v>157099.99</v>
      </c>
      <c r="G7458" s="10"/>
      <c r="I7458" s="8">
        <v>0</v>
      </c>
      <c r="J7458" s="8">
        <v>0</v>
      </c>
    </row>
    <row r="7459" spans="1:10" hidden="1" x14ac:dyDescent="0.35">
      <c r="A7459">
        <v>2020</v>
      </c>
      <c r="B7459">
        <v>3141801</v>
      </c>
      <c r="C7459" t="s">
        <v>147</v>
      </c>
      <c r="D7459" t="s">
        <v>303</v>
      </c>
      <c r="E7459" t="s">
        <v>305</v>
      </c>
      <c r="F7459" s="8">
        <v>191282.42</v>
      </c>
      <c r="G7459" s="10"/>
      <c r="I7459" s="8">
        <v>0</v>
      </c>
      <c r="J7459" s="8">
        <v>0</v>
      </c>
    </row>
    <row r="7460" spans="1:10" hidden="1" x14ac:dyDescent="0.35">
      <c r="A7460">
        <v>2020</v>
      </c>
      <c r="B7460">
        <v>3141801</v>
      </c>
      <c r="C7460" t="s">
        <v>147</v>
      </c>
      <c r="D7460" t="s">
        <v>303</v>
      </c>
      <c r="E7460" t="s">
        <v>309</v>
      </c>
      <c r="F7460" s="8">
        <v>350742.44</v>
      </c>
      <c r="G7460" s="10"/>
      <c r="I7460" s="8">
        <v>0</v>
      </c>
      <c r="J7460" s="8">
        <v>0</v>
      </c>
    </row>
    <row r="7461" spans="1:10" hidden="1" x14ac:dyDescent="0.35">
      <c r="A7461">
        <v>2020</v>
      </c>
      <c r="B7461">
        <v>3142007</v>
      </c>
      <c r="C7461" t="s">
        <v>148</v>
      </c>
      <c r="D7461" t="s">
        <v>303</v>
      </c>
      <c r="E7461" t="s">
        <v>299</v>
      </c>
      <c r="F7461" s="8">
        <v>7723409.3099999996</v>
      </c>
      <c r="G7461" s="10">
        <v>7039594.0299999993</v>
      </c>
      <c r="H7461">
        <v>0.66330278423740308</v>
      </c>
      <c r="I7461" s="8">
        <v>453576.57912807941</v>
      </c>
      <c r="J7461" s="8">
        <v>0</v>
      </c>
    </row>
    <row r="7462" spans="1:10" hidden="1" x14ac:dyDescent="0.35">
      <c r="A7462">
        <v>2020</v>
      </c>
      <c r="B7462">
        <v>3142007</v>
      </c>
      <c r="C7462" t="s">
        <v>148</v>
      </c>
      <c r="D7462" t="s">
        <v>303</v>
      </c>
      <c r="E7462" t="s">
        <v>300</v>
      </c>
      <c r="F7462" s="8">
        <v>4669382.32</v>
      </c>
      <c r="G7462" s="10"/>
      <c r="I7462" s="8">
        <v>0</v>
      </c>
      <c r="J7462" s="8">
        <v>5122958.8991280794</v>
      </c>
    </row>
    <row r="7463" spans="1:10" hidden="1" x14ac:dyDescent="0.35">
      <c r="A7463">
        <v>2020</v>
      </c>
      <c r="B7463">
        <v>3142007</v>
      </c>
      <c r="C7463" t="s">
        <v>148</v>
      </c>
      <c r="D7463" t="s">
        <v>303</v>
      </c>
      <c r="E7463" t="s">
        <v>306</v>
      </c>
      <c r="F7463" s="8">
        <v>6320.29</v>
      </c>
      <c r="G7463" s="10"/>
      <c r="I7463" s="8">
        <v>0</v>
      </c>
      <c r="J7463" s="8">
        <v>0</v>
      </c>
    </row>
    <row r="7464" spans="1:10" hidden="1" x14ac:dyDescent="0.35">
      <c r="A7464">
        <v>2020</v>
      </c>
      <c r="B7464">
        <v>3142007</v>
      </c>
      <c r="C7464" t="s">
        <v>148</v>
      </c>
      <c r="D7464" t="s">
        <v>303</v>
      </c>
      <c r="E7464" t="s">
        <v>301</v>
      </c>
      <c r="F7464" s="8">
        <v>1940883.46</v>
      </c>
      <c r="G7464" s="10"/>
      <c r="I7464" s="8">
        <v>0</v>
      </c>
      <c r="J7464" s="8">
        <v>0</v>
      </c>
    </row>
    <row r="7465" spans="1:10" hidden="1" x14ac:dyDescent="0.35">
      <c r="A7465">
        <v>2020</v>
      </c>
      <c r="B7465">
        <v>3142007</v>
      </c>
      <c r="C7465" t="s">
        <v>148</v>
      </c>
      <c r="D7465" t="s">
        <v>303</v>
      </c>
      <c r="E7465" t="s">
        <v>309</v>
      </c>
      <c r="F7465" s="8">
        <v>683815.28</v>
      </c>
      <c r="G7465" s="10"/>
      <c r="I7465" s="8">
        <v>0</v>
      </c>
      <c r="J7465" s="8">
        <v>0</v>
      </c>
    </row>
    <row r="7466" spans="1:10" hidden="1" x14ac:dyDescent="0.35">
      <c r="A7466">
        <v>2020</v>
      </c>
      <c r="B7466">
        <v>3142254</v>
      </c>
      <c r="C7466" t="s">
        <v>149</v>
      </c>
      <c r="D7466" t="s">
        <v>303</v>
      </c>
      <c r="E7466" t="s">
        <v>299</v>
      </c>
      <c r="F7466" s="8">
        <v>3413674.07</v>
      </c>
      <c r="G7466" s="10">
        <v>2950267.3699999996</v>
      </c>
      <c r="H7466">
        <v>0.65147001913931624</v>
      </c>
      <c r="I7466" s="8">
        <v>301895.57171828736</v>
      </c>
      <c r="J7466" s="8">
        <v>0</v>
      </c>
    </row>
    <row r="7467" spans="1:10" hidden="1" x14ac:dyDescent="0.35">
      <c r="A7467">
        <v>2020</v>
      </c>
      <c r="B7467">
        <v>3142254</v>
      </c>
      <c r="C7467" t="s">
        <v>149</v>
      </c>
      <c r="D7467" t="s">
        <v>303</v>
      </c>
      <c r="E7467" t="s">
        <v>300</v>
      </c>
      <c r="F7467" s="8">
        <v>1922010.74</v>
      </c>
      <c r="G7467" s="10"/>
      <c r="I7467" s="8">
        <v>0</v>
      </c>
      <c r="J7467" s="8">
        <v>2223906.3117182874</v>
      </c>
    </row>
    <row r="7468" spans="1:10" hidden="1" x14ac:dyDescent="0.35">
      <c r="A7468">
        <v>2020</v>
      </c>
      <c r="B7468">
        <v>3142254</v>
      </c>
      <c r="C7468" t="s">
        <v>149</v>
      </c>
      <c r="D7468" t="s">
        <v>303</v>
      </c>
      <c r="E7468" t="s">
        <v>301</v>
      </c>
      <c r="F7468" s="8">
        <v>919063.58</v>
      </c>
      <c r="G7468" s="10"/>
      <c r="I7468" s="8">
        <v>0</v>
      </c>
      <c r="J7468" s="8">
        <v>0</v>
      </c>
    </row>
    <row r="7469" spans="1:10" hidden="1" x14ac:dyDescent="0.35">
      <c r="A7469">
        <v>2020</v>
      </c>
      <c r="B7469">
        <v>3142254</v>
      </c>
      <c r="C7469" t="s">
        <v>149</v>
      </c>
      <c r="D7469" t="s">
        <v>303</v>
      </c>
      <c r="E7469" t="s">
        <v>309</v>
      </c>
      <c r="F7469" s="8">
        <v>463406.7</v>
      </c>
      <c r="G7469" s="10"/>
      <c r="I7469" s="8">
        <v>0</v>
      </c>
      <c r="J7469" s="8">
        <v>0</v>
      </c>
    </row>
    <row r="7470" spans="1:10" hidden="1" x14ac:dyDescent="0.35">
      <c r="A7470">
        <v>2020</v>
      </c>
      <c r="B7470">
        <v>3142502</v>
      </c>
      <c r="C7470" t="s">
        <v>150</v>
      </c>
      <c r="D7470" t="s">
        <v>303</v>
      </c>
      <c r="E7470" t="s">
        <v>299</v>
      </c>
      <c r="F7470" s="8">
        <v>1902130.38</v>
      </c>
      <c r="G7470" s="10">
        <v>1839665.47</v>
      </c>
      <c r="H7470">
        <v>0.5673186223362664</v>
      </c>
      <c r="I7470" s="8">
        <v>35437.506685558874</v>
      </c>
      <c r="J7470" s="8">
        <v>0</v>
      </c>
    </row>
    <row r="7471" spans="1:10" hidden="1" x14ac:dyDescent="0.35">
      <c r="A7471">
        <v>2020</v>
      </c>
      <c r="B7471">
        <v>3142502</v>
      </c>
      <c r="C7471" t="s">
        <v>150</v>
      </c>
      <c r="D7471" t="s">
        <v>303</v>
      </c>
      <c r="E7471" t="s">
        <v>300</v>
      </c>
      <c r="F7471" s="8">
        <v>1043676.48</v>
      </c>
      <c r="G7471" s="10"/>
      <c r="I7471" s="8">
        <v>0</v>
      </c>
      <c r="J7471" s="8">
        <v>1079113.9866855589</v>
      </c>
    </row>
    <row r="7472" spans="1:10" hidden="1" x14ac:dyDescent="0.35">
      <c r="A7472">
        <v>2020</v>
      </c>
      <c r="B7472">
        <v>3142502</v>
      </c>
      <c r="C7472" t="s">
        <v>150</v>
      </c>
      <c r="D7472" t="s">
        <v>303</v>
      </c>
      <c r="E7472" t="s">
        <v>306</v>
      </c>
      <c r="F7472" s="8">
        <v>46020.01</v>
      </c>
      <c r="G7472" s="10"/>
      <c r="I7472" s="8">
        <v>0</v>
      </c>
      <c r="J7472" s="8">
        <v>0</v>
      </c>
    </row>
    <row r="7473" spans="1:10" hidden="1" x14ac:dyDescent="0.35">
      <c r="A7473">
        <v>2020</v>
      </c>
      <c r="B7473">
        <v>3142502</v>
      </c>
      <c r="C7473" t="s">
        <v>150</v>
      </c>
      <c r="D7473" t="s">
        <v>303</v>
      </c>
      <c r="E7473" t="s">
        <v>301</v>
      </c>
      <c r="F7473" s="8">
        <v>739136.42</v>
      </c>
      <c r="G7473" s="10"/>
      <c r="I7473" s="8">
        <v>0</v>
      </c>
      <c r="J7473" s="8">
        <v>0</v>
      </c>
    </row>
    <row r="7474" spans="1:10" hidden="1" x14ac:dyDescent="0.35">
      <c r="A7474">
        <v>2020</v>
      </c>
      <c r="B7474">
        <v>3142502</v>
      </c>
      <c r="C7474" t="s">
        <v>150</v>
      </c>
      <c r="D7474" t="s">
        <v>303</v>
      </c>
      <c r="E7474" t="s">
        <v>305</v>
      </c>
      <c r="F7474" s="8">
        <v>10832.56</v>
      </c>
      <c r="G7474" s="10"/>
      <c r="I7474" s="8">
        <v>0</v>
      </c>
      <c r="J7474" s="8">
        <v>0</v>
      </c>
    </row>
    <row r="7475" spans="1:10" hidden="1" x14ac:dyDescent="0.35">
      <c r="A7475">
        <v>2020</v>
      </c>
      <c r="B7475">
        <v>3142502</v>
      </c>
      <c r="C7475" t="s">
        <v>150</v>
      </c>
      <c r="D7475" t="s">
        <v>303</v>
      </c>
      <c r="E7475" t="s">
        <v>309</v>
      </c>
      <c r="F7475" s="8">
        <v>62464.91</v>
      </c>
      <c r="G7475" s="10"/>
      <c r="I7475" s="8">
        <v>0</v>
      </c>
      <c r="J7475" s="8">
        <v>0</v>
      </c>
    </row>
    <row r="7476" spans="1:10" hidden="1" x14ac:dyDescent="0.35">
      <c r="A7476">
        <v>2020</v>
      </c>
      <c r="B7476">
        <v>3142700</v>
      </c>
      <c r="C7476" t="s">
        <v>151</v>
      </c>
      <c r="D7476" t="s">
        <v>303</v>
      </c>
      <c r="E7476" t="s">
        <v>299</v>
      </c>
      <c r="F7476" s="8">
        <v>6015729.8700000001</v>
      </c>
      <c r="G7476" s="10">
        <v>5577812.7300000004</v>
      </c>
      <c r="H7476">
        <v>0.69776212978021579</v>
      </c>
      <c r="I7476" s="8">
        <v>305561.99627366092</v>
      </c>
      <c r="J7476" s="8">
        <v>0</v>
      </c>
    </row>
    <row r="7477" spans="1:10" hidden="1" x14ac:dyDescent="0.35">
      <c r="A7477">
        <v>2020</v>
      </c>
      <c r="B7477">
        <v>3142700</v>
      </c>
      <c r="C7477" t="s">
        <v>151</v>
      </c>
      <c r="D7477" t="s">
        <v>303</v>
      </c>
      <c r="E7477" t="s">
        <v>300</v>
      </c>
      <c r="F7477" s="8">
        <v>3891986.49</v>
      </c>
      <c r="G7477" s="10"/>
      <c r="I7477" s="8">
        <v>0</v>
      </c>
      <c r="J7477" s="8">
        <v>4197548.4862736613</v>
      </c>
    </row>
    <row r="7478" spans="1:10" hidden="1" x14ac:dyDescent="0.35">
      <c r="A7478">
        <v>2020</v>
      </c>
      <c r="B7478">
        <v>3142700</v>
      </c>
      <c r="C7478" t="s">
        <v>151</v>
      </c>
      <c r="D7478" t="s">
        <v>303</v>
      </c>
      <c r="E7478" t="s">
        <v>301</v>
      </c>
      <c r="F7478" s="8">
        <v>956041.32</v>
      </c>
      <c r="G7478" s="10"/>
      <c r="I7478" s="8">
        <v>0</v>
      </c>
      <c r="J7478" s="8">
        <v>0</v>
      </c>
    </row>
    <row r="7479" spans="1:10" hidden="1" x14ac:dyDescent="0.35">
      <c r="A7479">
        <v>2020</v>
      </c>
      <c r="B7479">
        <v>3142700</v>
      </c>
      <c r="C7479" t="s">
        <v>151</v>
      </c>
      <c r="D7479" t="s">
        <v>303</v>
      </c>
      <c r="E7479" t="s">
        <v>309</v>
      </c>
      <c r="F7479" s="8">
        <v>437917.14</v>
      </c>
      <c r="G7479" s="10"/>
      <c r="I7479" s="8">
        <v>0</v>
      </c>
      <c r="J7479" s="8">
        <v>0</v>
      </c>
    </row>
    <row r="7480" spans="1:10" hidden="1" x14ac:dyDescent="0.35">
      <c r="A7480">
        <v>2020</v>
      </c>
      <c r="B7480">
        <v>3142908</v>
      </c>
      <c r="C7480" t="s">
        <v>152</v>
      </c>
      <c r="D7480" t="s">
        <v>303</v>
      </c>
      <c r="E7480" t="s">
        <v>299</v>
      </c>
      <c r="F7480" s="8">
        <v>8408322.3699999992</v>
      </c>
      <c r="G7480" s="10">
        <v>7826329.0399999991</v>
      </c>
      <c r="H7480">
        <v>0.62868408481839144</v>
      </c>
      <c r="I7480" s="8">
        <v>365889.94404145807</v>
      </c>
      <c r="J7480" s="8">
        <v>0</v>
      </c>
    </row>
    <row r="7481" spans="1:10" hidden="1" x14ac:dyDescent="0.35">
      <c r="A7481">
        <v>2020</v>
      </c>
      <c r="B7481">
        <v>3142908</v>
      </c>
      <c r="C7481" t="s">
        <v>152</v>
      </c>
      <c r="D7481" t="s">
        <v>303</v>
      </c>
      <c r="E7481" t="s">
        <v>300</v>
      </c>
      <c r="F7481" s="8">
        <v>4920288.51</v>
      </c>
      <c r="G7481" s="10"/>
      <c r="I7481" s="8">
        <v>0</v>
      </c>
      <c r="J7481" s="8">
        <v>5286178.4540414577</v>
      </c>
    </row>
    <row r="7482" spans="1:10" hidden="1" x14ac:dyDescent="0.35">
      <c r="A7482">
        <v>2020</v>
      </c>
      <c r="B7482">
        <v>3142908</v>
      </c>
      <c r="C7482" t="s">
        <v>152</v>
      </c>
      <c r="D7482" t="s">
        <v>303</v>
      </c>
      <c r="E7482" t="s">
        <v>306</v>
      </c>
      <c r="F7482" s="8">
        <v>68026.2</v>
      </c>
      <c r="G7482" s="10"/>
      <c r="I7482" s="8">
        <v>0</v>
      </c>
      <c r="J7482" s="8">
        <v>0</v>
      </c>
    </row>
    <row r="7483" spans="1:10" hidden="1" x14ac:dyDescent="0.35">
      <c r="A7483">
        <v>2020</v>
      </c>
      <c r="B7483">
        <v>3142908</v>
      </c>
      <c r="C7483" t="s">
        <v>152</v>
      </c>
      <c r="D7483" t="s">
        <v>303</v>
      </c>
      <c r="E7483" t="s">
        <v>301</v>
      </c>
      <c r="F7483" s="8">
        <v>2639739.31</v>
      </c>
      <c r="G7483" s="10"/>
      <c r="I7483" s="8">
        <v>0</v>
      </c>
      <c r="J7483" s="8">
        <v>0</v>
      </c>
    </row>
    <row r="7484" spans="1:10" hidden="1" x14ac:dyDescent="0.35">
      <c r="A7484">
        <v>2020</v>
      </c>
      <c r="B7484">
        <v>3142908</v>
      </c>
      <c r="C7484" t="s">
        <v>152</v>
      </c>
      <c r="D7484" t="s">
        <v>303</v>
      </c>
      <c r="E7484" t="s">
        <v>309</v>
      </c>
      <c r="F7484" s="8">
        <v>581993.32999999996</v>
      </c>
      <c r="G7484" s="10"/>
      <c r="I7484" s="8">
        <v>0</v>
      </c>
      <c r="J7484" s="8">
        <v>0</v>
      </c>
    </row>
    <row r="7485" spans="1:10" hidden="1" x14ac:dyDescent="0.35">
      <c r="A7485">
        <v>2020</v>
      </c>
      <c r="B7485">
        <v>3143153</v>
      </c>
      <c r="C7485" t="s">
        <v>153</v>
      </c>
      <c r="D7485" t="s">
        <v>303</v>
      </c>
      <c r="E7485" t="s">
        <v>299</v>
      </c>
      <c r="F7485" s="8">
        <v>3256699.37</v>
      </c>
      <c r="G7485" s="10">
        <v>2787101.64</v>
      </c>
      <c r="H7485">
        <v>0.79556464255820969</v>
      </c>
      <c r="I7485" s="8">
        <v>373595.35021359666</v>
      </c>
      <c r="J7485" s="8">
        <v>0</v>
      </c>
    </row>
    <row r="7486" spans="1:10" hidden="1" x14ac:dyDescent="0.35">
      <c r="A7486">
        <v>2020</v>
      </c>
      <c r="B7486">
        <v>3143153</v>
      </c>
      <c r="C7486" t="s">
        <v>153</v>
      </c>
      <c r="D7486" t="s">
        <v>303</v>
      </c>
      <c r="E7486" t="s">
        <v>300</v>
      </c>
      <c r="F7486" s="8">
        <v>2217319.52</v>
      </c>
      <c r="G7486" s="10"/>
      <c r="I7486" s="8">
        <v>0</v>
      </c>
      <c r="J7486" s="8">
        <v>2590914.8702135966</v>
      </c>
    </row>
    <row r="7487" spans="1:10" hidden="1" x14ac:dyDescent="0.35">
      <c r="A7487">
        <v>2020</v>
      </c>
      <c r="B7487">
        <v>3143153</v>
      </c>
      <c r="C7487" t="s">
        <v>153</v>
      </c>
      <c r="D7487" t="s">
        <v>303</v>
      </c>
      <c r="E7487" t="s">
        <v>301</v>
      </c>
      <c r="F7487" s="8">
        <v>185411.44</v>
      </c>
      <c r="G7487" s="10"/>
      <c r="I7487" s="8">
        <v>0</v>
      </c>
      <c r="J7487" s="8">
        <v>0</v>
      </c>
    </row>
    <row r="7488" spans="1:10" hidden="1" x14ac:dyDescent="0.35">
      <c r="A7488">
        <v>2020</v>
      </c>
      <c r="B7488">
        <v>3143153</v>
      </c>
      <c r="C7488" t="s">
        <v>153</v>
      </c>
      <c r="D7488" t="s">
        <v>303</v>
      </c>
      <c r="E7488" t="s">
        <v>309</v>
      </c>
      <c r="F7488" s="8">
        <v>469597.73</v>
      </c>
      <c r="G7488" s="10"/>
      <c r="I7488" s="8">
        <v>0</v>
      </c>
      <c r="J7488" s="8">
        <v>0</v>
      </c>
    </row>
    <row r="7489" spans="1:10" hidden="1" x14ac:dyDescent="0.35">
      <c r="A7489">
        <v>2020</v>
      </c>
      <c r="B7489">
        <v>3143302</v>
      </c>
      <c r="C7489" t="s">
        <v>154</v>
      </c>
      <c r="D7489" t="s">
        <v>303</v>
      </c>
      <c r="E7489" t="s">
        <v>299</v>
      </c>
      <c r="F7489" s="8">
        <v>153393735.05000001</v>
      </c>
      <c r="G7489" s="10">
        <v>141402266.97</v>
      </c>
      <c r="H7489">
        <v>0.57397582258861013</v>
      </c>
      <c r="I7489" s="8">
        <v>6882812.7552630613</v>
      </c>
      <c r="J7489" s="8">
        <v>0</v>
      </c>
    </row>
    <row r="7490" spans="1:10" hidden="1" x14ac:dyDescent="0.35">
      <c r="A7490">
        <v>2020</v>
      </c>
      <c r="B7490">
        <v>3143302</v>
      </c>
      <c r="C7490" t="s">
        <v>154</v>
      </c>
      <c r="D7490" t="s">
        <v>303</v>
      </c>
      <c r="E7490" t="s">
        <v>300</v>
      </c>
      <c r="F7490" s="8">
        <v>81161482.5</v>
      </c>
      <c r="G7490" s="10"/>
      <c r="I7490" s="8">
        <v>0</v>
      </c>
      <c r="J7490" s="8">
        <v>88044295.25526306</v>
      </c>
    </row>
    <row r="7491" spans="1:10" hidden="1" x14ac:dyDescent="0.35">
      <c r="A7491">
        <v>2020</v>
      </c>
      <c r="B7491">
        <v>3143302</v>
      </c>
      <c r="C7491" t="s">
        <v>154</v>
      </c>
      <c r="D7491" t="s">
        <v>303</v>
      </c>
      <c r="E7491" t="s">
        <v>301</v>
      </c>
      <c r="F7491" s="8">
        <v>53858101.850000001</v>
      </c>
      <c r="G7491" s="10"/>
      <c r="I7491" s="8">
        <v>0</v>
      </c>
      <c r="J7491" s="8">
        <v>0</v>
      </c>
    </row>
    <row r="7492" spans="1:10" hidden="1" x14ac:dyDescent="0.35">
      <c r="A7492">
        <v>2020</v>
      </c>
      <c r="B7492">
        <v>3143302</v>
      </c>
      <c r="C7492" t="s">
        <v>154</v>
      </c>
      <c r="D7492" t="s">
        <v>303</v>
      </c>
      <c r="E7492" t="s">
        <v>305</v>
      </c>
      <c r="F7492" s="8">
        <v>3813553.29</v>
      </c>
      <c r="G7492" s="10"/>
      <c r="I7492" s="8">
        <v>0</v>
      </c>
      <c r="J7492" s="8">
        <v>0</v>
      </c>
    </row>
    <row r="7493" spans="1:10" hidden="1" x14ac:dyDescent="0.35">
      <c r="A7493">
        <v>2020</v>
      </c>
      <c r="B7493">
        <v>3143302</v>
      </c>
      <c r="C7493" t="s">
        <v>154</v>
      </c>
      <c r="D7493" t="s">
        <v>303</v>
      </c>
      <c r="E7493" t="s">
        <v>309</v>
      </c>
      <c r="F7493" s="8">
        <v>11991468.08</v>
      </c>
      <c r="G7493" s="10"/>
      <c r="I7493" s="8">
        <v>0</v>
      </c>
      <c r="J7493" s="8">
        <v>0</v>
      </c>
    </row>
    <row r="7494" spans="1:10" hidden="1" x14ac:dyDescent="0.35">
      <c r="A7494">
        <v>2020</v>
      </c>
      <c r="B7494">
        <v>3143450</v>
      </c>
      <c r="C7494" t="s">
        <v>155</v>
      </c>
      <c r="D7494" t="s">
        <v>303</v>
      </c>
      <c r="E7494" t="s">
        <v>299</v>
      </c>
      <c r="F7494" s="8">
        <v>4226996.29</v>
      </c>
      <c r="G7494" s="10">
        <v>3846819.43</v>
      </c>
      <c r="H7494">
        <v>0.60615403515313948</v>
      </c>
      <c r="I7494" s="8">
        <v>230445.73776085017</v>
      </c>
      <c r="J7494" s="8">
        <v>0</v>
      </c>
    </row>
    <row r="7495" spans="1:10" hidden="1" x14ac:dyDescent="0.35">
      <c r="A7495">
        <v>2020</v>
      </c>
      <c r="B7495">
        <v>3143450</v>
      </c>
      <c r="C7495" t="s">
        <v>155</v>
      </c>
      <c r="D7495" t="s">
        <v>303</v>
      </c>
      <c r="E7495" t="s">
        <v>300</v>
      </c>
      <c r="F7495" s="8">
        <v>2331765.12</v>
      </c>
      <c r="G7495" s="10"/>
      <c r="I7495" s="8">
        <v>0</v>
      </c>
      <c r="J7495" s="8">
        <v>2562210.8577608503</v>
      </c>
    </row>
    <row r="7496" spans="1:10" hidden="1" x14ac:dyDescent="0.35">
      <c r="A7496">
        <v>2020</v>
      </c>
      <c r="B7496">
        <v>3143450</v>
      </c>
      <c r="C7496" t="s">
        <v>155</v>
      </c>
      <c r="D7496" t="s">
        <v>303</v>
      </c>
      <c r="E7496" t="s">
        <v>306</v>
      </c>
      <c r="F7496" s="8">
        <v>12908.87</v>
      </c>
      <c r="G7496" s="10"/>
      <c r="I7496" s="8">
        <v>0</v>
      </c>
      <c r="J7496" s="8">
        <v>0</v>
      </c>
    </row>
    <row r="7497" spans="1:10" hidden="1" x14ac:dyDescent="0.35">
      <c r="A7497">
        <v>2020</v>
      </c>
      <c r="B7497">
        <v>3143450</v>
      </c>
      <c r="C7497" t="s">
        <v>155</v>
      </c>
      <c r="D7497" t="s">
        <v>303</v>
      </c>
      <c r="E7497" t="s">
        <v>301</v>
      </c>
      <c r="F7497" s="8">
        <v>1376568.28</v>
      </c>
      <c r="G7497" s="10"/>
      <c r="I7497" s="8">
        <v>0</v>
      </c>
      <c r="J7497" s="8">
        <v>0</v>
      </c>
    </row>
    <row r="7498" spans="1:10" hidden="1" x14ac:dyDescent="0.35">
      <c r="A7498">
        <v>2020</v>
      </c>
      <c r="B7498">
        <v>3143450</v>
      </c>
      <c r="C7498" t="s">
        <v>155</v>
      </c>
      <c r="D7498" t="s">
        <v>303</v>
      </c>
      <c r="E7498" t="s">
        <v>305</v>
      </c>
      <c r="F7498" s="8">
        <v>26311.96</v>
      </c>
      <c r="G7498" s="10"/>
      <c r="I7498" s="8">
        <v>0</v>
      </c>
      <c r="J7498" s="8">
        <v>0</v>
      </c>
    </row>
    <row r="7499" spans="1:10" hidden="1" x14ac:dyDescent="0.35">
      <c r="A7499">
        <v>2020</v>
      </c>
      <c r="B7499">
        <v>3143450</v>
      </c>
      <c r="C7499" t="s">
        <v>155</v>
      </c>
      <c r="D7499" t="s">
        <v>303</v>
      </c>
      <c r="E7499" t="s">
        <v>309</v>
      </c>
      <c r="F7499" s="8">
        <v>380176.86</v>
      </c>
      <c r="G7499" s="10"/>
      <c r="I7499" s="8">
        <v>0</v>
      </c>
      <c r="J7499" s="8">
        <v>0</v>
      </c>
    </row>
    <row r="7500" spans="1:10" hidden="1" x14ac:dyDescent="0.35">
      <c r="A7500">
        <v>2020</v>
      </c>
      <c r="B7500">
        <v>3143609</v>
      </c>
      <c r="C7500" t="s">
        <v>156</v>
      </c>
      <c r="D7500" t="s">
        <v>303</v>
      </c>
      <c r="E7500" t="s">
        <v>299</v>
      </c>
      <c r="F7500" s="8">
        <v>4227647.07</v>
      </c>
      <c r="G7500" s="10">
        <v>3292405.6100000003</v>
      </c>
      <c r="H7500">
        <v>0.7981960096344265</v>
      </c>
      <c r="I7500" s="8">
        <v>746506.00141667505</v>
      </c>
      <c r="J7500" s="8">
        <v>0</v>
      </c>
    </row>
    <row r="7501" spans="1:10" hidden="1" x14ac:dyDescent="0.35">
      <c r="A7501">
        <v>2020</v>
      </c>
      <c r="B7501">
        <v>3143609</v>
      </c>
      <c r="C7501" t="s">
        <v>156</v>
      </c>
      <c r="D7501" t="s">
        <v>303</v>
      </c>
      <c r="E7501" t="s">
        <v>300</v>
      </c>
      <c r="F7501" s="8">
        <v>2627985.02</v>
      </c>
      <c r="G7501" s="10"/>
      <c r="I7501" s="8">
        <v>0</v>
      </c>
      <c r="J7501" s="8">
        <v>3374491.0214166753</v>
      </c>
    </row>
    <row r="7502" spans="1:10" hidden="1" x14ac:dyDescent="0.35">
      <c r="A7502">
        <v>2020</v>
      </c>
      <c r="B7502">
        <v>3143609</v>
      </c>
      <c r="C7502" t="s">
        <v>156</v>
      </c>
      <c r="D7502" t="s">
        <v>303</v>
      </c>
      <c r="E7502" t="s">
        <v>301</v>
      </c>
      <c r="F7502" s="8">
        <v>664420.59</v>
      </c>
      <c r="G7502" s="10"/>
      <c r="I7502" s="8">
        <v>0</v>
      </c>
      <c r="J7502" s="8">
        <v>0</v>
      </c>
    </row>
    <row r="7503" spans="1:10" hidden="1" x14ac:dyDescent="0.35">
      <c r="A7503">
        <v>2020</v>
      </c>
      <c r="B7503">
        <v>3143609</v>
      </c>
      <c r="C7503" t="s">
        <v>156</v>
      </c>
      <c r="D7503" t="s">
        <v>303</v>
      </c>
      <c r="E7503" t="s">
        <v>309</v>
      </c>
      <c r="F7503" s="8">
        <v>935241.46</v>
      </c>
      <c r="G7503" s="10"/>
      <c r="I7503" s="8">
        <v>0</v>
      </c>
      <c r="J7503" s="8">
        <v>0</v>
      </c>
    </row>
    <row r="7504" spans="1:10" hidden="1" x14ac:dyDescent="0.35">
      <c r="A7504">
        <v>2020</v>
      </c>
      <c r="B7504">
        <v>3144003</v>
      </c>
      <c r="C7504" t="s">
        <v>157</v>
      </c>
      <c r="D7504" t="s">
        <v>303</v>
      </c>
      <c r="E7504" t="s">
        <v>299</v>
      </c>
      <c r="F7504" s="8">
        <v>11429344.789999999</v>
      </c>
      <c r="G7504" s="10">
        <v>10436208.899999999</v>
      </c>
      <c r="H7504">
        <v>0.67842989708647949</v>
      </c>
      <c r="I7504" s="8">
        <v>673773.07964558923</v>
      </c>
      <c r="J7504" s="8">
        <v>0</v>
      </c>
    </row>
    <row r="7505" spans="1:10" hidden="1" x14ac:dyDescent="0.35">
      <c r="A7505">
        <v>2020</v>
      </c>
      <c r="B7505">
        <v>3144003</v>
      </c>
      <c r="C7505" t="s">
        <v>157</v>
      </c>
      <c r="D7505" t="s">
        <v>303</v>
      </c>
      <c r="E7505" t="s">
        <v>300</v>
      </c>
      <c r="F7505" s="8">
        <v>7080236.1299999999</v>
      </c>
      <c r="G7505" s="10"/>
      <c r="I7505" s="8">
        <v>0</v>
      </c>
      <c r="J7505" s="8">
        <v>7754009.2096455889</v>
      </c>
    </row>
    <row r="7506" spans="1:10" hidden="1" x14ac:dyDescent="0.35">
      <c r="A7506">
        <v>2020</v>
      </c>
      <c r="B7506">
        <v>3144003</v>
      </c>
      <c r="C7506" t="s">
        <v>157</v>
      </c>
      <c r="D7506" t="s">
        <v>303</v>
      </c>
      <c r="E7506" t="s">
        <v>306</v>
      </c>
      <c r="F7506" s="8">
        <v>1519.84</v>
      </c>
      <c r="G7506" s="10"/>
      <c r="I7506" s="8">
        <v>0</v>
      </c>
      <c r="J7506" s="8">
        <v>0</v>
      </c>
    </row>
    <row r="7507" spans="1:10" hidden="1" x14ac:dyDescent="0.35">
      <c r="A7507">
        <v>2020</v>
      </c>
      <c r="B7507">
        <v>3144003</v>
      </c>
      <c r="C7507" t="s">
        <v>157</v>
      </c>
      <c r="D7507" t="s">
        <v>303</v>
      </c>
      <c r="E7507" t="s">
        <v>301</v>
      </c>
      <c r="F7507" s="8">
        <v>1313894.18</v>
      </c>
      <c r="G7507" s="10"/>
      <c r="I7507" s="8">
        <v>0</v>
      </c>
      <c r="J7507" s="8">
        <v>0</v>
      </c>
    </row>
    <row r="7508" spans="1:10" hidden="1" x14ac:dyDescent="0.35">
      <c r="A7508">
        <v>2020</v>
      </c>
      <c r="B7508">
        <v>3144003</v>
      </c>
      <c r="C7508" t="s">
        <v>157</v>
      </c>
      <c r="D7508" t="s">
        <v>303</v>
      </c>
      <c r="E7508" t="s">
        <v>305</v>
      </c>
      <c r="F7508" s="8">
        <v>444614.17</v>
      </c>
      <c r="G7508" s="10"/>
      <c r="I7508" s="8">
        <v>0</v>
      </c>
      <c r="J7508" s="8">
        <v>0</v>
      </c>
    </row>
    <row r="7509" spans="1:10" hidden="1" x14ac:dyDescent="0.35">
      <c r="A7509">
        <v>2020</v>
      </c>
      <c r="B7509">
        <v>3144003</v>
      </c>
      <c r="C7509" t="s">
        <v>157</v>
      </c>
      <c r="D7509" t="s">
        <v>303</v>
      </c>
      <c r="E7509" t="s">
        <v>309</v>
      </c>
      <c r="F7509" s="8">
        <v>993135.89</v>
      </c>
      <c r="G7509" s="10"/>
      <c r="I7509" s="8">
        <v>0</v>
      </c>
      <c r="J7509" s="8">
        <v>0</v>
      </c>
    </row>
    <row r="7510" spans="1:10" hidden="1" x14ac:dyDescent="0.35">
      <c r="A7510">
        <v>2020</v>
      </c>
      <c r="B7510">
        <v>3144201</v>
      </c>
      <c r="C7510" t="s">
        <v>158</v>
      </c>
      <c r="D7510" t="s">
        <v>303</v>
      </c>
      <c r="E7510" t="s">
        <v>299</v>
      </c>
      <c r="F7510" s="8">
        <v>2078799.34</v>
      </c>
      <c r="G7510" s="10">
        <v>1941926.53</v>
      </c>
      <c r="H7510">
        <v>0.83349429290715749</v>
      </c>
      <c r="I7510" s="8">
        <v>114082.70598916571</v>
      </c>
      <c r="J7510" s="8">
        <v>0</v>
      </c>
    </row>
    <row r="7511" spans="1:10" hidden="1" x14ac:dyDescent="0.35">
      <c r="A7511">
        <v>2020</v>
      </c>
      <c r="B7511">
        <v>3144201</v>
      </c>
      <c r="C7511" t="s">
        <v>158</v>
      </c>
      <c r="D7511" t="s">
        <v>303</v>
      </c>
      <c r="E7511" t="s">
        <v>300</v>
      </c>
      <c r="F7511" s="8">
        <v>1618584.68</v>
      </c>
      <c r="G7511" s="10"/>
      <c r="I7511" s="8">
        <v>0</v>
      </c>
      <c r="J7511" s="8">
        <v>1732667.3859891656</v>
      </c>
    </row>
    <row r="7512" spans="1:10" hidden="1" x14ac:dyDescent="0.35">
      <c r="A7512">
        <v>2020</v>
      </c>
      <c r="B7512">
        <v>3144201</v>
      </c>
      <c r="C7512" t="s">
        <v>158</v>
      </c>
      <c r="D7512" t="s">
        <v>303</v>
      </c>
      <c r="E7512" t="s">
        <v>301</v>
      </c>
      <c r="F7512" s="8">
        <v>98134.03</v>
      </c>
      <c r="G7512" s="10"/>
      <c r="I7512" s="8">
        <v>0</v>
      </c>
      <c r="J7512" s="8">
        <v>0</v>
      </c>
    </row>
    <row r="7513" spans="1:10" hidden="1" x14ac:dyDescent="0.35">
      <c r="A7513">
        <v>2020</v>
      </c>
      <c r="B7513">
        <v>3144201</v>
      </c>
      <c r="C7513" t="s">
        <v>158</v>
      </c>
      <c r="D7513" t="s">
        <v>303</v>
      </c>
      <c r="E7513" t="s">
        <v>309</v>
      </c>
      <c r="F7513" s="8">
        <v>136872.81</v>
      </c>
      <c r="G7513" s="10"/>
      <c r="I7513" s="8">
        <v>0</v>
      </c>
      <c r="J7513" s="8">
        <v>0</v>
      </c>
    </row>
    <row r="7514" spans="1:10" hidden="1" x14ac:dyDescent="0.35">
      <c r="A7514">
        <v>2020</v>
      </c>
      <c r="B7514">
        <v>3144300</v>
      </c>
      <c r="C7514" t="s">
        <v>159</v>
      </c>
      <c r="D7514" t="s">
        <v>303</v>
      </c>
      <c r="E7514" t="s">
        <v>299</v>
      </c>
      <c r="F7514" s="8">
        <v>11601078.140000001</v>
      </c>
      <c r="G7514" s="10">
        <v>11601078.140000001</v>
      </c>
      <c r="H7514">
        <v>0.56560430339451184</v>
      </c>
      <c r="I7514" s="8">
        <v>0</v>
      </c>
      <c r="J7514" s="8">
        <v>0</v>
      </c>
    </row>
    <row r="7515" spans="1:10" hidden="1" x14ac:dyDescent="0.35">
      <c r="A7515">
        <v>2020</v>
      </c>
      <c r="B7515">
        <v>3144300</v>
      </c>
      <c r="C7515" t="s">
        <v>159</v>
      </c>
      <c r="D7515" t="s">
        <v>303</v>
      </c>
      <c r="E7515" t="s">
        <v>300</v>
      </c>
      <c r="F7515" s="8">
        <v>6561619.7199999997</v>
      </c>
      <c r="G7515" s="10"/>
      <c r="I7515" s="8">
        <v>0</v>
      </c>
      <c r="J7515" s="8">
        <v>6561619.7199999997</v>
      </c>
    </row>
    <row r="7516" spans="1:10" hidden="1" x14ac:dyDescent="0.35">
      <c r="A7516">
        <v>2020</v>
      </c>
      <c r="B7516">
        <v>3144300</v>
      </c>
      <c r="C7516" t="s">
        <v>159</v>
      </c>
      <c r="D7516" t="s">
        <v>303</v>
      </c>
      <c r="E7516" t="s">
        <v>301</v>
      </c>
      <c r="F7516" s="8">
        <v>2628879.23</v>
      </c>
      <c r="G7516" s="10"/>
      <c r="I7516" s="8">
        <v>0</v>
      </c>
      <c r="J7516" s="8">
        <v>0</v>
      </c>
    </row>
    <row r="7517" spans="1:10" hidden="1" x14ac:dyDescent="0.35">
      <c r="A7517">
        <v>2020</v>
      </c>
      <c r="B7517">
        <v>3144300</v>
      </c>
      <c r="C7517" t="s">
        <v>159</v>
      </c>
      <c r="D7517" t="s">
        <v>303</v>
      </c>
      <c r="E7517" t="s">
        <v>304</v>
      </c>
      <c r="F7517" s="8">
        <v>1148650.32</v>
      </c>
      <c r="G7517" s="10"/>
      <c r="I7517" s="8">
        <v>0</v>
      </c>
      <c r="J7517" s="8">
        <v>0</v>
      </c>
    </row>
    <row r="7518" spans="1:10" hidden="1" x14ac:dyDescent="0.35">
      <c r="A7518">
        <v>2020</v>
      </c>
      <c r="B7518">
        <v>3144300</v>
      </c>
      <c r="C7518" t="s">
        <v>159</v>
      </c>
      <c r="D7518" t="s">
        <v>303</v>
      </c>
      <c r="E7518" t="s">
        <v>305</v>
      </c>
      <c r="F7518" s="8">
        <v>21716.5</v>
      </c>
      <c r="G7518" s="10"/>
      <c r="I7518" s="8">
        <v>0</v>
      </c>
      <c r="J7518" s="8">
        <v>0</v>
      </c>
    </row>
    <row r="7519" spans="1:10" hidden="1" x14ac:dyDescent="0.35">
      <c r="A7519">
        <v>2020</v>
      </c>
      <c r="B7519">
        <v>3144359</v>
      </c>
      <c r="C7519" t="s">
        <v>160</v>
      </c>
      <c r="D7519" t="s">
        <v>303</v>
      </c>
      <c r="E7519" t="s">
        <v>299</v>
      </c>
      <c r="F7519" s="8">
        <v>5535042.7199999997</v>
      </c>
      <c r="G7519" s="10">
        <v>5535042.7199999997</v>
      </c>
      <c r="H7519">
        <v>0.65840606736997331</v>
      </c>
      <c r="I7519" s="8">
        <v>0</v>
      </c>
      <c r="J7519" s="8">
        <v>0</v>
      </c>
    </row>
    <row r="7520" spans="1:10" hidden="1" x14ac:dyDescent="0.35">
      <c r="A7520">
        <v>2020</v>
      </c>
      <c r="B7520">
        <v>3144359</v>
      </c>
      <c r="C7520" t="s">
        <v>160</v>
      </c>
      <c r="D7520" t="s">
        <v>303</v>
      </c>
      <c r="E7520" t="s">
        <v>300</v>
      </c>
      <c r="F7520" s="8">
        <v>3644305.71</v>
      </c>
      <c r="G7520" s="10"/>
      <c r="I7520" s="8">
        <v>0</v>
      </c>
      <c r="J7520" s="8">
        <v>3644305.71</v>
      </c>
    </row>
    <row r="7521" spans="1:10" hidden="1" x14ac:dyDescent="0.35">
      <c r="A7521">
        <v>2020</v>
      </c>
      <c r="B7521">
        <v>3144359</v>
      </c>
      <c r="C7521" t="s">
        <v>160</v>
      </c>
      <c r="D7521" t="s">
        <v>303</v>
      </c>
      <c r="E7521" t="s">
        <v>301</v>
      </c>
      <c r="F7521" s="8">
        <v>1732241.36</v>
      </c>
      <c r="G7521" s="10"/>
      <c r="I7521" s="8">
        <v>0</v>
      </c>
      <c r="J7521" s="8">
        <v>0</v>
      </c>
    </row>
    <row r="7522" spans="1:10" hidden="1" x14ac:dyDescent="0.35">
      <c r="A7522">
        <v>2020</v>
      </c>
      <c r="B7522">
        <v>3144359</v>
      </c>
      <c r="C7522" t="s">
        <v>160</v>
      </c>
      <c r="D7522" t="s">
        <v>303</v>
      </c>
      <c r="E7522" t="s">
        <v>304</v>
      </c>
      <c r="F7522" s="8">
        <v>83291.16</v>
      </c>
      <c r="G7522" s="10"/>
      <c r="I7522" s="8">
        <v>0</v>
      </c>
      <c r="J7522" s="8">
        <v>0</v>
      </c>
    </row>
    <row r="7523" spans="1:10" hidden="1" x14ac:dyDescent="0.35">
      <c r="A7523">
        <v>2020</v>
      </c>
      <c r="B7523">
        <v>3144375</v>
      </c>
      <c r="C7523" t="s">
        <v>161</v>
      </c>
      <c r="D7523" t="s">
        <v>303</v>
      </c>
      <c r="E7523" t="s">
        <v>299</v>
      </c>
      <c r="F7523" s="8">
        <v>3559918.5</v>
      </c>
      <c r="G7523" s="10">
        <v>3161524.18</v>
      </c>
      <c r="H7523">
        <v>0.62172347516254012</v>
      </c>
      <c r="I7523" s="8">
        <v>247691.10111541706</v>
      </c>
      <c r="J7523" s="8">
        <v>0</v>
      </c>
    </row>
    <row r="7524" spans="1:10" hidden="1" x14ac:dyDescent="0.35">
      <c r="A7524">
        <v>2020</v>
      </c>
      <c r="B7524">
        <v>3144375</v>
      </c>
      <c r="C7524" t="s">
        <v>161</v>
      </c>
      <c r="D7524" t="s">
        <v>303</v>
      </c>
      <c r="E7524" t="s">
        <v>300</v>
      </c>
      <c r="F7524" s="8">
        <v>1965593.8</v>
      </c>
      <c r="G7524" s="10"/>
      <c r="I7524" s="8">
        <v>0</v>
      </c>
      <c r="J7524" s="8">
        <v>2213284.901115417</v>
      </c>
    </row>
    <row r="7525" spans="1:10" hidden="1" x14ac:dyDescent="0.35">
      <c r="A7525">
        <v>2020</v>
      </c>
      <c r="B7525">
        <v>3144375</v>
      </c>
      <c r="C7525" t="s">
        <v>161</v>
      </c>
      <c r="D7525" t="s">
        <v>303</v>
      </c>
      <c r="E7525" t="s">
        <v>306</v>
      </c>
      <c r="F7525" s="8">
        <v>14399.84</v>
      </c>
      <c r="G7525" s="10"/>
      <c r="I7525" s="8">
        <v>0</v>
      </c>
      <c r="J7525" s="8">
        <v>0</v>
      </c>
    </row>
    <row r="7526" spans="1:10" hidden="1" x14ac:dyDescent="0.35">
      <c r="A7526">
        <v>2020</v>
      </c>
      <c r="B7526">
        <v>3144375</v>
      </c>
      <c r="C7526" t="s">
        <v>161</v>
      </c>
      <c r="D7526" t="s">
        <v>303</v>
      </c>
      <c r="E7526" t="s">
        <v>301</v>
      </c>
      <c r="F7526" s="8">
        <v>1082469.82</v>
      </c>
      <c r="G7526" s="10"/>
      <c r="I7526" s="8">
        <v>0</v>
      </c>
      <c r="J7526" s="8">
        <v>0</v>
      </c>
    </row>
    <row r="7527" spans="1:10" hidden="1" x14ac:dyDescent="0.35">
      <c r="A7527">
        <v>2020</v>
      </c>
      <c r="B7527">
        <v>3144375</v>
      </c>
      <c r="C7527" t="s">
        <v>161</v>
      </c>
      <c r="D7527" t="s">
        <v>303</v>
      </c>
      <c r="E7527" t="s">
        <v>309</v>
      </c>
      <c r="F7527" s="8">
        <v>398394.32</v>
      </c>
      <c r="G7527" s="10"/>
      <c r="I7527" s="8">
        <v>0</v>
      </c>
      <c r="J7527" s="8">
        <v>0</v>
      </c>
    </row>
    <row r="7528" spans="1:10" hidden="1" x14ac:dyDescent="0.35">
      <c r="A7528">
        <v>2020</v>
      </c>
      <c r="B7528">
        <v>3144656</v>
      </c>
      <c r="C7528" t="s">
        <v>162</v>
      </c>
      <c r="D7528" t="s">
        <v>303</v>
      </c>
      <c r="E7528" t="s">
        <v>299</v>
      </c>
      <c r="F7528" s="8">
        <v>6865483.0300000003</v>
      </c>
      <c r="G7528" s="10">
        <v>6347661.7000000002</v>
      </c>
      <c r="H7528">
        <v>0.75611846800216209</v>
      </c>
      <c r="I7528" s="8">
        <v>391534.27073844202</v>
      </c>
      <c r="J7528" s="8">
        <v>0</v>
      </c>
    </row>
    <row r="7529" spans="1:10" hidden="1" x14ac:dyDescent="0.35">
      <c r="A7529">
        <v>2020</v>
      </c>
      <c r="B7529">
        <v>3144656</v>
      </c>
      <c r="C7529" t="s">
        <v>162</v>
      </c>
      <c r="D7529" t="s">
        <v>303</v>
      </c>
      <c r="E7529" t="s">
        <v>300</v>
      </c>
      <c r="F7529" s="8">
        <v>4799584.24</v>
      </c>
      <c r="G7529" s="10"/>
      <c r="I7529" s="8">
        <v>0</v>
      </c>
      <c r="J7529" s="8">
        <v>5191118.5107384427</v>
      </c>
    </row>
    <row r="7530" spans="1:10" hidden="1" x14ac:dyDescent="0.35">
      <c r="A7530">
        <v>2020</v>
      </c>
      <c r="B7530">
        <v>3144656</v>
      </c>
      <c r="C7530" t="s">
        <v>162</v>
      </c>
      <c r="D7530" t="s">
        <v>303</v>
      </c>
      <c r="E7530" t="s">
        <v>301</v>
      </c>
      <c r="F7530" s="8">
        <v>1416031.63</v>
      </c>
      <c r="G7530" s="10"/>
      <c r="I7530" s="8">
        <v>0</v>
      </c>
      <c r="J7530" s="8">
        <v>0</v>
      </c>
    </row>
    <row r="7531" spans="1:10" hidden="1" x14ac:dyDescent="0.35">
      <c r="A7531">
        <v>2020</v>
      </c>
      <c r="B7531">
        <v>3144656</v>
      </c>
      <c r="C7531" t="s">
        <v>162</v>
      </c>
      <c r="D7531" t="s">
        <v>303</v>
      </c>
      <c r="E7531" t="s">
        <v>309</v>
      </c>
      <c r="F7531" s="8">
        <v>517821.33</v>
      </c>
      <c r="G7531" s="10"/>
      <c r="I7531" s="8">
        <v>0</v>
      </c>
      <c r="J7531" s="8">
        <v>0</v>
      </c>
    </row>
    <row r="7532" spans="1:10" hidden="1" x14ac:dyDescent="0.35">
      <c r="A7532">
        <v>2020</v>
      </c>
      <c r="B7532">
        <v>3144672</v>
      </c>
      <c r="C7532" t="s">
        <v>163</v>
      </c>
      <c r="D7532" t="s">
        <v>303</v>
      </c>
      <c r="E7532" t="s">
        <v>299</v>
      </c>
      <c r="F7532" s="8">
        <v>3397188.49</v>
      </c>
      <c r="G7532" s="10">
        <v>3012943.9800000004</v>
      </c>
      <c r="H7532">
        <v>0.8760773839545466</v>
      </c>
      <c r="I7532" s="8">
        <v>336627.92511969665</v>
      </c>
      <c r="J7532" s="8">
        <v>0</v>
      </c>
    </row>
    <row r="7533" spans="1:10" hidden="1" x14ac:dyDescent="0.35">
      <c r="A7533">
        <v>2020</v>
      </c>
      <c r="B7533">
        <v>3144672</v>
      </c>
      <c r="C7533" t="s">
        <v>163</v>
      </c>
      <c r="D7533" t="s">
        <v>303</v>
      </c>
      <c r="E7533" t="s">
        <v>300</v>
      </c>
      <c r="F7533" s="8">
        <v>2639572.08</v>
      </c>
      <c r="G7533" s="10"/>
      <c r="I7533" s="8">
        <v>0</v>
      </c>
      <c r="J7533" s="8">
        <v>2976200.0051196967</v>
      </c>
    </row>
    <row r="7534" spans="1:10" hidden="1" x14ac:dyDescent="0.35">
      <c r="A7534">
        <v>2020</v>
      </c>
      <c r="B7534">
        <v>3144672</v>
      </c>
      <c r="C7534" t="s">
        <v>163</v>
      </c>
      <c r="D7534" t="s">
        <v>303</v>
      </c>
      <c r="E7534" t="s">
        <v>301</v>
      </c>
      <c r="F7534" s="8">
        <v>323302.05</v>
      </c>
      <c r="G7534" s="10"/>
      <c r="I7534" s="8">
        <v>0</v>
      </c>
      <c r="J7534" s="8">
        <v>0</v>
      </c>
    </row>
    <row r="7535" spans="1:10" hidden="1" x14ac:dyDescent="0.35">
      <c r="A7535">
        <v>2020</v>
      </c>
      <c r="B7535">
        <v>3144672</v>
      </c>
      <c r="C7535" t="s">
        <v>163</v>
      </c>
      <c r="D7535" t="s">
        <v>303</v>
      </c>
      <c r="E7535" t="s">
        <v>309</v>
      </c>
      <c r="F7535" s="8">
        <v>384244.51</v>
      </c>
      <c r="G7535" s="10"/>
      <c r="I7535" s="8">
        <v>0</v>
      </c>
      <c r="J7535" s="8">
        <v>0</v>
      </c>
    </row>
    <row r="7536" spans="1:10" hidden="1" x14ac:dyDescent="0.35">
      <c r="A7536">
        <v>2020</v>
      </c>
      <c r="B7536">
        <v>3144904</v>
      </c>
      <c r="C7536" t="s">
        <v>164</v>
      </c>
      <c r="D7536" t="s">
        <v>303</v>
      </c>
      <c r="E7536" t="s">
        <v>299</v>
      </c>
      <c r="F7536" s="8">
        <v>3312314</v>
      </c>
      <c r="G7536" s="10">
        <v>2639968.9699999997</v>
      </c>
      <c r="H7536">
        <v>0.84405473523425556</v>
      </c>
      <c r="I7536" s="8">
        <v>567496.00628271769</v>
      </c>
      <c r="J7536" s="8">
        <v>0</v>
      </c>
    </row>
    <row r="7537" spans="1:10" hidden="1" x14ac:dyDescent="0.35">
      <c r="A7537">
        <v>2020</v>
      </c>
      <c r="B7537">
        <v>3144904</v>
      </c>
      <c r="C7537" t="s">
        <v>164</v>
      </c>
      <c r="D7537" t="s">
        <v>303</v>
      </c>
      <c r="E7537" t="s">
        <v>300</v>
      </c>
      <c r="F7537" s="8">
        <v>2228278.31</v>
      </c>
      <c r="G7537" s="10"/>
      <c r="I7537" s="8">
        <v>0</v>
      </c>
      <c r="J7537" s="8">
        <v>2795774.3162827175</v>
      </c>
    </row>
    <row r="7538" spans="1:10" hidden="1" x14ac:dyDescent="0.35">
      <c r="A7538">
        <v>2020</v>
      </c>
      <c r="B7538">
        <v>3144904</v>
      </c>
      <c r="C7538" t="s">
        <v>164</v>
      </c>
      <c r="D7538" t="s">
        <v>303</v>
      </c>
      <c r="E7538" t="s">
        <v>301</v>
      </c>
      <c r="F7538" s="8">
        <v>364894.76</v>
      </c>
      <c r="G7538" s="10"/>
      <c r="I7538" s="8">
        <v>0</v>
      </c>
      <c r="J7538" s="8">
        <v>0</v>
      </c>
    </row>
    <row r="7539" spans="1:10" hidden="1" x14ac:dyDescent="0.35">
      <c r="A7539">
        <v>2020</v>
      </c>
      <c r="B7539">
        <v>3144904</v>
      </c>
      <c r="C7539" t="s">
        <v>164</v>
      </c>
      <c r="D7539" t="s">
        <v>303</v>
      </c>
      <c r="E7539" t="s">
        <v>304</v>
      </c>
      <c r="F7539" s="8">
        <v>27395.45</v>
      </c>
      <c r="G7539" s="10"/>
      <c r="I7539" s="8">
        <v>0</v>
      </c>
      <c r="J7539" s="8">
        <v>0</v>
      </c>
    </row>
    <row r="7540" spans="1:10" hidden="1" x14ac:dyDescent="0.35">
      <c r="A7540">
        <v>2020</v>
      </c>
      <c r="B7540">
        <v>3144904</v>
      </c>
      <c r="C7540" t="s">
        <v>164</v>
      </c>
      <c r="D7540" t="s">
        <v>303</v>
      </c>
      <c r="E7540" t="s">
        <v>309</v>
      </c>
      <c r="F7540" s="8">
        <v>672345.03</v>
      </c>
      <c r="G7540" s="10"/>
      <c r="I7540" s="8">
        <v>0</v>
      </c>
      <c r="J7540" s="8">
        <v>0</v>
      </c>
    </row>
    <row r="7541" spans="1:10" hidden="1" x14ac:dyDescent="0.35">
      <c r="A7541">
        <v>2020</v>
      </c>
      <c r="B7541">
        <v>3145059</v>
      </c>
      <c r="C7541" t="s">
        <v>165</v>
      </c>
      <c r="D7541" t="s">
        <v>303</v>
      </c>
      <c r="E7541" t="s">
        <v>299</v>
      </c>
      <c r="F7541" s="8">
        <v>5506606.6900000004</v>
      </c>
      <c r="G7541" s="10">
        <v>5105776.83</v>
      </c>
      <c r="H7541">
        <v>0.82502619488756612</v>
      </c>
      <c r="I7541" s="8">
        <v>330695.13419311581</v>
      </c>
      <c r="J7541" s="8">
        <v>0</v>
      </c>
    </row>
    <row r="7542" spans="1:10" hidden="1" x14ac:dyDescent="0.35">
      <c r="A7542">
        <v>2020</v>
      </c>
      <c r="B7542">
        <v>3145059</v>
      </c>
      <c r="C7542" t="s">
        <v>165</v>
      </c>
      <c r="D7542" t="s">
        <v>303</v>
      </c>
      <c r="E7542" t="s">
        <v>300</v>
      </c>
      <c r="F7542" s="8">
        <v>4212399.63</v>
      </c>
      <c r="G7542" s="10"/>
      <c r="I7542" s="8">
        <v>0</v>
      </c>
      <c r="J7542" s="8">
        <v>4543094.7641931158</v>
      </c>
    </row>
    <row r="7543" spans="1:10" hidden="1" x14ac:dyDescent="0.35">
      <c r="A7543">
        <v>2020</v>
      </c>
      <c r="B7543">
        <v>3145059</v>
      </c>
      <c r="C7543" t="s">
        <v>165</v>
      </c>
      <c r="D7543" t="s">
        <v>303</v>
      </c>
      <c r="E7543" t="s">
        <v>301</v>
      </c>
      <c r="F7543" s="8">
        <v>789777.04</v>
      </c>
      <c r="G7543" s="10"/>
      <c r="I7543" s="8">
        <v>0</v>
      </c>
      <c r="J7543" s="8">
        <v>0</v>
      </c>
    </row>
    <row r="7544" spans="1:10" hidden="1" x14ac:dyDescent="0.35">
      <c r="A7544">
        <v>2020</v>
      </c>
      <c r="B7544">
        <v>3145059</v>
      </c>
      <c r="C7544" t="s">
        <v>165</v>
      </c>
      <c r="D7544" t="s">
        <v>303</v>
      </c>
      <c r="E7544" t="s">
        <v>309</v>
      </c>
      <c r="F7544" s="8">
        <v>400829.86</v>
      </c>
      <c r="G7544" s="10"/>
      <c r="I7544" s="8">
        <v>0</v>
      </c>
      <c r="J7544" s="8">
        <v>0</v>
      </c>
    </row>
    <row r="7545" spans="1:10" hidden="1" x14ac:dyDescent="0.35">
      <c r="A7545">
        <v>2020</v>
      </c>
      <c r="B7545">
        <v>3145307</v>
      </c>
      <c r="C7545" t="s">
        <v>166</v>
      </c>
      <c r="D7545" t="s">
        <v>303</v>
      </c>
      <c r="E7545" t="s">
        <v>299</v>
      </c>
      <c r="F7545" s="8">
        <v>15224770.140000001</v>
      </c>
      <c r="G7545" s="10">
        <v>14677069.530000001</v>
      </c>
      <c r="H7545">
        <v>0.73507171632237944</v>
      </c>
      <c r="I7545" s="8">
        <v>402599.22742351418</v>
      </c>
      <c r="J7545" s="8">
        <v>0</v>
      </c>
    </row>
    <row r="7546" spans="1:10" hidden="1" x14ac:dyDescent="0.35">
      <c r="A7546">
        <v>2020</v>
      </c>
      <c r="B7546">
        <v>3145307</v>
      </c>
      <c r="C7546" t="s">
        <v>166</v>
      </c>
      <c r="D7546" t="s">
        <v>303</v>
      </c>
      <c r="E7546" t="s">
        <v>300</v>
      </c>
      <c r="F7546" s="8">
        <v>10788698.689999999</v>
      </c>
      <c r="G7546" s="10"/>
      <c r="I7546" s="8">
        <v>0</v>
      </c>
      <c r="J7546" s="8">
        <v>11191297.917423513</v>
      </c>
    </row>
    <row r="7547" spans="1:10" hidden="1" x14ac:dyDescent="0.35">
      <c r="A7547">
        <v>2020</v>
      </c>
      <c r="B7547">
        <v>3145307</v>
      </c>
      <c r="C7547" t="s">
        <v>166</v>
      </c>
      <c r="D7547" t="s">
        <v>303</v>
      </c>
      <c r="E7547" t="s">
        <v>306</v>
      </c>
      <c r="F7547" s="8">
        <v>26731.94</v>
      </c>
      <c r="G7547" s="10"/>
      <c r="I7547" s="8">
        <v>0</v>
      </c>
      <c r="J7547" s="8">
        <v>0</v>
      </c>
    </row>
    <row r="7548" spans="1:10" hidden="1" x14ac:dyDescent="0.35">
      <c r="A7548">
        <v>2020</v>
      </c>
      <c r="B7548">
        <v>3145307</v>
      </c>
      <c r="C7548" t="s">
        <v>166</v>
      </c>
      <c r="D7548" t="s">
        <v>303</v>
      </c>
      <c r="E7548" t="s">
        <v>301</v>
      </c>
      <c r="F7548" s="8">
        <v>3128501.81</v>
      </c>
      <c r="G7548" s="10"/>
      <c r="I7548" s="8">
        <v>0</v>
      </c>
      <c r="J7548" s="8">
        <v>0</v>
      </c>
    </row>
    <row r="7549" spans="1:10" hidden="1" x14ac:dyDescent="0.35">
      <c r="A7549">
        <v>2020</v>
      </c>
      <c r="B7549">
        <v>3145307</v>
      </c>
      <c r="C7549" t="s">
        <v>166</v>
      </c>
      <c r="D7549" t="s">
        <v>303</v>
      </c>
      <c r="E7549" t="s">
        <v>309</v>
      </c>
      <c r="F7549" s="8">
        <v>547700.61</v>
      </c>
      <c r="G7549" s="10"/>
      <c r="I7549" s="8">
        <v>0</v>
      </c>
      <c r="J7549" s="8">
        <v>0</v>
      </c>
    </row>
    <row r="7550" spans="1:10" hidden="1" x14ac:dyDescent="0.35">
      <c r="A7550">
        <v>2020</v>
      </c>
      <c r="B7550">
        <v>3145356</v>
      </c>
      <c r="C7550" t="s">
        <v>167</v>
      </c>
      <c r="D7550" t="s">
        <v>303</v>
      </c>
      <c r="E7550" t="s">
        <v>299</v>
      </c>
      <c r="F7550" s="8">
        <v>7811904.2199999997</v>
      </c>
      <c r="G7550" s="10">
        <v>7085280.0599999996</v>
      </c>
      <c r="H7550">
        <v>0.70239444141323049</v>
      </c>
      <c r="I7550" s="8">
        <v>510376.77098055783</v>
      </c>
      <c r="J7550" s="8">
        <v>0</v>
      </c>
    </row>
    <row r="7551" spans="1:10" hidden="1" x14ac:dyDescent="0.35">
      <c r="A7551">
        <v>2020</v>
      </c>
      <c r="B7551">
        <v>3145356</v>
      </c>
      <c r="C7551" t="s">
        <v>167</v>
      </c>
      <c r="D7551" t="s">
        <v>303</v>
      </c>
      <c r="E7551" t="s">
        <v>300</v>
      </c>
      <c r="F7551" s="8">
        <v>4976661.33</v>
      </c>
      <c r="G7551" s="10"/>
      <c r="I7551" s="8">
        <v>0</v>
      </c>
      <c r="J7551" s="8">
        <v>5487038.1009805575</v>
      </c>
    </row>
    <row r="7552" spans="1:10" hidden="1" x14ac:dyDescent="0.35">
      <c r="A7552">
        <v>2020</v>
      </c>
      <c r="B7552">
        <v>3145356</v>
      </c>
      <c r="C7552" t="s">
        <v>167</v>
      </c>
      <c r="D7552" t="s">
        <v>303</v>
      </c>
      <c r="E7552" t="s">
        <v>307</v>
      </c>
      <c r="F7552" s="8">
        <v>12960</v>
      </c>
      <c r="G7552" s="10"/>
      <c r="I7552" s="8">
        <v>0</v>
      </c>
      <c r="J7552" s="8">
        <v>0</v>
      </c>
    </row>
    <row r="7553" spans="1:10" hidden="1" x14ac:dyDescent="0.35">
      <c r="A7553">
        <v>2020</v>
      </c>
      <c r="B7553">
        <v>3145356</v>
      </c>
      <c r="C7553" t="s">
        <v>167</v>
      </c>
      <c r="D7553" t="s">
        <v>303</v>
      </c>
      <c r="E7553" t="s">
        <v>306</v>
      </c>
      <c r="F7553" s="8">
        <v>64820</v>
      </c>
      <c r="G7553" s="10"/>
      <c r="I7553" s="8">
        <v>0</v>
      </c>
      <c r="J7553" s="8">
        <v>0</v>
      </c>
    </row>
    <row r="7554" spans="1:10" hidden="1" x14ac:dyDescent="0.35">
      <c r="A7554">
        <v>2020</v>
      </c>
      <c r="B7554">
        <v>3145356</v>
      </c>
      <c r="C7554" t="s">
        <v>167</v>
      </c>
      <c r="D7554" t="s">
        <v>303</v>
      </c>
      <c r="E7554" t="s">
        <v>301</v>
      </c>
      <c r="F7554" s="8">
        <v>787274.76</v>
      </c>
      <c r="G7554" s="10"/>
      <c r="I7554" s="8">
        <v>0</v>
      </c>
      <c r="J7554" s="8">
        <v>0</v>
      </c>
    </row>
    <row r="7555" spans="1:10" hidden="1" x14ac:dyDescent="0.35">
      <c r="A7555">
        <v>2020</v>
      </c>
      <c r="B7555">
        <v>3145356</v>
      </c>
      <c r="C7555" t="s">
        <v>167</v>
      </c>
      <c r="D7555" t="s">
        <v>303</v>
      </c>
      <c r="E7555" t="s">
        <v>304</v>
      </c>
      <c r="F7555" s="8">
        <v>7404.29</v>
      </c>
      <c r="G7555" s="10"/>
      <c r="I7555" s="8">
        <v>0</v>
      </c>
      <c r="J7555" s="8">
        <v>0</v>
      </c>
    </row>
    <row r="7556" spans="1:10" hidden="1" x14ac:dyDescent="0.35">
      <c r="A7556">
        <v>2020</v>
      </c>
      <c r="B7556">
        <v>3145356</v>
      </c>
      <c r="C7556" t="s">
        <v>167</v>
      </c>
      <c r="D7556" t="s">
        <v>303</v>
      </c>
      <c r="E7556" t="s">
        <v>309</v>
      </c>
      <c r="F7556" s="8">
        <v>726624.16</v>
      </c>
      <c r="G7556" s="10"/>
      <c r="I7556" s="8">
        <v>0</v>
      </c>
      <c r="J7556" s="8">
        <v>0</v>
      </c>
    </row>
    <row r="7557" spans="1:10" hidden="1" x14ac:dyDescent="0.35">
      <c r="A7557">
        <v>2020</v>
      </c>
      <c r="B7557">
        <v>3145372</v>
      </c>
      <c r="C7557" t="s">
        <v>168</v>
      </c>
      <c r="D7557" t="s">
        <v>303</v>
      </c>
      <c r="E7557" t="s">
        <v>299</v>
      </c>
      <c r="F7557" s="8">
        <v>4458170.34</v>
      </c>
      <c r="G7557" s="10">
        <v>4212177.37</v>
      </c>
      <c r="H7557">
        <v>0.6119588264157072</v>
      </c>
      <c r="I7557" s="8">
        <v>150537.56922771427</v>
      </c>
      <c r="J7557" s="8">
        <v>0</v>
      </c>
    </row>
    <row r="7558" spans="1:10" hidden="1" x14ac:dyDescent="0.35">
      <c r="A7558">
        <v>2020</v>
      </c>
      <c r="B7558">
        <v>3145372</v>
      </c>
      <c r="C7558" t="s">
        <v>168</v>
      </c>
      <c r="D7558" t="s">
        <v>303</v>
      </c>
      <c r="E7558" t="s">
        <v>300</v>
      </c>
      <c r="F7558" s="8">
        <v>2577679.12</v>
      </c>
      <c r="G7558" s="10"/>
      <c r="I7558" s="8">
        <v>0</v>
      </c>
      <c r="J7558" s="8">
        <v>2728216.6892277142</v>
      </c>
    </row>
    <row r="7559" spans="1:10" hidden="1" x14ac:dyDescent="0.35">
      <c r="A7559">
        <v>2020</v>
      </c>
      <c r="B7559">
        <v>3145372</v>
      </c>
      <c r="C7559" t="s">
        <v>168</v>
      </c>
      <c r="D7559" t="s">
        <v>303</v>
      </c>
      <c r="E7559" t="s">
        <v>301</v>
      </c>
      <c r="F7559" s="8">
        <v>1595743.55</v>
      </c>
      <c r="G7559" s="10"/>
      <c r="I7559" s="8">
        <v>0</v>
      </c>
      <c r="J7559" s="8">
        <v>0</v>
      </c>
    </row>
    <row r="7560" spans="1:10" hidden="1" x14ac:dyDescent="0.35">
      <c r="A7560">
        <v>2020</v>
      </c>
      <c r="B7560">
        <v>3145372</v>
      </c>
      <c r="C7560" t="s">
        <v>168</v>
      </c>
      <c r="D7560" t="s">
        <v>303</v>
      </c>
      <c r="E7560" t="s">
        <v>309</v>
      </c>
      <c r="F7560" s="8">
        <v>245992.97</v>
      </c>
      <c r="G7560" s="10"/>
      <c r="I7560" s="8">
        <v>0</v>
      </c>
      <c r="J7560" s="8">
        <v>0</v>
      </c>
    </row>
    <row r="7561" spans="1:10" hidden="1" x14ac:dyDescent="0.35">
      <c r="A7561">
        <v>2020</v>
      </c>
      <c r="B7561">
        <v>3145455</v>
      </c>
      <c r="C7561" t="s">
        <v>169</v>
      </c>
      <c r="D7561" t="s">
        <v>303</v>
      </c>
      <c r="E7561" t="s">
        <v>299</v>
      </c>
      <c r="F7561" s="8">
        <v>5877886.4100000001</v>
      </c>
      <c r="G7561" s="10">
        <v>5480742.7700000005</v>
      </c>
      <c r="H7561">
        <v>0.67440269596888958</v>
      </c>
      <c r="I7561" s="8">
        <v>267834.74150289816</v>
      </c>
      <c r="J7561" s="8">
        <v>0</v>
      </c>
    </row>
    <row r="7562" spans="1:10" hidden="1" x14ac:dyDescent="0.35">
      <c r="A7562">
        <v>2020</v>
      </c>
      <c r="B7562">
        <v>3145455</v>
      </c>
      <c r="C7562" t="s">
        <v>169</v>
      </c>
      <c r="D7562" t="s">
        <v>303</v>
      </c>
      <c r="E7562" t="s">
        <v>300</v>
      </c>
      <c r="F7562" s="8">
        <v>3696227.7</v>
      </c>
      <c r="G7562" s="10"/>
      <c r="I7562" s="8">
        <v>0</v>
      </c>
      <c r="J7562" s="8">
        <v>3964062.4415028985</v>
      </c>
    </row>
    <row r="7563" spans="1:10" hidden="1" x14ac:dyDescent="0.35">
      <c r="A7563">
        <v>2020</v>
      </c>
      <c r="B7563">
        <v>3145455</v>
      </c>
      <c r="C7563" t="s">
        <v>169</v>
      </c>
      <c r="D7563" t="s">
        <v>303</v>
      </c>
      <c r="E7563" t="s">
        <v>306</v>
      </c>
      <c r="F7563" s="8">
        <v>10000</v>
      </c>
      <c r="G7563" s="10"/>
      <c r="I7563" s="8">
        <v>0</v>
      </c>
      <c r="J7563" s="8">
        <v>0</v>
      </c>
    </row>
    <row r="7564" spans="1:10" hidden="1" x14ac:dyDescent="0.35">
      <c r="A7564">
        <v>2020</v>
      </c>
      <c r="B7564">
        <v>3145455</v>
      </c>
      <c r="C7564" t="s">
        <v>169</v>
      </c>
      <c r="D7564" t="s">
        <v>303</v>
      </c>
      <c r="E7564" t="s">
        <v>301</v>
      </c>
      <c r="F7564" s="8">
        <v>1602422.56</v>
      </c>
      <c r="G7564" s="10"/>
      <c r="I7564" s="8">
        <v>0</v>
      </c>
      <c r="J7564" s="8">
        <v>0</v>
      </c>
    </row>
    <row r="7565" spans="1:10" hidden="1" x14ac:dyDescent="0.35">
      <c r="A7565">
        <v>2020</v>
      </c>
      <c r="B7565">
        <v>3145455</v>
      </c>
      <c r="C7565" t="s">
        <v>169</v>
      </c>
      <c r="D7565" t="s">
        <v>303</v>
      </c>
      <c r="E7565" t="s">
        <v>304</v>
      </c>
      <c r="F7565" s="8">
        <v>42027.51</v>
      </c>
      <c r="G7565" s="10"/>
      <c r="I7565" s="8">
        <v>0</v>
      </c>
      <c r="J7565" s="8">
        <v>0</v>
      </c>
    </row>
    <row r="7566" spans="1:10" hidden="1" x14ac:dyDescent="0.35">
      <c r="A7566">
        <v>2020</v>
      </c>
      <c r="B7566">
        <v>3145455</v>
      </c>
      <c r="C7566" t="s">
        <v>169</v>
      </c>
      <c r="D7566" t="s">
        <v>303</v>
      </c>
      <c r="E7566" t="s">
        <v>305</v>
      </c>
      <c r="F7566" s="8">
        <v>2311.84</v>
      </c>
      <c r="G7566" s="10"/>
      <c r="I7566" s="8">
        <v>0</v>
      </c>
      <c r="J7566" s="8">
        <v>0</v>
      </c>
    </row>
    <row r="7567" spans="1:10" hidden="1" x14ac:dyDescent="0.35">
      <c r="A7567">
        <v>2020</v>
      </c>
      <c r="B7567">
        <v>3145455</v>
      </c>
      <c r="C7567" t="s">
        <v>169</v>
      </c>
      <c r="D7567" t="s">
        <v>303</v>
      </c>
      <c r="E7567" t="s">
        <v>309</v>
      </c>
      <c r="F7567" s="8">
        <v>397143.64</v>
      </c>
      <c r="G7567" s="10"/>
      <c r="I7567" s="8">
        <v>0</v>
      </c>
      <c r="J7567" s="8">
        <v>0</v>
      </c>
    </row>
    <row r="7568" spans="1:10" hidden="1" x14ac:dyDescent="0.35">
      <c r="A7568">
        <v>2020</v>
      </c>
      <c r="B7568">
        <v>3146206</v>
      </c>
      <c r="C7568" t="s">
        <v>170</v>
      </c>
      <c r="D7568" t="s">
        <v>303</v>
      </c>
      <c r="E7568" t="s">
        <v>299</v>
      </c>
      <c r="F7568" s="8">
        <v>3639967.82</v>
      </c>
      <c r="G7568" s="10">
        <v>2679427.2999999998</v>
      </c>
      <c r="H7568">
        <v>0.71125804756859801</v>
      </c>
      <c r="I7568" s="8">
        <v>683192.17486572592</v>
      </c>
      <c r="J7568" s="8">
        <v>0</v>
      </c>
    </row>
    <row r="7569" spans="1:10" hidden="1" x14ac:dyDescent="0.35">
      <c r="A7569">
        <v>2020</v>
      </c>
      <c r="B7569">
        <v>3146206</v>
      </c>
      <c r="C7569" t="s">
        <v>170</v>
      </c>
      <c r="D7569" t="s">
        <v>303</v>
      </c>
      <c r="E7569" t="s">
        <v>300</v>
      </c>
      <c r="F7569" s="8">
        <v>1905764.23</v>
      </c>
      <c r="G7569" s="10"/>
      <c r="I7569" s="8">
        <v>0</v>
      </c>
      <c r="J7569" s="8">
        <v>2588956.4048657259</v>
      </c>
    </row>
    <row r="7570" spans="1:10" hidden="1" x14ac:dyDescent="0.35">
      <c r="A7570">
        <v>2020</v>
      </c>
      <c r="B7570">
        <v>3146206</v>
      </c>
      <c r="C7570" t="s">
        <v>170</v>
      </c>
      <c r="D7570" t="s">
        <v>303</v>
      </c>
      <c r="E7570" t="s">
        <v>306</v>
      </c>
      <c r="F7570" s="8">
        <v>13151.6</v>
      </c>
      <c r="G7570" s="10"/>
      <c r="I7570" s="8">
        <v>0</v>
      </c>
      <c r="J7570" s="8">
        <v>0</v>
      </c>
    </row>
    <row r="7571" spans="1:10" hidden="1" x14ac:dyDescent="0.35">
      <c r="A7571">
        <v>2020</v>
      </c>
      <c r="B7571">
        <v>3146206</v>
      </c>
      <c r="C7571" t="s">
        <v>170</v>
      </c>
      <c r="D7571" t="s">
        <v>303</v>
      </c>
      <c r="E7571" t="s">
        <v>301</v>
      </c>
      <c r="F7571" s="8">
        <v>214650.14</v>
      </c>
      <c r="G7571" s="10"/>
      <c r="I7571" s="8">
        <v>0</v>
      </c>
      <c r="J7571" s="8">
        <v>0</v>
      </c>
    </row>
    <row r="7572" spans="1:10" hidden="1" x14ac:dyDescent="0.35">
      <c r="A7572">
        <v>2020</v>
      </c>
      <c r="B7572">
        <v>3146206</v>
      </c>
      <c r="C7572" t="s">
        <v>170</v>
      </c>
      <c r="D7572" t="s">
        <v>303</v>
      </c>
      <c r="E7572" t="s">
        <v>309</v>
      </c>
      <c r="F7572" s="8">
        <v>960540.52</v>
      </c>
      <c r="G7572" s="10"/>
      <c r="I7572" s="8">
        <v>0</v>
      </c>
      <c r="J7572" s="8">
        <v>0</v>
      </c>
    </row>
    <row r="7573" spans="1:10" hidden="1" x14ac:dyDescent="0.35">
      <c r="A7573">
        <v>2020</v>
      </c>
      <c r="B7573">
        <v>3146255</v>
      </c>
      <c r="C7573" t="s">
        <v>171</v>
      </c>
      <c r="D7573" t="s">
        <v>303</v>
      </c>
      <c r="E7573" t="s">
        <v>299</v>
      </c>
      <c r="F7573" s="8">
        <v>3792073.03</v>
      </c>
      <c r="G7573" s="10">
        <v>3633554.3699999996</v>
      </c>
      <c r="H7573">
        <v>0.94668943401554229</v>
      </c>
      <c r="I7573" s="8">
        <v>150067.94051630219</v>
      </c>
      <c r="J7573" s="8">
        <v>0</v>
      </c>
    </row>
    <row r="7574" spans="1:10" hidden="1" x14ac:dyDescent="0.35">
      <c r="A7574">
        <v>2020</v>
      </c>
      <c r="B7574">
        <v>3146255</v>
      </c>
      <c r="C7574" t="s">
        <v>171</v>
      </c>
      <c r="D7574" t="s">
        <v>303</v>
      </c>
      <c r="E7574" t="s">
        <v>300</v>
      </c>
      <c r="F7574" s="8">
        <v>3439847.53</v>
      </c>
      <c r="G7574" s="10"/>
      <c r="I7574" s="8">
        <v>0</v>
      </c>
      <c r="J7574" s="8">
        <v>3589915.4705163022</v>
      </c>
    </row>
    <row r="7575" spans="1:10" hidden="1" x14ac:dyDescent="0.35">
      <c r="A7575">
        <v>2020</v>
      </c>
      <c r="B7575">
        <v>3146255</v>
      </c>
      <c r="C7575" t="s">
        <v>171</v>
      </c>
      <c r="D7575" t="s">
        <v>303</v>
      </c>
      <c r="E7575" t="s">
        <v>301</v>
      </c>
      <c r="F7575" s="8">
        <v>186659.04</v>
      </c>
      <c r="G7575" s="10"/>
      <c r="I7575" s="8">
        <v>0</v>
      </c>
      <c r="J7575" s="8">
        <v>0</v>
      </c>
    </row>
    <row r="7576" spans="1:10" hidden="1" x14ac:dyDescent="0.35">
      <c r="A7576">
        <v>2020</v>
      </c>
      <c r="B7576">
        <v>3146255</v>
      </c>
      <c r="C7576" t="s">
        <v>171</v>
      </c>
      <c r="D7576" t="s">
        <v>303</v>
      </c>
      <c r="E7576" t="s">
        <v>309</v>
      </c>
      <c r="F7576" s="8">
        <v>158518.66</v>
      </c>
      <c r="G7576" s="10"/>
      <c r="I7576" s="8">
        <v>0</v>
      </c>
      <c r="J7576" s="8">
        <v>0</v>
      </c>
    </row>
    <row r="7577" spans="1:10" hidden="1" x14ac:dyDescent="0.35">
      <c r="A7577">
        <v>2020</v>
      </c>
      <c r="B7577">
        <v>3146305</v>
      </c>
      <c r="C7577" t="s">
        <v>172</v>
      </c>
      <c r="D7577" t="s">
        <v>303</v>
      </c>
      <c r="E7577" t="s">
        <v>299</v>
      </c>
      <c r="F7577" s="8">
        <v>12736887.68</v>
      </c>
      <c r="G7577" s="10">
        <v>10892613</v>
      </c>
      <c r="H7577">
        <v>0.78416085653644352</v>
      </c>
      <c r="I7577" s="8">
        <v>1446208.0127572753</v>
      </c>
      <c r="J7577" s="8">
        <v>0</v>
      </c>
    </row>
    <row r="7578" spans="1:10" hidden="1" x14ac:dyDescent="0.35">
      <c r="A7578">
        <v>2020</v>
      </c>
      <c r="B7578">
        <v>3146305</v>
      </c>
      <c r="C7578" t="s">
        <v>172</v>
      </c>
      <c r="D7578" t="s">
        <v>303</v>
      </c>
      <c r="E7578" t="s">
        <v>300</v>
      </c>
      <c r="F7578" s="8">
        <v>8541560.7400000002</v>
      </c>
      <c r="G7578" s="10"/>
      <c r="I7578" s="8">
        <v>0</v>
      </c>
      <c r="J7578" s="8">
        <v>9987768.7527572755</v>
      </c>
    </row>
    <row r="7579" spans="1:10" hidden="1" x14ac:dyDescent="0.35">
      <c r="A7579">
        <v>2020</v>
      </c>
      <c r="B7579">
        <v>3146305</v>
      </c>
      <c r="C7579" t="s">
        <v>172</v>
      </c>
      <c r="D7579" t="s">
        <v>303</v>
      </c>
      <c r="E7579" t="s">
        <v>306</v>
      </c>
      <c r="F7579" s="8">
        <v>940</v>
      </c>
      <c r="G7579" s="10"/>
      <c r="I7579" s="8">
        <v>0</v>
      </c>
      <c r="J7579" s="8">
        <v>0</v>
      </c>
    </row>
    <row r="7580" spans="1:10" hidden="1" x14ac:dyDescent="0.35">
      <c r="A7580">
        <v>2020</v>
      </c>
      <c r="B7580">
        <v>3146305</v>
      </c>
      <c r="C7580" t="s">
        <v>172</v>
      </c>
      <c r="D7580" t="s">
        <v>303</v>
      </c>
      <c r="E7580" t="s">
        <v>301</v>
      </c>
      <c r="F7580" s="8">
        <v>801080.9</v>
      </c>
      <c r="G7580" s="10"/>
      <c r="I7580" s="8">
        <v>0</v>
      </c>
      <c r="J7580" s="8">
        <v>0</v>
      </c>
    </row>
    <row r="7581" spans="1:10" hidden="1" x14ac:dyDescent="0.35">
      <c r="A7581">
        <v>2020</v>
      </c>
      <c r="B7581">
        <v>3146305</v>
      </c>
      <c r="C7581" t="s">
        <v>172</v>
      </c>
      <c r="D7581" t="s">
        <v>303</v>
      </c>
      <c r="E7581" t="s">
        <v>304</v>
      </c>
      <c r="F7581" s="8">
        <v>39953.230000000003</v>
      </c>
      <c r="G7581" s="10"/>
      <c r="I7581" s="8">
        <v>0</v>
      </c>
      <c r="J7581" s="8">
        <v>0</v>
      </c>
    </row>
    <row r="7582" spans="1:10" hidden="1" x14ac:dyDescent="0.35">
      <c r="A7582">
        <v>2020</v>
      </c>
      <c r="B7582">
        <v>3146305</v>
      </c>
      <c r="C7582" t="s">
        <v>172</v>
      </c>
      <c r="D7582" t="s">
        <v>303</v>
      </c>
      <c r="E7582" t="s">
        <v>309</v>
      </c>
      <c r="F7582" s="8">
        <v>1844274.68</v>
      </c>
      <c r="G7582" s="10"/>
      <c r="I7582" s="8">
        <v>0</v>
      </c>
      <c r="J7582" s="8">
        <v>0</v>
      </c>
    </row>
    <row r="7583" spans="1:10" hidden="1" x14ac:dyDescent="0.35">
      <c r="A7583">
        <v>2020</v>
      </c>
      <c r="B7583">
        <v>3146552</v>
      </c>
      <c r="C7583" t="s">
        <v>173</v>
      </c>
      <c r="D7583" t="s">
        <v>303</v>
      </c>
      <c r="E7583" t="s">
        <v>299</v>
      </c>
      <c r="F7583" s="8">
        <v>5761283.4100000001</v>
      </c>
      <c r="G7583" s="10">
        <v>5160661.3600000003</v>
      </c>
      <c r="H7583">
        <v>0.76323095921953688</v>
      </c>
      <c r="I7583" s="8">
        <v>458413.3433499047</v>
      </c>
      <c r="J7583" s="8">
        <v>0</v>
      </c>
    </row>
    <row r="7584" spans="1:10" hidden="1" x14ac:dyDescent="0.35">
      <c r="A7584">
        <v>2020</v>
      </c>
      <c r="B7584">
        <v>3146552</v>
      </c>
      <c r="C7584" t="s">
        <v>173</v>
      </c>
      <c r="D7584" t="s">
        <v>303</v>
      </c>
      <c r="E7584" t="s">
        <v>300</v>
      </c>
      <c r="F7584" s="8">
        <v>3938776.52</v>
      </c>
      <c r="G7584" s="10"/>
      <c r="I7584" s="8">
        <v>0</v>
      </c>
      <c r="J7584" s="8">
        <v>4397189.8633499043</v>
      </c>
    </row>
    <row r="7585" spans="1:10" hidden="1" x14ac:dyDescent="0.35">
      <c r="A7585">
        <v>2020</v>
      </c>
      <c r="B7585">
        <v>3146552</v>
      </c>
      <c r="C7585" t="s">
        <v>173</v>
      </c>
      <c r="D7585" t="s">
        <v>303</v>
      </c>
      <c r="E7585" t="s">
        <v>306</v>
      </c>
      <c r="F7585" s="8">
        <v>10077.48</v>
      </c>
      <c r="G7585" s="10"/>
      <c r="I7585" s="8">
        <v>0</v>
      </c>
      <c r="J7585" s="8">
        <v>0</v>
      </c>
    </row>
    <row r="7586" spans="1:10" hidden="1" x14ac:dyDescent="0.35">
      <c r="A7586">
        <v>2020</v>
      </c>
      <c r="B7586">
        <v>3146552</v>
      </c>
      <c r="C7586" t="s">
        <v>173</v>
      </c>
      <c r="D7586" t="s">
        <v>303</v>
      </c>
      <c r="E7586" t="s">
        <v>301</v>
      </c>
      <c r="F7586" s="8">
        <v>1109217.21</v>
      </c>
      <c r="G7586" s="10"/>
      <c r="I7586" s="8">
        <v>0</v>
      </c>
      <c r="J7586" s="8">
        <v>0</v>
      </c>
    </row>
    <row r="7587" spans="1:10" hidden="1" x14ac:dyDescent="0.35">
      <c r="A7587">
        <v>2020</v>
      </c>
      <c r="B7587">
        <v>3146552</v>
      </c>
      <c r="C7587" t="s">
        <v>173</v>
      </c>
      <c r="D7587" t="s">
        <v>303</v>
      </c>
      <c r="E7587" t="s">
        <v>304</v>
      </c>
      <c r="F7587" s="8">
        <v>27418.53</v>
      </c>
      <c r="G7587" s="10"/>
      <c r="I7587" s="8">
        <v>0</v>
      </c>
      <c r="J7587" s="8">
        <v>0</v>
      </c>
    </row>
    <row r="7588" spans="1:10" hidden="1" x14ac:dyDescent="0.35">
      <c r="A7588">
        <v>2020</v>
      </c>
      <c r="B7588">
        <v>3146552</v>
      </c>
      <c r="C7588" t="s">
        <v>173</v>
      </c>
      <c r="D7588" t="s">
        <v>303</v>
      </c>
      <c r="E7588" t="s">
        <v>309</v>
      </c>
      <c r="F7588" s="8">
        <v>600622.05000000005</v>
      </c>
      <c r="G7588" s="10"/>
      <c r="I7588" s="8">
        <v>0</v>
      </c>
      <c r="J7588" s="8">
        <v>0</v>
      </c>
    </row>
    <row r="7589" spans="1:10" hidden="1" x14ac:dyDescent="0.35">
      <c r="A7589">
        <v>2020</v>
      </c>
      <c r="B7589">
        <v>3146750</v>
      </c>
      <c r="C7589" t="s">
        <v>174</v>
      </c>
      <c r="D7589" t="s">
        <v>303</v>
      </c>
      <c r="E7589" t="s">
        <v>299</v>
      </c>
      <c r="F7589" s="8">
        <v>3498016.13</v>
      </c>
      <c r="G7589" s="10">
        <v>3166978.34</v>
      </c>
      <c r="H7589">
        <v>0.65297684985114235</v>
      </c>
      <c r="I7589" s="8">
        <v>216160.01329588398</v>
      </c>
      <c r="J7589" s="8">
        <v>0</v>
      </c>
    </row>
    <row r="7590" spans="1:10" hidden="1" x14ac:dyDescent="0.35">
      <c r="A7590">
        <v>2020</v>
      </c>
      <c r="B7590">
        <v>3146750</v>
      </c>
      <c r="C7590" t="s">
        <v>174</v>
      </c>
      <c r="D7590" t="s">
        <v>303</v>
      </c>
      <c r="E7590" t="s">
        <v>300</v>
      </c>
      <c r="F7590" s="8">
        <v>2067963.54</v>
      </c>
      <c r="G7590" s="10"/>
      <c r="I7590" s="8">
        <v>0</v>
      </c>
      <c r="J7590" s="8">
        <v>2284123.5532958838</v>
      </c>
    </row>
    <row r="7591" spans="1:10" hidden="1" x14ac:dyDescent="0.35">
      <c r="A7591">
        <v>2020</v>
      </c>
      <c r="B7591">
        <v>3146750</v>
      </c>
      <c r="C7591" t="s">
        <v>174</v>
      </c>
      <c r="D7591" t="s">
        <v>303</v>
      </c>
      <c r="E7591" t="s">
        <v>301</v>
      </c>
      <c r="F7591" s="8">
        <v>1025758.39</v>
      </c>
      <c r="G7591" s="10"/>
      <c r="I7591" s="8">
        <v>0</v>
      </c>
      <c r="J7591" s="8">
        <v>0</v>
      </c>
    </row>
    <row r="7592" spans="1:10" hidden="1" x14ac:dyDescent="0.35">
      <c r="A7592">
        <v>2020</v>
      </c>
      <c r="B7592">
        <v>3146750</v>
      </c>
      <c r="C7592" t="s">
        <v>174</v>
      </c>
      <c r="D7592" t="s">
        <v>303</v>
      </c>
      <c r="E7592" t="s">
        <v>309</v>
      </c>
      <c r="F7592" s="8">
        <v>331037.78999999998</v>
      </c>
      <c r="G7592" s="10"/>
      <c r="I7592" s="8">
        <v>0</v>
      </c>
      <c r="J7592" s="8">
        <v>0</v>
      </c>
    </row>
    <row r="7593" spans="1:10" hidden="1" x14ac:dyDescent="0.35">
      <c r="A7593">
        <v>2020</v>
      </c>
      <c r="B7593">
        <v>3147956</v>
      </c>
      <c r="C7593" t="s">
        <v>175</v>
      </c>
      <c r="D7593" t="s">
        <v>303</v>
      </c>
      <c r="E7593" t="s">
        <v>299</v>
      </c>
      <c r="F7593" s="8">
        <v>4167197.26</v>
      </c>
      <c r="G7593" s="10">
        <v>3780387.9499999997</v>
      </c>
      <c r="H7593">
        <v>0.82600681234316187</v>
      </c>
      <c r="I7593" s="8">
        <v>319507.12513775792</v>
      </c>
      <c r="J7593" s="8">
        <v>0</v>
      </c>
    </row>
    <row r="7594" spans="1:10" hidden="1" x14ac:dyDescent="0.35">
      <c r="A7594">
        <v>2020</v>
      </c>
      <c r="B7594">
        <v>3147956</v>
      </c>
      <c r="C7594" t="s">
        <v>175</v>
      </c>
      <c r="D7594" t="s">
        <v>303</v>
      </c>
      <c r="E7594" t="s">
        <v>300</v>
      </c>
      <c r="F7594" s="8">
        <v>3122626.2</v>
      </c>
      <c r="G7594" s="10"/>
      <c r="I7594" s="8">
        <v>0</v>
      </c>
      <c r="J7594" s="8">
        <v>3442133.3251377582</v>
      </c>
    </row>
    <row r="7595" spans="1:10" hidden="1" x14ac:dyDescent="0.35">
      <c r="A7595">
        <v>2020</v>
      </c>
      <c r="B7595">
        <v>3147956</v>
      </c>
      <c r="C7595" t="s">
        <v>175</v>
      </c>
      <c r="D7595" t="s">
        <v>303</v>
      </c>
      <c r="E7595" t="s">
        <v>306</v>
      </c>
      <c r="F7595" s="8">
        <v>3403.83</v>
      </c>
      <c r="G7595" s="10"/>
      <c r="I7595" s="8">
        <v>0</v>
      </c>
      <c r="J7595" s="8">
        <v>0</v>
      </c>
    </row>
    <row r="7596" spans="1:10" hidden="1" x14ac:dyDescent="0.35">
      <c r="A7596">
        <v>2020</v>
      </c>
      <c r="B7596">
        <v>3147956</v>
      </c>
      <c r="C7596" t="s">
        <v>175</v>
      </c>
      <c r="D7596" t="s">
        <v>303</v>
      </c>
      <c r="E7596" t="s">
        <v>301</v>
      </c>
      <c r="F7596" s="8">
        <v>654357.92000000004</v>
      </c>
      <c r="G7596" s="10"/>
      <c r="I7596" s="8">
        <v>0</v>
      </c>
      <c r="J7596" s="8">
        <v>0</v>
      </c>
    </row>
    <row r="7597" spans="1:10" hidden="1" x14ac:dyDescent="0.35">
      <c r="A7597">
        <v>2020</v>
      </c>
      <c r="B7597">
        <v>3147956</v>
      </c>
      <c r="C7597" t="s">
        <v>175</v>
      </c>
      <c r="D7597" t="s">
        <v>303</v>
      </c>
      <c r="E7597" t="s">
        <v>309</v>
      </c>
      <c r="F7597" s="8">
        <v>386809.31</v>
      </c>
      <c r="G7597" s="10"/>
      <c r="I7597" s="8">
        <v>0</v>
      </c>
      <c r="J7597" s="8">
        <v>0</v>
      </c>
    </row>
    <row r="7598" spans="1:10" hidden="1" x14ac:dyDescent="0.35">
      <c r="A7598">
        <v>2020</v>
      </c>
      <c r="B7598">
        <v>3148400</v>
      </c>
      <c r="C7598" t="s">
        <v>176</v>
      </c>
      <c r="D7598" t="s">
        <v>303</v>
      </c>
      <c r="E7598" t="s">
        <v>299</v>
      </c>
      <c r="F7598" s="8">
        <v>3607594.81</v>
      </c>
      <c r="G7598" s="10">
        <v>2872980.02</v>
      </c>
      <c r="H7598">
        <v>0.76061582217338219</v>
      </c>
      <c r="I7598" s="8">
        <v>558759.63247657649</v>
      </c>
      <c r="J7598" s="8">
        <v>0</v>
      </c>
    </row>
    <row r="7599" spans="1:10" hidden="1" x14ac:dyDescent="0.35">
      <c r="A7599">
        <v>2020</v>
      </c>
      <c r="B7599">
        <v>3148400</v>
      </c>
      <c r="C7599" t="s">
        <v>176</v>
      </c>
      <c r="D7599" t="s">
        <v>303</v>
      </c>
      <c r="E7599" t="s">
        <v>300</v>
      </c>
      <c r="F7599" s="8">
        <v>2185234.06</v>
      </c>
      <c r="G7599" s="10"/>
      <c r="I7599" s="8">
        <v>0</v>
      </c>
      <c r="J7599" s="8">
        <v>2743993.6924765767</v>
      </c>
    </row>
    <row r="7600" spans="1:10" hidden="1" x14ac:dyDescent="0.35">
      <c r="A7600">
        <v>2020</v>
      </c>
      <c r="B7600">
        <v>3148400</v>
      </c>
      <c r="C7600" t="s">
        <v>176</v>
      </c>
      <c r="D7600" t="s">
        <v>303</v>
      </c>
      <c r="E7600" t="s">
        <v>301</v>
      </c>
      <c r="F7600" s="8">
        <v>357311.9</v>
      </c>
      <c r="G7600" s="10"/>
      <c r="I7600" s="8">
        <v>0</v>
      </c>
      <c r="J7600" s="8">
        <v>0</v>
      </c>
    </row>
    <row r="7601" spans="1:10" hidden="1" x14ac:dyDescent="0.35">
      <c r="A7601">
        <v>2020</v>
      </c>
      <c r="B7601">
        <v>3148400</v>
      </c>
      <c r="C7601" t="s">
        <v>176</v>
      </c>
      <c r="D7601" t="s">
        <v>303</v>
      </c>
      <c r="E7601" t="s">
        <v>305</v>
      </c>
      <c r="F7601" s="8">
        <v>25500</v>
      </c>
      <c r="G7601" s="10"/>
      <c r="I7601" s="8">
        <v>0</v>
      </c>
      <c r="J7601" s="8">
        <v>0</v>
      </c>
    </row>
    <row r="7602" spans="1:10" hidden="1" x14ac:dyDescent="0.35">
      <c r="A7602">
        <v>2020</v>
      </c>
      <c r="B7602">
        <v>3148400</v>
      </c>
      <c r="C7602" t="s">
        <v>176</v>
      </c>
      <c r="D7602" t="s">
        <v>303</v>
      </c>
      <c r="E7602" t="s">
        <v>309</v>
      </c>
      <c r="F7602" s="8">
        <v>734614.79</v>
      </c>
      <c r="G7602" s="10"/>
      <c r="I7602" s="8">
        <v>0</v>
      </c>
      <c r="J7602" s="8">
        <v>0</v>
      </c>
    </row>
    <row r="7603" spans="1:10" hidden="1" x14ac:dyDescent="0.35">
      <c r="A7603">
        <v>2020</v>
      </c>
      <c r="B7603">
        <v>3148509</v>
      </c>
      <c r="C7603" t="s">
        <v>177</v>
      </c>
      <c r="D7603" t="s">
        <v>303</v>
      </c>
      <c r="E7603" t="s">
        <v>299</v>
      </c>
      <c r="F7603" s="8">
        <v>3310382.59</v>
      </c>
      <c r="G7603" s="10">
        <v>2912250.87</v>
      </c>
      <c r="H7603">
        <v>0.14484236723740768</v>
      </c>
      <c r="I7603" s="8">
        <v>57666.340797100762</v>
      </c>
      <c r="J7603" s="8">
        <v>0</v>
      </c>
    </row>
    <row r="7604" spans="1:10" hidden="1" x14ac:dyDescent="0.35">
      <c r="A7604">
        <v>2020</v>
      </c>
      <c r="B7604">
        <v>3148509</v>
      </c>
      <c r="C7604" t="s">
        <v>177</v>
      </c>
      <c r="D7604" t="s">
        <v>303</v>
      </c>
      <c r="E7604" t="s">
        <v>300</v>
      </c>
      <c r="F7604" s="8">
        <v>421817.31</v>
      </c>
      <c r="G7604" s="10"/>
      <c r="I7604" s="8">
        <v>0</v>
      </c>
      <c r="J7604" s="8">
        <v>479483.65079710074</v>
      </c>
    </row>
    <row r="7605" spans="1:10" hidden="1" x14ac:dyDescent="0.35">
      <c r="A7605">
        <v>2020</v>
      </c>
      <c r="B7605">
        <v>3148509</v>
      </c>
      <c r="C7605" t="s">
        <v>177</v>
      </c>
      <c r="D7605" t="s">
        <v>303</v>
      </c>
      <c r="E7605" t="s">
        <v>301</v>
      </c>
      <c r="F7605" s="8">
        <v>1863796.42</v>
      </c>
      <c r="G7605" s="10"/>
      <c r="I7605" s="8">
        <v>0</v>
      </c>
      <c r="J7605" s="8">
        <v>0</v>
      </c>
    </row>
    <row r="7606" spans="1:10" hidden="1" x14ac:dyDescent="0.35">
      <c r="A7606">
        <v>2020</v>
      </c>
      <c r="B7606">
        <v>3148509</v>
      </c>
      <c r="C7606" t="s">
        <v>177</v>
      </c>
      <c r="D7606" t="s">
        <v>303</v>
      </c>
      <c r="E7606" t="s">
        <v>309</v>
      </c>
      <c r="F7606" s="8">
        <v>398131.72</v>
      </c>
      <c r="G7606" s="10"/>
      <c r="I7606" s="8">
        <v>0</v>
      </c>
      <c r="J7606" s="8">
        <v>0</v>
      </c>
    </row>
    <row r="7607" spans="1:10" hidden="1" x14ac:dyDescent="0.35">
      <c r="A7607">
        <v>2020</v>
      </c>
      <c r="B7607">
        <v>3148608</v>
      </c>
      <c r="C7607" t="s">
        <v>178</v>
      </c>
      <c r="D7607" t="s">
        <v>303</v>
      </c>
      <c r="E7607" t="s">
        <v>299</v>
      </c>
      <c r="F7607" s="8">
        <v>8353265.5999999996</v>
      </c>
      <c r="G7607" s="10">
        <v>8353265.5999999996</v>
      </c>
      <c r="H7607">
        <v>0.9939574625760732</v>
      </c>
      <c r="I7607" s="8">
        <v>0</v>
      </c>
      <c r="J7607" s="8">
        <v>0</v>
      </c>
    </row>
    <row r="7608" spans="1:10" hidden="1" x14ac:dyDescent="0.35">
      <c r="A7608">
        <v>2020</v>
      </c>
      <c r="B7608">
        <v>3148608</v>
      </c>
      <c r="C7608" t="s">
        <v>178</v>
      </c>
      <c r="D7608" t="s">
        <v>303</v>
      </c>
      <c r="E7608" t="s">
        <v>300</v>
      </c>
      <c r="F7608" s="8">
        <v>8302790.6799999997</v>
      </c>
      <c r="G7608" s="10"/>
      <c r="I7608" s="8">
        <v>0</v>
      </c>
      <c r="J7608" s="8">
        <v>8302790.6799999997</v>
      </c>
    </row>
    <row r="7609" spans="1:10" hidden="1" x14ac:dyDescent="0.35">
      <c r="A7609">
        <v>2020</v>
      </c>
      <c r="B7609">
        <v>3148608</v>
      </c>
      <c r="C7609" t="s">
        <v>178</v>
      </c>
      <c r="D7609" t="s">
        <v>303</v>
      </c>
      <c r="E7609" t="s">
        <v>301</v>
      </c>
      <c r="F7609" s="8">
        <v>14474.92</v>
      </c>
      <c r="G7609" s="10"/>
      <c r="I7609" s="8">
        <v>0</v>
      </c>
      <c r="J7609" s="8">
        <v>0</v>
      </c>
    </row>
    <row r="7610" spans="1:10" hidden="1" x14ac:dyDescent="0.35">
      <c r="A7610">
        <v>2020</v>
      </c>
      <c r="B7610">
        <v>3148608</v>
      </c>
      <c r="C7610" t="s">
        <v>178</v>
      </c>
      <c r="D7610" t="s">
        <v>303</v>
      </c>
      <c r="E7610" t="s">
        <v>305</v>
      </c>
      <c r="F7610" s="8">
        <v>36000</v>
      </c>
      <c r="G7610" s="10"/>
      <c r="I7610" s="8">
        <v>0</v>
      </c>
      <c r="J7610" s="8">
        <v>0</v>
      </c>
    </row>
    <row r="7611" spans="1:10" hidden="1" x14ac:dyDescent="0.35">
      <c r="A7611">
        <v>2020</v>
      </c>
      <c r="B7611">
        <v>3148707</v>
      </c>
      <c r="C7611" t="s">
        <v>179</v>
      </c>
      <c r="D7611" t="s">
        <v>303</v>
      </c>
      <c r="E7611" t="s">
        <v>299</v>
      </c>
      <c r="F7611" s="8">
        <v>14658219.66</v>
      </c>
      <c r="G7611" s="10">
        <v>13529551.789999999</v>
      </c>
      <c r="H7611">
        <v>0.62067287300727347</v>
      </c>
      <c r="I7611" s="8">
        <v>700533.52954389993</v>
      </c>
      <c r="J7611" s="8">
        <v>0</v>
      </c>
    </row>
    <row r="7612" spans="1:10" hidden="1" x14ac:dyDescent="0.35">
      <c r="A7612">
        <v>2020</v>
      </c>
      <c r="B7612">
        <v>3148707</v>
      </c>
      <c r="C7612" t="s">
        <v>179</v>
      </c>
      <c r="D7612" t="s">
        <v>303</v>
      </c>
      <c r="E7612" t="s">
        <v>300</v>
      </c>
      <c r="F7612" s="8">
        <v>8397425.7799999993</v>
      </c>
      <c r="G7612" s="10"/>
      <c r="I7612" s="8">
        <v>0</v>
      </c>
      <c r="J7612" s="8">
        <v>9097959.3095439002</v>
      </c>
    </row>
    <row r="7613" spans="1:10" hidden="1" x14ac:dyDescent="0.35">
      <c r="A7613">
        <v>2020</v>
      </c>
      <c r="B7613">
        <v>3148707</v>
      </c>
      <c r="C7613" t="s">
        <v>179</v>
      </c>
      <c r="D7613" t="s">
        <v>303</v>
      </c>
      <c r="E7613" t="s">
        <v>301</v>
      </c>
      <c r="F7613" s="8">
        <v>4337586.88</v>
      </c>
      <c r="G7613" s="10"/>
      <c r="I7613" s="8">
        <v>0</v>
      </c>
      <c r="J7613" s="8">
        <v>0</v>
      </c>
    </row>
    <row r="7614" spans="1:10" hidden="1" x14ac:dyDescent="0.35">
      <c r="A7614">
        <v>2020</v>
      </c>
      <c r="B7614">
        <v>3148707</v>
      </c>
      <c r="C7614" t="s">
        <v>179</v>
      </c>
      <c r="D7614" t="s">
        <v>303</v>
      </c>
      <c r="E7614" t="s">
        <v>305</v>
      </c>
      <c r="F7614" s="8">
        <v>277034.71999999997</v>
      </c>
      <c r="G7614" s="10"/>
      <c r="I7614" s="8">
        <v>0</v>
      </c>
      <c r="J7614" s="8">
        <v>0</v>
      </c>
    </row>
    <row r="7615" spans="1:10" hidden="1" x14ac:dyDescent="0.35">
      <c r="A7615">
        <v>2020</v>
      </c>
      <c r="B7615">
        <v>3148707</v>
      </c>
      <c r="C7615" t="s">
        <v>179</v>
      </c>
      <c r="D7615" t="s">
        <v>303</v>
      </c>
      <c r="E7615" t="s">
        <v>309</v>
      </c>
      <c r="F7615" s="8">
        <v>1128667.8700000001</v>
      </c>
      <c r="G7615" s="10"/>
      <c r="I7615" s="8">
        <v>0</v>
      </c>
      <c r="J7615" s="8">
        <v>0</v>
      </c>
    </row>
    <row r="7616" spans="1:10" hidden="1" x14ac:dyDescent="0.35">
      <c r="A7616">
        <v>2020</v>
      </c>
      <c r="B7616">
        <v>3149150</v>
      </c>
      <c r="C7616" t="s">
        <v>180</v>
      </c>
      <c r="D7616" t="s">
        <v>303</v>
      </c>
      <c r="E7616" t="s">
        <v>299</v>
      </c>
      <c r="F7616" s="8">
        <v>4742599.29</v>
      </c>
      <c r="G7616" s="10">
        <v>4149255.76</v>
      </c>
      <c r="H7616">
        <v>0.69738145281263642</v>
      </c>
      <c r="I7616" s="8">
        <v>413786.77296837815</v>
      </c>
      <c r="J7616" s="8">
        <v>0</v>
      </c>
    </row>
    <row r="7617" spans="1:10" hidden="1" x14ac:dyDescent="0.35">
      <c r="A7617">
        <v>2020</v>
      </c>
      <c r="B7617">
        <v>3149150</v>
      </c>
      <c r="C7617" t="s">
        <v>180</v>
      </c>
      <c r="D7617" t="s">
        <v>303</v>
      </c>
      <c r="E7617" t="s">
        <v>300</v>
      </c>
      <c r="F7617" s="8">
        <v>2893614.01</v>
      </c>
      <c r="G7617" s="10"/>
      <c r="I7617" s="8">
        <v>0</v>
      </c>
      <c r="J7617" s="8">
        <v>3307400.7829683777</v>
      </c>
    </row>
    <row r="7618" spans="1:10" hidden="1" x14ac:dyDescent="0.35">
      <c r="A7618">
        <v>2020</v>
      </c>
      <c r="B7618">
        <v>3149150</v>
      </c>
      <c r="C7618" t="s">
        <v>180</v>
      </c>
      <c r="D7618" t="s">
        <v>303</v>
      </c>
      <c r="E7618" t="s">
        <v>306</v>
      </c>
      <c r="F7618" s="8">
        <v>44693.79</v>
      </c>
      <c r="G7618" s="10"/>
      <c r="I7618" s="8">
        <v>0</v>
      </c>
      <c r="J7618" s="8">
        <v>0</v>
      </c>
    </row>
    <row r="7619" spans="1:10" hidden="1" x14ac:dyDescent="0.35">
      <c r="A7619">
        <v>2020</v>
      </c>
      <c r="B7619">
        <v>3149150</v>
      </c>
      <c r="C7619" t="s">
        <v>180</v>
      </c>
      <c r="D7619" t="s">
        <v>303</v>
      </c>
      <c r="E7619" t="s">
        <v>301</v>
      </c>
      <c r="F7619" s="8">
        <v>1087934.17</v>
      </c>
      <c r="G7619" s="10"/>
      <c r="I7619" s="8">
        <v>0</v>
      </c>
      <c r="J7619" s="8">
        <v>0</v>
      </c>
    </row>
    <row r="7620" spans="1:10" hidden="1" x14ac:dyDescent="0.35">
      <c r="A7620">
        <v>2020</v>
      </c>
      <c r="B7620">
        <v>3149150</v>
      </c>
      <c r="C7620" t="s">
        <v>180</v>
      </c>
      <c r="D7620" t="s">
        <v>303</v>
      </c>
      <c r="E7620" t="s">
        <v>309</v>
      </c>
      <c r="F7620" s="8">
        <v>593343.53</v>
      </c>
      <c r="G7620" s="10"/>
      <c r="I7620" s="8">
        <v>0</v>
      </c>
      <c r="J7620" s="8">
        <v>0</v>
      </c>
    </row>
    <row r="7621" spans="1:10" hidden="1" x14ac:dyDescent="0.35">
      <c r="A7621">
        <v>2020</v>
      </c>
      <c r="B7621">
        <v>3149952</v>
      </c>
      <c r="C7621" t="s">
        <v>181</v>
      </c>
      <c r="D7621" t="s">
        <v>303</v>
      </c>
      <c r="E7621" t="s">
        <v>299</v>
      </c>
      <c r="F7621" s="8">
        <v>7305005.5</v>
      </c>
      <c r="G7621" s="10">
        <v>7176028.0700000003</v>
      </c>
      <c r="H7621">
        <v>0.7241756789839312</v>
      </c>
      <c r="I7621" s="8">
        <v>93402.317943852453</v>
      </c>
      <c r="J7621" s="8">
        <v>0</v>
      </c>
    </row>
    <row r="7622" spans="1:10" hidden="1" x14ac:dyDescent="0.35">
      <c r="A7622">
        <v>2020</v>
      </c>
      <c r="B7622">
        <v>3149952</v>
      </c>
      <c r="C7622" t="s">
        <v>181</v>
      </c>
      <c r="D7622" t="s">
        <v>303</v>
      </c>
      <c r="E7622" t="s">
        <v>300</v>
      </c>
      <c r="F7622" s="8">
        <v>5196705</v>
      </c>
      <c r="G7622" s="10"/>
      <c r="I7622" s="8">
        <v>0</v>
      </c>
      <c r="J7622" s="8">
        <v>5290107.3179438524</v>
      </c>
    </row>
    <row r="7623" spans="1:10" hidden="1" x14ac:dyDescent="0.35">
      <c r="A7623">
        <v>2020</v>
      </c>
      <c r="B7623">
        <v>3149952</v>
      </c>
      <c r="C7623" t="s">
        <v>181</v>
      </c>
      <c r="D7623" t="s">
        <v>303</v>
      </c>
      <c r="E7623" t="s">
        <v>306</v>
      </c>
      <c r="F7623" s="8">
        <v>22232</v>
      </c>
      <c r="G7623" s="10"/>
      <c r="I7623" s="8">
        <v>0</v>
      </c>
      <c r="J7623" s="8">
        <v>0</v>
      </c>
    </row>
    <row r="7624" spans="1:10" hidden="1" x14ac:dyDescent="0.35">
      <c r="A7624">
        <v>2020</v>
      </c>
      <c r="B7624">
        <v>3149952</v>
      </c>
      <c r="C7624" t="s">
        <v>181</v>
      </c>
      <c r="D7624" t="s">
        <v>303</v>
      </c>
      <c r="E7624" t="s">
        <v>301</v>
      </c>
      <c r="F7624" s="8">
        <v>1745078.28</v>
      </c>
      <c r="G7624" s="10"/>
      <c r="I7624" s="8">
        <v>0</v>
      </c>
      <c r="J7624" s="8">
        <v>0</v>
      </c>
    </row>
    <row r="7625" spans="1:10" hidden="1" x14ac:dyDescent="0.35">
      <c r="A7625">
        <v>2020</v>
      </c>
      <c r="B7625">
        <v>3149952</v>
      </c>
      <c r="C7625" t="s">
        <v>181</v>
      </c>
      <c r="D7625" t="s">
        <v>303</v>
      </c>
      <c r="E7625" t="s">
        <v>309</v>
      </c>
      <c r="F7625" s="8">
        <v>128977.43</v>
      </c>
      <c r="G7625" s="10"/>
      <c r="I7625" s="8">
        <v>0</v>
      </c>
      <c r="J7625" s="8">
        <v>0</v>
      </c>
    </row>
    <row r="7626" spans="1:10" hidden="1" x14ac:dyDescent="0.35">
      <c r="A7626">
        <v>2020</v>
      </c>
      <c r="B7626">
        <v>3150000</v>
      </c>
      <c r="C7626" t="s">
        <v>182</v>
      </c>
      <c r="D7626" t="s">
        <v>303</v>
      </c>
      <c r="E7626" t="s">
        <v>299</v>
      </c>
      <c r="F7626" s="8">
        <v>3018067.5</v>
      </c>
      <c r="G7626" s="10">
        <v>2623770.9900000002</v>
      </c>
      <c r="H7626">
        <v>0.71296008574284897</v>
      </c>
      <c r="I7626" s="8">
        <v>281117.6735777061</v>
      </c>
      <c r="J7626" s="8">
        <v>0</v>
      </c>
    </row>
    <row r="7627" spans="1:10" hidden="1" x14ac:dyDescent="0.35">
      <c r="A7627">
        <v>2020</v>
      </c>
      <c r="B7627">
        <v>3150000</v>
      </c>
      <c r="C7627" t="s">
        <v>182</v>
      </c>
      <c r="D7627" t="s">
        <v>303</v>
      </c>
      <c r="E7627" t="s">
        <v>300</v>
      </c>
      <c r="F7627" s="8">
        <v>1870643.99</v>
      </c>
      <c r="G7627" s="10"/>
      <c r="I7627" s="8">
        <v>0</v>
      </c>
      <c r="J7627" s="8">
        <v>2151761.6635777061</v>
      </c>
    </row>
    <row r="7628" spans="1:10" hidden="1" x14ac:dyDescent="0.35">
      <c r="A7628">
        <v>2020</v>
      </c>
      <c r="B7628">
        <v>3150000</v>
      </c>
      <c r="C7628" t="s">
        <v>182</v>
      </c>
      <c r="D7628" t="s">
        <v>303</v>
      </c>
      <c r="E7628" t="s">
        <v>301</v>
      </c>
      <c r="F7628" s="8">
        <v>149028.74</v>
      </c>
      <c r="G7628" s="10"/>
      <c r="I7628" s="8">
        <v>0</v>
      </c>
      <c r="J7628" s="8">
        <v>0</v>
      </c>
    </row>
    <row r="7629" spans="1:10" hidden="1" x14ac:dyDescent="0.35">
      <c r="A7629">
        <v>2020</v>
      </c>
      <c r="B7629">
        <v>3150000</v>
      </c>
      <c r="C7629" t="s">
        <v>182</v>
      </c>
      <c r="D7629" t="s">
        <v>303</v>
      </c>
      <c r="E7629" t="s">
        <v>309</v>
      </c>
      <c r="F7629" s="8">
        <v>394296.51</v>
      </c>
      <c r="G7629" s="10"/>
      <c r="I7629" s="8">
        <v>0</v>
      </c>
      <c r="J7629" s="8">
        <v>0</v>
      </c>
    </row>
    <row r="7630" spans="1:10" hidden="1" x14ac:dyDescent="0.35">
      <c r="A7630">
        <v>2020</v>
      </c>
      <c r="B7630">
        <v>3150158</v>
      </c>
      <c r="C7630" t="s">
        <v>183</v>
      </c>
      <c r="D7630" t="s">
        <v>303</v>
      </c>
      <c r="E7630" t="s">
        <v>299</v>
      </c>
      <c r="F7630" s="8">
        <v>6185100.04</v>
      </c>
      <c r="G7630" s="10">
        <v>5957798.7700000005</v>
      </c>
      <c r="H7630">
        <v>0.84729105914397973</v>
      </c>
      <c r="I7630" s="8">
        <v>192590.3338030717</v>
      </c>
      <c r="J7630" s="8">
        <v>0</v>
      </c>
    </row>
    <row r="7631" spans="1:10" hidden="1" x14ac:dyDescent="0.35">
      <c r="A7631">
        <v>2020</v>
      </c>
      <c r="B7631">
        <v>3150158</v>
      </c>
      <c r="C7631" t="s">
        <v>183</v>
      </c>
      <c r="D7631" t="s">
        <v>303</v>
      </c>
      <c r="E7631" t="s">
        <v>300</v>
      </c>
      <c r="F7631" s="8">
        <v>5047989.63</v>
      </c>
      <c r="G7631" s="10"/>
      <c r="I7631" s="8">
        <v>0</v>
      </c>
      <c r="J7631" s="8">
        <v>5240579.9638030715</v>
      </c>
    </row>
    <row r="7632" spans="1:10" hidden="1" x14ac:dyDescent="0.35">
      <c r="A7632">
        <v>2020</v>
      </c>
      <c r="B7632">
        <v>3150158</v>
      </c>
      <c r="C7632" t="s">
        <v>183</v>
      </c>
      <c r="D7632" t="s">
        <v>303</v>
      </c>
      <c r="E7632" t="s">
        <v>301</v>
      </c>
      <c r="F7632" s="8">
        <v>728266.6</v>
      </c>
      <c r="G7632" s="10"/>
      <c r="I7632" s="8">
        <v>0</v>
      </c>
      <c r="J7632" s="8">
        <v>0</v>
      </c>
    </row>
    <row r="7633" spans="1:10" hidden="1" x14ac:dyDescent="0.35">
      <c r="A7633">
        <v>2020</v>
      </c>
      <c r="B7633">
        <v>3150158</v>
      </c>
      <c r="C7633" t="s">
        <v>183</v>
      </c>
      <c r="D7633" t="s">
        <v>303</v>
      </c>
      <c r="E7633" t="s">
        <v>309</v>
      </c>
      <c r="F7633" s="8">
        <v>227301.27</v>
      </c>
      <c r="G7633" s="10"/>
      <c r="I7633" s="8">
        <v>0</v>
      </c>
      <c r="J7633" s="8">
        <v>0</v>
      </c>
    </row>
    <row r="7634" spans="1:10" hidden="1" x14ac:dyDescent="0.35">
      <c r="A7634">
        <v>2020</v>
      </c>
      <c r="B7634">
        <v>3150570</v>
      </c>
      <c r="C7634" t="s">
        <v>184</v>
      </c>
      <c r="D7634" t="s">
        <v>303</v>
      </c>
      <c r="E7634" t="s">
        <v>299</v>
      </c>
      <c r="F7634" s="8">
        <v>4685961.4000000004</v>
      </c>
      <c r="G7634" s="10">
        <v>4231772.5100000007</v>
      </c>
      <c r="H7634">
        <v>0.89935748460164722</v>
      </c>
      <c r="I7634" s="8">
        <v>408478.17764441425</v>
      </c>
      <c r="J7634" s="8">
        <v>0</v>
      </c>
    </row>
    <row r="7635" spans="1:10" hidden="1" x14ac:dyDescent="0.35">
      <c r="A7635">
        <v>2020</v>
      </c>
      <c r="B7635">
        <v>3150570</v>
      </c>
      <c r="C7635" t="s">
        <v>184</v>
      </c>
      <c r="D7635" t="s">
        <v>303</v>
      </c>
      <c r="E7635" t="s">
        <v>300</v>
      </c>
      <c r="F7635" s="8">
        <v>3805876.28</v>
      </c>
      <c r="G7635" s="10"/>
      <c r="I7635" s="8">
        <v>0</v>
      </c>
      <c r="J7635" s="8">
        <v>4214354.4576444142</v>
      </c>
    </row>
    <row r="7636" spans="1:10" hidden="1" x14ac:dyDescent="0.35">
      <c r="A7636">
        <v>2020</v>
      </c>
      <c r="B7636">
        <v>3150570</v>
      </c>
      <c r="C7636" t="s">
        <v>184</v>
      </c>
      <c r="D7636" t="s">
        <v>303</v>
      </c>
      <c r="E7636" t="s">
        <v>306</v>
      </c>
      <c r="F7636" s="8">
        <v>12924.34</v>
      </c>
      <c r="G7636" s="10"/>
      <c r="I7636" s="8">
        <v>0</v>
      </c>
      <c r="J7636" s="8">
        <v>0</v>
      </c>
    </row>
    <row r="7637" spans="1:10" hidden="1" x14ac:dyDescent="0.35">
      <c r="A7637">
        <v>2020</v>
      </c>
      <c r="B7637">
        <v>3150570</v>
      </c>
      <c r="C7637" t="s">
        <v>184</v>
      </c>
      <c r="D7637" t="s">
        <v>303</v>
      </c>
      <c r="E7637" t="s">
        <v>301</v>
      </c>
      <c r="F7637" s="8">
        <v>325399.77</v>
      </c>
      <c r="G7637" s="10"/>
      <c r="I7637" s="8">
        <v>0</v>
      </c>
      <c r="J7637" s="8">
        <v>0</v>
      </c>
    </row>
    <row r="7638" spans="1:10" hidden="1" x14ac:dyDescent="0.35">
      <c r="A7638">
        <v>2020</v>
      </c>
      <c r="B7638">
        <v>3150570</v>
      </c>
      <c r="C7638" t="s">
        <v>184</v>
      </c>
      <c r="D7638" t="s">
        <v>303</v>
      </c>
      <c r="E7638" t="s">
        <v>309</v>
      </c>
      <c r="F7638" s="8">
        <v>454188.89</v>
      </c>
      <c r="G7638" s="10"/>
      <c r="I7638" s="8">
        <v>0</v>
      </c>
      <c r="J7638" s="8">
        <v>0</v>
      </c>
    </row>
    <row r="7639" spans="1:10" hidden="1" x14ac:dyDescent="0.35">
      <c r="A7639">
        <v>2020</v>
      </c>
      <c r="B7639">
        <v>3151206</v>
      </c>
      <c r="C7639" t="s">
        <v>185</v>
      </c>
      <c r="D7639" t="s">
        <v>303</v>
      </c>
      <c r="E7639" t="s">
        <v>299</v>
      </c>
      <c r="F7639" s="8">
        <v>25903947.59</v>
      </c>
      <c r="G7639" s="10">
        <v>24545559.640000001</v>
      </c>
      <c r="H7639">
        <v>0.70153530506342943</v>
      </c>
      <c r="I7639" s="8">
        <v>952957.10489773646</v>
      </c>
      <c r="J7639" s="8">
        <v>0</v>
      </c>
    </row>
    <row r="7640" spans="1:10" hidden="1" x14ac:dyDescent="0.35">
      <c r="A7640">
        <v>2020</v>
      </c>
      <c r="B7640">
        <v>3151206</v>
      </c>
      <c r="C7640" t="s">
        <v>185</v>
      </c>
      <c r="D7640" t="s">
        <v>303</v>
      </c>
      <c r="E7640" t="s">
        <v>300</v>
      </c>
      <c r="F7640" s="8">
        <v>17219576.670000002</v>
      </c>
      <c r="G7640" s="10"/>
      <c r="I7640" s="8">
        <v>0</v>
      </c>
      <c r="J7640" s="8">
        <v>18172533.774897739</v>
      </c>
    </row>
    <row r="7641" spans="1:10" hidden="1" x14ac:dyDescent="0.35">
      <c r="A7641">
        <v>2020</v>
      </c>
      <c r="B7641">
        <v>3151206</v>
      </c>
      <c r="C7641" t="s">
        <v>185</v>
      </c>
      <c r="D7641" t="s">
        <v>303</v>
      </c>
      <c r="E7641" t="s">
        <v>301</v>
      </c>
      <c r="F7641" s="8">
        <v>6553797.5099999998</v>
      </c>
      <c r="G7641" s="10"/>
      <c r="I7641" s="8">
        <v>0</v>
      </c>
      <c r="J7641" s="8">
        <v>0</v>
      </c>
    </row>
    <row r="7642" spans="1:10" hidden="1" x14ac:dyDescent="0.35">
      <c r="A7642">
        <v>2020</v>
      </c>
      <c r="B7642">
        <v>3151206</v>
      </c>
      <c r="C7642" t="s">
        <v>185</v>
      </c>
      <c r="D7642" t="s">
        <v>303</v>
      </c>
      <c r="E7642" t="s">
        <v>305</v>
      </c>
      <c r="F7642" s="8">
        <v>255137.16</v>
      </c>
      <c r="G7642" s="10"/>
      <c r="I7642" s="8">
        <v>0</v>
      </c>
      <c r="J7642" s="8">
        <v>0</v>
      </c>
    </row>
    <row r="7643" spans="1:10" hidden="1" x14ac:dyDescent="0.35">
      <c r="A7643">
        <v>2020</v>
      </c>
      <c r="B7643">
        <v>3151206</v>
      </c>
      <c r="C7643" t="s">
        <v>185</v>
      </c>
      <c r="D7643" t="s">
        <v>303</v>
      </c>
      <c r="E7643" t="s">
        <v>309</v>
      </c>
      <c r="F7643" s="8">
        <v>1358387.95</v>
      </c>
      <c r="G7643" s="10"/>
      <c r="I7643" s="8">
        <v>0</v>
      </c>
      <c r="J7643" s="8">
        <v>0</v>
      </c>
    </row>
    <row r="7644" spans="1:10" hidden="1" x14ac:dyDescent="0.35">
      <c r="A7644">
        <v>2020</v>
      </c>
      <c r="B7644">
        <v>3151909</v>
      </c>
      <c r="C7644" t="s">
        <v>186</v>
      </c>
      <c r="D7644" t="s">
        <v>303</v>
      </c>
      <c r="E7644" t="s">
        <v>299</v>
      </c>
      <c r="F7644" s="8">
        <v>3035538.31</v>
      </c>
      <c r="G7644" s="10">
        <v>3028023.21</v>
      </c>
      <c r="H7644">
        <v>0.80916243703429214</v>
      </c>
      <c r="I7644" s="8">
        <v>6080.936630556409</v>
      </c>
      <c r="J7644" s="8">
        <v>0</v>
      </c>
    </row>
    <row r="7645" spans="1:10" hidden="1" x14ac:dyDescent="0.35">
      <c r="A7645">
        <v>2020</v>
      </c>
      <c r="B7645">
        <v>3151909</v>
      </c>
      <c r="C7645" t="s">
        <v>186</v>
      </c>
      <c r="D7645" t="s">
        <v>303</v>
      </c>
      <c r="E7645" t="s">
        <v>300</v>
      </c>
      <c r="F7645" s="8">
        <v>2450162.64</v>
      </c>
      <c r="G7645" s="10"/>
      <c r="I7645" s="8">
        <v>0</v>
      </c>
      <c r="J7645" s="8">
        <v>2456243.5766305565</v>
      </c>
    </row>
    <row r="7646" spans="1:10" hidden="1" x14ac:dyDescent="0.35">
      <c r="A7646">
        <v>2020</v>
      </c>
      <c r="B7646">
        <v>3151909</v>
      </c>
      <c r="C7646" t="s">
        <v>186</v>
      </c>
      <c r="D7646" t="s">
        <v>303</v>
      </c>
      <c r="E7646" t="s">
        <v>301</v>
      </c>
      <c r="F7646" s="8">
        <v>1039</v>
      </c>
      <c r="G7646" s="10"/>
      <c r="I7646" s="8">
        <v>0</v>
      </c>
      <c r="J7646" s="8">
        <v>0</v>
      </c>
    </row>
    <row r="7647" spans="1:10" hidden="1" x14ac:dyDescent="0.35">
      <c r="A7647">
        <v>2020</v>
      </c>
      <c r="B7647">
        <v>3151909</v>
      </c>
      <c r="C7647" t="s">
        <v>186</v>
      </c>
      <c r="D7647" t="s">
        <v>303</v>
      </c>
      <c r="E7647" t="s">
        <v>309</v>
      </c>
      <c r="F7647" s="8">
        <v>7515.1</v>
      </c>
      <c r="G7647" s="10"/>
      <c r="I7647" s="8">
        <v>0</v>
      </c>
      <c r="J7647" s="8">
        <v>0</v>
      </c>
    </row>
    <row r="7648" spans="1:10" hidden="1" x14ac:dyDescent="0.35">
      <c r="A7648">
        <v>2020</v>
      </c>
      <c r="B7648">
        <v>3152131</v>
      </c>
      <c r="C7648" t="s">
        <v>187</v>
      </c>
      <c r="D7648" t="s">
        <v>303</v>
      </c>
      <c r="E7648" t="s">
        <v>299</v>
      </c>
      <c r="F7648" s="8">
        <v>3744793.11</v>
      </c>
      <c r="G7648" s="10">
        <v>3236085.8</v>
      </c>
      <c r="H7648">
        <v>0.55978762367796309</v>
      </c>
      <c r="I7648" s="8">
        <v>284768.05621250893</v>
      </c>
      <c r="J7648" s="8">
        <v>0</v>
      </c>
    </row>
    <row r="7649" spans="1:10" hidden="1" x14ac:dyDescent="0.35">
      <c r="A7649">
        <v>2020</v>
      </c>
      <c r="B7649">
        <v>3152131</v>
      </c>
      <c r="C7649" t="s">
        <v>187</v>
      </c>
      <c r="D7649" t="s">
        <v>303</v>
      </c>
      <c r="E7649" t="s">
        <v>300</v>
      </c>
      <c r="F7649" s="8">
        <v>1811520.78</v>
      </c>
      <c r="G7649" s="10"/>
      <c r="I7649" s="8">
        <v>0</v>
      </c>
      <c r="J7649" s="8">
        <v>2096288.8362125088</v>
      </c>
    </row>
    <row r="7650" spans="1:10" hidden="1" x14ac:dyDescent="0.35">
      <c r="A7650">
        <v>2020</v>
      </c>
      <c r="B7650">
        <v>3152131</v>
      </c>
      <c r="C7650" t="s">
        <v>187</v>
      </c>
      <c r="D7650" t="s">
        <v>303</v>
      </c>
      <c r="E7650" t="s">
        <v>301</v>
      </c>
      <c r="F7650" s="8">
        <v>1310392.24</v>
      </c>
      <c r="G7650" s="10"/>
      <c r="I7650" s="8">
        <v>0</v>
      </c>
      <c r="J7650" s="8">
        <v>0</v>
      </c>
    </row>
    <row r="7651" spans="1:10" hidden="1" x14ac:dyDescent="0.35">
      <c r="A7651">
        <v>2020</v>
      </c>
      <c r="B7651">
        <v>3152131</v>
      </c>
      <c r="C7651" t="s">
        <v>187</v>
      </c>
      <c r="D7651" t="s">
        <v>303</v>
      </c>
      <c r="E7651" t="s">
        <v>309</v>
      </c>
      <c r="F7651" s="8">
        <v>508707.31</v>
      </c>
      <c r="G7651" s="10"/>
      <c r="I7651" s="8">
        <v>0</v>
      </c>
      <c r="J7651" s="8">
        <v>0</v>
      </c>
    </row>
    <row r="7652" spans="1:10" hidden="1" x14ac:dyDescent="0.35">
      <c r="A7652">
        <v>2020</v>
      </c>
      <c r="B7652">
        <v>3152170</v>
      </c>
      <c r="C7652" t="s">
        <v>188</v>
      </c>
      <c r="D7652" t="s">
        <v>303</v>
      </c>
      <c r="E7652" t="s">
        <v>299</v>
      </c>
      <c r="F7652" s="8">
        <v>10964842.51</v>
      </c>
      <c r="G7652" s="10">
        <v>10964842.51</v>
      </c>
      <c r="H7652">
        <v>0.75592052256480613</v>
      </c>
      <c r="I7652" s="8">
        <v>0</v>
      </c>
      <c r="J7652" s="8">
        <v>0</v>
      </c>
    </row>
    <row r="7653" spans="1:10" hidden="1" x14ac:dyDescent="0.35">
      <c r="A7653">
        <v>2020</v>
      </c>
      <c r="B7653">
        <v>3152170</v>
      </c>
      <c r="C7653" t="s">
        <v>188</v>
      </c>
      <c r="D7653" t="s">
        <v>303</v>
      </c>
      <c r="E7653" t="s">
        <v>300</v>
      </c>
      <c r="F7653" s="8">
        <v>8288549.4800000004</v>
      </c>
      <c r="G7653" s="10"/>
      <c r="I7653" s="8">
        <v>0</v>
      </c>
      <c r="J7653" s="8">
        <v>8288549.4800000004</v>
      </c>
    </row>
    <row r="7654" spans="1:10" hidden="1" x14ac:dyDescent="0.35">
      <c r="A7654">
        <v>2020</v>
      </c>
      <c r="B7654">
        <v>3152170</v>
      </c>
      <c r="C7654" t="s">
        <v>188</v>
      </c>
      <c r="D7654" t="s">
        <v>303</v>
      </c>
      <c r="E7654" t="s">
        <v>306</v>
      </c>
      <c r="F7654" s="8">
        <v>21334.03</v>
      </c>
      <c r="G7654" s="10"/>
      <c r="I7654" s="8">
        <v>0</v>
      </c>
      <c r="J7654" s="8">
        <v>0</v>
      </c>
    </row>
    <row r="7655" spans="1:10" hidden="1" x14ac:dyDescent="0.35">
      <c r="A7655">
        <v>2020</v>
      </c>
      <c r="B7655">
        <v>3152170</v>
      </c>
      <c r="C7655" t="s">
        <v>188</v>
      </c>
      <c r="D7655" t="s">
        <v>303</v>
      </c>
      <c r="E7655" t="s">
        <v>301</v>
      </c>
      <c r="F7655" s="8">
        <v>1941416.74</v>
      </c>
      <c r="G7655" s="10"/>
      <c r="I7655" s="8">
        <v>0</v>
      </c>
      <c r="J7655" s="8">
        <v>0</v>
      </c>
    </row>
    <row r="7656" spans="1:10" hidden="1" x14ac:dyDescent="0.35">
      <c r="A7656">
        <v>2020</v>
      </c>
      <c r="B7656">
        <v>3152170</v>
      </c>
      <c r="C7656" t="s">
        <v>188</v>
      </c>
      <c r="D7656" t="s">
        <v>303</v>
      </c>
      <c r="E7656" t="s">
        <v>304</v>
      </c>
      <c r="F7656" s="8">
        <v>28520.5</v>
      </c>
      <c r="G7656" s="10"/>
      <c r="I7656" s="8">
        <v>0</v>
      </c>
      <c r="J7656" s="8">
        <v>0</v>
      </c>
    </row>
    <row r="7657" spans="1:10" hidden="1" x14ac:dyDescent="0.35">
      <c r="A7657">
        <v>2020</v>
      </c>
      <c r="B7657">
        <v>3152170</v>
      </c>
      <c r="C7657" t="s">
        <v>188</v>
      </c>
      <c r="D7657" t="s">
        <v>303</v>
      </c>
      <c r="E7657" t="s">
        <v>305</v>
      </c>
      <c r="F7657" s="8">
        <v>22643.25</v>
      </c>
      <c r="G7657" s="10"/>
      <c r="I7657" s="8">
        <v>0</v>
      </c>
      <c r="J7657" s="8">
        <v>0</v>
      </c>
    </row>
    <row r="7658" spans="1:10" hidden="1" x14ac:dyDescent="0.35">
      <c r="A7658">
        <v>2020</v>
      </c>
      <c r="B7658">
        <v>3152204</v>
      </c>
      <c r="C7658" t="s">
        <v>189</v>
      </c>
      <c r="D7658" t="s">
        <v>303</v>
      </c>
      <c r="E7658" t="s">
        <v>299</v>
      </c>
      <c r="F7658" s="8">
        <v>19021281.170000002</v>
      </c>
      <c r="G7658" s="10">
        <v>17777903.75</v>
      </c>
      <c r="H7658">
        <v>0.46079596420359736</v>
      </c>
      <c r="I7658" s="8">
        <v>572943.29711788124</v>
      </c>
      <c r="J7658" s="8">
        <v>0</v>
      </c>
    </row>
    <row r="7659" spans="1:10" hidden="1" x14ac:dyDescent="0.35">
      <c r="A7659">
        <v>2020</v>
      </c>
      <c r="B7659">
        <v>3152204</v>
      </c>
      <c r="C7659" t="s">
        <v>189</v>
      </c>
      <c r="D7659" t="s">
        <v>303</v>
      </c>
      <c r="E7659" t="s">
        <v>300</v>
      </c>
      <c r="F7659" s="8">
        <v>8191986.2999999998</v>
      </c>
      <c r="G7659" s="10"/>
      <c r="I7659" s="8">
        <v>0</v>
      </c>
      <c r="J7659" s="8">
        <v>8764929.5971178804</v>
      </c>
    </row>
    <row r="7660" spans="1:10" hidden="1" x14ac:dyDescent="0.35">
      <c r="A7660">
        <v>2020</v>
      </c>
      <c r="B7660">
        <v>3152204</v>
      </c>
      <c r="C7660" t="s">
        <v>189</v>
      </c>
      <c r="D7660" t="s">
        <v>303</v>
      </c>
      <c r="E7660" t="s">
        <v>307</v>
      </c>
      <c r="F7660" s="8">
        <v>55.9</v>
      </c>
      <c r="G7660" s="10"/>
      <c r="I7660" s="8">
        <v>0</v>
      </c>
      <c r="J7660" s="8">
        <v>0</v>
      </c>
    </row>
    <row r="7661" spans="1:10" hidden="1" x14ac:dyDescent="0.35">
      <c r="A7661">
        <v>2020</v>
      </c>
      <c r="B7661">
        <v>3152204</v>
      </c>
      <c r="C7661" t="s">
        <v>189</v>
      </c>
      <c r="D7661" t="s">
        <v>303</v>
      </c>
      <c r="E7661" t="s">
        <v>301</v>
      </c>
      <c r="F7661" s="8">
        <v>9022636.0899999999</v>
      </c>
      <c r="G7661" s="10"/>
      <c r="I7661" s="8">
        <v>0</v>
      </c>
      <c r="J7661" s="8">
        <v>0</v>
      </c>
    </row>
    <row r="7662" spans="1:10" hidden="1" x14ac:dyDescent="0.35">
      <c r="A7662">
        <v>2020</v>
      </c>
      <c r="B7662">
        <v>3152204</v>
      </c>
      <c r="C7662" t="s">
        <v>189</v>
      </c>
      <c r="D7662" t="s">
        <v>303</v>
      </c>
      <c r="E7662" t="s">
        <v>304</v>
      </c>
      <c r="F7662" s="8">
        <v>75225.460000000006</v>
      </c>
      <c r="G7662" s="10"/>
      <c r="I7662" s="8">
        <v>0</v>
      </c>
      <c r="J7662" s="8">
        <v>0</v>
      </c>
    </row>
    <row r="7663" spans="1:10" hidden="1" x14ac:dyDescent="0.35">
      <c r="A7663">
        <v>2020</v>
      </c>
      <c r="B7663">
        <v>3152204</v>
      </c>
      <c r="C7663" t="s">
        <v>189</v>
      </c>
      <c r="D7663" t="s">
        <v>303</v>
      </c>
      <c r="E7663" t="s">
        <v>305</v>
      </c>
      <c r="F7663" s="8">
        <v>488000</v>
      </c>
      <c r="G7663" s="10"/>
      <c r="I7663" s="8">
        <v>0</v>
      </c>
      <c r="J7663" s="8">
        <v>0</v>
      </c>
    </row>
    <row r="7664" spans="1:10" hidden="1" x14ac:dyDescent="0.35">
      <c r="A7664">
        <v>2020</v>
      </c>
      <c r="B7664">
        <v>3152204</v>
      </c>
      <c r="C7664" t="s">
        <v>189</v>
      </c>
      <c r="D7664" t="s">
        <v>303</v>
      </c>
      <c r="E7664" t="s">
        <v>309</v>
      </c>
      <c r="F7664" s="8">
        <v>1243377.42</v>
      </c>
      <c r="G7664" s="10"/>
      <c r="I7664" s="8">
        <v>0</v>
      </c>
      <c r="J7664" s="8">
        <v>0</v>
      </c>
    </row>
    <row r="7665" spans="1:10" hidden="1" x14ac:dyDescent="0.35">
      <c r="A7665">
        <v>2020</v>
      </c>
      <c r="B7665">
        <v>3152402</v>
      </c>
      <c r="C7665" t="s">
        <v>190</v>
      </c>
      <c r="D7665" t="s">
        <v>303</v>
      </c>
      <c r="E7665" t="s">
        <v>299</v>
      </c>
      <c r="F7665" s="8">
        <v>8725449.8300000001</v>
      </c>
      <c r="G7665" s="10">
        <v>8725449.8300000001</v>
      </c>
      <c r="H7665">
        <v>0.72786965299644613</v>
      </c>
      <c r="I7665" s="8">
        <v>0</v>
      </c>
      <c r="J7665" s="8">
        <v>0</v>
      </c>
    </row>
    <row r="7666" spans="1:10" hidden="1" x14ac:dyDescent="0.35">
      <c r="A7666">
        <v>2020</v>
      </c>
      <c r="B7666">
        <v>3152402</v>
      </c>
      <c r="C7666" t="s">
        <v>190</v>
      </c>
      <c r="D7666" t="s">
        <v>303</v>
      </c>
      <c r="E7666" t="s">
        <v>300</v>
      </c>
      <c r="F7666" s="8">
        <v>6350990.1399999997</v>
      </c>
      <c r="G7666" s="10"/>
      <c r="I7666" s="8">
        <v>0</v>
      </c>
      <c r="J7666" s="8">
        <v>6350990.1399999997</v>
      </c>
    </row>
    <row r="7667" spans="1:10" hidden="1" x14ac:dyDescent="0.35">
      <c r="A7667">
        <v>2020</v>
      </c>
      <c r="B7667">
        <v>3152402</v>
      </c>
      <c r="C7667" t="s">
        <v>190</v>
      </c>
      <c r="D7667" t="s">
        <v>303</v>
      </c>
      <c r="E7667" t="s">
        <v>301</v>
      </c>
      <c r="F7667" s="8">
        <v>547493.93999999994</v>
      </c>
      <c r="G7667" s="10"/>
      <c r="I7667" s="8">
        <v>0</v>
      </c>
      <c r="J7667" s="8">
        <v>0</v>
      </c>
    </row>
    <row r="7668" spans="1:10" hidden="1" x14ac:dyDescent="0.35">
      <c r="A7668">
        <v>2020</v>
      </c>
      <c r="B7668">
        <v>3152402</v>
      </c>
      <c r="C7668" t="s">
        <v>190</v>
      </c>
      <c r="D7668" t="s">
        <v>303</v>
      </c>
      <c r="E7668" t="s">
        <v>305</v>
      </c>
      <c r="F7668" s="8">
        <v>207874.83</v>
      </c>
      <c r="G7668" s="10"/>
      <c r="I7668" s="8">
        <v>0</v>
      </c>
      <c r="J7668" s="8">
        <v>0</v>
      </c>
    </row>
    <row r="7669" spans="1:10" hidden="1" x14ac:dyDescent="0.35">
      <c r="A7669">
        <v>2020</v>
      </c>
      <c r="B7669">
        <v>2109205</v>
      </c>
      <c r="C7669" t="s">
        <v>191</v>
      </c>
      <c r="D7669" t="s">
        <v>303</v>
      </c>
      <c r="E7669" t="s">
        <v>299</v>
      </c>
      <c r="F7669" s="8">
        <v>14486704.279999999</v>
      </c>
      <c r="G7669" s="10">
        <v>14318647.01</v>
      </c>
      <c r="H7669">
        <v>0.86152753269109339</v>
      </c>
      <c r="I7669" s="8">
        <v>144785.96517390091</v>
      </c>
      <c r="J7669" s="8">
        <v>0</v>
      </c>
    </row>
    <row r="7670" spans="1:10" hidden="1" x14ac:dyDescent="0.35">
      <c r="A7670">
        <v>2020</v>
      </c>
      <c r="B7670">
        <v>2109205</v>
      </c>
      <c r="C7670" t="s">
        <v>191</v>
      </c>
      <c r="D7670" t="s">
        <v>303</v>
      </c>
      <c r="E7670" t="s">
        <v>300</v>
      </c>
      <c r="F7670" s="8">
        <v>12335908.630000001</v>
      </c>
      <c r="G7670" s="10"/>
      <c r="I7670" s="8">
        <v>0</v>
      </c>
      <c r="J7670" s="8">
        <v>12480694.595173901</v>
      </c>
    </row>
    <row r="7671" spans="1:10" hidden="1" x14ac:dyDescent="0.35">
      <c r="A7671">
        <v>2020</v>
      </c>
      <c r="B7671">
        <v>2109205</v>
      </c>
      <c r="C7671" t="s">
        <v>191</v>
      </c>
      <c r="D7671" t="s">
        <v>303</v>
      </c>
      <c r="E7671" t="s">
        <v>301</v>
      </c>
      <c r="F7671" s="8">
        <v>1617117.89</v>
      </c>
      <c r="G7671" s="10"/>
      <c r="I7671" s="8">
        <v>0</v>
      </c>
      <c r="J7671" s="8">
        <v>0</v>
      </c>
    </row>
    <row r="7672" spans="1:10" hidden="1" x14ac:dyDescent="0.35">
      <c r="A7672">
        <v>2020</v>
      </c>
      <c r="B7672">
        <v>2109205</v>
      </c>
      <c r="C7672" t="s">
        <v>191</v>
      </c>
      <c r="D7672" t="s">
        <v>303</v>
      </c>
      <c r="E7672" t="s">
        <v>309</v>
      </c>
      <c r="F7672" s="8">
        <v>168057.27</v>
      </c>
      <c r="G7672" s="10"/>
      <c r="I7672" s="8">
        <v>0</v>
      </c>
      <c r="J7672" s="8">
        <v>0</v>
      </c>
    </row>
    <row r="7673" spans="1:10" hidden="1" x14ac:dyDescent="0.35">
      <c r="A7673">
        <v>2020</v>
      </c>
      <c r="B7673">
        <v>3153301</v>
      </c>
      <c r="C7673" t="s">
        <v>192</v>
      </c>
      <c r="D7673" t="s">
        <v>303</v>
      </c>
      <c r="E7673" t="s">
        <v>299</v>
      </c>
      <c r="F7673" s="8">
        <v>3898579.72</v>
      </c>
      <c r="G7673" s="10">
        <v>3536423.5500000003</v>
      </c>
      <c r="H7673">
        <v>0.68414342507135484</v>
      </c>
      <c r="I7673" s="8">
        <v>247766.76255452383</v>
      </c>
      <c r="J7673" s="8">
        <v>0</v>
      </c>
    </row>
    <row r="7674" spans="1:10" hidden="1" x14ac:dyDescent="0.35">
      <c r="A7674">
        <v>2020</v>
      </c>
      <c r="B7674">
        <v>3153301</v>
      </c>
      <c r="C7674" t="s">
        <v>192</v>
      </c>
      <c r="D7674" t="s">
        <v>303</v>
      </c>
      <c r="E7674" t="s">
        <v>300</v>
      </c>
      <c r="F7674" s="8">
        <v>2419420.92</v>
      </c>
      <c r="G7674" s="10"/>
      <c r="I7674" s="8">
        <v>0</v>
      </c>
      <c r="J7674" s="8">
        <v>2667187.6825545239</v>
      </c>
    </row>
    <row r="7675" spans="1:10" hidden="1" x14ac:dyDescent="0.35">
      <c r="A7675">
        <v>2020</v>
      </c>
      <c r="B7675">
        <v>3153301</v>
      </c>
      <c r="C7675" t="s">
        <v>192</v>
      </c>
      <c r="D7675" t="s">
        <v>303</v>
      </c>
      <c r="E7675" t="s">
        <v>306</v>
      </c>
      <c r="F7675" s="8">
        <v>9028.35</v>
      </c>
      <c r="G7675" s="10"/>
      <c r="I7675" s="8">
        <v>0</v>
      </c>
      <c r="J7675" s="8">
        <v>0</v>
      </c>
    </row>
    <row r="7676" spans="1:10" hidden="1" x14ac:dyDescent="0.35">
      <c r="A7676">
        <v>2020</v>
      </c>
      <c r="B7676">
        <v>3153301</v>
      </c>
      <c r="C7676" t="s">
        <v>192</v>
      </c>
      <c r="D7676" t="s">
        <v>303</v>
      </c>
      <c r="E7676" t="s">
        <v>301</v>
      </c>
      <c r="F7676" s="8">
        <v>909364.23</v>
      </c>
      <c r="G7676" s="10"/>
      <c r="I7676" s="8">
        <v>0</v>
      </c>
      <c r="J7676" s="8">
        <v>0</v>
      </c>
    </row>
    <row r="7677" spans="1:10" hidden="1" x14ac:dyDescent="0.35">
      <c r="A7677">
        <v>2020</v>
      </c>
      <c r="B7677">
        <v>3153301</v>
      </c>
      <c r="C7677" t="s">
        <v>192</v>
      </c>
      <c r="D7677" t="s">
        <v>303</v>
      </c>
      <c r="E7677" t="s">
        <v>305</v>
      </c>
      <c r="F7677" s="8">
        <v>211.92</v>
      </c>
      <c r="G7677" s="10"/>
      <c r="I7677" s="8">
        <v>0</v>
      </c>
      <c r="J7677" s="8">
        <v>0</v>
      </c>
    </row>
    <row r="7678" spans="1:10" hidden="1" x14ac:dyDescent="0.35">
      <c r="A7678">
        <v>2020</v>
      </c>
      <c r="B7678">
        <v>3153301</v>
      </c>
      <c r="C7678" t="s">
        <v>192</v>
      </c>
      <c r="D7678" t="s">
        <v>303</v>
      </c>
      <c r="E7678" t="s">
        <v>309</v>
      </c>
      <c r="F7678" s="8">
        <v>362156.17</v>
      </c>
      <c r="G7678" s="10"/>
      <c r="I7678" s="8">
        <v>0</v>
      </c>
      <c r="J7678" s="8">
        <v>0</v>
      </c>
    </row>
    <row r="7679" spans="1:10" hidden="1" x14ac:dyDescent="0.35">
      <c r="A7679">
        <v>2020</v>
      </c>
      <c r="B7679">
        <v>3154309</v>
      </c>
      <c r="C7679" t="s">
        <v>193</v>
      </c>
      <c r="D7679" t="s">
        <v>303</v>
      </c>
      <c r="E7679" t="s">
        <v>299</v>
      </c>
      <c r="F7679" s="8">
        <v>11913034.98</v>
      </c>
      <c r="G7679" s="10">
        <v>11656983</v>
      </c>
      <c r="H7679">
        <v>0.96134913639318154</v>
      </c>
      <c r="I7679" s="8">
        <v>246155.34984476419</v>
      </c>
      <c r="J7679" s="8">
        <v>0</v>
      </c>
    </row>
    <row r="7680" spans="1:10" hidden="1" x14ac:dyDescent="0.35">
      <c r="A7680">
        <v>2020</v>
      </c>
      <c r="B7680">
        <v>3154309</v>
      </c>
      <c r="C7680" t="s">
        <v>193</v>
      </c>
      <c r="D7680" t="s">
        <v>303</v>
      </c>
      <c r="E7680" t="s">
        <v>300</v>
      </c>
      <c r="F7680" s="8">
        <v>11206430.539999999</v>
      </c>
      <c r="G7680" s="10"/>
      <c r="I7680" s="8">
        <v>0</v>
      </c>
      <c r="J7680" s="8">
        <v>11452585.889844764</v>
      </c>
    </row>
    <row r="7681" spans="1:10" hidden="1" x14ac:dyDescent="0.35">
      <c r="A7681">
        <v>2020</v>
      </c>
      <c r="B7681">
        <v>3154309</v>
      </c>
      <c r="C7681" t="s">
        <v>193</v>
      </c>
      <c r="D7681" t="s">
        <v>303</v>
      </c>
      <c r="E7681" t="s">
        <v>306</v>
      </c>
      <c r="F7681" s="8">
        <v>26250.82</v>
      </c>
      <c r="G7681" s="10"/>
      <c r="I7681" s="8">
        <v>0</v>
      </c>
      <c r="J7681" s="8">
        <v>0</v>
      </c>
    </row>
    <row r="7682" spans="1:10" hidden="1" x14ac:dyDescent="0.35">
      <c r="A7682">
        <v>2020</v>
      </c>
      <c r="B7682">
        <v>3154309</v>
      </c>
      <c r="C7682" t="s">
        <v>193</v>
      </c>
      <c r="D7682" t="s">
        <v>303</v>
      </c>
      <c r="E7682" t="s">
        <v>301</v>
      </c>
      <c r="F7682" s="8">
        <v>82316.97</v>
      </c>
      <c r="G7682" s="10"/>
      <c r="I7682" s="8">
        <v>0</v>
      </c>
      <c r="J7682" s="8">
        <v>0</v>
      </c>
    </row>
    <row r="7683" spans="1:10" hidden="1" x14ac:dyDescent="0.35">
      <c r="A7683">
        <v>2020</v>
      </c>
      <c r="B7683">
        <v>3154309</v>
      </c>
      <c r="C7683" t="s">
        <v>193</v>
      </c>
      <c r="D7683" t="s">
        <v>303</v>
      </c>
      <c r="E7683" t="s">
        <v>309</v>
      </c>
      <c r="F7683" s="8">
        <v>256051.98</v>
      </c>
      <c r="G7683" s="10"/>
      <c r="I7683" s="8">
        <v>0</v>
      </c>
      <c r="J7683" s="8">
        <v>0</v>
      </c>
    </row>
    <row r="7684" spans="1:10" hidden="1" x14ac:dyDescent="0.35">
      <c r="A7684">
        <v>2020</v>
      </c>
      <c r="B7684">
        <v>1718550</v>
      </c>
      <c r="C7684" t="s">
        <v>194</v>
      </c>
      <c r="D7684" t="s">
        <v>303</v>
      </c>
      <c r="E7684" t="s">
        <v>299</v>
      </c>
      <c r="F7684" s="8">
        <v>5158839.79</v>
      </c>
      <c r="G7684" s="10">
        <v>5158839.79</v>
      </c>
      <c r="H7684">
        <v>0.99274226153086254</v>
      </c>
      <c r="I7684" s="8">
        <v>0</v>
      </c>
      <c r="J7684" s="8">
        <v>0</v>
      </c>
    </row>
    <row r="7685" spans="1:10" hidden="1" x14ac:dyDescent="0.35">
      <c r="A7685">
        <v>2020</v>
      </c>
      <c r="B7685">
        <v>1718550</v>
      </c>
      <c r="C7685" t="s">
        <v>194</v>
      </c>
      <c r="D7685" t="s">
        <v>303</v>
      </c>
      <c r="E7685" t="s">
        <v>300</v>
      </c>
      <c r="F7685" s="8">
        <v>5121398.28</v>
      </c>
      <c r="G7685" s="10"/>
      <c r="I7685" s="8">
        <v>0</v>
      </c>
      <c r="J7685" s="8">
        <v>5121398.28</v>
      </c>
    </row>
    <row r="7686" spans="1:10" hidden="1" x14ac:dyDescent="0.35">
      <c r="A7686">
        <v>2020</v>
      </c>
      <c r="B7686">
        <v>1718550</v>
      </c>
      <c r="C7686" t="s">
        <v>194</v>
      </c>
      <c r="D7686" t="s">
        <v>303</v>
      </c>
      <c r="E7686" t="s">
        <v>301</v>
      </c>
      <c r="F7686" s="8">
        <v>6059.01</v>
      </c>
      <c r="G7686" s="10"/>
      <c r="I7686" s="8">
        <v>0</v>
      </c>
      <c r="J7686" s="8">
        <v>0</v>
      </c>
    </row>
    <row r="7687" spans="1:10" hidden="1" x14ac:dyDescent="0.35">
      <c r="A7687">
        <v>2020</v>
      </c>
      <c r="B7687">
        <v>3154507</v>
      </c>
      <c r="C7687" t="s">
        <v>195</v>
      </c>
      <c r="D7687" t="s">
        <v>303</v>
      </c>
      <c r="E7687" t="s">
        <v>299</v>
      </c>
      <c r="F7687" s="8">
        <v>8797946.6300000008</v>
      </c>
      <c r="G7687" s="10">
        <v>7736564.6600000011</v>
      </c>
      <c r="H7687">
        <v>0.82760963830682954</v>
      </c>
      <c r="I7687" s="8">
        <v>878409.94829709013</v>
      </c>
      <c r="J7687" s="8">
        <v>0</v>
      </c>
    </row>
    <row r="7688" spans="1:10" hidden="1" x14ac:dyDescent="0.35">
      <c r="A7688">
        <v>2020</v>
      </c>
      <c r="B7688">
        <v>3154507</v>
      </c>
      <c r="C7688" t="s">
        <v>195</v>
      </c>
      <c r="D7688" t="s">
        <v>303</v>
      </c>
      <c r="E7688" t="s">
        <v>300</v>
      </c>
      <c r="F7688" s="8">
        <v>6402855.4800000004</v>
      </c>
      <c r="G7688" s="10"/>
      <c r="I7688" s="8">
        <v>0</v>
      </c>
      <c r="J7688" s="8">
        <v>7281265.4282970903</v>
      </c>
    </row>
    <row r="7689" spans="1:10" hidden="1" x14ac:dyDescent="0.35">
      <c r="A7689">
        <v>2020</v>
      </c>
      <c r="B7689">
        <v>3154507</v>
      </c>
      <c r="C7689" t="s">
        <v>195</v>
      </c>
      <c r="D7689" t="s">
        <v>303</v>
      </c>
      <c r="E7689" t="s">
        <v>301</v>
      </c>
      <c r="F7689" s="8">
        <v>1333709.18</v>
      </c>
      <c r="G7689" s="10"/>
      <c r="I7689" s="8">
        <v>0</v>
      </c>
      <c r="J7689" s="8">
        <v>0</v>
      </c>
    </row>
    <row r="7690" spans="1:10" hidden="1" x14ac:dyDescent="0.35">
      <c r="A7690">
        <v>2020</v>
      </c>
      <c r="B7690">
        <v>3154507</v>
      </c>
      <c r="C7690" t="s">
        <v>195</v>
      </c>
      <c r="D7690" t="s">
        <v>303</v>
      </c>
      <c r="E7690" t="s">
        <v>309</v>
      </c>
      <c r="F7690" s="8">
        <v>1061381.97</v>
      </c>
      <c r="G7690" s="10"/>
      <c r="I7690" s="8">
        <v>0</v>
      </c>
      <c r="J7690" s="8">
        <v>0</v>
      </c>
    </row>
    <row r="7691" spans="1:10" hidden="1" x14ac:dyDescent="0.35">
      <c r="A7691">
        <v>2020</v>
      </c>
      <c r="B7691">
        <v>3155108</v>
      </c>
      <c r="C7691" t="s">
        <v>196</v>
      </c>
      <c r="D7691" t="s">
        <v>303</v>
      </c>
      <c r="E7691" t="s">
        <v>299</v>
      </c>
      <c r="F7691" s="8">
        <v>3618042.91</v>
      </c>
      <c r="G7691" s="10">
        <v>3315763.0900000003</v>
      </c>
      <c r="H7691">
        <v>0.53885920420207101</v>
      </c>
      <c r="I7691" s="8">
        <v>162886.26325154526</v>
      </c>
      <c r="J7691" s="8">
        <v>0</v>
      </c>
    </row>
    <row r="7692" spans="1:10" hidden="1" x14ac:dyDescent="0.35">
      <c r="A7692">
        <v>2020</v>
      </c>
      <c r="B7692">
        <v>3155108</v>
      </c>
      <c r="C7692" t="s">
        <v>196</v>
      </c>
      <c r="D7692" t="s">
        <v>303</v>
      </c>
      <c r="E7692" t="s">
        <v>300</v>
      </c>
      <c r="F7692" s="8">
        <v>1786729.46</v>
      </c>
      <c r="G7692" s="10"/>
      <c r="I7692" s="8">
        <v>0</v>
      </c>
      <c r="J7692" s="8">
        <v>1949615.7232515453</v>
      </c>
    </row>
    <row r="7693" spans="1:10" hidden="1" x14ac:dyDescent="0.35">
      <c r="A7693">
        <v>2020</v>
      </c>
      <c r="B7693">
        <v>3155108</v>
      </c>
      <c r="C7693" t="s">
        <v>196</v>
      </c>
      <c r="D7693" t="s">
        <v>303</v>
      </c>
      <c r="E7693" t="s">
        <v>306</v>
      </c>
      <c r="F7693" s="8">
        <v>77.849999999999994</v>
      </c>
      <c r="G7693" s="10"/>
      <c r="I7693" s="8">
        <v>0</v>
      </c>
      <c r="J7693" s="8">
        <v>0</v>
      </c>
    </row>
    <row r="7694" spans="1:10" hidden="1" x14ac:dyDescent="0.35">
      <c r="A7694">
        <v>2020</v>
      </c>
      <c r="B7694">
        <v>3155108</v>
      </c>
      <c r="C7694" t="s">
        <v>196</v>
      </c>
      <c r="D7694" t="s">
        <v>303</v>
      </c>
      <c r="E7694" t="s">
        <v>301</v>
      </c>
      <c r="F7694" s="8">
        <v>875849.5</v>
      </c>
      <c r="G7694" s="10"/>
      <c r="I7694" s="8">
        <v>0</v>
      </c>
      <c r="J7694" s="8">
        <v>0</v>
      </c>
    </row>
    <row r="7695" spans="1:10" hidden="1" x14ac:dyDescent="0.35">
      <c r="A7695">
        <v>2020</v>
      </c>
      <c r="B7695">
        <v>3155108</v>
      </c>
      <c r="C7695" t="s">
        <v>196</v>
      </c>
      <c r="D7695" t="s">
        <v>303</v>
      </c>
      <c r="E7695" t="s">
        <v>309</v>
      </c>
      <c r="F7695" s="8">
        <v>302279.82</v>
      </c>
      <c r="G7695" s="10"/>
      <c r="I7695" s="8">
        <v>0</v>
      </c>
      <c r="J7695" s="8">
        <v>0</v>
      </c>
    </row>
    <row r="7696" spans="1:10" hidden="1" x14ac:dyDescent="0.35">
      <c r="A7696">
        <v>2020</v>
      </c>
      <c r="B7696">
        <v>3155603</v>
      </c>
      <c r="C7696" t="s">
        <v>197</v>
      </c>
      <c r="D7696" t="s">
        <v>303</v>
      </c>
      <c r="E7696" t="s">
        <v>299</v>
      </c>
      <c r="F7696" s="8">
        <v>16531805.59</v>
      </c>
      <c r="G7696" s="10">
        <v>15525557.119999999</v>
      </c>
      <c r="H7696">
        <v>0.7689273897051625</v>
      </c>
      <c r="I7696" s="8">
        <v>773732.0094319135</v>
      </c>
      <c r="J7696" s="8">
        <v>0</v>
      </c>
    </row>
    <row r="7697" spans="1:10" hidden="1" x14ac:dyDescent="0.35">
      <c r="A7697">
        <v>2020</v>
      </c>
      <c r="B7697">
        <v>3155603</v>
      </c>
      <c r="C7697" t="s">
        <v>197</v>
      </c>
      <c r="D7697" t="s">
        <v>303</v>
      </c>
      <c r="E7697" t="s">
        <v>300</v>
      </c>
      <c r="F7697" s="8">
        <v>11938026.109999999</v>
      </c>
      <c r="G7697" s="10"/>
      <c r="I7697" s="8">
        <v>0</v>
      </c>
      <c r="J7697" s="8">
        <v>12711758.119431913</v>
      </c>
    </row>
    <row r="7698" spans="1:10" hidden="1" x14ac:dyDescent="0.35">
      <c r="A7698">
        <v>2020</v>
      </c>
      <c r="B7698">
        <v>3155603</v>
      </c>
      <c r="C7698" t="s">
        <v>197</v>
      </c>
      <c r="D7698" t="s">
        <v>303</v>
      </c>
      <c r="E7698" t="s">
        <v>306</v>
      </c>
      <c r="F7698" s="8">
        <v>69490.12</v>
      </c>
      <c r="G7698" s="10"/>
      <c r="I7698" s="8">
        <v>0</v>
      </c>
      <c r="J7698" s="8">
        <v>0</v>
      </c>
    </row>
    <row r="7699" spans="1:10" hidden="1" x14ac:dyDescent="0.35">
      <c r="A7699">
        <v>2020</v>
      </c>
      <c r="B7699">
        <v>3155603</v>
      </c>
      <c r="C7699" t="s">
        <v>197</v>
      </c>
      <c r="D7699" t="s">
        <v>303</v>
      </c>
      <c r="E7699" t="s">
        <v>301</v>
      </c>
      <c r="F7699" s="8">
        <v>2727004.43</v>
      </c>
      <c r="G7699" s="10"/>
      <c r="I7699" s="8">
        <v>0</v>
      </c>
      <c r="J7699" s="8">
        <v>0</v>
      </c>
    </row>
    <row r="7700" spans="1:10" hidden="1" x14ac:dyDescent="0.35">
      <c r="A7700">
        <v>2020</v>
      </c>
      <c r="B7700">
        <v>3155603</v>
      </c>
      <c r="C7700" t="s">
        <v>197</v>
      </c>
      <c r="D7700" t="s">
        <v>303</v>
      </c>
      <c r="E7700" t="s">
        <v>305</v>
      </c>
      <c r="F7700" s="8">
        <v>4500.6899999999996</v>
      </c>
      <c r="G7700" s="10"/>
      <c r="I7700" s="8">
        <v>0</v>
      </c>
      <c r="J7700" s="8">
        <v>0</v>
      </c>
    </row>
    <row r="7701" spans="1:10" hidden="1" x14ac:dyDescent="0.35">
      <c r="A7701">
        <v>2020</v>
      </c>
      <c r="B7701">
        <v>3155603</v>
      </c>
      <c r="C7701" t="s">
        <v>197</v>
      </c>
      <c r="D7701" t="s">
        <v>303</v>
      </c>
      <c r="E7701" t="s">
        <v>309</v>
      </c>
      <c r="F7701" s="8">
        <v>1006248.47</v>
      </c>
      <c r="G7701" s="10"/>
      <c r="I7701" s="8">
        <v>0</v>
      </c>
      <c r="J7701" s="8">
        <v>0</v>
      </c>
    </row>
    <row r="7702" spans="1:10" hidden="1" x14ac:dyDescent="0.35">
      <c r="A7702">
        <v>2020</v>
      </c>
      <c r="B7702">
        <v>3156007</v>
      </c>
      <c r="C7702" t="s">
        <v>198</v>
      </c>
      <c r="D7702" t="s">
        <v>303</v>
      </c>
      <c r="E7702" t="s">
        <v>299</v>
      </c>
      <c r="F7702" s="8">
        <v>7981615.6200000001</v>
      </c>
      <c r="G7702" s="10">
        <v>7732161.71</v>
      </c>
      <c r="H7702">
        <v>0.69142600743667071</v>
      </c>
      <c r="I7702" s="8">
        <v>172478.92103076659</v>
      </c>
      <c r="J7702" s="8">
        <v>0</v>
      </c>
    </row>
    <row r="7703" spans="1:10" hidden="1" x14ac:dyDescent="0.35">
      <c r="A7703">
        <v>2020</v>
      </c>
      <c r="B7703">
        <v>3156007</v>
      </c>
      <c r="C7703" t="s">
        <v>198</v>
      </c>
      <c r="D7703" t="s">
        <v>303</v>
      </c>
      <c r="E7703" t="s">
        <v>300</v>
      </c>
      <c r="F7703" s="8">
        <v>5346217.7</v>
      </c>
      <c r="G7703" s="10"/>
      <c r="I7703" s="8">
        <v>0</v>
      </c>
      <c r="J7703" s="8">
        <v>5518696.6210307665</v>
      </c>
    </row>
    <row r="7704" spans="1:10" hidden="1" x14ac:dyDescent="0.35">
      <c r="A7704">
        <v>2020</v>
      </c>
      <c r="B7704">
        <v>3156007</v>
      </c>
      <c r="C7704" t="s">
        <v>198</v>
      </c>
      <c r="D7704" t="s">
        <v>303</v>
      </c>
      <c r="E7704" t="s">
        <v>306</v>
      </c>
      <c r="F7704" s="8">
        <v>7500</v>
      </c>
      <c r="G7704" s="10"/>
      <c r="I7704" s="8">
        <v>0</v>
      </c>
      <c r="J7704" s="8">
        <v>0</v>
      </c>
    </row>
    <row r="7705" spans="1:10" hidden="1" x14ac:dyDescent="0.35">
      <c r="A7705">
        <v>2020</v>
      </c>
      <c r="B7705">
        <v>3156007</v>
      </c>
      <c r="C7705" t="s">
        <v>198</v>
      </c>
      <c r="D7705" t="s">
        <v>303</v>
      </c>
      <c r="E7705" t="s">
        <v>301</v>
      </c>
      <c r="F7705" s="8">
        <v>1232884.26</v>
      </c>
      <c r="G7705" s="10"/>
      <c r="I7705" s="8">
        <v>0</v>
      </c>
      <c r="J7705" s="8">
        <v>0</v>
      </c>
    </row>
    <row r="7706" spans="1:10" hidden="1" x14ac:dyDescent="0.35">
      <c r="A7706">
        <v>2020</v>
      </c>
      <c r="B7706">
        <v>3156007</v>
      </c>
      <c r="C7706" t="s">
        <v>198</v>
      </c>
      <c r="D7706" t="s">
        <v>303</v>
      </c>
      <c r="E7706" t="s">
        <v>304</v>
      </c>
      <c r="F7706" s="8">
        <v>75284.649999999994</v>
      </c>
      <c r="G7706" s="10"/>
      <c r="I7706" s="8">
        <v>0</v>
      </c>
      <c r="J7706" s="8">
        <v>0</v>
      </c>
    </row>
    <row r="7707" spans="1:10" hidden="1" x14ac:dyDescent="0.35">
      <c r="A7707">
        <v>2020</v>
      </c>
      <c r="B7707">
        <v>3156007</v>
      </c>
      <c r="C7707" t="s">
        <v>198</v>
      </c>
      <c r="D7707" t="s">
        <v>303</v>
      </c>
      <c r="E7707" t="s">
        <v>305</v>
      </c>
      <c r="F7707" s="8">
        <v>224930.59</v>
      </c>
      <c r="G7707" s="10"/>
      <c r="I7707" s="8">
        <v>0</v>
      </c>
      <c r="J7707" s="8">
        <v>0</v>
      </c>
    </row>
    <row r="7708" spans="1:10" hidden="1" x14ac:dyDescent="0.35">
      <c r="A7708">
        <v>2020</v>
      </c>
      <c r="B7708">
        <v>3156007</v>
      </c>
      <c r="C7708" t="s">
        <v>198</v>
      </c>
      <c r="D7708" t="s">
        <v>303</v>
      </c>
      <c r="E7708" t="s">
        <v>309</v>
      </c>
      <c r="F7708" s="8">
        <v>249453.91</v>
      </c>
      <c r="G7708" s="10"/>
      <c r="I7708" s="8">
        <v>0</v>
      </c>
      <c r="J7708" s="8">
        <v>0</v>
      </c>
    </row>
    <row r="7709" spans="1:10" hidden="1" x14ac:dyDescent="0.35">
      <c r="A7709">
        <v>2020</v>
      </c>
      <c r="B7709">
        <v>3156502</v>
      </c>
      <c r="C7709" t="s">
        <v>199</v>
      </c>
      <c r="D7709" t="s">
        <v>303</v>
      </c>
      <c r="E7709" t="s">
        <v>299</v>
      </c>
      <c r="F7709" s="8">
        <v>4043761.9</v>
      </c>
      <c r="G7709" s="10">
        <v>2440332.02</v>
      </c>
      <c r="H7709">
        <v>0.75437633277458693</v>
      </c>
      <c r="I7709" s="8">
        <v>1209589.552735596</v>
      </c>
      <c r="J7709" s="8">
        <v>0</v>
      </c>
    </row>
    <row r="7710" spans="1:10" hidden="1" x14ac:dyDescent="0.35">
      <c r="A7710">
        <v>2020</v>
      </c>
      <c r="B7710">
        <v>3156502</v>
      </c>
      <c r="C7710" t="s">
        <v>199</v>
      </c>
      <c r="D7710" t="s">
        <v>303</v>
      </c>
      <c r="E7710" t="s">
        <v>300</v>
      </c>
      <c r="F7710" s="8">
        <v>1840928.72</v>
      </c>
      <c r="G7710" s="10"/>
      <c r="I7710" s="8">
        <v>0</v>
      </c>
      <c r="J7710" s="8">
        <v>3050518.2727355957</v>
      </c>
    </row>
    <row r="7711" spans="1:10" hidden="1" x14ac:dyDescent="0.35">
      <c r="A7711">
        <v>2020</v>
      </c>
      <c r="B7711">
        <v>3156502</v>
      </c>
      <c r="C7711" t="s">
        <v>199</v>
      </c>
      <c r="D7711" t="s">
        <v>303</v>
      </c>
      <c r="E7711" t="s">
        <v>301</v>
      </c>
      <c r="F7711" s="8">
        <v>599403.30000000005</v>
      </c>
      <c r="G7711" s="10"/>
      <c r="I7711" s="8">
        <v>0</v>
      </c>
      <c r="J7711" s="8">
        <v>0</v>
      </c>
    </row>
    <row r="7712" spans="1:10" hidden="1" x14ac:dyDescent="0.35">
      <c r="A7712">
        <v>2020</v>
      </c>
      <c r="B7712">
        <v>3156502</v>
      </c>
      <c r="C7712" t="s">
        <v>199</v>
      </c>
      <c r="D7712" t="s">
        <v>303</v>
      </c>
      <c r="E7712" t="s">
        <v>309</v>
      </c>
      <c r="F7712" s="8">
        <v>1603429.88</v>
      </c>
      <c r="G7712" s="10"/>
      <c r="I7712" s="8">
        <v>0</v>
      </c>
      <c r="J7712" s="8">
        <v>0</v>
      </c>
    </row>
    <row r="7713" spans="1:10" hidden="1" x14ac:dyDescent="0.35">
      <c r="A7713">
        <v>2020</v>
      </c>
      <c r="B7713">
        <v>3156601</v>
      </c>
      <c r="C7713" t="s">
        <v>200</v>
      </c>
      <c r="D7713" t="s">
        <v>303</v>
      </c>
      <c r="E7713" t="s">
        <v>299</v>
      </c>
      <c r="F7713" s="8">
        <v>8767622.8699999992</v>
      </c>
      <c r="G7713" s="10">
        <v>8767622.8699999992</v>
      </c>
      <c r="H7713">
        <v>0.6270272468961704</v>
      </c>
      <c r="I7713" s="8">
        <v>0</v>
      </c>
      <c r="J7713" s="8">
        <v>0</v>
      </c>
    </row>
    <row r="7714" spans="1:10" hidden="1" x14ac:dyDescent="0.35">
      <c r="A7714">
        <v>2020</v>
      </c>
      <c r="B7714">
        <v>3156601</v>
      </c>
      <c r="C7714" t="s">
        <v>200</v>
      </c>
      <c r="D7714" t="s">
        <v>303</v>
      </c>
      <c r="E7714" t="s">
        <v>300</v>
      </c>
      <c r="F7714" s="8">
        <v>5497538.4299999997</v>
      </c>
      <c r="G7714" s="10"/>
      <c r="I7714" s="8">
        <v>0</v>
      </c>
      <c r="J7714" s="8">
        <v>5497538.4299999997</v>
      </c>
    </row>
    <row r="7715" spans="1:10" hidden="1" x14ac:dyDescent="0.35">
      <c r="A7715">
        <v>2020</v>
      </c>
      <c r="B7715">
        <v>3156601</v>
      </c>
      <c r="C7715" t="s">
        <v>200</v>
      </c>
      <c r="D7715" t="s">
        <v>303</v>
      </c>
      <c r="E7715" t="s">
        <v>306</v>
      </c>
      <c r="F7715" s="8">
        <v>9420</v>
      </c>
      <c r="G7715" s="10"/>
      <c r="I7715" s="8">
        <v>0</v>
      </c>
      <c r="J7715" s="8">
        <v>0</v>
      </c>
    </row>
    <row r="7716" spans="1:10" hidden="1" x14ac:dyDescent="0.35">
      <c r="A7716">
        <v>2020</v>
      </c>
      <c r="B7716">
        <v>3156601</v>
      </c>
      <c r="C7716" t="s">
        <v>200</v>
      </c>
      <c r="D7716" t="s">
        <v>303</v>
      </c>
      <c r="E7716" t="s">
        <v>301</v>
      </c>
      <c r="F7716" s="8">
        <v>2398651.81</v>
      </c>
      <c r="G7716" s="10"/>
      <c r="I7716" s="8">
        <v>0</v>
      </c>
      <c r="J7716" s="8">
        <v>0</v>
      </c>
    </row>
    <row r="7717" spans="1:10" hidden="1" x14ac:dyDescent="0.35">
      <c r="A7717">
        <v>2020</v>
      </c>
      <c r="B7717">
        <v>3156809</v>
      </c>
      <c r="C7717" t="s">
        <v>201</v>
      </c>
      <c r="D7717" t="s">
        <v>303</v>
      </c>
      <c r="E7717" t="s">
        <v>299</v>
      </c>
      <c r="F7717" s="8">
        <v>5857962.8600000003</v>
      </c>
      <c r="G7717" s="10">
        <v>5254631.9000000004</v>
      </c>
      <c r="H7717">
        <v>0.71360918545026908</v>
      </c>
      <c r="I7717" s="8">
        <v>430542.51492252888</v>
      </c>
      <c r="J7717" s="8">
        <v>0</v>
      </c>
    </row>
    <row r="7718" spans="1:10" hidden="1" x14ac:dyDescent="0.35">
      <c r="A7718">
        <v>2020</v>
      </c>
      <c r="B7718">
        <v>3156809</v>
      </c>
      <c r="C7718" t="s">
        <v>201</v>
      </c>
      <c r="D7718" t="s">
        <v>303</v>
      </c>
      <c r="E7718" t="s">
        <v>300</v>
      </c>
      <c r="F7718" s="8">
        <v>3749753.59</v>
      </c>
      <c r="G7718" s="10"/>
      <c r="I7718" s="8">
        <v>0</v>
      </c>
      <c r="J7718" s="8">
        <v>4180296.1049225288</v>
      </c>
    </row>
    <row r="7719" spans="1:10" hidden="1" x14ac:dyDescent="0.35">
      <c r="A7719">
        <v>2020</v>
      </c>
      <c r="B7719">
        <v>3156809</v>
      </c>
      <c r="C7719" t="s">
        <v>201</v>
      </c>
      <c r="D7719" t="s">
        <v>303</v>
      </c>
      <c r="E7719" t="s">
        <v>307</v>
      </c>
      <c r="F7719" s="8">
        <v>114674.35</v>
      </c>
      <c r="G7719" s="10"/>
      <c r="I7719" s="8">
        <v>0</v>
      </c>
      <c r="J7719" s="8">
        <v>0</v>
      </c>
    </row>
    <row r="7720" spans="1:10" hidden="1" x14ac:dyDescent="0.35">
      <c r="A7720">
        <v>2020</v>
      </c>
      <c r="B7720">
        <v>3156809</v>
      </c>
      <c r="C7720" t="s">
        <v>201</v>
      </c>
      <c r="D7720" t="s">
        <v>303</v>
      </c>
      <c r="E7720" t="s">
        <v>301</v>
      </c>
      <c r="F7720" s="8">
        <v>1115085.76</v>
      </c>
      <c r="G7720" s="10"/>
      <c r="I7720" s="8">
        <v>0</v>
      </c>
      <c r="J7720" s="8">
        <v>0</v>
      </c>
    </row>
    <row r="7721" spans="1:10" hidden="1" x14ac:dyDescent="0.35">
      <c r="A7721">
        <v>2020</v>
      </c>
      <c r="B7721">
        <v>3156809</v>
      </c>
      <c r="C7721" t="s">
        <v>201</v>
      </c>
      <c r="D7721" t="s">
        <v>303</v>
      </c>
      <c r="E7721" t="s">
        <v>309</v>
      </c>
      <c r="F7721" s="8">
        <v>603330.96</v>
      </c>
      <c r="G7721" s="10"/>
      <c r="I7721" s="8">
        <v>0</v>
      </c>
      <c r="J7721" s="8">
        <v>0</v>
      </c>
    </row>
    <row r="7722" spans="1:10" hidden="1" x14ac:dyDescent="0.35">
      <c r="A7722">
        <v>2020</v>
      </c>
      <c r="B7722">
        <v>3157005</v>
      </c>
      <c r="C7722" t="s">
        <v>202</v>
      </c>
      <c r="D7722" t="s">
        <v>303</v>
      </c>
      <c r="E7722" t="s">
        <v>299</v>
      </c>
      <c r="F7722" s="8">
        <v>16822186.59</v>
      </c>
      <c r="G7722" s="10">
        <v>14333137.67</v>
      </c>
      <c r="H7722">
        <v>0.45104730233153478</v>
      </c>
      <c r="I7722" s="8">
        <v>1122678.8007372201</v>
      </c>
      <c r="J7722" s="8">
        <v>0</v>
      </c>
    </row>
    <row r="7723" spans="1:10" hidden="1" x14ac:dyDescent="0.35">
      <c r="A7723">
        <v>2020</v>
      </c>
      <c r="B7723">
        <v>3157005</v>
      </c>
      <c r="C7723" t="s">
        <v>202</v>
      </c>
      <c r="D7723" t="s">
        <v>303</v>
      </c>
      <c r="E7723" t="s">
        <v>300</v>
      </c>
      <c r="F7723" s="8">
        <v>6464923.0800000001</v>
      </c>
      <c r="G7723" s="10"/>
      <c r="I7723" s="8">
        <v>0</v>
      </c>
      <c r="J7723" s="8">
        <v>7587601.8807372199</v>
      </c>
    </row>
    <row r="7724" spans="1:10" hidden="1" x14ac:dyDescent="0.35">
      <c r="A7724">
        <v>2020</v>
      </c>
      <c r="B7724">
        <v>3157005</v>
      </c>
      <c r="C7724" t="s">
        <v>202</v>
      </c>
      <c r="D7724" t="s">
        <v>303</v>
      </c>
      <c r="E7724" t="s">
        <v>307</v>
      </c>
      <c r="F7724" s="8">
        <v>36154.410000000003</v>
      </c>
      <c r="G7724" s="10"/>
      <c r="I7724" s="8">
        <v>0</v>
      </c>
      <c r="J7724" s="8">
        <v>0</v>
      </c>
    </row>
    <row r="7725" spans="1:10" hidden="1" x14ac:dyDescent="0.35">
      <c r="A7725">
        <v>2020</v>
      </c>
      <c r="B7725">
        <v>3157005</v>
      </c>
      <c r="C7725" t="s">
        <v>202</v>
      </c>
      <c r="D7725" t="s">
        <v>303</v>
      </c>
      <c r="E7725" t="s">
        <v>306</v>
      </c>
      <c r="F7725" s="8">
        <v>51086.6</v>
      </c>
      <c r="G7725" s="10"/>
      <c r="I7725" s="8">
        <v>0</v>
      </c>
      <c r="J7725" s="8">
        <v>0</v>
      </c>
    </row>
    <row r="7726" spans="1:10" hidden="1" x14ac:dyDescent="0.35">
      <c r="A7726">
        <v>2020</v>
      </c>
      <c r="B7726">
        <v>3157005</v>
      </c>
      <c r="C7726" t="s">
        <v>202</v>
      </c>
      <c r="D7726" t="s">
        <v>303</v>
      </c>
      <c r="E7726" t="s">
        <v>301</v>
      </c>
      <c r="F7726" s="8">
        <v>7168876.5999999996</v>
      </c>
      <c r="G7726" s="10"/>
      <c r="I7726" s="8">
        <v>0</v>
      </c>
      <c r="J7726" s="8">
        <v>0</v>
      </c>
    </row>
    <row r="7727" spans="1:10" hidden="1" x14ac:dyDescent="0.35">
      <c r="A7727">
        <v>2020</v>
      </c>
      <c r="B7727">
        <v>3157005</v>
      </c>
      <c r="C7727" t="s">
        <v>202</v>
      </c>
      <c r="D7727" t="s">
        <v>303</v>
      </c>
      <c r="E7727" t="s">
        <v>305</v>
      </c>
      <c r="F7727" s="8">
        <v>297000</v>
      </c>
      <c r="G7727" s="10"/>
      <c r="I7727" s="8">
        <v>0</v>
      </c>
      <c r="J7727" s="8">
        <v>0</v>
      </c>
    </row>
    <row r="7728" spans="1:10" hidden="1" x14ac:dyDescent="0.35">
      <c r="A7728">
        <v>2020</v>
      </c>
      <c r="B7728">
        <v>3157005</v>
      </c>
      <c r="C7728" t="s">
        <v>202</v>
      </c>
      <c r="D7728" t="s">
        <v>303</v>
      </c>
      <c r="E7728" t="s">
        <v>309</v>
      </c>
      <c r="F7728" s="8">
        <v>2489048.92</v>
      </c>
      <c r="G7728" s="10"/>
      <c r="I7728" s="8">
        <v>0</v>
      </c>
      <c r="J7728" s="8">
        <v>0</v>
      </c>
    </row>
    <row r="7729" spans="1:10" hidden="1" x14ac:dyDescent="0.35">
      <c r="A7729">
        <v>2020</v>
      </c>
      <c r="B7729">
        <v>3157104</v>
      </c>
      <c r="C7729" t="s">
        <v>203</v>
      </c>
      <c r="D7729" t="s">
        <v>303</v>
      </c>
      <c r="E7729" t="s">
        <v>299</v>
      </c>
      <c r="F7729" s="8">
        <v>5730688.6500000004</v>
      </c>
      <c r="G7729" s="10">
        <v>5320014.49</v>
      </c>
      <c r="H7729">
        <v>0.51532325431692572</v>
      </c>
      <c r="I7729" s="8">
        <v>211629.94459506983</v>
      </c>
      <c r="J7729" s="8">
        <v>0</v>
      </c>
    </row>
    <row r="7730" spans="1:10" hidden="1" x14ac:dyDescent="0.35">
      <c r="A7730">
        <v>2020</v>
      </c>
      <c r="B7730">
        <v>3157104</v>
      </c>
      <c r="C7730" t="s">
        <v>203</v>
      </c>
      <c r="D7730" t="s">
        <v>303</v>
      </c>
      <c r="E7730" t="s">
        <v>300</v>
      </c>
      <c r="F7730" s="8">
        <v>2741527.18</v>
      </c>
      <c r="G7730" s="10"/>
      <c r="I7730" s="8">
        <v>0</v>
      </c>
      <c r="J7730" s="8">
        <v>2953157.1245950698</v>
      </c>
    </row>
    <row r="7731" spans="1:10" hidden="1" x14ac:dyDescent="0.35">
      <c r="A7731">
        <v>2020</v>
      </c>
      <c r="B7731">
        <v>3157104</v>
      </c>
      <c r="C7731" t="s">
        <v>203</v>
      </c>
      <c r="D7731" t="s">
        <v>303</v>
      </c>
      <c r="E7731" t="s">
        <v>306</v>
      </c>
      <c r="F7731" s="8">
        <v>28433.81</v>
      </c>
      <c r="G7731" s="10"/>
      <c r="I7731" s="8">
        <v>0</v>
      </c>
      <c r="J7731" s="8">
        <v>0</v>
      </c>
    </row>
    <row r="7732" spans="1:10" hidden="1" x14ac:dyDescent="0.35">
      <c r="A7732">
        <v>2020</v>
      </c>
      <c r="B7732">
        <v>3157104</v>
      </c>
      <c r="C7732" t="s">
        <v>203</v>
      </c>
      <c r="D7732" t="s">
        <v>303</v>
      </c>
      <c r="E7732" t="s">
        <v>301</v>
      </c>
      <c r="F7732" s="8">
        <v>1720284.53</v>
      </c>
      <c r="G7732" s="10"/>
      <c r="I7732" s="8">
        <v>0</v>
      </c>
      <c r="J7732" s="8">
        <v>0</v>
      </c>
    </row>
    <row r="7733" spans="1:10" hidden="1" x14ac:dyDescent="0.35">
      <c r="A7733">
        <v>2020</v>
      </c>
      <c r="B7733">
        <v>3157104</v>
      </c>
      <c r="C7733" t="s">
        <v>203</v>
      </c>
      <c r="D7733" t="s">
        <v>303</v>
      </c>
      <c r="E7733" t="s">
        <v>309</v>
      </c>
      <c r="F7733" s="8">
        <v>410674.16</v>
      </c>
      <c r="G7733" s="10"/>
      <c r="I7733" s="8">
        <v>0</v>
      </c>
      <c r="J7733" s="8">
        <v>0</v>
      </c>
    </row>
    <row r="7734" spans="1:10" hidden="1" x14ac:dyDescent="0.35">
      <c r="A7734">
        <v>2020</v>
      </c>
      <c r="B7734">
        <v>3157252</v>
      </c>
      <c r="C7734" t="s">
        <v>204</v>
      </c>
      <c r="D7734" t="s">
        <v>303</v>
      </c>
      <c r="E7734" t="s">
        <v>299</v>
      </c>
      <c r="F7734" s="8">
        <v>6212920.8099999996</v>
      </c>
      <c r="G7734" s="10">
        <v>6212920.8099999996</v>
      </c>
      <c r="H7734">
        <v>0.79604503441272734</v>
      </c>
      <c r="I7734" s="8">
        <v>0</v>
      </c>
      <c r="J7734" s="8">
        <v>0</v>
      </c>
    </row>
    <row r="7735" spans="1:10" hidden="1" x14ac:dyDescent="0.35">
      <c r="A7735">
        <v>2020</v>
      </c>
      <c r="B7735">
        <v>3157252</v>
      </c>
      <c r="C7735" t="s">
        <v>204</v>
      </c>
      <c r="D7735" t="s">
        <v>303</v>
      </c>
      <c r="E7735" t="s">
        <v>300</v>
      </c>
      <c r="F7735" s="8">
        <v>4945764.76</v>
      </c>
      <c r="G7735" s="10"/>
      <c r="I7735" s="8">
        <v>0</v>
      </c>
      <c r="J7735" s="8">
        <v>4945764.76</v>
      </c>
    </row>
    <row r="7736" spans="1:10" hidden="1" x14ac:dyDescent="0.35">
      <c r="A7736">
        <v>2020</v>
      </c>
      <c r="B7736">
        <v>3157252</v>
      </c>
      <c r="C7736" t="s">
        <v>204</v>
      </c>
      <c r="D7736" t="s">
        <v>303</v>
      </c>
      <c r="E7736" t="s">
        <v>301</v>
      </c>
      <c r="F7736" s="8">
        <v>796798.08</v>
      </c>
      <c r="G7736" s="10"/>
      <c r="I7736" s="8">
        <v>0</v>
      </c>
      <c r="J7736" s="8">
        <v>0</v>
      </c>
    </row>
    <row r="7737" spans="1:10" hidden="1" x14ac:dyDescent="0.35">
      <c r="A7737">
        <v>2020</v>
      </c>
      <c r="B7737">
        <v>3157252</v>
      </c>
      <c r="C7737" t="s">
        <v>204</v>
      </c>
      <c r="D7737" t="s">
        <v>303</v>
      </c>
      <c r="E7737" t="s">
        <v>305</v>
      </c>
      <c r="F7737" s="8">
        <v>225600</v>
      </c>
      <c r="G7737" s="10"/>
      <c r="I7737" s="8">
        <v>0</v>
      </c>
      <c r="J7737" s="8">
        <v>0</v>
      </c>
    </row>
    <row r="7738" spans="1:10" hidden="1" x14ac:dyDescent="0.35">
      <c r="A7738">
        <v>2020</v>
      </c>
      <c r="B7738">
        <v>3157377</v>
      </c>
      <c r="C7738" t="s">
        <v>205</v>
      </c>
      <c r="D7738" t="s">
        <v>303</v>
      </c>
      <c r="E7738" t="s">
        <v>299</v>
      </c>
      <c r="F7738" s="8">
        <v>3922280.05</v>
      </c>
      <c r="G7738" s="10">
        <v>3740412.6199999996</v>
      </c>
      <c r="H7738">
        <v>0.68991356092686917</v>
      </c>
      <c r="I7738" s="8">
        <v>125472.80624791811</v>
      </c>
      <c r="J7738" s="8">
        <v>0</v>
      </c>
    </row>
    <row r="7739" spans="1:10" hidden="1" x14ac:dyDescent="0.35">
      <c r="A7739">
        <v>2020</v>
      </c>
      <c r="B7739">
        <v>3157377</v>
      </c>
      <c r="C7739" t="s">
        <v>205</v>
      </c>
      <c r="D7739" t="s">
        <v>303</v>
      </c>
      <c r="E7739" t="s">
        <v>300</v>
      </c>
      <c r="F7739" s="8">
        <v>2580561.39</v>
      </c>
      <c r="G7739" s="10"/>
      <c r="I7739" s="8">
        <v>0</v>
      </c>
      <c r="J7739" s="8">
        <v>2706034.1962479181</v>
      </c>
    </row>
    <row r="7740" spans="1:10" hidden="1" x14ac:dyDescent="0.35">
      <c r="A7740">
        <v>2020</v>
      </c>
      <c r="B7740">
        <v>3157377</v>
      </c>
      <c r="C7740" t="s">
        <v>205</v>
      </c>
      <c r="D7740" t="s">
        <v>303</v>
      </c>
      <c r="E7740" t="s">
        <v>301</v>
      </c>
      <c r="F7740" s="8">
        <v>699369.05</v>
      </c>
      <c r="G7740" s="10"/>
      <c r="I7740" s="8">
        <v>0</v>
      </c>
      <c r="J7740" s="8">
        <v>0</v>
      </c>
    </row>
    <row r="7741" spans="1:10" hidden="1" x14ac:dyDescent="0.35">
      <c r="A7741">
        <v>2020</v>
      </c>
      <c r="B7741">
        <v>3157377</v>
      </c>
      <c r="C7741" t="s">
        <v>205</v>
      </c>
      <c r="D7741" t="s">
        <v>303</v>
      </c>
      <c r="E7741" t="s">
        <v>309</v>
      </c>
      <c r="F7741" s="8">
        <v>181867.43</v>
      </c>
      <c r="G7741" s="10"/>
      <c r="I7741" s="8">
        <v>0</v>
      </c>
      <c r="J7741" s="8">
        <v>0</v>
      </c>
    </row>
    <row r="7742" spans="1:10" hidden="1" x14ac:dyDescent="0.35">
      <c r="A7742">
        <v>2020</v>
      </c>
      <c r="B7742">
        <v>3157500</v>
      </c>
      <c r="C7742" t="s">
        <v>206</v>
      </c>
      <c r="D7742" t="s">
        <v>303</v>
      </c>
      <c r="E7742" t="s">
        <v>299</v>
      </c>
      <c r="F7742" s="8">
        <v>3369651.63</v>
      </c>
      <c r="G7742" s="10">
        <v>2324105.31</v>
      </c>
      <c r="H7742">
        <v>0.95376023644987062</v>
      </c>
      <c r="I7742" s="8">
        <v>997200.50538249209</v>
      </c>
      <c r="J7742" s="8">
        <v>0</v>
      </c>
    </row>
    <row r="7743" spans="1:10" hidden="1" x14ac:dyDescent="0.35">
      <c r="A7743">
        <v>2020</v>
      </c>
      <c r="B7743">
        <v>3157500</v>
      </c>
      <c r="C7743" t="s">
        <v>206</v>
      </c>
      <c r="D7743" t="s">
        <v>303</v>
      </c>
      <c r="E7743" t="s">
        <v>300</v>
      </c>
      <c r="F7743" s="8">
        <v>2216639.23</v>
      </c>
      <c r="G7743" s="10"/>
      <c r="I7743" s="8">
        <v>0</v>
      </c>
      <c r="J7743" s="8">
        <v>3213839.7353824922</v>
      </c>
    </row>
    <row r="7744" spans="1:10" hidden="1" x14ac:dyDescent="0.35">
      <c r="A7744">
        <v>2020</v>
      </c>
      <c r="B7744">
        <v>3157500</v>
      </c>
      <c r="C7744" t="s">
        <v>206</v>
      </c>
      <c r="D7744" t="s">
        <v>303</v>
      </c>
      <c r="E7744" t="s">
        <v>306</v>
      </c>
      <c r="F7744" s="8">
        <v>11500</v>
      </c>
      <c r="G7744" s="10"/>
      <c r="I7744" s="8">
        <v>0</v>
      </c>
      <c r="J7744" s="8">
        <v>0</v>
      </c>
    </row>
    <row r="7745" spans="1:11" hidden="1" x14ac:dyDescent="0.35">
      <c r="A7745">
        <v>2020</v>
      </c>
      <c r="B7745">
        <v>3157500</v>
      </c>
      <c r="C7745" t="s">
        <v>206</v>
      </c>
      <c r="D7745" t="s">
        <v>303</v>
      </c>
      <c r="E7745" t="s">
        <v>309</v>
      </c>
      <c r="F7745" s="8">
        <v>1045546.32</v>
      </c>
      <c r="G7745" s="10"/>
      <c r="I7745" s="8">
        <v>0</v>
      </c>
      <c r="J7745" s="8">
        <v>0</v>
      </c>
    </row>
    <row r="7746" spans="1:11" hidden="1" x14ac:dyDescent="0.35">
      <c r="A7746">
        <v>2020</v>
      </c>
      <c r="B7746">
        <v>3157609</v>
      </c>
      <c r="C7746" t="s">
        <v>207</v>
      </c>
      <c r="D7746" t="s">
        <v>303</v>
      </c>
      <c r="E7746" t="s">
        <v>299</v>
      </c>
      <c r="F7746" s="8">
        <v>2963246.68</v>
      </c>
      <c r="G7746" s="10">
        <v>2768498.41</v>
      </c>
      <c r="H7746">
        <v>0.7428406975317714</v>
      </c>
      <c r="I7746" s="8">
        <v>144666.94072990573</v>
      </c>
      <c r="J7746" s="8">
        <v>0</v>
      </c>
    </row>
    <row r="7747" spans="1:11" hidden="1" x14ac:dyDescent="0.35">
      <c r="A7747">
        <v>2020</v>
      </c>
      <c r="B7747">
        <v>3157609</v>
      </c>
      <c r="C7747" t="s">
        <v>207</v>
      </c>
      <c r="D7747" t="s">
        <v>303</v>
      </c>
      <c r="E7747" t="s">
        <v>300</v>
      </c>
      <c r="F7747" s="8">
        <v>2056553.29</v>
      </c>
      <c r="G7747" s="10"/>
      <c r="I7747" s="8">
        <v>0</v>
      </c>
      <c r="J7747" s="8">
        <v>2201220.2307299059</v>
      </c>
    </row>
    <row r="7748" spans="1:11" hidden="1" x14ac:dyDescent="0.35">
      <c r="A7748">
        <v>2020</v>
      </c>
      <c r="B7748">
        <v>3157609</v>
      </c>
      <c r="C7748" t="s">
        <v>207</v>
      </c>
      <c r="D7748" t="s">
        <v>303</v>
      </c>
      <c r="E7748" t="s">
        <v>301</v>
      </c>
      <c r="F7748" s="8">
        <v>537156.55000000005</v>
      </c>
      <c r="G7748" s="10"/>
      <c r="I7748" s="8">
        <v>0</v>
      </c>
      <c r="J7748" s="8">
        <v>0</v>
      </c>
    </row>
    <row r="7749" spans="1:11" hidden="1" x14ac:dyDescent="0.35">
      <c r="A7749">
        <v>2020</v>
      </c>
      <c r="B7749">
        <v>3157609</v>
      </c>
      <c r="C7749" t="s">
        <v>207</v>
      </c>
      <c r="D7749" t="s">
        <v>303</v>
      </c>
      <c r="E7749" t="s">
        <v>304</v>
      </c>
      <c r="F7749" s="8">
        <v>58402.59</v>
      </c>
      <c r="G7749" s="10"/>
      <c r="I7749" s="8">
        <v>0</v>
      </c>
      <c r="J7749" s="8">
        <v>0</v>
      </c>
    </row>
    <row r="7750" spans="1:11" hidden="1" x14ac:dyDescent="0.35">
      <c r="A7750">
        <v>2020</v>
      </c>
      <c r="B7750">
        <v>3157609</v>
      </c>
      <c r="C7750" t="s">
        <v>207</v>
      </c>
      <c r="D7750" t="s">
        <v>303</v>
      </c>
      <c r="E7750" t="s">
        <v>305</v>
      </c>
      <c r="F7750" s="8">
        <v>23554.34</v>
      </c>
      <c r="G7750" s="10"/>
      <c r="I7750" s="8">
        <v>0</v>
      </c>
      <c r="J7750" s="8">
        <v>0</v>
      </c>
    </row>
    <row r="7751" spans="1:11" hidden="1" x14ac:dyDescent="0.35">
      <c r="A7751">
        <v>2020</v>
      </c>
      <c r="B7751">
        <v>3157609</v>
      </c>
      <c r="C7751" t="s">
        <v>207</v>
      </c>
      <c r="D7751" t="s">
        <v>303</v>
      </c>
      <c r="E7751" t="s">
        <v>309</v>
      </c>
      <c r="F7751" s="8">
        <v>194748.27</v>
      </c>
      <c r="G7751" s="10"/>
      <c r="I7751" s="8">
        <v>0</v>
      </c>
      <c r="J7751" s="8">
        <v>0</v>
      </c>
    </row>
    <row r="7752" spans="1:11" hidden="1" x14ac:dyDescent="0.35">
      <c r="A7752">
        <v>2020</v>
      </c>
      <c r="B7752">
        <v>3157658</v>
      </c>
      <c r="C7752" t="s">
        <v>208</v>
      </c>
      <c r="D7752" t="s">
        <v>303</v>
      </c>
      <c r="E7752" t="s">
        <v>299</v>
      </c>
      <c r="F7752" s="8">
        <v>3108548.28</v>
      </c>
      <c r="G7752" s="10">
        <v>2276747.0299999998</v>
      </c>
      <c r="H7752">
        <v>0.75387748282249878</v>
      </c>
      <c r="I7752" s="8">
        <v>627076.23255860806</v>
      </c>
      <c r="J7752" s="8">
        <v>0</v>
      </c>
    </row>
    <row r="7753" spans="1:11" hidden="1" x14ac:dyDescent="0.35">
      <c r="A7753">
        <v>2020</v>
      </c>
      <c r="B7753">
        <v>3157658</v>
      </c>
      <c r="C7753" t="s">
        <v>208</v>
      </c>
      <c r="D7753" t="s">
        <v>303</v>
      </c>
      <c r="E7753" t="s">
        <v>300</v>
      </c>
      <c r="F7753" s="8">
        <v>1716388.32</v>
      </c>
      <c r="G7753" s="10"/>
      <c r="I7753" s="8">
        <v>0</v>
      </c>
      <c r="J7753" s="8">
        <v>2343464.5525586084</v>
      </c>
    </row>
    <row r="7754" spans="1:11" hidden="1" x14ac:dyDescent="0.35">
      <c r="A7754">
        <v>2020</v>
      </c>
      <c r="B7754">
        <v>3157658</v>
      </c>
      <c r="C7754" t="s">
        <v>208</v>
      </c>
      <c r="D7754" t="s">
        <v>303</v>
      </c>
      <c r="E7754" t="s">
        <v>301</v>
      </c>
      <c r="F7754" s="8">
        <v>66532.5</v>
      </c>
      <c r="G7754" s="10"/>
      <c r="I7754" s="8">
        <v>0</v>
      </c>
      <c r="J7754" s="8">
        <v>0</v>
      </c>
    </row>
    <row r="7755" spans="1:11" hidden="1" x14ac:dyDescent="0.35">
      <c r="A7755">
        <v>2020</v>
      </c>
      <c r="B7755">
        <v>3157658</v>
      </c>
      <c r="C7755" t="s">
        <v>208</v>
      </c>
      <c r="D7755" t="s">
        <v>303</v>
      </c>
      <c r="E7755" t="s">
        <v>309</v>
      </c>
      <c r="F7755" s="8">
        <v>831801.25</v>
      </c>
      <c r="G7755" s="10"/>
      <c r="I7755" s="8">
        <v>0</v>
      </c>
      <c r="J7755" s="8">
        <v>0</v>
      </c>
    </row>
    <row r="7756" spans="1:11" hidden="1" x14ac:dyDescent="0.35">
      <c r="A7756">
        <v>2020</v>
      </c>
      <c r="B7756">
        <v>3158102</v>
      </c>
      <c r="C7756" t="s">
        <v>209</v>
      </c>
      <c r="D7756" t="s">
        <v>303</v>
      </c>
      <c r="E7756" t="s">
        <v>299</v>
      </c>
      <c r="F7756" s="8">
        <v>3516843.16</v>
      </c>
      <c r="G7756" s="10">
        <v>3084720.88</v>
      </c>
      <c r="H7756">
        <v>0.7867377517799925</v>
      </c>
      <c r="I7756" s="8">
        <v>339966.91106124443</v>
      </c>
      <c r="J7756" s="8">
        <v>0</v>
      </c>
    </row>
    <row r="7757" spans="1:11" hidden="1" x14ac:dyDescent="0.35">
      <c r="A7757">
        <v>2020</v>
      </c>
      <c r="B7757">
        <v>3158102</v>
      </c>
      <c r="C7757" t="s">
        <v>209</v>
      </c>
      <c r="D7757" t="s">
        <v>303</v>
      </c>
      <c r="E7757" t="s">
        <v>300</v>
      </c>
      <c r="F7757" s="8">
        <v>2426866.37</v>
      </c>
      <c r="G7757" s="10"/>
      <c r="I7757" s="8">
        <v>0</v>
      </c>
      <c r="J7757" s="8">
        <v>2766833.2810612447</v>
      </c>
    </row>
    <row r="7758" spans="1:11" hidden="1" x14ac:dyDescent="0.35">
      <c r="A7758">
        <v>2020</v>
      </c>
      <c r="B7758">
        <v>3158102</v>
      </c>
      <c r="C7758" t="s">
        <v>209</v>
      </c>
      <c r="D7758" t="s">
        <v>303</v>
      </c>
      <c r="E7758" t="s">
        <v>301</v>
      </c>
      <c r="F7758" s="8">
        <v>604259.9</v>
      </c>
      <c r="G7758" s="10"/>
      <c r="I7758" s="8">
        <v>0</v>
      </c>
      <c r="J7758" s="8">
        <v>0</v>
      </c>
    </row>
    <row r="7759" spans="1:11" hidden="1" x14ac:dyDescent="0.35">
      <c r="A7759">
        <v>2020</v>
      </c>
      <c r="B7759">
        <v>3158102</v>
      </c>
      <c r="C7759" t="s">
        <v>209</v>
      </c>
      <c r="D7759" t="s">
        <v>303</v>
      </c>
      <c r="E7759" t="s">
        <v>309</v>
      </c>
      <c r="F7759" s="8">
        <v>432122.28</v>
      </c>
      <c r="G7759" s="10"/>
      <c r="I7759" s="8">
        <v>0</v>
      </c>
      <c r="J7759" s="8">
        <v>0</v>
      </c>
    </row>
    <row r="7760" spans="1:11" hidden="1" x14ac:dyDescent="0.35">
      <c r="A7760">
        <v>2020</v>
      </c>
      <c r="B7760">
        <v>3158201</v>
      </c>
      <c r="C7760" t="s">
        <v>210</v>
      </c>
      <c r="D7760" t="s">
        <v>303</v>
      </c>
      <c r="E7760" t="s">
        <v>299</v>
      </c>
      <c r="F7760" s="8">
        <v>7007311.8499999996</v>
      </c>
      <c r="G7760" s="10">
        <v>6575089.6599999992</v>
      </c>
      <c r="H7760">
        <v>0.97083079776588188</v>
      </c>
      <c r="I7760" s="8">
        <v>419614.61352981656</v>
      </c>
      <c r="J7760" s="8">
        <v>0</v>
      </c>
      <c r="K7760">
        <f>J7761/F7760</f>
        <v>0.97083079776588177</v>
      </c>
    </row>
    <row r="7761" spans="1:10" hidden="1" x14ac:dyDescent="0.35">
      <c r="A7761">
        <v>2020</v>
      </c>
      <c r="B7761">
        <v>3158201</v>
      </c>
      <c r="C7761" t="s">
        <v>210</v>
      </c>
      <c r="D7761" t="s">
        <v>303</v>
      </c>
      <c r="E7761" t="s">
        <v>300</v>
      </c>
      <c r="F7761" s="8">
        <v>6383299.54</v>
      </c>
      <c r="G7761" s="10"/>
      <c r="I7761" s="8">
        <v>0</v>
      </c>
      <c r="J7761" s="8">
        <v>6802914.1535298163</v>
      </c>
    </row>
    <row r="7762" spans="1:10" hidden="1" x14ac:dyDescent="0.35">
      <c r="A7762">
        <v>2020</v>
      </c>
      <c r="B7762">
        <v>3158201</v>
      </c>
      <c r="C7762" t="s">
        <v>210</v>
      </c>
      <c r="D7762" t="s">
        <v>303</v>
      </c>
      <c r="E7762" t="s">
        <v>306</v>
      </c>
      <c r="F7762" s="8">
        <v>27273.66</v>
      </c>
      <c r="G7762" s="10"/>
      <c r="I7762" s="8">
        <v>0</v>
      </c>
      <c r="J7762" s="8">
        <v>0</v>
      </c>
    </row>
    <row r="7763" spans="1:10" hidden="1" x14ac:dyDescent="0.35">
      <c r="A7763">
        <v>2020</v>
      </c>
      <c r="B7763">
        <v>3158201</v>
      </c>
      <c r="C7763" t="s">
        <v>210</v>
      </c>
      <c r="D7763" t="s">
        <v>303</v>
      </c>
      <c r="E7763" t="s">
        <v>301</v>
      </c>
      <c r="F7763" s="8">
        <v>87763.98</v>
      </c>
      <c r="G7763" s="10"/>
      <c r="I7763" s="8">
        <v>0</v>
      </c>
      <c r="J7763" s="8">
        <v>0</v>
      </c>
    </row>
    <row r="7764" spans="1:10" hidden="1" x14ac:dyDescent="0.35">
      <c r="A7764">
        <v>2020</v>
      </c>
      <c r="B7764">
        <v>3158201</v>
      </c>
      <c r="C7764" t="s">
        <v>210</v>
      </c>
      <c r="D7764" t="s">
        <v>303</v>
      </c>
      <c r="E7764" t="s">
        <v>309</v>
      </c>
      <c r="F7764" s="8">
        <v>432222.19</v>
      </c>
      <c r="G7764" s="10"/>
      <c r="I7764" s="8">
        <v>0</v>
      </c>
      <c r="J7764" s="8">
        <v>0</v>
      </c>
    </row>
    <row r="7765" spans="1:10" hidden="1" x14ac:dyDescent="0.35">
      <c r="A7765">
        <v>2020</v>
      </c>
      <c r="B7765">
        <v>3159357</v>
      </c>
      <c r="C7765" t="s">
        <v>211</v>
      </c>
      <c r="D7765" t="s">
        <v>303</v>
      </c>
      <c r="E7765" t="s">
        <v>299</v>
      </c>
      <c r="F7765" s="8">
        <v>4651818.42</v>
      </c>
      <c r="G7765" s="10">
        <v>4370277.08</v>
      </c>
      <c r="H7765">
        <v>0.66264725713912864</v>
      </c>
      <c r="I7765" s="8">
        <v>186562.59672227487</v>
      </c>
      <c r="J7765" s="8">
        <v>0</v>
      </c>
    </row>
    <row r="7766" spans="1:10" hidden="1" x14ac:dyDescent="0.35">
      <c r="A7766">
        <v>2020</v>
      </c>
      <c r="B7766">
        <v>3159357</v>
      </c>
      <c r="C7766" t="s">
        <v>211</v>
      </c>
      <c r="D7766" t="s">
        <v>303</v>
      </c>
      <c r="E7766" t="s">
        <v>300</v>
      </c>
      <c r="F7766" s="8">
        <v>2895952.12</v>
      </c>
      <c r="G7766" s="10"/>
      <c r="I7766" s="8">
        <v>0</v>
      </c>
      <c r="J7766" s="8">
        <v>3082514.7167222751</v>
      </c>
    </row>
    <row r="7767" spans="1:10" hidden="1" x14ac:dyDescent="0.35">
      <c r="A7767">
        <v>2020</v>
      </c>
      <c r="B7767">
        <v>3159357</v>
      </c>
      <c r="C7767" t="s">
        <v>211</v>
      </c>
      <c r="D7767" t="s">
        <v>303</v>
      </c>
      <c r="E7767" t="s">
        <v>301</v>
      </c>
      <c r="F7767" s="8">
        <v>1240087.22</v>
      </c>
      <c r="G7767" s="10"/>
      <c r="I7767" s="8">
        <v>0</v>
      </c>
      <c r="J7767" s="8">
        <v>0</v>
      </c>
    </row>
    <row r="7768" spans="1:10" hidden="1" x14ac:dyDescent="0.35">
      <c r="A7768">
        <v>2020</v>
      </c>
      <c r="B7768">
        <v>3159357</v>
      </c>
      <c r="C7768" t="s">
        <v>211</v>
      </c>
      <c r="D7768" t="s">
        <v>303</v>
      </c>
      <c r="E7768" t="s">
        <v>309</v>
      </c>
      <c r="F7768" s="8">
        <v>281541.34000000003</v>
      </c>
      <c r="G7768" s="10"/>
      <c r="I7768" s="8">
        <v>0</v>
      </c>
      <c r="J7768" s="8">
        <v>0</v>
      </c>
    </row>
    <row r="7769" spans="1:10" hidden="1" x14ac:dyDescent="0.35">
      <c r="A7769">
        <v>2020</v>
      </c>
      <c r="B7769">
        <v>3159506</v>
      </c>
      <c r="C7769" t="s">
        <v>212</v>
      </c>
      <c r="D7769" t="s">
        <v>303</v>
      </c>
      <c r="E7769" t="s">
        <v>299</v>
      </c>
      <c r="F7769" s="8">
        <v>4180972.2</v>
      </c>
      <c r="G7769" s="10">
        <v>3870797.6</v>
      </c>
      <c r="H7769">
        <v>0.9700229094902818</v>
      </c>
      <c r="I7769" s="8">
        <v>300876.46794198436</v>
      </c>
      <c r="J7769" s="8">
        <v>0</v>
      </c>
    </row>
    <row r="7770" spans="1:10" hidden="1" x14ac:dyDescent="0.35">
      <c r="A7770">
        <v>2020</v>
      </c>
      <c r="B7770">
        <v>3159506</v>
      </c>
      <c r="C7770" t="s">
        <v>212</v>
      </c>
      <c r="D7770" t="s">
        <v>303</v>
      </c>
      <c r="E7770" t="s">
        <v>300</v>
      </c>
      <c r="F7770" s="8">
        <v>3754762.35</v>
      </c>
      <c r="G7770" s="10"/>
      <c r="I7770" s="8">
        <v>0</v>
      </c>
      <c r="J7770" s="8">
        <v>4055638.8179419846</v>
      </c>
    </row>
    <row r="7771" spans="1:10" hidden="1" x14ac:dyDescent="0.35">
      <c r="A7771">
        <v>2020</v>
      </c>
      <c r="B7771">
        <v>3159506</v>
      </c>
      <c r="C7771" t="s">
        <v>212</v>
      </c>
      <c r="D7771" t="s">
        <v>303</v>
      </c>
      <c r="E7771" t="s">
        <v>301</v>
      </c>
      <c r="F7771" s="8">
        <v>70933.5</v>
      </c>
      <c r="G7771" s="10"/>
      <c r="I7771" s="8">
        <v>0</v>
      </c>
      <c r="J7771" s="8">
        <v>0</v>
      </c>
    </row>
    <row r="7772" spans="1:10" hidden="1" x14ac:dyDescent="0.35">
      <c r="A7772">
        <v>2020</v>
      </c>
      <c r="B7772">
        <v>3159506</v>
      </c>
      <c r="C7772" t="s">
        <v>212</v>
      </c>
      <c r="D7772" t="s">
        <v>303</v>
      </c>
      <c r="E7772" t="s">
        <v>309</v>
      </c>
      <c r="F7772" s="8">
        <v>310174.59999999998</v>
      </c>
      <c r="G7772" s="10"/>
      <c r="I7772" s="8">
        <v>0</v>
      </c>
      <c r="J7772" s="8">
        <v>0</v>
      </c>
    </row>
    <row r="7773" spans="1:10" hidden="1" x14ac:dyDescent="0.35">
      <c r="A7773">
        <v>2020</v>
      </c>
      <c r="B7773">
        <v>3160207</v>
      </c>
      <c r="C7773" t="s">
        <v>213</v>
      </c>
      <c r="D7773" t="s">
        <v>303</v>
      </c>
      <c r="E7773" t="s">
        <v>299</v>
      </c>
      <c r="F7773" s="8">
        <v>2991297.53</v>
      </c>
      <c r="G7773" s="10">
        <v>2991297.53</v>
      </c>
      <c r="H7773">
        <v>0.57734536022566774</v>
      </c>
      <c r="I7773" s="8">
        <v>0</v>
      </c>
      <c r="J7773" s="8">
        <v>0</v>
      </c>
    </row>
    <row r="7774" spans="1:10" hidden="1" x14ac:dyDescent="0.35">
      <c r="A7774">
        <v>2020</v>
      </c>
      <c r="B7774">
        <v>3160207</v>
      </c>
      <c r="C7774" t="s">
        <v>213</v>
      </c>
      <c r="D7774" t="s">
        <v>303</v>
      </c>
      <c r="E7774" t="s">
        <v>300</v>
      </c>
      <c r="F7774" s="8">
        <v>1727011.75</v>
      </c>
      <c r="G7774" s="10"/>
      <c r="I7774" s="8">
        <v>0</v>
      </c>
      <c r="J7774" s="8">
        <v>1727011.75</v>
      </c>
    </row>
    <row r="7775" spans="1:10" hidden="1" x14ac:dyDescent="0.35">
      <c r="A7775">
        <v>2020</v>
      </c>
      <c r="B7775">
        <v>3160207</v>
      </c>
      <c r="C7775" t="s">
        <v>213</v>
      </c>
      <c r="D7775" t="s">
        <v>303</v>
      </c>
      <c r="E7775" t="s">
        <v>301</v>
      </c>
      <c r="F7775" s="8">
        <v>628926.49</v>
      </c>
      <c r="G7775" s="10"/>
      <c r="I7775" s="8">
        <v>0</v>
      </c>
      <c r="J7775" s="8">
        <v>0</v>
      </c>
    </row>
    <row r="7776" spans="1:10" hidden="1" x14ac:dyDescent="0.35">
      <c r="A7776">
        <v>2020</v>
      </c>
      <c r="B7776">
        <v>3160207</v>
      </c>
      <c r="C7776" t="s">
        <v>213</v>
      </c>
      <c r="D7776" t="s">
        <v>303</v>
      </c>
      <c r="E7776" t="s">
        <v>304</v>
      </c>
      <c r="F7776" s="8">
        <v>95</v>
      </c>
      <c r="G7776" s="10"/>
      <c r="I7776" s="8">
        <v>0</v>
      </c>
      <c r="J7776" s="8">
        <v>0</v>
      </c>
    </row>
    <row r="7777" spans="1:10" hidden="1" x14ac:dyDescent="0.35">
      <c r="A7777">
        <v>2020</v>
      </c>
      <c r="B7777">
        <v>3160306</v>
      </c>
      <c r="C7777" t="s">
        <v>214</v>
      </c>
      <c r="D7777" t="s">
        <v>303</v>
      </c>
      <c r="E7777" t="s">
        <v>299</v>
      </c>
      <c r="F7777" s="8">
        <v>7457788.3099999996</v>
      </c>
      <c r="G7777" s="10">
        <v>7457788.3099999996</v>
      </c>
      <c r="H7777">
        <v>0.68954154318172123</v>
      </c>
      <c r="I7777" s="8">
        <v>0</v>
      </c>
      <c r="J7777" s="8">
        <v>0</v>
      </c>
    </row>
    <row r="7778" spans="1:10" hidden="1" x14ac:dyDescent="0.35">
      <c r="A7778">
        <v>2020</v>
      </c>
      <c r="B7778">
        <v>3160306</v>
      </c>
      <c r="C7778" t="s">
        <v>214</v>
      </c>
      <c r="D7778" t="s">
        <v>303</v>
      </c>
      <c r="E7778" t="s">
        <v>300</v>
      </c>
      <c r="F7778" s="8">
        <v>5142454.8600000003</v>
      </c>
      <c r="G7778" s="10"/>
      <c r="I7778" s="8">
        <v>0</v>
      </c>
      <c r="J7778" s="8">
        <v>5142454.8600000003</v>
      </c>
    </row>
    <row r="7779" spans="1:10" hidden="1" x14ac:dyDescent="0.35">
      <c r="A7779">
        <v>2020</v>
      </c>
      <c r="B7779">
        <v>3160306</v>
      </c>
      <c r="C7779" t="s">
        <v>214</v>
      </c>
      <c r="D7779" t="s">
        <v>303</v>
      </c>
      <c r="E7779" t="s">
        <v>301</v>
      </c>
      <c r="F7779" s="8">
        <v>631020.31999999995</v>
      </c>
      <c r="G7779" s="10"/>
      <c r="I7779" s="8">
        <v>0</v>
      </c>
      <c r="J7779" s="8">
        <v>0</v>
      </c>
    </row>
    <row r="7780" spans="1:10" hidden="1" x14ac:dyDescent="0.35">
      <c r="A7780">
        <v>2020</v>
      </c>
      <c r="B7780">
        <v>3160306</v>
      </c>
      <c r="C7780" t="s">
        <v>214</v>
      </c>
      <c r="D7780" t="s">
        <v>303</v>
      </c>
      <c r="E7780" t="s">
        <v>305</v>
      </c>
      <c r="F7780" s="8">
        <v>3753.75</v>
      </c>
      <c r="G7780" s="10"/>
      <c r="I7780" s="8">
        <v>0</v>
      </c>
      <c r="J7780" s="8">
        <v>0</v>
      </c>
    </row>
    <row r="7781" spans="1:10" hidden="1" x14ac:dyDescent="0.35">
      <c r="A7781">
        <v>2020</v>
      </c>
      <c r="B7781">
        <v>3160454</v>
      </c>
      <c r="C7781" t="s">
        <v>215</v>
      </c>
      <c r="D7781" t="s">
        <v>303</v>
      </c>
      <c r="E7781" t="s">
        <v>299</v>
      </c>
      <c r="F7781" s="8">
        <v>6144554.29</v>
      </c>
      <c r="G7781" s="10">
        <v>5967264.1799999997</v>
      </c>
      <c r="H7781">
        <v>0.87717809570817429</v>
      </c>
      <c r="I7781" s="8">
        <v>155515.00107769272</v>
      </c>
      <c r="J7781" s="8">
        <v>0</v>
      </c>
    </row>
    <row r="7782" spans="1:10" hidden="1" x14ac:dyDescent="0.35">
      <c r="A7782">
        <v>2020</v>
      </c>
      <c r="B7782">
        <v>3160454</v>
      </c>
      <c r="C7782" t="s">
        <v>215</v>
      </c>
      <c r="D7782" t="s">
        <v>303</v>
      </c>
      <c r="E7782" t="s">
        <v>300</v>
      </c>
      <c r="F7782" s="8">
        <v>5234353.43</v>
      </c>
      <c r="G7782" s="10"/>
      <c r="I7782" s="8">
        <v>0</v>
      </c>
      <c r="J7782" s="8">
        <v>5389868.4310776927</v>
      </c>
    </row>
    <row r="7783" spans="1:10" hidden="1" x14ac:dyDescent="0.35">
      <c r="A7783">
        <v>2020</v>
      </c>
      <c r="B7783">
        <v>3160454</v>
      </c>
      <c r="C7783" t="s">
        <v>215</v>
      </c>
      <c r="D7783" t="s">
        <v>303</v>
      </c>
      <c r="E7783" t="s">
        <v>301</v>
      </c>
      <c r="F7783" s="8">
        <v>671488.62</v>
      </c>
      <c r="G7783" s="10"/>
      <c r="I7783" s="8">
        <v>0</v>
      </c>
      <c r="J7783" s="8">
        <v>0</v>
      </c>
    </row>
    <row r="7784" spans="1:10" hidden="1" x14ac:dyDescent="0.35">
      <c r="A7784">
        <v>2020</v>
      </c>
      <c r="B7784">
        <v>3160454</v>
      </c>
      <c r="C7784" t="s">
        <v>215</v>
      </c>
      <c r="D7784" t="s">
        <v>303</v>
      </c>
      <c r="E7784" t="s">
        <v>309</v>
      </c>
      <c r="F7784" s="8">
        <v>177290.11</v>
      </c>
      <c r="G7784" s="10"/>
      <c r="I7784" s="8">
        <v>0</v>
      </c>
      <c r="J7784" s="8">
        <v>0</v>
      </c>
    </row>
    <row r="7785" spans="1:10" hidden="1" x14ac:dyDescent="0.35">
      <c r="A7785">
        <v>2020</v>
      </c>
      <c r="B7785">
        <v>3160603</v>
      </c>
      <c r="C7785" t="s">
        <v>216</v>
      </c>
      <c r="D7785" t="s">
        <v>303</v>
      </c>
      <c r="E7785" t="s">
        <v>299</v>
      </c>
      <c r="F7785" s="8">
        <v>2800828.47</v>
      </c>
      <c r="G7785" s="10">
        <v>2800828.47</v>
      </c>
      <c r="H7785">
        <v>0.78938978722963349</v>
      </c>
      <c r="I7785" s="8">
        <v>0</v>
      </c>
      <c r="J7785" s="8">
        <v>0</v>
      </c>
    </row>
    <row r="7786" spans="1:10" hidden="1" x14ac:dyDescent="0.35">
      <c r="A7786">
        <v>2020</v>
      </c>
      <c r="B7786">
        <v>3160603</v>
      </c>
      <c r="C7786" t="s">
        <v>216</v>
      </c>
      <c r="D7786" t="s">
        <v>303</v>
      </c>
      <c r="E7786" t="s">
        <v>300</v>
      </c>
      <c r="F7786" s="8">
        <v>2210945.39</v>
      </c>
      <c r="G7786" s="10"/>
      <c r="I7786" s="8">
        <v>0</v>
      </c>
      <c r="J7786" s="8">
        <v>2210945.39</v>
      </c>
    </row>
    <row r="7787" spans="1:10" hidden="1" x14ac:dyDescent="0.35">
      <c r="A7787">
        <v>2020</v>
      </c>
      <c r="B7787">
        <v>3160603</v>
      </c>
      <c r="C7787" t="s">
        <v>216</v>
      </c>
      <c r="D7787" t="s">
        <v>303</v>
      </c>
      <c r="E7787" t="s">
        <v>301</v>
      </c>
      <c r="F7787" s="8">
        <v>543369.6</v>
      </c>
      <c r="G7787" s="10"/>
      <c r="I7787" s="8">
        <v>0</v>
      </c>
      <c r="J7787" s="8">
        <v>0</v>
      </c>
    </row>
    <row r="7788" spans="1:10" hidden="1" x14ac:dyDescent="0.35">
      <c r="A7788">
        <v>2020</v>
      </c>
      <c r="B7788">
        <v>3160959</v>
      </c>
      <c r="C7788" t="s">
        <v>217</v>
      </c>
      <c r="D7788" t="s">
        <v>303</v>
      </c>
      <c r="E7788" t="s">
        <v>299</v>
      </c>
      <c r="F7788" s="8">
        <v>5489185.9299999997</v>
      </c>
      <c r="G7788" s="10">
        <v>5268224.92</v>
      </c>
      <c r="H7788">
        <v>0.71385617112186628</v>
      </c>
      <c r="I7788" s="8">
        <v>157734.38056582041</v>
      </c>
      <c r="J7788" s="8">
        <v>0</v>
      </c>
    </row>
    <row r="7789" spans="1:10" hidden="1" x14ac:dyDescent="0.35">
      <c r="A7789">
        <v>2020</v>
      </c>
      <c r="B7789">
        <v>3160959</v>
      </c>
      <c r="C7789" t="s">
        <v>217</v>
      </c>
      <c r="D7789" t="s">
        <v>303</v>
      </c>
      <c r="E7789" t="s">
        <v>300</v>
      </c>
      <c r="F7789" s="8">
        <v>3760754.87</v>
      </c>
      <c r="G7789" s="10"/>
      <c r="I7789" s="8">
        <v>0</v>
      </c>
      <c r="J7789" s="8">
        <v>3918489.2505658204</v>
      </c>
    </row>
    <row r="7790" spans="1:10" hidden="1" x14ac:dyDescent="0.35">
      <c r="A7790">
        <v>2020</v>
      </c>
      <c r="B7790">
        <v>3160959</v>
      </c>
      <c r="C7790" t="s">
        <v>217</v>
      </c>
      <c r="D7790" t="s">
        <v>303</v>
      </c>
      <c r="E7790" t="s">
        <v>306</v>
      </c>
      <c r="F7790" s="8">
        <v>3869.86</v>
      </c>
      <c r="G7790" s="10"/>
      <c r="I7790" s="8">
        <v>0</v>
      </c>
      <c r="J7790" s="8">
        <v>0</v>
      </c>
    </row>
    <row r="7791" spans="1:10" hidden="1" x14ac:dyDescent="0.35">
      <c r="A7791">
        <v>2020</v>
      </c>
      <c r="B7791">
        <v>3160959</v>
      </c>
      <c r="C7791" t="s">
        <v>217</v>
      </c>
      <c r="D7791" t="s">
        <v>303</v>
      </c>
      <c r="E7791" t="s">
        <v>301</v>
      </c>
      <c r="F7791" s="8">
        <v>1387239.83</v>
      </c>
      <c r="G7791" s="10"/>
      <c r="I7791" s="8">
        <v>0</v>
      </c>
      <c r="J7791" s="8">
        <v>0</v>
      </c>
    </row>
    <row r="7792" spans="1:10" hidden="1" x14ac:dyDescent="0.35">
      <c r="A7792">
        <v>2020</v>
      </c>
      <c r="B7792">
        <v>3160959</v>
      </c>
      <c r="C7792" t="s">
        <v>217</v>
      </c>
      <c r="D7792" t="s">
        <v>303</v>
      </c>
      <c r="E7792" t="s">
        <v>309</v>
      </c>
      <c r="F7792" s="8">
        <v>220961.01</v>
      </c>
      <c r="G7792" s="10"/>
      <c r="I7792" s="8">
        <v>0</v>
      </c>
      <c r="J7792" s="8">
        <v>0</v>
      </c>
    </row>
    <row r="7793" spans="1:11" hidden="1" x14ac:dyDescent="0.35">
      <c r="A7793">
        <v>2020</v>
      </c>
      <c r="B7793">
        <v>3161056</v>
      </c>
      <c r="C7793" t="s">
        <v>218</v>
      </c>
      <c r="D7793" t="s">
        <v>303</v>
      </c>
      <c r="E7793" t="s">
        <v>299</v>
      </c>
      <c r="F7793" s="8">
        <v>3247654.34</v>
      </c>
      <c r="G7793" s="10">
        <v>2864514.4499999997</v>
      </c>
      <c r="H7793">
        <v>0.71761878177992799</v>
      </c>
      <c r="I7793" s="8">
        <v>274948.38111309562</v>
      </c>
      <c r="J7793" s="8">
        <v>0</v>
      </c>
    </row>
    <row r="7794" spans="1:11" hidden="1" x14ac:dyDescent="0.35">
      <c r="A7794">
        <v>2020</v>
      </c>
      <c r="B7794">
        <v>3161056</v>
      </c>
      <c r="C7794" t="s">
        <v>218</v>
      </c>
      <c r="D7794" t="s">
        <v>303</v>
      </c>
      <c r="E7794" t="s">
        <v>300</v>
      </c>
      <c r="F7794" s="8">
        <v>2055629.37</v>
      </c>
      <c r="G7794" s="10"/>
      <c r="I7794" s="8">
        <v>0</v>
      </c>
      <c r="J7794" s="8">
        <v>2330577.7511130958</v>
      </c>
    </row>
    <row r="7795" spans="1:11" hidden="1" x14ac:dyDescent="0.35">
      <c r="A7795">
        <v>2020</v>
      </c>
      <c r="B7795">
        <v>3161056</v>
      </c>
      <c r="C7795" t="s">
        <v>218</v>
      </c>
      <c r="D7795" t="s">
        <v>303</v>
      </c>
      <c r="E7795" t="s">
        <v>306</v>
      </c>
      <c r="F7795" s="8">
        <v>47124</v>
      </c>
      <c r="G7795" s="10"/>
      <c r="I7795" s="8">
        <v>0</v>
      </c>
      <c r="J7795" s="8">
        <v>0</v>
      </c>
    </row>
    <row r="7796" spans="1:11" hidden="1" x14ac:dyDescent="0.35">
      <c r="A7796">
        <v>2020</v>
      </c>
      <c r="B7796">
        <v>3161056</v>
      </c>
      <c r="C7796" t="s">
        <v>218</v>
      </c>
      <c r="D7796" t="s">
        <v>303</v>
      </c>
      <c r="E7796" t="s">
        <v>301</v>
      </c>
      <c r="F7796" s="8">
        <v>605305.28</v>
      </c>
      <c r="G7796" s="10"/>
      <c r="I7796" s="8">
        <v>0</v>
      </c>
      <c r="J7796" s="8">
        <v>0</v>
      </c>
    </row>
    <row r="7797" spans="1:11" hidden="1" x14ac:dyDescent="0.35">
      <c r="A7797">
        <v>2020</v>
      </c>
      <c r="B7797">
        <v>3161056</v>
      </c>
      <c r="C7797" t="s">
        <v>218</v>
      </c>
      <c r="D7797" t="s">
        <v>303</v>
      </c>
      <c r="E7797" t="s">
        <v>304</v>
      </c>
      <c r="F7797" s="8">
        <v>54700.37</v>
      </c>
      <c r="G7797" s="10"/>
      <c r="I7797" s="8">
        <v>0</v>
      </c>
      <c r="J7797" s="8">
        <v>0</v>
      </c>
    </row>
    <row r="7798" spans="1:11" hidden="1" x14ac:dyDescent="0.35">
      <c r="A7798">
        <v>2020</v>
      </c>
      <c r="B7798">
        <v>3161056</v>
      </c>
      <c r="C7798" t="s">
        <v>218</v>
      </c>
      <c r="D7798" t="s">
        <v>303</v>
      </c>
      <c r="E7798" t="s">
        <v>309</v>
      </c>
      <c r="F7798" s="8">
        <v>383139.89</v>
      </c>
      <c r="G7798" s="10"/>
      <c r="I7798" s="8">
        <v>0</v>
      </c>
      <c r="J7798" s="8">
        <v>0</v>
      </c>
    </row>
    <row r="7799" spans="1:11" hidden="1" x14ac:dyDescent="0.35">
      <c r="A7799">
        <v>2020</v>
      </c>
      <c r="B7799">
        <v>2513984</v>
      </c>
      <c r="C7799" t="s">
        <v>219</v>
      </c>
      <c r="D7799" t="s">
        <v>303</v>
      </c>
      <c r="E7799" t="s">
        <v>299</v>
      </c>
      <c r="F7799" s="8">
        <v>4535544.49</v>
      </c>
      <c r="G7799" s="10">
        <v>4336586.37</v>
      </c>
      <c r="H7799">
        <v>0.77084751340949309</v>
      </c>
      <c r="I7799" s="8">
        <v>153366.37207462752</v>
      </c>
      <c r="J7799" s="8">
        <v>0</v>
      </c>
    </row>
    <row r="7800" spans="1:11" hidden="1" x14ac:dyDescent="0.35">
      <c r="A7800">
        <v>2020</v>
      </c>
      <c r="B7800">
        <v>2513984</v>
      </c>
      <c r="C7800" t="s">
        <v>219</v>
      </c>
      <c r="D7800" t="s">
        <v>303</v>
      </c>
      <c r="E7800" t="s">
        <v>300</v>
      </c>
      <c r="F7800" s="8">
        <v>3342846.82</v>
      </c>
      <c r="G7800" s="10"/>
      <c r="I7800" s="8">
        <v>0</v>
      </c>
      <c r="J7800" s="8">
        <v>3496213.1920746271</v>
      </c>
    </row>
    <row r="7801" spans="1:11" hidden="1" x14ac:dyDescent="0.35">
      <c r="A7801">
        <v>2020</v>
      </c>
      <c r="B7801">
        <v>2513984</v>
      </c>
      <c r="C7801" t="s">
        <v>219</v>
      </c>
      <c r="D7801" t="s">
        <v>303</v>
      </c>
      <c r="E7801" t="s">
        <v>307</v>
      </c>
      <c r="F7801" s="8">
        <v>451.76</v>
      </c>
      <c r="G7801" s="10"/>
      <c r="I7801" s="8">
        <v>0</v>
      </c>
      <c r="J7801" s="8">
        <v>0</v>
      </c>
    </row>
    <row r="7802" spans="1:11" hidden="1" x14ac:dyDescent="0.35">
      <c r="A7802">
        <v>2020</v>
      </c>
      <c r="B7802">
        <v>2513984</v>
      </c>
      <c r="C7802" t="s">
        <v>219</v>
      </c>
      <c r="D7802" t="s">
        <v>303</v>
      </c>
      <c r="E7802" t="s">
        <v>301</v>
      </c>
      <c r="F7802" s="8">
        <v>787909.87</v>
      </c>
      <c r="G7802" s="10"/>
      <c r="I7802" s="8">
        <v>0</v>
      </c>
      <c r="J7802" s="8">
        <v>0</v>
      </c>
    </row>
    <row r="7803" spans="1:11" hidden="1" x14ac:dyDescent="0.35">
      <c r="A7803">
        <v>2020</v>
      </c>
      <c r="B7803">
        <v>2513984</v>
      </c>
      <c r="C7803" t="s">
        <v>219</v>
      </c>
      <c r="D7803" t="s">
        <v>303</v>
      </c>
      <c r="E7803" t="s">
        <v>304</v>
      </c>
      <c r="F7803" s="8">
        <v>160445.03</v>
      </c>
      <c r="G7803" s="10"/>
      <c r="I7803" s="8">
        <v>0</v>
      </c>
      <c r="J7803" s="8">
        <v>0</v>
      </c>
    </row>
    <row r="7804" spans="1:11" hidden="1" x14ac:dyDescent="0.35">
      <c r="A7804">
        <v>2020</v>
      </c>
      <c r="B7804">
        <v>2513984</v>
      </c>
      <c r="C7804" t="s">
        <v>219</v>
      </c>
      <c r="D7804" t="s">
        <v>303</v>
      </c>
      <c r="E7804" t="s">
        <v>305</v>
      </c>
      <c r="F7804" s="8">
        <v>44932.89</v>
      </c>
      <c r="G7804" s="10"/>
      <c r="I7804" s="8">
        <v>0</v>
      </c>
      <c r="J7804" s="8">
        <v>0</v>
      </c>
    </row>
    <row r="7805" spans="1:11" hidden="1" x14ac:dyDescent="0.35">
      <c r="A7805">
        <v>2020</v>
      </c>
      <c r="B7805">
        <v>2513984</v>
      </c>
      <c r="C7805" t="s">
        <v>219</v>
      </c>
      <c r="D7805" t="s">
        <v>303</v>
      </c>
      <c r="E7805" t="s">
        <v>309</v>
      </c>
      <c r="F7805" s="8">
        <v>198958.12</v>
      </c>
      <c r="G7805" s="10"/>
      <c r="I7805" s="8">
        <v>0</v>
      </c>
      <c r="J7805" s="8">
        <v>0</v>
      </c>
    </row>
    <row r="7806" spans="1:11" hidden="1" x14ac:dyDescent="0.35">
      <c r="A7806">
        <v>2020</v>
      </c>
      <c r="B7806">
        <v>3161601</v>
      </c>
      <c r="C7806" t="s">
        <v>220</v>
      </c>
      <c r="D7806" t="s">
        <v>303</v>
      </c>
      <c r="E7806" t="s">
        <v>299</v>
      </c>
      <c r="F7806" s="8">
        <v>3310353.8</v>
      </c>
      <c r="G7806" s="10">
        <v>2907213.25</v>
      </c>
      <c r="H7806">
        <v>0.80068459374282219</v>
      </c>
      <c r="I7806" s="8">
        <v>322788.42749800789</v>
      </c>
      <c r="J7806" s="8">
        <v>0</v>
      </c>
      <c r="K7806">
        <f>J7807/F7806</f>
        <v>0.80068459374282219</v>
      </c>
    </row>
    <row r="7807" spans="1:11" hidden="1" x14ac:dyDescent="0.35">
      <c r="A7807">
        <v>2020</v>
      </c>
      <c r="B7807">
        <v>3161601</v>
      </c>
      <c r="C7807" t="s">
        <v>220</v>
      </c>
      <c r="D7807" t="s">
        <v>303</v>
      </c>
      <c r="E7807" t="s">
        <v>300</v>
      </c>
      <c r="F7807" s="8">
        <v>2327760.86</v>
      </c>
      <c r="G7807" s="10"/>
      <c r="I7807" s="8">
        <v>0</v>
      </c>
      <c r="J7807" s="8">
        <v>2650549.2874980075</v>
      </c>
    </row>
    <row r="7808" spans="1:11" hidden="1" x14ac:dyDescent="0.35">
      <c r="A7808">
        <v>2020</v>
      </c>
      <c r="B7808">
        <v>3161601</v>
      </c>
      <c r="C7808" t="s">
        <v>220</v>
      </c>
      <c r="D7808" t="s">
        <v>303</v>
      </c>
      <c r="E7808" t="s">
        <v>306</v>
      </c>
      <c r="F7808" s="8">
        <v>15252</v>
      </c>
      <c r="G7808" s="10"/>
      <c r="I7808" s="8">
        <v>0</v>
      </c>
      <c r="J7808" s="8">
        <v>0</v>
      </c>
    </row>
    <row r="7809" spans="1:10" hidden="1" x14ac:dyDescent="0.35">
      <c r="A7809">
        <v>2020</v>
      </c>
      <c r="B7809">
        <v>3161601</v>
      </c>
      <c r="C7809" t="s">
        <v>220</v>
      </c>
      <c r="D7809" t="s">
        <v>303</v>
      </c>
      <c r="E7809" t="s">
        <v>301</v>
      </c>
      <c r="F7809" s="8">
        <v>168350.35</v>
      </c>
      <c r="G7809" s="10"/>
      <c r="I7809" s="8">
        <v>0</v>
      </c>
      <c r="J7809" s="8">
        <v>0</v>
      </c>
    </row>
    <row r="7810" spans="1:10" hidden="1" x14ac:dyDescent="0.35">
      <c r="A7810">
        <v>2020</v>
      </c>
      <c r="B7810">
        <v>3161601</v>
      </c>
      <c r="C7810" t="s">
        <v>220</v>
      </c>
      <c r="D7810" t="s">
        <v>303</v>
      </c>
      <c r="E7810" t="s">
        <v>304</v>
      </c>
      <c r="F7810" s="8">
        <v>29828.98</v>
      </c>
      <c r="G7810" s="10"/>
      <c r="I7810" s="8">
        <v>0</v>
      </c>
      <c r="J7810" s="8">
        <v>0</v>
      </c>
    </row>
    <row r="7811" spans="1:10" hidden="1" x14ac:dyDescent="0.35">
      <c r="A7811">
        <v>2020</v>
      </c>
      <c r="B7811">
        <v>3161601</v>
      </c>
      <c r="C7811" t="s">
        <v>220</v>
      </c>
      <c r="D7811" t="s">
        <v>303</v>
      </c>
      <c r="E7811" t="s">
        <v>309</v>
      </c>
      <c r="F7811" s="8">
        <v>403140.55</v>
      </c>
      <c r="G7811" s="10"/>
      <c r="I7811" s="8">
        <v>0</v>
      </c>
      <c r="J7811" s="8">
        <v>0</v>
      </c>
    </row>
    <row r="7812" spans="1:10" hidden="1" x14ac:dyDescent="0.35">
      <c r="A7812">
        <v>2020</v>
      </c>
      <c r="B7812">
        <v>3161650</v>
      </c>
      <c r="C7812" t="s">
        <v>221</v>
      </c>
      <c r="D7812" t="s">
        <v>303</v>
      </c>
      <c r="E7812" t="s">
        <v>299</v>
      </c>
      <c r="F7812" s="8">
        <v>2644454.56</v>
      </c>
      <c r="G7812" s="10">
        <v>2310717.08</v>
      </c>
      <c r="H7812">
        <v>0.63401236900884461</v>
      </c>
      <c r="I7812" s="8">
        <v>211593.69032184189</v>
      </c>
      <c r="J7812" s="8">
        <v>0</v>
      </c>
    </row>
    <row r="7813" spans="1:10" hidden="1" x14ac:dyDescent="0.35">
      <c r="A7813">
        <v>2020</v>
      </c>
      <c r="B7813">
        <v>3161650</v>
      </c>
      <c r="C7813" t="s">
        <v>221</v>
      </c>
      <c r="D7813" t="s">
        <v>303</v>
      </c>
      <c r="E7813" t="s">
        <v>300</v>
      </c>
      <c r="F7813" s="8">
        <v>1465023.21</v>
      </c>
      <c r="G7813" s="10"/>
      <c r="I7813" s="8">
        <v>0</v>
      </c>
      <c r="J7813" s="8">
        <v>1676616.9003218419</v>
      </c>
    </row>
    <row r="7814" spans="1:10" hidden="1" x14ac:dyDescent="0.35">
      <c r="A7814">
        <v>2020</v>
      </c>
      <c r="B7814">
        <v>3161650</v>
      </c>
      <c r="C7814" t="s">
        <v>221</v>
      </c>
      <c r="D7814" t="s">
        <v>303</v>
      </c>
      <c r="E7814" t="s">
        <v>306</v>
      </c>
      <c r="F7814" s="8">
        <v>19935.37</v>
      </c>
      <c r="G7814" s="10"/>
      <c r="I7814" s="8">
        <v>0</v>
      </c>
      <c r="J7814" s="8">
        <v>0</v>
      </c>
    </row>
    <row r="7815" spans="1:10" hidden="1" x14ac:dyDescent="0.35">
      <c r="A7815">
        <v>2020</v>
      </c>
      <c r="B7815">
        <v>3161650</v>
      </c>
      <c r="C7815" t="s">
        <v>221</v>
      </c>
      <c r="D7815" t="s">
        <v>303</v>
      </c>
      <c r="E7815" t="s">
        <v>301</v>
      </c>
      <c r="F7815" s="8">
        <v>790076.65</v>
      </c>
      <c r="G7815" s="10"/>
      <c r="I7815" s="8">
        <v>0</v>
      </c>
      <c r="J7815" s="8">
        <v>0</v>
      </c>
    </row>
    <row r="7816" spans="1:10" hidden="1" x14ac:dyDescent="0.35">
      <c r="A7816">
        <v>2020</v>
      </c>
      <c r="B7816">
        <v>3161650</v>
      </c>
      <c r="C7816" t="s">
        <v>221</v>
      </c>
      <c r="D7816" t="s">
        <v>303</v>
      </c>
      <c r="E7816" t="s">
        <v>309</v>
      </c>
      <c r="F7816" s="8">
        <v>333737.48</v>
      </c>
      <c r="G7816" s="10"/>
      <c r="I7816" s="8">
        <v>0</v>
      </c>
      <c r="J7816" s="8">
        <v>0</v>
      </c>
    </row>
    <row r="7817" spans="1:10" hidden="1" x14ac:dyDescent="0.35">
      <c r="A7817">
        <v>2020</v>
      </c>
      <c r="B7817">
        <v>3125507</v>
      </c>
      <c r="C7817" t="s">
        <v>222</v>
      </c>
      <c r="D7817" t="s">
        <v>303</v>
      </c>
      <c r="E7817" t="s">
        <v>299</v>
      </c>
      <c r="F7817" s="8">
        <v>3006650.09</v>
      </c>
      <c r="G7817" s="10">
        <v>2876861.63</v>
      </c>
      <c r="H7817">
        <v>0.7521363931570112</v>
      </c>
      <c r="I7817" s="8">
        <v>97618.624177803023</v>
      </c>
      <c r="J7817" s="8">
        <v>0</v>
      </c>
    </row>
    <row r="7818" spans="1:10" hidden="1" x14ac:dyDescent="0.35">
      <c r="A7818">
        <v>2020</v>
      </c>
      <c r="B7818">
        <v>3125507</v>
      </c>
      <c r="C7818" t="s">
        <v>222</v>
      </c>
      <c r="D7818" t="s">
        <v>303</v>
      </c>
      <c r="E7818" t="s">
        <v>300</v>
      </c>
      <c r="F7818" s="8">
        <v>2163792.33</v>
      </c>
      <c r="G7818" s="10"/>
      <c r="I7818" s="8">
        <v>0</v>
      </c>
      <c r="J7818" s="8">
        <v>2261410.9541778029</v>
      </c>
    </row>
    <row r="7819" spans="1:10" hidden="1" x14ac:dyDescent="0.35">
      <c r="A7819">
        <v>2020</v>
      </c>
      <c r="B7819">
        <v>3125507</v>
      </c>
      <c r="C7819" t="s">
        <v>222</v>
      </c>
      <c r="D7819" t="s">
        <v>303</v>
      </c>
      <c r="E7819" t="s">
        <v>306</v>
      </c>
      <c r="F7819" s="8">
        <v>16200</v>
      </c>
      <c r="G7819" s="10"/>
      <c r="I7819" s="8">
        <v>0</v>
      </c>
      <c r="J7819" s="8">
        <v>0</v>
      </c>
    </row>
    <row r="7820" spans="1:10" hidden="1" x14ac:dyDescent="0.35">
      <c r="A7820">
        <v>2020</v>
      </c>
      <c r="B7820">
        <v>3125507</v>
      </c>
      <c r="C7820" t="s">
        <v>222</v>
      </c>
      <c r="D7820" t="s">
        <v>303</v>
      </c>
      <c r="E7820" t="s">
        <v>301</v>
      </c>
      <c r="F7820" s="8">
        <v>572104.94999999995</v>
      </c>
      <c r="G7820" s="10"/>
      <c r="I7820" s="8">
        <v>0</v>
      </c>
      <c r="J7820" s="8">
        <v>0</v>
      </c>
    </row>
    <row r="7821" spans="1:10" hidden="1" x14ac:dyDescent="0.35">
      <c r="A7821">
        <v>2020</v>
      </c>
      <c r="B7821">
        <v>3125507</v>
      </c>
      <c r="C7821" t="s">
        <v>222</v>
      </c>
      <c r="D7821" t="s">
        <v>303</v>
      </c>
      <c r="E7821" t="s">
        <v>309</v>
      </c>
      <c r="F7821" s="8">
        <v>129788.46</v>
      </c>
      <c r="G7821" s="10"/>
      <c r="I7821" s="8">
        <v>0</v>
      </c>
      <c r="J7821" s="8">
        <v>0</v>
      </c>
    </row>
    <row r="7822" spans="1:10" hidden="1" x14ac:dyDescent="0.35">
      <c r="A7822">
        <v>2020</v>
      </c>
      <c r="B7822">
        <v>3162252</v>
      </c>
      <c r="C7822" t="s">
        <v>223</v>
      </c>
      <c r="D7822" t="s">
        <v>303</v>
      </c>
      <c r="E7822" t="s">
        <v>299</v>
      </c>
      <c r="F7822" s="8">
        <v>4014034.96</v>
      </c>
      <c r="G7822" s="10">
        <v>3158817.77</v>
      </c>
      <c r="H7822">
        <v>0.83920833457892074</v>
      </c>
      <c r="I7822" s="8">
        <v>717705.39372316434</v>
      </c>
      <c r="J7822" s="8">
        <v>0</v>
      </c>
    </row>
    <row r="7823" spans="1:10" hidden="1" x14ac:dyDescent="0.35">
      <c r="A7823">
        <v>2020</v>
      </c>
      <c r="B7823">
        <v>3162252</v>
      </c>
      <c r="C7823" t="s">
        <v>223</v>
      </c>
      <c r="D7823" t="s">
        <v>303</v>
      </c>
      <c r="E7823" t="s">
        <v>300</v>
      </c>
      <c r="F7823" s="8">
        <v>2650906.2000000002</v>
      </c>
      <c r="G7823" s="10"/>
      <c r="I7823" s="8">
        <v>0</v>
      </c>
      <c r="J7823" s="8">
        <v>3368611.5937231644</v>
      </c>
    </row>
    <row r="7824" spans="1:10" hidden="1" x14ac:dyDescent="0.35">
      <c r="A7824">
        <v>2020</v>
      </c>
      <c r="B7824">
        <v>3162252</v>
      </c>
      <c r="C7824" t="s">
        <v>223</v>
      </c>
      <c r="D7824" t="s">
        <v>303</v>
      </c>
      <c r="E7824" t="s">
        <v>301</v>
      </c>
      <c r="F7824" s="8">
        <v>295473.32</v>
      </c>
      <c r="G7824" s="10"/>
      <c r="I7824" s="8">
        <v>0</v>
      </c>
      <c r="J7824" s="8">
        <v>0</v>
      </c>
    </row>
    <row r="7825" spans="1:11" hidden="1" x14ac:dyDescent="0.35">
      <c r="A7825">
        <v>2020</v>
      </c>
      <c r="B7825">
        <v>3162252</v>
      </c>
      <c r="C7825" t="s">
        <v>223</v>
      </c>
      <c r="D7825" t="s">
        <v>303</v>
      </c>
      <c r="E7825" t="s">
        <v>304</v>
      </c>
      <c r="F7825" s="8">
        <v>41187.4</v>
      </c>
      <c r="G7825" s="10"/>
      <c r="I7825" s="8">
        <v>0</v>
      </c>
      <c r="J7825" s="8">
        <v>0</v>
      </c>
    </row>
    <row r="7826" spans="1:11" hidden="1" x14ac:dyDescent="0.35">
      <c r="A7826">
        <v>2020</v>
      </c>
      <c r="B7826">
        <v>3162252</v>
      </c>
      <c r="C7826" t="s">
        <v>223</v>
      </c>
      <c r="D7826" t="s">
        <v>303</v>
      </c>
      <c r="E7826" t="s">
        <v>305</v>
      </c>
      <c r="F7826" s="8">
        <v>140892.67000000001</v>
      </c>
      <c r="G7826" s="10"/>
      <c r="I7826" s="8">
        <v>0</v>
      </c>
      <c r="J7826" s="8">
        <v>0</v>
      </c>
    </row>
    <row r="7827" spans="1:11" hidden="1" x14ac:dyDescent="0.35">
      <c r="A7827">
        <v>2020</v>
      </c>
      <c r="B7827">
        <v>3162252</v>
      </c>
      <c r="C7827" t="s">
        <v>223</v>
      </c>
      <c r="D7827" t="s">
        <v>303</v>
      </c>
      <c r="E7827" t="s">
        <v>309</v>
      </c>
      <c r="F7827" s="8">
        <v>855217.19</v>
      </c>
      <c r="G7827" s="10"/>
      <c r="I7827" s="8">
        <v>0</v>
      </c>
      <c r="J7827" s="8">
        <v>0</v>
      </c>
    </row>
    <row r="7828" spans="1:11" hidden="1" x14ac:dyDescent="0.35">
      <c r="A7828">
        <v>2020</v>
      </c>
      <c r="B7828">
        <v>3162401</v>
      </c>
      <c r="C7828" t="s">
        <v>224</v>
      </c>
      <c r="D7828" t="s">
        <v>303</v>
      </c>
      <c r="E7828" t="s">
        <v>299</v>
      </c>
      <c r="F7828" s="8">
        <v>15728218.26</v>
      </c>
      <c r="G7828" s="10">
        <v>13936903.529999999</v>
      </c>
      <c r="H7828">
        <v>0.76956065003342955</v>
      </c>
      <c r="I7828" s="8">
        <v>1378525.3280332573</v>
      </c>
      <c r="J7828" s="8">
        <v>0</v>
      </c>
    </row>
    <row r="7829" spans="1:11" hidden="1" x14ac:dyDescent="0.35">
      <c r="A7829">
        <v>2020</v>
      </c>
      <c r="B7829">
        <v>3162401</v>
      </c>
      <c r="C7829" t="s">
        <v>224</v>
      </c>
      <c r="D7829" t="s">
        <v>303</v>
      </c>
      <c r="E7829" t="s">
        <v>300</v>
      </c>
      <c r="F7829" s="8">
        <v>10725292.539999999</v>
      </c>
      <c r="G7829" s="10"/>
      <c r="I7829" s="8">
        <v>0</v>
      </c>
      <c r="J7829" s="8">
        <v>12103817.868033256</v>
      </c>
    </row>
    <row r="7830" spans="1:11" hidden="1" x14ac:dyDescent="0.35">
      <c r="A7830">
        <v>2020</v>
      </c>
      <c r="B7830">
        <v>3162401</v>
      </c>
      <c r="C7830" t="s">
        <v>224</v>
      </c>
      <c r="D7830" t="s">
        <v>303</v>
      </c>
      <c r="E7830" t="s">
        <v>308</v>
      </c>
      <c r="F7830" s="8">
        <v>21962.400000000001</v>
      </c>
      <c r="G7830" s="10"/>
      <c r="I7830" s="8">
        <v>0</v>
      </c>
      <c r="J7830" s="8">
        <v>0</v>
      </c>
    </row>
    <row r="7831" spans="1:11" hidden="1" x14ac:dyDescent="0.35">
      <c r="A7831">
        <v>2020</v>
      </c>
      <c r="B7831">
        <v>3162401</v>
      </c>
      <c r="C7831" t="s">
        <v>224</v>
      </c>
      <c r="D7831" t="s">
        <v>303</v>
      </c>
      <c r="E7831" t="s">
        <v>306</v>
      </c>
      <c r="F7831" s="8">
        <v>63203.15</v>
      </c>
      <c r="G7831" s="10"/>
      <c r="I7831" s="8">
        <v>0</v>
      </c>
      <c r="J7831" s="8">
        <v>0</v>
      </c>
    </row>
    <row r="7832" spans="1:11" hidden="1" x14ac:dyDescent="0.35">
      <c r="A7832">
        <v>2020</v>
      </c>
      <c r="B7832">
        <v>3162401</v>
      </c>
      <c r="C7832" t="s">
        <v>224</v>
      </c>
      <c r="D7832" t="s">
        <v>303</v>
      </c>
      <c r="E7832" t="s">
        <v>301</v>
      </c>
      <c r="F7832" s="8">
        <v>2221458.9500000002</v>
      </c>
      <c r="G7832" s="10"/>
      <c r="I7832" s="8">
        <v>0</v>
      </c>
      <c r="J7832" s="8">
        <v>0</v>
      </c>
    </row>
    <row r="7833" spans="1:11" hidden="1" x14ac:dyDescent="0.35">
      <c r="A7833">
        <v>2020</v>
      </c>
      <c r="B7833">
        <v>3162401</v>
      </c>
      <c r="C7833" t="s">
        <v>224</v>
      </c>
      <c r="D7833" t="s">
        <v>303</v>
      </c>
      <c r="E7833" t="s">
        <v>305</v>
      </c>
      <c r="F7833" s="8">
        <v>429631.8</v>
      </c>
      <c r="G7833" s="10"/>
      <c r="I7833" s="8">
        <v>0</v>
      </c>
      <c r="J7833" s="8">
        <v>0</v>
      </c>
    </row>
    <row r="7834" spans="1:11" hidden="1" x14ac:dyDescent="0.35">
      <c r="A7834">
        <v>2020</v>
      </c>
      <c r="B7834">
        <v>3162401</v>
      </c>
      <c r="C7834" t="s">
        <v>224</v>
      </c>
      <c r="D7834" t="s">
        <v>303</v>
      </c>
      <c r="E7834" t="s">
        <v>309</v>
      </c>
      <c r="F7834" s="8">
        <v>1791314.73</v>
      </c>
      <c r="G7834" s="10"/>
      <c r="I7834" s="8">
        <v>0</v>
      </c>
      <c r="J7834" s="8">
        <v>0</v>
      </c>
    </row>
    <row r="7835" spans="1:11" hidden="1" x14ac:dyDescent="0.35">
      <c r="A7835">
        <v>2020</v>
      </c>
      <c r="B7835">
        <v>3162450</v>
      </c>
      <c r="C7835" t="s">
        <v>225</v>
      </c>
      <c r="D7835" t="s">
        <v>303</v>
      </c>
      <c r="E7835" t="s">
        <v>299</v>
      </c>
      <c r="F7835" s="8">
        <v>6197832.5700000003</v>
      </c>
      <c r="G7835" s="10">
        <v>5637105.3300000001</v>
      </c>
      <c r="H7835">
        <v>0.77577571537056944</v>
      </c>
      <c r="I7835" s="8">
        <v>434998.57573876495</v>
      </c>
      <c r="J7835" s="8">
        <v>0</v>
      </c>
    </row>
    <row r="7836" spans="1:11" hidden="1" x14ac:dyDescent="0.35">
      <c r="A7836">
        <v>2020</v>
      </c>
      <c r="B7836">
        <v>3162450</v>
      </c>
      <c r="C7836" t="s">
        <v>225</v>
      </c>
      <c r="D7836" t="s">
        <v>303</v>
      </c>
      <c r="E7836" t="s">
        <v>300</v>
      </c>
      <c r="F7836" s="8">
        <v>4373129.42</v>
      </c>
      <c r="G7836" s="10"/>
      <c r="I7836" s="8">
        <v>0</v>
      </c>
      <c r="J7836" s="8">
        <v>4808127.9957387652</v>
      </c>
    </row>
    <row r="7837" spans="1:11" hidden="1" x14ac:dyDescent="0.35">
      <c r="A7837">
        <v>2020</v>
      </c>
      <c r="B7837">
        <v>3162450</v>
      </c>
      <c r="C7837" t="s">
        <v>225</v>
      </c>
      <c r="D7837" t="s">
        <v>303</v>
      </c>
      <c r="E7837" t="s">
        <v>301</v>
      </c>
      <c r="F7837" s="8">
        <v>1132432.52</v>
      </c>
      <c r="G7837" s="10"/>
      <c r="I7837" s="8">
        <v>0</v>
      </c>
      <c r="J7837" s="8">
        <v>0</v>
      </c>
    </row>
    <row r="7838" spans="1:11" hidden="1" x14ac:dyDescent="0.35">
      <c r="A7838">
        <v>2020</v>
      </c>
      <c r="B7838">
        <v>3162450</v>
      </c>
      <c r="C7838" t="s">
        <v>225</v>
      </c>
      <c r="D7838" t="s">
        <v>303</v>
      </c>
      <c r="E7838" t="s">
        <v>305</v>
      </c>
      <c r="F7838" s="8">
        <v>1337.77</v>
      </c>
      <c r="G7838" s="10"/>
      <c r="I7838" s="8">
        <v>0</v>
      </c>
      <c r="J7838" s="8">
        <v>0</v>
      </c>
    </row>
    <row r="7839" spans="1:11" hidden="1" x14ac:dyDescent="0.35">
      <c r="A7839">
        <v>2020</v>
      </c>
      <c r="B7839">
        <v>3162450</v>
      </c>
      <c r="C7839" t="s">
        <v>225</v>
      </c>
      <c r="D7839" t="s">
        <v>303</v>
      </c>
      <c r="E7839" t="s">
        <v>309</v>
      </c>
      <c r="F7839" s="8">
        <v>560727.24</v>
      </c>
      <c r="G7839" s="10"/>
      <c r="I7839" s="8">
        <v>0</v>
      </c>
      <c r="J7839" s="8">
        <v>0</v>
      </c>
    </row>
    <row r="7840" spans="1:11" hidden="1" x14ac:dyDescent="0.35">
      <c r="A7840">
        <v>2020</v>
      </c>
      <c r="B7840">
        <v>3162575</v>
      </c>
      <c r="C7840" t="s">
        <v>226</v>
      </c>
      <c r="D7840" t="s">
        <v>303</v>
      </c>
      <c r="E7840" t="s">
        <v>299</v>
      </c>
      <c r="F7840" s="8">
        <v>3242508.51</v>
      </c>
      <c r="G7840" s="10">
        <v>3163959.23</v>
      </c>
      <c r="H7840">
        <v>0.76958042218514933</v>
      </c>
      <c r="I7840" s="8">
        <v>60449.988064739504</v>
      </c>
      <c r="J7840" s="8">
        <v>0</v>
      </c>
      <c r="K7840">
        <f>J7841/F7840</f>
        <v>0.76958042218514933</v>
      </c>
    </row>
    <row r="7841" spans="1:10" hidden="1" x14ac:dyDescent="0.35">
      <c r="A7841">
        <v>2020</v>
      </c>
      <c r="B7841">
        <v>3162575</v>
      </c>
      <c r="C7841" t="s">
        <v>226</v>
      </c>
      <c r="D7841" t="s">
        <v>303</v>
      </c>
      <c r="E7841" t="s">
        <v>300</v>
      </c>
      <c r="F7841" s="8">
        <v>2434921.08</v>
      </c>
      <c r="G7841" s="10"/>
      <c r="I7841" s="8">
        <v>0</v>
      </c>
      <c r="J7841" s="8">
        <v>2495371.0680647395</v>
      </c>
    </row>
    <row r="7842" spans="1:10" hidden="1" x14ac:dyDescent="0.35">
      <c r="A7842">
        <v>2020</v>
      </c>
      <c r="B7842">
        <v>3162575</v>
      </c>
      <c r="C7842" t="s">
        <v>226</v>
      </c>
      <c r="D7842" t="s">
        <v>303</v>
      </c>
      <c r="E7842" t="s">
        <v>301</v>
      </c>
      <c r="F7842" s="8">
        <v>665829.1</v>
      </c>
      <c r="G7842" s="10"/>
      <c r="I7842" s="8">
        <v>0</v>
      </c>
      <c r="J7842" s="8">
        <v>0</v>
      </c>
    </row>
    <row r="7843" spans="1:10" hidden="1" x14ac:dyDescent="0.35">
      <c r="A7843">
        <v>2020</v>
      </c>
      <c r="B7843">
        <v>3162575</v>
      </c>
      <c r="C7843" t="s">
        <v>226</v>
      </c>
      <c r="D7843" t="s">
        <v>303</v>
      </c>
      <c r="E7843" t="s">
        <v>305</v>
      </c>
      <c r="F7843" s="8">
        <v>25101.439999999999</v>
      </c>
      <c r="G7843" s="10"/>
      <c r="I7843" s="8">
        <v>0</v>
      </c>
      <c r="J7843" s="8">
        <v>0</v>
      </c>
    </row>
    <row r="7844" spans="1:10" hidden="1" x14ac:dyDescent="0.35">
      <c r="A7844">
        <v>2020</v>
      </c>
      <c r="B7844">
        <v>3162575</v>
      </c>
      <c r="C7844" t="s">
        <v>226</v>
      </c>
      <c r="D7844" t="s">
        <v>303</v>
      </c>
      <c r="E7844" t="s">
        <v>309</v>
      </c>
      <c r="F7844" s="8">
        <v>78549.279999999999</v>
      </c>
      <c r="G7844" s="10"/>
      <c r="I7844" s="8">
        <v>0</v>
      </c>
      <c r="J7844" s="8">
        <v>0</v>
      </c>
    </row>
    <row r="7845" spans="1:10" hidden="1" x14ac:dyDescent="0.35">
      <c r="A7845">
        <v>2020</v>
      </c>
      <c r="B7845">
        <v>3162658</v>
      </c>
      <c r="C7845" t="s">
        <v>227</v>
      </c>
      <c r="D7845" t="s">
        <v>303</v>
      </c>
      <c r="E7845" t="s">
        <v>299</v>
      </c>
      <c r="F7845" s="8">
        <v>3081383.22</v>
      </c>
      <c r="G7845" s="10">
        <v>2735910.6700000004</v>
      </c>
      <c r="H7845">
        <v>0.68953819314575782</v>
      </c>
      <c r="I7845" s="8">
        <v>238216.51790845746</v>
      </c>
      <c r="J7845" s="8">
        <v>0</v>
      </c>
    </row>
    <row r="7846" spans="1:10" hidden="1" x14ac:dyDescent="0.35">
      <c r="A7846">
        <v>2020</v>
      </c>
      <c r="B7846">
        <v>3162658</v>
      </c>
      <c r="C7846" t="s">
        <v>227</v>
      </c>
      <c r="D7846" t="s">
        <v>303</v>
      </c>
      <c r="E7846" t="s">
        <v>300</v>
      </c>
      <c r="F7846" s="8">
        <v>1886514.9</v>
      </c>
      <c r="G7846" s="10"/>
      <c r="I7846" s="8">
        <v>0</v>
      </c>
      <c r="J7846" s="8">
        <v>2124731.4179084576</v>
      </c>
    </row>
    <row r="7847" spans="1:10" hidden="1" x14ac:dyDescent="0.35">
      <c r="A7847">
        <v>2020</v>
      </c>
      <c r="B7847">
        <v>3162658</v>
      </c>
      <c r="C7847" t="s">
        <v>227</v>
      </c>
      <c r="D7847" t="s">
        <v>303</v>
      </c>
      <c r="E7847" t="s">
        <v>301</v>
      </c>
      <c r="F7847" s="8">
        <v>787170.95</v>
      </c>
      <c r="G7847" s="10"/>
      <c r="I7847" s="8">
        <v>0</v>
      </c>
      <c r="J7847" s="8">
        <v>0</v>
      </c>
    </row>
    <row r="7848" spans="1:10" hidden="1" x14ac:dyDescent="0.35">
      <c r="A7848">
        <v>2020</v>
      </c>
      <c r="B7848">
        <v>3162658</v>
      </c>
      <c r="C7848" t="s">
        <v>227</v>
      </c>
      <c r="D7848" t="s">
        <v>303</v>
      </c>
      <c r="E7848" t="s">
        <v>309</v>
      </c>
      <c r="F7848" s="8">
        <v>345472.55</v>
      </c>
      <c r="G7848" s="10"/>
      <c r="I7848" s="8">
        <v>0</v>
      </c>
      <c r="J7848" s="8">
        <v>0</v>
      </c>
    </row>
    <row r="7849" spans="1:10" hidden="1" x14ac:dyDescent="0.35">
      <c r="A7849">
        <v>2020</v>
      </c>
      <c r="B7849">
        <v>2111052</v>
      </c>
      <c r="C7849" t="s">
        <v>228</v>
      </c>
      <c r="D7849" t="s">
        <v>303</v>
      </c>
      <c r="E7849" t="s">
        <v>299</v>
      </c>
      <c r="F7849" s="8">
        <v>13281854.689999999</v>
      </c>
      <c r="G7849" s="10">
        <v>13281854.689999999</v>
      </c>
      <c r="H7849">
        <v>0.84002104829532664</v>
      </c>
      <c r="I7849" s="8">
        <v>0</v>
      </c>
      <c r="J7849" s="8">
        <v>0</v>
      </c>
    </row>
    <row r="7850" spans="1:10" hidden="1" x14ac:dyDescent="0.35">
      <c r="A7850">
        <v>2020</v>
      </c>
      <c r="B7850">
        <v>2111052</v>
      </c>
      <c r="C7850" t="s">
        <v>228</v>
      </c>
      <c r="D7850" t="s">
        <v>303</v>
      </c>
      <c r="E7850" t="s">
        <v>300</v>
      </c>
      <c r="F7850" s="8">
        <v>11157037.5</v>
      </c>
      <c r="G7850" s="10"/>
      <c r="I7850" s="8">
        <v>0</v>
      </c>
      <c r="J7850" s="8">
        <v>11157037.5</v>
      </c>
    </row>
    <row r="7851" spans="1:10" hidden="1" x14ac:dyDescent="0.35">
      <c r="A7851">
        <v>2020</v>
      </c>
      <c r="B7851">
        <v>2111052</v>
      </c>
      <c r="C7851" t="s">
        <v>228</v>
      </c>
      <c r="D7851" t="s">
        <v>303</v>
      </c>
      <c r="E7851" t="s">
        <v>301</v>
      </c>
      <c r="F7851" s="8">
        <v>1862688.1</v>
      </c>
      <c r="G7851" s="10"/>
      <c r="I7851" s="8">
        <v>0</v>
      </c>
      <c r="J7851" s="8">
        <v>0</v>
      </c>
    </row>
    <row r="7852" spans="1:10" hidden="1" x14ac:dyDescent="0.35">
      <c r="A7852">
        <v>2020</v>
      </c>
      <c r="B7852">
        <v>3162807</v>
      </c>
      <c r="C7852" t="s">
        <v>229</v>
      </c>
      <c r="D7852" t="s">
        <v>303</v>
      </c>
      <c r="E7852" t="s">
        <v>299</v>
      </c>
      <c r="F7852" s="8">
        <v>10469535.35</v>
      </c>
      <c r="G7852" s="10">
        <v>10469535.35</v>
      </c>
      <c r="H7852">
        <v>0.89324422119650226</v>
      </c>
      <c r="I7852" s="8">
        <v>0</v>
      </c>
      <c r="J7852" s="8">
        <v>0</v>
      </c>
    </row>
    <row r="7853" spans="1:10" hidden="1" x14ac:dyDescent="0.35">
      <c r="A7853">
        <v>2020</v>
      </c>
      <c r="B7853">
        <v>3162807</v>
      </c>
      <c r="C7853" t="s">
        <v>229</v>
      </c>
      <c r="D7853" t="s">
        <v>303</v>
      </c>
      <c r="E7853" t="s">
        <v>300</v>
      </c>
      <c r="F7853" s="8">
        <v>9351851.9499999993</v>
      </c>
      <c r="G7853" s="10"/>
      <c r="I7853" s="8">
        <v>0</v>
      </c>
      <c r="J7853" s="8">
        <v>9351851.9499999993</v>
      </c>
    </row>
    <row r="7854" spans="1:10" hidden="1" x14ac:dyDescent="0.35">
      <c r="A7854">
        <v>2020</v>
      </c>
      <c r="B7854">
        <v>3162807</v>
      </c>
      <c r="C7854" t="s">
        <v>229</v>
      </c>
      <c r="D7854" t="s">
        <v>303</v>
      </c>
      <c r="E7854" t="s">
        <v>301</v>
      </c>
      <c r="F7854" s="8">
        <v>853015.84</v>
      </c>
      <c r="G7854" s="10"/>
      <c r="I7854" s="8">
        <v>0</v>
      </c>
      <c r="J7854" s="8">
        <v>0</v>
      </c>
    </row>
    <row r="7855" spans="1:10" hidden="1" x14ac:dyDescent="0.35">
      <c r="A7855">
        <v>2020</v>
      </c>
      <c r="B7855">
        <v>3162807</v>
      </c>
      <c r="C7855" t="s">
        <v>229</v>
      </c>
      <c r="D7855" t="s">
        <v>303</v>
      </c>
      <c r="E7855" t="s">
        <v>305</v>
      </c>
      <c r="F7855" s="8">
        <v>127659.48</v>
      </c>
      <c r="G7855" s="10"/>
      <c r="I7855" s="8">
        <v>0</v>
      </c>
      <c r="J7855" s="8">
        <v>0</v>
      </c>
    </row>
    <row r="7856" spans="1:10" hidden="1" x14ac:dyDescent="0.35">
      <c r="A7856">
        <v>2020</v>
      </c>
      <c r="B7856">
        <v>3163003</v>
      </c>
      <c r="C7856" t="s">
        <v>230</v>
      </c>
      <c r="D7856" t="s">
        <v>303</v>
      </c>
      <c r="E7856" t="s">
        <v>299</v>
      </c>
      <c r="F7856" s="8">
        <v>2878244.71</v>
      </c>
      <c r="G7856" s="10">
        <v>2706924.21</v>
      </c>
      <c r="H7856">
        <v>0.91934240744775053</v>
      </c>
      <c r="I7856" s="8">
        <v>157502.20091515235</v>
      </c>
      <c r="J7856" s="8">
        <v>0</v>
      </c>
    </row>
    <row r="7857" spans="1:10" hidden="1" x14ac:dyDescent="0.35">
      <c r="A7857">
        <v>2020</v>
      </c>
      <c r="B7857">
        <v>3163003</v>
      </c>
      <c r="C7857" t="s">
        <v>230</v>
      </c>
      <c r="D7857" t="s">
        <v>303</v>
      </c>
      <c r="E7857" t="s">
        <v>300</v>
      </c>
      <c r="F7857" s="8">
        <v>2488590.2200000002</v>
      </c>
      <c r="G7857" s="10"/>
      <c r="I7857" s="8">
        <v>0</v>
      </c>
      <c r="J7857" s="8">
        <v>2646092.4209151524</v>
      </c>
    </row>
    <row r="7858" spans="1:10" hidden="1" x14ac:dyDescent="0.35">
      <c r="A7858">
        <v>2020</v>
      </c>
      <c r="B7858">
        <v>3163003</v>
      </c>
      <c r="C7858" t="s">
        <v>230</v>
      </c>
      <c r="D7858" t="s">
        <v>303</v>
      </c>
      <c r="E7858" t="s">
        <v>301</v>
      </c>
      <c r="F7858" s="8">
        <v>108114</v>
      </c>
      <c r="G7858" s="10"/>
      <c r="I7858" s="8">
        <v>0</v>
      </c>
      <c r="J7858" s="8">
        <v>0</v>
      </c>
    </row>
    <row r="7859" spans="1:10" hidden="1" x14ac:dyDescent="0.35">
      <c r="A7859">
        <v>2020</v>
      </c>
      <c r="B7859">
        <v>3163003</v>
      </c>
      <c r="C7859" t="s">
        <v>230</v>
      </c>
      <c r="D7859" t="s">
        <v>303</v>
      </c>
      <c r="E7859" t="s">
        <v>309</v>
      </c>
      <c r="F7859" s="8">
        <v>171320.5</v>
      </c>
      <c r="G7859" s="10"/>
      <c r="I7859" s="8">
        <v>0</v>
      </c>
      <c r="J7859" s="8">
        <v>0</v>
      </c>
    </row>
    <row r="7860" spans="1:10" hidden="1" x14ac:dyDescent="0.35">
      <c r="A7860">
        <v>2020</v>
      </c>
      <c r="B7860">
        <v>2210052</v>
      </c>
      <c r="C7860" t="s">
        <v>231</v>
      </c>
      <c r="D7860" t="s">
        <v>303</v>
      </c>
      <c r="E7860" t="s">
        <v>299</v>
      </c>
      <c r="F7860" s="8">
        <v>5687105.5899999999</v>
      </c>
      <c r="G7860" s="10">
        <v>5687105.5899999999</v>
      </c>
      <c r="H7860">
        <v>0.81936091325499727</v>
      </c>
      <c r="I7860" s="8">
        <v>0</v>
      </c>
      <c r="J7860" s="8">
        <v>0</v>
      </c>
    </row>
    <row r="7861" spans="1:10" hidden="1" x14ac:dyDescent="0.35">
      <c r="A7861">
        <v>2020</v>
      </c>
      <c r="B7861">
        <v>2210052</v>
      </c>
      <c r="C7861" t="s">
        <v>231</v>
      </c>
      <c r="D7861" t="s">
        <v>303</v>
      </c>
      <c r="E7861" t="s">
        <v>300</v>
      </c>
      <c r="F7861" s="8">
        <v>4659792.03</v>
      </c>
      <c r="G7861" s="10"/>
      <c r="I7861" s="8">
        <v>0</v>
      </c>
      <c r="J7861" s="8">
        <v>4659792.03</v>
      </c>
    </row>
    <row r="7862" spans="1:10" hidden="1" x14ac:dyDescent="0.35">
      <c r="A7862">
        <v>2020</v>
      </c>
      <c r="B7862">
        <v>2210052</v>
      </c>
      <c r="C7862" t="s">
        <v>231</v>
      </c>
      <c r="D7862" t="s">
        <v>303</v>
      </c>
      <c r="E7862" t="s">
        <v>301</v>
      </c>
      <c r="F7862" s="8">
        <v>1027313.56</v>
      </c>
      <c r="G7862" s="10"/>
      <c r="I7862" s="8">
        <v>0</v>
      </c>
      <c r="J7862" s="8">
        <v>0</v>
      </c>
    </row>
    <row r="7863" spans="1:10" hidden="1" x14ac:dyDescent="0.35">
      <c r="A7863">
        <v>2020</v>
      </c>
      <c r="B7863">
        <v>3163508</v>
      </c>
      <c r="C7863" t="s">
        <v>232</v>
      </c>
      <c r="D7863" t="s">
        <v>303</v>
      </c>
      <c r="E7863" t="s">
        <v>299</v>
      </c>
      <c r="F7863" s="8">
        <v>3126132.27</v>
      </c>
      <c r="G7863" s="10">
        <v>2137053.4900000002</v>
      </c>
      <c r="H7863">
        <v>0.91565006171183849</v>
      </c>
      <c r="I7863" s="8">
        <v>905650.04594486998</v>
      </c>
      <c r="J7863" s="8">
        <v>0</v>
      </c>
    </row>
    <row r="7864" spans="1:10" hidden="1" x14ac:dyDescent="0.35">
      <c r="A7864">
        <v>2020</v>
      </c>
      <c r="B7864">
        <v>3163508</v>
      </c>
      <c r="C7864" t="s">
        <v>232</v>
      </c>
      <c r="D7864" t="s">
        <v>303</v>
      </c>
      <c r="E7864" t="s">
        <v>300</v>
      </c>
      <c r="F7864" s="8">
        <v>1956793.16</v>
      </c>
      <c r="G7864" s="10"/>
      <c r="I7864" s="8">
        <v>0</v>
      </c>
      <c r="J7864" s="8">
        <v>2862443.2059448697</v>
      </c>
    </row>
    <row r="7865" spans="1:10" hidden="1" x14ac:dyDescent="0.35">
      <c r="A7865">
        <v>2020</v>
      </c>
      <c r="B7865">
        <v>3163508</v>
      </c>
      <c r="C7865" t="s">
        <v>232</v>
      </c>
      <c r="D7865" t="s">
        <v>303</v>
      </c>
      <c r="E7865" t="s">
        <v>301</v>
      </c>
      <c r="F7865" s="8">
        <v>25313</v>
      </c>
      <c r="G7865" s="10"/>
      <c r="I7865" s="8">
        <v>0</v>
      </c>
      <c r="J7865" s="8">
        <v>0</v>
      </c>
    </row>
    <row r="7866" spans="1:10" hidden="1" x14ac:dyDescent="0.35">
      <c r="A7866">
        <v>2020</v>
      </c>
      <c r="B7866">
        <v>3163508</v>
      </c>
      <c r="C7866" t="s">
        <v>232</v>
      </c>
      <c r="D7866" t="s">
        <v>303</v>
      </c>
      <c r="E7866" t="s">
        <v>309</v>
      </c>
      <c r="F7866" s="8">
        <v>989078.78</v>
      </c>
      <c r="G7866" s="10"/>
      <c r="I7866" s="8">
        <v>0</v>
      </c>
      <c r="J7866" s="8">
        <v>0</v>
      </c>
    </row>
    <row r="7867" spans="1:10" hidden="1" x14ac:dyDescent="0.35">
      <c r="A7867">
        <v>2020</v>
      </c>
      <c r="B7867">
        <v>3164100</v>
      </c>
      <c r="C7867" t="s">
        <v>233</v>
      </c>
      <c r="D7867" t="s">
        <v>303</v>
      </c>
      <c r="E7867" t="s">
        <v>299</v>
      </c>
      <c r="F7867" s="8">
        <v>4221595.74</v>
      </c>
      <c r="G7867" s="10">
        <v>3746171.97</v>
      </c>
      <c r="H7867">
        <v>0.60385083976804188</v>
      </c>
      <c r="I7867" s="8">
        <v>287085.0427601884</v>
      </c>
      <c r="J7867" s="8">
        <v>0</v>
      </c>
    </row>
    <row r="7868" spans="1:10" hidden="1" x14ac:dyDescent="0.35">
      <c r="A7868">
        <v>2020</v>
      </c>
      <c r="B7868">
        <v>3164100</v>
      </c>
      <c r="C7868" t="s">
        <v>233</v>
      </c>
      <c r="D7868" t="s">
        <v>303</v>
      </c>
      <c r="E7868" t="s">
        <v>300</v>
      </c>
      <c r="F7868" s="8">
        <v>2262129.09</v>
      </c>
      <c r="G7868" s="10"/>
      <c r="I7868" s="8">
        <v>0</v>
      </c>
      <c r="J7868" s="8">
        <v>2549214.1327601881</v>
      </c>
    </row>
    <row r="7869" spans="1:10" hidden="1" x14ac:dyDescent="0.35">
      <c r="A7869">
        <v>2020</v>
      </c>
      <c r="B7869">
        <v>3164100</v>
      </c>
      <c r="C7869" t="s">
        <v>233</v>
      </c>
      <c r="D7869" t="s">
        <v>303</v>
      </c>
      <c r="E7869" t="s">
        <v>301</v>
      </c>
      <c r="F7869" s="8">
        <v>613601.46</v>
      </c>
      <c r="G7869" s="10"/>
      <c r="I7869" s="8">
        <v>0</v>
      </c>
      <c r="J7869" s="8">
        <v>0</v>
      </c>
    </row>
    <row r="7870" spans="1:10" hidden="1" x14ac:dyDescent="0.35">
      <c r="A7870">
        <v>2020</v>
      </c>
      <c r="B7870">
        <v>3164100</v>
      </c>
      <c r="C7870" t="s">
        <v>233</v>
      </c>
      <c r="D7870" t="s">
        <v>303</v>
      </c>
      <c r="E7870" t="s">
        <v>304</v>
      </c>
      <c r="F7870" s="8">
        <v>73358.490000000005</v>
      </c>
      <c r="G7870" s="10"/>
      <c r="I7870" s="8">
        <v>0</v>
      </c>
      <c r="J7870" s="8">
        <v>0</v>
      </c>
    </row>
    <row r="7871" spans="1:10" hidden="1" x14ac:dyDescent="0.35">
      <c r="A7871">
        <v>2020</v>
      </c>
      <c r="B7871">
        <v>3164100</v>
      </c>
      <c r="C7871" t="s">
        <v>233</v>
      </c>
      <c r="D7871" t="s">
        <v>303</v>
      </c>
      <c r="E7871" t="s">
        <v>309</v>
      </c>
      <c r="F7871" s="8">
        <v>475423.77</v>
      </c>
      <c r="G7871" s="10"/>
      <c r="I7871" s="8">
        <v>0</v>
      </c>
      <c r="J7871" s="8">
        <v>0</v>
      </c>
    </row>
    <row r="7872" spans="1:10" hidden="1" x14ac:dyDescent="0.35">
      <c r="A7872">
        <v>2020</v>
      </c>
      <c r="B7872">
        <v>3164209</v>
      </c>
      <c r="C7872" t="s">
        <v>234</v>
      </c>
      <c r="D7872" t="s">
        <v>303</v>
      </c>
      <c r="E7872" t="s">
        <v>299</v>
      </c>
      <c r="F7872" s="8">
        <v>5622133.5999999996</v>
      </c>
      <c r="G7872" s="10">
        <v>5478868.0699999994</v>
      </c>
      <c r="H7872">
        <v>0.90721896502976029</v>
      </c>
      <c r="I7872" s="8">
        <v>129973.20585104007</v>
      </c>
      <c r="J7872" s="8">
        <v>0</v>
      </c>
    </row>
    <row r="7873" spans="1:10" hidden="1" x14ac:dyDescent="0.35">
      <c r="A7873">
        <v>2020</v>
      </c>
      <c r="B7873">
        <v>3164209</v>
      </c>
      <c r="C7873" t="s">
        <v>234</v>
      </c>
      <c r="D7873" t="s">
        <v>303</v>
      </c>
      <c r="E7873" t="s">
        <v>300</v>
      </c>
      <c r="F7873" s="8">
        <v>4970533.0199999996</v>
      </c>
      <c r="G7873" s="10"/>
      <c r="I7873" s="8">
        <v>0</v>
      </c>
      <c r="J7873" s="8">
        <v>5100506.2258510394</v>
      </c>
    </row>
    <row r="7874" spans="1:10" hidden="1" x14ac:dyDescent="0.35">
      <c r="A7874">
        <v>2020</v>
      </c>
      <c r="B7874">
        <v>3164209</v>
      </c>
      <c r="C7874" t="s">
        <v>234</v>
      </c>
      <c r="D7874" t="s">
        <v>303</v>
      </c>
      <c r="E7874" t="s">
        <v>306</v>
      </c>
      <c r="F7874" s="8">
        <v>42468</v>
      </c>
      <c r="G7874" s="10"/>
      <c r="I7874" s="8">
        <v>0</v>
      </c>
      <c r="J7874" s="8">
        <v>0</v>
      </c>
    </row>
    <row r="7875" spans="1:10" hidden="1" x14ac:dyDescent="0.35">
      <c r="A7875">
        <v>2020</v>
      </c>
      <c r="B7875">
        <v>3164209</v>
      </c>
      <c r="C7875" t="s">
        <v>234</v>
      </c>
      <c r="D7875" t="s">
        <v>303</v>
      </c>
      <c r="E7875" t="s">
        <v>301</v>
      </c>
      <c r="F7875" s="8">
        <v>285167.2</v>
      </c>
      <c r="G7875" s="10"/>
      <c r="I7875" s="8">
        <v>0</v>
      </c>
      <c r="J7875" s="8">
        <v>0</v>
      </c>
    </row>
    <row r="7876" spans="1:10" hidden="1" x14ac:dyDescent="0.35">
      <c r="A7876">
        <v>2020</v>
      </c>
      <c r="B7876">
        <v>3164209</v>
      </c>
      <c r="C7876" t="s">
        <v>234</v>
      </c>
      <c r="D7876" t="s">
        <v>303</v>
      </c>
      <c r="E7876" t="s">
        <v>305</v>
      </c>
      <c r="F7876" s="8">
        <v>28717.51</v>
      </c>
      <c r="G7876" s="10"/>
      <c r="I7876" s="8">
        <v>0</v>
      </c>
      <c r="J7876" s="8">
        <v>0</v>
      </c>
    </row>
    <row r="7877" spans="1:10" hidden="1" x14ac:dyDescent="0.35">
      <c r="A7877">
        <v>2020</v>
      </c>
      <c r="B7877">
        <v>3164209</v>
      </c>
      <c r="C7877" t="s">
        <v>234</v>
      </c>
      <c r="D7877" t="s">
        <v>303</v>
      </c>
      <c r="E7877" t="s">
        <v>309</v>
      </c>
      <c r="F7877" s="8">
        <v>143265.53</v>
      </c>
      <c r="G7877" s="10"/>
      <c r="I7877" s="8">
        <v>0</v>
      </c>
      <c r="J7877" s="8">
        <v>0</v>
      </c>
    </row>
    <row r="7878" spans="1:10" hidden="1" x14ac:dyDescent="0.35">
      <c r="A7878">
        <v>2020</v>
      </c>
      <c r="B7878">
        <v>3164472</v>
      </c>
      <c r="C7878" t="s">
        <v>235</v>
      </c>
      <c r="D7878" t="s">
        <v>303</v>
      </c>
      <c r="E7878" t="s">
        <v>299</v>
      </c>
      <c r="F7878" s="8">
        <v>5154377.3</v>
      </c>
      <c r="G7878" s="10">
        <v>5039449.8199999994</v>
      </c>
      <c r="H7878">
        <v>0.79144491213526968</v>
      </c>
      <c r="I7878" s="8">
        <v>90958.769310527961</v>
      </c>
      <c r="J7878" s="8">
        <v>0</v>
      </c>
    </row>
    <row r="7879" spans="1:10" hidden="1" x14ac:dyDescent="0.35">
      <c r="A7879">
        <v>2020</v>
      </c>
      <c r="B7879">
        <v>3164472</v>
      </c>
      <c r="C7879" t="s">
        <v>235</v>
      </c>
      <c r="D7879" t="s">
        <v>303</v>
      </c>
      <c r="E7879" t="s">
        <v>300</v>
      </c>
      <c r="F7879" s="8">
        <v>3988446.92</v>
      </c>
      <c r="G7879" s="10"/>
      <c r="I7879" s="8">
        <v>0</v>
      </c>
      <c r="J7879" s="8">
        <v>4079405.6893105279</v>
      </c>
    </row>
    <row r="7880" spans="1:10" hidden="1" x14ac:dyDescent="0.35">
      <c r="A7880">
        <v>2020</v>
      </c>
      <c r="B7880">
        <v>3164472</v>
      </c>
      <c r="C7880" t="s">
        <v>235</v>
      </c>
      <c r="D7880" t="s">
        <v>303</v>
      </c>
      <c r="E7880" t="s">
        <v>306</v>
      </c>
      <c r="F7880" s="8">
        <v>720</v>
      </c>
      <c r="G7880" s="10"/>
      <c r="I7880" s="8">
        <v>0</v>
      </c>
      <c r="J7880" s="8">
        <v>0</v>
      </c>
    </row>
    <row r="7881" spans="1:10" hidden="1" x14ac:dyDescent="0.35">
      <c r="A7881">
        <v>2020</v>
      </c>
      <c r="B7881">
        <v>3164472</v>
      </c>
      <c r="C7881" t="s">
        <v>235</v>
      </c>
      <c r="D7881" t="s">
        <v>303</v>
      </c>
      <c r="E7881" t="s">
        <v>301</v>
      </c>
      <c r="F7881" s="8">
        <v>889291.86</v>
      </c>
      <c r="G7881" s="10"/>
      <c r="I7881" s="8">
        <v>0</v>
      </c>
      <c r="J7881" s="8">
        <v>0</v>
      </c>
    </row>
    <row r="7882" spans="1:10" hidden="1" x14ac:dyDescent="0.35">
      <c r="A7882">
        <v>2020</v>
      </c>
      <c r="B7882">
        <v>3164472</v>
      </c>
      <c r="C7882" t="s">
        <v>235</v>
      </c>
      <c r="D7882" t="s">
        <v>303</v>
      </c>
      <c r="E7882" t="s">
        <v>309</v>
      </c>
      <c r="F7882" s="8">
        <v>114927.48</v>
      </c>
      <c r="G7882" s="10"/>
      <c r="I7882" s="8">
        <v>0</v>
      </c>
      <c r="J7882" s="8">
        <v>0</v>
      </c>
    </row>
    <row r="7883" spans="1:10" hidden="1" x14ac:dyDescent="0.35">
      <c r="A7883">
        <v>2020</v>
      </c>
      <c r="B7883">
        <v>3164506</v>
      </c>
      <c r="C7883" t="s">
        <v>236</v>
      </c>
      <c r="D7883" t="s">
        <v>303</v>
      </c>
      <c r="E7883" t="s">
        <v>299</v>
      </c>
      <c r="F7883" s="8">
        <v>3895006.99</v>
      </c>
      <c r="G7883" s="10">
        <v>3895006.99</v>
      </c>
      <c r="H7883">
        <v>0.82209366458672251</v>
      </c>
      <c r="I7883" s="8">
        <v>0</v>
      </c>
      <c r="J7883" s="8">
        <v>0</v>
      </c>
    </row>
    <row r="7884" spans="1:10" hidden="1" x14ac:dyDescent="0.35">
      <c r="A7884">
        <v>2020</v>
      </c>
      <c r="B7884">
        <v>3164506</v>
      </c>
      <c r="C7884" t="s">
        <v>236</v>
      </c>
      <c r="D7884" t="s">
        <v>303</v>
      </c>
      <c r="E7884" t="s">
        <v>300</v>
      </c>
      <c r="F7884" s="8">
        <v>3202060.57</v>
      </c>
      <c r="G7884" s="10"/>
      <c r="I7884" s="8">
        <v>0</v>
      </c>
      <c r="J7884" s="8">
        <v>3202060.57</v>
      </c>
    </row>
    <row r="7885" spans="1:10" hidden="1" x14ac:dyDescent="0.35">
      <c r="A7885">
        <v>2020</v>
      </c>
      <c r="B7885">
        <v>3164506</v>
      </c>
      <c r="C7885" t="s">
        <v>236</v>
      </c>
      <c r="D7885" t="s">
        <v>303</v>
      </c>
      <c r="E7885" t="s">
        <v>301</v>
      </c>
      <c r="F7885" s="8">
        <v>229880.23</v>
      </c>
      <c r="G7885" s="10"/>
      <c r="I7885" s="8">
        <v>0</v>
      </c>
      <c r="J7885" s="8">
        <v>0</v>
      </c>
    </row>
    <row r="7886" spans="1:10" hidden="1" x14ac:dyDescent="0.35">
      <c r="A7886">
        <v>2020</v>
      </c>
      <c r="B7886">
        <v>3164506</v>
      </c>
      <c r="C7886" t="s">
        <v>236</v>
      </c>
      <c r="D7886" t="s">
        <v>303</v>
      </c>
      <c r="E7886" t="s">
        <v>304</v>
      </c>
      <c r="F7886" s="8">
        <v>24941.66</v>
      </c>
      <c r="G7886" s="10"/>
      <c r="I7886" s="8">
        <v>0</v>
      </c>
      <c r="J7886" s="8">
        <v>0</v>
      </c>
    </row>
    <row r="7887" spans="1:10" hidden="1" x14ac:dyDescent="0.35">
      <c r="A7887">
        <v>2020</v>
      </c>
      <c r="B7887">
        <v>3165503</v>
      </c>
      <c r="C7887" t="s">
        <v>237</v>
      </c>
      <c r="D7887" t="s">
        <v>303</v>
      </c>
      <c r="E7887" t="s">
        <v>299</v>
      </c>
      <c r="F7887" s="8">
        <v>5850294.2300000004</v>
      </c>
      <c r="G7887" s="10">
        <v>5485242.1600000001</v>
      </c>
      <c r="H7887">
        <v>0.72397622824367702</v>
      </c>
      <c r="I7887" s="8">
        <v>264289.02075114677</v>
      </c>
      <c r="J7887" s="8">
        <v>0</v>
      </c>
    </row>
    <row r="7888" spans="1:10" hidden="1" x14ac:dyDescent="0.35">
      <c r="A7888">
        <v>2020</v>
      </c>
      <c r="B7888">
        <v>3165503</v>
      </c>
      <c r="C7888" t="s">
        <v>237</v>
      </c>
      <c r="D7888" t="s">
        <v>303</v>
      </c>
      <c r="E7888" t="s">
        <v>300</v>
      </c>
      <c r="F7888" s="8">
        <v>3971184.93</v>
      </c>
      <c r="G7888" s="10"/>
      <c r="I7888" s="8">
        <v>0</v>
      </c>
      <c r="J7888" s="8">
        <v>4235473.9507511472</v>
      </c>
    </row>
    <row r="7889" spans="1:10" hidden="1" x14ac:dyDescent="0.35">
      <c r="A7889">
        <v>2020</v>
      </c>
      <c r="B7889">
        <v>3165503</v>
      </c>
      <c r="C7889" t="s">
        <v>237</v>
      </c>
      <c r="D7889" t="s">
        <v>303</v>
      </c>
      <c r="E7889" t="s">
        <v>301</v>
      </c>
      <c r="F7889" s="8">
        <v>701040.78</v>
      </c>
      <c r="G7889" s="10"/>
      <c r="I7889" s="8">
        <v>0</v>
      </c>
      <c r="J7889" s="8">
        <v>0</v>
      </c>
    </row>
    <row r="7890" spans="1:10" hidden="1" x14ac:dyDescent="0.35">
      <c r="A7890">
        <v>2020</v>
      </c>
      <c r="B7890">
        <v>3165503</v>
      </c>
      <c r="C7890" t="s">
        <v>237</v>
      </c>
      <c r="D7890" t="s">
        <v>303</v>
      </c>
      <c r="E7890" t="s">
        <v>309</v>
      </c>
      <c r="F7890" s="8">
        <v>365052.07</v>
      </c>
      <c r="G7890" s="10"/>
      <c r="I7890" s="8">
        <v>0</v>
      </c>
      <c r="J7890" s="8">
        <v>0</v>
      </c>
    </row>
    <row r="7891" spans="1:10" hidden="1" x14ac:dyDescent="0.35">
      <c r="A7891">
        <v>2020</v>
      </c>
      <c r="B7891">
        <v>3165909</v>
      </c>
      <c r="C7891" t="s">
        <v>238</v>
      </c>
      <c r="D7891" t="s">
        <v>303</v>
      </c>
      <c r="E7891" t="s">
        <v>299</v>
      </c>
      <c r="F7891" s="8">
        <v>3854242.33</v>
      </c>
      <c r="G7891" s="10">
        <v>3326450.7800000003</v>
      </c>
      <c r="H7891">
        <v>0.62943580064034488</v>
      </c>
      <c r="I7891" s="8">
        <v>332210.89684545866</v>
      </c>
      <c r="J7891" s="8">
        <v>0</v>
      </c>
    </row>
    <row r="7892" spans="1:10" hidden="1" x14ac:dyDescent="0.35">
      <c r="A7892">
        <v>2020</v>
      </c>
      <c r="B7892">
        <v>3165909</v>
      </c>
      <c r="C7892" t="s">
        <v>238</v>
      </c>
      <c r="D7892" t="s">
        <v>303</v>
      </c>
      <c r="E7892" t="s">
        <v>300</v>
      </c>
      <c r="F7892" s="8">
        <v>2093787.21</v>
      </c>
      <c r="G7892" s="10"/>
      <c r="I7892" s="8">
        <v>0</v>
      </c>
      <c r="J7892" s="8">
        <v>2425998.1068454585</v>
      </c>
    </row>
    <row r="7893" spans="1:10" hidden="1" x14ac:dyDescent="0.35">
      <c r="A7893">
        <v>2020</v>
      </c>
      <c r="B7893">
        <v>3165909</v>
      </c>
      <c r="C7893" t="s">
        <v>238</v>
      </c>
      <c r="D7893" t="s">
        <v>303</v>
      </c>
      <c r="E7893" t="s">
        <v>306</v>
      </c>
      <c r="F7893" s="8">
        <v>688</v>
      </c>
      <c r="G7893" s="10"/>
      <c r="I7893" s="8">
        <v>0</v>
      </c>
      <c r="J7893" s="8">
        <v>0</v>
      </c>
    </row>
    <row r="7894" spans="1:10" hidden="1" x14ac:dyDescent="0.35">
      <c r="A7894">
        <v>2020</v>
      </c>
      <c r="B7894">
        <v>3165909</v>
      </c>
      <c r="C7894" t="s">
        <v>238</v>
      </c>
      <c r="D7894" t="s">
        <v>303</v>
      </c>
      <c r="E7894" t="s">
        <v>301</v>
      </c>
      <c r="F7894" s="8">
        <v>781289.78</v>
      </c>
      <c r="G7894" s="10"/>
      <c r="I7894" s="8">
        <v>0</v>
      </c>
      <c r="J7894" s="8">
        <v>0</v>
      </c>
    </row>
    <row r="7895" spans="1:10" hidden="1" x14ac:dyDescent="0.35">
      <c r="A7895">
        <v>2020</v>
      </c>
      <c r="B7895">
        <v>3165909</v>
      </c>
      <c r="C7895" t="s">
        <v>238</v>
      </c>
      <c r="D7895" t="s">
        <v>303</v>
      </c>
      <c r="E7895" t="s">
        <v>305</v>
      </c>
      <c r="F7895" s="8">
        <v>29418.11</v>
      </c>
      <c r="G7895" s="10"/>
      <c r="I7895" s="8">
        <v>0</v>
      </c>
      <c r="J7895" s="8">
        <v>0</v>
      </c>
    </row>
    <row r="7896" spans="1:10" hidden="1" x14ac:dyDescent="0.35">
      <c r="A7896">
        <v>2020</v>
      </c>
      <c r="B7896">
        <v>3165909</v>
      </c>
      <c r="C7896" t="s">
        <v>238</v>
      </c>
      <c r="D7896" t="s">
        <v>303</v>
      </c>
      <c r="E7896" t="s">
        <v>309</v>
      </c>
      <c r="F7896" s="8">
        <v>527791.55000000005</v>
      </c>
      <c r="G7896" s="10"/>
      <c r="I7896" s="8">
        <v>0</v>
      </c>
      <c r="J7896" s="8">
        <v>0</v>
      </c>
    </row>
    <row r="7897" spans="1:10" hidden="1" x14ac:dyDescent="0.35">
      <c r="A7897">
        <v>2020</v>
      </c>
      <c r="B7897">
        <v>3166105</v>
      </c>
      <c r="C7897" t="s">
        <v>239</v>
      </c>
      <c r="D7897" t="s">
        <v>303</v>
      </c>
      <c r="E7897" t="s">
        <v>299</v>
      </c>
      <c r="F7897" s="8">
        <v>2352738.96</v>
      </c>
      <c r="G7897" s="10">
        <v>2352738.96</v>
      </c>
      <c r="H7897">
        <v>0.72921380959322402</v>
      </c>
      <c r="I7897" s="8">
        <v>0</v>
      </c>
      <c r="J7897" s="8">
        <v>0</v>
      </c>
    </row>
    <row r="7898" spans="1:10" hidden="1" x14ac:dyDescent="0.35">
      <c r="A7898">
        <v>2020</v>
      </c>
      <c r="B7898">
        <v>3166105</v>
      </c>
      <c r="C7898" t="s">
        <v>239</v>
      </c>
      <c r="D7898" t="s">
        <v>303</v>
      </c>
      <c r="E7898" t="s">
        <v>300</v>
      </c>
      <c r="F7898" s="8">
        <v>1715649.74</v>
      </c>
      <c r="G7898" s="10"/>
      <c r="I7898" s="8">
        <v>0</v>
      </c>
      <c r="J7898" s="8">
        <v>1715649.74</v>
      </c>
    </row>
    <row r="7899" spans="1:10" hidden="1" x14ac:dyDescent="0.35">
      <c r="A7899">
        <v>2020</v>
      </c>
      <c r="B7899">
        <v>3166105</v>
      </c>
      <c r="C7899" t="s">
        <v>239</v>
      </c>
      <c r="D7899" t="s">
        <v>303</v>
      </c>
      <c r="E7899" t="s">
        <v>301</v>
      </c>
      <c r="F7899" s="8">
        <v>223575</v>
      </c>
      <c r="G7899" s="10"/>
      <c r="I7899" s="8">
        <v>0</v>
      </c>
      <c r="J7899" s="8">
        <v>0</v>
      </c>
    </row>
    <row r="7900" spans="1:10" hidden="1" x14ac:dyDescent="0.35">
      <c r="A7900">
        <v>2020</v>
      </c>
      <c r="B7900">
        <v>3166501</v>
      </c>
      <c r="C7900" t="s">
        <v>240</v>
      </c>
      <c r="D7900" t="s">
        <v>303</v>
      </c>
      <c r="E7900" t="s">
        <v>299</v>
      </c>
      <c r="F7900" s="8">
        <v>2677883.79</v>
      </c>
      <c r="G7900" s="10">
        <v>2321277.2200000002</v>
      </c>
      <c r="H7900">
        <v>0.7268333551302415</v>
      </c>
      <c r="I7900" s="8">
        <v>259193.54973458732</v>
      </c>
      <c r="J7900" s="8">
        <v>0</v>
      </c>
    </row>
    <row r="7901" spans="1:10" hidden="1" x14ac:dyDescent="0.35">
      <c r="A7901">
        <v>2020</v>
      </c>
      <c r="B7901">
        <v>3166501</v>
      </c>
      <c r="C7901" t="s">
        <v>240</v>
      </c>
      <c r="D7901" t="s">
        <v>303</v>
      </c>
      <c r="E7901" t="s">
        <v>300</v>
      </c>
      <c r="F7901" s="8">
        <v>1687181.71</v>
      </c>
      <c r="G7901" s="10"/>
      <c r="I7901" s="8">
        <v>0</v>
      </c>
      <c r="J7901" s="8">
        <v>1946375.2597345873</v>
      </c>
    </row>
    <row r="7902" spans="1:10" hidden="1" x14ac:dyDescent="0.35">
      <c r="A7902">
        <v>2020</v>
      </c>
      <c r="B7902">
        <v>3166501</v>
      </c>
      <c r="C7902" t="s">
        <v>240</v>
      </c>
      <c r="D7902" t="s">
        <v>303</v>
      </c>
      <c r="E7902" t="s">
        <v>301</v>
      </c>
      <c r="F7902" s="8">
        <v>489620.88</v>
      </c>
      <c r="G7902" s="10"/>
      <c r="I7902" s="8">
        <v>0</v>
      </c>
      <c r="J7902" s="8">
        <v>0</v>
      </c>
    </row>
    <row r="7903" spans="1:10" hidden="1" x14ac:dyDescent="0.35">
      <c r="A7903">
        <v>2020</v>
      </c>
      <c r="B7903">
        <v>3166501</v>
      </c>
      <c r="C7903" t="s">
        <v>240</v>
      </c>
      <c r="D7903" t="s">
        <v>303</v>
      </c>
      <c r="E7903" t="s">
        <v>309</v>
      </c>
      <c r="F7903" s="8">
        <v>356606.57</v>
      </c>
      <c r="G7903" s="10"/>
      <c r="I7903" s="8">
        <v>0</v>
      </c>
      <c r="J7903" s="8">
        <v>0</v>
      </c>
    </row>
    <row r="7904" spans="1:10" hidden="1" x14ac:dyDescent="0.35">
      <c r="A7904">
        <v>2020</v>
      </c>
      <c r="B7904">
        <v>3166709</v>
      </c>
      <c r="C7904" t="s">
        <v>241</v>
      </c>
      <c r="D7904" t="s">
        <v>303</v>
      </c>
      <c r="E7904" t="s">
        <v>299</v>
      </c>
      <c r="F7904" s="8">
        <v>4379005.05</v>
      </c>
      <c r="G7904" s="10">
        <v>3516084.28</v>
      </c>
      <c r="H7904">
        <v>0.71400938375686496</v>
      </c>
      <c r="I7904" s="8">
        <v>616133.52721869946</v>
      </c>
      <c r="J7904" s="8">
        <v>0</v>
      </c>
    </row>
    <row r="7905" spans="1:10" hidden="1" x14ac:dyDescent="0.35">
      <c r="A7905">
        <v>2020</v>
      </c>
      <c r="B7905">
        <v>3166709</v>
      </c>
      <c r="C7905" t="s">
        <v>241</v>
      </c>
      <c r="D7905" t="s">
        <v>303</v>
      </c>
      <c r="E7905" t="s">
        <v>300</v>
      </c>
      <c r="F7905" s="8">
        <v>2510517.17</v>
      </c>
      <c r="G7905" s="10"/>
      <c r="I7905" s="8">
        <v>0</v>
      </c>
      <c r="J7905" s="8">
        <v>3126650.6972186994</v>
      </c>
    </row>
    <row r="7906" spans="1:10" hidden="1" x14ac:dyDescent="0.35">
      <c r="A7906">
        <v>2020</v>
      </c>
      <c r="B7906">
        <v>3166709</v>
      </c>
      <c r="C7906" t="s">
        <v>241</v>
      </c>
      <c r="D7906" t="s">
        <v>303</v>
      </c>
      <c r="E7906" t="s">
        <v>301</v>
      </c>
      <c r="F7906" s="8">
        <v>510805.12</v>
      </c>
      <c r="G7906" s="10"/>
      <c r="I7906" s="8">
        <v>0</v>
      </c>
      <c r="J7906" s="8">
        <v>0</v>
      </c>
    </row>
    <row r="7907" spans="1:10" hidden="1" x14ac:dyDescent="0.35">
      <c r="A7907">
        <v>2020</v>
      </c>
      <c r="B7907">
        <v>3166709</v>
      </c>
      <c r="C7907" t="s">
        <v>241</v>
      </c>
      <c r="D7907" t="s">
        <v>303</v>
      </c>
      <c r="E7907" t="s">
        <v>309</v>
      </c>
      <c r="F7907" s="8">
        <v>862920.77</v>
      </c>
      <c r="G7907" s="10"/>
      <c r="I7907" s="8">
        <v>0</v>
      </c>
      <c r="J7907" s="8">
        <v>0</v>
      </c>
    </row>
    <row r="7908" spans="1:10" hidden="1" x14ac:dyDescent="0.35">
      <c r="A7908">
        <v>2020</v>
      </c>
      <c r="B7908">
        <v>3166956</v>
      </c>
      <c r="C7908" t="s">
        <v>242</v>
      </c>
      <c r="D7908" t="s">
        <v>303</v>
      </c>
      <c r="E7908" t="s">
        <v>299</v>
      </c>
      <c r="F7908" s="8">
        <v>4622938.74</v>
      </c>
      <c r="G7908" s="10">
        <v>4291881.4000000004</v>
      </c>
      <c r="H7908">
        <v>0.82257033710204563</v>
      </c>
      <c r="I7908" s="8">
        <v>272317.94776390656</v>
      </c>
      <c r="J7908" s="8">
        <v>0</v>
      </c>
    </row>
    <row r="7909" spans="1:10" hidden="1" x14ac:dyDescent="0.35">
      <c r="A7909">
        <v>2020</v>
      </c>
      <c r="B7909">
        <v>3166956</v>
      </c>
      <c r="C7909" t="s">
        <v>242</v>
      </c>
      <c r="D7909" t="s">
        <v>303</v>
      </c>
      <c r="E7909" t="s">
        <v>300</v>
      </c>
      <c r="F7909" s="8">
        <v>3530374.33</v>
      </c>
      <c r="G7909" s="10"/>
      <c r="I7909" s="8">
        <v>0</v>
      </c>
      <c r="J7909" s="8">
        <v>3802692.2777639069</v>
      </c>
    </row>
    <row r="7910" spans="1:10" hidden="1" x14ac:dyDescent="0.35">
      <c r="A7910">
        <v>2020</v>
      </c>
      <c r="B7910">
        <v>3166956</v>
      </c>
      <c r="C7910" t="s">
        <v>242</v>
      </c>
      <c r="D7910" t="s">
        <v>303</v>
      </c>
      <c r="E7910" t="s">
        <v>301</v>
      </c>
      <c r="F7910" s="8">
        <v>761507.07</v>
      </c>
      <c r="G7910" s="10"/>
      <c r="I7910" s="8">
        <v>0</v>
      </c>
      <c r="J7910" s="8">
        <v>0</v>
      </c>
    </row>
    <row r="7911" spans="1:10" hidden="1" x14ac:dyDescent="0.35">
      <c r="A7911">
        <v>2020</v>
      </c>
      <c r="B7911">
        <v>3166956</v>
      </c>
      <c r="C7911" t="s">
        <v>242</v>
      </c>
      <c r="D7911" t="s">
        <v>303</v>
      </c>
      <c r="E7911" t="s">
        <v>309</v>
      </c>
      <c r="F7911" s="8">
        <v>331057.34000000003</v>
      </c>
      <c r="G7911" s="10"/>
      <c r="I7911" s="8">
        <v>0</v>
      </c>
      <c r="J7911" s="8">
        <v>0</v>
      </c>
    </row>
    <row r="7912" spans="1:10" hidden="1" x14ac:dyDescent="0.35">
      <c r="A7912">
        <v>2020</v>
      </c>
      <c r="B7912">
        <v>3167103</v>
      </c>
      <c r="C7912" t="s">
        <v>243</v>
      </c>
      <c r="D7912" t="s">
        <v>303</v>
      </c>
      <c r="E7912" t="s">
        <v>299</v>
      </c>
      <c r="F7912" s="8">
        <v>9001918.3100000005</v>
      </c>
      <c r="G7912" s="10">
        <v>8044116.6500000004</v>
      </c>
      <c r="H7912">
        <v>0.60772080797709471</v>
      </c>
      <c r="I7912" s="8">
        <v>582075.99869700253</v>
      </c>
      <c r="J7912" s="8">
        <v>0</v>
      </c>
    </row>
    <row r="7913" spans="1:10" hidden="1" x14ac:dyDescent="0.35">
      <c r="A7913">
        <v>2020</v>
      </c>
      <c r="B7913">
        <v>3167103</v>
      </c>
      <c r="C7913" t="s">
        <v>243</v>
      </c>
      <c r="D7913" t="s">
        <v>303</v>
      </c>
      <c r="E7913" t="s">
        <v>300</v>
      </c>
      <c r="F7913" s="8">
        <v>4888577.07</v>
      </c>
      <c r="G7913" s="10"/>
      <c r="I7913" s="8">
        <v>0</v>
      </c>
      <c r="J7913" s="8">
        <v>5470653.0686970027</v>
      </c>
    </row>
    <row r="7914" spans="1:10" hidden="1" x14ac:dyDescent="0.35">
      <c r="A7914">
        <v>2020</v>
      </c>
      <c r="B7914">
        <v>3167103</v>
      </c>
      <c r="C7914" t="s">
        <v>243</v>
      </c>
      <c r="D7914" t="s">
        <v>303</v>
      </c>
      <c r="E7914" t="s">
        <v>306</v>
      </c>
      <c r="F7914" s="8">
        <v>193.95</v>
      </c>
      <c r="G7914" s="10"/>
      <c r="I7914" s="8">
        <v>0</v>
      </c>
      <c r="J7914" s="8">
        <v>0</v>
      </c>
    </row>
    <row r="7915" spans="1:10" hidden="1" x14ac:dyDescent="0.35">
      <c r="A7915">
        <v>2020</v>
      </c>
      <c r="B7915">
        <v>3167103</v>
      </c>
      <c r="C7915" t="s">
        <v>243</v>
      </c>
      <c r="D7915" t="s">
        <v>303</v>
      </c>
      <c r="E7915" t="s">
        <v>301</v>
      </c>
      <c r="F7915" s="8">
        <v>2571372.88</v>
      </c>
      <c r="G7915" s="10"/>
      <c r="I7915" s="8">
        <v>0</v>
      </c>
      <c r="J7915" s="8">
        <v>0</v>
      </c>
    </row>
    <row r="7916" spans="1:10" hidden="1" x14ac:dyDescent="0.35">
      <c r="A7916">
        <v>2020</v>
      </c>
      <c r="B7916">
        <v>3167103</v>
      </c>
      <c r="C7916" t="s">
        <v>243</v>
      </c>
      <c r="D7916" t="s">
        <v>303</v>
      </c>
      <c r="E7916" t="s">
        <v>309</v>
      </c>
      <c r="F7916" s="8">
        <v>957801.66</v>
      </c>
      <c r="G7916" s="10"/>
      <c r="I7916" s="8">
        <v>0</v>
      </c>
      <c r="J7916" s="8">
        <v>0</v>
      </c>
    </row>
    <row r="7917" spans="1:10" hidden="1" x14ac:dyDescent="0.35">
      <c r="A7917">
        <v>2020</v>
      </c>
      <c r="B7917">
        <v>3165552</v>
      </c>
      <c r="C7917" t="s">
        <v>244</v>
      </c>
      <c r="D7917" t="s">
        <v>303</v>
      </c>
      <c r="E7917" t="s">
        <v>299</v>
      </c>
      <c r="F7917" s="8">
        <v>5660574.6399999997</v>
      </c>
      <c r="G7917" s="10">
        <v>5308818.3999999994</v>
      </c>
      <c r="H7917">
        <v>0.76620429321899586</v>
      </c>
      <c r="I7917" s="8">
        <v>269517.1412545715</v>
      </c>
      <c r="J7917" s="8">
        <v>0</v>
      </c>
    </row>
    <row r="7918" spans="1:10" hidden="1" x14ac:dyDescent="0.35">
      <c r="A7918">
        <v>2020</v>
      </c>
      <c r="B7918">
        <v>3165552</v>
      </c>
      <c r="C7918" t="s">
        <v>244</v>
      </c>
      <c r="D7918" t="s">
        <v>303</v>
      </c>
      <c r="E7918" t="s">
        <v>300</v>
      </c>
      <c r="F7918" s="8">
        <v>4067639.45</v>
      </c>
      <c r="G7918" s="10"/>
      <c r="I7918" s="8">
        <v>0</v>
      </c>
      <c r="J7918" s="8">
        <v>4337156.5912545715</v>
      </c>
    </row>
    <row r="7919" spans="1:10" hidden="1" x14ac:dyDescent="0.35">
      <c r="A7919">
        <v>2020</v>
      </c>
      <c r="B7919">
        <v>3165552</v>
      </c>
      <c r="C7919" t="s">
        <v>244</v>
      </c>
      <c r="D7919" t="s">
        <v>303</v>
      </c>
      <c r="E7919" t="s">
        <v>301</v>
      </c>
      <c r="F7919" s="8">
        <v>899765.08</v>
      </c>
      <c r="G7919" s="10"/>
      <c r="I7919" s="8">
        <v>0</v>
      </c>
      <c r="J7919" s="8">
        <v>0</v>
      </c>
    </row>
    <row r="7920" spans="1:10" hidden="1" x14ac:dyDescent="0.35">
      <c r="A7920">
        <v>2020</v>
      </c>
      <c r="B7920">
        <v>3165552</v>
      </c>
      <c r="C7920" t="s">
        <v>244</v>
      </c>
      <c r="D7920" t="s">
        <v>303</v>
      </c>
      <c r="E7920" t="s">
        <v>305</v>
      </c>
      <c r="F7920" s="8">
        <v>1100</v>
      </c>
      <c r="G7920" s="10"/>
      <c r="I7920" s="8">
        <v>0</v>
      </c>
      <c r="J7920" s="8">
        <v>0</v>
      </c>
    </row>
    <row r="7921" spans="1:10" hidden="1" x14ac:dyDescent="0.35">
      <c r="A7921">
        <v>2020</v>
      </c>
      <c r="B7921">
        <v>3165552</v>
      </c>
      <c r="C7921" t="s">
        <v>244</v>
      </c>
      <c r="D7921" t="s">
        <v>303</v>
      </c>
      <c r="E7921" t="s">
        <v>309</v>
      </c>
      <c r="F7921" s="8">
        <v>351756.24</v>
      </c>
      <c r="G7921" s="10"/>
      <c r="I7921" s="8">
        <v>0</v>
      </c>
      <c r="J7921" s="8">
        <v>0</v>
      </c>
    </row>
    <row r="7922" spans="1:10" hidden="1" x14ac:dyDescent="0.35">
      <c r="A7922">
        <v>2020</v>
      </c>
      <c r="B7922">
        <v>3167707</v>
      </c>
      <c r="C7922" t="s">
        <v>245</v>
      </c>
      <c r="D7922" t="s">
        <v>303</v>
      </c>
      <c r="E7922" t="s">
        <v>299</v>
      </c>
      <c r="F7922" s="8">
        <v>4516100.8</v>
      </c>
      <c r="G7922" s="10">
        <v>4404785.88</v>
      </c>
      <c r="H7922">
        <v>0.77066277055900845</v>
      </c>
      <c r="I7922" s="8">
        <v>85786.264651754376</v>
      </c>
      <c r="J7922" s="8">
        <v>0</v>
      </c>
    </row>
    <row r="7923" spans="1:10" hidden="1" x14ac:dyDescent="0.35">
      <c r="A7923">
        <v>2020</v>
      </c>
      <c r="B7923">
        <v>3167707</v>
      </c>
      <c r="C7923" t="s">
        <v>245</v>
      </c>
      <c r="D7923" t="s">
        <v>303</v>
      </c>
      <c r="E7923" t="s">
        <v>300</v>
      </c>
      <c r="F7923" s="8">
        <v>3394604.49</v>
      </c>
      <c r="G7923" s="10"/>
      <c r="I7923" s="8">
        <v>0</v>
      </c>
      <c r="J7923" s="8">
        <v>3480390.7546517546</v>
      </c>
    </row>
    <row r="7924" spans="1:10" hidden="1" x14ac:dyDescent="0.35">
      <c r="A7924">
        <v>2020</v>
      </c>
      <c r="B7924">
        <v>3167707</v>
      </c>
      <c r="C7924" t="s">
        <v>245</v>
      </c>
      <c r="D7924" t="s">
        <v>303</v>
      </c>
      <c r="E7924" t="s">
        <v>301</v>
      </c>
      <c r="F7924" s="8">
        <v>922647.1</v>
      </c>
      <c r="G7924" s="10"/>
      <c r="I7924" s="8">
        <v>0</v>
      </c>
      <c r="J7924" s="8">
        <v>0</v>
      </c>
    </row>
    <row r="7925" spans="1:10" hidden="1" x14ac:dyDescent="0.35">
      <c r="A7925">
        <v>2020</v>
      </c>
      <c r="B7925">
        <v>3167707</v>
      </c>
      <c r="C7925" t="s">
        <v>245</v>
      </c>
      <c r="D7925" t="s">
        <v>303</v>
      </c>
      <c r="E7925" t="s">
        <v>309</v>
      </c>
      <c r="F7925" s="8">
        <v>111314.92</v>
      </c>
      <c r="G7925" s="10"/>
      <c r="I7925" s="8">
        <v>0</v>
      </c>
      <c r="J7925" s="8">
        <v>0</v>
      </c>
    </row>
    <row r="7926" spans="1:10" hidden="1" x14ac:dyDescent="0.35">
      <c r="A7926">
        <v>2020</v>
      </c>
      <c r="B7926">
        <v>3168002</v>
      </c>
      <c r="C7926" t="s">
        <v>246</v>
      </c>
      <c r="D7926" t="s">
        <v>303</v>
      </c>
      <c r="E7926" t="s">
        <v>299</v>
      </c>
      <c r="F7926" s="8">
        <v>16714951.710000001</v>
      </c>
      <c r="G7926" s="10">
        <v>15976944.960000001</v>
      </c>
      <c r="H7926">
        <v>0.53907275399414034</v>
      </c>
      <c r="I7926" s="8">
        <v>397839.33118876501</v>
      </c>
      <c r="J7926" s="8">
        <v>0</v>
      </c>
    </row>
    <row r="7927" spans="1:10" hidden="1" x14ac:dyDescent="0.35">
      <c r="A7927">
        <v>2020</v>
      </c>
      <c r="B7927">
        <v>3168002</v>
      </c>
      <c r="C7927" t="s">
        <v>246</v>
      </c>
      <c r="D7927" t="s">
        <v>303</v>
      </c>
      <c r="E7927" t="s">
        <v>300</v>
      </c>
      <c r="F7927" s="8">
        <v>8612735.7200000007</v>
      </c>
      <c r="G7927" s="10"/>
      <c r="I7927" s="8">
        <v>0</v>
      </c>
      <c r="J7927" s="8">
        <v>9010575.0511887651</v>
      </c>
    </row>
    <row r="7928" spans="1:10" hidden="1" x14ac:dyDescent="0.35">
      <c r="A7928">
        <v>2020</v>
      </c>
      <c r="B7928">
        <v>3168002</v>
      </c>
      <c r="C7928" t="s">
        <v>246</v>
      </c>
      <c r="D7928" t="s">
        <v>303</v>
      </c>
      <c r="E7928" t="s">
        <v>307</v>
      </c>
      <c r="F7928" s="8">
        <v>26466.93</v>
      </c>
      <c r="G7928" s="10"/>
      <c r="I7928" s="8">
        <v>0</v>
      </c>
      <c r="J7928" s="8">
        <v>0</v>
      </c>
    </row>
    <row r="7929" spans="1:10" hidden="1" x14ac:dyDescent="0.35">
      <c r="A7929">
        <v>2020</v>
      </c>
      <c r="B7929">
        <v>3168002</v>
      </c>
      <c r="C7929" t="s">
        <v>246</v>
      </c>
      <c r="D7929" t="s">
        <v>303</v>
      </c>
      <c r="E7929" t="s">
        <v>306</v>
      </c>
      <c r="F7929" s="8">
        <v>41895.760000000002</v>
      </c>
      <c r="G7929" s="10"/>
      <c r="I7929" s="8">
        <v>0</v>
      </c>
      <c r="J7929" s="8">
        <v>0</v>
      </c>
    </row>
    <row r="7930" spans="1:10" hidden="1" x14ac:dyDescent="0.35">
      <c r="A7930">
        <v>2020</v>
      </c>
      <c r="B7930">
        <v>3168002</v>
      </c>
      <c r="C7930" t="s">
        <v>246</v>
      </c>
      <c r="D7930" t="s">
        <v>303</v>
      </c>
      <c r="E7930" t="s">
        <v>301</v>
      </c>
      <c r="F7930" s="8">
        <v>7203255.3399999999</v>
      </c>
      <c r="G7930" s="10"/>
      <c r="I7930" s="8">
        <v>0</v>
      </c>
      <c r="J7930" s="8">
        <v>0</v>
      </c>
    </row>
    <row r="7931" spans="1:10" hidden="1" x14ac:dyDescent="0.35">
      <c r="A7931">
        <v>2020</v>
      </c>
      <c r="B7931">
        <v>3168002</v>
      </c>
      <c r="C7931" t="s">
        <v>246</v>
      </c>
      <c r="D7931" t="s">
        <v>303</v>
      </c>
      <c r="E7931" t="s">
        <v>304</v>
      </c>
      <c r="F7931" s="8">
        <v>29.53</v>
      </c>
      <c r="G7931" s="10"/>
      <c r="I7931" s="8">
        <v>0</v>
      </c>
      <c r="J7931" s="8">
        <v>0</v>
      </c>
    </row>
    <row r="7932" spans="1:10" hidden="1" x14ac:dyDescent="0.35">
      <c r="A7932">
        <v>2020</v>
      </c>
      <c r="B7932">
        <v>3168002</v>
      </c>
      <c r="C7932" t="s">
        <v>246</v>
      </c>
      <c r="D7932" t="s">
        <v>303</v>
      </c>
      <c r="E7932" t="s">
        <v>305</v>
      </c>
      <c r="F7932" s="8">
        <v>92561.68</v>
      </c>
      <c r="G7932" s="10"/>
      <c r="I7932" s="8">
        <v>0</v>
      </c>
      <c r="J7932" s="8">
        <v>0</v>
      </c>
    </row>
    <row r="7933" spans="1:10" hidden="1" x14ac:dyDescent="0.35">
      <c r="A7933">
        <v>2020</v>
      </c>
      <c r="B7933">
        <v>3168002</v>
      </c>
      <c r="C7933" t="s">
        <v>246</v>
      </c>
      <c r="D7933" t="s">
        <v>303</v>
      </c>
      <c r="E7933" t="s">
        <v>309</v>
      </c>
      <c r="F7933" s="8">
        <v>738006.75</v>
      </c>
      <c r="G7933" s="10"/>
      <c r="I7933" s="8">
        <v>0</v>
      </c>
      <c r="J7933" s="8">
        <v>0</v>
      </c>
    </row>
    <row r="7934" spans="1:10" hidden="1" x14ac:dyDescent="0.35">
      <c r="A7934">
        <v>2020</v>
      </c>
      <c r="B7934">
        <v>3168051</v>
      </c>
      <c r="C7934" t="s">
        <v>247</v>
      </c>
      <c r="D7934" t="s">
        <v>303</v>
      </c>
      <c r="E7934" t="s">
        <v>299</v>
      </c>
      <c r="F7934" s="8">
        <v>3050959.4</v>
      </c>
      <c r="G7934" s="10">
        <v>2667065.4899999998</v>
      </c>
      <c r="H7934">
        <v>0.86401953331862147</v>
      </c>
      <c r="I7934" s="8">
        <v>331691.83696206083</v>
      </c>
      <c r="J7934" s="8">
        <v>0</v>
      </c>
    </row>
    <row r="7935" spans="1:10" hidden="1" x14ac:dyDescent="0.35">
      <c r="A7935">
        <v>2020</v>
      </c>
      <c r="B7935">
        <v>3168051</v>
      </c>
      <c r="C7935" t="s">
        <v>247</v>
      </c>
      <c r="D7935" t="s">
        <v>303</v>
      </c>
      <c r="E7935" t="s">
        <v>300</v>
      </c>
      <c r="F7935" s="8">
        <v>2304396.6800000002</v>
      </c>
      <c r="G7935" s="10"/>
      <c r="I7935" s="8">
        <v>0</v>
      </c>
      <c r="J7935" s="8">
        <v>2636088.5169620612</v>
      </c>
    </row>
    <row r="7936" spans="1:10" hidden="1" x14ac:dyDescent="0.35">
      <c r="A7936">
        <v>2020</v>
      </c>
      <c r="B7936">
        <v>3168051</v>
      </c>
      <c r="C7936" t="s">
        <v>247</v>
      </c>
      <c r="D7936" t="s">
        <v>303</v>
      </c>
      <c r="E7936" t="s">
        <v>301</v>
      </c>
      <c r="F7936" s="8">
        <v>362668.81</v>
      </c>
      <c r="G7936" s="10"/>
      <c r="I7936" s="8">
        <v>0</v>
      </c>
      <c r="J7936" s="8">
        <v>0</v>
      </c>
    </row>
    <row r="7937" spans="1:10" hidden="1" x14ac:dyDescent="0.35">
      <c r="A7937">
        <v>2020</v>
      </c>
      <c r="B7937">
        <v>3168051</v>
      </c>
      <c r="C7937" t="s">
        <v>247</v>
      </c>
      <c r="D7937" t="s">
        <v>303</v>
      </c>
      <c r="E7937" t="s">
        <v>309</v>
      </c>
      <c r="F7937" s="8">
        <v>383893.91</v>
      </c>
      <c r="G7937" s="10"/>
      <c r="I7937" s="8">
        <v>0</v>
      </c>
      <c r="J7937" s="8">
        <v>0</v>
      </c>
    </row>
    <row r="7938" spans="1:10" hidden="1" x14ac:dyDescent="0.35">
      <c r="A7938">
        <v>2020</v>
      </c>
      <c r="B7938">
        <v>3168408</v>
      </c>
      <c r="C7938" t="s">
        <v>248</v>
      </c>
      <c r="D7938" t="s">
        <v>303</v>
      </c>
      <c r="E7938" t="s">
        <v>299</v>
      </c>
      <c r="F7938" s="8">
        <v>5722664.4900000002</v>
      </c>
      <c r="G7938" s="10">
        <v>5722664.4900000002</v>
      </c>
      <c r="H7938">
        <v>0.58685310765090826</v>
      </c>
      <c r="I7938" s="8">
        <v>0</v>
      </c>
      <c r="J7938" s="8">
        <v>0</v>
      </c>
    </row>
    <row r="7939" spans="1:10" hidden="1" x14ac:dyDescent="0.35">
      <c r="A7939">
        <v>2020</v>
      </c>
      <c r="B7939">
        <v>3168408</v>
      </c>
      <c r="C7939" t="s">
        <v>248</v>
      </c>
      <c r="D7939" t="s">
        <v>303</v>
      </c>
      <c r="E7939" t="s">
        <v>300</v>
      </c>
      <c r="F7939" s="8">
        <v>3358363.44</v>
      </c>
      <c r="G7939" s="10"/>
      <c r="I7939" s="8">
        <v>0</v>
      </c>
      <c r="J7939" s="8">
        <v>3358363.44</v>
      </c>
    </row>
    <row r="7940" spans="1:10" hidden="1" x14ac:dyDescent="0.35">
      <c r="A7940">
        <v>2020</v>
      </c>
      <c r="B7940">
        <v>3168408</v>
      </c>
      <c r="C7940" t="s">
        <v>248</v>
      </c>
      <c r="D7940" t="s">
        <v>303</v>
      </c>
      <c r="E7940" t="s">
        <v>306</v>
      </c>
      <c r="F7940" s="8">
        <v>44000.5</v>
      </c>
      <c r="G7940" s="10"/>
      <c r="I7940" s="8">
        <v>0</v>
      </c>
      <c r="J7940" s="8">
        <v>0</v>
      </c>
    </row>
    <row r="7941" spans="1:10" hidden="1" x14ac:dyDescent="0.35">
      <c r="A7941">
        <v>2020</v>
      </c>
      <c r="B7941">
        <v>3168408</v>
      </c>
      <c r="C7941" t="s">
        <v>248</v>
      </c>
      <c r="D7941" t="s">
        <v>303</v>
      </c>
      <c r="E7941" t="s">
        <v>301</v>
      </c>
      <c r="F7941" s="8">
        <v>2137067.58</v>
      </c>
      <c r="G7941" s="10"/>
      <c r="I7941" s="8">
        <v>0</v>
      </c>
      <c r="J7941" s="8">
        <v>0</v>
      </c>
    </row>
    <row r="7942" spans="1:10" hidden="1" x14ac:dyDescent="0.35">
      <c r="A7942">
        <v>2020</v>
      </c>
      <c r="B7942">
        <v>3168606</v>
      </c>
      <c r="C7942" t="s">
        <v>249</v>
      </c>
      <c r="D7942" t="s">
        <v>303</v>
      </c>
      <c r="E7942" t="s">
        <v>299</v>
      </c>
      <c r="F7942" s="8">
        <v>67264683.75</v>
      </c>
      <c r="G7942" s="10">
        <v>60692398.32</v>
      </c>
      <c r="H7942">
        <v>0.50164254837112188</v>
      </c>
      <c r="I7942" s="8">
        <v>3296938.0117275943</v>
      </c>
      <c r="J7942" s="8">
        <v>0</v>
      </c>
    </row>
    <row r="7943" spans="1:10" hidden="1" x14ac:dyDescent="0.35">
      <c r="A7943">
        <v>2020</v>
      </c>
      <c r="B7943">
        <v>3168606</v>
      </c>
      <c r="C7943" t="s">
        <v>249</v>
      </c>
      <c r="D7943" t="s">
        <v>303</v>
      </c>
      <c r="E7943" t="s">
        <v>300</v>
      </c>
      <c r="F7943" s="8">
        <v>30445889.359999999</v>
      </c>
      <c r="G7943" s="10"/>
      <c r="I7943" s="8">
        <v>0</v>
      </c>
      <c r="J7943" s="8">
        <v>33742827.371727593</v>
      </c>
    </row>
    <row r="7944" spans="1:10" hidden="1" x14ac:dyDescent="0.35">
      <c r="A7944">
        <v>2020</v>
      </c>
      <c r="B7944">
        <v>3168606</v>
      </c>
      <c r="C7944" t="s">
        <v>249</v>
      </c>
      <c r="D7944" t="s">
        <v>303</v>
      </c>
      <c r="E7944" t="s">
        <v>307</v>
      </c>
      <c r="F7944" s="8">
        <v>31473.84</v>
      </c>
      <c r="G7944" s="10"/>
      <c r="I7944" s="8">
        <v>0</v>
      </c>
      <c r="J7944" s="8">
        <v>0</v>
      </c>
    </row>
    <row r="7945" spans="1:10" hidden="1" x14ac:dyDescent="0.35">
      <c r="A7945">
        <v>2020</v>
      </c>
      <c r="B7945">
        <v>3168606</v>
      </c>
      <c r="C7945" t="s">
        <v>249</v>
      </c>
      <c r="D7945" t="s">
        <v>303</v>
      </c>
      <c r="E7945" t="s">
        <v>306</v>
      </c>
      <c r="F7945" s="8">
        <v>119592.65</v>
      </c>
      <c r="G7945" s="10"/>
      <c r="I7945" s="8">
        <v>0</v>
      </c>
      <c r="J7945" s="8">
        <v>0</v>
      </c>
    </row>
    <row r="7946" spans="1:10" hidden="1" x14ac:dyDescent="0.35">
      <c r="A7946">
        <v>2020</v>
      </c>
      <c r="B7946">
        <v>3168606</v>
      </c>
      <c r="C7946" t="s">
        <v>249</v>
      </c>
      <c r="D7946" t="s">
        <v>303</v>
      </c>
      <c r="E7946" t="s">
        <v>301</v>
      </c>
      <c r="F7946" s="8">
        <v>16405573.49</v>
      </c>
      <c r="G7946" s="10"/>
      <c r="I7946" s="8">
        <v>0</v>
      </c>
      <c r="J7946" s="8">
        <v>0</v>
      </c>
    </row>
    <row r="7947" spans="1:10" hidden="1" x14ac:dyDescent="0.35">
      <c r="A7947">
        <v>2020</v>
      </c>
      <c r="B7947">
        <v>3168606</v>
      </c>
      <c r="C7947" t="s">
        <v>249</v>
      </c>
      <c r="D7947" t="s">
        <v>303</v>
      </c>
      <c r="E7947" t="s">
        <v>305</v>
      </c>
      <c r="F7947" s="8">
        <v>1134772.7</v>
      </c>
      <c r="G7947" s="10"/>
      <c r="I7947" s="8">
        <v>0</v>
      </c>
      <c r="J7947" s="8">
        <v>0</v>
      </c>
    </row>
    <row r="7948" spans="1:10" hidden="1" x14ac:dyDescent="0.35">
      <c r="A7948">
        <v>2020</v>
      </c>
      <c r="B7948">
        <v>3168606</v>
      </c>
      <c r="C7948" t="s">
        <v>249</v>
      </c>
      <c r="D7948" t="s">
        <v>303</v>
      </c>
      <c r="E7948" t="s">
        <v>309</v>
      </c>
      <c r="F7948" s="8">
        <v>6572285.4299999997</v>
      </c>
      <c r="G7948" s="10"/>
      <c r="I7948" s="8">
        <v>0</v>
      </c>
      <c r="J7948" s="8">
        <v>0</v>
      </c>
    </row>
    <row r="7949" spans="1:10" hidden="1" x14ac:dyDescent="0.35">
      <c r="A7949">
        <v>2020</v>
      </c>
      <c r="B7949">
        <v>3169505</v>
      </c>
      <c r="C7949" t="s">
        <v>250</v>
      </c>
      <c r="D7949" t="s">
        <v>303</v>
      </c>
      <c r="E7949" t="s">
        <v>299</v>
      </c>
      <c r="F7949" s="8">
        <v>4930068.2699999996</v>
      </c>
      <c r="G7949" s="10">
        <v>4652995.8499999996</v>
      </c>
      <c r="H7949">
        <v>0.85948085898249849</v>
      </c>
      <c r="I7949" s="8">
        <v>238138.44154195959</v>
      </c>
      <c r="J7949" s="8">
        <v>0</v>
      </c>
    </row>
    <row r="7950" spans="1:10" hidden="1" x14ac:dyDescent="0.35">
      <c r="A7950">
        <v>2020</v>
      </c>
      <c r="B7950">
        <v>3169505</v>
      </c>
      <c r="C7950" t="s">
        <v>250</v>
      </c>
      <c r="D7950" t="s">
        <v>303</v>
      </c>
      <c r="E7950" t="s">
        <v>300</v>
      </c>
      <c r="F7950" s="8">
        <v>3999160.87</v>
      </c>
      <c r="G7950" s="10"/>
      <c r="I7950" s="8">
        <v>0</v>
      </c>
      <c r="J7950" s="8">
        <v>4237299.3115419596</v>
      </c>
    </row>
    <row r="7951" spans="1:10" hidden="1" x14ac:dyDescent="0.35">
      <c r="A7951">
        <v>2020</v>
      </c>
      <c r="B7951">
        <v>3169505</v>
      </c>
      <c r="C7951" t="s">
        <v>250</v>
      </c>
      <c r="D7951" t="s">
        <v>303</v>
      </c>
      <c r="E7951" t="s">
        <v>308</v>
      </c>
      <c r="F7951" s="8">
        <v>45553.43</v>
      </c>
      <c r="G7951" s="10"/>
      <c r="I7951" s="8">
        <v>0</v>
      </c>
      <c r="J7951" s="8">
        <v>0</v>
      </c>
    </row>
    <row r="7952" spans="1:10" hidden="1" x14ac:dyDescent="0.35">
      <c r="A7952">
        <v>2020</v>
      </c>
      <c r="B7952">
        <v>3169505</v>
      </c>
      <c r="C7952" t="s">
        <v>250</v>
      </c>
      <c r="D7952" t="s">
        <v>303</v>
      </c>
      <c r="E7952" t="s">
        <v>301</v>
      </c>
      <c r="F7952" s="8">
        <v>586548.75</v>
      </c>
      <c r="G7952" s="10"/>
      <c r="I7952" s="8">
        <v>0</v>
      </c>
      <c r="J7952" s="8">
        <v>0</v>
      </c>
    </row>
    <row r="7953" spans="1:10" hidden="1" x14ac:dyDescent="0.35">
      <c r="A7953">
        <v>2020</v>
      </c>
      <c r="B7953">
        <v>3169505</v>
      </c>
      <c r="C7953" t="s">
        <v>250</v>
      </c>
      <c r="D7953" t="s">
        <v>303</v>
      </c>
      <c r="E7953" t="s">
        <v>309</v>
      </c>
      <c r="F7953" s="8">
        <v>277072.42</v>
      </c>
      <c r="G7953" s="10"/>
      <c r="I7953" s="8">
        <v>0</v>
      </c>
      <c r="J7953" s="8">
        <v>0</v>
      </c>
    </row>
    <row r="7954" spans="1:10" hidden="1" x14ac:dyDescent="0.35">
      <c r="A7954">
        <v>2020</v>
      </c>
      <c r="B7954">
        <v>3169703</v>
      </c>
      <c r="C7954" t="s">
        <v>251</v>
      </c>
      <c r="D7954" t="s">
        <v>303</v>
      </c>
      <c r="E7954" t="s">
        <v>299</v>
      </c>
      <c r="F7954" s="8">
        <v>11468986.98</v>
      </c>
      <c r="G7954" s="10">
        <v>10794801.73</v>
      </c>
      <c r="H7954">
        <v>0.77795010506413442</v>
      </c>
      <c r="I7954" s="8">
        <v>524482.48607018974</v>
      </c>
      <c r="J7954" s="8">
        <v>0</v>
      </c>
    </row>
    <row r="7955" spans="1:10" hidden="1" x14ac:dyDescent="0.35">
      <c r="A7955">
        <v>2020</v>
      </c>
      <c r="B7955">
        <v>3169703</v>
      </c>
      <c r="C7955" t="s">
        <v>251</v>
      </c>
      <c r="D7955" t="s">
        <v>303</v>
      </c>
      <c r="E7955" t="s">
        <v>300</v>
      </c>
      <c r="F7955" s="8">
        <v>8397817.1400000006</v>
      </c>
      <c r="G7955" s="10"/>
      <c r="I7955" s="8">
        <v>0</v>
      </c>
      <c r="J7955" s="8">
        <v>8922299.6260701902</v>
      </c>
    </row>
    <row r="7956" spans="1:10" hidden="1" x14ac:dyDescent="0.35">
      <c r="A7956">
        <v>2020</v>
      </c>
      <c r="B7956">
        <v>3169703</v>
      </c>
      <c r="C7956" t="s">
        <v>251</v>
      </c>
      <c r="D7956" t="s">
        <v>303</v>
      </c>
      <c r="E7956" t="s">
        <v>306</v>
      </c>
      <c r="F7956" s="8">
        <v>3308</v>
      </c>
      <c r="G7956" s="10"/>
      <c r="I7956" s="8">
        <v>0</v>
      </c>
      <c r="J7956" s="8">
        <v>0</v>
      </c>
    </row>
    <row r="7957" spans="1:10" hidden="1" x14ac:dyDescent="0.35">
      <c r="A7957">
        <v>2020</v>
      </c>
      <c r="B7957">
        <v>3169703</v>
      </c>
      <c r="C7957" t="s">
        <v>251</v>
      </c>
      <c r="D7957" t="s">
        <v>303</v>
      </c>
      <c r="E7957" t="s">
        <v>301</v>
      </c>
      <c r="F7957" s="8">
        <v>1705511.03</v>
      </c>
      <c r="G7957" s="10"/>
      <c r="I7957" s="8">
        <v>0</v>
      </c>
      <c r="J7957" s="8">
        <v>0</v>
      </c>
    </row>
    <row r="7958" spans="1:10" hidden="1" x14ac:dyDescent="0.35">
      <c r="A7958">
        <v>2020</v>
      </c>
      <c r="B7958">
        <v>3169703</v>
      </c>
      <c r="C7958" t="s">
        <v>251</v>
      </c>
      <c r="D7958" t="s">
        <v>303</v>
      </c>
      <c r="E7958" t="s">
        <v>304</v>
      </c>
      <c r="F7958" s="8">
        <v>73925.13</v>
      </c>
      <c r="G7958" s="10"/>
      <c r="I7958" s="8">
        <v>0</v>
      </c>
      <c r="J7958" s="8">
        <v>0</v>
      </c>
    </row>
    <row r="7959" spans="1:10" hidden="1" x14ac:dyDescent="0.35">
      <c r="A7959">
        <v>2020</v>
      </c>
      <c r="B7959">
        <v>3169703</v>
      </c>
      <c r="C7959" t="s">
        <v>251</v>
      </c>
      <c r="D7959" t="s">
        <v>303</v>
      </c>
      <c r="E7959" t="s">
        <v>309</v>
      </c>
      <c r="F7959" s="8">
        <v>674185.25</v>
      </c>
      <c r="G7959" s="10"/>
      <c r="I7959" s="8">
        <v>0</v>
      </c>
      <c r="J7959" s="8">
        <v>0</v>
      </c>
    </row>
    <row r="7960" spans="1:10" hidden="1" x14ac:dyDescent="0.35">
      <c r="A7960">
        <v>2020</v>
      </c>
      <c r="B7960">
        <v>3170008</v>
      </c>
      <c r="C7960" t="s">
        <v>252</v>
      </c>
      <c r="D7960" t="s">
        <v>303</v>
      </c>
      <c r="E7960" t="s">
        <v>299</v>
      </c>
      <c r="F7960" s="8">
        <v>6752122.7199999997</v>
      </c>
      <c r="G7960" s="10">
        <v>6752122.7199999997</v>
      </c>
      <c r="H7960">
        <v>0.56373550775747749</v>
      </c>
      <c r="I7960" s="8">
        <v>0</v>
      </c>
      <c r="J7960" s="8">
        <v>0</v>
      </c>
    </row>
    <row r="7961" spans="1:10" hidden="1" x14ac:dyDescent="0.35">
      <c r="A7961">
        <v>2020</v>
      </c>
      <c r="B7961">
        <v>3170008</v>
      </c>
      <c r="C7961" t="s">
        <v>252</v>
      </c>
      <c r="D7961" t="s">
        <v>303</v>
      </c>
      <c r="E7961" t="s">
        <v>300</v>
      </c>
      <c r="F7961" s="8">
        <v>3806411.33</v>
      </c>
      <c r="G7961" s="10"/>
      <c r="I7961" s="8">
        <v>0</v>
      </c>
      <c r="J7961" s="8">
        <v>3806411.33</v>
      </c>
    </row>
    <row r="7962" spans="1:10" hidden="1" x14ac:dyDescent="0.35">
      <c r="A7962">
        <v>2020</v>
      </c>
      <c r="B7962">
        <v>3170008</v>
      </c>
      <c r="C7962" t="s">
        <v>252</v>
      </c>
      <c r="D7962" t="s">
        <v>303</v>
      </c>
      <c r="E7962" t="s">
        <v>301</v>
      </c>
      <c r="F7962" s="8">
        <v>2752832.23</v>
      </c>
      <c r="G7962" s="10"/>
      <c r="I7962" s="8">
        <v>0</v>
      </c>
      <c r="J7962" s="8">
        <v>0</v>
      </c>
    </row>
    <row r="7963" spans="1:10" hidden="1" x14ac:dyDescent="0.35">
      <c r="A7963">
        <v>2020</v>
      </c>
      <c r="B7963">
        <v>3170057</v>
      </c>
      <c r="C7963" t="s">
        <v>253</v>
      </c>
      <c r="D7963" t="s">
        <v>303</v>
      </c>
      <c r="E7963" t="s">
        <v>299</v>
      </c>
      <c r="F7963" s="8">
        <v>7588327.4299999997</v>
      </c>
      <c r="G7963" s="10">
        <v>7588327.4299999997</v>
      </c>
      <c r="H7963">
        <v>0.68758748461121688</v>
      </c>
      <c r="I7963" s="8">
        <v>0</v>
      </c>
      <c r="J7963" s="8">
        <v>0</v>
      </c>
    </row>
    <row r="7964" spans="1:10" hidden="1" x14ac:dyDescent="0.35">
      <c r="A7964">
        <v>2020</v>
      </c>
      <c r="B7964">
        <v>3170057</v>
      </c>
      <c r="C7964" t="s">
        <v>253</v>
      </c>
      <c r="D7964" t="s">
        <v>303</v>
      </c>
      <c r="E7964" t="s">
        <v>300</v>
      </c>
      <c r="F7964" s="8">
        <v>5217638.97</v>
      </c>
      <c r="G7964" s="10"/>
      <c r="I7964" s="8">
        <v>0</v>
      </c>
      <c r="J7964" s="8">
        <v>5217638.97</v>
      </c>
    </row>
    <row r="7965" spans="1:10" hidden="1" x14ac:dyDescent="0.35">
      <c r="A7965">
        <v>2020</v>
      </c>
      <c r="B7965">
        <v>3170057</v>
      </c>
      <c r="C7965" t="s">
        <v>253</v>
      </c>
      <c r="D7965" t="s">
        <v>303</v>
      </c>
      <c r="E7965" t="s">
        <v>301</v>
      </c>
      <c r="F7965" s="8">
        <v>2079775.21</v>
      </c>
      <c r="G7965" s="10"/>
      <c r="I7965" s="8">
        <v>0</v>
      </c>
      <c r="J7965" s="8">
        <v>0</v>
      </c>
    </row>
    <row r="7966" spans="1:10" hidden="1" x14ac:dyDescent="0.35">
      <c r="A7966">
        <v>2020</v>
      </c>
      <c r="B7966">
        <v>3170057</v>
      </c>
      <c r="C7966" t="s">
        <v>253</v>
      </c>
      <c r="D7966" t="s">
        <v>303</v>
      </c>
      <c r="E7966" t="s">
        <v>305</v>
      </c>
      <c r="F7966" s="8">
        <v>149864.69</v>
      </c>
      <c r="G7966" s="10"/>
      <c r="I7966" s="8">
        <v>0</v>
      </c>
      <c r="J7966" s="8">
        <v>0</v>
      </c>
    </row>
    <row r="7967" spans="1:10" hidden="1" x14ac:dyDescent="0.35">
      <c r="A7967">
        <v>2020</v>
      </c>
      <c r="B7967">
        <v>3170305</v>
      </c>
      <c r="C7967" t="s">
        <v>254</v>
      </c>
      <c r="D7967" t="s">
        <v>303</v>
      </c>
      <c r="E7967" t="s">
        <v>299</v>
      </c>
      <c r="F7967" s="8">
        <v>2794183.65</v>
      </c>
      <c r="G7967" s="10">
        <v>2507206.0499999998</v>
      </c>
      <c r="H7967">
        <v>0.79394845908257128</v>
      </c>
      <c r="I7967" s="8">
        <v>227845.42331121449</v>
      </c>
      <c r="J7967" s="8">
        <v>0</v>
      </c>
    </row>
    <row r="7968" spans="1:10" hidden="1" x14ac:dyDescent="0.35">
      <c r="A7968">
        <v>2020</v>
      </c>
      <c r="B7968">
        <v>3170305</v>
      </c>
      <c r="C7968" t="s">
        <v>254</v>
      </c>
      <c r="D7968" t="s">
        <v>303</v>
      </c>
      <c r="E7968" t="s">
        <v>300</v>
      </c>
      <c r="F7968" s="8">
        <v>1990592.38</v>
      </c>
      <c r="G7968" s="10"/>
      <c r="I7968" s="8">
        <v>0</v>
      </c>
      <c r="J7968" s="8">
        <v>2218437.8033112143</v>
      </c>
    </row>
    <row r="7969" spans="1:10" hidden="1" x14ac:dyDescent="0.35">
      <c r="A7969">
        <v>2020</v>
      </c>
      <c r="B7969">
        <v>3170305</v>
      </c>
      <c r="C7969" t="s">
        <v>254</v>
      </c>
      <c r="D7969" t="s">
        <v>303</v>
      </c>
      <c r="E7969" t="s">
        <v>301</v>
      </c>
      <c r="F7969" s="8">
        <v>52081.49</v>
      </c>
      <c r="G7969" s="10"/>
      <c r="I7969" s="8">
        <v>0</v>
      </c>
      <c r="J7969" s="8">
        <v>0</v>
      </c>
    </row>
    <row r="7970" spans="1:10" hidden="1" x14ac:dyDescent="0.35">
      <c r="A7970">
        <v>2020</v>
      </c>
      <c r="B7970">
        <v>3170305</v>
      </c>
      <c r="C7970" t="s">
        <v>254</v>
      </c>
      <c r="D7970" t="s">
        <v>303</v>
      </c>
      <c r="E7970" t="s">
        <v>304</v>
      </c>
      <c r="F7970" s="8">
        <v>18558.36</v>
      </c>
      <c r="G7970" s="10"/>
      <c r="I7970" s="8">
        <v>0</v>
      </c>
      <c r="J7970" s="8">
        <v>0</v>
      </c>
    </row>
    <row r="7971" spans="1:10" hidden="1" x14ac:dyDescent="0.35">
      <c r="A7971">
        <v>2020</v>
      </c>
      <c r="B7971">
        <v>3170305</v>
      </c>
      <c r="C7971" t="s">
        <v>254</v>
      </c>
      <c r="D7971" t="s">
        <v>303</v>
      </c>
      <c r="E7971" t="s">
        <v>309</v>
      </c>
      <c r="F7971" s="8">
        <v>286977.59999999998</v>
      </c>
      <c r="G7971" s="10"/>
      <c r="I7971" s="8">
        <v>0</v>
      </c>
      <c r="J7971" s="8">
        <v>0</v>
      </c>
    </row>
    <row r="7972" spans="1:10" hidden="1" x14ac:dyDescent="0.35">
      <c r="A7972">
        <v>2020</v>
      </c>
      <c r="B7972">
        <v>3170479</v>
      </c>
      <c r="C7972" t="s">
        <v>255</v>
      </c>
      <c r="D7972" t="s">
        <v>303</v>
      </c>
      <c r="E7972" t="s">
        <v>299</v>
      </c>
      <c r="F7972" s="8">
        <v>4643389.95</v>
      </c>
      <c r="G7972" s="10">
        <v>4390876.04</v>
      </c>
      <c r="H7972">
        <v>0.77681019207274171</v>
      </c>
      <c r="I7972" s="8">
        <v>196155.37892813902</v>
      </c>
      <c r="J7972" s="8">
        <v>0</v>
      </c>
    </row>
    <row r="7973" spans="1:10" hidden="1" x14ac:dyDescent="0.35">
      <c r="A7973">
        <v>2020</v>
      </c>
      <c r="B7973">
        <v>3170479</v>
      </c>
      <c r="C7973" t="s">
        <v>255</v>
      </c>
      <c r="D7973" t="s">
        <v>303</v>
      </c>
      <c r="E7973" t="s">
        <v>300</v>
      </c>
      <c r="F7973" s="8">
        <v>3410877.26</v>
      </c>
      <c r="G7973" s="10"/>
      <c r="I7973" s="8">
        <v>0</v>
      </c>
      <c r="J7973" s="8">
        <v>3607032.6389281387</v>
      </c>
    </row>
    <row r="7974" spans="1:10" hidden="1" x14ac:dyDescent="0.35">
      <c r="A7974">
        <v>2020</v>
      </c>
      <c r="B7974">
        <v>3170479</v>
      </c>
      <c r="C7974" t="s">
        <v>255</v>
      </c>
      <c r="D7974" t="s">
        <v>303</v>
      </c>
      <c r="E7974" t="s">
        <v>307</v>
      </c>
      <c r="F7974" s="8">
        <v>18726.830000000002</v>
      </c>
      <c r="G7974" s="10"/>
      <c r="I7974" s="8">
        <v>0</v>
      </c>
      <c r="J7974" s="8">
        <v>0</v>
      </c>
    </row>
    <row r="7975" spans="1:10" hidden="1" x14ac:dyDescent="0.35">
      <c r="A7975">
        <v>2020</v>
      </c>
      <c r="B7975">
        <v>3170479</v>
      </c>
      <c r="C7975" t="s">
        <v>255</v>
      </c>
      <c r="D7975" t="s">
        <v>303</v>
      </c>
      <c r="E7975" t="s">
        <v>306</v>
      </c>
      <c r="F7975" s="8">
        <v>9000</v>
      </c>
      <c r="G7975" s="10"/>
      <c r="I7975" s="8">
        <v>0</v>
      </c>
      <c r="J7975" s="8">
        <v>0</v>
      </c>
    </row>
    <row r="7976" spans="1:10" hidden="1" x14ac:dyDescent="0.35">
      <c r="A7976">
        <v>2020</v>
      </c>
      <c r="B7976">
        <v>3170479</v>
      </c>
      <c r="C7976" t="s">
        <v>255</v>
      </c>
      <c r="D7976" t="s">
        <v>303</v>
      </c>
      <c r="E7976" t="s">
        <v>301</v>
      </c>
      <c r="F7976" s="8">
        <v>873874.47</v>
      </c>
      <c r="G7976" s="10"/>
      <c r="I7976" s="8">
        <v>0</v>
      </c>
      <c r="J7976" s="8">
        <v>0</v>
      </c>
    </row>
    <row r="7977" spans="1:10" hidden="1" x14ac:dyDescent="0.35">
      <c r="A7977">
        <v>2020</v>
      </c>
      <c r="B7977">
        <v>3170479</v>
      </c>
      <c r="C7977" t="s">
        <v>255</v>
      </c>
      <c r="D7977" t="s">
        <v>303</v>
      </c>
      <c r="E7977" t="s">
        <v>305</v>
      </c>
      <c r="F7977" s="8">
        <v>4080</v>
      </c>
      <c r="G7977" s="10"/>
      <c r="I7977" s="8">
        <v>0</v>
      </c>
      <c r="J7977" s="8">
        <v>0</v>
      </c>
    </row>
    <row r="7978" spans="1:10" hidden="1" x14ac:dyDescent="0.35">
      <c r="A7978">
        <v>2020</v>
      </c>
      <c r="B7978">
        <v>3170479</v>
      </c>
      <c r="C7978" t="s">
        <v>255</v>
      </c>
      <c r="D7978" t="s">
        <v>303</v>
      </c>
      <c r="E7978" t="s">
        <v>309</v>
      </c>
      <c r="F7978" s="8">
        <v>252513.91</v>
      </c>
      <c r="G7978" s="10"/>
      <c r="I7978" s="8">
        <v>0</v>
      </c>
      <c r="J7978" s="8">
        <v>0</v>
      </c>
    </row>
    <row r="7979" spans="1:10" hidden="1" x14ac:dyDescent="0.35">
      <c r="A7979">
        <v>2020</v>
      </c>
      <c r="B7979">
        <v>3170529</v>
      </c>
      <c r="C7979" t="s">
        <v>256</v>
      </c>
      <c r="D7979" t="s">
        <v>303</v>
      </c>
      <c r="E7979" t="s">
        <v>299</v>
      </c>
      <c r="F7979" s="8">
        <v>10539935.74</v>
      </c>
      <c r="G7979" s="10">
        <v>10143884.550000001</v>
      </c>
      <c r="H7979">
        <v>0.82668729308438349</v>
      </c>
      <c r="I7979" s="8">
        <v>327410.48618394887</v>
      </c>
      <c r="J7979" s="8">
        <v>0</v>
      </c>
    </row>
    <row r="7980" spans="1:10" hidden="1" x14ac:dyDescent="0.35">
      <c r="A7980">
        <v>2020</v>
      </c>
      <c r="B7980">
        <v>3170529</v>
      </c>
      <c r="C7980" t="s">
        <v>256</v>
      </c>
      <c r="D7980" t="s">
        <v>303</v>
      </c>
      <c r="E7980" t="s">
        <v>300</v>
      </c>
      <c r="F7980" s="8">
        <v>8385820.46</v>
      </c>
      <c r="G7980" s="10"/>
      <c r="I7980" s="8">
        <v>0</v>
      </c>
      <c r="J7980" s="8">
        <v>8713230.9461839497</v>
      </c>
    </row>
    <row r="7981" spans="1:10" hidden="1" x14ac:dyDescent="0.35">
      <c r="A7981">
        <v>2020</v>
      </c>
      <c r="B7981">
        <v>3170529</v>
      </c>
      <c r="C7981" t="s">
        <v>256</v>
      </c>
      <c r="D7981" t="s">
        <v>303</v>
      </c>
      <c r="E7981" t="s">
        <v>301</v>
      </c>
      <c r="F7981" s="8">
        <v>1061371.8799999999</v>
      </c>
      <c r="G7981" s="10"/>
      <c r="I7981" s="8">
        <v>0</v>
      </c>
      <c r="J7981" s="8">
        <v>0</v>
      </c>
    </row>
    <row r="7982" spans="1:10" hidden="1" x14ac:dyDescent="0.35">
      <c r="A7982">
        <v>2020</v>
      </c>
      <c r="B7982">
        <v>3170529</v>
      </c>
      <c r="C7982" t="s">
        <v>256</v>
      </c>
      <c r="D7982" t="s">
        <v>303</v>
      </c>
      <c r="E7982" t="s">
        <v>309</v>
      </c>
      <c r="F7982" s="8">
        <v>396051.19</v>
      </c>
      <c r="G7982" s="10"/>
      <c r="I7982" s="8">
        <v>0</v>
      </c>
      <c r="J7982" s="8">
        <v>0</v>
      </c>
    </row>
    <row r="7983" spans="1:10" hidden="1" x14ac:dyDescent="0.35">
      <c r="A7983">
        <v>2020</v>
      </c>
      <c r="B7983">
        <v>3170651</v>
      </c>
      <c r="C7983" t="s">
        <v>257</v>
      </c>
      <c r="D7983" t="s">
        <v>303</v>
      </c>
      <c r="E7983" t="s">
        <v>299</v>
      </c>
      <c r="F7983" s="8">
        <v>4059862.61</v>
      </c>
      <c r="G7983" s="10">
        <v>3315562.77</v>
      </c>
      <c r="H7983">
        <v>0.78676645594014794</v>
      </c>
      <c r="I7983" s="8">
        <v>585590.14727361908</v>
      </c>
      <c r="J7983" s="8">
        <v>0</v>
      </c>
    </row>
    <row r="7984" spans="1:10" hidden="1" x14ac:dyDescent="0.35">
      <c r="A7984">
        <v>2020</v>
      </c>
      <c r="B7984">
        <v>3170651</v>
      </c>
      <c r="C7984" t="s">
        <v>257</v>
      </c>
      <c r="D7984" t="s">
        <v>303</v>
      </c>
      <c r="E7984" t="s">
        <v>300</v>
      </c>
      <c r="F7984" s="8">
        <v>2608573.5699999998</v>
      </c>
      <c r="G7984" s="10"/>
      <c r="I7984" s="8">
        <v>0</v>
      </c>
      <c r="J7984" s="8">
        <v>3194163.717273619</v>
      </c>
    </row>
    <row r="7985" spans="1:10" hidden="1" x14ac:dyDescent="0.35">
      <c r="A7985">
        <v>2020</v>
      </c>
      <c r="B7985">
        <v>3170651</v>
      </c>
      <c r="C7985" t="s">
        <v>257</v>
      </c>
      <c r="D7985" t="s">
        <v>303</v>
      </c>
      <c r="E7985" t="s">
        <v>301</v>
      </c>
      <c r="F7985" s="8">
        <v>74259.03</v>
      </c>
      <c r="G7985" s="10"/>
      <c r="I7985" s="8">
        <v>0</v>
      </c>
      <c r="J7985" s="8">
        <v>0</v>
      </c>
    </row>
    <row r="7986" spans="1:10" hidden="1" x14ac:dyDescent="0.35">
      <c r="A7986">
        <v>2020</v>
      </c>
      <c r="B7986">
        <v>3170651</v>
      </c>
      <c r="C7986" t="s">
        <v>257</v>
      </c>
      <c r="D7986" t="s">
        <v>303</v>
      </c>
      <c r="E7986" t="s">
        <v>305</v>
      </c>
      <c r="F7986" s="8">
        <v>29864.080000000002</v>
      </c>
      <c r="G7986" s="10"/>
      <c r="I7986" s="8">
        <v>0</v>
      </c>
      <c r="J7986" s="8">
        <v>0</v>
      </c>
    </row>
    <row r="7987" spans="1:10" hidden="1" x14ac:dyDescent="0.35">
      <c r="A7987">
        <v>2020</v>
      </c>
      <c r="B7987">
        <v>3170651</v>
      </c>
      <c r="C7987" t="s">
        <v>257</v>
      </c>
      <c r="D7987" t="s">
        <v>303</v>
      </c>
      <c r="E7987" t="s">
        <v>309</v>
      </c>
      <c r="F7987" s="8">
        <v>744299.84</v>
      </c>
      <c r="G7987" s="10"/>
      <c r="I7987" s="8">
        <v>0</v>
      </c>
      <c r="J7987" s="8">
        <v>0</v>
      </c>
    </row>
    <row r="7988" spans="1:10" hidden="1" x14ac:dyDescent="0.35">
      <c r="A7988">
        <v>2020</v>
      </c>
      <c r="B7988">
        <v>3170800</v>
      </c>
      <c r="C7988" t="s">
        <v>258</v>
      </c>
      <c r="D7988" t="s">
        <v>303</v>
      </c>
      <c r="E7988" t="s">
        <v>299</v>
      </c>
      <c r="F7988" s="8">
        <v>19791880.370000001</v>
      </c>
      <c r="G7988" s="10">
        <v>19378495.370000001</v>
      </c>
      <c r="H7988">
        <v>0.80123312690401094</v>
      </c>
      <c r="I7988" s="8">
        <v>331217.75616521458</v>
      </c>
      <c r="J7988" s="8">
        <v>0</v>
      </c>
    </row>
    <row r="7989" spans="1:10" hidden="1" x14ac:dyDescent="0.35">
      <c r="A7989">
        <v>2020</v>
      </c>
      <c r="B7989">
        <v>3170800</v>
      </c>
      <c r="C7989" t="s">
        <v>258</v>
      </c>
      <c r="D7989" t="s">
        <v>303</v>
      </c>
      <c r="E7989" t="s">
        <v>300</v>
      </c>
      <c r="F7989" s="8">
        <v>15526692.439999999</v>
      </c>
      <c r="G7989" s="10"/>
      <c r="I7989" s="8">
        <v>0</v>
      </c>
      <c r="J7989" s="8">
        <v>15857910.196165213</v>
      </c>
    </row>
    <row r="7990" spans="1:10" hidden="1" x14ac:dyDescent="0.35">
      <c r="A7990">
        <v>2020</v>
      </c>
      <c r="B7990">
        <v>3170800</v>
      </c>
      <c r="C7990" t="s">
        <v>258</v>
      </c>
      <c r="D7990" t="s">
        <v>303</v>
      </c>
      <c r="E7990" t="s">
        <v>301</v>
      </c>
      <c r="F7990" s="8">
        <v>3306474.03</v>
      </c>
      <c r="G7990" s="10"/>
      <c r="I7990" s="8">
        <v>0</v>
      </c>
      <c r="J7990" s="8">
        <v>0</v>
      </c>
    </row>
    <row r="7991" spans="1:10" hidden="1" x14ac:dyDescent="0.35">
      <c r="A7991">
        <v>2020</v>
      </c>
      <c r="B7991">
        <v>3170800</v>
      </c>
      <c r="C7991" t="s">
        <v>258</v>
      </c>
      <c r="D7991" t="s">
        <v>303</v>
      </c>
      <c r="E7991" t="s">
        <v>305</v>
      </c>
      <c r="F7991" s="8">
        <v>141805.54999999999</v>
      </c>
      <c r="G7991" s="10"/>
      <c r="I7991" s="8">
        <v>0</v>
      </c>
      <c r="J7991" s="8">
        <v>0</v>
      </c>
    </row>
    <row r="7992" spans="1:10" hidden="1" x14ac:dyDescent="0.35">
      <c r="A7992">
        <v>2020</v>
      </c>
      <c r="B7992">
        <v>3170800</v>
      </c>
      <c r="C7992" t="s">
        <v>258</v>
      </c>
      <c r="D7992" t="s">
        <v>303</v>
      </c>
      <c r="E7992" t="s">
        <v>309</v>
      </c>
      <c r="F7992" s="8">
        <v>413385</v>
      </c>
      <c r="G7992" s="10"/>
      <c r="I7992" s="8">
        <v>0</v>
      </c>
      <c r="J7992" s="8">
        <v>0</v>
      </c>
    </row>
    <row r="7993" spans="1:10" hidden="1" x14ac:dyDescent="0.35">
      <c r="A7993">
        <v>2020</v>
      </c>
      <c r="B7993">
        <v>3170909</v>
      </c>
      <c r="C7993" t="s">
        <v>259</v>
      </c>
      <c r="D7993" t="s">
        <v>303</v>
      </c>
      <c r="E7993" t="s">
        <v>299</v>
      </c>
      <c r="F7993" s="8">
        <v>12161864.859999999</v>
      </c>
      <c r="G7993" s="10">
        <v>10982338.01</v>
      </c>
      <c r="H7993">
        <v>0.60027724460831811</v>
      </c>
      <c r="I7993" s="8">
        <v>708043.12745952897</v>
      </c>
      <c r="J7993" s="8">
        <v>0</v>
      </c>
    </row>
    <row r="7994" spans="1:10" hidden="1" x14ac:dyDescent="0.35">
      <c r="A7994">
        <v>2020</v>
      </c>
      <c r="B7994">
        <v>3170909</v>
      </c>
      <c r="C7994" t="s">
        <v>259</v>
      </c>
      <c r="D7994" t="s">
        <v>303</v>
      </c>
      <c r="E7994" t="s">
        <v>300</v>
      </c>
      <c r="F7994" s="8">
        <v>6592447.5999999996</v>
      </c>
      <c r="G7994" s="10"/>
      <c r="I7994" s="8">
        <v>0</v>
      </c>
      <c r="J7994" s="8">
        <v>7300490.7274595285</v>
      </c>
    </row>
    <row r="7995" spans="1:10" hidden="1" x14ac:dyDescent="0.35">
      <c r="A7995">
        <v>2020</v>
      </c>
      <c r="B7995">
        <v>3170909</v>
      </c>
      <c r="C7995" t="s">
        <v>259</v>
      </c>
      <c r="D7995" t="s">
        <v>303</v>
      </c>
      <c r="E7995" t="s">
        <v>306</v>
      </c>
      <c r="F7995" s="8">
        <v>67257.960000000006</v>
      </c>
      <c r="G7995" s="10"/>
      <c r="I7995" s="8">
        <v>0</v>
      </c>
      <c r="J7995" s="8">
        <v>0</v>
      </c>
    </row>
    <row r="7996" spans="1:10" hidden="1" x14ac:dyDescent="0.35">
      <c r="A7996">
        <v>2020</v>
      </c>
      <c r="B7996">
        <v>3170909</v>
      </c>
      <c r="C7996" t="s">
        <v>259</v>
      </c>
      <c r="D7996" t="s">
        <v>303</v>
      </c>
      <c r="E7996" t="s">
        <v>301</v>
      </c>
      <c r="F7996" s="8">
        <v>3366090.2</v>
      </c>
      <c r="G7996" s="10"/>
      <c r="I7996" s="8">
        <v>0</v>
      </c>
      <c r="J7996" s="8">
        <v>0</v>
      </c>
    </row>
    <row r="7997" spans="1:10" hidden="1" x14ac:dyDescent="0.35">
      <c r="A7997">
        <v>2020</v>
      </c>
      <c r="B7997">
        <v>3170909</v>
      </c>
      <c r="C7997" t="s">
        <v>259</v>
      </c>
      <c r="D7997" t="s">
        <v>303</v>
      </c>
      <c r="E7997" t="s">
        <v>305</v>
      </c>
      <c r="F7997" s="8">
        <v>734361.32</v>
      </c>
      <c r="G7997" s="10"/>
      <c r="I7997" s="8">
        <v>0</v>
      </c>
      <c r="J7997" s="8">
        <v>0</v>
      </c>
    </row>
    <row r="7998" spans="1:10" hidden="1" x14ac:dyDescent="0.35">
      <c r="A7998">
        <v>2020</v>
      </c>
      <c r="B7998">
        <v>3170909</v>
      </c>
      <c r="C7998" t="s">
        <v>259</v>
      </c>
      <c r="D7998" t="s">
        <v>303</v>
      </c>
      <c r="E7998" t="s">
        <v>309</v>
      </c>
      <c r="F7998" s="8">
        <v>1179526.8500000001</v>
      </c>
      <c r="G7998" s="10"/>
      <c r="I7998" s="8">
        <v>0</v>
      </c>
      <c r="J7998" s="8">
        <v>0</v>
      </c>
    </row>
    <row r="7999" spans="1:10" hidden="1" x14ac:dyDescent="0.35">
      <c r="A7999">
        <v>2020</v>
      </c>
      <c r="B7999">
        <v>3171030</v>
      </c>
      <c r="C7999" t="s">
        <v>260</v>
      </c>
      <c r="D7999" t="s">
        <v>303</v>
      </c>
      <c r="E7999" t="s">
        <v>299</v>
      </c>
      <c r="F7999" s="8">
        <v>5716200.2300000004</v>
      </c>
      <c r="G7999" s="10">
        <v>4944577.5500000007</v>
      </c>
      <c r="H7999">
        <v>0.58301678977610527</v>
      </c>
      <c r="I7999" s="8">
        <v>449868.97781203495</v>
      </c>
      <c r="J7999" s="8">
        <v>0</v>
      </c>
    </row>
    <row r="8000" spans="1:10" hidden="1" x14ac:dyDescent="0.35">
      <c r="A8000">
        <v>2020</v>
      </c>
      <c r="B8000">
        <v>3171030</v>
      </c>
      <c r="C8000" t="s">
        <v>260</v>
      </c>
      <c r="D8000" t="s">
        <v>303</v>
      </c>
      <c r="E8000" t="s">
        <v>300</v>
      </c>
      <c r="F8000" s="8">
        <v>2882771.73</v>
      </c>
      <c r="G8000" s="10"/>
      <c r="I8000" s="8">
        <v>0</v>
      </c>
      <c r="J8000" s="8">
        <v>3332640.707812035</v>
      </c>
    </row>
    <row r="8001" spans="1:10" hidden="1" x14ac:dyDescent="0.35">
      <c r="A8001">
        <v>2020</v>
      </c>
      <c r="B8001">
        <v>3171030</v>
      </c>
      <c r="C8001" t="s">
        <v>260</v>
      </c>
      <c r="D8001" t="s">
        <v>303</v>
      </c>
      <c r="E8001" t="s">
        <v>306</v>
      </c>
      <c r="F8001" s="8">
        <v>9885</v>
      </c>
      <c r="G8001" s="10"/>
      <c r="I8001" s="8">
        <v>0</v>
      </c>
      <c r="J8001" s="8">
        <v>0</v>
      </c>
    </row>
    <row r="8002" spans="1:10" hidden="1" x14ac:dyDescent="0.35">
      <c r="A8002">
        <v>2020</v>
      </c>
      <c r="B8002">
        <v>3171030</v>
      </c>
      <c r="C8002" t="s">
        <v>260</v>
      </c>
      <c r="D8002" t="s">
        <v>303</v>
      </c>
      <c r="E8002" t="s">
        <v>301</v>
      </c>
      <c r="F8002" s="8">
        <v>1881414.25</v>
      </c>
      <c r="G8002" s="10"/>
      <c r="I8002" s="8">
        <v>0</v>
      </c>
      <c r="J8002" s="8">
        <v>0</v>
      </c>
    </row>
    <row r="8003" spans="1:10" hidden="1" x14ac:dyDescent="0.35">
      <c r="A8003">
        <v>2020</v>
      </c>
      <c r="B8003">
        <v>3171030</v>
      </c>
      <c r="C8003" t="s">
        <v>260</v>
      </c>
      <c r="D8003" t="s">
        <v>303</v>
      </c>
      <c r="E8003" t="s">
        <v>304</v>
      </c>
      <c r="F8003" s="8">
        <v>96897.11</v>
      </c>
      <c r="G8003" s="10"/>
      <c r="I8003" s="8">
        <v>0</v>
      </c>
      <c r="J8003" s="8">
        <v>0</v>
      </c>
    </row>
    <row r="8004" spans="1:10" hidden="1" x14ac:dyDescent="0.35">
      <c r="A8004">
        <v>2020</v>
      </c>
      <c r="B8004">
        <v>3171030</v>
      </c>
      <c r="C8004" t="s">
        <v>260</v>
      </c>
      <c r="D8004" t="s">
        <v>303</v>
      </c>
      <c r="E8004" t="s">
        <v>305</v>
      </c>
      <c r="F8004" s="8">
        <v>73609.460000000006</v>
      </c>
      <c r="G8004" s="10"/>
      <c r="I8004" s="8">
        <v>0</v>
      </c>
      <c r="J8004" s="8">
        <v>0</v>
      </c>
    </row>
    <row r="8005" spans="1:10" hidden="1" x14ac:dyDescent="0.35">
      <c r="A8005">
        <v>2020</v>
      </c>
      <c r="B8005">
        <v>3171030</v>
      </c>
      <c r="C8005" t="s">
        <v>260</v>
      </c>
      <c r="D8005" t="s">
        <v>303</v>
      </c>
      <c r="E8005" t="s">
        <v>309</v>
      </c>
      <c r="F8005" s="8">
        <v>771622.68</v>
      </c>
      <c r="G8005" s="10"/>
      <c r="I8005" s="8">
        <v>0</v>
      </c>
      <c r="J8005" s="8">
        <v>0</v>
      </c>
    </row>
    <row r="8006" spans="1:10" hidden="1" x14ac:dyDescent="0.35">
      <c r="A8006">
        <v>2020</v>
      </c>
      <c r="B8006">
        <v>3171071</v>
      </c>
      <c r="C8006" t="s">
        <v>261</v>
      </c>
      <c r="D8006" t="s">
        <v>303</v>
      </c>
      <c r="E8006" t="s">
        <v>299</v>
      </c>
      <c r="F8006" s="8">
        <v>3872961.82</v>
      </c>
      <c r="G8006" s="10">
        <v>3452413.42</v>
      </c>
      <c r="H8006">
        <v>0.81331404105131766</v>
      </c>
      <c r="I8006" s="8">
        <v>342037.91866166599</v>
      </c>
      <c r="J8006" s="8">
        <v>0</v>
      </c>
    </row>
    <row r="8007" spans="1:10" hidden="1" x14ac:dyDescent="0.35">
      <c r="A8007">
        <v>2020</v>
      </c>
      <c r="B8007">
        <v>3171071</v>
      </c>
      <c r="C8007" t="s">
        <v>261</v>
      </c>
      <c r="D8007" t="s">
        <v>303</v>
      </c>
      <c r="E8007" t="s">
        <v>300</v>
      </c>
      <c r="F8007" s="8">
        <v>2807896.31</v>
      </c>
      <c r="G8007" s="10"/>
      <c r="I8007" s="8">
        <v>0</v>
      </c>
      <c r="J8007" s="8">
        <v>3149934.2286616662</v>
      </c>
    </row>
    <row r="8008" spans="1:10" hidden="1" x14ac:dyDescent="0.35">
      <c r="A8008">
        <v>2020</v>
      </c>
      <c r="B8008">
        <v>3171071</v>
      </c>
      <c r="C8008" t="s">
        <v>261</v>
      </c>
      <c r="D8008" t="s">
        <v>303</v>
      </c>
      <c r="E8008" t="s">
        <v>307</v>
      </c>
      <c r="F8008" s="8">
        <v>6999.85</v>
      </c>
      <c r="G8008" s="10"/>
      <c r="I8008" s="8">
        <v>0</v>
      </c>
      <c r="J8008" s="8">
        <v>0</v>
      </c>
    </row>
    <row r="8009" spans="1:10" hidden="1" x14ac:dyDescent="0.35">
      <c r="A8009">
        <v>2020</v>
      </c>
      <c r="B8009">
        <v>3171071</v>
      </c>
      <c r="C8009" t="s">
        <v>261</v>
      </c>
      <c r="D8009" t="s">
        <v>303</v>
      </c>
      <c r="E8009" t="s">
        <v>301</v>
      </c>
      <c r="F8009" s="8">
        <v>453759.66</v>
      </c>
      <c r="G8009" s="10"/>
      <c r="I8009" s="8">
        <v>0</v>
      </c>
      <c r="J8009" s="8">
        <v>0</v>
      </c>
    </row>
    <row r="8010" spans="1:10" hidden="1" x14ac:dyDescent="0.35">
      <c r="A8010">
        <v>2020</v>
      </c>
      <c r="B8010">
        <v>3171071</v>
      </c>
      <c r="C8010" t="s">
        <v>261</v>
      </c>
      <c r="D8010" t="s">
        <v>303</v>
      </c>
      <c r="E8010" t="s">
        <v>304</v>
      </c>
      <c r="F8010" s="8">
        <v>211.27</v>
      </c>
      <c r="G8010" s="10"/>
      <c r="I8010" s="8">
        <v>0</v>
      </c>
      <c r="J8010" s="8">
        <v>0</v>
      </c>
    </row>
    <row r="8011" spans="1:10" hidden="1" x14ac:dyDescent="0.35">
      <c r="A8011">
        <v>2020</v>
      </c>
      <c r="B8011">
        <v>3171071</v>
      </c>
      <c r="C8011" t="s">
        <v>261</v>
      </c>
      <c r="D8011" t="s">
        <v>303</v>
      </c>
      <c r="E8011" t="s">
        <v>305</v>
      </c>
      <c r="F8011" s="8">
        <v>162229.85</v>
      </c>
      <c r="G8011" s="10"/>
      <c r="I8011" s="8">
        <v>0</v>
      </c>
      <c r="J8011" s="8">
        <v>0</v>
      </c>
    </row>
    <row r="8012" spans="1:10" hidden="1" x14ac:dyDescent="0.35">
      <c r="A8012">
        <v>2020</v>
      </c>
      <c r="B8012">
        <v>3171071</v>
      </c>
      <c r="C8012" t="s">
        <v>261</v>
      </c>
      <c r="D8012" t="s">
        <v>303</v>
      </c>
      <c r="E8012" t="s">
        <v>309</v>
      </c>
      <c r="F8012" s="8">
        <v>420548.4</v>
      </c>
      <c r="G8012" s="10"/>
      <c r="I8012" s="8">
        <v>0</v>
      </c>
      <c r="J8012" s="8">
        <v>0</v>
      </c>
    </row>
    <row r="8013" spans="1:10" hidden="1" x14ac:dyDescent="0.35">
      <c r="A8013">
        <v>2020</v>
      </c>
      <c r="B8013">
        <v>3171600</v>
      </c>
      <c r="C8013" t="s">
        <v>262</v>
      </c>
      <c r="D8013" t="s">
        <v>303</v>
      </c>
      <c r="E8013" t="s">
        <v>299</v>
      </c>
      <c r="F8013" s="8">
        <v>5593337.4800000004</v>
      </c>
      <c r="G8013" s="10">
        <v>5420670.7600000007</v>
      </c>
      <c r="H8013">
        <v>0.832202437618624</v>
      </c>
      <c r="I8013" s="8">
        <v>143693.66527961241</v>
      </c>
      <c r="J8013" s="8">
        <v>0</v>
      </c>
    </row>
    <row r="8014" spans="1:10" hidden="1" x14ac:dyDescent="0.35">
      <c r="A8014">
        <v>2020</v>
      </c>
      <c r="B8014">
        <v>3171600</v>
      </c>
      <c r="C8014" t="s">
        <v>262</v>
      </c>
      <c r="D8014" t="s">
        <v>303</v>
      </c>
      <c r="E8014" t="s">
        <v>300</v>
      </c>
      <c r="F8014" s="8">
        <v>4511095.42</v>
      </c>
      <c r="G8014" s="10"/>
      <c r="I8014" s="8">
        <v>0</v>
      </c>
      <c r="J8014" s="8">
        <v>4654789.0852796119</v>
      </c>
    </row>
    <row r="8015" spans="1:10" hidden="1" x14ac:dyDescent="0.35">
      <c r="A8015">
        <v>2020</v>
      </c>
      <c r="B8015">
        <v>3171600</v>
      </c>
      <c r="C8015" t="s">
        <v>262</v>
      </c>
      <c r="D8015" t="s">
        <v>303</v>
      </c>
      <c r="E8015" t="s">
        <v>307</v>
      </c>
      <c r="F8015" s="8">
        <v>14000</v>
      </c>
      <c r="G8015" s="10"/>
      <c r="I8015" s="8">
        <v>0</v>
      </c>
      <c r="J8015" s="8">
        <v>0</v>
      </c>
    </row>
    <row r="8016" spans="1:10" hidden="1" x14ac:dyDescent="0.35">
      <c r="A8016">
        <v>2020</v>
      </c>
      <c r="B8016">
        <v>3171600</v>
      </c>
      <c r="C8016" t="s">
        <v>262</v>
      </c>
      <c r="D8016" t="s">
        <v>303</v>
      </c>
      <c r="E8016" t="s">
        <v>301</v>
      </c>
      <c r="F8016" s="8">
        <v>778816.52</v>
      </c>
      <c r="G8016" s="10"/>
      <c r="I8016" s="8">
        <v>0</v>
      </c>
      <c r="J8016" s="8">
        <v>0</v>
      </c>
    </row>
    <row r="8017" spans="1:10" hidden="1" x14ac:dyDescent="0.35">
      <c r="A8017">
        <v>2020</v>
      </c>
      <c r="B8017">
        <v>3171600</v>
      </c>
      <c r="C8017" t="s">
        <v>262</v>
      </c>
      <c r="D8017" t="s">
        <v>303</v>
      </c>
      <c r="E8017" t="s">
        <v>309</v>
      </c>
      <c r="F8017" s="8">
        <v>172666.72</v>
      </c>
      <c r="G8017" s="10"/>
      <c r="I8017" s="8">
        <v>0</v>
      </c>
      <c r="J8017" s="8">
        <v>0</v>
      </c>
    </row>
    <row r="8018" spans="1:10" hidden="1" x14ac:dyDescent="0.35">
      <c r="A8018">
        <v>2020</v>
      </c>
      <c r="B8018">
        <v>3171808</v>
      </c>
      <c r="C8018" t="s">
        <v>263</v>
      </c>
      <c r="D8018" t="s">
        <v>303</v>
      </c>
      <c r="E8018" t="s">
        <v>299</v>
      </c>
      <c r="F8018" s="8">
        <v>7055157.0300000003</v>
      </c>
      <c r="G8018" s="10">
        <v>6435361.1100000003</v>
      </c>
      <c r="H8018">
        <v>0.58513779190240345</v>
      </c>
      <c r="I8018" s="8">
        <v>362666.01605891873</v>
      </c>
      <c r="J8018" s="8">
        <v>0</v>
      </c>
    </row>
    <row r="8019" spans="1:10" hidden="1" x14ac:dyDescent="0.35">
      <c r="A8019">
        <v>2020</v>
      </c>
      <c r="B8019">
        <v>3171808</v>
      </c>
      <c r="C8019" t="s">
        <v>263</v>
      </c>
      <c r="D8019" t="s">
        <v>303</v>
      </c>
      <c r="E8019" t="s">
        <v>300</v>
      </c>
      <c r="F8019" s="8">
        <v>3765572.99</v>
      </c>
      <c r="G8019" s="10"/>
      <c r="I8019" s="8">
        <v>0</v>
      </c>
      <c r="J8019" s="8">
        <v>4128239.0060589188</v>
      </c>
    </row>
    <row r="8020" spans="1:10" hidden="1" x14ac:dyDescent="0.35">
      <c r="A8020">
        <v>2020</v>
      </c>
      <c r="B8020">
        <v>3171808</v>
      </c>
      <c r="C8020" t="s">
        <v>263</v>
      </c>
      <c r="D8020" t="s">
        <v>303</v>
      </c>
      <c r="E8020" t="s">
        <v>306</v>
      </c>
      <c r="F8020" s="8">
        <v>1320</v>
      </c>
      <c r="G8020" s="10"/>
      <c r="I8020" s="8">
        <v>0</v>
      </c>
      <c r="J8020" s="8">
        <v>0</v>
      </c>
    </row>
    <row r="8021" spans="1:10" hidden="1" x14ac:dyDescent="0.35">
      <c r="A8021">
        <v>2020</v>
      </c>
      <c r="B8021">
        <v>3171808</v>
      </c>
      <c r="C8021" t="s">
        <v>263</v>
      </c>
      <c r="D8021" t="s">
        <v>303</v>
      </c>
      <c r="E8021" t="s">
        <v>301</v>
      </c>
      <c r="F8021" s="8">
        <v>1392747.45</v>
      </c>
      <c r="G8021" s="10"/>
      <c r="I8021" s="8">
        <v>0</v>
      </c>
      <c r="J8021" s="8">
        <v>0</v>
      </c>
    </row>
    <row r="8022" spans="1:10" hidden="1" x14ac:dyDescent="0.35">
      <c r="A8022">
        <v>2020</v>
      </c>
      <c r="B8022">
        <v>3171808</v>
      </c>
      <c r="C8022" t="s">
        <v>263</v>
      </c>
      <c r="D8022" t="s">
        <v>303</v>
      </c>
      <c r="E8022" t="s">
        <v>305</v>
      </c>
      <c r="F8022" s="8">
        <v>505706.66</v>
      </c>
      <c r="G8022" s="10"/>
      <c r="I8022" s="8">
        <v>0</v>
      </c>
      <c r="J8022" s="8">
        <v>0</v>
      </c>
    </row>
    <row r="8023" spans="1:10" hidden="1" x14ac:dyDescent="0.35">
      <c r="A8023">
        <v>2020</v>
      </c>
      <c r="B8023">
        <v>3171808</v>
      </c>
      <c r="C8023" t="s">
        <v>263</v>
      </c>
      <c r="D8023" t="s">
        <v>303</v>
      </c>
      <c r="E8023" t="s">
        <v>309</v>
      </c>
      <c r="F8023" s="8">
        <v>619795.92000000004</v>
      </c>
      <c r="G8023" s="10"/>
      <c r="I8023" s="8">
        <v>0</v>
      </c>
      <c r="J8023" s="8">
        <v>0</v>
      </c>
    </row>
    <row r="8024" spans="1:10" hidden="1" x14ac:dyDescent="0.35">
      <c r="A8024">
        <v>2020</v>
      </c>
      <c r="B8024">
        <v>3171907</v>
      </c>
      <c r="C8024" t="s">
        <v>264</v>
      </c>
      <c r="D8024" t="s">
        <v>303</v>
      </c>
      <c r="E8024" t="s">
        <v>299</v>
      </c>
      <c r="F8024" s="8">
        <v>3370629.16</v>
      </c>
      <c r="G8024" s="10">
        <v>3299976.5100000002</v>
      </c>
      <c r="H8024">
        <v>0.86337967902686674</v>
      </c>
      <c r="I8024" s="8">
        <v>61000.062279397549</v>
      </c>
      <c r="J8024" s="8">
        <v>0</v>
      </c>
    </row>
    <row r="8025" spans="1:10" hidden="1" x14ac:dyDescent="0.35">
      <c r="A8025">
        <v>2020</v>
      </c>
      <c r="B8025">
        <v>3171907</v>
      </c>
      <c r="C8025" t="s">
        <v>264</v>
      </c>
      <c r="D8025" t="s">
        <v>303</v>
      </c>
      <c r="E8025" t="s">
        <v>300</v>
      </c>
      <c r="F8025" s="8">
        <v>2849132.66</v>
      </c>
      <c r="G8025" s="10"/>
      <c r="I8025" s="8">
        <v>0</v>
      </c>
      <c r="J8025" s="8">
        <v>2910132.7222793978</v>
      </c>
    </row>
    <row r="8026" spans="1:10" hidden="1" x14ac:dyDescent="0.35">
      <c r="A8026">
        <v>2020</v>
      </c>
      <c r="B8026">
        <v>3171907</v>
      </c>
      <c r="C8026" t="s">
        <v>264</v>
      </c>
      <c r="D8026" t="s">
        <v>303</v>
      </c>
      <c r="E8026" t="s">
        <v>301</v>
      </c>
      <c r="F8026" s="8">
        <v>66901.539999999994</v>
      </c>
      <c r="G8026" s="10"/>
      <c r="I8026" s="8">
        <v>0</v>
      </c>
      <c r="J8026" s="8">
        <v>0</v>
      </c>
    </row>
    <row r="8027" spans="1:10" hidden="1" x14ac:dyDescent="0.35">
      <c r="A8027">
        <v>2020</v>
      </c>
      <c r="B8027">
        <v>3171907</v>
      </c>
      <c r="C8027" t="s">
        <v>264</v>
      </c>
      <c r="D8027" t="s">
        <v>303</v>
      </c>
      <c r="E8027" t="s">
        <v>309</v>
      </c>
      <c r="F8027" s="8">
        <v>70652.649999999994</v>
      </c>
      <c r="G8027" s="10"/>
      <c r="I8027" s="8">
        <v>0</v>
      </c>
      <c r="J8027" s="8">
        <v>0</v>
      </c>
    </row>
    <row r="8028" spans="1:10" hidden="1" x14ac:dyDescent="0.35">
      <c r="A8028">
        <v>2021</v>
      </c>
      <c r="B8028">
        <v>3100500</v>
      </c>
      <c r="C8028" t="s">
        <v>0</v>
      </c>
      <c r="D8028" t="s">
        <v>303</v>
      </c>
      <c r="E8028" t="s">
        <v>299</v>
      </c>
      <c r="F8028" s="8">
        <v>5516457.4000000004</v>
      </c>
      <c r="G8028" s="10">
        <v>5516457.4000000004</v>
      </c>
      <c r="H8028">
        <v>0.88043850207200003</v>
      </c>
      <c r="I8028" s="8">
        <v>0</v>
      </c>
      <c r="J8028" s="8">
        <v>0</v>
      </c>
    </row>
    <row r="8029" spans="1:10" hidden="1" x14ac:dyDescent="0.35">
      <c r="A8029">
        <v>2021</v>
      </c>
      <c r="B8029">
        <v>3100500</v>
      </c>
      <c r="C8029" t="s">
        <v>0</v>
      </c>
      <c r="D8029" t="s">
        <v>303</v>
      </c>
      <c r="E8029" t="s">
        <v>300</v>
      </c>
      <c r="F8029" s="8">
        <v>4856901.49</v>
      </c>
      <c r="G8029" s="10"/>
      <c r="I8029" s="8">
        <v>0</v>
      </c>
      <c r="J8029" s="8">
        <v>4856901.49</v>
      </c>
    </row>
    <row r="8030" spans="1:10" hidden="1" x14ac:dyDescent="0.35">
      <c r="A8030">
        <v>2021</v>
      </c>
      <c r="B8030">
        <v>3100500</v>
      </c>
      <c r="C8030" t="s">
        <v>0</v>
      </c>
      <c r="D8030" t="s">
        <v>303</v>
      </c>
      <c r="E8030" t="s">
        <v>301</v>
      </c>
      <c r="F8030" s="8">
        <v>593751.17000000004</v>
      </c>
      <c r="G8030" s="10"/>
      <c r="I8030" s="8">
        <v>0</v>
      </c>
      <c r="J8030" s="8">
        <v>0</v>
      </c>
    </row>
    <row r="8031" spans="1:10" x14ac:dyDescent="0.35">
      <c r="A8031">
        <v>2021</v>
      </c>
      <c r="B8031">
        <v>3100609</v>
      </c>
      <c r="C8031" t="s">
        <v>1</v>
      </c>
      <c r="D8031" t="s">
        <v>303</v>
      </c>
      <c r="E8031" t="s">
        <v>299</v>
      </c>
      <c r="F8031" s="8">
        <v>7516830.4500000002</v>
      </c>
      <c r="G8031" s="10">
        <v>6933276.2700000005</v>
      </c>
      <c r="H8031">
        <v>0.76981966420328429</v>
      </c>
      <c r="I8031" s="8">
        <v>449231.48289202293</v>
      </c>
      <c r="J8031" s="8">
        <v>0</v>
      </c>
    </row>
    <row r="8032" spans="1:10" x14ac:dyDescent="0.35">
      <c r="A8032">
        <v>2021</v>
      </c>
      <c r="B8032">
        <v>3100609</v>
      </c>
      <c r="C8032" t="s">
        <v>1</v>
      </c>
      <c r="D8032" t="s">
        <v>303</v>
      </c>
      <c r="E8032" t="s">
        <v>300</v>
      </c>
      <c r="F8032" s="8">
        <v>5337372.41</v>
      </c>
      <c r="G8032" s="10"/>
      <c r="I8032" s="8">
        <v>0</v>
      </c>
      <c r="J8032" s="8">
        <v>5786603.8928920235</v>
      </c>
    </row>
    <row r="8033" spans="1:10" x14ac:dyDescent="0.35">
      <c r="A8033">
        <v>2021</v>
      </c>
      <c r="B8033">
        <v>3100609</v>
      </c>
      <c r="C8033" t="s">
        <v>1</v>
      </c>
      <c r="D8033" t="s">
        <v>303</v>
      </c>
      <c r="E8033" t="s">
        <v>301</v>
      </c>
      <c r="F8033" s="8">
        <v>1288091.1499999999</v>
      </c>
      <c r="G8033" s="10"/>
      <c r="I8033" s="8">
        <v>0</v>
      </c>
      <c r="J8033" s="8">
        <v>0</v>
      </c>
    </row>
    <row r="8034" spans="1:10" x14ac:dyDescent="0.35">
      <c r="A8034">
        <v>2021</v>
      </c>
      <c r="B8034">
        <v>3100609</v>
      </c>
      <c r="C8034" t="s">
        <v>1</v>
      </c>
      <c r="D8034" t="s">
        <v>303</v>
      </c>
      <c r="E8034" t="s">
        <v>304</v>
      </c>
      <c r="F8034" s="8">
        <v>5615.77</v>
      </c>
      <c r="G8034" s="10"/>
      <c r="I8034" s="8">
        <v>0</v>
      </c>
      <c r="J8034" s="8">
        <v>0</v>
      </c>
    </row>
    <row r="8035" spans="1:10" x14ac:dyDescent="0.35">
      <c r="A8035">
        <v>2021</v>
      </c>
      <c r="B8035">
        <v>3100609</v>
      </c>
      <c r="C8035" t="s">
        <v>1</v>
      </c>
      <c r="D8035" t="s">
        <v>303</v>
      </c>
      <c r="E8035" t="s">
        <v>305</v>
      </c>
      <c r="F8035" s="8">
        <v>44706.68</v>
      </c>
      <c r="G8035" s="10"/>
      <c r="I8035" s="8">
        <v>0</v>
      </c>
      <c r="J8035" s="8">
        <v>0</v>
      </c>
    </row>
    <row r="8036" spans="1:10" x14ac:dyDescent="0.35">
      <c r="A8036">
        <v>2021</v>
      </c>
      <c r="B8036">
        <v>3100609</v>
      </c>
      <c r="C8036" t="s">
        <v>1</v>
      </c>
      <c r="D8036" t="s">
        <v>303</v>
      </c>
      <c r="E8036" t="s">
        <v>309</v>
      </c>
      <c r="F8036" s="8">
        <v>583554.18000000005</v>
      </c>
      <c r="G8036" s="10"/>
      <c r="I8036" s="8">
        <v>0</v>
      </c>
      <c r="J8036" s="8">
        <v>0</v>
      </c>
    </row>
    <row r="8037" spans="1:10" hidden="1" x14ac:dyDescent="0.35">
      <c r="A8037">
        <v>2021</v>
      </c>
      <c r="B8037">
        <v>3100906</v>
      </c>
      <c r="C8037" t="s">
        <v>2</v>
      </c>
      <c r="D8037" t="s">
        <v>303</v>
      </c>
      <c r="E8037" t="s">
        <v>299</v>
      </c>
      <c r="F8037" s="8">
        <v>7681122.8300000001</v>
      </c>
      <c r="G8037" s="10">
        <v>7202694.0200000005</v>
      </c>
      <c r="H8037">
        <v>0.47597251257384382</v>
      </c>
      <c r="I8037" s="8">
        <v>227718.96278341414</v>
      </c>
      <c r="J8037" s="8">
        <v>0</v>
      </c>
    </row>
    <row r="8038" spans="1:10" hidden="1" x14ac:dyDescent="0.35">
      <c r="A8038">
        <v>2021</v>
      </c>
      <c r="B8038">
        <v>3100906</v>
      </c>
      <c r="C8038" t="s">
        <v>2</v>
      </c>
      <c r="D8038" t="s">
        <v>303</v>
      </c>
      <c r="E8038" t="s">
        <v>300</v>
      </c>
      <c r="F8038" s="8">
        <v>3428284.37</v>
      </c>
      <c r="G8038" s="10"/>
      <c r="I8038" s="8">
        <v>0</v>
      </c>
      <c r="J8038" s="8">
        <v>3656003.3327834141</v>
      </c>
    </row>
    <row r="8039" spans="1:10" hidden="1" x14ac:dyDescent="0.35">
      <c r="A8039">
        <v>2021</v>
      </c>
      <c r="B8039">
        <v>3100906</v>
      </c>
      <c r="C8039" t="s">
        <v>2</v>
      </c>
      <c r="D8039" t="s">
        <v>303</v>
      </c>
      <c r="E8039" t="s">
        <v>306</v>
      </c>
      <c r="F8039" s="8">
        <v>38522.19</v>
      </c>
      <c r="G8039" s="10"/>
      <c r="I8039" s="8">
        <v>0</v>
      </c>
      <c r="J8039" s="8">
        <v>0</v>
      </c>
    </row>
    <row r="8040" spans="1:10" hidden="1" x14ac:dyDescent="0.35">
      <c r="A8040">
        <v>2021</v>
      </c>
      <c r="B8040">
        <v>3100906</v>
      </c>
      <c r="C8040" t="s">
        <v>2</v>
      </c>
      <c r="D8040" t="s">
        <v>303</v>
      </c>
      <c r="E8040" t="s">
        <v>301</v>
      </c>
      <c r="F8040" s="8">
        <v>3236143.46</v>
      </c>
      <c r="G8040" s="10"/>
      <c r="I8040" s="8">
        <v>0</v>
      </c>
      <c r="J8040" s="8">
        <v>0</v>
      </c>
    </row>
    <row r="8041" spans="1:10" hidden="1" x14ac:dyDescent="0.35">
      <c r="A8041">
        <v>2021</v>
      </c>
      <c r="B8041">
        <v>3100906</v>
      </c>
      <c r="C8041" t="s">
        <v>2</v>
      </c>
      <c r="D8041" t="s">
        <v>303</v>
      </c>
      <c r="E8041" t="s">
        <v>304</v>
      </c>
      <c r="F8041" s="8">
        <v>10441.19</v>
      </c>
      <c r="G8041" s="10"/>
      <c r="I8041" s="8">
        <v>0</v>
      </c>
      <c r="J8041" s="8">
        <v>0</v>
      </c>
    </row>
    <row r="8042" spans="1:10" hidden="1" x14ac:dyDescent="0.35">
      <c r="A8042">
        <v>2021</v>
      </c>
      <c r="B8042">
        <v>3100906</v>
      </c>
      <c r="C8042" t="s">
        <v>2</v>
      </c>
      <c r="D8042" t="s">
        <v>303</v>
      </c>
      <c r="E8042" t="s">
        <v>305</v>
      </c>
      <c r="F8042" s="8">
        <v>55839.89</v>
      </c>
      <c r="G8042" s="10"/>
      <c r="I8042" s="8">
        <v>0</v>
      </c>
      <c r="J8042" s="8">
        <v>0</v>
      </c>
    </row>
    <row r="8043" spans="1:10" hidden="1" x14ac:dyDescent="0.35">
      <c r="A8043">
        <v>2021</v>
      </c>
      <c r="B8043">
        <v>3100906</v>
      </c>
      <c r="C8043" t="s">
        <v>2</v>
      </c>
      <c r="D8043" t="s">
        <v>303</v>
      </c>
      <c r="E8043" t="s">
        <v>309</v>
      </c>
      <c r="F8043" s="8">
        <v>478428.81</v>
      </c>
      <c r="G8043" s="10"/>
      <c r="I8043" s="8">
        <v>0</v>
      </c>
      <c r="J8043" s="8">
        <v>0</v>
      </c>
    </row>
    <row r="8044" spans="1:10" hidden="1" x14ac:dyDescent="0.35">
      <c r="A8044">
        <v>2021</v>
      </c>
      <c r="B8044">
        <v>3101003</v>
      </c>
      <c r="C8044" t="s">
        <v>3</v>
      </c>
      <c r="D8044" t="s">
        <v>303</v>
      </c>
      <c r="E8044" t="s">
        <v>299</v>
      </c>
      <c r="F8044" s="8">
        <v>8106073.46</v>
      </c>
      <c r="G8044" s="10">
        <v>7433448.1399999997</v>
      </c>
      <c r="H8044">
        <v>0.5160609286230925</v>
      </c>
      <c r="I8044" s="8">
        <v>347115.64725460473</v>
      </c>
      <c r="J8044" s="8">
        <v>0</v>
      </c>
    </row>
    <row r="8045" spans="1:10" hidden="1" x14ac:dyDescent="0.35">
      <c r="A8045">
        <v>2021</v>
      </c>
      <c r="B8045">
        <v>3101003</v>
      </c>
      <c r="C8045" t="s">
        <v>3</v>
      </c>
      <c r="D8045" t="s">
        <v>303</v>
      </c>
      <c r="E8045" t="s">
        <v>300</v>
      </c>
      <c r="F8045" s="8">
        <v>3836112.15</v>
      </c>
      <c r="G8045" s="10"/>
      <c r="I8045" s="8">
        <v>0</v>
      </c>
      <c r="J8045" s="8">
        <v>4183227.7972546048</v>
      </c>
    </row>
    <row r="8046" spans="1:10" hidden="1" x14ac:dyDescent="0.35">
      <c r="A8046">
        <v>2021</v>
      </c>
      <c r="B8046">
        <v>3101003</v>
      </c>
      <c r="C8046" t="s">
        <v>3</v>
      </c>
      <c r="D8046" t="s">
        <v>303</v>
      </c>
      <c r="E8046" t="s">
        <v>306</v>
      </c>
      <c r="F8046" s="8">
        <v>11383.2</v>
      </c>
      <c r="G8046" s="10"/>
      <c r="I8046" s="8">
        <v>0</v>
      </c>
      <c r="J8046" s="8">
        <v>0</v>
      </c>
    </row>
    <row r="8047" spans="1:10" hidden="1" x14ac:dyDescent="0.35">
      <c r="A8047">
        <v>2021</v>
      </c>
      <c r="B8047">
        <v>3101003</v>
      </c>
      <c r="C8047" t="s">
        <v>3</v>
      </c>
      <c r="D8047" t="s">
        <v>303</v>
      </c>
      <c r="E8047" t="s">
        <v>301</v>
      </c>
      <c r="F8047" s="8">
        <v>3389433.92</v>
      </c>
      <c r="G8047" s="10"/>
      <c r="I8047" s="8">
        <v>0</v>
      </c>
      <c r="J8047" s="8">
        <v>0</v>
      </c>
    </row>
    <row r="8048" spans="1:10" hidden="1" x14ac:dyDescent="0.35">
      <c r="A8048">
        <v>2021</v>
      </c>
      <c r="B8048">
        <v>3101003</v>
      </c>
      <c r="C8048" t="s">
        <v>3</v>
      </c>
      <c r="D8048" t="s">
        <v>303</v>
      </c>
      <c r="E8048" t="s">
        <v>304</v>
      </c>
      <c r="F8048" s="8">
        <v>2808.83</v>
      </c>
      <c r="G8048" s="10"/>
      <c r="I8048" s="8">
        <v>0</v>
      </c>
      <c r="J8048" s="8">
        <v>0</v>
      </c>
    </row>
    <row r="8049" spans="1:10" hidden="1" x14ac:dyDescent="0.35">
      <c r="A8049">
        <v>2021</v>
      </c>
      <c r="B8049">
        <v>3101003</v>
      </c>
      <c r="C8049" t="s">
        <v>3</v>
      </c>
      <c r="D8049" t="s">
        <v>303</v>
      </c>
      <c r="E8049" t="s">
        <v>309</v>
      </c>
      <c r="F8049" s="8">
        <v>672625.32</v>
      </c>
      <c r="G8049" s="10"/>
      <c r="I8049" s="8">
        <v>0</v>
      </c>
      <c r="J8049" s="8">
        <v>0</v>
      </c>
    </row>
    <row r="8050" spans="1:10" hidden="1" x14ac:dyDescent="0.35">
      <c r="A8050">
        <v>2021</v>
      </c>
      <c r="B8050">
        <v>3101102</v>
      </c>
      <c r="C8050" t="s">
        <v>4</v>
      </c>
      <c r="D8050" t="s">
        <v>303</v>
      </c>
      <c r="E8050" t="s">
        <v>299</v>
      </c>
      <c r="F8050" s="8">
        <v>14514073.630000001</v>
      </c>
      <c r="G8050" s="10">
        <v>14075558.690000001</v>
      </c>
      <c r="H8050">
        <v>0.59987859423290846</v>
      </c>
      <c r="I8050" s="8">
        <v>263055.72575732821</v>
      </c>
      <c r="J8050" s="8">
        <v>0</v>
      </c>
    </row>
    <row r="8051" spans="1:10" hidden="1" x14ac:dyDescent="0.35">
      <c r="A8051">
        <v>2021</v>
      </c>
      <c r="B8051">
        <v>3101102</v>
      </c>
      <c r="C8051" t="s">
        <v>4</v>
      </c>
      <c r="D8051" t="s">
        <v>303</v>
      </c>
      <c r="E8051" t="s">
        <v>300</v>
      </c>
      <c r="F8051" s="8">
        <v>8443626.3599999994</v>
      </c>
      <c r="G8051" s="10"/>
      <c r="I8051" s="8">
        <v>0</v>
      </c>
      <c r="J8051" s="8">
        <v>8706682.0857573282</v>
      </c>
    </row>
    <row r="8052" spans="1:10" hidden="1" x14ac:dyDescent="0.35">
      <c r="A8052">
        <v>2021</v>
      </c>
      <c r="B8052">
        <v>3101102</v>
      </c>
      <c r="C8052" t="s">
        <v>4</v>
      </c>
      <c r="D8052" t="s">
        <v>303</v>
      </c>
      <c r="E8052" t="s">
        <v>306</v>
      </c>
      <c r="F8052" s="8">
        <v>99655.96</v>
      </c>
      <c r="G8052" s="10"/>
      <c r="I8052" s="8">
        <v>0</v>
      </c>
      <c r="J8052" s="8">
        <v>0</v>
      </c>
    </row>
    <row r="8053" spans="1:10" hidden="1" x14ac:dyDescent="0.35">
      <c r="A8053">
        <v>2021</v>
      </c>
      <c r="B8053">
        <v>3101102</v>
      </c>
      <c r="C8053" t="s">
        <v>4</v>
      </c>
      <c r="D8053" t="s">
        <v>303</v>
      </c>
      <c r="E8053" t="s">
        <v>301</v>
      </c>
      <c r="F8053" s="8">
        <v>1659422.84</v>
      </c>
      <c r="G8053" s="10"/>
      <c r="I8053" s="8">
        <v>0</v>
      </c>
      <c r="J8053" s="8">
        <v>0</v>
      </c>
    </row>
    <row r="8054" spans="1:10" hidden="1" x14ac:dyDescent="0.35">
      <c r="A8054">
        <v>2021</v>
      </c>
      <c r="B8054">
        <v>3101102</v>
      </c>
      <c r="C8054" t="s">
        <v>4</v>
      </c>
      <c r="D8054" t="s">
        <v>303</v>
      </c>
      <c r="E8054" t="s">
        <v>305</v>
      </c>
      <c r="F8054" s="8">
        <v>64604.45</v>
      </c>
      <c r="G8054" s="10"/>
      <c r="I8054" s="8">
        <v>0</v>
      </c>
      <c r="J8054" s="8">
        <v>0</v>
      </c>
    </row>
    <row r="8055" spans="1:10" hidden="1" x14ac:dyDescent="0.35">
      <c r="A8055">
        <v>2021</v>
      </c>
      <c r="B8055">
        <v>3101102</v>
      </c>
      <c r="C8055" t="s">
        <v>4</v>
      </c>
      <c r="D8055" t="s">
        <v>303</v>
      </c>
      <c r="E8055" t="s">
        <v>309</v>
      </c>
      <c r="F8055" s="8">
        <v>438514.94</v>
      </c>
      <c r="G8055" s="10"/>
      <c r="I8055" s="8">
        <v>0</v>
      </c>
      <c r="J8055" s="8">
        <v>0</v>
      </c>
    </row>
    <row r="8056" spans="1:10" hidden="1" x14ac:dyDescent="0.35">
      <c r="A8056">
        <v>2021</v>
      </c>
      <c r="B8056">
        <v>3101706</v>
      </c>
      <c r="C8056" t="s">
        <v>5</v>
      </c>
      <c r="D8056" t="s">
        <v>303</v>
      </c>
      <c r="E8056" t="s">
        <v>299</v>
      </c>
      <c r="F8056" s="8">
        <v>33189450.43</v>
      </c>
      <c r="G8056" s="10">
        <v>29422154.030000001</v>
      </c>
      <c r="H8056">
        <v>0.69493379883580186</v>
      </c>
      <c r="I8056" s="8">
        <v>2618021.5985924406</v>
      </c>
      <c r="J8056" s="8">
        <v>0</v>
      </c>
    </row>
    <row r="8057" spans="1:10" hidden="1" x14ac:dyDescent="0.35">
      <c r="A8057">
        <v>2021</v>
      </c>
      <c r="B8057">
        <v>3101706</v>
      </c>
      <c r="C8057" t="s">
        <v>5</v>
      </c>
      <c r="D8057" t="s">
        <v>303</v>
      </c>
      <c r="E8057" t="s">
        <v>300</v>
      </c>
      <c r="F8057" s="8">
        <v>20446449.27</v>
      </c>
      <c r="G8057" s="10"/>
      <c r="I8057" s="8">
        <v>0</v>
      </c>
      <c r="J8057" s="8">
        <v>23064470.868592441</v>
      </c>
    </row>
    <row r="8058" spans="1:10" hidden="1" x14ac:dyDescent="0.35">
      <c r="A8058">
        <v>2021</v>
      </c>
      <c r="B8058">
        <v>3101706</v>
      </c>
      <c r="C8058" t="s">
        <v>5</v>
      </c>
      <c r="D8058" t="s">
        <v>303</v>
      </c>
      <c r="E8058" t="s">
        <v>306</v>
      </c>
      <c r="F8058" s="8">
        <v>8898.43</v>
      </c>
      <c r="G8058" s="10"/>
      <c r="I8058" s="8">
        <v>0</v>
      </c>
      <c r="J8058" s="8">
        <v>0</v>
      </c>
    </row>
    <row r="8059" spans="1:10" hidden="1" x14ac:dyDescent="0.35">
      <c r="A8059">
        <v>2021</v>
      </c>
      <c r="B8059">
        <v>3101706</v>
      </c>
      <c r="C8059" t="s">
        <v>5</v>
      </c>
      <c r="D8059" t="s">
        <v>303</v>
      </c>
      <c r="E8059" t="s">
        <v>301</v>
      </c>
      <c r="F8059" s="8">
        <v>7581898.9800000004</v>
      </c>
      <c r="G8059" s="10"/>
      <c r="I8059" s="8">
        <v>0</v>
      </c>
      <c r="J8059" s="8">
        <v>0</v>
      </c>
    </row>
    <row r="8060" spans="1:10" hidden="1" x14ac:dyDescent="0.35">
      <c r="A8060">
        <v>2021</v>
      </c>
      <c r="B8060">
        <v>3101706</v>
      </c>
      <c r="C8060" t="s">
        <v>5</v>
      </c>
      <c r="D8060" t="s">
        <v>303</v>
      </c>
      <c r="E8060" t="s">
        <v>304</v>
      </c>
      <c r="F8060" s="8">
        <v>266437.96999999997</v>
      </c>
      <c r="G8060" s="10"/>
      <c r="I8060" s="8">
        <v>0</v>
      </c>
      <c r="J8060" s="8">
        <v>0</v>
      </c>
    </row>
    <row r="8061" spans="1:10" hidden="1" x14ac:dyDescent="0.35">
      <c r="A8061">
        <v>2021</v>
      </c>
      <c r="B8061">
        <v>3101706</v>
      </c>
      <c r="C8061" t="s">
        <v>5</v>
      </c>
      <c r="D8061" t="s">
        <v>303</v>
      </c>
      <c r="E8061" t="s">
        <v>305</v>
      </c>
      <c r="F8061" s="8">
        <v>20190</v>
      </c>
      <c r="G8061" s="10"/>
      <c r="I8061" s="8">
        <v>0</v>
      </c>
      <c r="J8061" s="8">
        <v>0</v>
      </c>
    </row>
    <row r="8062" spans="1:10" hidden="1" x14ac:dyDescent="0.35">
      <c r="A8062">
        <v>2021</v>
      </c>
      <c r="B8062">
        <v>3101706</v>
      </c>
      <c r="C8062" t="s">
        <v>5</v>
      </c>
      <c r="D8062" t="s">
        <v>303</v>
      </c>
      <c r="E8062" t="s">
        <v>309</v>
      </c>
      <c r="F8062" s="8">
        <v>3767296.4</v>
      </c>
      <c r="G8062" s="10"/>
      <c r="I8062" s="8">
        <v>0</v>
      </c>
      <c r="J8062" s="8">
        <v>0</v>
      </c>
    </row>
    <row r="8063" spans="1:10" hidden="1" x14ac:dyDescent="0.35">
      <c r="A8063">
        <v>2021</v>
      </c>
      <c r="B8063">
        <v>3101805</v>
      </c>
      <c r="C8063" t="s">
        <v>6</v>
      </c>
      <c r="D8063" t="s">
        <v>303</v>
      </c>
      <c r="E8063" t="s">
        <v>299</v>
      </c>
      <c r="F8063" s="8">
        <v>7158117.9100000001</v>
      </c>
      <c r="G8063" s="10">
        <v>6165015.1900000004</v>
      </c>
      <c r="H8063">
        <v>0.84403646213887107</v>
      </c>
      <c r="I8063" s="8">
        <v>838214.90632928989</v>
      </c>
      <c r="J8063" s="8">
        <v>0</v>
      </c>
    </row>
    <row r="8064" spans="1:10" hidden="1" x14ac:dyDescent="0.35">
      <c r="A8064">
        <v>2021</v>
      </c>
      <c r="B8064">
        <v>3101805</v>
      </c>
      <c r="C8064" t="s">
        <v>6</v>
      </c>
      <c r="D8064" t="s">
        <v>303</v>
      </c>
      <c r="E8064" t="s">
        <v>300</v>
      </c>
      <c r="F8064" s="8">
        <v>5203497.6100000003</v>
      </c>
      <c r="G8064" s="10"/>
      <c r="I8064" s="8">
        <v>0</v>
      </c>
      <c r="J8064" s="8">
        <v>6041712.5163292903</v>
      </c>
    </row>
    <row r="8065" spans="1:10" hidden="1" x14ac:dyDescent="0.35">
      <c r="A8065">
        <v>2021</v>
      </c>
      <c r="B8065">
        <v>3101805</v>
      </c>
      <c r="C8065" t="s">
        <v>6</v>
      </c>
      <c r="D8065" t="s">
        <v>303</v>
      </c>
      <c r="E8065" t="s">
        <v>301</v>
      </c>
      <c r="F8065" s="8">
        <v>825560.95</v>
      </c>
      <c r="G8065" s="10"/>
      <c r="I8065" s="8">
        <v>0</v>
      </c>
      <c r="J8065" s="8">
        <v>0</v>
      </c>
    </row>
    <row r="8066" spans="1:10" hidden="1" x14ac:dyDescent="0.35">
      <c r="A8066">
        <v>2021</v>
      </c>
      <c r="B8066">
        <v>3101805</v>
      </c>
      <c r="C8066" t="s">
        <v>6</v>
      </c>
      <c r="D8066" t="s">
        <v>303</v>
      </c>
      <c r="E8066" t="s">
        <v>309</v>
      </c>
      <c r="F8066" s="8">
        <v>993102.72</v>
      </c>
      <c r="G8066" s="10"/>
      <c r="I8066" s="8">
        <v>0</v>
      </c>
      <c r="J8066" s="8">
        <v>0</v>
      </c>
    </row>
    <row r="8067" spans="1:10" hidden="1" x14ac:dyDescent="0.35">
      <c r="A8067">
        <v>2021</v>
      </c>
      <c r="B8067">
        <v>3102209</v>
      </c>
      <c r="C8067" t="s">
        <v>7</v>
      </c>
      <c r="D8067" t="s">
        <v>303</v>
      </c>
      <c r="E8067" t="s">
        <v>299</v>
      </c>
      <c r="F8067" s="8">
        <v>3655807.11</v>
      </c>
      <c r="G8067" s="10">
        <v>2880088.46</v>
      </c>
      <c r="H8067">
        <v>0.83797224756075728</v>
      </c>
      <c r="I8067" s="8">
        <v>650030.70061529649</v>
      </c>
      <c r="J8067" s="8">
        <v>0</v>
      </c>
    </row>
    <row r="8068" spans="1:10" hidden="1" x14ac:dyDescent="0.35">
      <c r="A8068">
        <v>2021</v>
      </c>
      <c r="B8068">
        <v>3102209</v>
      </c>
      <c r="C8068" t="s">
        <v>7</v>
      </c>
      <c r="D8068" t="s">
        <v>303</v>
      </c>
      <c r="E8068" t="s">
        <v>300</v>
      </c>
      <c r="F8068" s="8">
        <v>2413434.2000000002</v>
      </c>
      <c r="G8068" s="10"/>
      <c r="I8068" s="8">
        <v>0</v>
      </c>
      <c r="J8068" s="8">
        <v>3063464.9006152968</v>
      </c>
    </row>
    <row r="8069" spans="1:10" hidden="1" x14ac:dyDescent="0.35">
      <c r="A8069">
        <v>2021</v>
      </c>
      <c r="B8069">
        <v>3102209</v>
      </c>
      <c r="C8069" t="s">
        <v>7</v>
      </c>
      <c r="D8069" t="s">
        <v>303</v>
      </c>
      <c r="E8069" t="s">
        <v>301</v>
      </c>
      <c r="F8069" s="8">
        <v>146574.79999999999</v>
      </c>
      <c r="G8069" s="10"/>
      <c r="I8069" s="8">
        <v>0</v>
      </c>
      <c r="J8069" s="8">
        <v>0</v>
      </c>
    </row>
    <row r="8070" spans="1:10" hidden="1" x14ac:dyDescent="0.35">
      <c r="A8070">
        <v>2021</v>
      </c>
      <c r="B8070">
        <v>3102209</v>
      </c>
      <c r="C8070" t="s">
        <v>7</v>
      </c>
      <c r="D8070" t="s">
        <v>303</v>
      </c>
      <c r="E8070" t="s">
        <v>309</v>
      </c>
      <c r="F8070" s="8">
        <v>775718.65</v>
      </c>
      <c r="G8070" s="10"/>
      <c r="I8070" s="8">
        <v>0</v>
      </c>
      <c r="J8070" s="8">
        <v>0</v>
      </c>
    </row>
    <row r="8071" spans="1:10" hidden="1" x14ac:dyDescent="0.35">
      <c r="A8071">
        <v>2021</v>
      </c>
      <c r="B8071">
        <v>3102852</v>
      </c>
      <c r="C8071" t="s">
        <v>8</v>
      </c>
      <c r="D8071" t="s">
        <v>303</v>
      </c>
      <c r="E8071" t="s">
        <v>299</v>
      </c>
      <c r="F8071" s="8">
        <v>6635658.1399999997</v>
      </c>
      <c r="G8071" s="10">
        <v>6118013.7999999998</v>
      </c>
      <c r="H8071">
        <v>0.64345269374841885</v>
      </c>
      <c r="I8071" s="8">
        <v>333079.64497662243</v>
      </c>
      <c r="J8071" s="8">
        <v>0</v>
      </c>
    </row>
    <row r="8072" spans="1:10" hidden="1" x14ac:dyDescent="0.35">
      <c r="A8072">
        <v>2021</v>
      </c>
      <c r="B8072">
        <v>3102852</v>
      </c>
      <c r="C8072" t="s">
        <v>8</v>
      </c>
      <c r="D8072" t="s">
        <v>303</v>
      </c>
      <c r="E8072" t="s">
        <v>300</v>
      </c>
      <c r="F8072" s="8">
        <v>3936652.46</v>
      </c>
      <c r="G8072" s="10"/>
      <c r="I8072" s="8">
        <v>0</v>
      </c>
      <c r="J8072" s="8">
        <v>4269732.1049766224</v>
      </c>
    </row>
    <row r="8073" spans="1:10" hidden="1" x14ac:dyDescent="0.35">
      <c r="A8073">
        <v>2021</v>
      </c>
      <c r="B8073">
        <v>3102852</v>
      </c>
      <c r="C8073" t="s">
        <v>8</v>
      </c>
      <c r="D8073" t="s">
        <v>303</v>
      </c>
      <c r="E8073" t="s">
        <v>301</v>
      </c>
      <c r="F8073" s="8">
        <v>1998181.55</v>
      </c>
      <c r="G8073" s="10"/>
      <c r="I8073" s="8">
        <v>0</v>
      </c>
      <c r="J8073" s="8">
        <v>0</v>
      </c>
    </row>
    <row r="8074" spans="1:10" hidden="1" x14ac:dyDescent="0.35">
      <c r="A8074">
        <v>2021</v>
      </c>
      <c r="B8074">
        <v>3102852</v>
      </c>
      <c r="C8074" t="s">
        <v>8</v>
      </c>
      <c r="D8074" t="s">
        <v>303</v>
      </c>
      <c r="E8074" t="s">
        <v>309</v>
      </c>
      <c r="F8074" s="8">
        <v>517644.34</v>
      </c>
      <c r="G8074" s="10"/>
      <c r="I8074" s="8">
        <v>0</v>
      </c>
      <c r="J8074" s="8">
        <v>0</v>
      </c>
    </row>
    <row r="8075" spans="1:10" hidden="1" x14ac:dyDescent="0.35">
      <c r="A8075">
        <v>2021</v>
      </c>
      <c r="B8075">
        <v>3103405</v>
      </c>
      <c r="C8075" t="s">
        <v>9</v>
      </c>
      <c r="D8075" t="s">
        <v>303</v>
      </c>
      <c r="E8075" t="s">
        <v>299</v>
      </c>
      <c r="F8075" s="8">
        <v>17921325.579999998</v>
      </c>
      <c r="G8075" s="10">
        <v>16526212.559999999</v>
      </c>
      <c r="H8075">
        <v>0.61052689558290429</v>
      </c>
      <c r="I8075" s="8">
        <v>851754.02108789026</v>
      </c>
      <c r="J8075" s="8">
        <v>0</v>
      </c>
    </row>
    <row r="8076" spans="1:10" hidden="1" x14ac:dyDescent="0.35">
      <c r="A8076">
        <v>2021</v>
      </c>
      <c r="B8076">
        <v>3103405</v>
      </c>
      <c r="C8076" t="s">
        <v>9</v>
      </c>
      <c r="D8076" t="s">
        <v>303</v>
      </c>
      <c r="E8076" t="s">
        <v>300</v>
      </c>
      <c r="F8076" s="8">
        <v>10089697.25</v>
      </c>
      <c r="G8076" s="10"/>
      <c r="I8076" s="8">
        <v>0</v>
      </c>
      <c r="J8076" s="8">
        <v>10941451.27108789</v>
      </c>
    </row>
    <row r="8077" spans="1:10" hidden="1" x14ac:dyDescent="0.35">
      <c r="A8077">
        <v>2021</v>
      </c>
      <c r="B8077">
        <v>3103405</v>
      </c>
      <c r="C8077" t="s">
        <v>9</v>
      </c>
      <c r="D8077" t="s">
        <v>303</v>
      </c>
      <c r="E8077" t="s">
        <v>308</v>
      </c>
      <c r="F8077" s="8">
        <v>144000</v>
      </c>
      <c r="G8077" s="10"/>
      <c r="I8077" s="8">
        <v>0</v>
      </c>
      <c r="J8077" s="8">
        <v>0</v>
      </c>
    </row>
    <row r="8078" spans="1:10" hidden="1" x14ac:dyDescent="0.35">
      <c r="A8078">
        <v>2021</v>
      </c>
      <c r="B8078">
        <v>3103405</v>
      </c>
      <c r="C8078" t="s">
        <v>9</v>
      </c>
      <c r="D8078" t="s">
        <v>303</v>
      </c>
      <c r="E8078" t="s">
        <v>306</v>
      </c>
      <c r="F8078" s="8">
        <v>29148.86</v>
      </c>
      <c r="G8078" s="10"/>
      <c r="I8078" s="8">
        <v>0</v>
      </c>
      <c r="J8078" s="8">
        <v>0</v>
      </c>
    </row>
    <row r="8079" spans="1:10" hidden="1" x14ac:dyDescent="0.35">
      <c r="A8079">
        <v>2021</v>
      </c>
      <c r="B8079">
        <v>3103405</v>
      </c>
      <c r="C8079" t="s">
        <v>9</v>
      </c>
      <c r="D8079" t="s">
        <v>303</v>
      </c>
      <c r="E8079" t="s">
        <v>301</v>
      </c>
      <c r="F8079" s="8">
        <v>5390572.04</v>
      </c>
      <c r="G8079" s="10"/>
      <c r="I8079" s="8">
        <v>0</v>
      </c>
      <c r="J8079" s="8">
        <v>0</v>
      </c>
    </row>
    <row r="8080" spans="1:10" hidden="1" x14ac:dyDescent="0.35">
      <c r="A8080">
        <v>2021</v>
      </c>
      <c r="B8080">
        <v>3103405</v>
      </c>
      <c r="C8080" t="s">
        <v>9</v>
      </c>
      <c r="D8080" t="s">
        <v>303</v>
      </c>
      <c r="E8080" t="s">
        <v>304</v>
      </c>
      <c r="F8080" s="8">
        <v>91709.38</v>
      </c>
      <c r="G8080" s="10"/>
      <c r="I8080" s="8">
        <v>0</v>
      </c>
      <c r="J8080" s="8">
        <v>0</v>
      </c>
    </row>
    <row r="8081" spans="1:11" hidden="1" x14ac:dyDescent="0.35">
      <c r="A8081">
        <v>2021</v>
      </c>
      <c r="B8081">
        <v>3103405</v>
      </c>
      <c r="C8081" t="s">
        <v>9</v>
      </c>
      <c r="D8081" t="s">
        <v>303</v>
      </c>
      <c r="E8081" t="s">
        <v>305</v>
      </c>
      <c r="F8081" s="8">
        <v>130420.2</v>
      </c>
      <c r="G8081" s="10"/>
      <c r="I8081" s="8">
        <v>0</v>
      </c>
      <c r="J8081" s="8">
        <v>0</v>
      </c>
    </row>
    <row r="8082" spans="1:11" hidden="1" x14ac:dyDescent="0.35">
      <c r="A8082">
        <v>2021</v>
      </c>
      <c r="B8082">
        <v>3103405</v>
      </c>
      <c r="C8082" t="s">
        <v>9</v>
      </c>
      <c r="D8082" t="s">
        <v>303</v>
      </c>
      <c r="E8082" t="s">
        <v>309</v>
      </c>
      <c r="F8082" s="8">
        <v>1395113.02</v>
      </c>
      <c r="G8082" s="10"/>
      <c r="I8082" s="8">
        <v>0</v>
      </c>
      <c r="J8082" s="8">
        <v>0</v>
      </c>
    </row>
    <row r="8083" spans="1:11" hidden="1" x14ac:dyDescent="0.35">
      <c r="A8083">
        <v>2021</v>
      </c>
      <c r="B8083">
        <v>3104452</v>
      </c>
      <c r="C8083" t="s">
        <v>10</v>
      </c>
      <c r="D8083" t="s">
        <v>303</v>
      </c>
      <c r="E8083" t="s">
        <v>299</v>
      </c>
      <c r="F8083" s="8">
        <v>4878430.8</v>
      </c>
      <c r="G8083" s="10">
        <v>4878430.8</v>
      </c>
      <c r="H8083">
        <v>0.76995952263994405</v>
      </c>
      <c r="I8083" s="8">
        <v>0</v>
      </c>
      <c r="J8083" s="8">
        <v>0</v>
      </c>
    </row>
    <row r="8084" spans="1:11" hidden="1" x14ac:dyDescent="0.35">
      <c r="A8084">
        <v>2021</v>
      </c>
      <c r="B8084">
        <v>3104452</v>
      </c>
      <c r="C8084" t="s">
        <v>10</v>
      </c>
      <c r="D8084" t="s">
        <v>303</v>
      </c>
      <c r="E8084" t="s">
        <v>300</v>
      </c>
      <c r="F8084" s="8">
        <v>3756194.25</v>
      </c>
      <c r="G8084" s="10"/>
      <c r="I8084" s="8">
        <v>0</v>
      </c>
      <c r="J8084" s="8">
        <v>3756194.25</v>
      </c>
    </row>
    <row r="8085" spans="1:11" hidden="1" x14ac:dyDescent="0.35">
      <c r="A8085">
        <v>2021</v>
      </c>
      <c r="B8085">
        <v>3104452</v>
      </c>
      <c r="C8085" t="s">
        <v>10</v>
      </c>
      <c r="D8085" t="s">
        <v>303</v>
      </c>
      <c r="E8085" t="s">
        <v>301</v>
      </c>
      <c r="F8085" s="8">
        <v>598043.94999999995</v>
      </c>
      <c r="G8085" s="10"/>
      <c r="I8085" s="8">
        <v>0</v>
      </c>
      <c r="J8085" s="8">
        <v>0</v>
      </c>
    </row>
    <row r="8086" spans="1:11" hidden="1" x14ac:dyDescent="0.35">
      <c r="A8086">
        <v>2021</v>
      </c>
      <c r="B8086">
        <v>3104502</v>
      </c>
      <c r="C8086" t="s">
        <v>11</v>
      </c>
      <c r="D8086" t="s">
        <v>303</v>
      </c>
      <c r="E8086" t="s">
        <v>299</v>
      </c>
      <c r="F8086" s="8">
        <v>13672121.460000001</v>
      </c>
      <c r="G8086" s="10">
        <v>13094776.890000001</v>
      </c>
      <c r="H8086">
        <v>0.65627220701734312</v>
      </c>
      <c r="I8086" s="8">
        <v>378895.1951633789</v>
      </c>
      <c r="J8086" s="8">
        <v>0</v>
      </c>
    </row>
    <row r="8087" spans="1:11" hidden="1" x14ac:dyDescent="0.35">
      <c r="A8087">
        <v>2021</v>
      </c>
      <c r="B8087">
        <v>3104502</v>
      </c>
      <c r="C8087" t="s">
        <v>11</v>
      </c>
      <c r="D8087" t="s">
        <v>303</v>
      </c>
      <c r="E8087" t="s">
        <v>300</v>
      </c>
      <c r="F8087" s="8">
        <v>8593738.1300000008</v>
      </c>
      <c r="G8087" s="10"/>
      <c r="I8087" s="8">
        <v>0</v>
      </c>
      <c r="J8087" s="8">
        <v>8972633.3251633793</v>
      </c>
      <c r="K8087">
        <f>J8087/F8086</f>
        <v>0.65627220701734301</v>
      </c>
    </row>
    <row r="8088" spans="1:11" hidden="1" x14ac:dyDescent="0.35">
      <c r="A8088">
        <v>2021</v>
      </c>
      <c r="B8088">
        <v>3104502</v>
      </c>
      <c r="C8088" t="s">
        <v>11</v>
      </c>
      <c r="D8088" t="s">
        <v>303</v>
      </c>
      <c r="E8088" t="s">
        <v>301</v>
      </c>
      <c r="F8088" s="8">
        <v>2554418.87</v>
      </c>
      <c r="G8088" s="10"/>
      <c r="I8088" s="8">
        <v>0</v>
      </c>
      <c r="J8088" s="8">
        <v>0</v>
      </c>
    </row>
    <row r="8089" spans="1:11" hidden="1" x14ac:dyDescent="0.35">
      <c r="A8089">
        <v>2021</v>
      </c>
      <c r="B8089">
        <v>3104502</v>
      </c>
      <c r="C8089" t="s">
        <v>11</v>
      </c>
      <c r="D8089" t="s">
        <v>303</v>
      </c>
      <c r="E8089" t="s">
        <v>305</v>
      </c>
      <c r="F8089" s="8">
        <v>642628.81000000006</v>
      </c>
      <c r="G8089" s="10"/>
      <c r="I8089" s="8">
        <v>0</v>
      </c>
      <c r="J8089" s="8">
        <v>0</v>
      </c>
    </row>
    <row r="8090" spans="1:11" hidden="1" x14ac:dyDescent="0.35">
      <c r="A8090">
        <v>2021</v>
      </c>
      <c r="B8090">
        <v>3104502</v>
      </c>
      <c r="C8090" t="s">
        <v>11</v>
      </c>
      <c r="D8090" t="s">
        <v>303</v>
      </c>
      <c r="E8090" t="s">
        <v>309</v>
      </c>
      <c r="F8090" s="8">
        <v>577344.56999999995</v>
      </c>
      <c r="G8090" s="10"/>
      <c r="I8090" s="8">
        <v>0</v>
      </c>
      <c r="J8090" s="8">
        <v>0</v>
      </c>
    </row>
    <row r="8091" spans="1:11" hidden="1" x14ac:dyDescent="0.35">
      <c r="A8091">
        <v>2021</v>
      </c>
      <c r="B8091">
        <v>3104700</v>
      </c>
      <c r="C8091" t="s">
        <v>12</v>
      </c>
      <c r="D8091" t="s">
        <v>303</v>
      </c>
      <c r="E8091" t="s">
        <v>299</v>
      </c>
      <c r="F8091" s="8">
        <v>7564249.7800000003</v>
      </c>
      <c r="G8091" s="10">
        <v>7307808.4700000007</v>
      </c>
      <c r="H8091">
        <v>0.5975433767765399</v>
      </c>
      <c r="I8091" s="8">
        <v>153234.80632239947</v>
      </c>
      <c r="J8091" s="8">
        <v>0</v>
      </c>
    </row>
    <row r="8092" spans="1:11" hidden="1" x14ac:dyDescent="0.35">
      <c r="A8092">
        <v>2021</v>
      </c>
      <c r="B8092">
        <v>3104700</v>
      </c>
      <c r="C8092" t="s">
        <v>12</v>
      </c>
      <c r="D8092" t="s">
        <v>303</v>
      </c>
      <c r="E8092" t="s">
        <v>300</v>
      </c>
      <c r="F8092" s="8">
        <v>4366732.55</v>
      </c>
      <c r="G8092" s="10"/>
      <c r="I8092" s="8">
        <v>0</v>
      </c>
      <c r="J8092" s="8">
        <v>4519967.3563223993</v>
      </c>
    </row>
    <row r="8093" spans="1:11" hidden="1" x14ac:dyDescent="0.35">
      <c r="A8093">
        <v>2021</v>
      </c>
      <c r="B8093">
        <v>3104700</v>
      </c>
      <c r="C8093" t="s">
        <v>12</v>
      </c>
      <c r="D8093" t="s">
        <v>303</v>
      </c>
      <c r="E8093" t="s">
        <v>306</v>
      </c>
      <c r="F8093" s="8">
        <v>82500</v>
      </c>
      <c r="G8093" s="10"/>
      <c r="I8093" s="8">
        <v>0</v>
      </c>
      <c r="J8093" s="8">
        <v>0</v>
      </c>
    </row>
    <row r="8094" spans="1:11" hidden="1" x14ac:dyDescent="0.35">
      <c r="A8094">
        <v>2021</v>
      </c>
      <c r="B8094">
        <v>3104700</v>
      </c>
      <c r="C8094" t="s">
        <v>12</v>
      </c>
      <c r="D8094" t="s">
        <v>303</v>
      </c>
      <c r="E8094" t="s">
        <v>301</v>
      </c>
      <c r="F8094" s="8">
        <v>1690068.9</v>
      </c>
      <c r="G8094" s="10"/>
      <c r="I8094" s="8">
        <v>0</v>
      </c>
      <c r="J8094" s="8">
        <v>0</v>
      </c>
    </row>
    <row r="8095" spans="1:11" hidden="1" x14ac:dyDescent="0.35">
      <c r="A8095">
        <v>2021</v>
      </c>
      <c r="B8095">
        <v>3104700</v>
      </c>
      <c r="C8095" t="s">
        <v>12</v>
      </c>
      <c r="D8095" t="s">
        <v>303</v>
      </c>
      <c r="E8095" t="s">
        <v>309</v>
      </c>
      <c r="F8095" s="8">
        <v>256441.31</v>
      </c>
      <c r="G8095" s="10"/>
      <c r="I8095" s="8">
        <v>0</v>
      </c>
      <c r="J8095" s="8">
        <v>0</v>
      </c>
    </row>
    <row r="8096" spans="1:11" hidden="1" x14ac:dyDescent="0.35">
      <c r="A8096">
        <v>2021</v>
      </c>
      <c r="B8096">
        <v>3104809</v>
      </c>
      <c r="C8096" t="s">
        <v>13</v>
      </c>
      <c r="D8096" t="s">
        <v>303</v>
      </c>
      <c r="E8096" t="s">
        <v>299</v>
      </c>
      <c r="F8096" s="8">
        <v>5632692.5099999998</v>
      </c>
      <c r="G8096" s="10">
        <v>5249950.59</v>
      </c>
      <c r="H8096">
        <v>0.79059777779737161</v>
      </c>
      <c r="I8096" s="8">
        <v>302594.91142189939</v>
      </c>
      <c r="J8096" s="8">
        <v>0</v>
      </c>
    </row>
    <row r="8097" spans="1:10" hidden="1" x14ac:dyDescent="0.35">
      <c r="A8097">
        <v>2021</v>
      </c>
      <c r="B8097">
        <v>3104809</v>
      </c>
      <c r="C8097" t="s">
        <v>13</v>
      </c>
      <c r="D8097" t="s">
        <v>303</v>
      </c>
      <c r="E8097" t="s">
        <v>300</v>
      </c>
      <c r="F8097" s="8">
        <v>4150599.27</v>
      </c>
      <c r="G8097" s="10"/>
      <c r="I8097" s="8">
        <v>0</v>
      </c>
      <c r="J8097" s="8">
        <v>4453194.1814218992</v>
      </c>
    </row>
    <row r="8098" spans="1:10" hidden="1" x14ac:dyDescent="0.35">
      <c r="A8098">
        <v>2021</v>
      </c>
      <c r="B8098">
        <v>3104809</v>
      </c>
      <c r="C8098" t="s">
        <v>13</v>
      </c>
      <c r="D8098" t="s">
        <v>303</v>
      </c>
      <c r="E8098" t="s">
        <v>301</v>
      </c>
      <c r="F8098" s="8">
        <v>1051057.72</v>
      </c>
      <c r="G8098" s="10"/>
      <c r="I8098" s="8">
        <v>0</v>
      </c>
      <c r="J8098" s="8">
        <v>0</v>
      </c>
    </row>
    <row r="8099" spans="1:10" hidden="1" x14ac:dyDescent="0.35">
      <c r="A8099">
        <v>2021</v>
      </c>
      <c r="B8099">
        <v>3104809</v>
      </c>
      <c r="C8099" t="s">
        <v>13</v>
      </c>
      <c r="D8099" t="s">
        <v>303</v>
      </c>
      <c r="E8099" t="s">
        <v>309</v>
      </c>
      <c r="F8099" s="8">
        <v>382741.92</v>
      </c>
      <c r="G8099" s="10"/>
      <c r="I8099" s="8">
        <v>0</v>
      </c>
      <c r="J8099" s="8">
        <v>0</v>
      </c>
    </row>
    <row r="8100" spans="1:10" hidden="1" x14ac:dyDescent="0.35">
      <c r="A8100">
        <v>2021</v>
      </c>
      <c r="B8100">
        <v>3105202</v>
      </c>
      <c r="C8100" t="s">
        <v>14</v>
      </c>
      <c r="D8100" t="s">
        <v>303</v>
      </c>
      <c r="E8100" t="s">
        <v>299</v>
      </c>
      <c r="F8100" s="8">
        <v>3388494.31</v>
      </c>
      <c r="G8100" s="10">
        <v>3388494.31</v>
      </c>
      <c r="H8100">
        <v>0.79572392140153836</v>
      </c>
      <c r="I8100" s="8">
        <v>0</v>
      </c>
      <c r="J8100" s="8">
        <v>0</v>
      </c>
    </row>
    <row r="8101" spans="1:10" hidden="1" x14ac:dyDescent="0.35">
      <c r="A8101">
        <v>2021</v>
      </c>
      <c r="B8101">
        <v>3105202</v>
      </c>
      <c r="C8101" t="s">
        <v>14</v>
      </c>
      <c r="D8101" t="s">
        <v>303</v>
      </c>
      <c r="E8101" t="s">
        <v>300</v>
      </c>
      <c r="F8101" s="8">
        <v>2696305.98</v>
      </c>
      <c r="G8101" s="10"/>
      <c r="I8101" s="8">
        <v>0</v>
      </c>
      <c r="J8101" s="8">
        <v>2696305.98</v>
      </c>
    </row>
    <row r="8102" spans="1:10" hidden="1" x14ac:dyDescent="0.35">
      <c r="A8102">
        <v>2021</v>
      </c>
      <c r="B8102">
        <v>3105202</v>
      </c>
      <c r="C8102" t="s">
        <v>14</v>
      </c>
      <c r="D8102" t="s">
        <v>303</v>
      </c>
      <c r="E8102" t="s">
        <v>301</v>
      </c>
      <c r="F8102" s="8">
        <v>317640.84999999998</v>
      </c>
      <c r="G8102" s="10"/>
      <c r="I8102" s="8">
        <v>0</v>
      </c>
      <c r="J8102" s="8">
        <v>0</v>
      </c>
    </row>
    <row r="8103" spans="1:10" hidden="1" x14ac:dyDescent="0.35">
      <c r="A8103">
        <v>2021</v>
      </c>
      <c r="B8103">
        <v>3106507</v>
      </c>
      <c r="C8103" t="s">
        <v>15</v>
      </c>
      <c r="D8103" t="s">
        <v>303</v>
      </c>
      <c r="E8103" t="s">
        <v>299</v>
      </c>
      <c r="F8103" s="8">
        <v>4876134.79</v>
      </c>
      <c r="G8103" s="10">
        <v>4618401.76</v>
      </c>
      <c r="H8103">
        <v>0.6674233100933169</v>
      </c>
      <c r="I8103" s="8">
        <v>172017.03200298015</v>
      </c>
      <c r="J8103" s="8">
        <v>0</v>
      </c>
    </row>
    <row r="8104" spans="1:10" hidden="1" x14ac:dyDescent="0.35">
      <c r="A8104">
        <v>2021</v>
      </c>
      <c r="B8104">
        <v>3106507</v>
      </c>
      <c r="C8104" t="s">
        <v>15</v>
      </c>
      <c r="D8104" t="s">
        <v>303</v>
      </c>
      <c r="E8104" t="s">
        <v>300</v>
      </c>
      <c r="F8104" s="8">
        <v>3082428.99</v>
      </c>
      <c r="G8104" s="10"/>
      <c r="I8104" s="8">
        <v>0</v>
      </c>
      <c r="J8104" s="8">
        <v>3254446.0220029806</v>
      </c>
    </row>
    <row r="8105" spans="1:10" hidden="1" x14ac:dyDescent="0.35">
      <c r="A8105">
        <v>2021</v>
      </c>
      <c r="B8105">
        <v>3106507</v>
      </c>
      <c r="C8105" t="s">
        <v>15</v>
      </c>
      <c r="D8105" t="s">
        <v>303</v>
      </c>
      <c r="E8105" t="s">
        <v>306</v>
      </c>
      <c r="F8105" s="8">
        <v>16329.35</v>
      </c>
      <c r="G8105" s="10"/>
      <c r="I8105" s="8">
        <v>0</v>
      </c>
      <c r="J8105" s="8">
        <v>0</v>
      </c>
    </row>
    <row r="8106" spans="1:10" hidden="1" x14ac:dyDescent="0.35">
      <c r="A8106">
        <v>2021</v>
      </c>
      <c r="B8106">
        <v>3106507</v>
      </c>
      <c r="C8106" t="s">
        <v>15</v>
      </c>
      <c r="D8106" t="s">
        <v>303</v>
      </c>
      <c r="E8106" t="s">
        <v>301</v>
      </c>
      <c r="F8106" s="8">
        <v>1395375.78</v>
      </c>
      <c r="G8106" s="10"/>
      <c r="I8106" s="8">
        <v>0</v>
      </c>
      <c r="J8106" s="8">
        <v>0</v>
      </c>
    </row>
    <row r="8107" spans="1:10" hidden="1" x14ac:dyDescent="0.35">
      <c r="A8107">
        <v>2021</v>
      </c>
      <c r="B8107">
        <v>3106507</v>
      </c>
      <c r="C8107" t="s">
        <v>15</v>
      </c>
      <c r="D8107" t="s">
        <v>303</v>
      </c>
      <c r="E8107" t="s">
        <v>309</v>
      </c>
      <c r="F8107" s="8">
        <v>257733.03</v>
      </c>
      <c r="G8107" s="10"/>
      <c r="I8107" s="8">
        <v>0</v>
      </c>
      <c r="J8107" s="8">
        <v>0</v>
      </c>
    </row>
    <row r="8108" spans="1:10" hidden="1" x14ac:dyDescent="0.35">
      <c r="A8108">
        <v>2021</v>
      </c>
      <c r="B8108">
        <v>3106655</v>
      </c>
      <c r="C8108" t="s">
        <v>16</v>
      </c>
      <c r="D8108" t="s">
        <v>303</v>
      </c>
      <c r="E8108" t="s">
        <v>299</v>
      </c>
      <c r="F8108" s="8">
        <v>3868710.9</v>
      </c>
      <c r="G8108" s="10">
        <v>3644224.61</v>
      </c>
      <c r="H8108">
        <v>0.8509546945845361</v>
      </c>
      <c r="I8108" s="8">
        <v>191027.66234536562</v>
      </c>
      <c r="J8108" s="8">
        <v>0</v>
      </c>
    </row>
    <row r="8109" spans="1:10" hidden="1" x14ac:dyDescent="0.35">
      <c r="A8109">
        <v>2021</v>
      </c>
      <c r="B8109">
        <v>3106655</v>
      </c>
      <c r="C8109" t="s">
        <v>16</v>
      </c>
      <c r="D8109" t="s">
        <v>303</v>
      </c>
      <c r="E8109" t="s">
        <v>300</v>
      </c>
      <c r="F8109" s="8">
        <v>3101070.04</v>
      </c>
      <c r="G8109" s="10"/>
      <c r="I8109" s="8">
        <v>0</v>
      </c>
      <c r="J8109" s="8">
        <v>3292097.7023453657</v>
      </c>
    </row>
    <row r="8110" spans="1:10" hidden="1" x14ac:dyDescent="0.35">
      <c r="A8110">
        <v>2021</v>
      </c>
      <c r="B8110">
        <v>3106655</v>
      </c>
      <c r="C8110" t="s">
        <v>16</v>
      </c>
      <c r="D8110" t="s">
        <v>303</v>
      </c>
      <c r="E8110" t="s">
        <v>301</v>
      </c>
      <c r="F8110" s="8">
        <v>543154.56999999995</v>
      </c>
      <c r="G8110" s="10"/>
      <c r="I8110" s="8">
        <v>0</v>
      </c>
      <c r="J8110" s="8">
        <v>0</v>
      </c>
    </row>
    <row r="8111" spans="1:10" hidden="1" x14ac:dyDescent="0.35">
      <c r="A8111">
        <v>2021</v>
      </c>
      <c r="B8111">
        <v>3106655</v>
      </c>
      <c r="C8111" t="s">
        <v>16</v>
      </c>
      <c r="D8111" t="s">
        <v>303</v>
      </c>
      <c r="E8111" t="s">
        <v>309</v>
      </c>
      <c r="F8111" s="8">
        <v>224486.29</v>
      </c>
      <c r="G8111" s="10"/>
      <c r="I8111" s="8">
        <v>0</v>
      </c>
      <c r="J8111" s="8">
        <v>0</v>
      </c>
    </row>
    <row r="8112" spans="1:10" hidden="1" x14ac:dyDescent="0.35">
      <c r="A8112">
        <v>2021</v>
      </c>
      <c r="B8112">
        <v>3106606</v>
      </c>
      <c r="C8112" t="s">
        <v>17</v>
      </c>
      <c r="D8112" t="s">
        <v>303</v>
      </c>
      <c r="E8112" t="s">
        <v>299</v>
      </c>
      <c r="F8112" s="8">
        <v>2914721.25</v>
      </c>
      <c r="G8112" s="10">
        <v>2751812.01</v>
      </c>
      <c r="H8112">
        <v>0.51382693107731592</v>
      </c>
      <c r="I8112" s="8">
        <v>83707.154833337918</v>
      </c>
      <c r="J8112" s="8">
        <v>0</v>
      </c>
    </row>
    <row r="8113" spans="1:10" hidden="1" x14ac:dyDescent="0.35">
      <c r="A8113">
        <v>2021</v>
      </c>
      <c r="B8113">
        <v>3106606</v>
      </c>
      <c r="C8113" t="s">
        <v>17</v>
      </c>
      <c r="D8113" t="s">
        <v>303</v>
      </c>
      <c r="E8113" t="s">
        <v>300</v>
      </c>
      <c r="F8113" s="8">
        <v>1413955.12</v>
      </c>
      <c r="G8113" s="10"/>
      <c r="I8113" s="8">
        <v>0</v>
      </c>
      <c r="J8113" s="8">
        <v>1497662.2748333381</v>
      </c>
    </row>
    <row r="8114" spans="1:10" hidden="1" x14ac:dyDescent="0.35">
      <c r="A8114">
        <v>2021</v>
      </c>
      <c r="B8114">
        <v>3106606</v>
      </c>
      <c r="C8114" t="s">
        <v>17</v>
      </c>
      <c r="D8114" t="s">
        <v>303</v>
      </c>
      <c r="E8114" t="s">
        <v>301</v>
      </c>
      <c r="F8114" s="8">
        <v>840303.8</v>
      </c>
      <c r="G8114" s="10"/>
      <c r="I8114" s="8">
        <v>0</v>
      </c>
      <c r="J8114" s="8">
        <v>0</v>
      </c>
    </row>
    <row r="8115" spans="1:10" hidden="1" x14ac:dyDescent="0.35">
      <c r="A8115">
        <v>2021</v>
      </c>
      <c r="B8115">
        <v>3106606</v>
      </c>
      <c r="C8115" t="s">
        <v>17</v>
      </c>
      <c r="D8115" t="s">
        <v>303</v>
      </c>
      <c r="E8115" t="s">
        <v>304</v>
      </c>
      <c r="F8115" s="8">
        <v>6033.53</v>
      </c>
      <c r="G8115" s="10"/>
      <c r="I8115" s="8">
        <v>0</v>
      </c>
      <c r="J8115" s="8">
        <v>0</v>
      </c>
    </row>
    <row r="8116" spans="1:10" hidden="1" x14ac:dyDescent="0.35">
      <c r="A8116">
        <v>2021</v>
      </c>
      <c r="B8116">
        <v>3106606</v>
      </c>
      <c r="C8116" t="s">
        <v>17</v>
      </c>
      <c r="D8116" t="s">
        <v>303</v>
      </c>
      <c r="E8116" t="s">
        <v>309</v>
      </c>
      <c r="F8116" s="8">
        <v>162909.24</v>
      </c>
      <c r="G8116" s="10"/>
      <c r="I8116" s="8">
        <v>0</v>
      </c>
      <c r="J8116" s="8">
        <v>0</v>
      </c>
    </row>
    <row r="8117" spans="1:10" hidden="1" x14ac:dyDescent="0.35">
      <c r="A8117">
        <v>2021</v>
      </c>
      <c r="B8117">
        <v>3107307</v>
      </c>
      <c r="C8117" t="s">
        <v>18</v>
      </c>
      <c r="D8117" t="s">
        <v>303</v>
      </c>
      <c r="E8117" t="s">
        <v>299</v>
      </c>
      <c r="F8117" s="8">
        <v>24681280.07</v>
      </c>
      <c r="G8117" s="10">
        <v>23440322.969999999</v>
      </c>
      <c r="H8117">
        <v>0.57037609196388994</v>
      </c>
      <c r="I8117" s="8">
        <v>707812.26099284226</v>
      </c>
      <c r="J8117" s="8">
        <v>0</v>
      </c>
    </row>
    <row r="8118" spans="1:10" hidden="1" x14ac:dyDescent="0.35">
      <c r="A8118">
        <v>2021</v>
      </c>
      <c r="B8118">
        <v>3107307</v>
      </c>
      <c r="C8118" t="s">
        <v>18</v>
      </c>
      <c r="D8118" t="s">
        <v>303</v>
      </c>
      <c r="E8118" t="s">
        <v>300</v>
      </c>
      <c r="F8118" s="8">
        <v>13369799.810000001</v>
      </c>
      <c r="G8118" s="10"/>
      <c r="I8118" s="8">
        <v>0</v>
      </c>
      <c r="J8118" s="8">
        <v>14077612.070992842</v>
      </c>
    </row>
    <row r="8119" spans="1:10" hidden="1" x14ac:dyDescent="0.35">
      <c r="A8119">
        <v>2021</v>
      </c>
      <c r="B8119">
        <v>3107307</v>
      </c>
      <c r="C8119" t="s">
        <v>18</v>
      </c>
      <c r="D8119" t="s">
        <v>303</v>
      </c>
      <c r="E8119" t="s">
        <v>308</v>
      </c>
      <c r="F8119" s="8">
        <v>9552.27</v>
      </c>
      <c r="G8119" s="10"/>
      <c r="I8119" s="8">
        <v>0</v>
      </c>
      <c r="J8119" s="8">
        <v>0</v>
      </c>
    </row>
    <row r="8120" spans="1:10" hidden="1" x14ac:dyDescent="0.35">
      <c r="A8120">
        <v>2021</v>
      </c>
      <c r="B8120">
        <v>3107307</v>
      </c>
      <c r="C8120" t="s">
        <v>18</v>
      </c>
      <c r="D8120" t="s">
        <v>303</v>
      </c>
      <c r="E8120" t="s">
        <v>306</v>
      </c>
      <c r="F8120" s="8">
        <v>3342.98</v>
      </c>
      <c r="G8120" s="10"/>
      <c r="I8120" s="8">
        <v>0</v>
      </c>
      <c r="J8120" s="8">
        <v>0</v>
      </c>
    </row>
    <row r="8121" spans="1:10" hidden="1" x14ac:dyDescent="0.35">
      <c r="A8121">
        <v>2021</v>
      </c>
      <c r="B8121">
        <v>3107307</v>
      </c>
      <c r="C8121" t="s">
        <v>18</v>
      </c>
      <c r="D8121" t="s">
        <v>303</v>
      </c>
      <c r="E8121" t="s">
        <v>301</v>
      </c>
      <c r="F8121" s="8">
        <v>8381439.1600000001</v>
      </c>
      <c r="G8121" s="10"/>
      <c r="I8121" s="8">
        <v>0</v>
      </c>
      <c r="J8121" s="8">
        <v>0</v>
      </c>
    </row>
    <row r="8122" spans="1:10" hidden="1" x14ac:dyDescent="0.35">
      <c r="A8122">
        <v>2021</v>
      </c>
      <c r="B8122">
        <v>3107307</v>
      </c>
      <c r="C8122" t="s">
        <v>18</v>
      </c>
      <c r="D8122" t="s">
        <v>303</v>
      </c>
      <c r="E8122" t="s">
        <v>309</v>
      </c>
      <c r="F8122" s="8">
        <v>1240957.1000000001</v>
      </c>
      <c r="G8122" s="10"/>
      <c r="I8122" s="8">
        <v>0</v>
      </c>
      <c r="J8122" s="8">
        <v>0</v>
      </c>
    </row>
    <row r="8123" spans="1:10" hidden="1" x14ac:dyDescent="0.35">
      <c r="A8123">
        <v>2021</v>
      </c>
      <c r="B8123">
        <v>3108206</v>
      </c>
      <c r="C8123" t="s">
        <v>19</v>
      </c>
      <c r="D8123" t="s">
        <v>303</v>
      </c>
      <c r="E8123" t="s">
        <v>299</v>
      </c>
      <c r="F8123" s="8">
        <v>5783301.5099999998</v>
      </c>
      <c r="G8123" s="10">
        <v>5382294.8300000001</v>
      </c>
      <c r="H8123">
        <v>0.6960602639450727</v>
      </c>
      <c r="I8123" s="8">
        <v>279124.81552453729</v>
      </c>
      <c r="J8123" s="8">
        <v>0</v>
      </c>
    </row>
    <row r="8124" spans="1:10" hidden="1" x14ac:dyDescent="0.35">
      <c r="A8124">
        <v>2021</v>
      </c>
      <c r="B8124">
        <v>3108206</v>
      </c>
      <c r="C8124" t="s">
        <v>19</v>
      </c>
      <c r="D8124" t="s">
        <v>303</v>
      </c>
      <c r="E8124" t="s">
        <v>300</v>
      </c>
      <c r="F8124" s="8">
        <v>3746401.56</v>
      </c>
      <c r="G8124" s="10"/>
      <c r="I8124" s="8">
        <v>0</v>
      </c>
      <c r="J8124" s="8">
        <v>4025526.3755245372</v>
      </c>
    </row>
    <row r="8125" spans="1:10" hidden="1" x14ac:dyDescent="0.35">
      <c r="A8125">
        <v>2021</v>
      </c>
      <c r="B8125">
        <v>3108206</v>
      </c>
      <c r="C8125" t="s">
        <v>19</v>
      </c>
      <c r="D8125" t="s">
        <v>303</v>
      </c>
      <c r="E8125" t="s">
        <v>307</v>
      </c>
      <c r="F8125" s="8">
        <v>31962</v>
      </c>
      <c r="G8125" s="10"/>
      <c r="I8125" s="8">
        <v>0</v>
      </c>
      <c r="J8125" s="8">
        <v>0</v>
      </c>
    </row>
    <row r="8126" spans="1:10" hidden="1" x14ac:dyDescent="0.35">
      <c r="A8126">
        <v>2021</v>
      </c>
      <c r="B8126">
        <v>3108206</v>
      </c>
      <c r="C8126" t="s">
        <v>19</v>
      </c>
      <c r="D8126" t="s">
        <v>303</v>
      </c>
      <c r="E8126" t="s">
        <v>306</v>
      </c>
      <c r="F8126" s="8">
        <v>55225.2</v>
      </c>
      <c r="G8126" s="10"/>
      <c r="I8126" s="8">
        <v>0</v>
      </c>
      <c r="J8126" s="8">
        <v>0</v>
      </c>
    </row>
    <row r="8127" spans="1:10" hidden="1" x14ac:dyDescent="0.35">
      <c r="A8127">
        <v>2021</v>
      </c>
      <c r="B8127">
        <v>3108206</v>
      </c>
      <c r="C8127" t="s">
        <v>19</v>
      </c>
      <c r="D8127" t="s">
        <v>303</v>
      </c>
      <c r="E8127" t="s">
        <v>301</v>
      </c>
      <c r="F8127" s="8">
        <v>1412756.65</v>
      </c>
      <c r="G8127" s="10"/>
      <c r="I8127" s="8">
        <v>0</v>
      </c>
      <c r="J8127" s="8">
        <v>0</v>
      </c>
    </row>
    <row r="8128" spans="1:10" hidden="1" x14ac:dyDescent="0.35">
      <c r="A8128">
        <v>2021</v>
      </c>
      <c r="B8128">
        <v>3108206</v>
      </c>
      <c r="C8128" t="s">
        <v>19</v>
      </c>
      <c r="D8128" t="s">
        <v>303</v>
      </c>
      <c r="E8128" t="s">
        <v>305</v>
      </c>
      <c r="F8128" s="8">
        <v>1761.67</v>
      </c>
      <c r="G8128" s="10"/>
      <c r="I8128" s="8">
        <v>0</v>
      </c>
      <c r="J8128" s="8">
        <v>0</v>
      </c>
    </row>
    <row r="8129" spans="1:10" hidden="1" x14ac:dyDescent="0.35">
      <c r="A8129">
        <v>2021</v>
      </c>
      <c r="B8129">
        <v>3108206</v>
      </c>
      <c r="C8129" t="s">
        <v>19</v>
      </c>
      <c r="D8129" t="s">
        <v>303</v>
      </c>
      <c r="E8129" t="s">
        <v>309</v>
      </c>
      <c r="F8129" s="8">
        <v>401006.68</v>
      </c>
      <c r="G8129" s="10"/>
      <c r="I8129" s="8">
        <v>0</v>
      </c>
      <c r="J8129" s="8">
        <v>0</v>
      </c>
    </row>
    <row r="8130" spans="1:10" hidden="1" x14ac:dyDescent="0.35">
      <c r="A8130">
        <v>2021</v>
      </c>
      <c r="B8130">
        <v>3108255</v>
      </c>
      <c r="C8130" t="s">
        <v>20</v>
      </c>
      <c r="D8130" t="s">
        <v>303</v>
      </c>
      <c r="E8130" t="s">
        <v>299</v>
      </c>
      <c r="F8130" s="8">
        <v>7798736.8700000001</v>
      </c>
      <c r="G8130" s="10">
        <v>6656176.5</v>
      </c>
      <c r="H8130">
        <v>0.83837152906026458</v>
      </c>
      <c r="I8130" s="8">
        <v>957890.08444056171</v>
      </c>
      <c r="J8130" s="8">
        <v>0</v>
      </c>
    </row>
    <row r="8131" spans="1:10" hidden="1" x14ac:dyDescent="0.35">
      <c r="A8131">
        <v>2021</v>
      </c>
      <c r="B8131">
        <v>3108255</v>
      </c>
      <c r="C8131" t="s">
        <v>20</v>
      </c>
      <c r="D8131" t="s">
        <v>303</v>
      </c>
      <c r="E8131" t="s">
        <v>300</v>
      </c>
      <c r="F8131" s="8">
        <v>5580348.8700000001</v>
      </c>
      <c r="G8131" s="10"/>
      <c r="I8131" s="8">
        <v>0</v>
      </c>
      <c r="J8131" s="8">
        <v>6538238.9544405621</v>
      </c>
    </row>
    <row r="8132" spans="1:10" hidden="1" x14ac:dyDescent="0.35">
      <c r="A8132">
        <v>2021</v>
      </c>
      <c r="B8132">
        <v>3108255</v>
      </c>
      <c r="C8132" t="s">
        <v>20</v>
      </c>
      <c r="D8132" t="s">
        <v>303</v>
      </c>
      <c r="E8132" t="s">
        <v>301</v>
      </c>
      <c r="F8132" s="8">
        <v>747943.09</v>
      </c>
      <c r="G8132" s="10"/>
      <c r="I8132" s="8">
        <v>0</v>
      </c>
      <c r="J8132" s="8">
        <v>0</v>
      </c>
    </row>
    <row r="8133" spans="1:10" hidden="1" x14ac:dyDescent="0.35">
      <c r="A8133">
        <v>2021</v>
      </c>
      <c r="B8133">
        <v>3108255</v>
      </c>
      <c r="C8133" t="s">
        <v>20</v>
      </c>
      <c r="D8133" t="s">
        <v>303</v>
      </c>
      <c r="E8133" t="s">
        <v>309</v>
      </c>
      <c r="F8133" s="8">
        <v>1142560.3700000001</v>
      </c>
      <c r="G8133" s="10"/>
      <c r="I8133" s="8">
        <v>0</v>
      </c>
      <c r="J8133" s="8">
        <v>0</v>
      </c>
    </row>
    <row r="8134" spans="1:10" hidden="1" x14ac:dyDescent="0.35">
      <c r="A8134">
        <v>2021</v>
      </c>
      <c r="B8134">
        <v>3108503</v>
      </c>
      <c r="C8134" t="s">
        <v>21</v>
      </c>
      <c r="D8134" t="s">
        <v>303</v>
      </c>
      <c r="E8134" t="s">
        <v>299</v>
      </c>
      <c r="F8134" s="8">
        <v>3639529.54</v>
      </c>
      <c r="G8134" s="10">
        <v>3231002.62</v>
      </c>
      <c r="H8134">
        <v>0.60990923306648381</v>
      </c>
      <c r="I8134" s="8">
        <v>249164.34046421279</v>
      </c>
      <c r="J8134" s="8">
        <v>0</v>
      </c>
    </row>
    <row r="8135" spans="1:10" hidden="1" x14ac:dyDescent="0.35">
      <c r="A8135">
        <v>2021</v>
      </c>
      <c r="B8135">
        <v>3108503</v>
      </c>
      <c r="C8135" t="s">
        <v>21</v>
      </c>
      <c r="D8135" t="s">
        <v>303</v>
      </c>
      <c r="E8135" t="s">
        <v>300</v>
      </c>
      <c r="F8135" s="8">
        <v>1970618.33</v>
      </c>
      <c r="G8135" s="10"/>
      <c r="I8135" s="8">
        <v>0</v>
      </c>
      <c r="J8135" s="8">
        <v>2219782.670464213</v>
      </c>
    </row>
    <row r="8136" spans="1:10" hidden="1" x14ac:dyDescent="0.35">
      <c r="A8136">
        <v>2021</v>
      </c>
      <c r="B8136">
        <v>3108503</v>
      </c>
      <c r="C8136" t="s">
        <v>21</v>
      </c>
      <c r="D8136" t="s">
        <v>303</v>
      </c>
      <c r="E8136" t="s">
        <v>301</v>
      </c>
      <c r="F8136" s="8">
        <v>1071842.23</v>
      </c>
      <c r="G8136" s="10"/>
      <c r="I8136" s="8">
        <v>0</v>
      </c>
      <c r="J8136" s="8">
        <v>0</v>
      </c>
    </row>
    <row r="8137" spans="1:10" hidden="1" x14ac:dyDescent="0.35">
      <c r="A8137">
        <v>2021</v>
      </c>
      <c r="B8137">
        <v>3108503</v>
      </c>
      <c r="C8137" t="s">
        <v>21</v>
      </c>
      <c r="D8137" t="s">
        <v>303</v>
      </c>
      <c r="E8137" t="s">
        <v>305</v>
      </c>
      <c r="F8137" s="8">
        <v>4835.46</v>
      </c>
      <c r="G8137" s="10"/>
      <c r="I8137" s="8">
        <v>0</v>
      </c>
      <c r="J8137" s="8">
        <v>0</v>
      </c>
    </row>
    <row r="8138" spans="1:10" hidden="1" x14ac:dyDescent="0.35">
      <c r="A8138">
        <v>2021</v>
      </c>
      <c r="B8138">
        <v>3108503</v>
      </c>
      <c r="C8138" t="s">
        <v>21</v>
      </c>
      <c r="D8138" t="s">
        <v>303</v>
      </c>
      <c r="E8138" t="s">
        <v>309</v>
      </c>
      <c r="F8138" s="8">
        <v>408526.92</v>
      </c>
      <c r="G8138" s="10"/>
      <c r="I8138" s="8">
        <v>0</v>
      </c>
      <c r="J8138" s="8">
        <v>0</v>
      </c>
    </row>
    <row r="8139" spans="1:10" hidden="1" x14ac:dyDescent="0.35">
      <c r="A8139">
        <v>2021</v>
      </c>
      <c r="B8139">
        <v>3108602</v>
      </c>
      <c r="C8139" t="s">
        <v>22</v>
      </c>
      <c r="D8139" t="s">
        <v>303</v>
      </c>
      <c r="E8139" t="s">
        <v>299</v>
      </c>
      <c r="F8139" s="8">
        <v>13395665.73</v>
      </c>
      <c r="G8139" s="10">
        <v>11574957.18</v>
      </c>
      <c r="H8139">
        <v>0.44313239437832636</v>
      </c>
      <c r="I8139" s="8">
        <v>806814.9392265908</v>
      </c>
      <c r="J8139" s="8">
        <v>0</v>
      </c>
    </row>
    <row r="8140" spans="1:10" hidden="1" x14ac:dyDescent="0.35">
      <c r="A8140">
        <v>2021</v>
      </c>
      <c r="B8140">
        <v>3108602</v>
      </c>
      <c r="C8140" t="s">
        <v>22</v>
      </c>
      <c r="D8140" t="s">
        <v>303</v>
      </c>
      <c r="E8140" t="s">
        <v>300</v>
      </c>
      <c r="F8140" s="8">
        <v>5129238.49</v>
      </c>
      <c r="G8140" s="10"/>
      <c r="I8140" s="8">
        <v>0</v>
      </c>
      <c r="J8140" s="8">
        <v>5936053.4292265913</v>
      </c>
    </row>
    <row r="8141" spans="1:10" hidden="1" x14ac:dyDescent="0.35">
      <c r="A8141">
        <v>2021</v>
      </c>
      <c r="B8141">
        <v>3108602</v>
      </c>
      <c r="C8141" t="s">
        <v>22</v>
      </c>
      <c r="D8141" t="s">
        <v>303</v>
      </c>
      <c r="E8141" t="s">
        <v>301</v>
      </c>
      <c r="F8141" s="8">
        <v>5483556.1799999997</v>
      </c>
      <c r="G8141" s="10"/>
      <c r="I8141" s="8">
        <v>0</v>
      </c>
      <c r="J8141" s="8">
        <v>0</v>
      </c>
    </row>
    <row r="8142" spans="1:10" hidden="1" x14ac:dyDescent="0.35">
      <c r="A8142">
        <v>2021</v>
      </c>
      <c r="B8142">
        <v>3108602</v>
      </c>
      <c r="C8142" t="s">
        <v>22</v>
      </c>
      <c r="D8142" t="s">
        <v>303</v>
      </c>
      <c r="E8142" t="s">
        <v>305</v>
      </c>
      <c r="F8142" s="8">
        <v>863285.42</v>
      </c>
      <c r="G8142" s="10"/>
      <c r="I8142" s="8">
        <v>0</v>
      </c>
      <c r="J8142" s="8">
        <v>0</v>
      </c>
    </row>
    <row r="8143" spans="1:10" hidden="1" x14ac:dyDescent="0.35">
      <c r="A8143">
        <v>2021</v>
      </c>
      <c r="B8143">
        <v>3108602</v>
      </c>
      <c r="C8143" t="s">
        <v>22</v>
      </c>
      <c r="D8143" t="s">
        <v>303</v>
      </c>
      <c r="E8143" t="s">
        <v>309</v>
      </c>
      <c r="F8143" s="8">
        <v>1820708.55</v>
      </c>
      <c r="G8143" s="10"/>
      <c r="I8143" s="8">
        <v>0</v>
      </c>
      <c r="J8143" s="8">
        <v>0</v>
      </c>
    </row>
    <row r="8144" spans="1:10" hidden="1" x14ac:dyDescent="0.35">
      <c r="A8144">
        <v>2021</v>
      </c>
      <c r="B8144">
        <v>3108800</v>
      </c>
      <c r="C8144" t="s">
        <v>23</v>
      </c>
      <c r="D8144" t="s">
        <v>303</v>
      </c>
      <c r="E8144" t="s">
        <v>299</v>
      </c>
      <c r="F8144" s="8">
        <v>4048846.89</v>
      </c>
      <c r="G8144" s="10">
        <v>4048846.89</v>
      </c>
      <c r="H8144">
        <v>0.98577372729448898</v>
      </c>
      <c r="I8144" s="8">
        <v>0</v>
      </c>
      <c r="J8144" s="8">
        <v>0</v>
      </c>
    </row>
    <row r="8145" spans="1:10" hidden="1" x14ac:dyDescent="0.35">
      <c r="A8145">
        <v>2021</v>
      </c>
      <c r="B8145">
        <v>3108800</v>
      </c>
      <c r="C8145" t="s">
        <v>23</v>
      </c>
      <c r="D8145" t="s">
        <v>303</v>
      </c>
      <c r="E8145" t="s">
        <v>300</v>
      </c>
      <c r="F8145" s="8">
        <v>3991246.89</v>
      </c>
      <c r="G8145" s="10"/>
      <c r="I8145" s="8">
        <v>0</v>
      </c>
      <c r="J8145" s="8">
        <v>3991246.89</v>
      </c>
    </row>
    <row r="8146" spans="1:10" hidden="1" x14ac:dyDescent="0.35">
      <c r="A8146">
        <v>2021</v>
      </c>
      <c r="B8146">
        <v>3108800</v>
      </c>
      <c r="C8146" t="s">
        <v>23</v>
      </c>
      <c r="D8146" t="s">
        <v>303</v>
      </c>
      <c r="E8146" t="s">
        <v>306</v>
      </c>
      <c r="F8146" s="8">
        <v>57600</v>
      </c>
      <c r="G8146" s="10"/>
      <c r="I8146" s="8">
        <v>0</v>
      </c>
      <c r="J8146" s="8">
        <v>0</v>
      </c>
    </row>
    <row r="8147" spans="1:10" hidden="1" x14ac:dyDescent="0.35">
      <c r="A8147">
        <v>2021</v>
      </c>
      <c r="B8147">
        <v>3109204</v>
      </c>
      <c r="C8147" t="s">
        <v>24</v>
      </c>
      <c r="D8147" t="s">
        <v>303</v>
      </c>
      <c r="E8147" t="s">
        <v>299</v>
      </c>
      <c r="F8147" s="8">
        <v>8039050.7400000002</v>
      </c>
      <c r="G8147" s="10">
        <v>7403194.4900000002</v>
      </c>
      <c r="H8147">
        <v>0.62998162297367932</v>
      </c>
      <c r="I8147" s="8">
        <v>400577.75235295756</v>
      </c>
      <c r="J8147" s="8">
        <v>0</v>
      </c>
    </row>
    <row r="8148" spans="1:10" hidden="1" x14ac:dyDescent="0.35">
      <c r="A8148">
        <v>2021</v>
      </c>
      <c r="B8148">
        <v>3109204</v>
      </c>
      <c r="C8148" t="s">
        <v>24</v>
      </c>
      <c r="D8148" t="s">
        <v>303</v>
      </c>
      <c r="E8148" t="s">
        <v>300</v>
      </c>
      <c r="F8148" s="8">
        <v>4663876.4800000004</v>
      </c>
      <c r="G8148" s="10"/>
      <c r="I8148" s="8">
        <v>0</v>
      </c>
      <c r="J8148" s="8">
        <v>5064454.2323529581</v>
      </c>
    </row>
    <row r="8149" spans="1:10" hidden="1" x14ac:dyDescent="0.35">
      <c r="A8149">
        <v>2021</v>
      </c>
      <c r="B8149">
        <v>3109204</v>
      </c>
      <c r="C8149" t="s">
        <v>24</v>
      </c>
      <c r="D8149" t="s">
        <v>303</v>
      </c>
      <c r="E8149" t="s">
        <v>301</v>
      </c>
      <c r="F8149" s="8">
        <v>1592253.52</v>
      </c>
      <c r="G8149" s="10"/>
      <c r="I8149" s="8">
        <v>0</v>
      </c>
      <c r="J8149" s="8">
        <v>0</v>
      </c>
    </row>
    <row r="8150" spans="1:10" hidden="1" x14ac:dyDescent="0.35">
      <c r="A8150">
        <v>2021</v>
      </c>
      <c r="B8150">
        <v>3109204</v>
      </c>
      <c r="C8150" t="s">
        <v>24</v>
      </c>
      <c r="D8150" t="s">
        <v>303</v>
      </c>
      <c r="E8150" t="s">
        <v>309</v>
      </c>
      <c r="F8150" s="8">
        <v>635856.25</v>
      </c>
      <c r="G8150" s="10"/>
      <c r="I8150" s="8">
        <v>0</v>
      </c>
      <c r="J8150" s="8">
        <v>0</v>
      </c>
    </row>
    <row r="8151" spans="1:10" hidden="1" x14ac:dyDescent="0.35">
      <c r="A8151">
        <v>2021</v>
      </c>
      <c r="B8151">
        <v>3109402</v>
      </c>
      <c r="C8151" t="s">
        <v>25</v>
      </c>
      <c r="D8151" t="s">
        <v>303</v>
      </c>
      <c r="E8151" t="s">
        <v>299</v>
      </c>
      <c r="F8151" s="8">
        <v>13386521.800000001</v>
      </c>
      <c r="G8151" s="10">
        <v>13018065.74</v>
      </c>
      <c r="H8151">
        <v>0.64838784874656807</v>
      </c>
      <c r="I8151" s="8">
        <v>238902.43210103642</v>
      </c>
      <c r="J8151" s="8">
        <v>0</v>
      </c>
    </row>
    <row r="8152" spans="1:10" hidden="1" x14ac:dyDescent="0.35">
      <c r="A8152">
        <v>2021</v>
      </c>
      <c r="B8152">
        <v>3109402</v>
      </c>
      <c r="C8152" t="s">
        <v>25</v>
      </c>
      <c r="D8152" t="s">
        <v>303</v>
      </c>
      <c r="E8152" t="s">
        <v>300</v>
      </c>
      <c r="F8152" s="8">
        <v>8440755.6400000006</v>
      </c>
      <c r="G8152" s="10"/>
      <c r="I8152" s="8">
        <v>0</v>
      </c>
      <c r="J8152" s="8">
        <v>8679658.0721010379</v>
      </c>
    </row>
    <row r="8153" spans="1:10" hidden="1" x14ac:dyDescent="0.35">
      <c r="A8153">
        <v>2021</v>
      </c>
      <c r="B8153">
        <v>3109402</v>
      </c>
      <c r="C8153" t="s">
        <v>25</v>
      </c>
      <c r="D8153" t="s">
        <v>303</v>
      </c>
      <c r="E8153" t="s">
        <v>301</v>
      </c>
      <c r="F8153" s="8">
        <v>4334092.62</v>
      </c>
      <c r="G8153" s="10"/>
      <c r="I8153" s="8">
        <v>0</v>
      </c>
      <c r="J8153" s="8">
        <v>0</v>
      </c>
    </row>
    <row r="8154" spans="1:10" hidden="1" x14ac:dyDescent="0.35">
      <c r="A8154">
        <v>2021</v>
      </c>
      <c r="B8154">
        <v>3109402</v>
      </c>
      <c r="C8154" t="s">
        <v>25</v>
      </c>
      <c r="D8154" t="s">
        <v>303</v>
      </c>
      <c r="E8154" t="s">
        <v>304</v>
      </c>
      <c r="F8154" s="8">
        <v>243217.48</v>
      </c>
      <c r="G8154" s="10"/>
      <c r="I8154" s="8">
        <v>0</v>
      </c>
      <c r="J8154" s="8">
        <v>0</v>
      </c>
    </row>
    <row r="8155" spans="1:10" hidden="1" x14ac:dyDescent="0.35">
      <c r="A8155">
        <v>2021</v>
      </c>
      <c r="B8155">
        <v>3109402</v>
      </c>
      <c r="C8155" t="s">
        <v>25</v>
      </c>
      <c r="D8155" t="s">
        <v>303</v>
      </c>
      <c r="E8155" t="s">
        <v>309</v>
      </c>
      <c r="F8155" s="8">
        <v>368456.06</v>
      </c>
      <c r="G8155" s="10"/>
      <c r="I8155" s="8">
        <v>0</v>
      </c>
      <c r="J8155" s="8">
        <v>0</v>
      </c>
    </row>
    <row r="8156" spans="1:10" hidden="1" x14ac:dyDescent="0.35">
      <c r="A8156">
        <v>2021</v>
      </c>
      <c r="B8156">
        <v>3102704</v>
      </c>
      <c r="C8156" t="s">
        <v>26</v>
      </c>
      <c r="D8156" t="s">
        <v>303</v>
      </c>
      <c r="E8156" t="s">
        <v>299</v>
      </c>
      <c r="F8156" s="8">
        <v>6704243.5300000003</v>
      </c>
      <c r="G8156" s="10">
        <v>6486837.3100000005</v>
      </c>
      <c r="H8156">
        <v>0.83769735239436738</v>
      </c>
      <c r="I8156" s="8">
        <v>182120.61488806736</v>
      </c>
      <c r="J8156" s="8">
        <v>0</v>
      </c>
    </row>
    <row r="8157" spans="1:10" hidden="1" x14ac:dyDescent="0.35">
      <c r="A8157">
        <v>2021</v>
      </c>
      <c r="B8157">
        <v>3102704</v>
      </c>
      <c r="C8157" t="s">
        <v>26</v>
      </c>
      <c r="D8157" t="s">
        <v>303</v>
      </c>
      <c r="E8157" t="s">
        <v>300</v>
      </c>
      <c r="F8157" s="8">
        <v>5434006.4400000004</v>
      </c>
      <c r="G8157" s="10"/>
      <c r="I8157" s="8">
        <v>0</v>
      </c>
      <c r="J8157" s="8">
        <v>5616127.0548880678</v>
      </c>
    </row>
    <row r="8158" spans="1:10" hidden="1" x14ac:dyDescent="0.35">
      <c r="A8158">
        <v>2021</v>
      </c>
      <c r="B8158">
        <v>3102704</v>
      </c>
      <c r="C8158" t="s">
        <v>26</v>
      </c>
      <c r="D8158" t="s">
        <v>303</v>
      </c>
      <c r="E8158" t="s">
        <v>301</v>
      </c>
      <c r="F8158" s="8">
        <v>956105.69</v>
      </c>
      <c r="G8158" s="10"/>
      <c r="I8158" s="8">
        <v>0</v>
      </c>
      <c r="J8158" s="8">
        <v>0</v>
      </c>
    </row>
    <row r="8159" spans="1:10" hidden="1" x14ac:dyDescent="0.35">
      <c r="A8159">
        <v>2021</v>
      </c>
      <c r="B8159">
        <v>3102704</v>
      </c>
      <c r="C8159" t="s">
        <v>26</v>
      </c>
      <c r="D8159" t="s">
        <v>303</v>
      </c>
      <c r="E8159" t="s">
        <v>309</v>
      </c>
      <c r="F8159" s="8">
        <v>217406.22</v>
      </c>
      <c r="G8159" s="10"/>
      <c r="I8159" s="8">
        <v>0</v>
      </c>
      <c r="J8159" s="8">
        <v>0</v>
      </c>
    </row>
    <row r="8160" spans="1:10" hidden="1" x14ac:dyDescent="0.35">
      <c r="A8160">
        <v>2021</v>
      </c>
      <c r="B8160">
        <v>3110806</v>
      </c>
      <c r="C8160" t="s">
        <v>27</v>
      </c>
      <c r="D8160" t="s">
        <v>303</v>
      </c>
      <c r="E8160" t="s">
        <v>299</v>
      </c>
      <c r="F8160" s="8">
        <v>3237246.12</v>
      </c>
      <c r="G8160" s="10">
        <v>3008222.88</v>
      </c>
      <c r="H8160">
        <v>0.66199750465297968</v>
      </c>
      <c r="I8160" s="8">
        <v>151612.81338754049</v>
      </c>
      <c r="J8160" s="8">
        <v>0</v>
      </c>
    </row>
    <row r="8161" spans="1:10" hidden="1" x14ac:dyDescent="0.35">
      <c r="A8161">
        <v>2021</v>
      </c>
      <c r="B8161">
        <v>3110806</v>
      </c>
      <c r="C8161" t="s">
        <v>27</v>
      </c>
      <c r="D8161" t="s">
        <v>303</v>
      </c>
      <c r="E8161" t="s">
        <v>300</v>
      </c>
      <c r="F8161" s="8">
        <v>1991436.04</v>
      </c>
      <c r="G8161" s="10"/>
      <c r="I8161" s="8">
        <v>0</v>
      </c>
      <c r="J8161" s="8">
        <v>2143048.8533875407</v>
      </c>
    </row>
    <row r="8162" spans="1:10" hidden="1" x14ac:dyDescent="0.35">
      <c r="A8162">
        <v>2021</v>
      </c>
      <c r="B8162">
        <v>3110806</v>
      </c>
      <c r="C8162" t="s">
        <v>27</v>
      </c>
      <c r="D8162" t="s">
        <v>303</v>
      </c>
      <c r="E8162" t="s">
        <v>301</v>
      </c>
      <c r="F8162" s="8">
        <v>955593.91</v>
      </c>
      <c r="G8162" s="10"/>
      <c r="I8162" s="8">
        <v>0</v>
      </c>
      <c r="J8162" s="8">
        <v>0</v>
      </c>
    </row>
    <row r="8163" spans="1:10" hidden="1" x14ac:dyDescent="0.35">
      <c r="A8163">
        <v>2021</v>
      </c>
      <c r="B8163">
        <v>3110806</v>
      </c>
      <c r="C8163" t="s">
        <v>27</v>
      </c>
      <c r="D8163" t="s">
        <v>303</v>
      </c>
      <c r="E8163" t="s">
        <v>304</v>
      </c>
      <c r="F8163" s="8">
        <v>1337</v>
      </c>
      <c r="G8163" s="10"/>
      <c r="I8163" s="8">
        <v>0</v>
      </c>
      <c r="J8163" s="8">
        <v>0</v>
      </c>
    </row>
    <row r="8164" spans="1:10" hidden="1" x14ac:dyDescent="0.35">
      <c r="A8164">
        <v>2021</v>
      </c>
      <c r="B8164">
        <v>3110806</v>
      </c>
      <c r="C8164" t="s">
        <v>27</v>
      </c>
      <c r="D8164" t="s">
        <v>303</v>
      </c>
      <c r="E8164" t="s">
        <v>309</v>
      </c>
      <c r="F8164" s="8">
        <v>229023.24</v>
      </c>
      <c r="G8164" s="10"/>
      <c r="I8164" s="8">
        <v>0</v>
      </c>
      <c r="J8164" s="8">
        <v>0</v>
      </c>
    </row>
    <row r="8165" spans="1:10" hidden="1" x14ac:dyDescent="0.35">
      <c r="A8165">
        <v>2021</v>
      </c>
      <c r="B8165">
        <v>3111150</v>
      </c>
      <c r="C8165" t="s">
        <v>28</v>
      </c>
      <c r="D8165" t="s">
        <v>303</v>
      </c>
      <c r="E8165" t="s">
        <v>299</v>
      </c>
      <c r="F8165" s="8">
        <v>4458660.9400000004</v>
      </c>
      <c r="G8165" s="10">
        <v>4157524.7500000005</v>
      </c>
      <c r="H8165">
        <v>0.55720607556214774</v>
      </c>
      <c r="I8165" s="8">
        <v>167794.91463963728</v>
      </c>
      <c r="J8165" s="8">
        <v>0</v>
      </c>
    </row>
    <row r="8166" spans="1:10" hidden="1" x14ac:dyDescent="0.35">
      <c r="A8166">
        <v>2021</v>
      </c>
      <c r="B8166">
        <v>3111150</v>
      </c>
      <c r="C8166" t="s">
        <v>28</v>
      </c>
      <c r="D8166" t="s">
        <v>303</v>
      </c>
      <c r="E8166" t="s">
        <v>300</v>
      </c>
      <c r="F8166" s="8">
        <v>2316598.0499999998</v>
      </c>
      <c r="G8166" s="10"/>
      <c r="I8166" s="8">
        <v>0</v>
      </c>
      <c r="J8166" s="8">
        <v>2484392.9646396372</v>
      </c>
    </row>
    <row r="8167" spans="1:10" hidden="1" x14ac:dyDescent="0.35">
      <c r="A8167">
        <v>2021</v>
      </c>
      <c r="B8167">
        <v>3111150</v>
      </c>
      <c r="C8167" t="s">
        <v>28</v>
      </c>
      <c r="D8167" t="s">
        <v>303</v>
      </c>
      <c r="E8167" t="s">
        <v>301</v>
      </c>
      <c r="F8167" s="8">
        <v>1424792.42</v>
      </c>
      <c r="G8167" s="10"/>
      <c r="I8167" s="8">
        <v>0</v>
      </c>
      <c r="J8167" s="8">
        <v>0</v>
      </c>
    </row>
    <row r="8168" spans="1:10" hidden="1" x14ac:dyDescent="0.35">
      <c r="A8168">
        <v>2021</v>
      </c>
      <c r="B8168">
        <v>3111150</v>
      </c>
      <c r="C8168" t="s">
        <v>28</v>
      </c>
      <c r="D8168" t="s">
        <v>303</v>
      </c>
      <c r="E8168" t="s">
        <v>305</v>
      </c>
      <c r="F8168" s="8">
        <v>95699.520000000004</v>
      </c>
      <c r="G8168" s="10"/>
      <c r="I8168" s="8">
        <v>0</v>
      </c>
      <c r="J8168" s="8">
        <v>0</v>
      </c>
    </row>
    <row r="8169" spans="1:10" hidden="1" x14ac:dyDescent="0.35">
      <c r="A8169">
        <v>2021</v>
      </c>
      <c r="B8169">
        <v>3111150</v>
      </c>
      <c r="C8169" t="s">
        <v>28</v>
      </c>
      <c r="D8169" t="s">
        <v>303</v>
      </c>
      <c r="E8169" t="s">
        <v>309</v>
      </c>
      <c r="F8169" s="8">
        <v>301136.19</v>
      </c>
      <c r="G8169" s="10"/>
      <c r="I8169" s="8">
        <v>0</v>
      </c>
      <c r="J8169" s="8">
        <v>0</v>
      </c>
    </row>
    <row r="8170" spans="1:10" hidden="1" x14ac:dyDescent="0.35">
      <c r="A8170">
        <v>2021</v>
      </c>
      <c r="B8170">
        <v>3112059</v>
      </c>
      <c r="C8170" t="s">
        <v>29</v>
      </c>
      <c r="D8170" t="s">
        <v>303</v>
      </c>
      <c r="E8170" t="s">
        <v>299</v>
      </c>
      <c r="F8170" s="8">
        <v>4088249.98</v>
      </c>
      <c r="G8170" s="10">
        <v>3266395.2</v>
      </c>
      <c r="H8170">
        <v>0.90803407070889641</v>
      </c>
      <c r="I8170" s="8">
        <v>746272.14141496457</v>
      </c>
      <c r="J8170" s="8">
        <v>0</v>
      </c>
    </row>
    <row r="8171" spans="1:10" hidden="1" x14ac:dyDescent="0.35">
      <c r="A8171">
        <v>2021</v>
      </c>
      <c r="B8171">
        <v>3112059</v>
      </c>
      <c r="C8171" t="s">
        <v>29</v>
      </c>
      <c r="D8171" t="s">
        <v>303</v>
      </c>
      <c r="E8171" t="s">
        <v>300</v>
      </c>
      <c r="F8171" s="8">
        <v>2965998.13</v>
      </c>
      <c r="G8171" s="10"/>
      <c r="I8171" s="8">
        <v>0</v>
      </c>
      <c r="J8171" s="8">
        <v>3712270.2714149645</v>
      </c>
    </row>
    <row r="8172" spans="1:10" hidden="1" x14ac:dyDescent="0.35">
      <c r="A8172">
        <v>2021</v>
      </c>
      <c r="B8172">
        <v>3112059</v>
      </c>
      <c r="C8172" t="s">
        <v>29</v>
      </c>
      <c r="D8172" t="s">
        <v>303</v>
      </c>
      <c r="E8172" t="s">
        <v>307</v>
      </c>
      <c r="F8172" s="8">
        <v>5600</v>
      </c>
      <c r="G8172" s="10"/>
      <c r="I8172" s="8">
        <v>0</v>
      </c>
      <c r="J8172" s="8">
        <v>0</v>
      </c>
    </row>
    <row r="8173" spans="1:10" hidden="1" x14ac:dyDescent="0.35">
      <c r="A8173">
        <v>2021</v>
      </c>
      <c r="B8173">
        <v>3112059</v>
      </c>
      <c r="C8173" t="s">
        <v>29</v>
      </c>
      <c r="D8173" t="s">
        <v>303</v>
      </c>
      <c r="E8173" t="s">
        <v>301</v>
      </c>
      <c r="F8173" s="8">
        <v>78967.649999999994</v>
      </c>
      <c r="G8173" s="10"/>
      <c r="I8173" s="8">
        <v>0</v>
      </c>
      <c r="J8173" s="8">
        <v>0</v>
      </c>
    </row>
    <row r="8174" spans="1:10" hidden="1" x14ac:dyDescent="0.35">
      <c r="A8174">
        <v>2021</v>
      </c>
      <c r="B8174">
        <v>3112059</v>
      </c>
      <c r="C8174" t="s">
        <v>29</v>
      </c>
      <c r="D8174" t="s">
        <v>303</v>
      </c>
      <c r="E8174" t="s">
        <v>304</v>
      </c>
      <c r="F8174" s="8">
        <v>600</v>
      </c>
      <c r="G8174" s="10"/>
      <c r="I8174" s="8">
        <v>0</v>
      </c>
      <c r="J8174" s="8">
        <v>0</v>
      </c>
    </row>
    <row r="8175" spans="1:10" hidden="1" x14ac:dyDescent="0.35">
      <c r="A8175">
        <v>2021</v>
      </c>
      <c r="B8175">
        <v>3112059</v>
      </c>
      <c r="C8175" t="s">
        <v>29</v>
      </c>
      <c r="D8175" t="s">
        <v>303</v>
      </c>
      <c r="E8175" t="s">
        <v>309</v>
      </c>
      <c r="F8175" s="8">
        <v>821854.78</v>
      </c>
      <c r="G8175" s="10"/>
      <c r="I8175" s="8">
        <v>0</v>
      </c>
      <c r="J8175" s="8">
        <v>0</v>
      </c>
    </row>
    <row r="8176" spans="1:10" hidden="1" x14ac:dyDescent="0.35">
      <c r="A8176">
        <v>2021</v>
      </c>
      <c r="B8176">
        <v>3112307</v>
      </c>
      <c r="C8176" t="s">
        <v>30</v>
      </c>
      <c r="D8176" t="s">
        <v>303</v>
      </c>
      <c r="E8176" t="s">
        <v>299</v>
      </c>
      <c r="F8176" s="8">
        <v>21967146.59</v>
      </c>
      <c r="G8176" s="10">
        <v>21225990.09</v>
      </c>
      <c r="H8176">
        <v>0.49485991868754331</v>
      </c>
      <c r="I8176" s="8">
        <v>366768.64532474417</v>
      </c>
      <c r="J8176" s="8">
        <v>0</v>
      </c>
    </row>
    <row r="8177" spans="1:10" hidden="1" x14ac:dyDescent="0.35">
      <c r="A8177">
        <v>2021</v>
      </c>
      <c r="B8177">
        <v>3112307</v>
      </c>
      <c r="C8177" t="s">
        <v>30</v>
      </c>
      <c r="D8177" t="s">
        <v>303</v>
      </c>
      <c r="E8177" t="s">
        <v>300</v>
      </c>
      <c r="F8177" s="8">
        <v>10503891.73</v>
      </c>
      <c r="G8177" s="10"/>
      <c r="I8177" s="8">
        <v>0</v>
      </c>
      <c r="J8177" s="8">
        <v>10870660.375324745</v>
      </c>
    </row>
    <row r="8178" spans="1:10" hidden="1" x14ac:dyDescent="0.35">
      <c r="A8178">
        <v>2021</v>
      </c>
      <c r="B8178">
        <v>3112307</v>
      </c>
      <c r="C8178" t="s">
        <v>30</v>
      </c>
      <c r="D8178" t="s">
        <v>303</v>
      </c>
      <c r="E8178" t="s">
        <v>306</v>
      </c>
      <c r="F8178" s="8">
        <v>248502.6</v>
      </c>
      <c r="G8178" s="10"/>
      <c r="I8178" s="8">
        <v>0</v>
      </c>
      <c r="J8178" s="8">
        <v>0</v>
      </c>
    </row>
    <row r="8179" spans="1:10" hidden="1" x14ac:dyDescent="0.35">
      <c r="A8179">
        <v>2021</v>
      </c>
      <c r="B8179">
        <v>3112307</v>
      </c>
      <c r="C8179" t="s">
        <v>30</v>
      </c>
      <c r="D8179" t="s">
        <v>303</v>
      </c>
      <c r="E8179" t="s">
        <v>301</v>
      </c>
      <c r="F8179" s="8">
        <v>9520997.6500000004</v>
      </c>
      <c r="G8179" s="10"/>
      <c r="I8179" s="8">
        <v>0</v>
      </c>
      <c r="J8179" s="8">
        <v>0</v>
      </c>
    </row>
    <row r="8180" spans="1:10" hidden="1" x14ac:dyDescent="0.35">
      <c r="A8180">
        <v>2021</v>
      </c>
      <c r="B8180">
        <v>3112307</v>
      </c>
      <c r="C8180" t="s">
        <v>30</v>
      </c>
      <c r="D8180" t="s">
        <v>303</v>
      </c>
      <c r="E8180" t="s">
        <v>304</v>
      </c>
      <c r="F8180" s="8">
        <v>62548.88</v>
      </c>
      <c r="G8180" s="10"/>
      <c r="I8180" s="8">
        <v>0</v>
      </c>
      <c r="J8180" s="8">
        <v>0</v>
      </c>
    </row>
    <row r="8181" spans="1:10" hidden="1" x14ac:dyDescent="0.35">
      <c r="A8181">
        <v>2021</v>
      </c>
      <c r="B8181">
        <v>3112307</v>
      </c>
      <c r="C8181" t="s">
        <v>30</v>
      </c>
      <c r="D8181" t="s">
        <v>303</v>
      </c>
      <c r="E8181" t="s">
        <v>305</v>
      </c>
      <c r="F8181" s="8">
        <v>262731.36</v>
      </c>
      <c r="G8181" s="10"/>
      <c r="I8181" s="8">
        <v>0</v>
      </c>
      <c r="J8181" s="8">
        <v>0</v>
      </c>
    </row>
    <row r="8182" spans="1:10" hidden="1" x14ac:dyDescent="0.35">
      <c r="A8182">
        <v>2021</v>
      </c>
      <c r="B8182">
        <v>3112307</v>
      </c>
      <c r="C8182" t="s">
        <v>30</v>
      </c>
      <c r="D8182" t="s">
        <v>303</v>
      </c>
      <c r="E8182" t="s">
        <v>309</v>
      </c>
      <c r="F8182" s="8">
        <v>741156.5</v>
      </c>
      <c r="G8182" s="10"/>
      <c r="I8182" s="8">
        <v>0</v>
      </c>
      <c r="J8182" s="8">
        <v>0</v>
      </c>
    </row>
    <row r="8183" spans="1:10" hidden="1" x14ac:dyDescent="0.35">
      <c r="A8183">
        <v>2021</v>
      </c>
      <c r="B8183">
        <v>3112653</v>
      </c>
      <c r="C8183" t="s">
        <v>31</v>
      </c>
      <c r="D8183" t="s">
        <v>303</v>
      </c>
      <c r="E8183" t="s">
        <v>299</v>
      </c>
      <c r="F8183" s="8">
        <v>4864245.4800000004</v>
      </c>
      <c r="G8183" s="10">
        <v>4408140.5500000007</v>
      </c>
      <c r="H8183">
        <v>0.49770866312327539</v>
      </c>
      <c r="I8183" s="8">
        <v>227007.3749542351</v>
      </c>
      <c r="J8183" s="8">
        <v>0</v>
      </c>
    </row>
    <row r="8184" spans="1:10" hidden="1" x14ac:dyDescent="0.35">
      <c r="A8184">
        <v>2021</v>
      </c>
      <c r="B8184">
        <v>3112653</v>
      </c>
      <c r="C8184" t="s">
        <v>31</v>
      </c>
      <c r="D8184" t="s">
        <v>303</v>
      </c>
      <c r="E8184" t="s">
        <v>300</v>
      </c>
      <c r="F8184" s="8">
        <v>2193969.7400000002</v>
      </c>
      <c r="G8184" s="10"/>
      <c r="I8184" s="8">
        <v>0</v>
      </c>
      <c r="J8184" s="8">
        <v>2420977.1149542355</v>
      </c>
    </row>
    <row r="8185" spans="1:10" hidden="1" x14ac:dyDescent="0.35">
      <c r="A8185">
        <v>2021</v>
      </c>
      <c r="B8185">
        <v>3112653</v>
      </c>
      <c r="C8185" t="s">
        <v>31</v>
      </c>
      <c r="D8185" t="s">
        <v>303</v>
      </c>
      <c r="E8185" t="s">
        <v>301</v>
      </c>
      <c r="F8185" s="8">
        <v>1564280.48</v>
      </c>
      <c r="G8185" s="10"/>
      <c r="I8185" s="8">
        <v>0</v>
      </c>
      <c r="J8185" s="8">
        <v>0</v>
      </c>
    </row>
    <row r="8186" spans="1:10" hidden="1" x14ac:dyDescent="0.35">
      <c r="A8186">
        <v>2021</v>
      </c>
      <c r="B8186">
        <v>3112653</v>
      </c>
      <c r="C8186" t="s">
        <v>31</v>
      </c>
      <c r="D8186" t="s">
        <v>303</v>
      </c>
      <c r="E8186" t="s">
        <v>309</v>
      </c>
      <c r="F8186" s="8">
        <v>456104.93</v>
      </c>
      <c r="G8186" s="10"/>
      <c r="I8186" s="8">
        <v>0</v>
      </c>
      <c r="J8186" s="8">
        <v>0</v>
      </c>
    </row>
    <row r="8187" spans="1:10" hidden="1" x14ac:dyDescent="0.35">
      <c r="A8187">
        <v>2021</v>
      </c>
      <c r="B8187">
        <v>3112703</v>
      </c>
      <c r="C8187" t="s">
        <v>32</v>
      </c>
      <c r="D8187" t="s">
        <v>303</v>
      </c>
      <c r="E8187" t="s">
        <v>299</v>
      </c>
      <c r="F8187" s="8">
        <v>8164413.8600000003</v>
      </c>
      <c r="G8187" s="10">
        <v>7270803.2300000004</v>
      </c>
      <c r="H8187">
        <v>0.77778033473201269</v>
      </c>
      <c r="I8187" s="8">
        <v>695032.77492148476</v>
      </c>
      <c r="J8187" s="8">
        <v>0</v>
      </c>
    </row>
    <row r="8188" spans="1:10" hidden="1" x14ac:dyDescent="0.35">
      <c r="A8188">
        <v>2021</v>
      </c>
      <c r="B8188">
        <v>3112703</v>
      </c>
      <c r="C8188" t="s">
        <v>32</v>
      </c>
      <c r="D8188" t="s">
        <v>303</v>
      </c>
      <c r="E8188" t="s">
        <v>300</v>
      </c>
      <c r="F8188" s="8">
        <v>5655087.7699999996</v>
      </c>
      <c r="G8188" s="10"/>
      <c r="I8188" s="8">
        <v>0</v>
      </c>
      <c r="J8188" s="8">
        <v>6350120.5449214838</v>
      </c>
    </row>
    <row r="8189" spans="1:10" hidden="1" x14ac:dyDescent="0.35">
      <c r="A8189">
        <v>2021</v>
      </c>
      <c r="B8189">
        <v>3112703</v>
      </c>
      <c r="C8189" t="s">
        <v>32</v>
      </c>
      <c r="D8189" t="s">
        <v>303</v>
      </c>
      <c r="E8189" t="s">
        <v>301</v>
      </c>
      <c r="F8189" s="8">
        <v>1600590.57</v>
      </c>
      <c r="G8189" s="10"/>
      <c r="I8189" s="8">
        <v>0</v>
      </c>
      <c r="J8189" s="8">
        <v>0</v>
      </c>
    </row>
    <row r="8190" spans="1:10" hidden="1" x14ac:dyDescent="0.35">
      <c r="A8190">
        <v>2021</v>
      </c>
      <c r="B8190">
        <v>3112703</v>
      </c>
      <c r="C8190" t="s">
        <v>32</v>
      </c>
      <c r="D8190" t="s">
        <v>303</v>
      </c>
      <c r="E8190" t="s">
        <v>304</v>
      </c>
      <c r="F8190" s="8">
        <v>91.37</v>
      </c>
      <c r="G8190" s="10"/>
      <c r="I8190" s="8">
        <v>0</v>
      </c>
      <c r="J8190" s="8">
        <v>0</v>
      </c>
    </row>
    <row r="8191" spans="1:10" hidden="1" x14ac:dyDescent="0.35">
      <c r="A8191">
        <v>2021</v>
      </c>
      <c r="B8191">
        <v>3112703</v>
      </c>
      <c r="C8191" t="s">
        <v>32</v>
      </c>
      <c r="D8191" t="s">
        <v>303</v>
      </c>
      <c r="E8191" t="s">
        <v>305</v>
      </c>
      <c r="F8191" s="8">
        <v>15033.52</v>
      </c>
      <c r="G8191" s="10"/>
      <c r="I8191" s="8">
        <v>0</v>
      </c>
      <c r="J8191" s="8">
        <v>0</v>
      </c>
    </row>
    <row r="8192" spans="1:10" hidden="1" x14ac:dyDescent="0.35">
      <c r="A8192">
        <v>2021</v>
      </c>
      <c r="B8192">
        <v>3112703</v>
      </c>
      <c r="C8192" t="s">
        <v>32</v>
      </c>
      <c r="D8192" t="s">
        <v>303</v>
      </c>
      <c r="E8192" t="s">
        <v>309</v>
      </c>
      <c r="F8192" s="8">
        <v>893610.63</v>
      </c>
      <c r="G8192" s="10"/>
      <c r="I8192" s="8">
        <v>0</v>
      </c>
      <c r="J8192" s="8">
        <v>0</v>
      </c>
    </row>
    <row r="8193" spans="1:10" hidden="1" x14ac:dyDescent="0.35">
      <c r="A8193">
        <v>2021</v>
      </c>
      <c r="B8193">
        <v>3113008</v>
      </c>
      <c r="C8193" t="s">
        <v>33</v>
      </c>
      <c r="D8193" t="s">
        <v>303</v>
      </c>
      <c r="E8193" t="s">
        <v>299</v>
      </c>
      <c r="F8193" s="8">
        <v>14415979.24</v>
      </c>
      <c r="G8193" s="10">
        <v>13593963.870000001</v>
      </c>
      <c r="H8193">
        <v>0.77194694133021846</v>
      </c>
      <c r="I8193" s="8">
        <v>634552.25059792784</v>
      </c>
      <c r="J8193" s="8">
        <v>0</v>
      </c>
    </row>
    <row r="8194" spans="1:10" hidden="1" x14ac:dyDescent="0.35">
      <c r="A8194">
        <v>2021</v>
      </c>
      <c r="B8194">
        <v>3113008</v>
      </c>
      <c r="C8194" t="s">
        <v>33</v>
      </c>
      <c r="D8194" t="s">
        <v>303</v>
      </c>
      <c r="E8194" t="s">
        <v>300</v>
      </c>
      <c r="F8194" s="8">
        <v>10493818.83</v>
      </c>
      <c r="G8194" s="10"/>
      <c r="I8194" s="8">
        <v>0</v>
      </c>
      <c r="J8194" s="8">
        <v>11128371.080597928</v>
      </c>
    </row>
    <row r="8195" spans="1:10" hidden="1" x14ac:dyDescent="0.35">
      <c r="A8195">
        <v>2021</v>
      </c>
      <c r="B8195">
        <v>3113008</v>
      </c>
      <c r="C8195" t="s">
        <v>33</v>
      </c>
      <c r="D8195" t="s">
        <v>303</v>
      </c>
      <c r="E8195" t="s">
        <v>301</v>
      </c>
      <c r="F8195" s="8">
        <v>797949.32</v>
      </c>
      <c r="G8195" s="10"/>
      <c r="I8195" s="8">
        <v>0</v>
      </c>
      <c r="J8195" s="8">
        <v>0</v>
      </c>
    </row>
    <row r="8196" spans="1:10" hidden="1" x14ac:dyDescent="0.35">
      <c r="A8196">
        <v>2021</v>
      </c>
      <c r="B8196">
        <v>3113008</v>
      </c>
      <c r="C8196" t="s">
        <v>33</v>
      </c>
      <c r="D8196" t="s">
        <v>303</v>
      </c>
      <c r="E8196" t="s">
        <v>309</v>
      </c>
      <c r="F8196" s="8">
        <v>822015.37</v>
      </c>
      <c r="G8196" s="10"/>
      <c r="I8196" s="8">
        <v>0</v>
      </c>
      <c r="J8196" s="8">
        <v>0</v>
      </c>
    </row>
    <row r="8197" spans="1:10" hidden="1" x14ac:dyDescent="0.35">
      <c r="A8197">
        <v>2021</v>
      </c>
      <c r="B8197">
        <v>3113503</v>
      </c>
      <c r="C8197" t="s">
        <v>34</v>
      </c>
      <c r="D8197" t="s">
        <v>303</v>
      </c>
      <c r="E8197" t="s">
        <v>299</v>
      </c>
      <c r="F8197" s="8">
        <v>6524149.9199999999</v>
      </c>
      <c r="G8197" s="10">
        <v>6524149.9199999999</v>
      </c>
      <c r="H8197">
        <v>0.60088783949955582</v>
      </c>
      <c r="I8197" s="8">
        <v>0</v>
      </c>
      <c r="J8197" s="8">
        <v>0</v>
      </c>
    </row>
    <row r="8198" spans="1:10" hidden="1" x14ac:dyDescent="0.35">
      <c r="A8198">
        <v>2021</v>
      </c>
      <c r="B8198">
        <v>3113503</v>
      </c>
      <c r="C8198" t="s">
        <v>34</v>
      </c>
      <c r="D8198" t="s">
        <v>303</v>
      </c>
      <c r="E8198" t="s">
        <v>300</v>
      </c>
      <c r="F8198" s="8">
        <v>3920282.35</v>
      </c>
      <c r="G8198" s="10"/>
      <c r="I8198" s="8">
        <v>0</v>
      </c>
      <c r="J8198" s="8">
        <v>3920282.35</v>
      </c>
    </row>
    <row r="8199" spans="1:10" hidden="1" x14ac:dyDescent="0.35">
      <c r="A8199">
        <v>2021</v>
      </c>
      <c r="B8199">
        <v>3113503</v>
      </c>
      <c r="C8199" t="s">
        <v>34</v>
      </c>
      <c r="D8199" t="s">
        <v>303</v>
      </c>
      <c r="E8199" t="s">
        <v>301</v>
      </c>
      <c r="F8199" s="8">
        <v>2189156.13</v>
      </c>
      <c r="G8199" s="10"/>
      <c r="I8199" s="8">
        <v>0</v>
      </c>
      <c r="J8199" s="8">
        <v>0</v>
      </c>
    </row>
    <row r="8200" spans="1:10" hidden="1" x14ac:dyDescent="0.35">
      <c r="A8200">
        <v>2021</v>
      </c>
      <c r="B8200">
        <v>3113503</v>
      </c>
      <c r="C8200" t="s">
        <v>34</v>
      </c>
      <c r="D8200" t="s">
        <v>303</v>
      </c>
      <c r="E8200" t="s">
        <v>304</v>
      </c>
      <c r="F8200" s="8">
        <v>1599.72</v>
      </c>
      <c r="G8200" s="10"/>
      <c r="I8200" s="8">
        <v>0</v>
      </c>
      <c r="J8200" s="8">
        <v>0</v>
      </c>
    </row>
    <row r="8201" spans="1:10" hidden="1" x14ac:dyDescent="0.35">
      <c r="A8201">
        <v>2021</v>
      </c>
      <c r="B8201">
        <v>3113503</v>
      </c>
      <c r="C8201" t="s">
        <v>34</v>
      </c>
      <c r="D8201" t="s">
        <v>303</v>
      </c>
      <c r="E8201" t="s">
        <v>305</v>
      </c>
      <c r="F8201" s="8">
        <v>167000</v>
      </c>
      <c r="G8201" s="10"/>
      <c r="I8201" s="8">
        <v>0</v>
      </c>
      <c r="J8201" s="8">
        <v>0</v>
      </c>
    </row>
    <row r="8202" spans="1:10" hidden="1" x14ac:dyDescent="0.35">
      <c r="A8202">
        <v>2021</v>
      </c>
      <c r="B8202">
        <v>3113701</v>
      </c>
      <c r="C8202" t="s">
        <v>35</v>
      </c>
      <c r="D8202" t="s">
        <v>303</v>
      </c>
      <c r="E8202" t="s">
        <v>299</v>
      </c>
      <c r="F8202" s="8">
        <v>15861077.449999999</v>
      </c>
      <c r="G8202" s="10">
        <v>15101716.52</v>
      </c>
      <c r="H8202">
        <v>0.86292667146423174</v>
      </c>
      <c r="I8202" s="8">
        <v>655272.79976488347</v>
      </c>
      <c r="J8202" s="8">
        <v>0</v>
      </c>
    </row>
    <row r="8203" spans="1:10" hidden="1" x14ac:dyDescent="0.35">
      <c r="A8203">
        <v>2021</v>
      </c>
      <c r="B8203">
        <v>3113701</v>
      </c>
      <c r="C8203" t="s">
        <v>35</v>
      </c>
      <c r="D8203" t="s">
        <v>303</v>
      </c>
      <c r="E8203" t="s">
        <v>300</v>
      </c>
      <c r="F8203" s="8">
        <v>13031673.970000001</v>
      </c>
      <c r="G8203" s="10"/>
      <c r="I8203" s="8">
        <v>0</v>
      </c>
      <c r="J8203" s="8">
        <v>13686946.769764883</v>
      </c>
    </row>
    <row r="8204" spans="1:10" hidden="1" x14ac:dyDescent="0.35">
      <c r="A8204">
        <v>2021</v>
      </c>
      <c r="B8204">
        <v>3113701</v>
      </c>
      <c r="C8204" t="s">
        <v>35</v>
      </c>
      <c r="D8204" t="s">
        <v>303</v>
      </c>
      <c r="E8204" t="s">
        <v>306</v>
      </c>
      <c r="F8204" s="8">
        <v>120971.26</v>
      </c>
      <c r="G8204" s="10"/>
      <c r="I8204" s="8">
        <v>0</v>
      </c>
      <c r="J8204" s="8">
        <v>0</v>
      </c>
    </row>
    <row r="8205" spans="1:10" hidden="1" x14ac:dyDescent="0.35">
      <c r="A8205">
        <v>2021</v>
      </c>
      <c r="B8205">
        <v>3113701</v>
      </c>
      <c r="C8205" t="s">
        <v>35</v>
      </c>
      <c r="D8205" t="s">
        <v>303</v>
      </c>
      <c r="E8205" t="s">
        <v>301</v>
      </c>
      <c r="F8205" s="8">
        <v>1109227.57</v>
      </c>
      <c r="G8205" s="10"/>
      <c r="I8205" s="8">
        <v>0</v>
      </c>
      <c r="J8205" s="8">
        <v>0</v>
      </c>
    </row>
    <row r="8206" spans="1:10" hidden="1" x14ac:dyDescent="0.35">
      <c r="A8206">
        <v>2021</v>
      </c>
      <c r="B8206">
        <v>3113701</v>
      </c>
      <c r="C8206" t="s">
        <v>35</v>
      </c>
      <c r="D8206" t="s">
        <v>303</v>
      </c>
      <c r="E8206" t="s">
        <v>304</v>
      </c>
      <c r="F8206" s="8">
        <v>15676.19</v>
      </c>
      <c r="G8206" s="10"/>
      <c r="I8206" s="8">
        <v>0</v>
      </c>
      <c r="J8206" s="8">
        <v>0</v>
      </c>
    </row>
    <row r="8207" spans="1:10" hidden="1" x14ac:dyDescent="0.35">
      <c r="A8207">
        <v>2021</v>
      </c>
      <c r="B8207">
        <v>3113701</v>
      </c>
      <c r="C8207" t="s">
        <v>35</v>
      </c>
      <c r="D8207" t="s">
        <v>303</v>
      </c>
      <c r="E8207" t="s">
        <v>305</v>
      </c>
      <c r="F8207" s="8">
        <v>466355.34</v>
      </c>
      <c r="G8207" s="10"/>
      <c r="I8207" s="8">
        <v>0</v>
      </c>
      <c r="J8207" s="8">
        <v>0</v>
      </c>
    </row>
    <row r="8208" spans="1:10" hidden="1" x14ac:dyDescent="0.35">
      <c r="A8208">
        <v>2021</v>
      </c>
      <c r="B8208">
        <v>3113701</v>
      </c>
      <c r="C8208" t="s">
        <v>35</v>
      </c>
      <c r="D8208" t="s">
        <v>303</v>
      </c>
      <c r="E8208" t="s">
        <v>309</v>
      </c>
      <c r="F8208" s="8">
        <v>759360.93</v>
      </c>
      <c r="G8208" s="10"/>
      <c r="I8208" s="8">
        <v>0</v>
      </c>
      <c r="J8208" s="8">
        <v>0</v>
      </c>
    </row>
    <row r="8209" spans="1:10" hidden="1" x14ac:dyDescent="0.35">
      <c r="A8209">
        <v>2021</v>
      </c>
      <c r="B8209">
        <v>3113800</v>
      </c>
      <c r="C8209" t="s">
        <v>36</v>
      </c>
      <c r="D8209" t="s">
        <v>303</v>
      </c>
      <c r="E8209" t="s">
        <v>299</v>
      </c>
      <c r="F8209" s="8">
        <v>3758868.62</v>
      </c>
      <c r="G8209" s="10">
        <v>3516889.5500000003</v>
      </c>
      <c r="H8209">
        <v>0.71844937808752041</v>
      </c>
      <c r="I8209" s="8">
        <v>173849.71235169657</v>
      </c>
      <c r="J8209" s="8">
        <v>0</v>
      </c>
    </row>
    <row r="8210" spans="1:10" hidden="1" x14ac:dyDescent="0.35">
      <c r="A8210">
        <v>2021</v>
      </c>
      <c r="B8210">
        <v>3113800</v>
      </c>
      <c r="C8210" t="s">
        <v>36</v>
      </c>
      <c r="D8210" t="s">
        <v>303</v>
      </c>
      <c r="E8210" t="s">
        <v>300</v>
      </c>
      <c r="F8210" s="8">
        <v>2526707.11</v>
      </c>
      <c r="G8210" s="10"/>
      <c r="I8210" s="8">
        <v>0</v>
      </c>
      <c r="J8210" s="8">
        <v>2700556.8223516964</v>
      </c>
    </row>
    <row r="8211" spans="1:10" hidden="1" x14ac:dyDescent="0.35">
      <c r="A8211">
        <v>2021</v>
      </c>
      <c r="B8211">
        <v>3113800</v>
      </c>
      <c r="C8211" t="s">
        <v>36</v>
      </c>
      <c r="D8211" t="s">
        <v>303</v>
      </c>
      <c r="E8211" t="s">
        <v>307</v>
      </c>
      <c r="F8211" s="8">
        <v>1464.33</v>
      </c>
      <c r="G8211" s="10"/>
      <c r="I8211" s="8">
        <v>0</v>
      </c>
      <c r="J8211" s="8">
        <v>0</v>
      </c>
    </row>
    <row r="8212" spans="1:10" hidden="1" x14ac:dyDescent="0.35">
      <c r="A8212">
        <v>2021</v>
      </c>
      <c r="B8212">
        <v>3113800</v>
      </c>
      <c r="C8212" t="s">
        <v>36</v>
      </c>
      <c r="D8212" t="s">
        <v>303</v>
      </c>
      <c r="E8212" t="s">
        <v>306</v>
      </c>
      <c r="F8212" s="8">
        <v>48430.02</v>
      </c>
      <c r="G8212" s="10"/>
      <c r="I8212" s="8">
        <v>0</v>
      </c>
      <c r="J8212" s="8">
        <v>0</v>
      </c>
    </row>
    <row r="8213" spans="1:10" hidden="1" x14ac:dyDescent="0.35">
      <c r="A8213">
        <v>2021</v>
      </c>
      <c r="B8213">
        <v>3113800</v>
      </c>
      <c r="C8213" t="s">
        <v>36</v>
      </c>
      <c r="D8213" t="s">
        <v>303</v>
      </c>
      <c r="E8213" t="s">
        <v>301</v>
      </c>
      <c r="F8213" s="8">
        <v>786199.6</v>
      </c>
      <c r="G8213" s="10"/>
      <c r="I8213" s="8">
        <v>0</v>
      </c>
      <c r="J8213" s="8">
        <v>0</v>
      </c>
    </row>
    <row r="8214" spans="1:10" hidden="1" x14ac:dyDescent="0.35">
      <c r="A8214">
        <v>2021</v>
      </c>
      <c r="B8214">
        <v>3113800</v>
      </c>
      <c r="C8214" t="s">
        <v>36</v>
      </c>
      <c r="D8214" t="s">
        <v>303</v>
      </c>
      <c r="E8214" t="s">
        <v>309</v>
      </c>
      <c r="F8214" s="8">
        <v>241979.07</v>
      </c>
      <c r="G8214" s="10"/>
      <c r="I8214" s="8">
        <v>0</v>
      </c>
      <c r="J8214" s="8">
        <v>0</v>
      </c>
    </row>
    <row r="8215" spans="1:10" hidden="1" x14ac:dyDescent="0.35">
      <c r="A8215">
        <v>2021</v>
      </c>
      <c r="B8215">
        <v>3115458</v>
      </c>
      <c r="C8215" t="s">
        <v>37</v>
      </c>
      <c r="D8215" t="s">
        <v>303</v>
      </c>
      <c r="E8215" t="s">
        <v>299</v>
      </c>
      <c r="F8215" s="8">
        <v>7795051.2400000002</v>
      </c>
      <c r="G8215" s="10">
        <v>7188615.8399999999</v>
      </c>
      <c r="H8215">
        <v>0.56328302139456099</v>
      </c>
      <c r="I8215" s="8">
        <v>341594.76439261914</v>
      </c>
      <c r="J8215" s="8">
        <v>0</v>
      </c>
    </row>
    <row r="8216" spans="1:10" hidden="1" x14ac:dyDescent="0.35">
      <c r="A8216">
        <v>2021</v>
      </c>
      <c r="B8216">
        <v>3115458</v>
      </c>
      <c r="C8216" t="s">
        <v>37</v>
      </c>
      <c r="D8216" t="s">
        <v>303</v>
      </c>
      <c r="E8216" t="s">
        <v>300</v>
      </c>
      <c r="F8216" s="8">
        <v>4049225.25</v>
      </c>
      <c r="G8216" s="10"/>
      <c r="I8216" s="8">
        <v>0</v>
      </c>
      <c r="J8216" s="8">
        <v>4390820.014392619</v>
      </c>
    </row>
    <row r="8217" spans="1:10" hidden="1" x14ac:dyDescent="0.35">
      <c r="A8217">
        <v>2021</v>
      </c>
      <c r="B8217">
        <v>3115458</v>
      </c>
      <c r="C8217" t="s">
        <v>37</v>
      </c>
      <c r="D8217" t="s">
        <v>303</v>
      </c>
      <c r="E8217" t="s">
        <v>301</v>
      </c>
      <c r="F8217" s="8">
        <v>2204438.4900000002</v>
      </c>
      <c r="G8217" s="10"/>
      <c r="I8217" s="8">
        <v>0</v>
      </c>
      <c r="J8217" s="8">
        <v>0</v>
      </c>
    </row>
    <row r="8218" spans="1:10" hidden="1" x14ac:dyDescent="0.35">
      <c r="A8218">
        <v>2021</v>
      </c>
      <c r="B8218">
        <v>3115458</v>
      </c>
      <c r="C8218" t="s">
        <v>37</v>
      </c>
      <c r="D8218" t="s">
        <v>303</v>
      </c>
      <c r="E8218" t="s">
        <v>309</v>
      </c>
      <c r="F8218" s="8">
        <v>606435.4</v>
      </c>
      <c r="G8218" s="10"/>
      <c r="I8218" s="8">
        <v>0</v>
      </c>
      <c r="J8218" s="8">
        <v>0</v>
      </c>
    </row>
    <row r="8219" spans="1:10" hidden="1" x14ac:dyDescent="0.35">
      <c r="A8219">
        <v>2021</v>
      </c>
      <c r="B8219">
        <v>3115474</v>
      </c>
      <c r="C8219" t="s">
        <v>38</v>
      </c>
      <c r="D8219" t="s">
        <v>303</v>
      </c>
      <c r="E8219" t="s">
        <v>299</v>
      </c>
      <c r="F8219" s="8">
        <v>4879818.68</v>
      </c>
      <c r="G8219" s="10">
        <v>4748231.34</v>
      </c>
      <c r="H8219">
        <v>0.69510212196190091</v>
      </c>
      <c r="I8219" s="8">
        <v>91466.639257322124</v>
      </c>
      <c r="J8219" s="8">
        <v>0</v>
      </c>
    </row>
    <row r="8220" spans="1:10" hidden="1" x14ac:dyDescent="0.35">
      <c r="A8220">
        <v>2021</v>
      </c>
      <c r="B8220">
        <v>3115474</v>
      </c>
      <c r="C8220" t="s">
        <v>38</v>
      </c>
      <c r="D8220" t="s">
        <v>303</v>
      </c>
      <c r="E8220" t="s">
        <v>300</v>
      </c>
      <c r="F8220" s="8">
        <v>3300505.68</v>
      </c>
      <c r="G8220" s="10"/>
      <c r="I8220" s="8">
        <v>0</v>
      </c>
      <c r="J8220" s="8">
        <v>3391972.3192573222</v>
      </c>
    </row>
    <row r="8221" spans="1:10" hidden="1" x14ac:dyDescent="0.35">
      <c r="A8221">
        <v>2021</v>
      </c>
      <c r="B8221">
        <v>3115474</v>
      </c>
      <c r="C8221" t="s">
        <v>38</v>
      </c>
      <c r="D8221" t="s">
        <v>303</v>
      </c>
      <c r="E8221" t="s">
        <v>301</v>
      </c>
      <c r="F8221" s="8">
        <v>1421506.05</v>
      </c>
      <c r="G8221" s="10"/>
      <c r="I8221" s="8">
        <v>0</v>
      </c>
      <c r="J8221" s="8">
        <v>0</v>
      </c>
    </row>
    <row r="8222" spans="1:10" hidden="1" x14ac:dyDescent="0.35">
      <c r="A8222">
        <v>2021</v>
      </c>
      <c r="B8222">
        <v>3115474</v>
      </c>
      <c r="C8222" t="s">
        <v>38</v>
      </c>
      <c r="D8222" t="s">
        <v>303</v>
      </c>
      <c r="E8222" t="s">
        <v>309</v>
      </c>
      <c r="F8222" s="8">
        <v>131587.34</v>
      </c>
      <c r="G8222" s="10"/>
      <c r="I8222" s="8">
        <v>0</v>
      </c>
      <c r="J8222" s="8">
        <v>0</v>
      </c>
    </row>
    <row r="8223" spans="1:10" hidden="1" x14ac:dyDescent="0.35">
      <c r="A8223">
        <v>2021</v>
      </c>
      <c r="B8223">
        <v>3115706</v>
      </c>
      <c r="C8223" t="s">
        <v>39</v>
      </c>
      <c r="D8223" t="s">
        <v>303</v>
      </c>
      <c r="E8223" t="s">
        <v>299</v>
      </c>
      <c r="F8223" s="8">
        <v>4513173.59</v>
      </c>
      <c r="G8223" s="10">
        <v>4310296.1099999994</v>
      </c>
      <c r="H8223">
        <v>0.66747891016703265</v>
      </c>
      <c r="I8223" s="8">
        <v>135416.43924783397</v>
      </c>
      <c r="J8223" s="8">
        <v>0</v>
      </c>
    </row>
    <row r="8224" spans="1:10" hidden="1" x14ac:dyDescent="0.35">
      <c r="A8224">
        <v>2021</v>
      </c>
      <c r="B8224">
        <v>3115706</v>
      </c>
      <c r="C8224" t="s">
        <v>39</v>
      </c>
      <c r="D8224" t="s">
        <v>303</v>
      </c>
      <c r="E8224" t="s">
        <v>300</v>
      </c>
      <c r="F8224" s="8">
        <v>2877031.75</v>
      </c>
      <c r="G8224" s="10"/>
      <c r="I8224" s="8">
        <v>0</v>
      </c>
      <c r="J8224" s="8">
        <v>3012448.189247834</v>
      </c>
    </row>
    <row r="8225" spans="1:10" hidden="1" x14ac:dyDescent="0.35">
      <c r="A8225">
        <v>2021</v>
      </c>
      <c r="B8225">
        <v>3115706</v>
      </c>
      <c r="C8225" t="s">
        <v>39</v>
      </c>
      <c r="D8225" t="s">
        <v>303</v>
      </c>
      <c r="E8225" t="s">
        <v>301</v>
      </c>
      <c r="F8225" s="8">
        <v>634899.06000000006</v>
      </c>
      <c r="G8225" s="10"/>
      <c r="I8225" s="8">
        <v>0</v>
      </c>
      <c r="J8225" s="8">
        <v>0</v>
      </c>
    </row>
    <row r="8226" spans="1:10" hidden="1" x14ac:dyDescent="0.35">
      <c r="A8226">
        <v>2021</v>
      </c>
      <c r="B8226">
        <v>3115706</v>
      </c>
      <c r="C8226" t="s">
        <v>39</v>
      </c>
      <c r="D8226" t="s">
        <v>303</v>
      </c>
      <c r="E8226" t="s">
        <v>304</v>
      </c>
      <c r="F8226" s="8">
        <v>39421.019999999997</v>
      </c>
      <c r="G8226" s="10"/>
      <c r="I8226" s="8">
        <v>0</v>
      </c>
      <c r="J8226" s="8">
        <v>0</v>
      </c>
    </row>
    <row r="8227" spans="1:10" hidden="1" x14ac:dyDescent="0.35">
      <c r="A8227">
        <v>2021</v>
      </c>
      <c r="B8227">
        <v>3115706</v>
      </c>
      <c r="C8227" t="s">
        <v>39</v>
      </c>
      <c r="D8227" t="s">
        <v>303</v>
      </c>
      <c r="E8227" t="s">
        <v>305</v>
      </c>
      <c r="F8227" s="8">
        <v>173537.87</v>
      </c>
      <c r="G8227" s="10"/>
      <c r="I8227" s="8">
        <v>0</v>
      </c>
      <c r="J8227" s="8">
        <v>0</v>
      </c>
    </row>
    <row r="8228" spans="1:10" hidden="1" x14ac:dyDescent="0.35">
      <c r="A8228">
        <v>2021</v>
      </c>
      <c r="B8228">
        <v>3115706</v>
      </c>
      <c r="C8228" t="s">
        <v>39</v>
      </c>
      <c r="D8228" t="s">
        <v>303</v>
      </c>
      <c r="E8228" t="s">
        <v>309</v>
      </c>
      <c r="F8228" s="8">
        <v>202877.48</v>
      </c>
      <c r="G8228" s="10"/>
      <c r="I8228" s="8">
        <v>0</v>
      </c>
      <c r="J8228" s="8">
        <v>0</v>
      </c>
    </row>
    <row r="8229" spans="1:10" hidden="1" x14ac:dyDescent="0.35">
      <c r="A8229">
        <v>2021</v>
      </c>
      <c r="B8229">
        <v>3116100</v>
      </c>
      <c r="C8229" t="s">
        <v>40</v>
      </c>
      <c r="D8229" t="s">
        <v>303</v>
      </c>
      <c r="E8229" t="s">
        <v>299</v>
      </c>
      <c r="F8229" s="8">
        <v>8654715.6300000008</v>
      </c>
      <c r="G8229" s="10">
        <v>7820129.7700000005</v>
      </c>
      <c r="H8229">
        <v>0.81787052364989077</v>
      </c>
      <c r="I8229" s="8">
        <v>682583.17434899439</v>
      </c>
      <c r="J8229" s="8">
        <v>0</v>
      </c>
    </row>
    <row r="8230" spans="1:10" hidden="1" x14ac:dyDescent="0.35">
      <c r="A8230">
        <v>2021</v>
      </c>
      <c r="B8230">
        <v>3116100</v>
      </c>
      <c r="C8230" t="s">
        <v>40</v>
      </c>
      <c r="D8230" t="s">
        <v>303</v>
      </c>
      <c r="E8230" t="s">
        <v>300</v>
      </c>
      <c r="F8230" s="8">
        <v>6395853.6299999999</v>
      </c>
      <c r="G8230" s="10"/>
      <c r="I8230" s="8">
        <v>0</v>
      </c>
      <c r="J8230" s="8">
        <v>7078436.804348994</v>
      </c>
    </row>
    <row r="8231" spans="1:10" hidden="1" x14ac:dyDescent="0.35">
      <c r="A8231">
        <v>2021</v>
      </c>
      <c r="B8231">
        <v>3116100</v>
      </c>
      <c r="C8231" t="s">
        <v>40</v>
      </c>
      <c r="D8231" t="s">
        <v>303</v>
      </c>
      <c r="E8231" t="s">
        <v>301</v>
      </c>
      <c r="F8231" s="8">
        <v>1212724</v>
      </c>
      <c r="G8231" s="10"/>
      <c r="I8231" s="8">
        <v>0</v>
      </c>
      <c r="J8231" s="8">
        <v>0</v>
      </c>
    </row>
    <row r="8232" spans="1:10" hidden="1" x14ac:dyDescent="0.35">
      <c r="A8232">
        <v>2021</v>
      </c>
      <c r="B8232">
        <v>3116100</v>
      </c>
      <c r="C8232" t="s">
        <v>40</v>
      </c>
      <c r="D8232" t="s">
        <v>303</v>
      </c>
      <c r="E8232" t="s">
        <v>309</v>
      </c>
      <c r="F8232" s="8">
        <v>834585.86</v>
      </c>
      <c r="G8232" s="10"/>
      <c r="I8232" s="8">
        <v>0</v>
      </c>
      <c r="J8232" s="8">
        <v>0</v>
      </c>
    </row>
    <row r="8233" spans="1:10" hidden="1" x14ac:dyDescent="0.35">
      <c r="A8233">
        <v>2021</v>
      </c>
      <c r="B8233">
        <v>3116159</v>
      </c>
      <c r="C8233" t="s">
        <v>41</v>
      </c>
      <c r="D8233" t="s">
        <v>303</v>
      </c>
      <c r="E8233" t="s">
        <v>299</v>
      </c>
      <c r="F8233" s="8">
        <v>12579685.130000001</v>
      </c>
      <c r="G8233" s="10">
        <v>11696884.08</v>
      </c>
      <c r="H8233">
        <v>0.62502496818793807</v>
      </c>
      <c r="I8233" s="8">
        <v>551772.69819252833</v>
      </c>
      <c r="J8233" s="8">
        <v>0</v>
      </c>
    </row>
    <row r="8234" spans="1:10" hidden="1" x14ac:dyDescent="0.35">
      <c r="A8234">
        <v>2021</v>
      </c>
      <c r="B8234">
        <v>3116159</v>
      </c>
      <c r="C8234" t="s">
        <v>41</v>
      </c>
      <c r="D8234" t="s">
        <v>303</v>
      </c>
      <c r="E8234" t="s">
        <v>300</v>
      </c>
      <c r="F8234" s="8">
        <v>7310844.5999999996</v>
      </c>
      <c r="G8234" s="10"/>
      <c r="I8234" s="8">
        <v>0</v>
      </c>
      <c r="J8234" s="8">
        <v>7862617.2981925281</v>
      </c>
    </row>
    <row r="8235" spans="1:10" hidden="1" x14ac:dyDescent="0.35">
      <c r="A8235">
        <v>2021</v>
      </c>
      <c r="B8235">
        <v>3116159</v>
      </c>
      <c r="C8235" t="s">
        <v>41</v>
      </c>
      <c r="D8235" t="s">
        <v>303</v>
      </c>
      <c r="E8235" t="s">
        <v>301</v>
      </c>
      <c r="F8235" s="8">
        <v>3775450.1</v>
      </c>
      <c r="G8235" s="10"/>
      <c r="I8235" s="8">
        <v>0</v>
      </c>
      <c r="J8235" s="8">
        <v>0</v>
      </c>
    </row>
    <row r="8236" spans="1:10" hidden="1" x14ac:dyDescent="0.35">
      <c r="A8236">
        <v>2021</v>
      </c>
      <c r="B8236">
        <v>3116159</v>
      </c>
      <c r="C8236" t="s">
        <v>41</v>
      </c>
      <c r="D8236" t="s">
        <v>303</v>
      </c>
      <c r="E8236" t="s">
        <v>309</v>
      </c>
      <c r="F8236" s="8">
        <v>882801.05</v>
      </c>
      <c r="G8236" s="10"/>
      <c r="I8236" s="8">
        <v>0</v>
      </c>
      <c r="J8236" s="8">
        <v>0</v>
      </c>
    </row>
    <row r="8237" spans="1:10" hidden="1" x14ac:dyDescent="0.35">
      <c r="A8237">
        <v>2021</v>
      </c>
      <c r="B8237">
        <v>3116506</v>
      </c>
      <c r="C8237" t="s">
        <v>42</v>
      </c>
      <c r="D8237" t="s">
        <v>303</v>
      </c>
      <c r="E8237" t="s">
        <v>299</v>
      </c>
      <c r="F8237" s="8">
        <v>5265236.5199999996</v>
      </c>
      <c r="G8237" s="10">
        <v>5051779.1999999993</v>
      </c>
      <c r="H8237">
        <v>0.66148933825136313</v>
      </c>
      <c r="I8237" s="8">
        <v>141199.74135170947</v>
      </c>
      <c r="J8237" s="8">
        <v>0</v>
      </c>
    </row>
    <row r="8238" spans="1:10" hidden="1" x14ac:dyDescent="0.35">
      <c r="A8238">
        <v>2021</v>
      </c>
      <c r="B8238">
        <v>3116506</v>
      </c>
      <c r="C8238" t="s">
        <v>42</v>
      </c>
      <c r="D8238" t="s">
        <v>303</v>
      </c>
      <c r="E8238" t="s">
        <v>300</v>
      </c>
      <c r="F8238" s="8">
        <v>3341698.08</v>
      </c>
      <c r="G8238" s="10"/>
      <c r="I8238" s="8">
        <v>0</v>
      </c>
      <c r="J8238" s="8">
        <v>3482897.8213517098</v>
      </c>
    </row>
    <row r="8239" spans="1:10" hidden="1" x14ac:dyDescent="0.35">
      <c r="A8239">
        <v>2021</v>
      </c>
      <c r="B8239">
        <v>3116506</v>
      </c>
      <c r="C8239" t="s">
        <v>42</v>
      </c>
      <c r="D8239" t="s">
        <v>303</v>
      </c>
      <c r="E8239" t="s">
        <v>301</v>
      </c>
      <c r="F8239" s="8">
        <v>1304937.05</v>
      </c>
      <c r="G8239" s="10"/>
      <c r="I8239" s="8">
        <v>0</v>
      </c>
      <c r="J8239" s="8">
        <v>0</v>
      </c>
    </row>
    <row r="8240" spans="1:10" hidden="1" x14ac:dyDescent="0.35">
      <c r="A8240">
        <v>2021</v>
      </c>
      <c r="B8240">
        <v>3116506</v>
      </c>
      <c r="C8240" t="s">
        <v>42</v>
      </c>
      <c r="D8240" t="s">
        <v>303</v>
      </c>
      <c r="E8240" t="s">
        <v>309</v>
      </c>
      <c r="F8240" s="8">
        <v>213457.32</v>
      </c>
      <c r="G8240" s="10"/>
      <c r="I8240" s="8">
        <v>0</v>
      </c>
      <c r="J8240" s="8">
        <v>0</v>
      </c>
    </row>
    <row r="8241" spans="1:10" hidden="1" x14ac:dyDescent="0.35">
      <c r="A8241">
        <v>2021</v>
      </c>
      <c r="B8241">
        <v>3116803</v>
      </c>
      <c r="C8241" t="s">
        <v>43</v>
      </c>
      <c r="D8241" t="s">
        <v>303</v>
      </c>
      <c r="E8241" t="s">
        <v>299</v>
      </c>
      <c r="F8241" s="8">
        <v>4605522.03</v>
      </c>
      <c r="G8241" s="10">
        <v>4164105.18</v>
      </c>
      <c r="H8241">
        <v>0.81667104527844803</v>
      </c>
      <c r="I8241" s="8">
        <v>360492.36029301985</v>
      </c>
      <c r="J8241" s="8">
        <v>0</v>
      </c>
    </row>
    <row r="8242" spans="1:10" hidden="1" x14ac:dyDescent="0.35">
      <c r="A8242">
        <v>2021</v>
      </c>
      <c r="B8242">
        <v>3116803</v>
      </c>
      <c r="C8242" t="s">
        <v>43</v>
      </c>
      <c r="D8242" t="s">
        <v>303</v>
      </c>
      <c r="E8242" t="s">
        <v>300</v>
      </c>
      <c r="F8242" s="8">
        <v>3400704.13</v>
      </c>
      <c r="G8242" s="10"/>
      <c r="I8242" s="8">
        <v>0</v>
      </c>
      <c r="J8242" s="8">
        <v>3761196.4902930199</v>
      </c>
    </row>
    <row r="8243" spans="1:10" hidden="1" x14ac:dyDescent="0.35">
      <c r="A8243">
        <v>2021</v>
      </c>
      <c r="B8243">
        <v>3116803</v>
      </c>
      <c r="C8243" t="s">
        <v>43</v>
      </c>
      <c r="D8243" t="s">
        <v>303</v>
      </c>
      <c r="E8243" t="s">
        <v>301</v>
      </c>
      <c r="F8243" s="8">
        <v>420729.09</v>
      </c>
      <c r="G8243" s="10"/>
      <c r="I8243" s="8">
        <v>0</v>
      </c>
      <c r="J8243" s="8">
        <v>0</v>
      </c>
    </row>
    <row r="8244" spans="1:10" hidden="1" x14ac:dyDescent="0.35">
      <c r="A8244">
        <v>2021</v>
      </c>
      <c r="B8244">
        <v>3116803</v>
      </c>
      <c r="C8244" t="s">
        <v>43</v>
      </c>
      <c r="D8244" t="s">
        <v>303</v>
      </c>
      <c r="E8244" t="s">
        <v>304</v>
      </c>
      <c r="F8244" s="8">
        <v>38008.81</v>
      </c>
      <c r="G8244" s="10"/>
      <c r="I8244" s="8">
        <v>0</v>
      </c>
      <c r="J8244" s="8">
        <v>0</v>
      </c>
    </row>
    <row r="8245" spans="1:10" hidden="1" x14ac:dyDescent="0.35">
      <c r="A8245">
        <v>2021</v>
      </c>
      <c r="B8245">
        <v>3116803</v>
      </c>
      <c r="C8245" t="s">
        <v>43</v>
      </c>
      <c r="D8245" t="s">
        <v>303</v>
      </c>
      <c r="E8245" t="s">
        <v>305</v>
      </c>
      <c r="F8245" s="8">
        <v>108029.55</v>
      </c>
      <c r="G8245" s="10"/>
      <c r="I8245" s="8">
        <v>0</v>
      </c>
      <c r="J8245" s="8">
        <v>0</v>
      </c>
    </row>
    <row r="8246" spans="1:10" hidden="1" x14ac:dyDescent="0.35">
      <c r="A8246">
        <v>2021</v>
      </c>
      <c r="B8246">
        <v>3116803</v>
      </c>
      <c r="C8246" t="s">
        <v>43</v>
      </c>
      <c r="D8246" t="s">
        <v>303</v>
      </c>
      <c r="E8246" t="s">
        <v>309</v>
      </c>
      <c r="F8246" s="8">
        <v>441416.85</v>
      </c>
      <c r="G8246" s="10"/>
      <c r="I8246" s="8">
        <v>0</v>
      </c>
      <c r="J8246" s="8">
        <v>0</v>
      </c>
    </row>
    <row r="8247" spans="1:10" hidden="1" x14ac:dyDescent="0.35">
      <c r="A8247">
        <v>2021</v>
      </c>
      <c r="B8247">
        <v>3117009</v>
      </c>
      <c r="C8247" t="s">
        <v>44</v>
      </c>
      <c r="D8247" t="s">
        <v>303</v>
      </c>
      <c r="E8247" t="s">
        <v>299</v>
      </c>
      <c r="F8247" s="8">
        <v>6098654.9500000002</v>
      </c>
      <c r="G8247" s="10">
        <v>5598739.3600000003</v>
      </c>
      <c r="H8247">
        <v>0.81291039238518858</v>
      </c>
      <c r="I8247" s="8">
        <v>406386.57842637307</v>
      </c>
      <c r="J8247" s="8">
        <v>0</v>
      </c>
    </row>
    <row r="8248" spans="1:10" hidden="1" x14ac:dyDescent="0.35">
      <c r="A8248">
        <v>2021</v>
      </c>
      <c r="B8248">
        <v>3117009</v>
      </c>
      <c r="C8248" t="s">
        <v>44</v>
      </c>
      <c r="D8248" t="s">
        <v>303</v>
      </c>
      <c r="E8248" t="s">
        <v>300</v>
      </c>
      <c r="F8248" s="8">
        <v>4551273.41</v>
      </c>
      <c r="G8248" s="10"/>
      <c r="I8248" s="8">
        <v>0</v>
      </c>
      <c r="J8248" s="8">
        <v>4957659.9884263733</v>
      </c>
    </row>
    <row r="8249" spans="1:10" hidden="1" x14ac:dyDescent="0.35">
      <c r="A8249">
        <v>2021</v>
      </c>
      <c r="B8249">
        <v>3117009</v>
      </c>
      <c r="C8249" t="s">
        <v>44</v>
      </c>
      <c r="D8249" t="s">
        <v>303</v>
      </c>
      <c r="E8249" t="s">
        <v>307</v>
      </c>
      <c r="F8249" s="8">
        <v>6133.5</v>
      </c>
      <c r="G8249" s="10"/>
      <c r="I8249" s="8">
        <v>0</v>
      </c>
      <c r="J8249" s="8">
        <v>0</v>
      </c>
    </row>
    <row r="8250" spans="1:10" hidden="1" x14ac:dyDescent="0.35">
      <c r="A8250">
        <v>2021</v>
      </c>
      <c r="B8250">
        <v>3117009</v>
      </c>
      <c r="C8250" t="s">
        <v>44</v>
      </c>
      <c r="D8250" t="s">
        <v>303</v>
      </c>
      <c r="E8250" t="s">
        <v>301</v>
      </c>
      <c r="F8250" s="8">
        <v>1041332.45</v>
      </c>
      <c r="G8250" s="10"/>
      <c r="I8250" s="8">
        <v>0</v>
      </c>
      <c r="J8250" s="8">
        <v>0</v>
      </c>
    </row>
    <row r="8251" spans="1:10" hidden="1" x14ac:dyDescent="0.35">
      <c r="A8251">
        <v>2021</v>
      </c>
      <c r="B8251">
        <v>3117009</v>
      </c>
      <c r="C8251" t="s">
        <v>44</v>
      </c>
      <c r="D8251" t="s">
        <v>303</v>
      </c>
      <c r="E8251" t="s">
        <v>309</v>
      </c>
      <c r="F8251" s="8">
        <v>499915.59</v>
      </c>
      <c r="G8251" s="10"/>
      <c r="I8251" s="8">
        <v>0</v>
      </c>
      <c r="J8251" s="8">
        <v>0</v>
      </c>
    </row>
    <row r="8252" spans="1:10" hidden="1" x14ac:dyDescent="0.35">
      <c r="A8252">
        <v>2021</v>
      </c>
      <c r="B8252">
        <v>3117405</v>
      </c>
      <c r="C8252" t="s">
        <v>45</v>
      </c>
      <c r="D8252" t="s">
        <v>303</v>
      </c>
      <c r="E8252" t="s">
        <v>299</v>
      </c>
      <c r="F8252" s="8">
        <v>4757818.2300000004</v>
      </c>
      <c r="G8252" s="10">
        <v>4304023.8800000008</v>
      </c>
      <c r="H8252">
        <v>0.72766044922594608</v>
      </c>
      <c r="I8252" s="8">
        <v>330208.2005771962</v>
      </c>
      <c r="J8252" s="8">
        <v>0</v>
      </c>
    </row>
    <row r="8253" spans="1:10" hidden="1" x14ac:dyDescent="0.35">
      <c r="A8253">
        <v>2021</v>
      </c>
      <c r="B8253">
        <v>3117405</v>
      </c>
      <c r="C8253" t="s">
        <v>45</v>
      </c>
      <c r="D8253" t="s">
        <v>303</v>
      </c>
      <c r="E8253" t="s">
        <v>300</v>
      </c>
      <c r="F8253" s="8">
        <v>3131867.95</v>
      </c>
      <c r="G8253" s="10"/>
      <c r="I8253" s="8">
        <v>0</v>
      </c>
      <c r="J8253" s="8">
        <v>3462076.1505771964</v>
      </c>
    </row>
    <row r="8254" spans="1:10" hidden="1" x14ac:dyDescent="0.35">
      <c r="A8254">
        <v>2021</v>
      </c>
      <c r="B8254">
        <v>3117405</v>
      </c>
      <c r="C8254" t="s">
        <v>45</v>
      </c>
      <c r="D8254" t="s">
        <v>303</v>
      </c>
      <c r="E8254" t="s">
        <v>308</v>
      </c>
      <c r="F8254" s="8">
        <v>24000</v>
      </c>
      <c r="G8254" s="10"/>
      <c r="I8254" s="8">
        <v>0</v>
      </c>
      <c r="J8254" s="8">
        <v>0</v>
      </c>
    </row>
    <row r="8255" spans="1:10" hidden="1" x14ac:dyDescent="0.35">
      <c r="A8255">
        <v>2021</v>
      </c>
      <c r="B8255">
        <v>3117405</v>
      </c>
      <c r="C8255" t="s">
        <v>45</v>
      </c>
      <c r="D8255" t="s">
        <v>303</v>
      </c>
      <c r="E8255" t="s">
        <v>306</v>
      </c>
      <c r="F8255" s="8">
        <v>5243.4</v>
      </c>
      <c r="G8255" s="10"/>
      <c r="I8255" s="8">
        <v>0</v>
      </c>
      <c r="J8255" s="8">
        <v>0</v>
      </c>
    </row>
    <row r="8256" spans="1:10" hidden="1" x14ac:dyDescent="0.35">
      <c r="A8256">
        <v>2021</v>
      </c>
      <c r="B8256">
        <v>3117405</v>
      </c>
      <c r="C8256" t="s">
        <v>45</v>
      </c>
      <c r="D8256" t="s">
        <v>303</v>
      </c>
      <c r="E8256" t="s">
        <v>301</v>
      </c>
      <c r="F8256" s="8">
        <v>862166.04</v>
      </c>
      <c r="G8256" s="10"/>
      <c r="I8256" s="8">
        <v>0</v>
      </c>
      <c r="J8256" s="8">
        <v>0</v>
      </c>
    </row>
    <row r="8257" spans="1:10" hidden="1" x14ac:dyDescent="0.35">
      <c r="A8257">
        <v>2021</v>
      </c>
      <c r="B8257">
        <v>3117405</v>
      </c>
      <c r="C8257" t="s">
        <v>45</v>
      </c>
      <c r="D8257" t="s">
        <v>303</v>
      </c>
      <c r="E8257" t="s">
        <v>309</v>
      </c>
      <c r="F8257" s="8">
        <v>453794.35</v>
      </c>
      <c r="G8257" s="10"/>
      <c r="I8257" s="8">
        <v>0</v>
      </c>
      <c r="J8257" s="8">
        <v>0</v>
      </c>
    </row>
    <row r="8258" spans="1:10" hidden="1" x14ac:dyDescent="0.35">
      <c r="A8258">
        <v>2021</v>
      </c>
      <c r="B8258">
        <v>3117836</v>
      </c>
      <c r="C8258" t="s">
        <v>46</v>
      </c>
      <c r="D8258" t="s">
        <v>303</v>
      </c>
      <c r="E8258" t="s">
        <v>299</v>
      </c>
      <c r="F8258" s="8">
        <v>4680099.8</v>
      </c>
      <c r="G8258" s="10">
        <v>3985112.7699999996</v>
      </c>
      <c r="H8258">
        <v>0.69648375345724534</v>
      </c>
      <c r="I8258" s="8">
        <v>484047.17525850318</v>
      </c>
      <c r="J8258" s="8">
        <v>0</v>
      </c>
    </row>
    <row r="8259" spans="1:10" hidden="1" x14ac:dyDescent="0.35">
      <c r="A8259">
        <v>2021</v>
      </c>
      <c r="B8259">
        <v>3117836</v>
      </c>
      <c r="C8259" t="s">
        <v>46</v>
      </c>
      <c r="D8259" t="s">
        <v>303</v>
      </c>
      <c r="E8259" t="s">
        <v>300</v>
      </c>
      <c r="F8259" s="8">
        <v>2775566.3</v>
      </c>
      <c r="G8259" s="10"/>
      <c r="I8259" s="8">
        <v>0</v>
      </c>
      <c r="J8259" s="8">
        <v>3259613.4752585031</v>
      </c>
    </row>
    <row r="8260" spans="1:10" hidden="1" x14ac:dyDescent="0.35">
      <c r="A8260">
        <v>2021</v>
      </c>
      <c r="B8260">
        <v>3117836</v>
      </c>
      <c r="C8260" t="s">
        <v>46</v>
      </c>
      <c r="D8260" t="s">
        <v>303</v>
      </c>
      <c r="E8260" t="s">
        <v>301</v>
      </c>
      <c r="F8260" s="8">
        <v>1209546.47</v>
      </c>
      <c r="G8260" s="10"/>
      <c r="I8260" s="8">
        <v>0</v>
      </c>
      <c r="J8260" s="8">
        <v>0</v>
      </c>
    </row>
    <row r="8261" spans="1:10" hidden="1" x14ac:dyDescent="0.35">
      <c r="A8261">
        <v>2021</v>
      </c>
      <c r="B8261">
        <v>3117836</v>
      </c>
      <c r="C8261" t="s">
        <v>46</v>
      </c>
      <c r="D8261" t="s">
        <v>303</v>
      </c>
      <c r="E8261" t="s">
        <v>309</v>
      </c>
      <c r="F8261" s="8">
        <v>694987.03</v>
      </c>
      <c r="G8261" s="10"/>
      <c r="I8261" s="8">
        <v>0</v>
      </c>
      <c r="J8261" s="8">
        <v>0</v>
      </c>
    </row>
    <row r="8262" spans="1:10" hidden="1" x14ac:dyDescent="0.35">
      <c r="A8262">
        <v>2021</v>
      </c>
      <c r="B8262">
        <v>3118403</v>
      </c>
      <c r="C8262" t="s">
        <v>47</v>
      </c>
      <c r="D8262" t="s">
        <v>303</v>
      </c>
      <c r="E8262" t="s">
        <v>299</v>
      </c>
      <c r="F8262" s="8">
        <v>17946091.57</v>
      </c>
      <c r="G8262" s="10">
        <v>16475856.68</v>
      </c>
      <c r="H8262">
        <v>0.74314188013439308</v>
      </c>
      <c r="I8262" s="8">
        <v>1092593.1203937826</v>
      </c>
      <c r="J8262" s="8">
        <v>0</v>
      </c>
    </row>
    <row r="8263" spans="1:10" hidden="1" x14ac:dyDescent="0.35">
      <c r="A8263">
        <v>2021</v>
      </c>
      <c r="B8263">
        <v>3118403</v>
      </c>
      <c r="C8263" t="s">
        <v>47</v>
      </c>
      <c r="D8263" t="s">
        <v>303</v>
      </c>
      <c r="E8263" t="s">
        <v>300</v>
      </c>
      <c r="F8263" s="8">
        <v>12243899.109999999</v>
      </c>
      <c r="G8263" s="10"/>
      <c r="I8263" s="8">
        <v>0</v>
      </c>
      <c r="J8263" s="8">
        <v>13336492.230393782</v>
      </c>
    </row>
    <row r="8264" spans="1:10" hidden="1" x14ac:dyDescent="0.35">
      <c r="A8264">
        <v>2021</v>
      </c>
      <c r="B8264">
        <v>3118403</v>
      </c>
      <c r="C8264" t="s">
        <v>47</v>
      </c>
      <c r="D8264" t="s">
        <v>303</v>
      </c>
      <c r="E8264" t="s">
        <v>301</v>
      </c>
      <c r="F8264" s="8">
        <v>3785372.68</v>
      </c>
      <c r="G8264" s="10"/>
      <c r="I8264" s="8">
        <v>0</v>
      </c>
      <c r="J8264" s="8">
        <v>0</v>
      </c>
    </row>
    <row r="8265" spans="1:10" hidden="1" x14ac:dyDescent="0.35">
      <c r="A8265">
        <v>2021</v>
      </c>
      <c r="B8265">
        <v>3118403</v>
      </c>
      <c r="C8265" t="s">
        <v>47</v>
      </c>
      <c r="D8265" t="s">
        <v>303</v>
      </c>
      <c r="E8265" t="s">
        <v>304</v>
      </c>
      <c r="F8265" s="8">
        <v>120777.49</v>
      </c>
      <c r="G8265" s="10"/>
      <c r="I8265" s="8">
        <v>0</v>
      </c>
      <c r="J8265" s="8">
        <v>0</v>
      </c>
    </row>
    <row r="8266" spans="1:10" hidden="1" x14ac:dyDescent="0.35">
      <c r="A8266">
        <v>2021</v>
      </c>
      <c r="B8266">
        <v>3118403</v>
      </c>
      <c r="C8266" t="s">
        <v>47</v>
      </c>
      <c r="D8266" t="s">
        <v>303</v>
      </c>
      <c r="E8266" t="s">
        <v>309</v>
      </c>
      <c r="F8266" s="8">
        <v>1470234.89</v>
      </c>
      <c r="G8266" s="10"/>
      <c r="I8266" s="8">
        <v>0</v>
      </c>
      <c r="J8266" s="8">
        <v>0</v>
      </c>
    </row>
    <row r="8267" spans="1:10" hidden="1" x14ac:dyDescent="0.35">
      <c r="A8267">
        <v>2021</v>
      </c>
      <c r="B8267">
        <v>3118809</v>
      </c>
      <c r="C8267" t="s">
        <v>48</v>
      </c>
      <c r="D8267" t="s">
        <v>303</v>
      </c>
      <c r="E8267" t="s">
        <v>299</v>
      </c>
      <c r="F8267" s="8">
        <v>12587437.779999999</v>
      </c>
      <c r="G8267" s="10">
        <v>11722977.979999999</v>
      </c>
      <c r="H8267">
        <v>0.72539338250979135</v>
      </c>
      <c r="I8267" s="8">
        <v>627073.41836573777</v>
      </c>
      <c r="J8267" s="8">
        <v>0</v>
      </c>
    </row>
    <row r="8268" spans="1:10" hidden="1" x14ac:dyDescent="0.35">
      <c r="A8268">
        <v>2021</v>
      </c>
      <c r="B8268">
        <v>3118809</v>
      </c>
      <c r="C8268" t="s">
        <v>48</v>
      </c>
      <c r="D8268" t="s">
        <v>303</v>
      </c>
      <c r="E8268" t="s">
        <v>300</v>
      </c>
      <c r="F8268" s="8">
        <v>8503770.6500000004</v>
      </c>
      <c r="G8268" s="10"/>
      <c r="I8268" s="8">
        <v>0</v>
      </c>
      <c r="J8268" s="8">
        <v>9130844.0683657378</v>
      </c>
    </row>
    <row r="8269" spans="1:10" hidden="1" x14ac:dyDescent="0.35">
      <c r="A8269">
        <v>2021</v>
      </c>
      <c r="B8269">
        <v>3118809</v>
      </c>
      <c r="C8269" t="s">
        <v>48</v>
      </c>
      <c r="D8269" t="s">
        <v>303</v>
      </c>
      <c r="E8269" t="s">
        <v>301</v>
      </c>
      <c r="F8269" s="8">
        <v>2520609.5499999998</v>
      </c>
      <c r="G8269" s="10"/>
      <c r="I8269" s="8">
        <v>0</v>
      </c>
      <c r="J8269" s="8">
        <v>0</v>
      </c>
    </row>
    <row r="8270" spans="1:10" hidden="1" x14ac:dyDescent="0.35">
      <c r="A8270">
        <v>2021</v>
      </c>
      <c r="B8270">
        <v>3118809</v>
      </c>
      <c r="C8270" t="s">
        <v>48</v>
      </c>
      <c r="D8270" t="s">
        <v>303</v>
      </c>
      <c r="E8270" t="s">
        <v>309</v>
      </c>
      <c r="F8270" s="8">
        <v>864459.8</v>
      </c>
      <c r="G8270" s="10"/>
      <c r="I8270" s="8">
        <v>0</v>
      </c>
      <c r="J8270" s="8">
        <v>0</v>
      </c>
    </row>
    <row r="8271" spans="1:10" hidden="1" x14ac:dyDescent="0.35">
      <c r="A8271">
        <v>2021</v>
      </c>
      <c r="B8271">
        <v>3119104</v>
      </c>
      <c r="C8271" t="s">
        <v>49</v>
      </c>
      <c r="D8271" t="s">
        <v>303</v>
      </c>
      <c r="E8271" t="s">
        <v>299</v>
      </c>
      <c r="F8271" s="8">
        <v>19195417.489999998</v>
      </c>
      <c r="G8271" s="10">
        <v>18763175.489999998</v>
      </c>
      <c r="H8271">
        <v>0.74511624098229867</v>
      </c>
      <c r="I8271" s="8">
        <v>322070.53423467075</v>
      </c>
      <c r="J8271" s="8">
        <v>0</v>
      </c>
    </row>
    <row r="8272" spans="1:10" hidden="1" x14ac:dyDescent="0.35">
      <c r="A8272">
        <v>2021</v>
      </c>
      <c r="B8272">
        <v>3119104</v>
      </c>
      <c r="C8272" t="s">
        <v>49</v>
      </c>
      <c r="D8272" t="s">
        <v>303</v>
      </c>
      <c r="E8272" t="s">
        <v>300</v>
      </c>
      <c r="F8272" s="8">
        <v>13980746.789999999</v>
      </c>
      <c r="G8272" s="10"/>
      <c r="I8272" s="8">
        <v>0</v>
      </c>
      <c r="J8272" s="8">
        <v>14302817.32423467</v>
      </c>
    </row>
    <row r="8273" spans="1:10" hidden="1" x14ac:dyDescent="0.35">
      <c r="A8273">
        <v>2021</v>
      </c>
      <c r="B8273">
        <v>3119104</v>
      </c>
      <c r="C8273" t="s">
        <v>49</v>
      </c>
      <c r="D8273" t="s">
        <v>303</v>
      </c>
      <c r="E8273" t="s">
        <v>307</v>
      </c>
      <c r="F8273" s="8">
        <v>40188.94</v>
      </c>
      <c r="G8273" s="10"/>
      <c r="I8273" s="8">
        <v>0</v>
      </c>
      <c r="J8273" s="8">
        <v>0</v>
      </c>
    </row>
    <row r="8274" spans="1:10" hidden="1" x14ac:dyDescent="0.35">
      <c r="A8274">
        <v>2021</v>
      </c>
      <c r="B8274">
        <v>3119104</v>
      </c>
      <c r="C8274" t="s">
        <v>49</v>
      </c>
      <c r="D8274" t="s">
        <v>303</v>
      </c>
      <c r="E8274" t="s">
        <v>306</v>
      </c>
      <c r="F8274" s="8">
        <v>308269.75</v>
      </c>
      <c r="G8274" s="10"/>
      <c r="I8274" s="8">
        <v>0</v>
      </c>
      <c r="J8274" s="8">
        <v>0</v>
      </c>
    </row>
    <row r="8275" spans="1:10" hidden="1" x14ac:dyDescent="0.35">
      <c r="A8275">
        <v>2021</v>
      </c>
      <c r="B8275">
        <v>3119104</v>
      </c>
      <c r="C8275" t="s">
        <v>49</v>
      </c>
      <c r="D8275" t="s">
        <v>303</v>
      </c>
      <c r="E8275" t="s">
        <v>301</v>
      </c>
      <c r="F8275" s="8">
        <v>3411194.44</v>
      </c>
      <c r="G8275" s="10"/>
      <c r="I8275" s="8">
        <v>0</v>
      </c>
      <c r="J8275" s="8">
        <v>0</v>
      </c>
    </row>
    <row r="8276" spans="1:10" hidden="1" x14ac:dyDescent="0.35">
      <c r="A8276">
        <v>2021</v>
      </c>
      <c r="B8276">
        <v>3119104</v>
      </c>
      <c r="C8276" t="s">
        <v>49</v>
      </c>
      <c r="D8276" t="s">
        <v>303</v>
      </c>
      <c r="E8276" t="s">
        <v>304</v>
      </c>
      <c r="F8276" s="8">
        <v>147798.09</v>
      </c>
      <c r="G8276" s="10"/>
      <c r="I8276" s="8">
        <v>0</v>
      </c>
      <c r="J8276" s="8">
        <v>0</v>
      </c>
    </row>
    <row r="8277" spans="1:10" hidden="1" x14ac:dyDescent="0.35">
      <c r="A8277">
        <v>2021</v>
      </c>
      <c r="B8277">
        <v>3119104</v>
      </c>
      <c r="C8277" t="s">
        <v>49</v>
      </c>
      <c r="D8277" t="s">
        <v>303</v>
      </c>
      <c r="E8277" t="s">
        <v>305</v>
      </c>
      <c r="F8277" s="8">
        <v>874977.48</v>
      </c>
      <c r="G8277" s="10"/>
      <c r="I8277" s="8">
        <v>0</v>
      </c>
      <c r="J8277" s="8">
        <v>0</v>
      </c>
    </row>
    <row r="8278" spans="1:10" hidden="1" x14ac:dyDescent="0.35">
      <c r="A8278">
        <v>2021</v>
      </c>
      <c r="B8278">
        <v>3119104</v>
      </c>
      <c r="C8278" t="s">
        <v>49</v>
      </c>
      <c r="D8278" t="s">
        <v>303</v>
      </c>
      <c r="E8278" t="s">
        <v>309</v>
      </c>
      <c r="F8278" s="8">
        <v>432242</v>
      </c>
      <c r="G8278" s="10"/>
      <c r="I8278" s="8">
        <v>0</v>
      </c>
      <c r="J8278" s="8">
        <v>0</v>
      </c>
    </row>
    <row r="8279" spans="1:10" hidden="1" x14ac:dyDescent="0.35">
      <c r="A8279">
        <v>2021</v>
      </c>
      <c r="B8279">
        <v>3119203</v>
      </c>
      <c r="C8279" t="s">
        <v>50</v>
      </c>
      <c r="D8279" t="s">
        <v>303</v>
      </c>
      <c r="E8279" t="s">
        <v>299</v>
      </c>
      <c r="F8279" s="8">
        <v>7694959.6399999997</v>
      </c>
      <c r="G8279" s="10">
        <v>6780240.2199999997</v>
      </c>
      <c r="H8279">
        <v>0.79454826454511662</v>
      </c>
      <c r="I8279" s="8">
        <v>726788.7277067157</v>
      </c>
      <c r="J8279" s="8">
        <v>0</v>
      </c>
    </row>
    <row r="8280" spans="1:10" hidden="1" x14ac:dyDescent="0.35">
      <c r="A8280">
        <v>2021</v>
      </c>
      <c r="B8280">
        <v>3119203</v>
      </c>
      <c r="C8280" t="s">
        <v>50</v>
      </c>
      <c r="D8280" t="s">
        <v>303</v>
      </c>
      <c r="E8280" t="s">
        <v>300</v>
      </c>
      <c r="F8280" s="8">
        <v>5387228.0999999996</v>
      </c>
      <c r="G8280" s="10"/>
      <c r="I8280" s="8">
        <v>0</v>
      </c>
      <c r="J8280" s="8">
        <v>6114016.8277067151</v>
      </c>
    </row>
    <row r="8281" spans="1:10" hidden="1" x14ac:dyDescent="0.35">
      <c r="A8281">
        <v>2021</v>
      </c>
      <c r="B8281">
        <v>3119203</v>
      </c>
      <c r="C8281" t="s">
        <v>50</v>
      </c>
      <c r="D8281" t="s">
        <v>303</v>
      </c>
      <c r="E8281" t="s">
        <v>301</v>
      </c>
      <c r="F8281" s="8">
        <v>650019.68999999994</v>
      </c>
      <c r="G8281" s="10"/>
      <c r="I8281" s="8">
        <v>0</v>
      </c>
      <c r="J8281" s="8">
        <v>0</v>
      </c>
    </row>
    <row r="8282" spans="1:10" hidden="1" x14ac:dyDescent="0.35">
      <c r="A8282">
        <v>2021</v>
      </c>
      <c r="B8282">
        <v>3119203</v>
      </c>
      <c r="C8282" t="s">
        <v>50</v>
      </c>
      <c r="D8282" t="s">
        <v>303</v>
      </c>
      <c r="E8282" t="s">
        <v>304</v>
      </c>
      <c r="F8282" s="8">
        <v>248401.57</v>
      </c>
      <c r="G8282" s="10"/>
      <c r="I8282" s="8">
        <v>0</v>
      </c>
      <c r="J8282" s="8">
        <v>0</v>
      </c>
    </row>
    <row r="8283" spans="1:10" hidden="1" x14ac:dyDescent="0.35">
      <c r="A8283">
        <v>2021</v>
      </c>
      <c r="B8283">
        <v>3119203</v>
      </c>
      <c r="C8283" t="s">
        <v>50</v>
      </c>
      <c r="D8283" t="s">
        <v>303</v>
      </c>
      <c r="E8283" t="s">
        <v>309</v>
      </c>
      <c r="F8283" s="8">
        <v>914719.42</v>
      </c>
      <c r="G8283" s="10"/>
      <c r="I8283" s="8">
        <v>0</v>
      </c>
      <c r="J8283" s="8">
        <v>0</v>
      </c>
    </row>
    <row r="8284" spans="1:10" hidden="1" x14ac:dyDescent="0.35">
      <c r="A8284">
        <v>2021</v>
      </c>
      <c r="B8284">
        <v>3119500</v>
      </c>
      <c r="C8284" t="s">
        <v>51</v>
      </c>
      <c r="D8284" t="s">
        <v>303</v>
      </c>
      <c r="E8284" t="s">
        <v>299</v>
      </c>
      <c r="F8284" s="8">
        <v>7485390.3399999999</v>
      </c>
      <c r="G8284" s="10">
        <v>7124959.5999999996</v>
      </c>
      <c r="H8284">
        <v>0.85101490259678103</v>
      </c>
      <c r="I8284" s="8">
        <v>306731.93109398568</v>
      </c>
      <c r="J8284" s="8">
        <v>0</v>
      </c>
    </row>
    <row r="8285" spans="1:10" hidden="1" x14ac:dyDescent="0.35">
      <c r="A8285">
        <v>2021</v>
      </c>
      <c r="B8285">
        <v>3119500</v>
      </c>
      <c r="C8285" t="s">
        <v>51</v>
      </c>
      <c r="D8285" t="s">
        <v>303</v>
      </c>
      <c r="E8285" t="s">
        <v>300</v>
      </c>
      <c r="F8285" s="8">
        <v>6063446.7999999998</v>
      </c>
      <c r="G8285" s="10"/>
      <c r="I8285" s="8">
        <v>0</v>
      </c>
      <c r="J8285" s="8">
        <v>6370178.731093986</v>
      </c>
    </row>
    <row r="8286" spans="1:10" hidden="1" x14ac:dyDescent="0.35">
      <c r="A8286">
        <v>2021</v>
      </c>
      <c r="B8286">
        <v>3119500</v>
      </c>
      <c r="C8286" t="s">
        <v>51</v>
      </c>
      <c r="D8286" t="s">
        <v>303</v>
      </c>
      <c r="E8286" t="s">
        <v>301</v>
      </c>
      <c r="F8286" s="8">
        <v>746292.94</v>
      </c>
      <c r="G8286" s="10"/>
      <c r="I8286" s="8">
        <v>0</v>
      </c>
      <c r="J8286" s="8">
        <v>0</v>
      </c>
    </row>
    <row r="8287" spans="1:10" hidden="1" x14ac:dyDescent="0.35">
      <c r="A8287">
        <v>2021</v>
      </c>
      <c r="B8287">
        <v>3119500</v>
      </c>
      <c r="C8287" t="s">
        <v>51</v>
      </c>
      <c r="D8287" t="s">
        <v>303</v>
      </c>
      <c r="E8287" t="s">
        <v>305</v>
      </c>
      <c r="F8287" s="8">
        <v>212.1</v>
      </c>
      <c r="G8287" s="10"/>
      <c r="I8287" s="8">
        <v>0</v>
      </c>
      <c r="J8287" s="8">
        <v>0</v>
      </c>
    </row>
    <row r="8288" spans="1:10" hidden="1" x14ac:dyDescent="0.35">
      <c r="A8288">
        <v>2021</v>
      </c>
      <c r="B8288">
        <v>3119500</v>
      </c>
      <c r="C8288" t="s">
        <v>51</v>
      </c>
      <c r="D8288" t="s">
        <v>303</v>
      </c>
      <c r="E8288" t="s">
        <v>309</v>
      </c>
      <c r="F8288" s="8">
        <v>360430.74</v>
      </c>
      <c r="G8288" s="10"/>
      <c r="I8288" s="8">
        <v>0</v>
      </c>
      <c r="J8288" s="8">
        <v>0</v>
      </c>
    </row>
    <row r="8289" spans="1:11" hidden="1" x14ac:dyDescent="0.35">
      <c r="A8289">
        <v>2021</v>
      </c>
      <c r="B8289">
        <v>3120102</v>
      </c>
      <c r="C8289" t="s">
        <v>52</v>
      </c>
      <c r="D8289" t="s">
        <v>303</v>
      </c>
      <c r="E8289" t="s">
        <v>299</v>
      </c>
      <c r="F8289" s="8">
        <v>4911479.96</v>
      </c>
      <c r="G8289" s="10">
        <v>4288830.47</v>
      </c>
      <c r="H8289">
        <v>0.56316675767321722</v>
      </c>
      <c r="I8289" s="8">
        <v>350655.4944501823</v>
      </c>
      <c r="J8289" s="8">
        <v>0</v>
      </c>
    </row>
    <row r="8290" spans="1:11" hidden="1" x14ac:dyDescent="0.35">
      <c r="A8290">
        <v>2021</v>
      </c>
      <c r="B8290">
        <v>3120102</v>
      </c>
      <c r="C8290" t="s">
        <v>52</v>
      </c>
      <c r="D8290" t="s">
        <v>303</v>
      </c>
      <c r="E8290" t="s">
        <v>300</v>
      </c>
      <c r="F8290" s="8">
        <v>2415326.75</v>
      </c>
      <c r="G8290" s="10"/>
      <c r="I8290" s="8">
        <v>0</v>
      </c>
      <c r="J8290" s="8">
        <v>2765982.2444501822</v>
      </c>
    </row>
    <row r="8291" spans="1:11" hidden="1" x14ac:dyDescent="0.35">
      <c r="A8291">
        <v>2021</v>
      </c>
      <c r="B8291">
        <v>3120102</v>
      </c>
      <c r="C8291" t="s">
        <v>52</v>
      </c>
      <c r="D8291" t="s">
        <v>303</v>
      </c>
      <c r="E8291" t="s">
        <v>301</v>
      </c>
      <c r="F8291" s="8">
        <v>1710877.69</v>
      </c>
      <c r="G8291" s="10"/>
      <c r="I8291" s="8">
        <v>0</v>
      </c>
      <c r="J8291" s="8">
        <v>0</v>
      </c>
    </row>
    <row r="8292" spans="1:11" hidden="1" x14ac:dyDescent="0.35">
      <c r="A8292">
        <v>2021</v>
      </c>
      <c r="B8292">
        <v>3120102</v>
      </c>
      <c r="C8292" t="s">
        <v>52</v>
      </c>
      <c r="D8292" t="s">
        <v>303</v>
      </c>
      <c r="E8292" t="s">
        <v>309</v>
      </c>
      <c r="F8292" s="8">
        <v>622649.49</v>
      </c>
      <c r="G8292" s="10"/>
      <c r="I8292" s="8">
        <v>0</v>
      </c>
      <c r="J8292" s="8">
        <v>0</v>
      </c>
    </row>
    <row r="8293" spans="1:11" hidden="1" x14ac:dyDescent="0.35">
      <c r="A8293">
        <v>2021</v>
      </c>
      <c r="B8293">
        <v>3120151</v>
      </c>
      <c r="C8293" t="s">
        <v>53</v>
      </c>
      <c r="D8293" t="s">
        <v>303</v>
      </c>
      <c r="E8293" t="s">
        <v>299</v>
      </c>
      <c r="F8293" s="8">
        <v>5865844.5199999996</v>
      </c>
      <c r="G8293" s="10">
        <v>5123619.3499999996</v>
      </c>
      <c r="H8293">
        <v>0.77156365450918996</v>
      </c>
      <c r="I8293" s="8">
        <v>572673.96463390486</v>
      </c>
      <c r="J8293" s="8">
        <v>0</v>
      </c>
      <c r="K8293">
        <f>J8294/F8293</f>
        <v>0.77156365450918996</v>
      </c>
    </row>
    <row r="8294" spans="1:11" hidden="1" x14ac:dyDescent="0.35">
      <c r="A8294">
        <v>2021</v>
      </c>
      <c r="B8294">
        <v>3120151</v>
      </c>
      <c r="C8294" t="s">
        <v>53</v>
      </c>
      <c r="D8294" t="s">
        <v>303</v>
      </c>
      <c r="E8294" t="s">
        <v>300</v>
      </c>
      <c r="F8294" s="8">
        <v>3953198.47</v>
      </c>
      <c r="G8294" s="10"/>
      <c r="I8294" s="8">
        <v>0</v>
      </c>
      <c r="J8294" s="8">
        <v>4525872.4346339051</v>
      </c>
    </row>
    <row r="8295" spans="1:11" hidden="1" x14ac:dyDescent="0.35">
      <c r="A8295">
        <v>2021</v>
      </c>
      <c r="B8295">
        <v>3120151</v>
      </c>
      <c r="C8295" t="s">
        <v>53</v>
      </c>
      <c r="D8295" t="s">
        <v>303</v>
      </c>
      <c r="E8295" t="s">
        <v>301</v>
      </c>
      <c r="F8295" s="8">
        <v>276145.07</v>
      </c>
      <c r="G8295" s="10"/>
      <c r="I8295" s="8">
        <v>0</v>
      </c>
      <c r="J8295" s="8">
        <v>0</v>
      </c>
    </row>
    <row r="8296" spans="1:11" hidden="1" x14ac:dyDescent="0.35">
      <c r="A8296">
        <v>2021</v>
      </c>
      <c r="B8296">
        <v>3120151</v>
      </c>
      <c r="C8296" t="s">
        <v>53</v>
      </c>
      <c r="D8296" t="s">
        <v>303</v>
      </c>
      <c r="E8296" t="s">
        <v>304</v>
      </c>
      <c r="F8296" s="8">
        <v>28111.66</v>
      </c>
      <c r="G8296" s="10"/>
      <c r="I8296" s="8">
        <v>0</v>
      </c>
      <c r="J8296" s="8">
        <v>0</v>
      </c>
    </row>
    <row r="8297" spans="1:11" hidden="1" x14ac:dyDescent="0.35">
      <c r="A8297">
        <v>2021</v>
      </c>
      <c r="B8297">
        <v>3120151</v>
      </c>
      <c r="C8297" t="s">
        <v>53</v>
      </c>
      <c r="D8297" t="s">
        <v>303</v>
      </c>
      <c r="E8297" t="s">
        <v>305</v>
      </c>
      <c r="F8297" s="8">
        <v>12356.85</v>
      </c>
      <c r="G8297" s="10"/>
      <c r="I8297" s="8">
        <v>0</v>
      </c>
      <c r="J8297" s="8">
        <v>0</v>
      </c>
    </row>
    <row r="8298" spans="1:11" hidden="1" x14ac:dyDescent="0.35">
      <c r="A8298">
        <v>2021</v>
      </c>
      <c r="B8298">
        <v>3120151</v>
      </c>
      <c r="C8298" t="s">
        <v>53</v>
      </c>
      <c r="D8298" t="s">
        <v>303</v>
      </c>
      <c r="E8298" t="s">
        <v>309</v>
      </c>
      <c r="F8298" s="8">
        <v>742225.17</v>
      </c>
      <c r="G8298" s="10"/>
      <c r="I8298" s="8">
        <v>0</v>
      </c>
      <c r="J8298" s="8">
        <v>0</v>
      </c>
    </row>
    <row r="8299" spans="1:11" hidden="1" x14ac:dyDescent="0.35">
      <c r="A8299">
        <v>2021</v>
      </c>
      <c r="B8299">
        <v>3120300</v>
      </c>
      <c r="C8299" t="s">
        <v>54</v>
      </c>
      <c r="D8299" t="s">
        <v>303</v>
      </c>
      <c r="E8299" t="s">
        <v>299</v>
      </c>
      <c r="F8299" s="8">
        <v>4931807.9800000004</v>
      </c>
      <c r="G8299" s="10">
        <v>4503864.2200000007</v>
      </c>
      <c r="H8299">
        <v>0.6377944715216125</v>
      </c>
      <c r="I8299" s="8">
        <v>272940.1642501718</v>
      </c>
      <c r="J8299" s="8">
        <v>0</v>
      </c>
    </row>
    <row r="8300" spans="1:11" hidden="1" x14ac:dyDescent="0.35">
      <c r="A8300">
        <v>2021</v>
      </c>
      <c r="B8300">
        <v>3120300</v>
      </c>
      <c r="C8300" t="s">
        <v>54</v>
      </c>
      <c r="D8300" t="s">
        <v>303</v>
      </c>
      <c r="E8300" t="s">
        <v>300</v>
      </c>
      <c r="F8300" s="8">
        <v>2872539.7</v>
      </c>
      <c r="G8300" s="10"/>
      <c r="I8300" s="8">
        <v>0</v>
      </c>
      <c r="J8300" s="8">
        <v>3145479.8642501719</v>
      </c>
    </row>
    <row r="8301" spans="1:11" hidden="1" x14ac:dyDescent="0.35">
      <c r="A8301">
        <v>2021</v>
      </c>
      <c r="B8301">
        <v>3120300</v>
      </c>
      <c r="C8301" t="s">
        <v>54</v>
      </c>
      <c r="D8301" t="s">
        <v>303</v>
      </c>
      <c r="E8301" t="s">
        <v>307</v>
      </c>
      <c r="F8301" s="8">
        <v>176.47</v>
      </c>
      <c r="G8301" s="10"/>
      <c r="I8301" s="8">
        <v>0</v>
      </c>
      <c r="J8301" s="8">
        <v>0</v>
      </c>
    </row>
    <row r="8302" spans="1:11" hidden="1" x14ac:dyDescent="0.35">
      <c r="A8302">
        <v>2021</v>
      </c>
      <c r="B8302">
        <v>3120300</v>
      </c>
      <c r="C8302" t="s">
        <v>54</v>
      </c>
      <c r="D8302" t="s">
        <v>303</v>
      </c>
      <c r="E8302" t="s">
        <v>306</v>
      </c>
      <c r="F8302" s="8">
        <v>9477.3700000000008</v>
      </c>
      <c r="G8302" s="10"/>
      <c r="I8302" s="8">
        <v>0</v>
      </c>
      <c r="J8302" s="8">
        <v>0</v>
      </c>
    </row>
    <row r="8303" spans="1:11" hidden="1" x14ac:dyDescent="0.35">
      <c r="A8303">
        <v>2021</v>
      </c>
      <c r="B8303">
        <v>3120300</v>
      </c>
      <c r="C8303" t="s">
        <v>54</v>
      </c>
      <c r="D8303" t="s">
        <v>303</v>
      </c>
      <c r="E8303" t="s">
        <v>301</v>
      </c>
      <c r="F8303" s="8">
        <v>1425970.89</v>
      </c>
      <c r="G8303" s="10"/>
      <c r="I8303" s="8">
        <v>0</v>
      </c>
      <c r="J8303" s="8">
        <v>0</v>
      </c>
    </row>
    <row r="8304" spans="1:11" hidden="1" x14ac:dyDescent="0.35">
      <c r="A8304">
        <v>2021</v>
      </c>
      <c r="B8304">
        <v>3120300</v>
      </c>
      <c r="C8304" t="s">
        <v>54</v>
      </c>
      <c r="D8304" t="s">
        <v>303</v>
      </c>
      <c r="E8304" t="s">
        <v>309</v>
      </c>
      <c r="F8304" s="8">
        <v>427943.76</v>
      </c>
      <c r="G8304" s="10"/>
      <c r="I8304" s="8">
        <v>0</v>
      </c>
      <c r="J8304" s="8">
        <v>0</v>
      </c>
    </row>
    <row r="8305" spans="1:10" hidden="1" x14ac:dyDescent="0.35">
      <c r="A8305">
        <v>2021</v>
      </c>
      <c r="B8305">
        <v>3120839</v>
      </c>
      <c r="C8305" t="s">
        <v>55</v>
      </c>
      <c r="D8305" t="s">
        <v>303</v>
      </c>
      <c r="E8305" t="s">
        <v>299</v>
      </c>
      <c r="F8305" s="8">
        <v>4079507.62</v>
      </c>
      <c r="G8305" s="10">
        <v>4077991.7800000003</v>
      </c>
      <c r="H8305">
        <v>0.86709215485471136</v>
      </c>
      <c r="I8305" s="8">
        <v>1314.3729720149656</v>
      </c>
      <c r="J8305" s="8">
        <v>0</v>
      </c>
    </row>
    <row r="8306" spans="1:10" hidden="1" x14ac:dyDescent="0.35">
      <c r="A8306">
        <v>2021</v>
      </c>
      <c r="B8306">
        <v>3120839</v>
      </c>
      <c r="C8306" t="s">
        <v>55</v>
      </c>
      <c r="D8306" t="s">
        <v>303</v>
      </c>
      <c r="E8306" t="s">
        <v>300</v>
      </c>
      <c r="F8306" s="8">
        <v>3535994.68</v>
      </c>
      <c r="G8306" s="10"/>
      <c r="I8306" s="8">
        <v>0</v>
      </c>
      <c r="J8306" s="8">
        <v>3537309.052972015</v>
      </c>
    </row>
    <row r="8307" spans="1:10" hidden="1" x14ac:dyDescent="0.35">
      <c r="A8307">
        <v>2021</v>
      </c>
      <c r="B8307">
        <v>3120839</v>
      </c>
      <c r="C8307" t="s">
        <v>55</v>
      </c>
      <c r="D8307" t="s">
        <v>303</v>
      </c>
      <c r="E8307" t="s">
        <v>301</v>
      </c>
      <c r="F8307" s="8">
        <v>473433.98</v>
      </c>
      <c r="G8307" s="10"/>
      <c r="I8307" s="8">
        <v>0</v>
      </c>
      <c r="J8307" s="8">
        <v>0</v>
      </c>
    </row>
    <row r="8308" spans="1:10" hidden="1" x14ac:dyDescent="0.35">
      <c r="A8308">
        <v>2021</v>
      </c>
      <c r="B8308">
        <v>3120839</v>
      </c>
      <c r="C8308" t="s">
        <v>55</v>
      </c>
      <c r="D8308" t="s">
        <v>303</v>
      </c>
      <c r="E8308" t="s">
        <v>309</v>
      </c>
      <c r="F8308" s="8">
        <v>1515.84</v>
      </c>
      <c r="G8308" s="10"/>
      <c r="I8308" s="8">
        <v>0</v>
      </c>
      <c r="J8308" s="8">
        <v>0</v>
      </c>
    </row>
    <row r="8309" spans="1:10" hidden="1" x14ac:dyDescent="0.35">
      <c r="A8309">
        <v>2021</v>
      </c>
      <c r="B8309">
        <v>3120870</v>
      </c>
      <c r="C8309" t="s">
        <v>56</v>
      </c>
      <c r="D8309" t="s">
        <v>303</v>
      </c>
      <c r="E8309" t="s">
        <v>299</v>
      </c>
      <c r="F8309" s="8">
        <v>5705018.0700000003</v>
      </c>
      <c r="G8309" s="10">
        <v>5468656.8500000006</v>
      </c>
      <c r="H8309">
        <v>0.82888568515685879</v>
      </c>
      <c r="I8309" s="8">
        <v>195916.43178421105</v>
      </c>
      <c r="J8309" s="8">
        <v>0</v>
      </c>
    </row>
    <row r="8310" spans="1:10" hidden="1" x14ac:dyDescent="0.35">
      <c r="A8310">
        <v>2021</v>
      </c>
      <c r="B8310">
        <v>3120870</v>
      </c>
      <c r="C8310" t="s">
        <v>56</v>
      </c>
      <c r="D8310" t="s">
        <v>303</v>
      </c>
      <c r="E8310" t="s">
        <v>300</v>
      </c>
      <c r="F8310" s="8">
        <v>4532891.38</v>
      </c>
      <c r="G8310" s="10"/>
      <c r="I8310" s="8">
        <v>0</v>
      </c>
      <c r="J8310" s="8">
        <v>4728807.8117842106</v>
      </c>
    </row>
    <row r="8311" spans="1:10" hidden="1" x14ac:dyDescent="0.35">
      <c r="A8311">
        <v>2021</v>
      </c>
      <c r="B8311">
        <v>3120870</v>
      </c>
      <c r="C8311" t="s">
        <v>56</v>
      </c>
      <c r="D8311" t="s">
        <v>303</v>
      </c>
      <c r="E8311" t="s">
        <v>301</v>
      </c>
      <c r="F8311" s="8">
        <v>761210.59</v>
      </c>
      <c r="G8311" s="10"/>
      <c r="I8311" s="8">
        <v>0</v>
      </c>
      <c r="J8311" s="8">
        <v>0</v>
      </c>
    </row>
    <row r="8312" spans="1:10" hidden="1" x14ac:dyDescent="0.35">
      <c r="A8312">
        <v>2021</v>
      </c>
      <c r="B8312">
        <v>3120870</v>
      </c>
      <c r="C8312" t="s">
        <v>56</v>
      </c>
      <c r="D8312" t="s">
        <v>303</v>
      </c>
      <c r="E8312" t="s">
        <v>309</v>
      </c>
      <c r="F8312" s="8">
        <v>236361.22</v>
      </c>
      <c r="G8312" s="10"/>
      <c r="I8312" s="8">
        <v>0</v>
      </c>
      <c r="J8312" s="8">
        <v>0</v>
      </c>
    </row>
    <row r="8313" spans="1:10" hidden="1" x14ac:dyDescent="0.35">
      <c r="A8313">
        <v>2021</v>
      </c>
      <c r="B8313">
        <v>3120904</v>
      </c>
      <c r="C8313" t="s">
        <v>57</v>
      </c>
      <c r="D8313" t="s">
        <v>303</v>
      </c>
      <c r="E8313" t="s">
        <v>299</v>
      </c>
      <c r="F8313" s="8">
        <v>42414105.859999999</v>
      </c>
      <c r="G8313" s="10">
        <v>38071479.659999996</v>
      </c>
      <c r="H8313">
        <v>0.71972456822551567</v>
      </c>
      <c r="I8313" s="8">
        <v>3125494.7667598119</v>
      </c>
      <c r="J8313" s="8">
        <v>0</v>
      </c>
    </row>
    <row r="8314" spans="1:10" hidden="1" x14ac:dyDescent="0.35">
      <c r="A8314">
        <v>2021</v>
      </c>
      <c r="B8314">
        <v>3120904</v>
      </c>
      <c r="C8314" t="s">
        <v>57</v>
      </c>
      <c r="D8314" t="s">
        <v>303</v>
      </c>
      <c r="E8314" t="s">
        <v>300</v>
      </c>
      <c r="F8314" s="8">
        <v>27400979.260000002</v>
      </c>
      <c r="G8314" s="10"/>
      <c r="I8314" s="8">
        <v>0</v>
      </c>
      <c r="J8314" s="8">
        <v>30526474.026759814</v>
      </c>
    </row>
    <row r="8315" spans="1:10" hidden="1" x14ac:dyDescent="0.35">
      <c r="A8315">
        <v>2021</v>
      </c>
      <c r="B8315">
        <v>3120904</v>
      </c>
      <c r="C8315" t="s">
        <v>57</v>
      </c>
      <c r="D8315" t="s">
        <v>303</v>
      </c>
      <c r="E8315" t="s">
        <v>301</v>
      </c>
      <c r="F8315" s="8">
        <v>7562426.1699999999</v>
      </c>
      <c r="G8315" s="10"/>
      <c r="I8315" s="8">
        <v>0</v>
      </c>
      <c r="J8315" s="8">
        <v>0</v>
      </c>
    </row>
    <row r="8316" spans="1:10" hidden="1" x14ac:dyDescent="0.35">
      <c r="A8316">
        <v>2021</v>
      </c>
      <c r="B8316">
        <v>3120904</v>
      </c>
      <c r="C8316" t="s">
        <v>57</v>
      </c>
      <c r="D8316" t="s">
        <v>303</v>
      </c>
      <c r="E8316" t="s">
        <v>304</v>
      </c>
      <c r="F8316" s="8">
        <v>283437.46999999997</v>
      </c>
      <c r="G8316" s="10"/>
      <c r="I8316" s="8">
        <v>0</v>
      </c>
      <c r="J8316" s="8">
        <v>0</v>
      </c>
    </row>
    <row r="8317" spans="1:10" hidden="1" x14ac:dyDescent="0.35">
      <c r="A8317">
        <v>2021</v>
      </c>
      <c r="B8317">
        <v>3120904</v>
      </c>
      <c r="C8317" t="s">
        <v>57</v>
      </c>
      <c r="D8317" t="s">
        <v>303</v>
      </c>
      <c r="E8317" t="s">
        <v>305</v>
      </c>
      <c r="F8317" s="8">
        <v>936220.69</v>
      </c>
      <c r="G8317" s="10"/>
      <c r="I8317" s="8">
        <v>0</v>
      </c>
      <c r="J8317" s="8">
        <v>0</v>
      </c>
    </row>
    <row r="8318" spans="1:10" hidden="1" x14ac:dyDescent="0.35">
      <c r="A8318">
        <v>2021</v>
      </c>
      <c r="B8318">
        <v>3120904</v>
      </c>
      <c r="C8318" t="s">
        <v>57</v>
      </c>
      <c r="D8318" t="s">
        <v>303</v>
      </c>
      <c r="E8318" t="s">
        <v>309</v>
      </c>
      <c r="F8318" s="8">
        <v>4342626.2</v>
      </c>
      <c r="G8318" s="10"/>
      <c r="I8318" s="8">
        <v>0</v>
      </c>
      <c r="J8318" s="8">
        <v>0</v>
      </c>
    </row>
    <row r="8319" spans="1:10" hidden="1" x14ac:dyDescent="0.35">
      <c r="A8319">
        <v>2021</v>
      </c>
      <c r="B8319">
        <v>3121001</v>
      </c>
      <c r="C8319" t="s">
        <v>58</v>
      </c>
      <c r="D8319" t="s">
        <v>303</v>
      </c>
      <c r="E8319" t="s">
        <v>299</v>
      </c>
      <c r="F8319" s="8">
        <v>6360097.8899999997</v>
      </c>
      <c r="G8319" s="10">
        <v>6125549.2399999993</v>
      </c>
      <c r="H8319">
        <v>0.7308377721897148</v>
      </c>
      <c r="I8319" s="8">
        <v>171417.01283610513</v>
      </c>
      <c r="J8319" s="8">
        <v>0</v>
      </c>
    </row>
    <row r="8320" spans="1:10" hidden="1" x14ac:dyDescent="0.35">
      <c r="A8320">
        <v>2021</v>
      </c>
      <c r="B8320">
        <v>3121001</v>
      </c>
      <c r="C8320" t="s">
        <v>58</v>
      </c>
      <c r="D8320" t="s">
        <v>303</v>
      </c>
      <c r="E8320" t="s">
        <v>300</v>
      </c>
      <c r="F8320" s="8">
        <v>4476782.76</v>
      </c>
      <c r="G8320" s="10"/>
      <c r="I8320" s="8">
        <v>0</v>
      </c>
      <c r="J8320" s="8">
        <v>4648199.772836105</v>
      </c>
    </row>
    <row r="8321" spans="1:10" hidden="1" x14ac:dyDescent="0.35">
      <c r="A8321">
        <v>2021</v>
      </c>
      <c r="B8321">
        <v>3121001</v>
      </c>
      <c r="C8321" t="s">
        <v>58</v>
      </c>
      <c r="D8321" t="s">
        <v>303</v>
      </c>
      <c r="E8321" t="s">
        <v>301</v>
      </c>
      <c r="F8321" s="8">
        <v>1311500.3</v>
      </c>
      <c r="G8321" s="10"/>
      <c r="I8321" s="8">
        <v>0</v>
      </c>
      <c r="J8321" s="8">
        <v>0</v>
      </c>
    </row>
    <row r="8322" spans="1:10" hidden="1" x14ac:dyDescent="0.35">
      <c r="A8322">
        <v>2021</v>
      </c>
      <c r="B8322">
        <v>3121001</v>
      </c>
      <c r="C8322" t="s">
        <v>58</v>
      </c>
      <c r="D8322" t="s">
        <v>303</v>
      </c>
      <c r="E8322" t="s">
        <v>305</v>
      </c>
      <c r="F8322" s="8">
        <v>144074.57999999999</v>
      </c>
      <c r="G8322" s="10"/>
      <c r="I8322" s="8">
        <v>0</v>
      </c>
      <c r="J8322" s="8">
        <v>0</v>
      </c>
    </row>
    <row r="8323" spans="1:10" hidden="1" x14ac:dyDescent="0.35">
      <c r="A8323">
        <v>2021</v>
      </c>
      <c r="B8323">
        <v>3121001</v>
      </c>
      <c r="C8323" t="s">
        <v>58</v>
      </c>
      <c r="D8323" t="s">
        <v>303</v>
      </c>
      <c r="E8323" t="s">
        <v>309</v>
      </c>
      <c r="F8323" s="8">
        <v>234548.65</v>
      </c>
      <c r="G8323" s="10"/>
      <c r="I8323" s="8">
        <v>0</v>
      </c>
      <c r="J8323" s="8">
        <v>0</v>
      </c>
    </row>
    <row r="8324" spans="1:10" hidden="1" x14ac:dyDescent="0.35">
      <c r="A8324">
        <v>2021</v>
      </c>
      <c r="B8324">
        <v>3121605</v>
      </c>
      <c r="C8324" t="s">
        <v>59</v>
      </c>
      <c r="D8324" t="s">
        <v>303</v>
      </c>
      <c r="E8324" t="s">
        <v>299</v>
      </c>
      <c r="F8324" s="8">
        <v>30333362.420000002</v>
      </c>
      <c r="G8324" s="10">
        <v>27662530.700000003</v>
      </c>
      <c r="H8324">
        <v>0.39718878721388995</v>
      </c>
      <c r="I8324" s="8">
        <v>1060824.4117191879</v>
      </c>
      <c r="J8324" s="8">
        <v>0</v>
      </c>
    </row>
    <row r="8325" spans="1:10" hidden="1" x14ac:dyDescent="0.35">
      <c r="A8325">
        <v>2021</v>
      </c>
      <c r="B8325">
        <v>3121605</v>
      </c>
      <c r="C8325" t="s">
        <v>59</v>
      </c>
      <c r="D8325" t="s">
        <v>303</v>
      </c>
      <c r="E8325" t="s">
        <v>300</v>
      </c>
      <c r="F8325" s="8">
        <v>10987247.02</v>
      </c>
      <c r="G8325" s="10"/>
      <c r="I8325" s="8">
        <v>0</v>
      </c>
      <c r="J8325" s="8">
        <v>12048071.431719188</v>
      </c>
    </row>
    <row r="8326" spans="1:10" hidden="1" x14ac:dyDescent="0.35">
      <c r="A8326">
        <v>2021</v>
      </c>
      <c r="B8326">
        <v>3121605</v>
      </c>
      <c r="C8326" t="s">
        <v>59</v>
      </c>
      <c r="D8326" t="s">
        <v>303</v>
      </c>
      <c r="E8326" t="s">
        <v>307</v>
      </c>
      <c r="F8326" s="8">
        <v>149919.47</v>
      </c>
      <c r="G8326" s="10"/>
      <c r="I8326" s="8">
        <v>0</v>
      </c>
      <c r="J8326" s="8">
        <v>0</v>
      </c>
    </row>
    <row r="8327" spans="1:10" hidden="1" x14ac:dyDescent="0.35">
      <c r="A8327">
        <v>2021</v>
      </c>
      <c r="B8327">
        <v>3121605</v>
      </c>
      <c r="C8327" t="s">
        <v>59</v>
      </c>
      <c r="D8327" t="s">
        <v>303</v>
      </c>
      <c r="E8327" t="s">
        <v>301</v>
      </c>
      <c r="F8327" s="8">
        <v>16525364.210000001</v>
      </c>
      <c r="G8327" s="10"/>
      <c r="I8327" s="8">
        <v>0</v>
      </c>
      <c r="J8327" s="8">
        <v>0</v>
      </c>
    </row>
    <row r="8328" spans="1:10" hidden="1" x14ac:dyDescent="0.35">
      <c r="A8328">
        <v>2021</v>
      </c>
      <c r="B8328">
        <v>3121605</v>
      </c>
      <c r="C8328" t="s">
        <v>59</v>
      </c>
      <c r="D8328" t="s">
        <v>303</v>
      </c>
      <c r="E8328" t="s">
        <v>309</v>
      </c>
      <c r="F8328" s="8">
        <v>2670831.7200000002</v>
      </c>
      <c r="G8328" s="10"/>
      <c r="I8328" s="8">
        <v>0</v>
      </c>
      <c r="J8328" s="8">
        <v>0</v>
      </c>
    </row>
    <row r="8329" spans="1:10" hidden="1" x14ac:dyDescent="0.35">
      <c r="A8329">
        <v>2021</v>
      </c>
      <c r="B8329">
        <v>3122108</v>
      </c>
      <c r="C8329" t="s">
        <v>60</v>
      </c>
      <c r="D8329" t="s">
        <v>303</v>
      </c>
      <c r="E8329" t="s">
        <v>299</v>
      </c>
      <c r="F8329" s="8">
        <v>3310885.75</v>
      </c>
      <c r="G8329" s="10">
        <v>2959403.5</v>
      </c>
      <c r="H8329">
        <v>0.5990037046316935</v>
      </c>
      <c r="I8329" s="8">
        <v>210539.16986228304</v>
      </c>
      <c r="J8329" s="8">
        <v>0</v>
      </c>
    </row>
    <row r="8330" spans="1:10" hidden="1" x14ac:dyDescent="0.35">
      <c r="A8330">
        <v>2021</v>
      </c>
      <c r="B8330">
        <v>3122108</v>
      </c>
      <c r="C8330" t="s">
        <v>60</v>
      </c>
      <c r="D8330" t="s">
        <v>303</v>
      </c>
      <c r="E8330" t="s">
        <v>300</v>
      </c>
      <c r="F8330" s="8">
        <v>1772693.66</v>
      </c>
      <c r="G8330" s="10"/>
      <c r="I8330" s="8">
        <v>0</v>
      </c>
      <c r="J8330" s="8">
        <v>1983232.8298622831</v>
      </c>
    </row>
    <row r="8331" spans="1:10" hidden="1" x14ac:dyDescent="0.35">
      <c r="A8331">
        <v>2021</v>
      </c>
      <c r="B8331">
        <v>3122108</v>
      </c>
      <c r="C8331" t="s">
        <v>60</v>
      </c>
      <c r="D8331" t="s">
        <v>303</v>
      </c>
      <c r="E8331" t="s">
        <v>306</v>
      </c>
      <c r="F8331" s="8">
        <v>3815.41</v>
      </c>
      <c r="G8331" s="10"/>
      <c r="I8331" s="8">
        <v>0</v>
      </c>
      <c r="J8331" s="8">
        <v>0</v>
      </c>
    </row>
    <row r="8332" spans="1:10" hidden="1" x14ac:dyDescent="0.35">
      <c r="A8332">
        <v>2021</v>
      </c>
      <c r="B8332">
        <v>3122108</v>
      </c>
      <c r="C8332" t="s">
        <v>60</v>
      </c>
      <c r="D8332" t="s">
        <v>303</v>
      </c>
      <c r="E8332" t="s">
        <v>301</v>
      </c>
      <c r="F8332" s="8">
        <v>716696.19</v>
      </c>
      <c r="G8332" s="10"/>
      <c r="I8332" s="8">
        <v>0</v>
      </c>
      <c r="J8332" s="8">
        <v>0</v>
      </c>
    </row>
    <row r="8333" spans="1:10" hidden="1" x14ac:dyDescent="0.35">
      <c r="A8333">
        <v>2021</v>
      </c>
      <c r="B8333">
        <v>3122108</v>
      </c>
      <c r="C8333" t="s">
        <v>60</v>
      </c>
      <c r="D8333" t="s">
        <v>303</v>
      </c>
      <c r="E8333" t="s">
        <v>309</v>
      </c>
      <c r="F8333" s="8">
        <v>351482.25</v>
      </c>
      <c r="G8333" s="10"/>
      <c r="I8333" s="8">
        <v>0</v>
      </c>
      <c r="J8333" s="8">
        <v>0</v>
      </c>
    </row>
    <row r="8334" spans="1:10" hidden="1" x14ac:dyDescent="0.35">
      <c r="A8334">
        <v>2021</v>
      </c>
      <c r="B8334">
        <v>3122207</v>
      </c>
      <c r="C8334" t="s">
        <v>61</v>
      </c>
      <c r="D8334" t="s">
        <v>303</v>
      </c>
      <c r="E8334" t="s">
        <v>299</v>
      </c>
      <c r="F8334" s="8">
        <v>6921655.1600000001</v>
      </c>
      <c r="G8334" s="10">
        <v>6643759.1100000003</v>
      </c>
      <c r="H8334">
        <v>0.95372583428901592</v>
      </c>
      <c r="I8334" s="8">
        <v>265036.64213187207</v>
      </c>
      <c r="J8334" s="8">
        <v>0</v>
      </c>
    </row>
    <row r="8335" spans="1:10" hidden="1" x14ac:dyDescent="0.35">
      <c r="A8335">
        <v>2021</v>
      </c>
      <c r="B8335">
        <v>3122207</v>
      </c>
      <c r="C8335" t="s">
        <v>61</v>
      </c>
      <c r="D8335" t="s">
        <v>303</v>
      </c>
      <c r="E8335" t="s">
        <v>300</v>
      </c>
      <c r="F8335" s="8">
        <v>6336324.7000000002</v>
      </c>
      <c r="G8335" s="10"/>
      <c r="I8335" s="8">
        <v>0</v>
      </c>
      <c r="J8335" s="8">
        <v>6601361.3421318727</v>
      </c>
    </row>
    <row r="8336" spans="1:10" hidden="1" x14ac:dyDescent="0.35">
      <c r="A8336">
        <v>2021</v>
      </c>
      <c r="B8336">
        <v>3122207</v>
      </c>
      <c r="C8336" t="s">
        <v>61</v>
      </c>
      <c r="D8336" t="s">
        <v>303</v>
      </c>
      <c r="E8336" t="s">
        <v>306</v>
      </c>
      <c r="F8336" s="8">
        <v>42993.31</v>
      </c>
      <c r="G8336" s="10"/>
      <c r="I8336" s="8">
        <v>0</v>
      </c>
      <c r="J8336" s="8">
        <v>0</v>
      </c>
    </row>
    <row r="8337" spans="1:10" hidden="1" x14ac:dyDescent="0.35">
      <c r="A8337">
        <v>2021</v>
      </c>
      <c r="B8337">
        <v>3122207</v>
      </c>
      <c r="C8337" t="s">
        <v>61</v>
      </c>
      <c r="D8337" t="s">
        <v>303</v>
      </c>
      <c r="E8337" t="s">
        <v>301</v>
      </c>
      <c r="F8337" s="8">
        <v>78090.559999999998</v>
      </c>
      <c r="G8337" s="10"/>
      <c r="I8337" s="8">
        <v>0</v>
      </c>
      <c r="J8337" s="8">
        <v>0</v>
      </c>
    </row>
    <row r="8338" spans="1:10" hidden="1" x14ac:dyDescent="0.35">
      <c r="A8338">
        <v>2021</v>
      </c>
      <c r="B8338">
        <v>3122207</v>
      </c>
      <c r="C8338" t="s">
        <v>61</v>
      </c>
      <c r="D8338" t="s">
        <v>303</v>
      </c>
      <c r="E8338" t="s">
        <v>309</v>
      </c>
      <c r="F8338" s="8">
        <v>277896.05</v>
      </c>
      <c r="G8338" s="10"/>
      <c r="I8338" s="8">
        <v>0</v>
      </c>
      <c r="J8338" s="8">
        <v>0</v>
      </c>
    </row>
    <row r="8339" spans="1:10" hidden="1" x14ac:dyDescent="0.35">
      <c r="A8339">
        <v>2021</v>
      </c>
      <c r="B8339">
        <v>3122355</v>
      </c>
      <c r="C8339" t="s">
        <v>62</v>
      </c>
      <c r="D8339" t="s">
        <v>303</v>
      </c>
      <c r="E8339" t="s">
        <v>299</v>
      </c>
      <c r="F8339" s="8">
        <v>7401019.7300000004</v>
      </c>
      <c r="G8339" s="10">
        <v>6645034.6100000003</v>
      </c>
      <c r="H8339">
        <v>0.67946280117267888</v>
      </c>
      <c r="I8339" s="8">
        <v>513663.76728006377</v>
      </c>
      <c r="J8339" s="8">
        <v>0</v>
      </c>
    </row>
    <row r="8340" spans="1:10" hidden="1" x14ac:dyDescent="0.35">
      <c r="A8340">
        <v>2021</v>
      </c>
      <c r="B8340">
        <v>3122355</v>
      </c>
      <c r="C8340" t="s">
        <v>62</v>
      </c>
      <c r="D8340" t="s">
        <v>303</v>
      </c>
      <c r="E8340" t="s">
        <v>300</v>
      </c>
      <c r="F8340" s="8">
        <v>4515053.83</v>
      </c>
      <c r="G8340" s="10"/>
      <c r="I8340" s="8">
        <v>0</v>
      </c>
      <c r="J8340" s="8">
        <v>5028717.5972800637</v>
      </c>
    </row>
    <row r="8341" spans="1:10" hidden="1" x14ac:dyDescent="0.35">
      <c r="A8341">
        <v>2021</v>
      </c>
      <c r="B8341">
        <v>3122355</v>
      </c>
      <c r="C8341" t="s">
        <v>62</v>
      </c>
      <c r="D8341" t="s">
        <v>303</v>
      </c>
      <c r="E8341" t="s">
        <v>306</v>
      </c>
      <c r="F8341" s="8">
        <v>14103</v>
      </c>
      <c r="G8341" s="10"/>
      <c r="I8341" s="8">
        <v>0</v>
      </c>
      <c r="J8341" s="8">
        <v>0</v>
      </c>
    </row>
    <row r="8342" spans="1:10" hidden="1" x14ac:dyDescent="0.35">
      <c r="A8342">
        <v>2021</v>
      </c>
      <c r="B8342">
        <v>3122355</v>
      </c>
      <c r="C8342" t="s">
        <v>62</v>
      </c>
      <c r="D8342" t="s">
        <v>303</v>
      </c>
      <c r="E8342" t="s">
        <v>301</v>
      </c>
      <c r="F8342" s="8">
        <v>1810955.46</v>
      </c>
      <c r="G8342" s="10"/>
      <c r="I8342" s="8">
        <v>0</v>
      </c>
      <c r="J8342" s="8">
        <v>0</v>
      </c>
    </row>
    <row r="8343" spans="1:10" hidden="1" x14ac:dyDescent="0.35">
      <c r="A8343">
        <v>2021</v>
      </c>
      <c r="B8343">
        <v>3122355</v>
      </c>
      <c r="C8343" t="s">
        <v>62</v>
      </c>
      <c r="D8343" t="s">
        <v>303</v>
      </c>
      <c r="E8343" t="s">
        <v>309</v>
      </c>
      <c r="F8343" s="8">
        <v>755985.12</v>
      </c>
      <c r="G8343" s="10"/>
      <c r="I8343" s="8">
        <v>0</v>
      </c>
      <c r="J8343" s="8">
        <v>0</v>
      </c>
    </row>
    <row r="8344" spans="1:10" hidden="1" x14ac:dyDescent="0.35">
      <c r="A8344">
        <v>2021</v>
      </c>
      <c r="B8344">
        <v>3122454</v>
      </c>
      <c r="C8344" t="s">
        <v>63</v>
      </c>
      <c r="D8344" t="s">
        <v>303</v>
      </c>
      <c r="E8344" t="s">
        <v>299</v>
      </c>
      <c r="F8344" s="8">
        <v>7287860.2400000002</v>
      </c>
      <c r="G8344" s="10">
        <v>6772216.7599999998</v>
      </c>
      <c r="H8344">
        <v>0.75089177742148938</v>
      </c>
      <c r="I8344" s="8">
        <v>387192.44921300223</v>
      </c>
      <c r="J8344" s="8">
        <v>0</v>
      </c>
    </row>
    <row r="8345" spans="1:10" hidden="1" x14ac:dyDescent="0.35">
      <c r="A8345">
        <v>2021</v>
      </c>
      <c r="B8345">
        <v>3122454</v>
      </c>
      <c r="C8345" t="s">
        <v>63</v>
      </c>
      <c r="D8345" t="s">
        <v>303</v>
      </c>
      <c r="E8345" t="s">
        <v>300</v>
      </c>
      <c r="F8345" s="8">
        <v>5085201.88</v>
      </c>
      <c r="G8345" s="10"/>
      <c r="I8345" s="8">
        <v>0</v>
      </c>
      <c r="J8345" s="8">
        <v>5472394.3292130018</v>
      </c>
    </row>
    <row r="8346" spans="1:10" hidden="1" x14ac:dyDescent="0.35">
      <c r="A8346">
        <v>2021</v>
      </c>
      <c r="B8346">
        <v>3122454</v>
      </c>
      <c r="C8346" t="s">
        <v>63</v>
      </c>
      <c r="D8346" t="s">
        <v>303</v>
      </c>
      <c r="E8346" t="s">
        <v>301</v>
      </c>
      <c r="F8346" s="8">
        <v>1617507.51</v>
      </c>
      <c r="G8346" s="10"/>
      <c r="I8346" s="8">
        <v>0</v>
      </c>
      <c r="J8346" s="8">
        <v>0</v>
      </c>
    </row>
    <row r="8347" spans="1:10" hidden="1" x14ac:dyDescent="0.35">
      <c r="A8347">
        <v>2021</v>
      </c>
      <c r="B8347">
        <v>3122454</v>
      </c>
      <c r="C8347" t="s">
        <v>63</v>
      </c>
      <c r="D8347" t="s">
        <v>303</v>
      </c>
      <c r="E8347" t="s">
        <v>309</v>
      </c>
      <c r="F8347" s="8">
        <v>515643.48</v>
      </c>
      <c r="G8347" s="10"/>
      <c r="I8347" s="8">
        <v>0</v>
      </c>
      <c r="J8347" s="8">
        <v>0</v>
      </c>
    </row>
    <row r="8348" spans="1:10" hidden="1" x14ac:dyDescent="0.35">
      <c r="A8348">
        <v>2021</v>
      </c>
      <c r="B8348">
        <v>3122470</v>
      </c>
      <c r="C8348" t="s">
        <v>64</v>
      </c>
      <c r="D8348" t="s">
        <v>303</v>
      </c>
      <c r="E8348" t="s">
        <v>299</v>
      </c>
      <c r="F8348" s="8">
        <v>2865754.74</v>
      </c>
      <c r="G8348" s="10">
        <v>2377214.41</v>
      </c>
      <c r="H8348">
        <v>0.64034651380057883</v>
      </c>
      <c r="I8348" s="8">
        <v>312835.09716648434</v>
      </c>
      <c r="J8348" s="8">
        <v>0</v>
      </c>
    </row>
    <row r="8349" spans="1:10" hidden="1" x14ac:dyDescent="0.35">
      <c r="A8349">
        <v>2021</v>
      </c>
      <c r="B8349">
        <v>3122470</v>
      </c>
      <c r="C8349" t="s">
        <v>64</v>
      </c>
      <c r="D8349" t="s">
        <v>303</v>
      </c>
      <c r="E8349" t="s">
        <v>300</v>
      </c>
      <c r="F8349" s="8">
        <v>1522240.96</v>
      </c>
      <c r="G8349" s="10"/>
      <c r="I8349" s="8">
        <v>0</v>
      </c>
      <c r="J8349" s="8">
        <v>1835076.0571664842</v>
      </c>
    </row>
    <row r="8350" spans="1:10" hidden="1" x14ac:dyDescent="0.35">
      <c r="A8350">
        <v>2021</v>
      </c>
      <c r="B8350">
        <v>3122470</v>
      </c>
      <c r="C8350" t="s">
        <v>64</v>
      </c>
      <c r="D8350" t="s">
        <v>303</v>
      </c>
      <c r="E8350" t="s">
        <v>306</v>
      </c>
      <c r="F8350" s="8">
        <v>18622.14</v>
      </c>
      <c r="G8350" s="10"/>
      <c r="I8350" s="8">
        <v>0</v>
      </c>
      <c r="J8350" s="8">
        <v>0</v>
      </c>
    </row>
    <row r="8351" spans="1:10" hidden="1" x14ac:dyDescent="0.35">
      <c r="A8351">
        <v>2021</v>
      </c>
      <c r="B8351">
        <v>3122470</v>
      </c>
      <c r="C8351" t="s">
        <v>64</v>
      </c>
      <c r="D8351" t="s">
        <v>303</v>
      </c>
      <c r="E8351" t="s">
        <v>301</v>
      </c>
      <c r="F8351" s="8">
        <v>742688.05</v>
      </c>
      <c r="G8351" s="10"/>
      <c r="I8351" s="8">
        <v>0</v>
      </c>
      <c r="J8351" s="8">
        <v>0</v>
      </c>
    </row>
    <row r="8352" spans="1:10" hidden="1" x14ac:dyDescent="0.35">
      <c r="A8352">
        <v>2021</v>
      </c>
      <c r="B8352">
        <v>3122470</v>
      </c>
      <c r="C8352" t="s">
        <v>64</v>
      </c>
      <c r="D8352" t="s">
        <v>303</v>
      </c>
      <c r="E8352" t="s">
        <v>309</v>
      </c>
      <c r="F8352" s="8">
        <v>488540.33</v>
      </c>
      <c r="G8352" s="10"/>
      <c r="I8352" s="8">
        <v>0</v>
      </c>
      <c r="J8352" s="8">
        <v>0</v>
      </c>
    </row>
    <row r="8353" spans="1:10" hidden="1" x14ac:dyDescent="0.35">
      <c r="A8353">
        <v>2021</v>
      </c>
      <c r="B8353">
        <v>3123106</v>
      </c>
      <c r="C8353" t="s">
        <v>65</v>
      </c>
      <c r="D8353" t="s">
        <v>303</v>
      </c>
      <c r="E8353" t="s">
        <v>299</v>
      </c>
      <c r="F8353" s="8">
        <v>4320895.8899999997</v>
      </c>
      <c r="G8353" s="10">
        <v>3978359.6399999997</v>
      </c>
      <c r="H8353">
        <v>0.79017546035631925</v>
      </c>
      <c r="I8353" s="8">
        <v>270663.73903247726</v>
      </c>
      <c r="J8353" s="8">
        <v>0</v>
      </c>
    </row>
    <row r="8354" spans="1:10" hidden="1" x14ac:dyDescent="0.35">
      <c r="A8354">
        <v>2021</v>
      </c>
      <c r="B8354">
        <v>3123106</v>
      </c>
      <c r="C8354" t="s">
        <v>65</v>
      </c>
      <c r="D8354" t="s">
        <v>303</v>
      </c>
      <c r="E8354" t="s">
        <v>300</v>
      </c>
      <c r="F8354" s="8">
        <v>3143602.16</v>
      </c>
      <c r="G8354" s="10"/>
      <c r="I8354" s="8">
        <v>0</v>
      </c>
      <c r="J8354" s="8">
        <v>3414265.8990324773</v>
      </c>
    </row>
    <row r="8355" spans="1:10" hidden="1" x14ac:dyDescent="0.35">
      <c r="A8355">
        <v>2021</v>
      </c>
      <c r="B8355">
        <v>3123106</v>
      </c>
      <c r="C8355" t="s">
        <v>65</v>
      </c>
      <c r="D8355" t="s">
        <v>303</v>
      </c>
      <c r="E8355" t="s">
        <v>301</v>
      </c>
      <c r="F8355" s="8">
        <v>834757.48</v>
      </c>
      <c r="G8355" s="10"/>
      <c r="I8355" s="8">
        <v>0</v>
      </c>
      <c r="J8355" s="8">
        <v>0</v>
      </c>
    </row>
    <row r="8356" spans="1:10" hidden="1" x14ac:dyDescent="0.35">
      <c r="A8356">
        <v>2021</v>
      </c>
      <c r="B8356">
        <v>3123106</v>
      </c>
      <c r="C8356" t="s">
        <v>65</v>
      </c>
      <c r="D8356" t="s">
        <v>303</v>
      </c>
      <c r="E8356" t="s">
        <v>309</v>
      </c>
      <c r="F8356" s="8">
        <v>342536.25</v>
      </c>
      <c r="G8356" s="10"/>
      <c r="I8356" s="8">
        <v>0</v>
      </c>
      <c r="J8356" s="8">
        <v>0</v>
      </c>
    </row>
    <row r="8357" spans="1:10" hidden="1" x14ac:dyDescent="0.35">
      <c r="A8357">
        <v>2021</v>
      </c>
      <c r="B8357">
        <v>3123700</v>
      </c>
      <c r="C8357" t="s">
        <v>66</v>
      </c>
      <c r="D8357" t="s">
        <v>303</v>
      </c>
      <c r="E8357" t="s">
        <v>299</v>
      </c>
      <c r="F8357" s="8">
        <v>7739120.9400000004</v>
      </c>
      <c r="G8357" s="10">
        <v>7739120.9400000004</v>
      </c>
      <c r="H8357">
        <v>0.69669556553021128</v>
      </c>
      <c r="I8357" s="8">
        <v>0</v>
      </c>
      <c r="J8357" s="8">
        <v>0</v>
      </c>
    </row>
    <row r="8358" spans="1:10" hidden="1" x14ac:dyDescent="0.35">
      <c r="A8358">
        <v>2021</v>
      </c>
      <c r="B8358">
        <v>3123700</v>
      </c>
      <c r="C8358" t="s">
        <v>66</v>
      </c>
      <c r="D8358" t="s">
        <v>303</v>
      </c>
      <c r="E8358" t="s">
        <v>300</v>
      </c>
      <c r="F8358" s="8">
        <v>5391811.2400000002</v>
      </c>
      <c r="G8358" s="10"/>
      <c r="I8358" s="8">
        <v>0</v>
      </c>
      <c r="J8358" s="8">
        <v>5391811.2400000002</v>
      </c>
    </row>
    <row r="8359" spans="1:10" hidden="1" x14ac:dyDescent="0.35">
      <c r="A8359">
        <v>2021</v>
      </c>
      <c r="B8359">
        <v>3123700</v>
      </c>
      <c r="C8359" t="s">
        <v>66</v>
      </c>
      <c r="D8359" t="s">
        <v>303</v>
      </c>
      <c r="E8359" t="s">
        <v>308</v>
      </c>
      <c r="F8359" s="8">
        <v>232271.93</v>
      </c>
      <c r="G8359" s="10"/>
      <c r="I8359" s="8">
        <v>0</v>
      </c>
      <c r="J8359" s="8">
        <v>0</v>
      </c>
    </row>
    <row r="8360" spans="1:10" hidden="1" x14ac:dyDescent="0.35">
      <c r="A8360">
        <v>2021</v>
      </c>
      <c r="B8360">
        <v>3123700</v>
      </c>
      <c r="C8360" t="s">
        <v>66</v>
      </c>
      <c r="D8360" t="s">
        <v>303</v>
      </c>
      <c r="E8360" t="s">
        <v>301</v>
      </c>
      <c r="F8360" s="8">
        <v>2016666.84</v>
      </c>
      <c r="G8360" s="10"/>
      <c r="I8360" s="8">
        <v>0</v>
      </c>
      <c r="J8360" s="8">
        <v>0</v>
      </c>
    </row>
    <row r="8361" spans="1:10" hidden="1" x14ac:dyDescent="0.35">
      <c r="A8361">
        <v>2021</v>
      </c>
      <c r="B8361">
        <v>3123700</v>
      </c>
      <c r="C8361" t="s">
        <v>66</v>
      </c>
      <c r="D8361" t="s">
        <v>303</v>
      </c>
      <c r="E8361" t="s">
        <v>304</v>
      </c>
      <c r="F8361" s="8">
        <v>16217.75</v>
      </c>
      <c r="G8361" s="10"/>
      <c r="I8361" s="8">
        <v>0</v>
      </c>
      <c r="J8361" s="8">
        <v>0</v>
      </c>
    </row>
    <row r="8362" spans="1:10" hidden="1" x14ac:dyDescent="0.35">
      <c r="A8362">
        <v>2021</v>
      </c>
      <c r="B8362">
        <v>3123809</v>
      </c>
      <c r="C8362" t="s">
        <v>67</v>
      </c>
      <c r="D8362" t="s">
        <v>303</v>
      </c>
      <c r="E8362" t="s">
        <v>299</v>
      </c>
      <c r="F8362" s="8">
        <v>5272351.04</v>
      </c>
      <c r="G8362" s="10">
        <v>5166348.01</v>
      </c>
      <c r="H8362">
        <v>0.95520795162229122</v>
      </c>
      <c r="I8362" s="8">
        <v>101254.93715205629</v>
      </c>
      <c r="J8362" s="8">
        <v>0</v>
      </c>
    </row>
    <row r="8363" spans="1:10" hidden="1" x14ac:dyDescent="0.35">
      <c r="A8363">
        <v>2021</v>
      </c>
      <c r="B8363">
        <v>3123809</v>
      </c>
      <c r="C8363" t="s">
        <v>67</v>
      </c>
      <c r="D8363" t="s">
        <v>303</v>
      </c>
      <c r="E8363" t="s">
        <v>300</v>
      </c>
      <c r="F8363" s="8">
        <v>4934936.7</v>
      </c>
      <c r="G8363" s="10"/>
      <c r="I8363" s="8">
        <v>0</v>
      </c>
      <c r="J8363" s="8">
        <v>5036191.6371520562</v>
      </c>
    </row>
    <row r="8364" spans="1:10" hidden="1" x14ac:dyDescent="0.35">
      <c r="A8364">
        <v>2021</v>
      </c>
      <c r="B8364">
        <v>3123809</v>
      </c>
      <c r="C8364" t="s">
        <v>67</v>
      </c>
      <c r="D8364" t="s">
        <v>303</v>
      </c>
      <c r="E8364" t="s">
        <v>306</v>
      </c>
      <c r="F8364" s="8">
        <v>16990</v>
      </c>
      <c r="G8364" s="10"/>
      <c r="I8364" s="8">
        <v>0</v>
      </c>
      <c r="J8364" s="8">
        <v>0</v>
      </c>
    </row>
    <row r="8365" spans="1:10" hidden="1" x14ac:dyDescent="0.35">
      <c r="A8365">
        <v>2021</v>
      </c>
      <c r="B8365">
        <v>3123809</v>
      </c>
      <c r="C8365" t="s">
        <v>67</v>
      </c>
      <c r="D8365" t="s">
        <v>303</v>
      </c>
      <c r="E8365" t="s">
        <v>301</v>
      </c>
      <c r="F8365" s="8">
        <v>67844.78</v>
      </c>
      <c r="G8365" s="10"/>
      <c r="I8365" s="8">
        <v>0</v>
      </c>
      <c r="J8365" s="8">
        <v>0</v>
      </c>
    </row>
    <row r="8366" spans="1:10" hidden="1" x14ac:dyDescent="0.35">
      <c r="A8366">
        <v>2021</v>
      </c>
      <c r="B8366">
        <v>3123809</v>
      </c>
      <c r="C8366" t="s">
        <v>67</v>
      </c>
      <c r="D8366" t="s">
        <v>303</v>
      </c>
      <c r="E8366" t="s">
        <v>309</v>
      </c>
      <c r="F8366" s="8">
        <v>106003.03</v>
      </c>
      <c r="G8366" s="10"/>
      <c r="I8366" s="8">
        <v>0</v>
      </c>
      <c r="J8366" s="8">
        <v>0</v>
      </c>
    </row>
    <row r="8367" spans="1:10" hidden="1" x14ac:dyDescent="0.35">
      <c r="A8367">
        <v>2021</v>
      </c>
      <c r="B8367">
        <v>3124302</v>
      </c>
      <c r="C8367" t="s">
        <v>68</v>
      </c>
      <c r="D8367" t="s">
        <v>303</v>
      </c>
      <c r="E8367" t="s">
        <v>299</v>
      </c>
      <c r="F8367" s="8">
        <v>15924325.699999999</v>
      </c>
      <c r="G8367" s="10">
        <v>15142473.239999998</v>
      </c>
      <c r="H8367">
        <v>0.62709735916297393</v>
      </c>
      <c r="I8367" s="8">
        <v>490297.61292107467</v>
      </c>
      <c r="J8367" s="8">
        <v>0</v>
      </c>
    </row>
    <row r="8368" spans="1:10" hidden="1" x14ac:dyDescent="0.35">
      <c r="A8368">
        <v>2021</v>
      </c>
      <c r="B8368">
        <v>3124302</v>
      </c>
      <c r="C8368" t="s">
        <v>68</v>
      </c>
      <c r="D8368" t="s">
        <v>303</v>
      </c>
      <c r="E8368" t="s">
        <v>300</v>
      </c>
      <c r="F8368" s="8">
        <v>9495804.9800000004</v>
      </c>
      <c r="G8368" s="10"/>
      <c r="I8368" s="8">
        <v>0</v>
      </c>
      <c r="J8368" s="8">
        <v>9986102.5929210745</v>
      </c>
    </row>
    <row r="8369" spans="1:10" hidden="1" x14ac:dyDescent="0.35">
      <c r="A8369">
        <v>2021</v>
      </c>
      <c r="B8369">
        <v>3124302</v>
      </c>
      <c r="C8369" t="s">
        <v>68</v>
      </c>
      <c r="D8369" t="s">
        <v>303</v>
      </c>
      <c r="E8369" t="s">
        <v>306</v>
      </c>
      <c r="F8369" s="8">
        <v>113537.52</v>
      </c>
      <c r="G8369" s="10"/>
      <c r="I8369" s="8">
        <v>0</v>
      </c>
      <c r="J8369" s="8">
        <v>0</v>
      </c>
    </row>
    <row r="8370" spans="1:10" hidden="1" x14ac:dyDescent="0.35">
      <c r="A8370">
        <v>2021</v>
      </c>
      <c r="B8370">
        <v>3124302</v>
      </c>
      <c r="C8370" t="s">
        <v>68</v>
      </c>
      <c r="D8370" t="s">
        <v>303</v>
      </c>
      <c r="E8370" t="s">
        <v>301</v>
      </c>
      <c r="F8370" s="8">
        <v>5384420.3700000001</v>
      </c>
      <c r="G8370" s="10"/>
      <c r="I8370" s="8">
        <v>0</v>
      </c>
      <c r="J8370" s="8">
        <v>0</v>
      </c>
    </row>
    <row r="8371" spans="1:10" hidden="1" x14ac:dyDescent="0.35">
      <c r="A8371">
        <v>2021</v>
      </c>
      <c r="B8371">
        <v>3124302</v>
      </c>
      <c r="C8371" t="s">
        <v>68</v>
      </c>
      <c r="D8371" t="s">
        <v>303</v>
      </c>
      <c r="E8371" t="s">
        <v>309</v>
      </c>
      <c r="F8371" s="8">
        <v>781852.46</v>
      </c>
      <c r="G8371" s="10"/>
      <c r="I8371" s="8">
        <v>0</v>
      </c>
      <c r="J8371" s="8">
        <v>0</v>
      </c>
    </row>
    <row r="8372" spans="1:10" hidden="1" x14ac:dyDescent="0.35">
      <c r="A8372">
        <v>2021</v>
      </c>
      <c r="B8372">
        <v>3125408</v>
      </c>
      <c r="C8372" t="s">
        <v>69</v>
      </c>
      <c r="D8372" t="s">
        <v>303</v>
      </c>
      <c r="E8372" t="s">
        <v>299</v>
      </c>
      <c r="F8372" s="8">
        <v>5242730.38</v>
      </c>
      <c r="G8372" s="10">
        <v>4544540.5599999996</v>
      </c>
      <c r="H8372">
        <v>0.6875903160604645</v>
      </c>
      <c r="I8372" s="8">
        <v>480068.55900399876</v>
      </c>
      <c r="J8372" s="8">
        <v>0</v>
      </c>
    </row>
    <row r="8373" spans="1:10" hidden="1" x14ac:dyDescent="0.35">
      <c r="A8373">
        <v>2021</v>
      </c>
      <c r="B8373">
        <v>3125408</v>
      </c>
      <c r="C8373" t="s">
        <v>69</v>
      </c>
      <c r="D8373" t="s">
        <v>303</v>
      </c>
      <c r="E8373" t="s">
        <v>300</v>
      </c>
      <c r="F8373" s="8">
        <v>3124782.08</v>
      </c>
      <c r="G8373" s="10"/>
      <c r="I8373" s="8">
        <v>0</v>
      </c>
      <c r="J8373" s="8">
        <v>3604850.6390039986</v>
      </c>
    </row>
    <row r="8374" spans="1:10" hidden="1" x14ac:dyDescent="0.35">
      <c r="A8374">
        <v>2021</v>
      </c>
      <c r="B8374">
        <v>3125408</v>
      </c>
      <c r="C8374" t="s">
        <v>69</v>
      </c>
      <c r="D8374" t="s">
        <v>303</v>
      </c>
      <c r="E8374" t="s">
        <v>301</v>
      </c>
      <c r="F8374" s="8">
        <v>1096988.19</v>
      </c>
      <c r="G8374" s="10"/>
      <c r="I8374" s="8">
        <v>0</v>
      </c>
      <c r="J8374" s="8">
        <v>0</v>
      </c>
    </row>
    <row r="8375" spans="1:10" hidden="1" x14ac:dyDescent="0.35">
      <c r="A8375">
        <v>2021</v>
      </c>
      <c r="B8375">
        <v>3125408</v>
      </c>
      <c r="C8375" t="s">
        <v>69</v>
      </c>
      <c r="D8375" t="s">
        <v>303</v>
      </c>
      <c r="E8375" t="s">
        <v>309</v>
      </c>
      <c r="F8375" s="8">
        <v>698189.82</v>
      </c>
      <c r="G8375" s="10"/>
      <c r="I8375" s="8">
        <v>0</v>
      </c>
      <c r="J8375" s="8">
        <v>0</v>
      </c>
    </row>
    <row r="8376" spans="1:10" hidden="1" x14ac:dyDescent="0.35">
      <c r="A8376">
        <v>2021</v>
      </c>
      <c r="B8376">
        <v>3125606</v>
      </c>
      <c r="C8376" t="s">
        <v>70</v>
      </c>
      <c r="D8376" t="s">
        <v>303</v>
      </c>
      <c r="E8376" t="s">
        <v>299</v>
      </c>
      <c r="F8376" s="8">
        <v>6105826.8799999999</v>
      </c>
      <c r="G8376" s="10">
        <v>5755167.0899999999</v>
      </c>
      <c r="H8376">
        <v>0.66440558548578998</v>
      </c>
      <c r="I8376" s="8">
        <v>232980.32308127414</v>
      </c>
      <c r="J8376" s="8">
        <v>0</v>
      </c>
    </row>
    <row r="8377" spans="1:10" hidden="1" x14ac:dyDescent="0.35">
      <c r="A8377">
        <v>2021</v>
      </c>
      <c r="B8377">
        <v>3125606</v>
      </c>
      <c r="C8377" t="s">
        <v>70</v>
      </c>
      <c r="D8377" t="s">
        <v>303</v>
      </c>
      <c r="E8377" t="s">
        <v>300</v>
      </c>
      <c r="F8377" s="8">
        <v>3823765.16</v>
      </c>
      <c r="G8377" s="10"/>
      <c r="I8377" s="8">
        <v>0</v>
      </c>
      <c r="J8377" s="8">
        <v>4056745.4830812742</v>
      </c>
    </row>
    <row r="8378" spans="1:10" hidden="1" x14ac:dyDescent="0.35">
      <c r="A8378">
        <v>2021</v>
      </c>
      <c r="B8378">
        <v>3125606</v>
      </c>
      <c r="C8378" t="s">
        <v>70</v>
      </c>
      <c r="D8378" t="s">
        <v>303</v>
      </c>
      <c r="E8378" t="s">
        <v>301</v>
      </c>
      <c r="F8378" s="8">
        <v>1543311.16</v>
      </c>
      <c r="G8378" s="10"/>
      <c r="I8378" s="8">
        <v>0</v>
      </c>
      <c r="J8378" s="8">
        <v>0</v>
      </c>
    </row>
    <row r="8379" spans="1:10" hidden="1" x14ac:dyDescent="0.35">
      <c r="A8379">
        <v>2021</v>
      </c>
      <c r="B8379">
        <v>3125606</v>
      </c>
      <c r="C8379" t="s">
        <v>70</v>
      </c>
      <c r="D8379" t="s">
        <v>303</v>
      </c>
      <c r="E8379" t="s">
        <v>309</v>
      </c>
      <c r="F8379" s="8">
        <v>350659.79</v>
      </c>
      <c r="G8379" s="10"/>
      <c r="I8379" s="8">
        <v>0</v>
      </c>
      <c r="J8379" s="8">
        <v>0</v>
      </c>
    </row>
    <row r="8380" spans="1:10" hidden="1" x14ac:dyDescent="0.35">
      <c r="A8380">
        <v>2021</v>
      </c>
      <c r="B8380">
        <v>3125705</v>
      </c>
      <c r="C8380" t="s">
        <v>71</v>
      </c>
      <c r="D8380" t="s">
        <v>303</v>
      </c>
      <c r="E8380" t="s">
        <v>299</v>
      </c>
      <c r="F8380" s="8">
        <v>10829591.890000001</v>
      </c>
      <c r="G8380" s="10">
        <v>10729484.92</v>
      </c>
      <c r="H8380">
        <v>0.97935362865489728</v>
      </c>
      <c r="I8380" s="8">
        <v>98040.124323146942</v>
      </c>
      <c r="J8380" s="8">
        <v>0</v>
      </c>
    </row>
    <row r="8381" spans="1:10" hidden="1" x14ac:dyDescent="0.35">
      <c r="A8381">
        <v>2021</v>
      </c>
      <c r="B8381">
        <v>3125705</v>
      </c>
      <c r="C8381" t="s">
        <v>71</v>
      </c>
      <c r="D8381" t="s">
        <v>303</v>
      </c>
      <c r="E8381" t="s">
        <v>300</v>
      </c>
      <c r="F8381" s="8">
        <v>10507959.99</v>
      </c>
      <c r="G8381" s="10"/>
      <c r="I8381" s="8">
        <v>0</v>
      </c>
      <c r="J8381" s="8">
        <v>10606000.114323147</v>
      </c>
    </row>
    <row r="8382" spans="1:10" hidden="1" x14ac:dyDescent="0.35">
      <c r="A8382">
        <v>2021</v>
      </c>
      <c r="B8382">
        <v>3125705</v>
      </c>
      <c r="C8382" t="s">
        <v>71</v>
      </c>
      <c r="D8382" t="s">
        <v>303</v>
      </c>
      <c r="E8382" t="s">
        <v>301</v>
      </c>
      <c r="F8382" s="8">
        <v>187349.87</v>
      </c>
      <c r="G8382" s="10"/>
      <c r="I8382" s="8">
        <v>0</v>
      </c>
      <c r="J8382" s="8">
        <v>0</v>
      </c>
    </row>
    <row r="8383" spans="1:10" hidden="1" x14ac:dyDescent="0.35">
      <c r="A8383">
        <v>2021</v>
      </c>
      <c r="B8383">
        <v>3125705</v>
      </c>
      <c r="C8383" t="s">
        <v>71</v>
      </c>
      <c r="D8383" t="s">
        <v>303</v>
      </c>
      <c r="E8383" t="s">
        <v>304</v>
      </c>
      <c r="F8383" s="8">
        <v>7175.06</v>
      </c>
      <c r="G8383" s="10"/>
      <c r="I8383" s="8">
        <v>0</v>
      </c>
      <c r="J8383" s="8">
        <v>0</v>
      </c>
    </row>
    <row r="8384" spans="1:10" hidden="1" x14ac:dyDescent="0.35">
      <c r="A8384">
        <v>2021</v>
      </c>
      <c r="B8384">
        <v>3125705</v>
      </c>
      <c r="C8384" t="s">
        <v>71</v>
      </c>
      <c r="D8384" t="s">
        <v>303</v>
      </c>
      <c r="E8384" t="s">
        <v>305</v>
      </c>
      <c r="F8384" s="8">
        <v>27000</v>
      </c>
      <c r="G8384" s="10"/>
      <c r="I8384" s="8">
        <v>0</v>
      </c>
      <c r="J8384" s="8">
        <v>0</v>
      </c>
    </row>
    <row r="8385" spans="1:10" hidden="1" x14ac:dyDescent="0.35">
      <c r="A8385">
        <v>2021</v>
      </c>
      <c r="B8385">
        <v>3125705</v>
      </c>
      <c r="C8385" t="s">
        <v>71</v>
      </c>
      <c r="D8385" t="s">
        <v>303</v>
      </c>
      <c r="E8385" t="s">
        <v>309</v>
      </c>
      <c r="F8385" s="8">
        <v>100106.97</v>
      </c>
      <c r="G8385" s="10"/>
      <c r="I8385" s="8">
        <v>0</v>
      </c>
      <c r="J8385" s="8">
        <v>0</v>
      </c>
    </row>
    <row r="8386" spans="1:10" hidden="1" x14ac:dyDescent="0.35">
      <c r="A8386">
        <v>2021</v>
      </c>
      <c r="B8386">
        <v>3125804</v>
      </c>
      <c r="C8386" t="s">
        <v>72</v>
      </c>
      <c r="D8386" t="s">
        <v>303</v>
      </c>
      <c r="E8386" t="s">
        <v>299</v>
      </c>
      <c r="F8386" s="8">
        <v>2841520.73</v>
      </c>
      <c r="G8386" s="10">
        <v>2841340.83</v>
      </c>
      <c r="H8386">
        <v>0.6827329088851336</v>
      </c>
      <c r="I8386" s="8">
        <v>122.82365030843555</v>
      </c>
      <c r="J8386" s="8">
        <v>0</v>
      </c>
    </row>
    <row r="8387" spans="1:10" hidden="1" x14ac:dyDescent="0.35">
      <c r="A8387">
        <v>2021</v>
      </c>
      <c r="B8387">
        <v>3125804</v>
      </c>
      <c r="C8387" t="s">
        <v>72</v>
      </c>
      <c r="D8387" t="s">
        <v>303</v>
      </c>
      <c r="E8387" t="s">
        <v>300</v>
      </c>
      <c r="F8387" s="8">
        <v>1939876.89</v>
      </c>
      <c r="G8387" s="10"/>
      <c r="I8387" s="8">
        <v>0</v>
      </c>
      <c r="J8387" s="8">
        <v>1939999.7136503083</v>
      </c>
    </row>
    <row r="8388" spans="1:10" hidden="1" x14ac:dyDescent="0.35">
      <c r="A8388">
        <v>2021</v>
      </c>
      <c r="B8388">
        <v>3125804</v>
      </c>
      <c r="C8388" t="s">
        <v>72</v>
      </c>
      <c r="D8388" t="s">
        <v>303</v>
      </c>
      <c r="E8388" t="s">
        <v>306</v>
      </c>
      <c r="F8388" s="8">
        <v>113593.96</v>
      </c>
      <c r="G8388" s="10"/>
      <c r="I8388" s="8">
        <v>0</v>
      </c>
      <c r="J8388" s="8">
        <v>0</v>
      </c>
    </row>
    <row r="8389" spans="1:10" hidden="1" x14ac:dyDescent="0.35">
      <c r="A8389">
        <v>2021</v>
      </c>
      <c r="B8389">
        <v>3125804</v>
      </c>
      <c r="C8389" t="s">
        <v>72</v>
      </c>
      <c r="D8389" t="s">
        <v>303</v>
      </c>
      <c r="E8389" t="s">
        <v>301</v>
      </c>
      <c r="F8389" s="8">
        <v>732359.63</v>
      </c>
      <c r="G8389" s="10"/>
      <c r="I8389" s="8">
        <v>0</v>
      </c>
      <c r="J8389" s="8">
        <v>0</v>
      </c>
    </row>
    <row r="8390" spans="1:10" hidden="1" x14ac:dyDescent="0.35">
      <c r="A8390">
        <v>2021</v>
      </c>
      <c r="B8390">
        <v>3125804</v>
      </c>
      <c r="C8390" t="s">
        <v>72</v>
      </c>
      <c r="D8390" t="s">
        <v>303</v>
      </c>
      <c r="E8390" t="s">
        <v>309</v>
      </c>
      <c r="F8390" s="8">
        <v>179.9</v>
      </c>
      <c r="G8390" s="10"/>
      <c r="I8390" s="8">
        <v>0</v>
      </c>
      <c r="J8390" s="8">
        <v>0</v>
      </c>
    </row>
    <row r="8391" spans="1:10" hidden="1" x14ac:dyDescent="0.35">
      <c r="A8391">
        <v>2021</v>
      </c>
      <c r="B8391">
        <v>3126208</v>
      </c>
      <c r="C8391" t="s">
        <v>73</v>
      </c>
      <c r="D8391" t="s">
        <v>303</v>
      </c>
      <c r="E8391" t="s">
        <v>299</v>
      </c>
      <c r="F8391" s="8">
        <v>6694167.3600000003</v>
      </c>
      <c r="G8391" s="10">
        <v>6213457.7200000007</v>
      </c>
      <c r="H8391">
        <v>0.7478360631703147</v>
      </c>
      <c r="I8391" s="8">
        <v>359492.00470561924</v>
      </c>
      <c r="J8391" s="8">
        <v>0</v>
      </c>
    </row>
    <row r="8392" spans="1:10" hidden="1" x14ac:dyDescent="0.35">
      <c r="A8392">
        <v>2021</v>
      </c>
      <c r="B8392">
        <v>3126208</v>
      </c>
      <c r="C8392" t="s">
        <v>73</v>
      </c>
      <c r="D8392" t="s">
        <v>303</v>
      </c>
      <c r="E8392" t="s">
        <v>300</v>
      </c>
      <c r="F8392" s="8">
        <v>4646647.76</v>
      </c>
      <c r="G8392" s="10"/>
      <c r="I8392" s="8">
        <v>0</v>
      </c>
      <c r="J8392" s="8">
        <v>5006139.7647056188</v>
      </c>
    </row>
    <row r="8393" spans="1:10" hidden="1" x14ac:dyDescent="0.35">
      <c r="A8393">
        <v>2021</v>
      </c>
      <c r="B8393">
        <v>3126208</v>
      </c>
      <c r="C8393" t="s">
        <v>73</v>
      </c>
      <c r="D8393" t="s">
        <v>303</v>
      </c>
      <c r="E8393" t="s">
        <v>301</v>
      </c>
      <c r="F8393" s="8">
        <v>1332345.75</v>
      </c>
      <c r="G8393" s="10"/>
      <c r="I8393" s="8">
        <v>0</v>
      </c>
      <c r="J8393" s="8">
        <v>0</v>
      </c>
    </row>
    <row r="8394" spans="1:10" hidden="1" x14ac:dyDescent="0.35">
      <c r="A8394">
        <v>2021</v>
      </c>
      <c r="B8394">
        <v>3126208</v>
      </c>
      <c r="C8394" t="s">
        <v>73</v>
      </c>
      <c r="D8394" t="s">
        <v>303</v>
      </c>
      <c r="E8394" t="s">
        <v>310</v>
      </c>
      <c r="F8394" s="8">
        <v>9630.5300000000007</v>
      </c>
      <c r="G8394" s="10"/>
      <c r="I8394" s="8">
        <v>0</v>
      </c>
      <c r="J8394" s="8">
        <v>0</v>
      </c>
    </row>
    <row r="8395" spans="1:10" hidden="1" x14ac:dyDescent="0.35">
      <c r="A8395">
        <v>2021</v>
      </c>
      <c r="B8395">
        <v>3126208</v>
      </c>
      <c r="C8395" t="s">
        <v>73</v>
      </c>
      <c r="D8395" t="s">
        <v>303</v>
      </c>
      <c r="E8395" t="s">
        <v>309</v>
      </c>
      <c r="F8395" s="8">
        <v>480709.64</v>
      </c>
      <c r="G8395" s="10"/>
      <c r="I8395" s="8">
        <v>0</v>
      </c>
      <c r="J8395" s="8">
        <v>0</v>
      </c>
    </row>
    <row r="8396" spans="1:10" hidden="1" x14ac:dyDescent="0.35">
      <c r="A8396">
        <v>2021</v>
      </c>
      <c r="B8396">
        <v>3126505</v>
      </c>
      <c r="C8396" t="s">
        <v>74</v>
      </c>
      <c r="D8396" t="s">
        <v>303</v>
      </c>
      <c r="E8396" t="s">
        <v>299</v>
      </c>
      <c r="F8396" s="8">
        <v>3445222.77</v>
      </c>
      <c r="G8396" s="10">
        <v>3053993.37</v>
      </c>
      <c r="H8396">
        <v>0.68762791387461319</v>
      </c>
      <c r="I8396" s="8">
        <v>269020.25616841658</v>
      </c>
      <c r="J8396" s="8">
        <v>0</v>
      </c>
    </row>
    <row r="8397" spans="1:10" hidden="1" x14ac:dyDescent="0.35">
      <c r="A8397">
        <v>2021</v>
      </c>
      <c r="B8397">
        <v>3126505</v>
      </c>
      <c r="C8397" t="s">
        <v>74</v>
      </c>
      <c r="D8397" t="s">
        <v>303</v>
      </c>
      <c r="E8397" t="s">
        <v>300</v>
      </c>
      <c r="F8397" s="8">
        <v>2100011.09</v>
      </c>
      <c r="G8397" s="10"/>
      <c r="I8397" s="8">
        <v>0</v>
      </c>
      <c r="J8397" s="8">
        <v>2369031.3461684166</v>
      </c>
    </row>
    <row r="8398" spans="1:10" hidden="1" x14ac:dyDescent="0.35">
      <c r="A8398">
        <v>2021</v>
      </c>
      <c r="B8398">
        <v>3126505</v>
      </c>
      <c r="C8398" t="s">
        <v>74</v>
      </c>
      <c r="D8398" t="s">
        <v>303</v>
      </c>
      <c r="E8398" t="s">
        <v>306</v>
      </c>
      <c r="F8398" s="8">
        <v>17401.919999999998</v>
      </c>
      <c r="G8398" s="10"/>
      <c r="I8398" s="8">
        <v>0</v>
      </c>
      <c r="J8398" s="8">
        <v>0</v>
      </c>
    </row>
    <row r="8399" spans="1:10" hidden="1" x14ac:dyDescent="0.35">
      <c r="A8399">
        <v>2021</v>
      </c>
      <c r="B8399">
        <v>3126505</v>
      </c>
      <c r="C8399" t="s">
        <v>74</v>
      </c>
      <c r="D8399" t="s">
        <v>303</v>
      </c>
      <c r="E8399" t="s">
        <v>301</v>
      </c>
      <c r="F8399" s="8">
        <v>646054.05000000005</v>
      </c>
      <c r="G8399" s="10"/>
      <c r="I8399" s="8">
        <v>0</v>
      </c>
      <c r="J8399" s="8">
        <v>0</v>
      </c>
    </row>
    <row r="8400" spans="1:10" hidden="1" x14ac:dyDescent="0.35">
      <c r="A8400">
        <v>2021</v>
      </c>
      <c r="B8400">
        <v>3126505</v>
      </c>
      <c r="C8400" t="s">
        <v>74</v>
      </c>
      <c r="D8400" t="s">
        <v>303</v>
      </c>
      <c r="E8400" t="s">
        <v>309</v>
      </c>
      <c r="F8400" s="8">
        <v>391229.4</v>
      </c>
      <c r="G8400" s="10"/>
      <c r="I8400" s="8">
        <v>0</v>
      </c>
      <c r="J8400" s="8">
        <v>0</v>
      </c>
    </row>
    <row r="8401" spans="1:10" hidden="1" x14ac:dyDescent="0.35">
      <c r="A8401">
        <v>2021</v>
      </c>
      <c r="B8401">
        <v>3126604</v>
      </c>
      <c r="C8401" t="s">
        <v>75</v>
      </c>
      <c r="D8401" t="s">
        <v>303</v>
      </c>
      <c r="E8401" t="s">
        <v>299</v>
      </c>
      <c r="F8401" s="8">
        <v>4988307.75</v>
      </c>
      <c r="G8401" s="10">
        <v>4511295.21</v>
      </c>
      <c r="H8401">
        <v>0.86400962441116769</v>
      </c>
      <c r="I8401" s="8">
        <v>412143.42552481708</v>
      </c>
      <c r="J8401" s="8">
        <v>0</v>
      </c>
    </row>
    <row r="8402" spans="1:10" hidden="1" x14ac:dyDescent="0.35">
      <c r="A8402">
        <v>2021</v>
      </c>
      <c r="B8402">
        <v>3126604</v>
      </c>
      <c r="C8402" t="s">
        <v>75</v>
      </c>
      <c r="D8402" t="s">
        <v>303</v>
      </c>
      <c r="E8402" t="s">
        <v>300</v>
      </c>
      <c r="F8402" s="8">
        <v>3897802.48</v>
      </c>
      <c r="G8402" s="10"/>
      <c r="I8402" s="8">
        <v>0</v>
      </c>
      <c r="J8402" s="8">
        <v>4309945.9055248173</v>
      </c>
    </row>
    <row r="8403" spans="1:10" hidden="1" x14ac:dyDescent="0.35">
      <c r="A8403">
        <v>2021</v>
      </c>
      <c r="B8403">
        <v>3126604</v>
      </c>
      <c r="C8403" t="s">
        <v>75</v>
      </c>
      <c r="D8403" t="s">
        <v>303</v>
      </c>
      <c r="E8403" t="s">
        <v>306</v>
      </c>
      <c r="F8403" s="8">
        <v>1746.68</v>
      </c>
      <c r="G8403" s="10"/>
      <c r="I8403" s="8">
        <v>0</v>
      </c>
      <c r="J8403" s="8">
        <v>0</v>
      </c>
    </row>
    <row r="8404" spans="1:10" hidden="1" x14ac:dyDescent="0.35">
      <c r="A8404">
        <v>2021</v>
      </c>
      <c r="B8404">
        <v>3126604</v>
      </c>
      <c r="C8404" t="s">
        <v>75</v>
      </c>
      <c r="D8404" t="s">
        <v>303</v>
      </c>
      <c r="E8404" t="s">
        <v>301</v>
      </c>
      <c r="F8404" s="8">
        <v>478424</v>
      </c>
      <c r="G8404" s="10"/>
      <c r="I8404" s="8">
        <v>0</v>
      </c>
      <c r="J8404" s="8">
        <v>0</v>
      </c>
    </row>
    <row r="8405" spans="1:10" hidden="1" x14ac:dyDescent="0.35">
      <c r="A8405">
        <v>2021</v>
      </c>
      <c r="B8405">
        <v>3126604</v>
      </c>
      <c r="C8405" t="s">
        <v>75</v>
      </c>
      <c r="D8405" t="s">
        <v>303</v>
      </c>
      <c r="E8405" t="s">
        <v>309</v>
      </c>
      <c r="F8405" s="8">
        <v>477012.54</v>
      </c>
      <c r="G8405" s="10"/>
      <c r="I8405" s="8">
        <v>0</v>
      </c>
      <c r="J8405" s="8">
        <v>0</v>
      </c>
    </row>
    <row r="8406" spans="1:10" hidden="1" x14ac:dyDescent="0.35">
      <c r="A8406">
        <v>2021</v>
      </c>
      <c r="B8406">
        <v>3126703</v>
      </c>
      <c r="C8406" t="s">
        <v>76</v>
      </c>
      <c r="D8406" t="s">
        <v>303</v>
      </c>
      <c r="E8406" t="s">
        <v>299</v>
      </c>
      <c r="F8406" s="8">
        <v>15149466.73</v>
      </c>
      <c r="G8406" s="10">
        <v>14290862.140000001</v>
      </c>
      <c r="H8406">
        <v>0.78078727586130081</v>
      </c>
      <c r="I8406" s="8">
        <v>670387.538868109</v>
      </c>
      <c r="J8406" s="8">
        <v>0</v>
      </c>
    </row>
    <row r="8407" spans="1:10" hidden="1" x14ac:dyDescent="0.35">
      <c r="A8407">
        <v>2021</v>
      </c>
      <c r="B8407">
        <v>3126703</v>
      </c>
      <c r="C8407" t="s">
        <v>76</v>
      </c>
      <c r="D8407" t="s">
        <v>303</v>
      </c>
      <c r="E8407" t="s">
        <v>300</v>
      </c>
      <c r="F8407" s="8">
        <v>11158123.32</v>
      </c>
      <c r="G8407" s="10"/>
      <c r="I8407" s="8">
        <v>0</v>
      </c>
      <c r="J8407" s="8">
        <v>11828510.858868109</v>
      </c>
    </row>
    <row r="8408" spans="1:10" hidden="1" x14ac:dyDescent="0.35">
      <c r="A8408">
        <v>2021</v>
      </c>
      <c r="B8408">
        <v>3126703</v>
      </c>
      <c r="C8408" t="s">
        <v>76</v>
      </c>
      <c r="D8408" t="s">
        <v>303</v>
      </c>
      <c r="E8408" t="s">
        <v>306</v>
      </c>
      <c r="F8408" s="8">
        <v>41559.35</v>
      </c>
      <c r="G8408" s="10"/>
      <c r="I8408" s="8">
        <v>0</v>
      </c>
      <c r="J8408" s="8">
        <v>0</v>
      </c>
    </row>
    <row r="8409" spans="1:10" hidden="1" x14ac:dyDescent="0.35">
      <c r="A8409">
        <v>2021</v>
      </c>
      <c r="B8409">
        <v>3126703</v>
      </c>
      <c r="C8409" t="s">
        <v>76</v>
      </c>
      <c r="D8409" t="s">
        <v>303</v>
      </c>
      <c r="E8409" t="s">
        <v>301</v>
      </c>
      <c r="F8409" s="8">
        <v>1937389.09</v>
      </c>
      <c r="G8409" s="10"/>
      <c r="I8409" s="8">
        <v>0</v>
      </c>
      <c r="J8409" s="8">
        <v>0</v>
      </c>
    </row>
    <row r="8410" spans="1:10" hidden="1" x14ac:dyDescent="0.35">
      <c r="A8410">
        <v>2021</v>
      </c>
      <c r="B8410">
        <v>3126703</v>
      </c>
      <c r="C8410" t="s">
        <v>76</v>
      </c>
      <c r="D8410" t="s">
        <v>303</v>
      </c>
      <c r="E8410" t="s">
        <v>305</v>
      </c>
      <c r="F8410" s="8">
        <v>185611.1</v>
      </c>
      <c r="G8410" s="10"/>
      <c r="I8410" s="8">
        <v>0</v>
      </c>
      <c r="J8410" s="8">
        <v>0</v>
      </c>
    </row>
    <row r="8411" spans="1:10" hidden="1" x14ac:dyDescent="0.35">
      <c r="A8411">
        <v>2021</v>
      </c>
      <c r="B8411">
        <v>3126703</v>
      </c>
      <c r="C8411" t="s">
        <v>76</v>
      </c>
      <c r="D8411" t="s">
        <v>303</v>
      </c>
      <c r="E8411" t="s">
        <v>309</v>
      </c>
      <c r="F8411" s="8">
        <v>858604.59</v>
      </c>
      <c r="G8411" s="10"/>
      <c r="I8411" s="8">
        <v>0</v>
      </c>
      <c r="J8411" s="8">
        <v>0</v>
      </c>
    </row>
    <row r="8412" spans="1:10" hidden="1" x14ac:dyDescent="0.35">
      <c r="A8412">
        <v>2021</v>
      </c>
      <c r="B8412">
        <v>3126752</v>
      </c>
      <c r="C8412" t="s">
        <v>77</v>
      </c>
      <c r="D8412" t="s">
        <v>303</v>
      </c>
      <c r="E8412" t="s">
        <v>299</v>
      </c>
      <c r="F8412" s="8">
        <v>4555018.13</v>
      </c>
      <c r="G8412" s="10">
        <v>3883427.52</v>
      </c>
      <c r="H8412">
        <v>0.72358173431288864</v>
      </c>
      <c r="I8412" s="8">
        <v>485950.69833205082</v>
      </c>
      <c r="J8412" s="8">
        <v>0</v>
      </c>
    </row>
    <row r="8413" spans="1:10" hidden="1" x14ac:dyDescent="0.35">
      <c r="A8413">
        <v>2021</v>
      </c>
      <c r="B8413">
        <v>3126752</v>
      </c>
      <c r="C8413" t="s">
        <v>77</v>
      </c>
      <c r="D8413" t="s">
        <v>303</v>
      </c>
      <c r="E8413" t="s">
        <v>300</v>
      </c>
      <c r="F8413" s="8">
        <v>2809977.22</v>
      </c>
      <c r="G8413" s="10"/>
      <c r="I8413" s="8">
        <v>0</v>
      </c>
      <c r="J8413" s="8">
        <v>3295927.918332051</v>
      </c>
    </row>
    <row r="8414" spans="1:10" hidden="1" x14ac:dyDescent="0.35">
      <c r="A8414">
        <v>2021</v>
      </c>
      <c r="B8414">
        <v>3126752</v>
      </c>
      <c r="C8414" t="s">
        <v>77</v>
      </c>
      <c r="D8414" t="s">
        <v>303</v>
      </c>
      <c r="E8414" t="s">
        <v>301</v>
      </c>
      <c r="F8414" s="8">
        <v>795540.04</v>
      </c>
      <c r="G8414" s="10"/>
      <c r="I8414" s="8">
        <v>0</v>
      </c>
      <c r="J8414" s="8">
        <v>0</v>
      </c>
    </row>
    <row r="8415" spans="1:10" hidden="1" x14ac:dyDescent="0.35">
      <c r="A8415">
        <v>2021</v>
      </c>
      <c r="B8415">
        <v>3126752</v>
      </c>
      <c r="C8415" t="s">
        <v>77</v>
      </c>
      <c r="D8415" t="s">
        <v>303</v>
      </c>
      <c r="E8415" t="s">
        <v>304</v>
      </c>
      <c r="F8415" s="8">
        <v>3556.49</v>
      </c>
      <c r="G8415" s="10"/>
      <c r="I8415" s="8">
        <v>0</v>
      </c>
      <c r="J8415" s="8">
        <v>0</v>
      </c>
    </row>
    <row r="8416" spans="1:10" hidden="1" x14ac:dyDescent="0.35">
      <c r="A8416">
        <v>2021</v>
      </c>
      <c r="B8416">
        <v>3126752</v>
      </c>
      <c r="C8416" t="s">
        <v>77</v>
      </c>
      <c r="D8416" t="s">
        <v>303</v>
      </c>
      <c r="E8416" t="s">
        <v>305</v>
      </c>
      <c r="F8416" s="8">
        <v>25671.67</v>
      </c>
      <c r="G8416" s="10"/>
      <c r="I8416" s="8">
        <v>0</v>
      </c>
      <c r="J8416" s="8">
        <v>0</v>
      </c>
    </row>
    <row r="8417" spans="1:10" hidden="1" x14ac:dyDescent="0.35">
      <c r="A8417">
        <v>2021</v>
      </c>
      <c r="B8417">
        <v>3126752</v>
      </c>
      <c r="C8417" t="s">
        <v>77</v>
      </c>
      <c r="D8417" t="s">
        <v>303</v>
      </c>
      <c r="E8417" t="s">
        <v>309</v>
      </c>
      <c r="F8417" s="8">
        <v>671590.61</v>
      </c>
      <c r="G8417" s="10"/>
      <c r="I8417" s="8">
        <v>0</v>
      </c>
      <c r="J8417" s="8">
        <v>0</v>
      </c>
    </row>
    <row r="8418" spans="1:10" hidden="1" x14ac:dyDescent="0.35">
      <c r="A8418">
        <v>2021</v>
      </c>
      <c r="B8418">
        <v>3126802</v>
      </c>
      <c r="C8418" t="s">
        <v>78</v>
      </c>
      <c r="D8418" t="s">
        <v>303</v>
      </c>
      <c r="E8418" t="s">
        <v>299</v>
      </c>
      <c r="F8418" s="8">
        <v>2060155.08</v>
      </c>
      <c r="G8418" s="10">
        <v>2060155.08</v>
      </c>
      <c r="H8418">
        <v>0.81229536370630884</v>
      </c>
      <c r="I8418" s="8">
        <v>0</v>
      </c>
      <c r="J8418" s="8">
        <v>0</v>
      </c>
    </row>
    <row r="8419" spans="1:10" hidden="1" x14ac:dyDescent="0.35">
      <c r="A8419">
        <v>2021</v>
      </c>
      <c r="B8419">
        <v>3126802</v>
      </c>
      <c r="C8419" t="s">
        <v>78</v>
      </c>
      <c r="D8419" t="s">
        <v>303</v>
      </c>
      <c r="E8419" t="s">
        <v>300</v>
      </c>
      <c r="F8419" s="8">
        <v>1673454.42</v>
      </c>
      <c r="G8419" s="10"/>
      <c r="I8419" s="8">
        <v>0</v>
      </c>
      <c r="J8419" s="8">
        <v>1673454.42</v>
      </c>
    </row>
    <row r="8420" spans="1:10" hidden="1" x14ac:dyDescent="0.35">
      <c r="A8420">
        <v>2021</v>
      </c>
      <c r="B8420">
        <v>3126802</v>
      </c>
      <c r="C8420" t="s">
        <v>78</v>
      </c>
      <c r="D8420" t="s">
        <v>303</v>
      </c>
      <c r="E8420" t="s">
        <v>301</v>
      </c>
      <c r="F8420" s="8">
        <v>31343.19</v>
      </c>
      <c r="G8420" s="10"/>
      <c r="I8420" s="8">
        <v>0</v>
      </c>
      <c r="J8420" s="8">
        <v>0</v>
      </c>
    </row>
    <row r="8421" spans="1:10" hidden="1" x14ac:dyDescent="0.35">
      <c r="A8421">
        <v>2021</v>
      </c>
      <c r="B8421">
        <v>3126901</v>
      </c>
      <c r="C8421" t="s">
        <v>79</v>
      </c>
      <c r="D8421" t="s">
        <v>303</v>
      </c>
      <c r="E8421" t="s">
        <v>299</v>
      </c>
      <c r="F8421" s="8">
        <v>5830868.4400000004</v>
      </c>
      <c r="G8421" s="10">
        <v>5039717.9700000007</v>
      </c>
      <c r="H8421">
        <v>0.56497625401843654</v>
      </c>
      <c r="I8421" s="8">
        <v>446981.22890552547</v>
      </c>
      <c r="J8421" s="8">
        <v>0</v>
      </c>
    </row>
    <row r="8422" spans="1:10" hidden="1" x14ac:dyDescent="0.35">
      <c r="A8422">
        <v>2021</v>
      </c>
      <c r="B8422">
        <v>3126901</v>
      </c>
      <c r="C8422" t="s">
        <v>79</v>
      </c>
      <c r="D8422" t="s">
        <v>303</v>
      </c>
      <c r="E8422" t="s">
        <v>300</v>
      </c>
      <c r="F8422" s="8">
        <v>2847320.98</v>
      </c>
      <c r="G8422" s="10"/>
      <c r="I8422" s="8">
        <v>0</v>
      </c>
      <c r="J8422" s="8">
        <v>3294302.2089055255</v>
      </c>
    </row>
    <row r="8423" spans="1:10" hidden="1" x14ac:dyDescent="0.35">
      <c r="A8423">
        <v>2021</v>
      </c>
      <c r="B8423">
        <v>3126901</v>
      </c>
      <c r="C8423" t="s">
        <v>79</v>
      </c>
      <c r="D8423" t="s">
        <v>303</v>
      </c>
      <c r="E8423" t="s">
        <v>306</v>
      </c>
      <c r="F8423" s="8">
        <v>17110.02</v>
      </c>
      <c r="G8423" s="10"/>
      <c r="I8423" s="8">
        <v>0</v>
      </c>
      <c r="J8423" s="8">
        <v>0</v>
      </c>
    </row>
    <row r="8424" spans="1:10" hidden="1" x14ac:dyDescent="0.35">
      <c r="A8424">
        <v>2021</v>
      </c>
      <c r="B8424">
        <v>3126901</v>
      </c>
      <c r="C8424" t="s">
        <v>79</v>
      </c>
      <c r="D8424" t="s">
        <v>303</v>
      </c>
      <c r="E8424" t="s">
        <v>301</v>
      </c>
      <c r="F8424" s="8">
        <v>1413005.78</v>
      </c>
      <c r="G8424" s="10"/>
      <c r="I8424" s="8">
        <v>0</v>
      </c>
      <c r="J8424" s="8">
        <v>0</v>
      </c>
    </row>
    <row r="8425" spans="1:10" hidden="1" x14ac:dyDescent="0.35">
      <c r="A8425">
        <v>2021</v>
      </c>
      <c r="B8425">
        <v>3126901</v>
      </c>
      <c r="C8425" t="s">
        <v>79</v>
      </c>
      <c r="D8425" t="s">
        <v>303</v>
      </c>
      <c r="E8425" t="s">
        <v>305</v>
      </c>
      <c r="F8425" s="8">
        <v>10000</v>
      </c>
      <c r="G8425" s="10"/>
      <c r="I8425" s="8">
        <v>0</v>
      </c>
      <c r="J8425" s="8">
        <v>0</v>
      </c>
    </row>
    <row r="8426" spans="1:10" hidden="1" x14ac:dyDescent="0.35">
      <c r="A8426">
        <v>2021</v>
      </c>
      <c r="B8426">
        <v>3126901</v>
      </c>
      <c r="C8426" t="s">
        <v>79</v>
      </c>
      <c r="D8426" t="s">
        <v>303</v>
      </c>
      <c r="E8426" t="s">
        <v>309</v>
      </c>
      <c r="F8426" s="8">
        <v>791150.47</v>
      </c>
      <c r="G8426" s="10"/>
      <c r="I8426" s="8">
        <v>0</v>
      </c>
      <c r="J8426" s="8">
        <v>0</v>
      </c>
    </row>
    <row r="8427" spans="1:10" hidden="1" x14ac:dyDescent="0.35">
      <c r="A8427">
        <v>2021</v>
      </c>
      <c r="B8427">
        <v>3126950</v>
      </c>
      <c r="C8427" t="s">
        <v>80</v>
      </c>
      <c r="D8427" t="s">
        <v>303</v>
      </c>
      <c r="E8427" t="s">
        <v>299</v>
      </c>
      <c r="F8427" s="8">
        <v>3609701.26</v>
      </c>
      <c r="G8427" s="10">
        <v>3609701.26</v>
      </c>
      <c r="H8427">
        <v>0.56962110487780371</v>
      </c>
      <c r="I8427" s="8">
        <v>0</v>
      </c>
      <c r="J8427" s="8">
        <v>0</v>
      </c>
    </row>
    <row r="8428" spans="1:10" hidden="1" x14ac:dyDescent="0.35">
      <c r="A8428">
        <v>2021</v>
      </c>
      <c r="B8428">
        <v>3126950</v>
      </c>
      <c r="C8428" t="s">
        <v>80</v>
      </c>
      <c r="D8428" t="s">
        <v>303</v>
      </c>
      <c r="E8428" t="s">
        <v>300</v>
      </c>
      <c r="F8428" s="8">
        <v>2056162.02</v>
      </c>
      <c r="G8428" s="10"/>
      <c r="I8428" s="8">
        <v>0</v>
      </c>
      <c r="J8428" s="8">
        <v>2056162.02</v>
      </c>
    </row>
    <row r="8429" spans="1:10" hidden="1" x14ac:dyDescent="0.35">
      <c r="A8429">
        <v>2021</v>
      </c>
      <c r="B8429">
        <v>3126950</v>
      </c>
      <c r="C8429" t="s">
        <v>80</v>
      </c>
      <c r="D8429" t="s">
        <v>303</v>
      </c>
      <c r="E8429" t="s">
        <v>301</v>
      </c>
      <c r="F8429" s="8">
        <v>1046265.58</v>
      </c>
      <c r="G8429" s="10"/>
      <c r="I8429" s="8">
        <v>0</v>
      </c>
      <c r="J8429" s="8">
        <v>0</v>
      </c>
    </row>
    <row r="8430" spans="1:10" hidden="1" x14ac:dyDescent="0.35">
      <c r="A8430">
        <v>2021</v>
      </c>
      <c r="B8430">
        <v>3126950</v>
      </c>
      <c r="C8430" t="s">
        <v>80</v>
      </c>
      <c r="D8430" t="s">
        <v>303</v>
      </c>
      <c r="E8430" t="s">
        <v>304</v>
      </c>
      <c r="F8430" s="8">
        <v>4908</v>
      </c>
      <c r="G8430" s="10"/>
      <c r="I8430" s="8">
        <v>0</v>
      </c>
      <c r="J8430" s="8">
        <v>0</v>
      </c>
    </row>
    <row r="8431" spans="1:10" hidden="1" x14ac:dyDescent="0.35">
      <c r="A8431">
        <v>2021</v>
      </c>
      <c r="B8431">
        <v>3127057</v>
      </c>
      <c r="C8431" t="s">
        <v>81</v>
      </c>
      <c r="D8431" t="s">
        <v>303</v>
      </c>
      <c r="E8431" t="s">
        <v>299</v>
      </c>
      <c r="F8431" s="8">
        <v>3196798.77</v>
      </c>
      <c r="G8431" s="10">
        <v>2730610.09</v>
      </c>
      <c r="H8431">
        <v>0.84402920374472079</v>
      </c>
      <c r="I8431" s="8">
        <v>393476.86037520244</v>
      </c>
      <c r="J8431" s="8">
        <v>0</v>
      </c>
    </row>
    <row r="8432" spans="1:10" hidden="1" x14ac:dyDescent="0.35">
      <c r="A8432">
        <v>2021</v>
      </c>
      <c r="B8432">
        <v>3127057</v>
      </c>
      <c r="C8432" t="s">
        <v>81</v>
      </c>
      <c r="D8432" t="s">
        <v>303</v>
      </c>
      <c r="E8432" t="s">
        <v>300</v>
      </c>
      <c r="F8432" s="8">
        <v>2304714.66</v>
      </c>
      <c r="G8432" s="10"/>
      <c r="I8432" s="8">
        <v>0</v>
      </c>
      <c r="J8432" s="8">
        <v>2698191.5203752024</v>
      </c>
    </row>
    <row r="8433" spans="1:10" hidden="1" x14ac:dyDescent="0.35">
      <c r="A8433">
        <v>2021</v>
      </c>
      <c r="B8433">
        <v>3127057</v>
      </c>
      <c r="C8433" t="s">
        <v>81</v>
      </c>
      <c r="D8433" t="s">
        <v>303</v>
      </c>
      <c r="E8433" t="s">
        <v>301</v>
      </c>
      <c r="F8433" s="8">
        <v>159615.22</v>
      </c>
      <c r="G8433" s="10"/>
      <c r="I8433" s="8">
        <v>0</v>
      </c>
      <c r="J8433" s="8">
        <v>0</v>
      </c>
    </row>
    <row r="8434" spans="1:10" hidden="1" x14ac:dyDescent="0.35">
      <c r="A8434">
        <v>2021</v>
      </c>
      <c r="B8434">
        <v>3127057</v>
      </c>
      <c r="C8434" t="s">
        <v>81</v>
      </c>
      <c r="D8434" t="s">
        <v>303</v>
      </c>
      <c r="E8434" t="s">
        <v>304</v>
      </c>
      <c r="F8434" s="8">
        <v>107808.72</v>
      </c>
      <c r="G8434" s="10"/>
      <c r="I8434" s="8">
        <v>0</v>
      </c>
      <c r="J8434" s="8">
        <v>0</v>
      </c>
    </row>
    <row r="8435" spans="1:10" hidden="1" x14ac:dyDescent="0.35">
      <c r="A8435">
        <v>2021</v>
      </c>
      <c r="B8435">
        <v>3127057</v>
      </c>
      <c r="C8435" t="s">
        <v>81</v>
      </c>
      <c r="D8435" t="s">
        <v>303</v>
      </c>
      <c r="E8435" t="s">
        <v>305</v>
      </c>
      <c r="F8435" s="8">
        <v>17000</v>
      </c>
      <c r="G8435" s="10"/>
      <c r="I8435" s="8">
        <v>0</v>
      </c>
      <c r="J8435" s="8">
        <v>0</v>
      </c>
    </row>
    <row r="8436" spans="1:10" hidden="1" x14ac:dyDescent="0.35">
      <c r="A8436">
        <v>2021</v>
      </c>
      <c r="B8436">
        <v>3127057</v>
      </c>
      <c r="C8436" t="s">
        <v>81</v>
      </c>
      <c r="D8436" t="s">
        <v>303</v>
      </c>
      <c r="E8436" t="s">
        <v>309</v>
      </c>
      <c r="F8436" s="8">
        <v>466188.68</v>
      </c>
      <c r="G8436" s="10"/>
      <c r="I8436" s="8">
        <v>0</v>
      </c>
      <c r="J8436" s="8">
        <v>0</v>
      </c>
    </row>
    <row r="8437" spans="1:10" hidden="1" x14ac:dyDescent="0.35">
      <c r="A8437">
        <v>2021</v>
      </c>
      <c r="B8437">
        <v>3127073</v>
      </c>
      <c r="C8437" t="s">
        <v>82</v>
      </c>
      <c r="D8437" t="s">
        <v>303</v>
      </c>
      <c r="E8437" t="s">
        <v>299</v>
      </c>
      <c r="F8437" s="8">
        <v>3813806.32</v>
      </c>
      <c r="G8437" s="10">
        <v>3496345.15</v>
      </c>
      <c r="H8437">
        <v>0.40296350318846524</v>
      </c>
      <c r="I8437" s="8">
        <v>127925.26518950891</v>
      </c>
      <c r="J8437" s="8">
        <v>0</v>
      </c>
    </row>
    <row r="8438" spans="1:10" hidden="1" x14ac:dyDescent="0.35">
      <c r="A8438">
        <v>2021</v>
      </c>
      <c r="B8438">
        <v>3127073</v>
      </c>
      <c r="C8438" t="s">
        <v>82</v>
      </c>
      <c r="D8438" t="s">
        <v>303</v>
      </c>
      <c r="E8438" t="s">
        <v>300</v>
      </c>
      <c r="F8438" s="8">
        <v>1408899.49</v>
      </c>
      <c r="G8438" s="10"/>
      <c r="I8438" s="8">
        <v>0</v>
      </c>
      <c r="J8438" s="8">
        <v>1536824.7551895089</v>
      </c>
    </row>
    <row r="8439" spans="1:10" hidden="1" x14ac:dyDescent="0.35">
      <c r="A8439">
        <v>2021</v>
      </c>
      <c r="B8439">
        <v>3127073</v>
      </c>
      <c r="C8439" t="s">
        <v>82</v>
      </c>
      <c r="D8439" t="s">
        <v>303</v>
      </c>
      <c r="E8439" t="s">
        <v>301</v>
      </c>
      <c r="F8439" s="8">
        <v>1750772.29</v>
      </c>
      <c r="G8439" s="10"/>
      <c r="I8439" s="8">
        <v>0</v>
      </c>
      <c r="J8439" s="8">
        <v>0</v>
      </c>
    </row>
    <row r="8440" spans="1:10" hidden="1" x14ac:dyDescent="0.35">
      <c r="A8440">
        <v>2021</v>
      </c>
      <c r="B8440">
        <v>3127073</v>
      </c>
      <c r="C8440" t="s">
        <v>82</v>
      </c>
      <c r="D8440" t="s">
        <v>303</v>
      </c>
      <c r="E8440" t="s">
        <v>305</v>
      </c>
      <c r="F8440" s="8">
        <v>144541.68</v>
      </c>
      <c r="G8440" s="10"/>
      <c r="I8440" s="8">
        <v>0</v>
      </c>
      <c r="J8440" s="8">
        <v>0</v>
      </c>
    </row>
    <row r="8441" spans="1:10" hidden="1" x14ac:dyDescent="0.35">
      <c r="A8441">
        <v>2021</v>
      </c>
      <c r="B8441">
        <v>3127073</v>
      </c>
      <c r="C8441" t="s">
        <v>82</v>
      </c>
      <c r="D8441" t="s">
        <v>303</v>
      </c>
      <c r="E8441" t="s">
        <v>309</v>
      </c>
      <c r="F8441" s="8">
        <v>317461.17</v>
      </c>
      <c r="G8441" s="10"/>
      <c r="I8441" s="8">
        <v>0</v>
      </c>
      <c r="J8441" s="8">
        <v>0</v>
      </c>
    </row>
    <row r="8442" spans="1:10" hidden="1" x14ac:dyDescent="0.35">
      <c r="A8442">
        <v>2021</v>
      </c>
      <c r="B8442">
        <v>3127305</v>
      </c>
      <c r="C8442" t="s">
        <v>83</v>
      </c>
      <c r="D8442" t="s">
        <v>303</v>
      </c>
      <c r="E8442" t="s">
        <v>299</v>
      </c>
      <c r="F8442" s="8">
        <v>5749499.7599999998</v>
      </c>
      <c r="G8442" s="10">
        <v>5346390.08</v>
      </c>
      <c r="H8442">
        <v>0.91400853601763377</v>
      </c>
      <c r="I8442" s="8">
        <v>368445.68847133679</v>
      </c>
      <c r="J8442" s="8">
        <v>0</v>
      </c>
    </row>
    <row r="8443" spans="1:10" hidden="1" x14ac:dyDescent="0.35">
      <c r="A8443">
        <v>2021</v>
      </c>
      <c r="B8443">
        <v>3127305</v>
      </c>
      <c r="C8443" t="s">
        <v>83</v>
      </c>
      <c r="D8443" t="s">
        <v>303</v>
      </c>
      <c r="E8443" t="s">
        <v>300</v>
      </c>
      <c r="F8443" s="8">
        <v>4886646.17</v>
      </c>
      <c r="G8443" s="10"/>
      <c r="I8443" s="8">
        <v>0</v>
      </c>
      <c r="J8443" s="8">
        <v>5255091.8584713368</v>
      </c>
    </row>
    <row r="8444" spans="1:10" hidden="1" x14ac:dyDescent="0.35">
      <c r="A8444">
        <v>2021</v>
      </c>
      <c r="B8444">
        <v>3127305</v>
      </c>
      <c r="C8444" t="s">
        <v>83</v>
      </c>
      <c r="D8444" t="s">
        <v>303</v>
      </c>
      <c r="E8444" t="s">
        <v>306</v>
      </c>
      <c r="F8444" s="8">
        <v>24197.25</v>
      </c>
      <c r="G8444" s="10"/>
      <c r="I8444" s="8">
        <v>0</v>
      </c>
      <c r="J8444" s="8">
        <v>0</v>
      </c>
    </row>
    <row r="8445" spans="1:10" hidden="1" x14ac:dyDescent="0.35">
      <c r="A8445">
        <v>2021</v>
      </c>
      <c r="B8445">
        <v>3127305</v>
      </c>
      <c r="C8445" t="s">
        <v>83</v>
      </c>
      <c r="D8445" t="s">
        <v>303</v>
      </c>
      <c r="E8445" t="s">
        <v>301</v>
      </c>
      <c r="F8445" s="8">
        <v>377315.5</v>
      </c>
      <c r="G8445" s="10"/>
      <c r="I8445" s="8">
        <v>0</v>
      </c>
      <c r="J8445" s="8">
        <v>0</v>
      </c>
    </row>
    <row r="8446" spans="1:10" hidden="1" x14ac:dyDescent="0.35">
      <c r="A8446">
        <v>2021</v>
      </c>
      <c r="B8446">
        <v>3127305</v>
      </c>
      <c r="C8446" t="s">
        <v>83</v>
      </c>
      <c r="D8446" t="s">
        <v>303</v>
      </c>
      <c r="E8446" t="s">
        <v>309</v>
      </c>
      <c r="F8446" s="8">
        <v>403109.68</v>
      </c>
      <c r="G8446" s="10"/>
      <c r="I8446" s="8">
        <v>0</v>
      </c>
      <c r="J8446" s="8">
        <v>0</v>
      </c>
    </row>
    <row r="8447" spans="1:10" hidden="1" x14ac:dyDescent="0.35">
      <c r="A8447">
        <v>2021</v>
      </c>
      <c r="B8447">
        <v>3127339</v>
      </c>
      <c r="C8447" t="s">
        <v>84</v>
      </c>
      <c r="D8447" t="s">
        <v>303</v>
      </c>
      <c r="E8447" t="s">
        <v>299</v>
      </c>
      <c r="F8447" s="8">
        <v>6047079.6100000003</v>
      </c>
      <c r="G8447" s="10">
        <v>5693387</v>
      </c>
      <c r="H8447">
        <v>0.5398502069154969</v>
      </c>
      <c r="I8447" s="8">
        <v>190941.02869298213</v>
      </c>
      <c r="J8447" s="8">
        <v>0</v>
      </c>
    </row>
    <row r="8448" spans="1:10" hidden="1" x14ac:dyDescent="0.35">
      <c r="A8448">
        <v>2021</v>
      </c>
      <c r="B8448">
        <v>3127339</v>
      </c>
      <c r="C8448" t="s">
        <v>84</v>
      </c>
      <c r="D8448" t="s">
        <v>303</v>
      </c>
      <c r="E8448" t="s">
        <v>300</v>
      </c>
      <c r="F8448" s="8">
        <v>3073576.15</v>
      </c>
      <c r="G8448" s="10"/>
      <c r="I8448" s="8">
        <v>0</v>
      </c>
      <c r="J8448" s="8">
        <v>3264517.1786929821</v>
      </c>
    </row>
    <row r="8449" spans="1:10" hidden="1" x14ac:dyDescent="0.35">
      <c r="A8449">
        <v>2021</v>
      </c>
      <c r="B8449">
        <v>3127339</v>
      </c>
      <c r="C8449" t="s">
        <v>84</v>
      </c>
      <c r="D8449" t="s">
        <v>303</v>
      </c>
      <c r="E8449" t="s">
        <v>306</v>
      </c>
      <c r="F8449" s="8">
        <v>10923.74</v>
      </c>
      <c r="G8449" s="10"/>
      <c r="I8449" s="8">
        <v>0</v>
      </c>
      <c r="J8449" s="8">
        <v>0</v>
      </c>
    </row>
    <row r="8450" spans="1:10" hidden="1" x14ac:dyDescent="0.35">
      <c r="A8450">
        <v>2021</v>
      </c>
      <c r="B8450">
        <v>3127339</v>
      </c>
      <c r="C8450" t="s">
        <v>84</v>
      </c>
      <c r="D8450" t="s">
        <v>303</v>
      </c>
      <c r="E8450" t="s">
        <v>301</v>
      </c>
      <c r="F8450" s="8">
        <v>2395312.61</v>
      </c>
      <c r="G8450" s="10"/>
      <c r="I8450" s="8">
        <v>0</v>
      </c>
      <c r="J8450" s="8">
        <v>0</v>
      </c>
    </row>
    <row r="8451" spans="1:10" hidden="1" x14ac:dyDescent="0.35">
      <c r="A8451">
        <v>2021</v>
      </c>
      <c r="B8451">
        <v>3127339</v>
      </c>
      <c r="C8451" t="s">
        <v>84</v>
      </c>
      <c r="D8451" t="s">
        <v>303</v>
      </c>
      <c r="E8451" t="s">
        <v>309</v>
      </c>
      <c r="F8451" s="8">
        <v>353692.61</v>
      </c>
      <c r="G8451" s="10"/>
      <c r="I8451" s="8">
        <v>0</v>
      </c>
      <c r="J8451" s="8">
        <v>0</v>
      </c>
    </row>
    <row r="8452" spans="1:10" hidden="1" x14ac:dyDescent="0.35">
      <c r="A8452">
        <v>2021</v>
      </c>
      <c r="B8452">
        <v>3127354</v>
      </c>
      <c r="C8452" t="s">
        <v>85</v>
      </c>
      <c r="D8452" t="s">
        <v>303</v>
      </c>
      <c r="E8452" t="s">
        <v>299</v>
      </c>
      <c r="F8452" s="8">
        <v>2748076.65</v>
      </c>
      <c r="G8452" s="10">
        <v>2748076.65</v>
      </c>
      <c r="H8452">
        <v>0.88622766035292355</v>
      </c>
      <c r="I8452" s="8">
        <v>0</v>
      </c>
      <c r="J8452" s="8">
        <v>0</v>
      </c>
    </row>
    <row r="8453" spans="1:10" hidden="1" x14ac:dyDescent="0.35">
      <c r="A8453">
        <v>2021</v>
      </c>
      <c r="B8453">
        <v>3127354</v>
      </c>
      <c r="C8453" t="s">
        <v>85</v>
      </c>
      <c r="D8453" t="s">
        <v>303</v>
      </c>
      <c r="E8453" t="s">
        <v>300</v>
      </c>
      <c r="F8453" s="8">
        <v>2435421.54</v>
      </c>
      <c r="G8453" s="10"/>
      <c r="I8453" s="8">
        <v>0</v>
      </c>
      <c r="J8453" s="8">
        <v>2435421.54</v>
      </c>
    </row>
    <row r="8454" spans="1:10" hidden="1" x14ac:dyDescent="0.35">
      <c r="A8454">
        <v>2021</v>
      </c>
      <c r="B8454">
        <v>3127354</v>
      </c>
      <c r="C8454" t="s">
        <v>85</v>
      </c>
      <c r="D8454" t="s">
        <v>303</v>
      </c>
      <c r="E8454" t="s">
        <v>301</v>
      </c>
      <c r="F8454" s="8">
        <v>226951.1</v>
      </c>
      <c r="G8454" s="10"/>
      <c r="I8454" s="8">
        <v>0</v>
      </c>
      <c r="J8454" s="8">
        <v>0</v>
      </c>
    </row>
    <row r="8455" spans="1:10" hidden="1" x14ac:dyDescent="0.35">
      <c r="A8455">
        <v>2021</v>
      </c>
      <c r="B8455">
        <v>3127370</v>
      </c>
      <c r="C8455" t="s">
        <v>86</v>
      </c>
      <c r="D8455" t="s">
        <v>303</v>
      </c>
      <c r="E8455" t="s">
        <v>299</v>
      </c>
      <c r="F8455" s="8">
        <v>4514526.3099999996</v>
      </c>
      <c r="G8455" s="10">
        <v>3331020.3299999996</v>
      </c>
      <c r="H8455">
        <v>0.56629077973835129</v>
      </c>
      <c r="I8455" s="8">
        <v>670208.52423920156</v>
      </c>
      <c r="J8455" s="8">
        <v>0</v>
      </c>
    </row>
    <row r="8456" spans="1:10" hidden="1" x14ac:dyDescent="0.35">
      <c r="A8456">
        <v>2021</v>
      </c>
      <c r="B8456">
        <v>3127370</v>
      </c>
      <c r="C8456" t="s">
        <v>86</v>
      </c>
      <c r="D8456" t="s">
        <v>303</v>
      </c>
      <c r="E8456" t="s">
        <v>300</v>
      </c>
      <c r="F8456" s="8">
        <v>1886326.1</v>
      </c>
      <c r="G8456" s="10"/>
      <c r="I8456" s="8">
        <v>0</v>
      </c>
      <c r="J8456" s="8">
        <v>2556534.6242392017</v>
      </c>
    </row>
    <row r="8457" spans="1:10" hidden="1" x14ac:dyDescent="0.35">
      <c r="A8457">
        <v>2021</v>
      </c>
      <c r="B8457">
        <v>3127370</v>
      </c>
      <c r="C8457" t="s">
        <v>86</v>
      </c>
      <c r="D8457" t="s">
        <v>303</v>
      </c>
      <c r="E8457" t="s">
        <v>301</v>
      </c>
      <c r="F8457" s="8">
        <v>1364050.94</v>
      </c>
      <c r="G8457" s="10"/>
      <c r="I8457" s="8">
        <v>0</v>
      </c>
      <c r="J8457" s="8">
        <v>0</v>
      </c>
    </row>
    <row r="8458" spans="1:10" hidden="1" x14ac:dyDescent="0.35">
      <c r="A8458">
        <v>2021</v>
      </c>
      <c r="B8458">
        <v>3127370</v>
      </c>
      <c r="C8458" t="s">
        <v>86</v>
      </c>
      <c r="D8458" t="s">
        <v>303</v>
      </c>
      <c r="E8458" t="s">
        <v>309</v>
      </c>
      <c r="F8458" s="8">
        <v>1183505.98</v>
      </c>
      <c r="G8458" s="10"/>
      <c r="I8458" s="8">
        <v>0</v>
      </c>
      <c r="J8458" s="8">
        <v>0</v>
      </c>
    </row>
    <row r="8459" spans="1:10" hidden="1" x14ac:dyDescent="0.35">
      <c r="A8459">
        <v>2021</v>
      </c>
      <c r="B8459">
        <v>3127503</v>
      </c>
      <c r="C8459" t="s">
        <v>87</v>
      </c>
      <c r="D8459" t="s">
        <v>303</v>
      </c>
      <c r="E8459" t="s">
        <v>299</v>
      </c>
      <c r="F8459" s="8">
        <v>4980321.3099999996</v>
      </c>
      <c r="G8459" s="10">
        <v>4697233.34</v>
      </c>
      <c r="H8459">
        <v>0.8649463750080596</v>
      </c>
      <c r="I8459" s="8">
        <v>244855.91345989029</v>
      </c>
      <c r="J8459" s="8">
        <v>0</v>
      </c>
    </row>
    <row r="8460" spans="1:10" hidden="1" x14ac:dyDescent="0.35">
      <c r="A8460">
        <v>2021</v>
      </c>
      <c r="B8460">
        <v>3127503</v>
      </c>
      <c r="C8460" t="s">
        <v>87</v>
      </c>
      <c r="D8460" t="s">
        <v>303</v>
      </c>
      <c r="E8460" t="s">
        <v>300</v>
      </c>
      <c r="F8460" s="8">
        <v>4062854.95</v>
      </c>
      <c r="G8460" s="10"/>
      <c r="I8460" s="8">
        <v>0</v>
      </c>
      <c r="J8460" s="8">
        <v>4307710.8634598907</v>
      </c>
    </row>
    <row r="8461" spans="1:10" hidden="1" x14ac:dyDescent="0.35">
      <c r="A8461">
        <v>2021</v>
      </c>
      <c r="B8461">
        <v>3127503</v>
      </c>
      <c r="C8461" t="s">
        <v>87</v>
      </c>
      <c r="D8461" t="s">
        <v>303</v>
      </c>
      <c r="E8461" t="s">
        <v>306</v>
      </c>
      <c r="F8461" s="8">
        <v>25949.64</v>
      </c>
      <c r="G8461" s="10"/>
      <c r="I8461" s="8">
        <v>0</v>
      </c>
      <c r="J8461" s="8">
        <v>0</v>
      </c>
    </row>
    <row r="8462" spans="1:10" hidden="1" x14ac:dyDescent="0.35">
      <c r="A8462">
        <v>2021</v>
      </c>
      <c r="B8462">
        <v>3127503</v>
      </c>
      <c r="C8462" t="s">
        <v>87</v>
      </c>
      <c r="D8462" t="s">
        <v>303</v>
      </c>
      <c r="E8462" t="s">
        <v>301</v>
      </c>
      <c r="F8462" s="8">
        <v>425340.49</v>
      </c>
      <c r="G8462" s="10"/>
      <c r="I8462" s="8">
        <v>0</v>
      </c>
      <c r="J8462" s="8">
        <v>0</v>
      </c>
    </row>
    <row r="8463" spans="1:10" hidden="1" x14ac:dyDescent="0.35">
      <c r="A8463">
        <v>2021</v>
      </c>
      <c r="B8463">
        <v>3127503</v>
      </c>
      <c r="C8463" t="s">
        <v>87</v>
      </c>
      <c r="D8463" t="s">
        <v>303</v>
      </c>
      <c r="E8463" t="s">
        <v>309</v>
      </c>
      <c r="F8463" s="8">
        <v>283087.96999999997</v>
      </c>
      <c r="G8463" s="10"/>
      <c r="I8463" s="8">
        <v>0</v>
      </c>
      <c r="J8463" s="8">
        <v>0</v>
      </c>
    </row>
    <row r="8464" spans="1:10" hidden="1" x14ac:dyDescent="0.35">
      <c r="A8464">
        <v>2021</v>
      </c>
      <c r="B8464">
        <v>3127602</v>
      </c>
      <c r="C8464" t="s">
        <v>88</v>
      </c>
      <c r="D8464" t="s">
        <v>303</v>
      </c>
      <c r="E8464" t="s">
        <v>299</v>
      </c>
      <c r="F8464" s="8">
        <v>7759082.6600000001</v>
      </c>
      <c r="G8464" s="10">
        <v>7441088.2300000004</v>
      </c>
      <c r="H8464">
        <v>0.55424467531142274</v>
      </c>
      <c r="I8464" s="8">
        <v>176246.71960619095</v>
      </c>
      <c r="J8464" s="8">
        <v>0</v>
      </c>
    </row>
    <row r="8465" spans="1:10" hidden="1" x14ac:dyDescent="0.35">
      <c r="A8465">
        <v>2021</v>
      </c>
      <c r="B8465">
        <v>3127602</v>
      </c>
      <c r="C8465" t="s">
        <v>88</v>
      </c>
      <c r="D8465" t="s">
        <v>303</v>
      </c>
      <c r="E8465" t="s">
        <v>300</v>
      </c>
      <c r="F8465" s="8">
        <v>4124183.53</v>
      </c>
      <c r="G8465" s="10"/>
      <c r="I8465" s="8">
        <v>0</v>
      </c>
      <c r="J8465" s="8">
        <v>4300430.2496061912</v>
      </c>
    </row>
    <row r="8466" spans="1:10" hidden="1" x14ac:dyDescent="0.35">
      <c r="A8466">
        <v>2021</v>
      </c>
      <c r="B8466">
        <v>3127602</v>
      </c>
      <c r="C8466" t="s">
        <v>88</v>
      </c>
      <c r="D8466" t="s">
        <v>303</v>
      </c>
      <c r="E8466" t="s">
        <v>301</v>
      </c>
      <c r="F8466" s="8">
        <v>3101101.2</v>
      </c>
      <c r="G8466" s="10"/>
      <c r="I8466" s="8">
        <v>0</v>
      </c>
      <c r="J8466" s="8">
        <v>0</v>
      </c>
    </row>
    <row r="8467" spans="1:10" hidden="1" x14ac:dyDescent="0.35">
      <c r="A8467">
        <v>2021</v>
      </c>
      <c r="B8467">
        <v>3127602</v>
      </c>
      <c r="C8467" t="s">
        <v>88</v>
      </c>
      <c r="D8467" t="s">
        <v>303</v>
      </c>
      <c r="E8467" t="s">
        <v>305</v>
      </c>
      <c r="F8467" s="8">
        <v>1384.78</v>
      </c>
      <c r="G8467" s="10"/>
      <c r="I8467" s="8">
        <v>0</v>
      </c>
      <c r="J8467" s="8">
        <v>0</v>
      </c>
    </row>
    <row r="8468" spans="1:10" hidden="1" x14ac:dyDescent="0.35">
      <c r="A8468">
        <v>2021</v>
      </c>
      <c r="B8468">
        <v>3127602</v>
      </c>
      <c r="C8468" t="s">
        <v>88</v>
      </c>
      <c r="D8468" t="s">
        <v>303</v>
      </c>
      <c r="E8468" t="s">
        <v>309</v>
      </c>
      <c r="F8468" s="8">
        <v>317994.43</v>
      </c>
      <c r="G8468" s="10"/>
      <c r="I8468" s="8">
        <v>0</v>
      </c>
      <c r="J8468" s="8">
        <v>0</v>
      </c>
    </row>
    <row r="8469" spans="1:10" hidden="1" x14ac:dyDescent="0.35">
      <c r="A8469">
        <v>2021</v>
      </c>
      <c r="B8469">
        <v>3127701</v>
      </c>
      <c r="C8469" t="s">
        <v>89</v>
      </c>
      <c r="D8469" t="s">
        <v>303</v>
      </c>
      <c r="E8469" t="s">
        <v>299</v>
      </c>
      <c r="F8469" s="8">
        <v>179776011.41</v>
      </c>
      <c r="G8469" s="10">
        <v>179776011.41</v>
      </c>
      <c r="H8469">
        <v>0.34412273375511532</v>
      </c>
      <c r="I8469" s="8">
        <v>0</v>
      </c>
      <c r="J8469" s="8">
        <v>0</v>
      </c>
    </row>
    <row r="8470" spans="1:10" hidden="1" x14ac:dyDescent="0.35">
      <c r="A8470">
        <v>2021</v>
      </c>
      <c r="B8470">
        <v>3127701</v>
      </c>
      <c r="C8470" t="s">
        <v>89</v>
      </c>
      <c r="D8470" t="s">
        <v>303</v>
      </c>
      <c r="E8470" t="s">
        <v>300</v>
      </c>
      <c r="F8470" s="8">
        <v>61865012.509999998</v>
      </c>
      <c r="G8470" s="10"/>
      <c r="I8470" s="8">
        <v>0</v>
      </c>
      <c r="J8470" s="8">
        <v>61865012.509999998</v>
      </c>
    </row>
    <row r="8471" spans="1:10" hidden="1" x14ac:dyDescent="0.35">
      <c r="A8471">
        <v>2021</v>
      </c>
      <c r="B8471">
        <v>3127701</v>
      </c>
      <c r="C8471" t="s">
        <v>89</v>
      </c>
      <c r="D8471" t="s">
        <v>303</v>
      </c>
      <c r="E8471" t="s">
        <v>301</v>
      </c>
      <c r="F8471" s="8">
        <v>95381187.959999993</v>
      </c>
      <c r="G8471" s="10"/>
      <c r="I8471" s="8">
        <v>0</v>
      </c>
      <c r="J8471" s="8">
        <v>0</v>
      </c>
    </row>
    <row r="8472" spans="1:10" hidden="1" x14ac:dyDescent="0.35">
      <c r="A8472">
        <v>2021</v>
      </c>
      <c r="B8472">
        <v>3127701</v>
      </c>
      <c r="C8472" t="s">
        <v>89</v>
      </c>
      <c r="D8472" t="s">
        <v>303</v>
      </c>
      <c r="E8472" t="s">
        <v>304</v>
      </c>
      <c r="F8472" s="8">
        <v>1519208.43</v>
      </c>
      <c r="G8472" s="10"/>
      <c r="I8472" s="8">
        <v>0</v>
      </c>
      <c r="J8472" s="8">
        <v>0</v>
      </c>
    </row>
    <row r="8473" spans="1:10" hidden="1" x14ac:dyDescent="0.35">
      <c r="A8473">
        <v>2021</v>
      </c>
      <c r="B8473">
        <v>3127701</v>
      </c>
      <c r="C8473" t="s">
        <v>89</v>
      </c>
      <c r="D8473" t="s">
        <v>303</v>
      </c>
      <c r="E8473" t="s">
        <v>305</v>
      </c>
      <c r="F8473" s="8">
        <v>9282898.8200000003</v>
      </c>
      <c r="G8473" s="10"/>
      <c r="I8473" s="8">
        <v>0</v>
      </c>
      <c r="J8473" s="8">
        <v>0</v>
      </c>
    </row>
    <row r="8474" spans="1:10" hidden="1" x14ac:dyDescent="0.35">
      <c r="A8474">
        <v>2021</v>
      </c>
      <c r="B8474">
        <v>3127800</v>
      </c>
      <c r="C8474" t="s">
        <v>90</v>
      </c>
      <c r="D8474" t="s">
        <v>303</v>
      </c>
      <c r="E8474" t="s">
        <v>299</v>
      </c>
      <c r="F8474" s="8">
        <v>10099831.460000001</v>
      </c>
      <c r="G8474" s="10">
        <v>10099831.460000001</v>
      </c>
      <c r="H8474">
        <v>0.79428310975003136</v>
      </c>
      <c r="I8474" s="8">
        <v>0</v>
      </c>
      <c r="J8474" s="8">
        <v>0</v>
      </c>
    </row>
    <row r="8475" spans="1:10" hidden="1" x14ac:dyDescent="0.35">
      <c r="A8475">
        <v>2021</v>
      </c>
      <c r="B8475">
        <v>3127800</v>
      </c>
      <c r="C8475" t="s">
        <v>90</v>
      </c>
      <c r="D8475" t="s">
        <v>303</v>
      </c>
      <c r="E8475" t="s">
        <v>300</v>
      </c>
      <c r="F8475" s="8">
        <v>8022125.54</v>
      </c>
      <c r="G8475" s="10"/>
      <c r="I8475" s="8">
        <v>0</v>
      </c>
      <c r="J8475" s="8">
        <v>8022125.54</v>
      </c>
    </row>
    <row r="8476" spans="1:10" hidden="1" x14ac:dyDescent="0.35">
      <c r="A8476">
        <v>2021</v>
      </c>
      <c r="B8476">
        <v>3127800</v>
      </c>
      <c r="C8476" t="s">
        <v>90</v>
      </c>
      <c r="D8476" t="s">
        <v>303</v>
      </c>
      <c r="E8476" t="s">
        <v>301</v>
      </c>
      <c r="F8476" s="8">
        <v>2077705.92</v>
      </c>
      <c r="G8476" s="10"/>
      <c r="I8476" s="8">
        <v>0</v>
      </c>
      <c r="J8476" s="8">
        <v>0</v>
      </c>
    </row>
    <row r="8477" spans="1:10" hidden="1" x14ac:dyDescent="0.35">
      <c r="A8477">
        <v>2021</v>
      </c>
      <c r="B8477">
        <v>3128006</v>
      </c>
      <c r="C8477" t="s">
        <v>91</v>
      </c>
      <c r="D8477" t="s">
        <v>303</v>
      </c>
      <c r="E8477" t="s">
        <v>299</v>
      </c>
      <c r="F8477" s="8">
        <v>22876810.920000002</v>
      </c>
      <c r="G8477" s="10">
        <v>22876810.920000002</v>
      </c>
      <c r="H8477">
        <v>0.72241259491075949</v>
      </c>
      <c r="I8477" s="8">
        <v>0</v>
      </c>
      <c r="J8477" s="8">
        <v>0</v>
      </c>
    </row>
    <row r="8478" spans="1:10" hidden="1" x14ac:dyDescent="0.35">
      <c r="A8478">
        <v>2021</v>
      </c>
      <c r="B8478">
        <v>3128006</v>
      </c>
      <c r="C8478" t="s">
        <v>91</v>
      </c>
      <c r="D8478" t="s">
        <v>303</v>
      </c>
      <c r="E8478" t="s">
        <v>300</v>
      </c>
      <c r="F8478" s="8">
        <v>16526496.34</v>
      </c>
      <c r="G8478" s="10"/>
      <c r="I8478" s="8">
        <v>0</v>
      </c>
      <c r="J8478" s="8">
        <v>16526496.34</v>
      </c>
    </row>
    <row r="8479" spans="1:10" hidden="1" x14ac:dyDescent="0.35">
      <c r="A8479">
        <v>2021</v>
      </c>
      <c r="B8479">
        <v>3128006</v>
      </c>
      <c r="C8479" t="s">
        <v>91</v>
      </c>
      <c r="D8479" t="s">
        <v>303</v>
      </c>
      <c r="E8479" t="s">
        <v>301</v>
      </c>
      <c r="F8479" s="8">
        <v>4194067.88</v>
      </c>
      <c r="G8479" s="10"/>
      <c r="I8479" s="8">
        <v>0</v>
      </c>
      <c r="J8479" s="8">
        <v>0</v>
      </c>
    </row>
    <row r="8480" spans="1:10" hidden="1" x14ac:dyDescent="0.35">
      <c r="A8480">
        <v>2021</v>
      </c>
      <c r="B8480">
        <v>3128006</v>
      </c>
      <c r="C8480" t="s">
        <v>91</v>
      </c>
      <c r="D8480" t="s">
        <v>303</v>
      </c>
      <c r="E8480" t="s">
        <v>304</v>
      </c>
      <c r="F8480" s="8">
        <v>352142.04</v>
      </c>
      <c r="G8480" s="10"/>
      <c r="I8480" s="8">
        <v>0</v>
      </c>
      <c r="J8480" s="8">
        <v>0</v>
      </c>
    </row>
    <row r="8481" spans="1:10" hidden="1" x14ac:dyDescent="0.35">
      <c r="A8481">
        <v>2021</v>
      </c>
      <c r="B8481">
        <v>3128006</v>
      </c>
      <c r="C8481" t="s">
        <v>91</v>
      </c>
      <c r="D8481" t="s">
        <v>303</v>
      </c>
      <c r="E8481" t="s">
        <v>305</v>
      </c>
      <c r="F8481" s="8">
        <v>576788.41</v>
      </c>
      <c r="G8481" s="10"/>
      <c r="I8481" s="8">
        <v>0</v>
      </c>
      <c r="J8481" s="8">
        <v>0</v>
      </c>
    </row>
    <row r="8482" spans="1:10" hidden="1" x14ac:dyDescent="0.35">
      <c r="A8482">
        <v>2021</v>
      </c>
      <c r="B8482">
        <v>3128253</v>
      </c>
      <c r="C8482" t="s">
        <v>92</v>
      </c>
      <c r="D8482" t="s">
        <v>303</v>
      </c>
      <c r="E8482" t="s">
        <v>299</v>
      </c>
      <c r="F8482" s="8">
        <v>3679741.36</v>
      </c>
      <c r="G8482" s="10">
        <v>3556308</v>
      </c>
      <c r="H8482">
        <v>0.76102095768982891</v>
      </c>
      <c r="I8482" s="8">
        <v>93935.373838073414</v>
      </c>
      <c r="J8482" s="8">
        <v>0</v>
      </c>
    </row>
    <row r="8483" spans="1:10" hidden="1" x14ac:dyDescent="0.35">
      <c r="A8483">
        <v>2021</v>
      </c>
      <c r="B8483">
        <v>3128253</v>
      </c>
      <c r="C8483" t="s">
        <v>92</v>
      </c>
      <c r="D8483" t="s">
        <v>303</v>
      </c>
      <c r="E8483" t="s">
        <v>300</v>
      </c>
      <c r="F8483" s="8">
        <v>2706424.92</v>
      </c>
      <c r="G8483" s="10"/>
      <c r="I8483" s="8">
        <v>0</v>
      </c>
      <c r="J8483" s="8">
        <v>2800360.2938380735</v>
      </c>
    </row>
    <row r="8484" spans="1:10" hidden="1" x14ac:dyDescent="0.35">
      <c r="A8484">
        <v>2021</v>
      </c>
      <c r="B8484">
        <v>3128253</v>
      </c>
      <c r="C8484" t="s">
        <v>92</v>
      </c>
      <c r="D8484" t="s">
        <v>303</v>
      </c>
      <c r="E8484" t="s">
        <v>301</v>
      </c>
      <c r="F8484" s="8">
        <v>834546.4</v>
      </c>
      <c r="G8484" s="10"/>
      <c r="I8484" s="8">
        <v>0</v>
      </c>
      <c r="J8484" s="8">
        <v>0</v>
      </c>
    </row>
    <row r="8485" spans="1:10" hidden="1" x14ac:dyDescent="0.35">
      <c r="A8485">
        <v>2021</v>
      </c>
      <c r="B8485">
        <v>3128253</v>
      </c>
      <c r="C8485" t="s">
        <v>92</v>
      </c>
      <c r="D8485" t="s">
        <v>303</v>
      </c>
      <c r="E8485" t="s">
        <v>309</v>
      </c>
      <c r="F8485" s="8">
        <v>123433.36</v>
      </c>
      <c r="G8485" s="10"/>
      <c r="I8485" s="8">
        <v>0</v>
      </c>
      <c r="J8485" s="8">
        <v>0</v>
      </c>
    </row>
    <row r="8486" spans="1:10" hidden="1" x14ac:dyDescent="0.35">
      <c r="A8486">
        <v>2021</v>
      </c>
      <c r="B8486">
        <v>3129608</v>
      </c>
      <c r="C8486" t="s">
        <v>93</v>
      </c>
      <c r="D8486" t="s">
        <v>303</v>
      </c>
      <c r="E8486" t="s">
        <v>299</v>
      </c>
      <c r="F8486" s="8">
        <v>7075351.3399999999</v>
      </c>
      <c r="G8486" s="10">
        <v>6565780.5999999996</v>
      </c>
      <c r="H8486">
        <v>0.76317749332044404</v>
      </c>
      <c r="I8486" s="8">
        <v>388892.9200226437</v>
      </c>
      <c r="J8486" s="8">
        <v>0</v>
      </c>
    </row>
    <row r="8487" spans="1:10" hidden="1" x14ac:dyDescent="0.35">
      <c r="A8487">
        <v>2021</v>
      </c>
      <c r="B8487">
        <v>3129608</v>
      </c>
      <c r="C8487" t="s">
        <v>93</v>
      </c>
      <c r="D8487" t="s">
        <v>303</v>
      </c>
      <c r="E8487" t="s">
        <v>300</v>
      </c>
      <c r="F8487" s="8">
        <v>5010855.9800000004</v>
      </c>
      <c r="G8487" s="10"/>
      <c r="I8487" s="8">
        <v>0</v>
      </c>
      <c r="J8487" s="8">
        <v>5399748.9000226445</v>
      </c>
    </row>
    <row r="8488" spans="1:10" hidden="1" x14ac:dyDescent="0.35">
      <c r="A8488">
        <v>2021</v>
      </c>
      <c r="B8488">
        <v>3129608</v>
      </c>
      <c r="C8488" t="s">
        <v>93</v>
      </c>
      <c r="D8488" t="s">
        <v>303</v>
      </c>
      <c r="E8488" t="s">
        <v>301</v>
      </c>
      <c r="F8488" s="8">
        <v>1004478.64</v>
      </c>
      <c r="G8488" s="10"/>
      <c r="I8488" s="8">
        <v>0</v>
      </c>
      <c r="J8488" s="8">
        <v>0</v>
      </c>
    </row>
    <row r="8489" spans="1:10" hidden="1" x14ac:dyDescent="0.35">
      <c r="A8489">
        <v>2021</v>
      </c>
      <c r="B8489">
        <v>3129608</v>
      </c>
      <c r="C8489" t="s">
        <v>93</v>
      </c>
      <c r="D8489" t="s">
        <v>303</v>
      </c>
      <c r="E8489" t="s">
        <v>309</v>
      </c>
      <c r="F8489" s="8">
        <v>509570.74</v>
      </c>
      <c r="G8489" s="10"/>
      <c r="I8489" s="8">
        <v>0</v>
      </c>
      <c r="J8489" s="8">
        <v>0</v>
      </c>
    </row>
    <row r="8490" spans="1:10" hidden="1" x14ac:dyDescent="0.35">
      <c r="A8490">
        <v>2021</v>
      </c>
      <c r="B8490">
        <v>3129657</v>
      </c>
      <c r="C8490" t="s">
        <v>94</v>
      </c>
      <c r="D8490" t="s">
        <v>303</v>
      </c>
      <c r="E8490" t="s">
        <v>299</v>
      </c>
      <c r="F8490" s="8">
        <v>5096894.43</v>
      </c>
      <c r="G8490" s="10">
        <v>4812784.7299999995</v>
      </c>
      <c r="H8490">
        <v>0.77612897928222946</v>
      </c>
      <c r="I8490" s="8">
        <v>220505.77146518044</v>
      </c>
      <c r="J8490" s="8">
        <v>0</v>
      </c>
    </row>
    <row r="8491" spans="1:10" hidden="1" x14ac:dyDescent="0.35">
      <c r="A8491">
        <v>2021</v>
      </c>
      <c r="B8491">
        <v>3129657</v>
      </c>
      <c r="C8491" t="s">
        <v>94</v>
      </c>
      <c r="D8491" t="s">
        <v>303</v>
      </c>
      <c r="E8491" t="s">
        <v>300</v>
      </c>
      <c r="F8491" s="8">
        <v>3735341.7</v>
      </c>
      <c r="G8491" s="10"/>
      <c r="I8491" s="8">
        <v>0</v>
      </c>
      <c r="J8491" s="8">
        <v>3955847.4714651806</v>
      </c>
    </row>
    <row r="8492" spans="1:10" hidden="1" x14ac:dyDescent="0.35">
      <c r="A8492">
        <v>2021</v>
      </c>
      <c r="B8492">
        <v>3129657</v>
      </c>
      <c r="C8492" t="s">
        <v>94</v>
      </c>
      <c r="D8492" t="s">
        <v>303</v>
      </c>
      <c r="E8492" t="s">
        <v>301</v>
      </c>
      <c r="F8492" s="8">
        <v>1077443.03</v>
      </c>
      <c r="G8492" s="10"/>
      <c r="I8492" s="8">
        <v>0</v>
      </c>
      <c r="J8492" s="8">
        <v>0</v>
      </c>
    </row>
    <row r="8493" spans="1:10" hidden="1" x14ac:dyDescent="0.35">
      <c r="A8493">
        <v>2021</v>
      </c>
      <c r="B8493">
        <v>3129657</v>
      </c>
      <c r="C8493" t="s">
        <v>94</v>
      </c>
      <c r="D8493" t="s">
        <v>303</v>
      </c>
      <c r="E8493" t="s">
        <v>309</v>
      </c>
      <c r="F8493" s="8">
        <v>284109.7</v>
      </c>
      <c r="G8493" s="10"/>
      <c r="I8493" s="8">
        <v>0</v>
      </c>
      <c r="J8493" s="8">
        <v>0</v>
      </c>
    </row>
    <row r="8494" spans="1:10" hidden="1" x14ac:dyDescent="0.35">
      <c r="A8494">
        <v>2021</v>
      </c>
      <c r="B8494">
        <v>3130051</v>
      </c>
      <c r="C8494" t="s">
        <v>95</v>
      </c>
      <c r="D8494" t="s">
        <v>303</v>
      </c>
      <c r="E8494" t="s">
        <v>299</v>
      </c>
      <c r="F8494" s="8">
        <v>5841704.9800000004</v>
      </c>
      <c r="G8494" s="10">
        <v>5425420.0100000007</v>
      </c>
      <c r="H8494">
        <v>0.4870805163709343</v>
      </c>
      <c r="I8494" s="8">
        <v>202764.29814505888</v>
      </c>
      <c r="J8494" s="8">
        <v>0</v>
      </c>
    </row>
    <row r="8495" spans="1:10" hidden="1" x14ac:dyDescent="0.35">
      <c r="A8495">
        <v>2021</v>
      </c>
      <c r="B8495">
        <v>3130051</v>
      </c>
      <c r="C8495" t="s">
        <v>95</v>
      </c>
      <c r="D8495" t="s">
        <v>303</v>
      </c>
      <c r="E8495" t="s">
        <v>300</v>
      </c>
      <c r="F8495" s="8">
        <v>2642616.38</v>
      </c>
      <c r="G8495" s="10"/>
      <c r="I8495" s="8">
        <v>0</v>
      </c>
      <c r="J8495" s="8">
        <v>2845380.6781450589</v>
      </c>
    </row>
    <row r="8496" spans="1:10" hidden="1" x14ac:dyDescent="0.35">
      <c r="A8496">
        <v>2021</v>
      </c>
      <c r="B8496">
        <v>3130051</v>
      </c>
      <c r="C8496" t="s">
        <v>95</v>
      </c>
      <c r="D8496" t="s">
        <v>303</v>
      </c>
      <c r="E8496" t="s">
        <v>301</v>
      </c>
      <c r="F8496" s="8">
        <v>2542753.21</v>
      </c>
      <c r="G8496" s="10"/>
      <c r="I8496" s="8">
        <v>0</v>
      </c>
      <c r="J8496" s="8">
        <v>0</v>
      </c>
    </row>
    <row r="8497" spans="1:10" hidden="1" x14ac:dyDescent="0.35">
      <c r="A8497">
        <v>2021</v>
      </c>
      <c r="B8497">
        <v>3130051</v>
      </c>
      <c r="C8497" t="s">
        <v>95</v>
      </c>
      <c r="D8497" t="s">
        <v>303</v>
      </c>
      <c r="E8497" t="s">
        <v>309</v>
      </c>
      <c r="F8497" s="8">
        <v>416284.97</v>
      </c>
      <c r="G8497" s="10"/>
      <c r="I8497" s="8">
        <v>0</v>
      </c>
      <c r="J8497" s="8">
        <v>0</v>
      </c>
    </row>
    <row r="8498" spans="1:10" hidden="1" x14ac:dyDescent="0.35">
      <c r="A8498">
        <v>2021</v>
      </c>
      <c r="B8498">
        <v>3130556</v>
      </c>
      <c r="C8498" t="s">
        <v>96</v>
      </c>
      <c r="D8498" t="s">
        <v>303</v>
      </c>
      <c r="E8498" t="s">
        <v>299</v>
      </c>
      <c r="F8498" s="8">
        <v>4850374.28</v>
      </c>
      <c r="G8498" s="10">
        <v>4578912.54</v>
      </c>
      <c r="H8498">
        <v>0.79809611738074382</v>
      </c>
      <c r="I8498" s="8">
        <v>216652.56071142096</v>
      </c>
      <c r="J8498" s="8">
        <v>0</v>
      </c>
    </row>
    <row r="8499" spans="1:10" hidden="1" x14ac:dyDescent="0.35">
      <c r="A8499">
        <v>2021</v>
      </c>
      <c r="B8499">
        <v>3130556</v>
      </c>
      <c r="C8499" t="s">
        <v>96</v>
      </c>
      <c r="D8499" t="s">
        <v>303</v>
      </c>
      <c r="E8499" t="s">
        <v>300</v>
      </c>
      <c r="F8499" s="8">
        <v>3654412.32</v>
      </c>
      <c r="G8499" s="10"/>
      <c r="I8499" s="8">
        <v>0</v>
      </c>
      <c r="J8499" s="8">
        <v>3871064.8807114209</v>
      </c>
    </row>
    <row r="8500" spans="1:10" hidden="1" x14ac:dyDescent="0.35">
      <c r="A8500">
        <v>2021</v>
      </c>
      <c r="B8500">
        <v>3130556</v>
      </c>
      <c r="C8500" t="s">
        <v>96</v>
      </c>
      <c r="D8500" t="s">
        <v>303</v>
      </c>
      <c r="E8500" t="s">
        <v>306</v>
      </c>
      <c r="F8500" s="8">
        <v>5225.09</v>
      </c>
      <c r="G8500" s="10"/>
      <c r="I8500" s="8">
        <v>0</v>
      </c>
      <c r="J8500" s="8">
        <v>0</v>
      </c>
    </row>
    <row r="8501" spans="1:10" hidden="1" x14ac:dyDescent="0.35">
      <c r="A8501">
        <v>2021</v>
      </c>
      <c r="B8501">
        <v>3130556</v>
      </c>
      <c r="C8501" t="s">
        <v>96</v>
      </c>
      <c r="D8501" t="s">
        <v>303</v>
      </c>
      <c r="E8501" t="s">
        <v>301</v>
      </c>
      <c r="F8501" s="8">
        <v>696127.79</v>
      </c>
      <c r="G8501" s="10"/>
      <c r="I8501" s="8">
        <v>0</v>
      </c>
      <c r="J8501" s="8">
        <v>0</v>
      </c>
    </row>
    <row r="8502" spans="1:10" hidden="1" x14ac:dyDescent="0.35">
      <c r="A8502">
        <v>2021</v>
      </c>
      <c r="B8502">
        <v>3130556</v>
      </c>
      <c r="C8502" t="s">
        <v>96</v>
      </c>
      <c r="D8502" t="s">
        <v>303</v>
      </c>
      <c r="E8502" t="s">
        <v>305</v>
      </c>
      <c r="F8502" s="8">
        <v>42000</v>
      </c>
      <c r="G8502" s="10"/>
      <c r="I8502" s="8">
        <v>0</v>
      </c>
      <c r="J8502" s="8">
        <v>0</v>
      </c>
    </row>
    <row r="8503" spans="1:10" hidden="1" x14ac:dyDescent="0.35">
      <c r="A8503">
        <v>2021</v>
      </c>
      <c r="B8503">
        <v>3130556</v>
      </c>
      <c r="C8503" t="s">
        <v>96</v>
      </c>
      <c r="D8503" t="s">
        <v>303</v>
      </c>
      <c r="E8503" t="s">
        <v>309</v>
      </c>
      <c r="F8503" s="8">
        <v>271461.74</v>
      </c>
      <c r="G8503" s="10"/>
      <c r="I8503" s="8">
        <v>0</v>
      </c>
      <c r="J8503" s="8">
        <v>0</v>
      </c>
    </row>
    <row r="8504" spans="1:10" hidden="1" x14ac:dyDescent="0.35">
      <c r="A8504">
        <v>2021</v>
      </c>
      <c r="B8504">
        <v>3130655</v>
      </c>
      <c r="C8504" t="s">
        <v>97</v>
      </c>
      <c r="D8504" t="s">
        <v>303</v>
      </c>
      <c r="E8504" t="s">
        <v>299</v>
      </c>
      <c r="F8504" s="8">
        <v>6045074.0199999996</v>
      </c>
      <c r="G8504" s="10">
        <v>5736622.0999999996</v>
      </c>
      <c r="H8504">
        <v>0.73162629450526306</v>
      </c>
      <c r="I8504" s="8">
        <v>225671.53526263384</v>
      </c>
      <c r="J8504" s="8">
        <v>0</v>
      </c>
    </row>
    <row r="8505" spans="1:10" hidden="1" x14ac:dyDescent="0.35">
      <c r="A8505">
        <v>2021</v>
      </c>
      <c r="B8505">
        <v>3130655</v>
      </c>
      <c r="C8505" t="s">
        <v>97</v>
      </c>
      <c r="D8505" t="s">
        <v>303</v>
      </c>
      <c r="E8505" t="s">
        <v>300</v>
      </c>
      <c r="F8505" s="8">
        <v>4197063.57</v>
      </c>
      <c r="G8505" s="10"/>
      <c r="I8505" s="8">
        <v>0</v>
      </c>
      <c r="J8505" s="8">
        <v>4422735.1052626343</v>
      </c>
    </row>
    <row r="8506" spans="1:10" hidden="1" x14ac:dyDescent="0.35">
      <c r="A8506">
        <v>2021</v>
      </c>
      <c r="B8506">
        <v>3130655</v>
      </c>
      <c r="C8506" t="s">
        <v>97</v>
      </c>
      <c r="D8506" t="s">
        <v>303</v>
      </c>
      <c r="E8506" t="s">
        <v>301</v>
      </c>
      <c r="F8506" s="8">
        <v>1437069.42</v>
      </c>
      <c r="G8506" s="10"/>
      <c r="I8506" s="8">
        <v>0</v>
      </c>
      <c r="J8506" s="8">
        <v>0</v>
      </c>
    </row>
    <row r="8507" spans="1:10" hidden="1" x14ac:dyDescent="0.35">
      <c r="A8507">
        <v>2021</v>
      </c>
      <c r="B8507">
        <v>3130655</v>
      </c>
      <c r="C8507" t="s">
        <v>97</v>
      </c>
      <c r="D8507" t="s">
        <v>303</v>
      </c>
      <c r="E8507" t="s">
        <v>309</v>
      </c>
      <c r="F8507" s="8">
        <v>308451.92</v>
      </c>
      <c r="G8507" s="10"/>
      <c r="I8507" s="8">
        <v>0</v>
      </c>
      <c r="J8507" s="8">
        <v>0</v>
      </c>
    </row>
    <row r="8508" spans="1:10" hidden="1" x14ac:dyDescent="0.35">
      <c r="A8508">
        <v>2021</v>
      </c>
      <c r="B8508">
        <v>3130903</v>
      </c>
      <c r="C8508" t="s">
        <v>98</v>
      </c>
      <c r="D8508" t="s">
        <v>303</v>
      </c>
      <c r="E8508" t="s">
        <v>299</v>
      </c>
      <c r="F8508" s="8">
        <v>14402448.369999999</v>
      </c>
      <c r="G8508" s="10">
        <v>12943991.819999998</v>
      </c>
      <c r="H8508">
        <v>0.42531715614140436</v>
      </c>
      <c r="I8508" s="8">
        <v>620306.59220180393</v>
      </c>
      <c r="J8508" s="8">
        <v>0</v>
      </c>
    </row>
    <row r="8509" spans="1:10" hidden="1" x14ac:dyDescent="0.35">
      <c r="A8509">
        <v>2021</v>
      </c>
      <c r="B8509">
        <v>3130903</v>
      </c>
      <c r="C8509" t="s">
        <v>98</v>
      </c>
      <c r="D8509" t="s">
        <v>303</v>
      </c>
      <c r="E8509" t="s">
        <v>300</v>
      </c>
      <c r="F8509" s="8">
        <v>5505301.79</v>
      </c>
      <c r="G8509" s="10"/>
      <c r="I8509" s="8">
        <v>0</v>
      </c>
      <c r="J8509" s="8">
        <v>6125608.3822018038</v>
      </c>
    </row>
    <row r="8510" spans="1:10" hidden="1" x14ac:dyDescent="0.35">
      <c r="A8510">
        <v>2021</v>
      </c>
      <c r="B8510">
        <v>3130903</v>
      </c>
      <c r="C8510" t="s">
        <v>98</v>
      </c>
      <c r="D8510" t="s">
        <v>303</v>
      </c>
      <c r="E8510" t="s">
        <v>306</v>
      </c>
      <c r="F8510" s="8">
        <v>27000.74</v>
      </c>
      <c r="G8510" s="10"/>
      <c r="I8510" s="8">
        <v>0</v>
      </c>
      <c r="J8510" s="8">
        <v>0</v>
      </c>
    </row>
    <row r="8511" spans="1:10" hidden="1" x14ac:dyDescent="0.35">
      <c r="A8511">
        <v>2021</v>
      </c>
      <c r="B8511">
        <v>3130903</v>
      </c>
      <c r="C8511" t="s">
        <v>98</v>
      </c>
      <c r="D8511" t="s">
        <v>303</v>
      </c>
      <c r="E8511" t="s">
        <v>301</v>
      </c>
      <c r="F8511" s="8">
        <v>5496708.8300000001</v>
      </c>
      <c r="G8511" s="10"/>
      <c r="I8511" s="8">
        <v>0</v>
      </c>
      <c r="J8511" s="8">
        <v>0</v>
      </c>
    </row>
    <row r="8512" spans="1:10" hidden="1" x14ac:dyDescent="0.35">
      <c r="A8512">
        <v>2021</v>
      </c>
      <c r="B8512">
        <v>3130903</v>
      </c>
      <c r="C8512" t="s">
        <v>98</v>
      </c>
      <c r="D8512" t="s">
        <v>303</v>
      </c>
      <c r="E8512" t="s">
        <v>309</v>
      </c>
      <c r="F8512" s="8">
        <v>1458456.55</v>
      </c>
      <c r="G8512" s="10"/>
      <c r="I8512" s="8">
        <v>0</v>
      </c>
      <c r="J8512" s="8">
        <v>0</v>
      </c>
    </row>
    <row r="8513" spans="1:10" hidden="1" x14ac:dyDescent="0.35">
      <c r="A8513">
        <v>2021</v>
      </c>
      <c r="B8513">
        <v>3131109</v>
      </c>
      <c r="C8513" t="s">
        <v>99</v>
      </c>
      <c r="D8513" t="s">
        <v>303</v>
      </c>
      <c r="E8513" t="s">
        <v>299</v>
      </c>
      <c r="F8513" s="8">
        <v>4948317.79</v>
      </c>
      <c r="G8513" s="10">
        <v>4948317.79</v>
      </c>
      <c r="H8513">
        <v>0.98564444261369877</v>
      </c>
      <c r="I8513" s="8">
        <v>0</v>
      </c>
      <c r="J8513" s="8">
        <v>0</v>
      </c>
    </row>
    <row r="8514" spans="1:10" hidden="1" x14ac:dyDescent="0.35">
      <c r="A8514">
        <v>2021</v>
      </c>
      <c r="B8514">
        <v>3131109</v>
      </c>
      <c r="C8514" t="s">
        <v>99</v>
      </c>
      <c r="D8514" t="s">
        <v>303</v>
      </c>
      <c r="E8514" t="s">
        <v>300</v>
      </c>
      <c r="F8514" s="8">
        <v>4877281.93</v>
      </c>
      <c r="G8514" s="10"/>
      <c r="I8514" s="8">
        <v>0</v>
      </c>
      <c r="J8514" s="8">
        <v>4877281.93</v>
      </c>
    </row>
    <row r="8515" spans="1:10" hidden="1" x14ac:dyDescent="0.35">
      <c r="A8515">
        <v>2021</v>
      </c>
      <c r="B8515">
        <v>3131109</v>
      </c>
      <c r="C8515" t="s">
        <v>99</v>
      </c>
      <c r="D8515" t="s">
        <v>303</v>
      </c>
      <c r="E8515" t="s">
        <v>301</v>
      </c>
      <c r="F8515" s="8">
        <v>70495.070000000007</v>
      </c>
      <c r="G8515" s="10"/>
      <c r="I8515" s="8">
        <v>0</v>
      </c>
      <c r="J8515" s="8">
        <v>0</v>
      </c>
    </row>
    <row r="8516" spans="1:10" hidden="1" x14ac:dyDescent="0.35">
      <c r="A8516">
        <v>2021</v>
      </c>
      <c r="B8516">
        <v>3131208</v>
      </c>
      <c r="C8516" t="s">
        <v>100</v>
      </c>
      <c r="D8516" t="s">
        <v>303</v>
      </c>
      <c r="E8516" t="s">
        <v>299</v>
      </c>
      <c r="F8516" s="8">
        <v>15086871.23</v>
      </c>
      <c r="G8516" s="10">
        <v>14621334.450000001</v>
      </c>
      <c r="H8516">
        <v>0.70853559676285216</v>
      </c>
      <c r="I8516" s="8">
        <v>329849.38023235666</v>
      </c>
      <c r="J8516" s="8">
        <v>0</v>
      </c>
    </row>
    <row r="8517" spans="1:10" hidden="1" x14ac:dyDescent="0.35">
      <c r="A8517">
        <v>2021</v>
      </c>
      <c r="B8517">
        <v>3131208</v>
      </c>
      <c r="C8517" t="s">
        <v>100</v>
      </c>
      <c r="D8517" t="s">
        <v>303</v>
      </c>
      <c r="E8517" t="s">
        <v>300</v>
      </c>
      <c r="F8517" s="8">
        <v>10359735.93</v>
      </c>
      <c r="G8517" s="10"/>
      <c r="I8517" s="8">
        <v>0</v>
      </c>
      <c r="J8517" s="8">
        <v>10689585.310232356</v>
      </c>
    </row>
    <row r="8518" spans="1:10" hidden="1" x14ac:dyDescent="0.35">
      <c r="A8518">
        <v>2021</v>
      </c>
      <c r="B8518">
        <v>3131208</v>
      </c>
      <c r="C8518" t="s">
        <v>100</v>
      </c>
      <c r="D8518" t="s">
        <v>303</v>
      </c>
      <c r="E8518" t="s">
        <v>306</v>
      </c>
      <c r="F8518" s="8">
        <v>112209.68</v>
      </c>
      <c r="G8518" s="10"/>
      <c r="I8518" s="8">
        <v>0</v>
      </c>
      <c r="J8518" s="8">
        <v>0</v>
      </c>
    </row>
    <row r="8519" spans="1:10" hidden="1" x14ac:dyDescent="0.35">
      <c r="A8519">
        <v>2021</v>
      </c>
      <c r="B8519">
        <v>3131208</v>
      </c>
      <c r="C8519" t="s">
        <v>100</v>
      </c>
      <c r="D8519" t="s">
        <v>303</v>
      </c>
      <c r="E8519" t="s">
        <v>301</v>
      </c>
      <c r="F8519" s="8">
        <v>3781599.7</v>
      </c>
      <c r="G8519" s="10"/>
      <c r="I8519" s="8">
        <v>0</v>
      </c>
      <c r="J8519" s="8">
        <v>0</v>
      </c>
    </row>
    <row r="8520" spans="1:10" hidden="1" x14ac:dyDescent="0.35">
      <c r="A8520">
        <v>2021</v>
      </c>
      <c r="B8520">
        <v>3131208</v>
      </c>
      <c r="C8520" t="s">
        <v>100</v>
      </c>
      <c r="D8520" t="s">
        <v>303</v>
      </c>
      <c r="E8520" t="s">
        <v>304</v>
      </c>
      <c r="F8520" s="8">
        <v>10887.47</v>
      </c>
      <c r="G8520" s="10"/>
      <c r="I8520" s="8">
        <v>0</v>
      </c>
      <c r="J8520" s="8">
        <v>0</v>
      </c>
    </row>
    <row r="8521" spans="1:10" hidden="1" x14ac:dyDescent="0.35">
      <c r="A8521">
        <v>2021</v>
      </c>
      <c r="B8521">
        <v>3131208</v>
      </c>
      <c r="C8521" t="s">
        <v>100</v>
      </c>
      <c r="D8521" t="s">
        <v>303</v>
      </c>
      <c r="E8521" t="s">
        <v>305</v>
      </c>
      <c r="F8521" s="8">
        <v>356901.67</v>
      </c>
      <c r="G8521" s="10"/>
      <c r="I8521" s="8">
        <v>0</v>
      </c>
      <c r="J8521" s="8">
        <v>0</v>
      </c>
    </row>
    <row r="8522" spans="1:10" hidden="1" x14ac:dyDescent="0.35">
      <c r="A8522">
        <v>2021</v>
      </c>
      <c r="B8522">
        <v>3131208</v>
      </c>
      <c r="C8522" t="s">
        <v>100</v>
      </c>
      <c r="D8522" t="s">
        <v>303</v>
      </c>
      <c r="E8522" t="s">
        <v>309</v>
      </c>
      <c r="F8522" s="8">
        <v>465536.78</v>
      </c>
      <c r="G8522" s="10"/>
      <c r="I8522" s="8">
        <v>0</v>
      </c>
      <c r="J8522" s="8">
        <v>0</v>
      </c>
    </row>
    <row r="8523" spans="1:10" hidden="1" x14ac:dyDescent="0.35">
      <c r="A8523">
        <v>2021</v>
      </c>
      <c r="B8523">
        <v>3131802</v>
      </c>
      <c r="C8523" t="s">
        <v>101</v>
      </c>
      <c r="D8523" t="s">
        <v>303</v>
      </c>
      <c r="E8523" t="s">
        <v>299</v>
      </c>
      <c r="F8523" s="8">
        <v>8193298.8399999999</v>
      </c>
      <c r="G8523" s="10">
        <v>7097165.3099999996</v>
      </c>
      <c r="H8523">
        <v>0.91121381671748047</v>
      </c>
      <c r="I8523" s="8">
        <v>998812.01750330487</v>
      </c>
      <c r="J8523" s="8">
        <v>0</v>
      </c>
    </row>
    <row r="8524" spans="1:10" hidden="1" x14ac:dyDescent="0.35">
      <c r="A8524">
        <v>2021</v>
      </c>
      <c r="B8524">
        <v>3131802</v>
      </c>
      <c r="C8524" t="s">
        <v>101</v>
      </c>
      <c r="D8524" t="s">
        <v>303</v>
      </c>
      <c r="E8524" t="s">
        <v>300</v>
      </c>
      <c r="F8524" s="8">
        <v>6467035.0899999999</v>
      </c>
      <c r="G8524" s="10"/>
      <c r="I8524" s="8">
        <v>0</v>
      </c>
      <c r="J8524" s="8">
        <v>7465847.1075033043</v>
      </c>
    </row>
    <row r="8525" spans="1:10" hidden="1" x14ac:dyDescent="0.35">
      <c r="A8525">
        <v>2021</v>
      </c>
      <c r="B8525">
        <v>3131802</v>
      </c>
      <c r="C8525" t="s">
        <v>101</v>
      </c>
      <c r="D8525" t="s">
        <v>303</v>
      </c>
      <c r="E8525" t="s">
        <v>301</v>
      </c>
      <c r="F8525" s="8">
        <v>628811.34</v>
      </c>
      <c r="G8525" s="10"/>
      <c r="I8525" s="8">
        <v>0</v>
      </c>
      <c r="J8525" s="8">
        <v>0</v>
      </c>
    </row>
    <row r="8526" spans="1:10" hidden="1" x14ac:dyDescent="0.35">
      <c r="A8526">
        <v>2021</v>
      </c>
      <c r="B8526">
        <v>3131802</v>
      </c>
      <c r="C8526" t="s">
        <v>101</v>
      </c>
      <c r="D8526" t="s">
        <v>303</v>
      </c>
      <c r="E8526" t="s">
        <v>304</v>
      </c>
      <c r="F8526" s="8">
        <v>1318.88</v>
      </c>
      <c r="G8526" s="10"/>
      <c r="I8526" s="8">
        <v>0</v>
      </c>
      <c r="J8526" s="8">
        <v>0</v>
      </c>
    </row>
    <row r="8527" spans="1:10" hidden="1" x14ac:dyDescent="0.35">
      <c r="A8527">
        <v>2021</v>
      </c>
      <c r="B8527">
        <v>3131802</v>
      </c>
      <c r="C8527" t="s">
        <v>101</v>
      </c>
      <c r="D8527" t="s">
        <v>303</v>
      </c>
      <c r="E8527" t="s">
        <v>309</v>
      </c>
      <c r="F8527" s="8">
        <v>1096133.53</v>
      </c>
      <c r="G8527" s="10"/>
      <c r="I8527" s="8">
        <v>0</v>
      </c>
      <c r="J8527" s="8">
        <v>0</v>
      </c>
    </row>
    <row r="8528" spans="1:10" hidden="1" x14ac:dyDescent="0.35">
      <c r="A8528">
        <v>2021</v>
      </c>
      <c r="B8528">
        <v>3132008</v>
      </c>
      <c r="C8528" t="s">
        <v>102</v>
      </c>
      <c r="D8528" t="s">
        <v>303</v>
      </c>
      <c r="E8528" t="s">
        <v>299</v>
      </c>
      <c r="F8528" s="8">
        <v>3261620.8</v>
      </c>
      <c r="G8528" s="10">
        <v>2944934.3099999996</v>
      </c>
      <c r="H8528">
        <v>0.74564756930011122</v>
      </c>
      <c r="I8528" s="8">
        <v>236136.51149868398</v>
      </c>
      <c r="J8528" s="8">
        <v>0</v>
      </c>
    </row>
    <row r="8529" spans="1:10" hidden="1" x14ac:dyDescent="0.35">
      <c r="A8529">
        <v>2021</v>
      </c>
      <c r="B8529">
        <v>3132008</v>
      </c>
      <c r="C8529" t="s">
        <v>102</v>
      </c>
      <c r="D8529" t="s">
        <v>303</v>
      </c>
      <c r="E8529" t="s">
        <v>300</v>
      </c>
      <c r="F8529" s="8">
        <v>2195883.11</v>
      </c>
      <c r="G8529" s="10"/>
      <c r="I8529" s="8">
        <v>0</v>
      </c>
      <c r="J8529" s="8">
        <v>2432019.6214986839</v>
      </c>
    </row>
    <row r="8530" spans="1:10" hidden="1" x14ac:dyDescent="0.35">
      <c r="A8530">
        <v>2021</v>
      </c>
      <c r="B8530">
        <v>3132008</v>
      </c>
      <c r="C8530" t="s">
        <v>102</v>
      </c>
      <c r="D8530" t="s">
        <v>303</v>
      </c>
      <c r="E8530" t="s">
        <v>301</v>
      </c>
      <c r="F8530" s="8">
        <v>639002.34</v>
      </c>
      <c r="G8530" s="10"/>
      <c r="I8530" s="8">
        <v>0</v>
      </c>
      <c r="J8530" s="8">
        <v>0</v>
      </c>
    </row>
    <row r="8531" spans="1:10" hidden="1" x14ac:dyDescent="0.35">
      <c r="A8531">
        <v>2021</v>
      </c>
      <c r="B8531">
        <v>3132008</v>
      </c>
      <c r="C8531" t="s">
        <v>102</v>
      </c>
      <c r="D8531" t="s">
        <v>303</v>
      </c>
      <c r="E8531" t="s">
        <v>309</v>
      </c>
      <c r="F8531" s="8">
        <v>316686.49</v>
      </c>
      <c r="G8531" s="10"/>
      <c r="I8531" s="8">
        <v>0</v>
      </c>
      <c r="J8531" s="8">
        <v>0</v>
      </c>
    </row>
    <row r="8532" spans="1:10" hidden="1" x14ac:dyDescent="0.35">
      <c r="A8532">
        <v>2021</v>
      </c>
      <c r="B8532">
        <v>3132107</v>
      </c>
      <c r="C8532" t="s">
        <v>103</v>
      </c>
      <c r="D8532" t="s">
        <v>303</v>
      </c>
      <c r="E8532" t="s">
        <v>299</v>
      </c>
      <c r="F8532" s="8">
        <v>19602572.530000001</v>
      </c>
      <c r="G8532" s="10">
        <v>18260758.27</v>
      </c>
      <c r="H8532">
        <v>0.786652154176947</v>
      </c>
      <c r="I8532" s="8">
        <v>1055541.0781343461</v>
      </c>
      <c r="J8532" s="8">
        <v>0</v>
      </c>
    </row>
    <row r="8533" spans="1:10" hidden="1" x14ac:dyDescent="0.35">
      <c r="A8533">
        <v>2021</v>
      </c>
      <c r="B8533">
        <v>3132107</v>
      </c>
      <c r="C8533" t="s">
        <v>103</v>
      </c>
      <c r="D8533" t="s">
        <v>303</v>
      </c>
      <c r="E8533" t="s">
        <v>300</v>
      </c>
      <c r="F8533" s="8">
        <v>14364864.83</v>
      </c>
      <c r="G8533" s="10"/>
      <c r="I8533" s="8">
        <v>0</v>
      </c>
      <c r="J8533" s="8">
        <v>15420405.908134347</v>
      </c>
    </row>
    <row r="8534" spans="1:10" hidden="1" x14ac:dyDescent="0.35">
      <c r="A8534">
        <v>2021</v>
      </c>
      <c r="B8534">
        <v>3132107</v>
      </c>
      <c r="C8534" t="s">
        <v>103</v>
      </c>
      <c r="D8534" t="s">
        <v>303</v>
      </c>
      <c r="E8534" t="s">
        <v>301</v>
      </c>
      <c r="F8534" s="8">
        <v>2566266.4700000002</v>
      </c>
      <c r="G8534" s="10"/>
      <c r="I8534" s="8">
        <v>0</v>
      </c>
      <c r="J8534" s="8">
        <v>0</v>
      </c>
    </row>
    <row r="8535" spans="1:10" hidden="1" x14ac:dyDescent="0.35">
      <c r="A8535">
        <v>2021</v>
      </c>
      <c r="B8535">
        <v>3132107</v>
      </c>
      <c r="C8535" t="s">
        <v>103</v>
      </c>
      <c r="D8535" t="s">
        <v>303</v>
      </c>
      <c r="E8535" t="s">
        <v>305</v>
      </c>
      <c r="F8535" s="8">
        <v>18290.599999999999</v>
      </c>
      <c r="G8535" s="10"/>
      <c r="I8535" s="8">
        <v>0</v>
      </c>
      <c r="J8535" s="8">
        <v>0</v>
      </c>
    </row>
    <row r="8536" spans="1:10" hidden="1" x14ac:dyDescent="0.35">
      <c r="A8536">
        <v>2021</v>
      </c>
      <c r="B8536">
        <v>3132107</v>
      </c>
      <c r="C8536" t="s">
        <v>103</v>
      </c>
      <c r="D8536" t="s">
        <v>303</v>
      </c>
      <c r="E8536" t="s">
        <v>309</v>
      </c>
      <c r="F8536" s="8">
        <v>1341814.26</v>
      </c>
      <c r="G8536" s="10"/>
      <c r="I8536" s="8">
        <v>0</v>
      </c>
      <c r="J8536" s="8">
        <v>0</v>
      </c>
    </row>
    <row r="8537" spans="1:10" hidden="1" x14ac:dyDescent="0.35">
      <c r="A8537">
        <v>2021</v>
      </c>
      <c r="B8537">
        <v>3132305</v>
      </c>
      <c r="C8537" t="s">
        <v>104</v>
      </c>
      <c r="D8537" t="s">
        <v>303</v>
      </c>
      <c r="E8537" t="s">
        <v>299</v>
      </c>
      <c r="F8537" s="8">
        <v>12143418.82</v>
      </c>
      <c r="G8537" s="10">
        <v>10830082.699999999</v>
      </c>
      <c r="H8537">
        <v>0.80778616676675985</v>
      </c>
      <c r="I8537" s="8">
        <v>1060894.7500511294</v>
      </c>
      <c r="J8537" s="8">
        <v>0</v>
      </c>
    </row>
    <row r="8538" spans="1:10" hidden="1" x14ac:dyDescent="0.35">
      <c r="A8538">
        <v>2021</v>
      </c>
      <c r="B8538">
        <v>3132305</v>
      </c>
      <c r="C8538" t="s">
        <v>104</v>
      </c>
      <c r="D8538" t="s">
        <v>303</v>
      </c>
      <c r="E8538" t="s">
        <v>300</v>
      </c>
      <c r="F8538" s="8">
        <v>8748390.9900000002</v>
      </c>
      <c r="G8538" s="10"/>
      <c r="I8538" s="8">
        <v>0</v>
      </c>
      <c r="J8538" s="8">
        <v>9809285.7400511298</v>
      </c>
    </row>
    <row r="8539" spans="1:10" hidden="1" x14ac:dyDescent="0.35">
      <c r="A8539">
        <v>2021</v>
      </c>
      <c r="B8539">
        <v>3132305</v>
      </c>
      <c r="C8539" t="s">
        <v>104</v>
      </c>
      <c r="D8539" t="s">
        <v>303</v>
      </c>
      <c r="E8539" t="s">
        <v>301</v>
      </c>
      <c r="F8539" s="8">
        <v>1600122.73</v>
      </c>
      <c r="G8539" s="10"/>
      <c r="I8539" s="8">
        <v>0</v>
      </c>
      <c r="J8539" s="8">
        <v>0</v>
      </c>
    </row>
    <row r="8540" spans="1:10" hidden="1" x14ac:dyDescent="0.35">
      <c r="A8540">
        <v>2021</v>
      </c>
      <c r="B8540">
        <v>3132305</v>
      </c>
      <c r="C8540" t="s">
        <v>104</v>
      </c>
      <c r="D8540" t="s">
        <v>303</v>
      </c>
      <c r="E8540" t="s">
        <v>304</v>
      </c>
      <c r="F8540" s="8">
        <v>47960.82</v>
      </c>
      <c r="G8540" s="10"/>
      <c r="I8540" s="8">
        <v>0</v>
      </c>
      <c r="J8540" s="8">
        <v>0</v>
      </c>
    </row>
    <row r="8541" spans="1:10" hidden="1" x14ac:dyDescent="0.35">
      <c r="A8541">
        <v>2021</v>
      </c>
      <c r="B8541">
        <v>3132305</v>
      </c>
      <c r="C8541" t="s">
        <v>104</v>
      </c>
      <c r="D8541" t="s">
        <v>303</v>
      </c>
      <c r="E8541" t="s">
        <v>309</v>
      </c>
      <c r="F8541" s="8">
        <v>1313336.1200000001</v>
      </c>
      <c r="G8541" s="10"/>
      <c r="I8541" s="8">
        <v>0</v>
      </c>
      <c r="J8541" s="8">
        <v>0</v>
      </c>
    </row>
    <row r="8542" spans="1:10" hidden="1" x14ac:dyDescent="0.35">
      <c r="A8542">
        <v>2021</v>
      </c>
      <c r="B8542">
        <v>3132503</v>
      </c>
      <c r="C8542" t="s">
        <v>105</v>
      </c>
      <c r="D8542" t="s">
        <v>303</v>
      </c>
      <c r="E8542" t="s">
        <v>299</v>
      </c>
      <c r="F8542" s="8">
        <v>21228738.059999999</v>
      </c>
      <c r="G8542" s="10">
        <v>20310402.969999999</v>
      </c>
      <c r="H8542">
        <v>0.67245423688410455</v>
      </c>
      <c r="I8542" s="8">
        <v>617538.32214984542</v>
      </c>
      <c r="J8542" s="8">
        <v>0</v>
      </c>
    </row>
    <row r="8543" spans="1:10" hidden="1" x14ac:dyDescent="0.35">
      <c r="A8543">
        <v>2021</v>
      </c>
      <c r="B8543">
        <v>3132503</v>
      </c>
      <c r="C8543" t="s">
        <v>105</v>
      </c>
      <c r="D8543" t="s">
        <v>303</v>
      </c>
      <c r="E8543" t="s">
        <v>300</v>
      </c>
      <c r="F8543" s="8">
        <v>13657816.529999999</v>
      </c>
      <c r="G8543" s="10"/>
      <c r="I8543" s="8">
        <v>0</v>
      </c>
      <c r="J8543" s="8">
        <v>14275354.852149844</v>
      </c>
    </row>
    <row r="8544" spans="1:10" hidden="1" x14ac:dyDescent="0.35">
      <c r="A8544">
        <v>2021</v>
      </c>
      <c r="B8544">
        <v>3132503</v>
      </c>
      <c r="C8544" t="s">
        <v>105</v>
      </c>
      <c r="D8544" t="s">
        <v>303</v>
      </c>
      <c r="E8544" t="s">
        <v>306</v>
      </c>
      <c r="F8544" s="8">
        <v>168756.76</v>
      </c>
      <c r="G8544" s="10"/>
      <c r="I8544" s="8">
        <v>0</v>
      </c>
      <c r="J8544" s="8">
        <v>0</v>
      </c>
    </row>
    <row r="8545" spans="1:11" hidden="1" x14ac:dyDescent="0.35">
      <c r="A8545">
        <v>2021</v>
      </c>
      <c r="B8545">
        <v>3132503</v>
      </c>
      <c r="C8545" t="s">
        <v>105</v>
      </c>
      <c r="D8545" t="s">
        <v>303</v>
      </c>
      <c r="E8545" t="s">
        <v>301</v>
      </c>
      <c r="F8545" s="8">
        <v>5464080.6500000004</v>
      </c>
      <c r="G8545" s="10"/>
      <c r="I8545" s="8">
        <v>0</v>
      </c>
      <c r="J8545" s="8">
        <v>0</v>
      </c>
    </row>
    <row r="8546" spans="1:11" hidden="1" x14ac:dyDescent="0.35">
      <c r="A8546">
        <v>2021</v>
      </c>
      <c r="B8546">
        <v>3132503</v>
      </c>
      <c r="C8546" t="s">
        <v>105</v>
      </c>
      <c r="D8546" t="s">
        <v>303</v>
      </c>
      <c r="E8546" t="s">
        <v>304</v>
      </c>
      <c r="F8546" s="8">
        <v>139801.88</v>
      </c>
      <c r="G8546" s="10"/>
      <c r="I8546" s="8">
        <v>0</v>
      </c>
      <c r="J8546" s="8">
        <v>0</v>
      </c>
    </row>
    <row r="8547" spans="1:11" hidden="1" x14ac:dyDescent="0.35">
      <c r="A8547">
        <v>2021</v>
      </c>
      <c r="B8547">
        <v>3132503</v>
      </c>
      <c r="C8547" t="s">
        <v>105</v>
      </c>
      <c r="D8547" t="s">
        <v>303</v>
      </c>
      <c r="E8547" t="s">
        <v>305</v>
      </c>
      <c r="F8547" s="8">
        <v>17035.34</v>
      </c>
      <c r="G8547" s="10"/>
      <c r="I8547" s="8">
        <v>0</v>
      </c>
      <c r="J8547" s="8">
        <v>0</v>
      </c>
    </row>
    <row r="8548" spans="1:11" hidden="1" x14ac:dyDescent="0.35">
      <c r="A8548">
        <v>2021</v>
      </c>
      <c r="B8548">
        <v>3132503</v>
      </c>
      <c r="C8548" t="s">
        <v>105</v>
      </c>
      <c r="D8548" t="s">
        <v>303</v>
      </c>
      <c r="E8548" t="s">
        <v>309</v>
      </c>
      <c r="F8548" s="8">
        <v>918335.09</v>
      </c>
      <c r="G8548" s="10"/>
      <c r="I8548" s="8">
        <v>0</v>
      </c>
      <c r="J8548" s="8">
        <v>0</v>
      </c>
    </row>
    <row r="8549" spans="1:11" hidden="1" x14ac:dyDescent="0.35">
      <c r="A8549">
        <v>2021</v>
      </c>
      <c r="B8549">
        <v>3132701</v>
      </c>
      <c r="C8549" t="s">
        <v>106</v>
      </c>
      <c r="D8549" t="s">
        <v>303</v>
      </c>
      <c r="E8549" t="s">
        <v>299</v>
      </c>
      <c r="F8549" s="8">
        <v>14627107.539999999</v>
      </c>
      <c r="G8549" s="10">
        <v>14240316.629999999</v>
      </c>
      <c r="H8549">
        <v>0.75532160762074296</v>
      </c>
      <c r="I8549" s="8">
        <v>292151.53195429011</v>
      </c>
      <c r="J8549" s="8">
        <v>0</v>
      </c>
    </row>
    <row r="8550" spans="1:11" hidden="1" x14ac:dyDescent="0.35">
      <c r="A8550">
        <v>2021</v>
      </c>
      <c r="B8550">
        <v>3132701</v>
      </c>
      <c r="C8550" t="s">
        <v>106</v>
      </c>
      <c r="D8550" t="s">
        <v>303</v>
      </c>
      <c r="E8550" t="s">
        <v>300</v>
      </c>
      <c r="F8550" s="8">
        <v>10756018.85</v>
      </c>
      <c r="G8550" s="10"/>
      <c r="I8550" s="8">
        <v>0</v>
      </c>
      <c r="J8550" s="8">
        <v>11048170.38195429</v>
      </c>
      <c r="K8550">
        <f>J8550/F8549</f>
        <v>0.75532160762074296</v>
      </c>
    </row>
    <row r="8551" spans="1:11" hidden="1" x14ac:dyDescent="0.35">
      <c r="A8551">
        <v>2021</v>
      </c>
      <c r="B8551">
        <v>3132701</v>
      </c>
      <c r="C8551" t="s">
        <v>106</v>
      </c>
      <c r="D8551" t="s">
        <v>303</v>
      </c>
      <c r="E8551" t="s">
        <v>301</v>
      </c>
      <c r="F8551" s="8">
        <v>1533867.58</v>
      </c>
      <c r="G8551" s="10"/>
      <c r="I8551" s="8">
        <v>0</v>
      </c>
      <c r="J8551" s="8">
        <v>0</v>
      </c>
    </row>
    <row r="8552" spans="1:11" hidden="1" x14ac:dyDescent="0.35">
      <c r="A8552">
        <v>2021</v>
      </c>
      <c r="B8552">
        <v>3132701</v>
      </c>
      <c r="C8552" t="s">
        <v>106</v>
      </c>
      <c r="D8552" t="s">
        <v>303</v>
      </c>
      <c r="E8552" t="s">
        <v>305</v>
      </c>
      <c r="F8552" s="8">
        <v>217121.68</v>
      </c>
      <c r="G8552" s="10"/>
      <c r="I8552" s="8">
        <v>0</v>
      </c>
      <c r="J8552" s="8">
        <v>0</v>
      </c>
    </row>
    <row r="8553" spans="1:11" hidden="1" x14ac:dyDescent="0.35">
      <c r="A8553">
        <v>2021</v>
      </c>
      <c r="B8553">
        <v>3132701</v>
      </c>
      <c r="C8553" t="s">
        <v>106</v>
      </c>
      <c r="D8553" t="s">
        <v>303</v>
      </c>
      <c r="E8553" t="s">
        <v>309</v>
      </c>
      <c r="F8553" s="8">
        <v>386790.91</v>
      </c>
      <c r="G8553" s="10"/>
      <c r="I8553" s="8">
        <v>0</v>
      </c>
      <c r="J8553" s="8">
        <v>0</v>
      </c>
    </row>
    <row r="8554" spans="1:11" hidden="1" x14ac:dyDescent="0.35">
      <c r="A8554">
        <v>2021</v>
      </c>
      <c r="B8554">
        <v>3133204</v>
      </c>
      <c r="C8554" t="s">
        <v>107</v>
      </c>
      <c r="D8554" t="s">
        <v>303</v>
      </c>
      <c r="E8554" t="s">
        <v>299</v>
      </c>
      <c r="F8554" s="8">
        <v>10634838.869999999</v>
      </c>
      <c r="G8554" s="10">
        <v>9815665.6699999999</v>
      </c>
      <c r="H8554">
        <v>0.72004168006671732</v>
      </c>
      <c r="I8554" s="8">
        <v>589838.84719362902</v>
      </c>
      <c r="J8554" s="8">
        <v>0</v>
      </c>
    </row>
    <row r="8555" spans="1:11" hidden="1" x14ac:dyDescent="0.35">
      <c r="A8555">
        <v>2021</v>
      </c>
      <c r="B8555">
        <v>3133204</v>
      </c>
      <c r="C8555" t="s">
        <v>107</v>
      </c>
      <c r="D8555" t="s">
        <v>303</v>
      </c>
      <c r="E8555" t="s">
        <v>300</v>
      </c>
      <c r="F8555" s="8">
        <v>7067688.4000000004</v>
      </c>
      <c r="G8555" s="10"/>
      <c r="I8555" s="8">
        <v>0</v>
      </c>
      <c r="J8555" s="8">
        <v>7657527.2471936289</v>
      </c>
    </row>
    <row r="8556" spans="1:11" hidden="1" x14ac:dyDescent="0.35">
      <c r="A8556">
        <v>2021</v>
      </c>
      <c r="B8556">
        <v>3133204</v>
      </c>
      <c r="C8556" t="s">
        <v>107</v>
      </c>
      <c r="D8556" t="s">
        <v>303</v>
      </c>
      <c r="E8556" t="s">
        <v>301</v>
      </c>
      <c r="F8556" s="8">
        <v>2352242.11</v>
      </c>
      <c r="G8556" s="10"/>
      <c r="I8556" s="8">
        <v>0</v>
      </c>
      <c r="J8556" s="8">
        <v>0</v>
      </c>
    </row>
    <row r="8557" spans="1:11" hidden="1" x14ac:dyDescent="0.35">
      <c r="A8557">
        <v>2021</v>
      </c>
      <c r="B8557">
        <v>3133204</v>
      </c>
      <c r="C8557" t="s">
        <v>107</v>
      </c>
      <c r="D8557" t="s">
        <v>303</v>
      </c>
      <c r="E8557" t="s">
        <v>309</v>
      </c>
      <c r="F8557" s="8">
        <v>819173.2</v>
      </c>
      <c r="G8557" s="10"/>
      <c r="I8557" s="8">
        <v>0</v>
      </c>
      <c r="J8557" s="8">
        <v>0</v>
      </c>
    </row>
    <row r="8558" spans="1:11" hidden="1" x14ac:dyDescent="0.35">
      <c r="A8558">
        <v>2021</v>
      </c>
      <c r="B8558">
        <v>3133303</v>
      </c>
      <c r="C8558" t="s">
        <v>108</v>
      </c>
      <c r="D8558" t="s">
        <v>303</v>
      </c>
      <c r="E8558" t="s">
        <v>299</v>
      </c>
      <c r="F8558" s="8">
        <v>16296527.539999999</v>
      </c>
      <c r="G8558" s="10">
        <v>16296527.539999999</v>
      </c>
      <c r="H8558">
        <v>0.77979498631277133</v>
      </c>
      <c r="I8558" s="8">
        <v>0</v>
      </c>
      <c r="J8558" s="8">
        <v>0</v>
      </c>
    </row>
    <row r="8559" spans="1:11" hidden="1" x14ac:dyDescent="0.35">
      <c r="A8559">
        <v>2021</v>
      </c>
      <c r="B8559">
        <v>3133303</v>
      </c>
      <c r="C8559" t="s">
        <v>108</v>
      </c>
      <c r="D8559" t="s">
        <v>303</v>
      </c>
      <c r="E8559" t="s">
        <v>300</v>
      </c>
      <c r="F8559" s="8">
        <v>12707950.470000001</v>
      </c>
      <c r="G8559" s="10"/>
      <c r="I8559" s="8">
        <v>0</v>
      </c>
      <c r="J8559" s="8">
        <v>12707950.470000001</v>
      </c>
    </row>
    <row r="8560" spans="1:11" hidden="1" x14ac:dyDescent="0.35">
      <c r="A8560">
        <v>2021</v>
      </c>
      <c r="B8560">
        <v>3133303</v>
      </c>
      <c r="C8560" t="s">
        <v>108</v>
      </c>
      <c r="D8560" t="s">
        <v>303</v>
      </c>
      <c r="E8560" t="s">
        <v>306</v>
      </c>
      <c r="F8560" s="8">
        <v>2558.1</v>
      </c>
      <c r="G8560" s="10"/>
      <c r="I8560" s="8">
        <v>0</v>
      </c>
      <c r="J8560" s="8">
        <v>0</v>
      </c>
    </row>
    <row r="8561" spans="1:10" hidden="1" x14ac:dyDescent="0.35">
      <c r="A8561">
        <v>2021</v>
      </c>
      <c r="B8561">
        <v>3133303</v>
      </c>
      <c r="C8561" t="s">
        <v>108</v>
      </c>
      <c r="D8561" t="s">
        <v>303</v>
      </c>
      <c r="E8561" t="s">
        <v>301</v>
      </c>
      <c r="F8561" s="8">
        <v>3320217.82</v>
      </c>
      <c r="G8561" s="10"/>
      <c r="I8561" s="8">
        <v>0</v>
      </c>
      <c r="J8561" s="8">
        <v>0</v>
      </c>
    </row>
    <row r="8562" spans="1:10" hidden="1" x14ac:dyDescent="0.35">
      <c r="A8562">
        <v>2021</v>
      </c>
      <c r="B8562">
        <v>3133303</v>
      </c>
      <c r="C8562" t="s">
        <v>108</v>
      </c>
      <c r="D8562" t="s">
        <v>303</v>
      </c>
      <c r="E8562" t="s">
        <v>304</v>
      </c>
      <c r="F8562" s="8">
        <v>41718.81</v>
      </c>
      <c r="G8562" s="10"/>
      <c r="I8562" s="8">
        <v>0</v>
      </c>
      <c r="J8562" s="8">
        <v>0</v>
      </c>
    </row>
    <row r="8563" spans="1:10" hidden="1" x14ac:dyDescent="0.35">
      <c r="A8563">
        <v>2021</v>
      </c>
      <c r="B8563">
        <v>3133303</v>
      </c>
      <c r="C8563" t="s">
        <v>108</v>
      </c>
      <c r="D8563" t="s">
        <v>303</v>
      </c>
      <c r="E8563" t="s">
        <v>305</v>
      </c>
      <c r="F8563" s="8">
        <v>223802.34</v>
      </c>
      <c r="G8563" s="10"/>
      <c r="I8563" s="8">
        <v>0</v>
      </c>
      <c r="J8563" s="8">
        <v>0</v>
      </c>
    </row>
    <row r="8564" spans="1:10" hidden="1" x14ac:dyDescent="0.35">
      <c r="A8564">
        <v>2021</v>
      </c>
      <c r="B8564">
        <v>3134004</v>
      </c>
      <c r="C8564" t="s">
        <v>109</v>
      </c>
      <c r="D8564" t="s">
        <v>303</v>
      </c>
      <c r="E8564" t="s">
        <v>299</v>
      </c>
      <c r="F8564" s="8">
        <v>9943428.4700000007</v>
      </c>
      <c r="G8564" s="10">
        <v>9450703.3200000003</v>
      </c>
      <c r="H8564">
        <v>0.75231280458817751</v>
      </c>
      <c r="I8564" s="8">
        <v>370683.43948763044</v>
      </c>
      <c r="J8564" s="8">
        <v>0</v>
      </c>
    </row>
    <row r="8565" spans="1:10" hidden="1" x14ac:dyDescent="0.35">
      <c r="A8565">
        <v>2021</v>
      </c>
      <c r="B8565">
        <v>3134004</v>
      </c>
      <c r="C8565" t="s">
        <v>109</v>
      </c>
      <c r="D8565" t="s">
        <v>303</v>
      </c>
      <c r="E8565" t="s">
        <v>300</v>
      </c>
      <c r="F8565" s="8">
        <v>7109885.1200000001</v>
      </c>
      <c r="G8565" s="10"/>
      <c r="I8565" s="8">
        <v>0</v>
      </c>
      <c r="J8565" s="8">
        <v>7480568.5594876306</v>
      </c>
    </row>
    <row r="8566" spans="1:10" hidden="1" x14ac:dyDescent="0.35">
      <c r="A8566">
        <v>2021</v>
      </c>
      <c r="B8566">
        <v>3134004</v>
      </c>
      <c r="C8566" t="s">
        <v>109</v>
      </c>
      <c r="D8566" t="s">
        <v>303</v>
      </c>
      <c r="E8566" t="s">
        <v>306</v>
      </c>
      <c r="F8566" s="8">
        <v>63610</v>
      </c>
      <c r="G8566" s="10"/>
      <c r="I8566" s="8">
        <v>0</v>
      </c>
      <c r="J8566" s="8">
        <v>0</v>
      </c>
    </row>
    <row r="8567" spans="1:10" hidden="1" x14ac:dyDescent="0.35">
      <c r="A8567">
        <v>2021</v>
      </c>
      <c r="B8567">
        <v>3134004</v>
      </c>
      <c r="C8567" t="s">
        <v>109</v>
      </c>
      <c r="D8567" t="s">
        <v>303</v>
      </c>
      <c r="E8567" t="s">
        <v>301</v>
      </c>
      <c r="F8567" s="8">
        <v>1500772.78</v>
      </c>
      <c r="G8567" s="10"/>
      <c r="I8567" s="8">
        <v>0</v>
      </c>
      <c r="J8567" s="8">
        <v>0</v>
      </c>
    </row>
    <row r="8568" spans="1:10" hidden="1" x14ac:dyDescent="0.35">
      <c r="A8568">
        <v>2021</v>
      </c>
      <c r="B8568">
        <v>3134004</v>
      </c>
      <c r="C8568" t="s">
        <v>109</v>
      </c>
      <c r="D8568" t="s">
        <v>303</v>
      </c>
      <c r="E8568" t="s">
        <v>309</v>
      </c>
      <c r="F8568" s="8">
        <v>492725.15</v>
      </c>
      <c r="G8568" s="10"/>
      <c r="I8568" s="8">
        <v>0</v>
      </c>
      <c r="J8568" s="8">
        <v>0</v>
      </c>
    </row>
    <row r="8569" spans="1:10" hidden="1" x14ac:dyDescent="0.35">
      <c r="A8569">
        <v>2021</v>
      </c>
      <c r="B8569">
        <v>3134103</v>
      </c>
      <c r="C8569" t="s">
        <v>110</v>
      </c>
      <c r="D8569" t="s">
        <v>303</v>
      </c>
      <c r="E8569" t="s">
        <v>299</v>
      </c>
      <c r="F8569" s="8">
        <v>5566112.0199999996</v>
      </c>
      <c r="G8569" s="10">
        <v>5469216.6999999993</v>
      </c>
      <c r="H8569">
        <v>0.84347226175916579</v>
      </c>
      <c r="I8569" s="8">
        <v>81728.514714278135</v>
      </c>
      <c r="J8569" s="8">
        <v>0</v>
      </c>
    </row>
    <row r="8570" spans="1:10" hidden="1" x14ac:dyDescent="0.35">
      <c r="A8570">
        <v>2021</v>
      </c>
      <c r="B8570">
        <v>3134103</v>
      </c>
      <c r="C8570" t="s">
        <v>110</v>
      </c>
      <c r="D8570" t="s">
        <v>303</v>
      </c>
      <c r="E8570" t="s">
        <v>300</v>
      </c>
      <c r="F8570" s="8">
        <v>4613132.58</v>
      </c>
      <c r="G8570" s="10"/>
      <c r="I8570" s="8">
        <v>0</v>
      </c>
      <c r="J8570" s="8">
        <v>4694861.0947142784</v>
      </c>
    </row>
    <row r="8571" spans="1:10" hidden="1" x14ac:dyDescent="0.35">
      <c r="A8571">
        <v>2021</v>
      </c>
      <c r="B8571">
        <v>3134103</v>
      </c>
      <c r="C8571" t="s">
        <v>110</v>
      </c>
      <c r="D8571" t="s">
        <v>303</v>
      </c>
      <c r="E8571" t="s">
        <v>306</v>
      </c>
      <c r="F8571" s="8">
        <v>31338.35</v>
      </c>
      <c r="G8571" s="10"/>
      <c r="I8571" s="8">
        <v>0</v>
      </c>
      <c r="J8571" s="8">
        <v>0</v>
      </c>
    </row>
    <row r="8572" spans="1:10" hidden="1" x14ac:dyDescent="0.35">
      <c r="A8572">
        <v>2021</v>
      </c>
      <c r="B8572">
        <v>3134103</v>
      </c>
      <c r="C8572" t="s">
        <v>110</v>
      </c>
      <c r="D8572" t="s">
        <v>303</v>
      </c>
      <c r="E8572" t="s">
        <v>301</v>
      </c>
      <c r="F8572" s="8">
        <v>739294.4</v>
      </c>
      <c r="G8572" s="10"/>
      <c r="I8572" s="8">
        <v>0</v>
      </c>
      <c r="J8572" s="8">
        <v>0</v>
      </c>
    </row>
    <row r="8573" spans="1:10" hidden="1" x14ac:dyDescent="0.35">
      <c r="A8573">
        <v>2021</v>
      </c>
      <c r="B8573">
        <v>3134103</v>
      </c>
      <c r="C8573" t="s">
        <v>110</v>
      </c>
      <c r="D8573" t="s">
        <v>303</v>
      </c>
      <c r="E8573" t="s">
        <v>309</v>
      </c>
      <c r="F8573" s="8">
        <v>96895.32</v>
      </c>
      <c r="G8573" s="10"/>
      <c r="I8573" s="8">
        <v>0</v>
      </c>
      <c r="J8573" s="8">
        <v>0</v>
      </c>
    </row>
    <row r="8574" spans="1:10" hidden="1" x14ac:dyDescent="0.35">
      <c r="A8574">
        <v>2021</v>
      </c>
      <c r="B8574">
        <v>3134707</v>
      </c>
      <c r="C8574" t="s">
        <v>111</v>
      </c>
      <c r="D8574" t="s">
        <v>303</v>
      </c>
      <c r="E8574" t="s">
        <v>299</v>
      </c>
      <c r="F8574" s="8">
        <v>9274340.3499999996</v>
      </c>
      <c r="G8574" s="10">
        <v>9274340.3499999996</v>
      </c>
      <c r="H8574">
        <v>0.66977540133083435</v>
      </c>
      <c r="I8574" s="8">
        <v>0</v>
      </c>
      <c r="J8574" s="8">
        <v>0</v>
      </c>
    </row>
    <row r="8575" spans="1:10" hidden="1" x14ac:dyDescent="0.35">
      <c r="A8575">
        <v>2021</v>
      </c>
      <c r="B8575">
        <v>3134707</v>
      </c>
      <c r="C8575" t="s">
        <v>111</v>
      </c>
      <c r="D8575" t="s">
        <v>303</v>
      </c>
      <c r="E8575" t="s">
        <v>300</v>
      </c>
      <c r="F8575" s="8">
        <v>6211725.0300000003</v>
      </c>
      <c r="G8575" s="10"/>
      <c r="I8575" s="8">
        <v>0</v>
      </c>
      <c r="J8575" s="8">
        <v>6211725.0300000003</v>
      </c>
    </row>
    <row r="8576" spans="1:10" hidden="1" x14ac:dyDescent="0.35">
      <c r="A8576">
        <v>2021</v>
      </c>
      <c r="B8576">
        <v>3134707</v>
      </c>
      <c r="C8576" t="s">
        <v>111</v>
      </c>
      <c r="D8576" t="s">
        <v>303</v>
      </c>
      <c r="E8576" t="s">
        <v>301</v>
      </c>
      <c r="F8576" s="8">
        <v>961593.57</v>
      </c>
      <c r="G8576" s="10"/>
      <c r="I8576" s="8">
        <v>0</v>
      </c>
      <c r="J8576" s="8">
        <v>0</v>
      </c>
    </row>
    <row r="8577" spans="1:10" hidden="1" x14ac:dyDescent="0.35">
      <c r="A8577">
        <v>2021</v>
      </c>
      <c r="B8577">
        <v>3134707</v>
      </c>
      <c r="C8577" t="s">
        <v>111</v>
      </c>
      <c r="D8577" t="s">
        <v>303</v>
      </c>
      <c r="E8577" t="s">
        <v>304</v>
      </c>
      <c r="F8577" s="8">
        <v>902</v>
      </c>
      <c r="G8577" s="10"/>
      <c r="I8577" s="8">
        <v>0</v>
      </c>
      <c r="J8577" s="8">
        <v>0</v>
      </c>
    </row>
    <row r="8578" spans="1:10" hidden="1" x14ac:dyDescent="0.35">
      <c r="A8578">
        <v>2021</v>
      </c>
      <c r="B8578">
        <v>3134707</v>
      </c>
      <c r="C8578" t="s">
        <v>111</v>
      </c>
      <c r="D8578" t="s">
        <v>303</v>
      </c>
      <c r="E8578" t="s">
        <v>305</v>
      </c>
      <c r="F8578" s="8">
        <v>8487.66</v>
      </c>
      <c r="G8578" s="10"/>
      <c r="I8578" s="8">
        <v>0</v>
      </c>
      <c r="J8578" s="8">
        <v>0</v>
      </c>
    </row>
    <row r="8579" spans="1:10" hidden="1" x14ac:dyDescent="0.35">
      <c r="A8579">
        <v>2021</v>
      </c>
      <c r="B8579">
        <v>3135050</v>
      </c>
      <c r="C8579" t="s">
        <v>112</v>
      </c>
      <c r="D8579" t="s">
        <v>303</v>
      </c>
      <c r="E8579" t="s">
        <v>299</v>
      </c>
      <c r="F8579" s="8">
        <v>23555837.620000001</v>
      </c>
      <c r="G8579" s="10">
        <v>22619078.040000003</v>
      </c>
      <c r="H8579">
        <v>0.70223430114660845</v>
      </c>
      <c r="I8579" s="8">
        <v>657824.7090036904</v>
      </c>
      <c r="J8579" s="8">
        <v>0</v>
      </c>
    </row>
    <row r="8580" spans="1:10" hidden="1" x14ac:dyDescent="0.35">
      <c r="A8580">
        <v>2021</v>
      </c>
      <c r="B8580">
        <v>3135050</v>
      </c>
      <c r="C8580" t="s">
        <v>112</v>
      </c>
      <c r="D8580" t="s">
        <v>303</v>
      </c>
      <c r="E8580" t="s">
        <v>300</v>
      </c>
      <c r="F8580" s="8">
        <v>15883892.460000001</v>
      </c>
      <c r="G8580" s="10"/>
      <c r="I8580" s="8">
        <v>0</v>
      </c>
      <c r="J8580" s="8">
        <v>16541717.169003692</v>
      </c>
    </row>
    <row r="8581" spans="1:10" hidden="1" x14ac:dyDescent="0.35">
      <c r="A8581">
        <v>2021</v>
      </c>
      <c r="B8581">
        <v>3135050</v>
      </c>
      <c r="C8581" t="s">
        <v>112</v>
      </c>
      <c r="D8581" t="s">
        <v>303</v>
      </c>
      <c r="E8581" t="s">
        <v>306</v>
      </c>
      <c r="F8581" s="8">
        <v>23100</v>
      </c>
      <c r="G8581" s="10"/>
      <c r="I8581" s="8">
        <v>0</v>
      </c>
      <c r="J8581" s="8">
        <v>0</v>
      </c>
    </row>
    <row r="8582" spans="1:10" hidden="1" x14ac:dyDescent="0.35">
      <c r="A8582">
        <v>2021</v>
      </c>
      <c r="B8582">
        <v>3135050</v>
      </c>
      <c r="C8582" t="s">
        <v>112</v>
      </c>
      <c r="D8582" t="s">
        <v>303</v>
      </c>
      <c r="E8582" t="s">
        <v>301</v>
      </c>
      <c r="F8582" s="8">
        <v>5751082.0499999998</v>
      </c>
      <c r="G8582" s="10"/>
      <c r="I8582" s="8">
        <v>0</v>
      </c>
      <c r="J8582" s="8">
        <v>0</v>
      </c>
    </row>
    <row r="8583" spans="1:10" hidden="1" x14ac:dyDescent="0.35">
      <c r="A8583">
        <v>2021</v>
      </c>
      <c r="B8583">
        <v>3135050</v>
      </c>
      <c r="C8583" t="s">
        <v>112</v>
      </c>
      <c r="D8583" t="s">
        <v>303</v>
      </c>
      <c r="E8583" t="s">
        <v>305</v>
      </c>
      <c r="F8583" s="8">
        <v>154075.64000000001</v>
      </c>
      <c r="G8583" s="10"/>
      <c r="I8583" s="8">
        <v>0</v>
      </c>
      <c r="J8583" s="8">
        <v>0</v>
      </c>
    </row>
    <row r="8584" spans="1:10" hidden="1" x14ac:dyDescent="0.35">
      <c r="A8584">
        <v>2021</v>
      </c>
      <c r="B8584">
        <v>3135050</v>
      </c>
      <c r="C8584" t="s">
        <v>112</v>
      </c>
      <c r="D8584" t="s">
        <v>303</v>
      </c>
      <c r="E8584" t="s">
        <v>309</v>
      </c>
      <c r="F8584" s="8">
        <v>936759.58</v>
      </c>
      <c r="G8584" s="10"/>
      <c r="I8584" s="8">
        <v>0</v>
      </c>
      <c r="J8584" s="8">
        <v>0</v>
      </c>
    </row>
    <row r="8585" spans="1:10" hidden="1" x14ac:dyDescent="0.35">
      <c r="A8585">
        <v>2021</v>
      </c>
      <c r="B8585">
        <v>3135076</v>
      </c>
      <c r="C8585" t="s">
        <v>113</v>
      </c>
      <c r="D8585" t="s">
        <v>303</v>
      </c>
      <c r="E8585" t="s">
        <v>299</v>
      </c>
      <c r="F8585" s="8">
        <v>4447438.93</v>
      </c>
      <c r="G8585" s="10">
        <v>3688155.9999999995</v>
      </c>
      <c r="H8585">
        <v>0.67418065559049034</v>
      </c>
      <c r="I8585" s="8">
        <v>511893.8635260684</v>
      </c>
      <c r="J8585" s="8">
        <v>0</v>
      </c>
    </row>
    <row r="8586" spans="1:10" hidden="1" x14ac:dyDescent="0.35">
      <c r="A8586">
        <v>2021</v>
      </c>
      <c r="B8586">
        <v>3135076</v>
      </c>
      <c r="C8586" t="s">
        <v>113</v>
      </c>
      <c r="D8586" t="s">
        <v>303</v>
      </c>
      <c r="E8586" t="s">
        <v>300</v>
      </c>
      <c r="F8586" s="8">
        <v>2486483.4300000002</v>
      </c>
      <c r="G8586" s="10"/>
      <c r="I8586" s="8">
        <v>0</v>
      </c>
      <c r="J8586" s="8">
        <v>2998377.2935260683</v>
      </c>
    </row>
    <row r="8587" spans="1:10" hidden="1" x14ac:dyDescent="0.35">
      <c r="A8587">
        <v>2021</v>
      </c>
      <c r="B8587">
        <v>3135076</v>
      </c>
      <c r="C8587" t="s">
        <v>113</v>
      </c>
      <c r="D8587" t="s">
        <v>303</v>
      </c>
      <c r="E8587" t="s">
        <v>301</v>
      </c>
      <c r="F8587" s="8">
        <v>1008097.35</v>
      </c>
      <c r="G8587" s="10"/>
      <c r="I8587" s="8">
        <v>0</v>
      </c>
      <c r="J8587" s="8">
        <v>0</v>
      </c>
    </row>
    <row r="8588" spans="1:10" hidden="1" x14ac:dyDescent="0.35">
      <c r="A8588">
        <v>2021</v>
      </c>
      <c r="B8588">
        <v>3135076</v>
      </c>
      <c r="C8588" t="s">
        <v>113</v>
      </c>
      <c r="D8588" t="s">
        <v>303</v>
      </c>
      <c r="E8588" t="s">
        <v>309</v>
      </c>
      <c r="F8588" s="8">
        <v>759282.93</v>
      </c>
      <c r="G8588" s="10"/>
      <c r="I8588" s="8">
        <v>0</v>
      </c>
      <c r="J8588" s="8">
        <v>0</v>
      </c>
    </row>
    <row r="8589" spans="1:10" hidden="1" x14ac:dyDescent="0.35">
      <c r="A8589">
        <v>2021</v>
      </c>
      <c r="B8589">
        <v>3135100</v>
      </c>
      <c r="C8589" t="s">
        <v>114</v>
      </c>
      <c r="D8589" t="s">
        <v>303</v>
      </c>
      <c r="E8589" t="s">
        <v>299</v>
      </c>
      <c r="F8589" s="8">
        <v>39049008.369999997</v>
      </c>
      <c r="G8589" s="10">
        <v>36005960.239999995</v>
      </c>
      <c r="H8589">
        <v>0.32251524560368178</v>
      </c>
      <c r="I8589" s="8">
        <v>981429.41503077454</v>
      </c>
      <c r="J8589" s="8">
        <v>0</v>
      </c>
    </row>
    <row r="8590" spans="1:10" hidden="1" x14ac:dyDescent="0.35">
      <c r="A8590">
        <v>2021</v>
      </c>
      <c r="B8590">
        <v>3135100</v>
      </c>
      <c r="C8590" t="s">
        <v>114</v>
      </c>
      <c r="D8590" t="s">
        <v>303</v>
      </c>
      <c r="E8590" t="s">
        <v>300</v>
      </c>
      <c r="F8590" s="8">
        <v>11612471.109999999</v>
      </c>
      <c r="G8590" s="10"/>
      <c r="I8590" s="8">
        <v>0</v>
      </c>
      <c r="J8590" s="8">
        <v>12593900.525030773</v>
      </c>
    </row>
    <row r="8591" spans="1:10" hidden="1" x14ac:dyDescent="0.35">
      <c r="A8591">
        <v>2021</v>
      </c>
      <c r="B8591">
        <v>3135100</v>
      </c>
      <c r="C8591" t="s">
        <v>114</v>
      </c>
      <c r="D8591" t="s">
        <v>303</v>
      </c>
      <c r="E8591" t="s">
        <v>307</v>
      </c>
      <c r="F8591" s="8">
        <v>714768.98</v>
      </c>
      <c r="G8591" s="10"/>
      <c r="I8591" s="8">
        <v>0</v>
      </c>
      <c r="J8591" s="8">
        <v>0</v>
      </c>
    </row>
    <row r="8592" spans="1:10" hidden="1" x14ac:dyDescent="0.35">
      <c r="A8592">
        <v>2021</v>
      </c>
      <c r="B8592">
        <v>3135100</v>
      </c>
      <c r="C8592" t="s">
        <v>114</v>
      </c>
      <c r="D8592" t="s">
        <v>303</v>
      </c>
      <c r="E8592" t="s">
        <v>306</v>
      </c>
      <c r="F8592" s="8">
        <v>317859.46999999997</v>
      </c>
      <c r="G8592" s="10"/>
      <c r="I8592" s="8">
        <v>0</v>
      </c>
      <c r="J8592" s="8">
        <v>0</v>
      </c>
    </row>
    <row r="8593" spans="1:10" hidden="1" x14ac:dyDescent="0.35">
      <c r="A8593">
        <v>2021</v>
      </c>
      <c r="B8593">
        <v>3135100</v>
      </c>
      <c r="C8593" t="s">
        <v>114</v>
      </c>
      <c r="D8593" t="s">
        <v>303</v>
      </c>
      <c r="E8593" t="s">
        <v>301</v>
      </c>
      <c r="F8593" s="8">
        <v>21610480.77</v>
      </c>
      <c r="G8593" s="10"/>
      <c r="I8593" s="8">
        <v>0</v>
      </c>
      <c r="J8593" s="8">
        <v>0</v>
      </c>
    </row>
    <row r="8594" spans="1:10" hidden="1" x14ac:dyDescent="0.35">
      <c r="A8594">
        <v>2021</v>
      </c>
      <c r="B8594">
        <v>3135100</v>
      </c>
      <c r="C8594" t="s">
        <v>114</v>
      </c>
      <c r="D8594" t="s">
        <v>303</v>
      </c>
      <c r="E8594" t="s">
        <v>304</v>
      </c>
      <c r="F8594" s="8">
        <v>695727.18</v>
      </c>
      <c r="G8594" s="10"/>
      <c r="I8594" s="8">
        <v>0</v>
      </c>
      <c r="J8594" s="8">
        <v>0</v>
      </c>
    </row>
    <row r="8595" spans="1:10" hidden="1" x14ac:dyDescent="0.35">
      <c r="A8595">
        <v>2021</v>
      </c>
      <c r="B8595">
        <v>3135100</v>
      </c>
      <c r="C8595" t="s">
        <v>114</v>
      </c>
      <c r="D8595" t="s">
        <v>303</v>
      </c>
      <c r="E8595" t="s">
        <v>305</v>
      </c>
      <c r="F8595" s="8">
        <v>1054652.73</v>
      </c>
      <c r="G8595" s="10"/>
      <c r="I8595" s="8">
        <v>0</v>
      </c>
      <c r="J8595" s="8">
        <v>0</v>
      </c>
    </row>
    <row r="8596" spans="1:10" hidden="1" x14ac:dyDescent="0.35">
      <c r="A8596">
        <v>2021</v>
      </c>
      <c r="B8596">
        <v>3135100</v>
      </c>
      <c r="C8596" t="s">
        <v>114</v>
      </c>
      <c r="D8596" t="s">
        <v>303</v>
      </c>
      <c r="E8596" t="s">
        <v>309</v>
      </c>
      <c r="F8596" s="8">
        <v>3043048.13</v>
      </c>
      <c r="G8596" s="10"/>
      <c r="I8596" s="8">
        <v>0</v>
      </c>
      <c r="J8596" s="8">
        <v>0</v>
      </c>
    </row>
    <row r="8597" spans="1:10" hidden="1" x14ac:dyDescent="0.35">
      <c r="A8597">
        <v>2021</v>
      </c>
      <c r="B8597">
        <v>3135209</v>
      </c>
      <c r="C8597" t="s">
        <v>115</v>
      </c>
      <c r="D8597" t="s">
        <v>303</v>
      </c>
      <c r="E8597" t="s">
        <v>299</v>
      </c>
      <c r="F8597" s="8">
        <v>30163926.5</v>
      </c>
      <c r="G8597" s="10">
        <v>30163926.5</v>
      </c>
      <c r="H8597">
        <v>0.43120658114585975</v>
      </c>
      <c r="I8597" s="8">
        <v>0</v>
      </c>
      <c r="J8597" s="8">
        <v>0</v>
      </c>
    </row>
    <row r="8598" spans="1:10" hidden="1" x14ac:dyDescent="0.35">
      <c r="A8598">
        <v>2021</v>
      </c>
      <c r="B8598">
        <v>3135209</v>
      </c>
      <c r="C8598" t="s">
        <v>115</v>
      </c>
      <c r="D8598" t="s">
        <v>303</v>
      </c>
      <c r="E8598" t="s">
        <v>300</v>
      </c>
      <c r="F8598" s="8">
        <v>13006883.619999999</v>
      </c>
      <c r="G8598" s="10"/>
      <c r="I8598" s="8">
        <v>0</v>
      </c>
      <c r="J8598" s="8">
        <v>13006883.619999999</v>
      </c>
    </row>
    <row r="8599" spans="1:10" hidden="1" x14ac:dyDescent="0.35">
      <c r="A8599">
        <v>2021</v>
      </c>
      <c r="B8599">
        <v>3135209</v>
      </c>
      <c r="C8599" t="s">
        <v>115</v>
      </c>
      <c r="D8599" t="s">
        <v>303</v>
      </c>
      <c r="E8599" t="s">
        <v>306</v>
      </c>
      <c r="F8599" s="8">
        <v>124200.48</v>
      </c>
      <c r="G8599" s="10"/>
      <c r="I8599" s="8">
        <v>0</v>
      </c>
      <c r="J8599" s="8">
        <v>0</v>
      </c>
    </row>
    <row r="8600" spans="1:10" hidden="1" x14ac:dyDescent="0.35">
      <c r="A8600">
        <v>2021</v>
      </c>
      <c r="B8600">
        <v>3135209</v>
      </c>
      <c r="C8600" t="s">
        <v>115</v>
      </c>
      <c r="D8600" t="s">
        <v>303</v>
      </c>
      <c r="E8600" t="s">
        <v>301</v>
      </c>
      <c r="F8600" s="8">
        <v>12714139.779999999</v>
      </c>
      <c r="G8600" s="10"/>
      <c r="I8600" s="8">
        <v>0</v>
      </c>
      <c r="J8600" s="8">
        <v>0</v>
      </c>
    </row>
    <row r="8601" spans="1:10" hidden="1" x14ac:dyDescent="0.35">
      <c r="A8601">
        <v>2021</v>
      </c>
      <c r="B8601">
        <v>3135209</v>
      </c>
      <c r="C8601" t="s">
        <v>115</v>
      </c>
      <c r="D8601" t="s">
        <v>303</v>
      </c>
      <c r="E8601" t="s">
        <v>304</v>
      </c>
      <c r="F8601" s="8">
        <v>414713.44</v>
      </c>
      <c r="G8601" s="10"/>
      <c r="I8601" s="8">
        <v>0</v>
      </c>
      <c r="J8601" s="8">
        <v>0</v>
      </c>
    </row>
    <row r="8602" spans="1:10" hidden="1" x14ac:dyDescent="0.35">
      <c r="A8602">
        <v>2021</v>
      </c>
      <c r="B8602">
        <v>3135209</v>
      </c>
      <c r="C8602" t="s">
        <v>115</v>
      </c>
      <c r="D8602" t="s">
        <v>303</v>
      </c>
      <c r="E8602" t="s">
        <v>305</v>
      </c>
      <c r="F8602" s="8">
        <v>5317.11</v>
      </c>
      <c r="G8602" s="10"/>
      <c r="I8602" s="8">
        <v>0</v>
      </c>
      <c r="J8602" s="8">
        <v>0</v>
      </c>
    </row>
    <row r="8603" spans="1:10" hidden="1" x14ac:dyDescent="0.35">
      <c r="A8603">
        <v>2021</v>
      </c>
      <c r="B8603">
        <v>3135357</v>
      </c>
      <c r="C8603" t="s">
        <v>116</v>
      </c>
      <c r="D8603" t="s">
        <v>303</v>
      </c>
      <c r="E8603" t="s">
        <v>299</v>
      </c>
      <c r="F8603" s="8">
        <v>6645776.6200000001</v>
      </c>
      <c r="G8603" s="10">
        <v>5831695.1500000004</v>
      </c>
      <c r="H8603">
        <v>0.82379626102369219</v>
      </c>
      <c r="I8603" s="8">
        <v>670637.27115467098</v>
      </c>
      <c r="J8603" s="8">
        <v>0</v>
      </c>
    </row>
    <row r="8604" spans="1:10" hidden="1" x14ac:dyDescent="0.35">
      <c r="A8604">
        <v>2021</v>
      </c>
      <c r="B8604">
        <v>3135357</v>
      </c>
      <c r="C8604" t="s">
        <v>116</v>
      </c>
      <c r="D8604" t="s">
        <v>303</v>
      </c>
      <c r="E8604" t="s">
        <v>300</v>
      </c>
      <c r="F8604" s="8">
        <v>4804128.66</v>
      </c>
      <c r="G8604" s="10"/>
      <c r="I8604" s="8">
        <v>0</v>
      </c>
      <c r="J8604" s="8">
        <v>5474765.9311546711</v>
      </c>
    </row>
    <row r="8605" spans="1:10" hidden="1" x14ac:dyDescent="0.35">
      <c r="A8605">
        <v>2021</v>
      </c>
      <c r="B8605">
        <v>3135357</v>
      </c>
      <c r="C8605" t="s">
        <v>116</v>
      </c>
      <c r="D8605" t="s">
        <v>303</v>
      </c>
      <c r="E8605" t="s">
        <v>306</v>
      </c>
      <c r="F8605" s="8">
        <v>544</v>
      </c>
      <c r="G8605" s="10"/>
      <c r="I8605" s="8">
        <v>0</v>
      </c>
      <c r="J8605" s="8">
        <v>0</v>
      </c>
    </row>
    <row r="8606" spans="1:10" hidden="1" x14ac:dyDescent="0.35">
      <c r="A8606">
        <v>2021</v>
      </c>
      <c r="B8606">
        <v>3135357</v>
      </c>
      <c r="C8606" t="s">
        <v>116</v>
      </c>
      <c r="D8606" t="s">
        <v>303</v>
      </c>
      <c r="E8606" t="s">
        <v>301</v>
      </c>
      <c r="F8606" s="8">
        <v>755453.57</v>
      </c>
      <c r="G8606" s="10"/>
      <c r="I8606" s="8">
        <v>0</v>
      </c>
      <c r="J8606" s="8">
        <v>0</v>
      </c>
    </row>
    <row r="8607" spans="1:10" hidden="1" x14ac:dyDescent="0.35">
      <c r="A8607">
        <v>2021</v>
      </c>
      <c r="B8607">
        <v>3135357</v>
      </c>
      <c r="C8607" t="s">
        <v>116</v>
      </c>
      <c r="D8607" t="s">
        <v>303</v>
      </c>
      <c r="E8607" t="s">
        <v>304</v>
      </c>
      <c r="F8607" s="8">
        <v>458</v>
      </c>
      <c r="G8607" s="10"/>
      <c r="I8607" s="8">
        <v>0</v>
      </c>
      <c r="J8607" s="8">
        <v>0</v>
      </c>
    </row>
    <row r="8608" spans="1:10" hidden="1" x14ac:dyDescent="0.35">
      <c r="A8608">
        <v>2021</v>
      </c>
      <c r="B8608">
        <v>3135357</v>
      </c>
      <c r="C8608" t="s">
        <v>116</v>
      </c>
      <c r="D8608" t="s">
        <v>303</v>
      </c>
      <c r="E8608" t="s">
        <v>309</v>
      </c>
      <c r="F8608" s="8">
        <v>814081.47</v>
      </c>
      <c r="G8608" s="10"/>
      <c r="I8608" s="8">
        <v>0</v>
      </c>
      <c r="J8608" s="8">
        <v>0</v>
      </c>
    </row>
    <row r="8609" spans="1:10" hidden="1" x14ac:dyDescent="0.35">
      <c r="A8609">
        <v>2021</v>
      </c>
      <c r="B8609">
        <v>3135456</v>
      </c>
      <c r="C8609" t="s">
        <v>117</v>
      </c>
      <c r="D8609" t="s">
        <v>303</v>
      </c>
      <c r="E8609" t="s">
        <v>299</v>
      </c>
      <c r="F8609" s="8">
        <v>4448798.78</v>
      </c>
      <c r="G8609" s="10">
        <v>3545375.22</v>
      </c>
      <c r="H8609">
        <v>0.70166833286548436</v>
      </c>
      <c r="I8609" s="8">
        <v>633903.70321660093</v>
      </c>
      <c r="J8609" s="8">
        <v>0</v>
      </c>
    </row>
    <row r="8610" spans="1:10" hidden="1" x14ac:dyDescent="0.35">
      <c r="A8610">
        <v>2021</v>
      </c>
      <c r="B8610">
        <v>3135456</v>
      </c>
      <c r="C8610" t="s">
        <v>117</v>
      </c>
      <c r="D8610" t="s">
        <v>303</v>
      </c>
      <c r="E8610" t="s">
        <v>300</v>
      </c>
      <c r="F8610" s="8">
        <v>2487677.52</v>
      </c>
      <c r="G8610" s="10"/>
      <c r="I8610" s="8">
        <v>0</v>
      </c>
      <c r="J8610" s="8">
        <v>3121581.2232166007</v>
      </c>
    </row>
    <row r="8611" spans="1:10" hidden="1" x14ac:dyDescent="0.35">
      <c r="A8611">
        <v>2021</v>
      </c>
      <c r="B8611">
        <v>3135456</v>
      </c>
      <c r="C8611" t="s">
        <v>117</v>
      </c>
      <c r="D8611" t="s">
        <v>303</v>
      </c>
      <c r="E8611" t="s">
        <v>301</v>
      </c>
      <c r="F8611" s="8">
        <v>808275.14</v>
      </c>
      <c r="G8611" s="10"/>
      <c r="I8611" s="8">
        <v>0</v>
      </c>
      <c r="J8611" s="8">
        <v>0</v>
      </c>
    </row>
    <row r="8612" spans="1:10" hidden="1" x14ac:dyDescent="0.35">
      <c r="A8612">
        <v>2021</v>
      </c>
      <c r="B8612">
        <v>3135456</v>
      </c>
      <c r="C8612" t="s">
        <v>117</v>
      </c>
      <c r="D8612" t="s">
        <v>303</v>
      </c>
      <c r="E8612" t="s">
        <v>305</v>
      </c>
      <c r="F8612" s="8">
        <v>9000</v>
      </c>
      <c r="G8612" s="10"/>
      <c r="I8612" s="8">
        <v>0</v>
      </c>
      <c r="J8612" s="8">
        <v>0</v>
      </c>
    </row>
    <row r="8613" spans="1:10" hidden="1" x14ac:dyDescent="0.35">
      <c r="A8613">
        <v>2021</v>
      </c>
      <c r="B8613">
        <v>3135456</v>
      </c>
      <c r="C8613" t="s">
        <v>117</v>
      </c>
      <c r="D8613" t="s">
        <v>303</v>
      </c>
      <c r="E8613" t="s">
        <v>309</v>
      </c>
      <c r="F8613" s="8">
        <v>903423.56</v>
      </c>
      <c r="G8613" s="10"/>
      <c r="I8613" s="8">
        <v>0</v>
      </c>
      <c r="J8613" s="8">
        <v>0</v>
      </c>
    </row>
    <row r="8614" spans="1:10" hidden="1" x14ac:dyDescent="0.35">
      <c r="A8614">
        <v>2021</v>
      </c>
      <c r="B8614">
        <v>3135605</v>
      </c>
      <c r="C8614" t="s">
        <v>118</v>
      </c>
      <c r="D8614" t="s">
        <v>303</v>
      </c>
      <c r="E8614" t="s">
        <v>299</v>
      </c>
      <c r="F8614" s="8">
        <v>5726875.46</v>
      </c>
      <c r="G8614" s="10">
        <v>5426773.9100000001</v>
      </c>
      <c r="H8614">
        <v>0.646966788782251</v>
      </c>
      <c r="I8614" s="8">
        <v>194155.73611207612</v>
      </c>
      <c r="J8614" s="8">
        <v>0</v>
      </c>
    </row>
    <row r="8615" spans="1:10" hidden="1" x14ac:dyDescent="0.35">
      <c r="A8615">
        <v>2021</v>
      </c>
      <c r="B8615">
        <v>3135605</v>
      </c>
      <c r="C8615" t="s">
        <v>118</v>
      </c>
      <c r="D8615" t="s">
        <v>303</v>
      </c>
      <c r="E8615" t="s">
        <v>300</v>
      </c>
      <c r="F8615" s="8">
        <v>3510942.49</v>
      </c>
      <c r="G8615" s="10"/>
      <c r="I8615" s="8">
        <v>0</v>
      </c>
      <c r="J8615" s="8">
        <v>3705098.2261120765</v>
      </c>
    </row>
    <row r="8616" spans="1:10" hidden="1" x14ac:dyDescent="0.35">
      <c r="A8616">
        <v>2021</v>
      </c>
      <c r="B8616">
        <v>3135605</v>
      </c>
      <c r="C8616" t="s">
        <v>118</v>
      </c>
      <c r="D8616" t="s">
        <v>303</v>
      </c>
      <c r="E8616" t="s">
        <v>301</v>
      </c>
      <c r="F8616" s="8">
        <v>1406721.97</v>
      </c>
      <c r="G8616" s="10"/>
      <c r="I8616" s="8">
        <v>0</v>
      </c>
      <c r="J8616" s="8">
        <v>0</v>
      </c>
    </row>
    <row r="8617" spans="1:10" hidden="1" x14ac:dyDescent="0.35">
      <c r="A8617">
        <v>2021</v>
      </c>
      <c r="B8617">
        <v>3135605</v>
      </c>
      <c r="C8617" t="s">
        <v>118</v>
      </c>
      <c r="D8617" t="s">
        <v>303</v>
      </c>
      <c r="E8617" t="s">
        <v>304</v>
      </c>
      <c r="F8617" s="8">
        <v>40407.199999999997</v>
      </c>
      <c r="G8617" s="10"/>
      <c r="I8617" s="8">
        <v>0</v>
      </c>
      <c r="J8617" s="8">
        <v>0</v>
      </c>
    </row>
    <row r="8618" spans="1:10" hidden="1" x14ac:dyDescent="0.35">
      <c r="A8618">
        <v>2021</v>
      </c>
      <c r="B8618">
        <v>3135605</v>
      </c>
      <c r="C8618" t="s">
        <v>118</v>
      </c>
      <c r="D8618" t="s">
        <v>303</v>
      </c>
      <c r="E8618" t="s">
        <v>305</v>
      </c>
      <c r="F8618" s="8">
        <v>307200.89</v>
      </c>
      <c r="G8618" s="10"/>
      <c r="I8618" s="8">
        <v>0</v>
      </c>
      <c r="J8618" s="8">
        <v>0</v>
      </c>
    </row>
    <row r="8619" spans="1:10" hidden="1" x14ac:dyDescent="0.35">
      <c r="A8619">
        <v>2021</v>
      </c>
      <c r="B8619">
        <v>3135605</v>
      </c>
      <c r="C8619" t="s">
        <v>118</v>
      </c>
      <c r="D8619" t="s">
        <v>303</v>
      </c>
      <c r="E8619" t="s">
        <v>309</v>
      </c>
      <c r="F8619" s="8">
        <v>300101.55</v>
      </c>
      <c r="G8619" s="10"/>
      <c r="I8619" s="8">
        <v>0</v>
      </c>
      <c r="J8619" s="8">
        <v>0</v>
      </c>
    </row>
    <row r="8620" spans="1:10" hidden="1" x14ac:dyDescent="0.35">
      <c r="A8620">
        <v>2021</v>
      </c>
      <c r="B8620">
        <v>3135803</v>
      </c>
      <c r="C8620" t="s">
        <v>119</v>
      </c>
      <c r="D8620" t="s">
        <v>303</v>
      </c>
      <c r="E8620" t="s">
        <v>299</v>
      </c>
      <c r="F8620" s="8">
        <v>13467061</v>
      </c>
      <c r="G8620" s="10">
        <v>12163113.629999999</v>
      </c>
      <c r="H8620">
        <v>0.62622578820715991</v>
      </c>
      <c r="I8620" s="8">
        <v>816565.46955890325</v>
      </c>
      <c r="J8620" s="8">
        <v>0</v>
      </c>
    </row>
    <row r="8621" spans="1:10" hidden="1" x14ac:dyDescent="0.35">
      <c r="A8621">
        <v>2021</v>
      </c>
      <c r="B8621">
        <v>3135803</v>
      </c>
      <c r="C8621" t="s">
        <v>119</v>
      </c>
      <c r="D8621" t="s">
        <v>303</v>
      </c>
      <c r="E8621" t="s">
        <v>300</v>
      </c>
      <c r="F8621" s="8">
        <v>7616855.4199999999</v>
      </c>
      <c r="G8621" s="10"/>
      <c r="I8621" s="8">
        <v>0</v>
      </c>
      <c r="J8621" s="8">
        <v>8433420.8895589039</v>
      </c>
    </row>
    <row r="8622" spans="1:10" hidden="1" x14ac:dyDescent="0.35">
      <c r="A8622">
        <v>2021</v>
      </c>
      <c r="B8622">
        <v>3135803</v>
      </c>
      <c r="C8622" t="s">
        <v>119</v>
      </c>
      <c r="D8622" t="s">
        <v>303</v>
      </c>
      <c r="E8622" t="s">
        <v>306</v>
      </c>
      <c r="F8622" s="8">
        <v>39909.47</v>
      </c>
      <c r="G8622" s="10"/>
      <c r="I8622" s="8">
        <v>0</v>
      </c>
      <c r="J8622" s="8">
        <v>0</v>
      </c>
    </row>
    <row r="8623" spans="1:10" hidden="1" x14ac:dyDescent="0.35">
      <c r="A8623">
        <v>2021</v>
      </c>
      <c r="B8623">
        <v>3135803</v>
      </c>
      <c r="C8623" t="s">
        <v>119</v>
      </c>
      <c r="D8623" t="s">
        <v>303</v>
      </c>
      <c r="E8623" t="s">
        <v>301</v>
      </c>
      <c r="F8623" s="8">
        <v>2727505.66</v>
      </c>
      <c r="G8623" s="10"/>
      <c r="I8623" s="8">
        <v>0</v>
      </c>
      <c r="J8623" s="8">
        <v>0</v>
      </c>
    </row>
    <row r="8624" spans="1:10" hidden="1" x14ac:dyDescent="0.35">
      <c r="A8624">
        <v>2021</v>
      </c>
      <c r="B8624">
        <v>3135803</v>
      </c>
      <c r="C8624" t="s">
        <v>119</v>
      </c>
      <c r="D8624" t="s">
        <v>303</v>
      </c>
      <c r="E8624" t="s">
        <v>304</v>
      </c>
      <c r="F8624" s="8">
        <v>49606.86</v>
      </c>
      <c r="G8624" s="10"/>
      <c r="I8624" s="8">
        <v>0</v>
      </c>
      <c r="J8624" s="8">
        <v>0</v>
      </c>
    </row>
    <row r="8625" spans="1:10" hidden="1" x14ac:dyDescent="0.35">
      <c r="A8625">
        <v>2021</v>
      </c>
      <c r="B8625">
        <v>3135803</v>
      </c>
      <c r="C8625" t="s">
        <v>119</v>
      </c>
      <c r="D8625" t="s">
        <v>303</v>
      </c>
      <c r="E8625" t="s">
        <v>305</v>
      </c>
      <c r="F8625" s="8">
        <v>1114106.02</v>
      </c>
      <c r="G8625" s="10"/>
      <c r="I8625" s="8">
        <v>0</v>
      </c>
      <c r="J8625" s="8">
        <v>0</v>
      </c>
    </row>
    <row r="8626" spans="1:10" hidden="1" x14ac:dyDescent="0.35">
      <c r="A8626">
        <v>2021</v>
      </c>
      <c r="B8626">
        <v>3135803</v>
      </c>
      <c r="C8626" t="s">
        <v>119</v>
      </c>
      <c r="D8626" t="s">
        <v>303</v>
      </c>
      <c r="E8626" t="s">
        <v>309</v>
      </c>
      <c r="F8626" s="8">
        <v>1303947.3700000001</v>
      </c>
      <c r="G8626" s="10"/>
      <c r="I8626" s="8">
        <v>0</v>
      </c>
      <c r="J8626" s="8">
        <v>0</v>
      </c>
    </row>
    <row r="8627" spans="1:10" hidden="1" x14ac:dyDescent="0.35">
      <c r="A8627">
        <v>2021</v>
      </c>
      <c r="B8627">
        <v>3136009</v>
      </c>
      <c r="C8627" t="s">
        <v>120</v>
      </c>
      <c r="D8627" t="s">
        <v>303</v>
      </c>
      <c r="E8627" t="s">
        <v>299</v>
      </c>
      <c r="F8627" s="8">
        <v>13282660.52</v>
      </c>
      <c r="G8627" s="10">
        <v>12382125.99</v>
      </c>
      <c r="H8627">
        <v>0.67451225070275678</v>
      </c>
      <c r="I8627" s="8">
        <v>607421.57266584923</v>
      </c>
      <c r="J8627" s="8">
        <v>0</v>
      </c>
    </row>
    <row r="8628" spans="1:10" hidden="1" x14ac:dyDescent="0.35">
      <c r="A8628">
        <v>2021</v>
      </c>
      <c r="B8628">
        <v>3136009</v>
      </c>
      <c r="C8628" t="s">
        <v>120</v>
      </c>
      <c r="D8628" t="s">
        <v>303</v>
      </c>
      <c r="E8628" t="s">
        <v>300</v>
      </c>
      <c r="F8628" s="8">
        <v>8351895.6699999999</v>
      </c>
      <c r="G8628" s="10"/>
      <c r="I8628" s="8">
        <v>0</v>
      </c>
      <c r="J8628" s="8">
        <v>8959317.2426658496</v>
      </c>
    </row>
    <row r="8629" spans="1:10" hidden="1" x14ac:dyDescent="0.35">
      <c r="A8629">
        <v>2021</v>
      </c>
      <c r="B8629">
        <v>3136009</v>
      </c>
      <c r="C8629" t="s">
        <v>120</v>
      </c>
      <c r="D8629" t="s">
        <v>303</v>
      </c>
      <c r="E8629" t="s">
        <v>306</v>
      </c>
      <c r="F8629" s="8">
        <v>63975.37</v>
      </c>
      <c r="G8629" s="10"/>
      <c r="I8629" s="8">
        <v>0</v>
      </c>
      <c r="J8629" s="8">
        <v>0</v>
      </c>
    </row>
    <row r="8630" spans="1:10" hidden="1" x14ac:dyDescent="0.35">
      <c r="A8630">
        <v>2021</v>
      </c>
      <c r="B8630">
        <v>3136009</v>
      </c>
      <c r="C8630" t="s">
        <v>120</v>
      </c>
      <c r="D8630" t="s">
        <v>303</v>
      </c>
      <c r="E8630" t="s">
        <v>301</v>
      </c>
      <c r="F8630" s="8">
        <v>3129342.01</v>
      </c>
      <c r="G8630" s="10"/>
      <c r="I8630" s="8">
        <v>0</v>
      </c>
      <c r="J8630" s="8">
        <v>0</v>
      </c>
    </row>
    <row r="8631" spans="1:10" hidden="1" x14ac:dyDescent="0.35">
      <c r="A8631">
        <v>2021</v>
      </c>
      <c r="B8631">
        <v>3136009</v>
      </c>
      <c r="C8631" t="s">
        <v>120</v>
      </c>
      <c r="D8631" t="s">
        <v>303</v>
      </c>
      <c r="E8631" t="s">
        <v>305</v>
      </c>
      <c r="F8631" s="8">
        <v>727.01</v>
      </c>
      <c r="G8631" s="10"/>
      <c r="I8631" s="8">
        <v>0</v>
      </c>
      <c r="J8631" s="8">
        <v>0</v>
      </c>
    </row>
    <row r="8632" spans="1:10" hidden="1" x14ac:dyDescent="0.35">
      <c r="A8632">
        <v>2021</v>
      </c>
      <c r="B8632">
        <v>3136009</v>
      </c>
      <c r="C8632" t="s">
        <v>120</v>
      </c>
      <c r="D8632" t="s">
        <v>303</v>
      </c>
      <c r="E8632" t="s">
        <v>309</v>
      </c>
      <c r="F8632" s="8">
        <v>900534.53</v>
      </c>
      <c r="G8632" s="10"/>
      <c r="I8632" s="8">
        <v>0</v>
      </c>
      <c r="J8632" s="8">
        <v>0</v>
      </c>
    </row>
    <row r="8633" spans="1:10" hidden="1" x14ac:dyDescent="0.35">
      <c r="A8633">
        <v>2021</v>
      </c>
      <c r="B8633">
        <v>3136405</v>
      </c>
      <c r="C8633" t="s">
        <v>121</v>
      </c>
      <c r="D8633" t="s">
        <v>303</v>
      </c>
      <c r="E8633" t="s">
        <v>299</v>
      </c>
      <c r="F8633" s="8">
        <v>5524768.5099999998</v>
      </c>
      <c r="G8633" s="10">
        <v>5196400.68</v>
      </c>
      <c r="H8633">
        <v>0.7097104451922287</v>
      </c>
      <c r="I8633" s="8">
        <v>233046.07881610608</v>
      </c>
      <c r="J8633" s="8">
        <v>0</v>
      </c>
    </row>
    <row r="8634" spans="1:10" hidden="1" x14ac:dyDescent="0.35">
      <c r="A8634">
        <v>2021</v>
      </c>
      <c r="B8634">
        <v>3136405</v>
      </c>
      <c r="C8634" t="s">
        <v>121</v>
      </c>
      <c r="D8634" t="s">
        <v>303</v>
      </c>
      <c r="E8634" t="s">
        <v>300</v>
      </c>
      <c r="F8634" s="8">
        <v>3687939.84</v>
      </c>
      <c r="G8634" s="10"/>
      <c r="I8634" s="8">
        <v>0</v>
      </c>
      <c r="J8634" s="8">
        <v>3920985.9188161059</v>
      </c>
    </row>
    <row r="8635" spans="1:10" hidden="1" x14ac:dyDescent="0.35">
      <c r="A8635">
        <v>2021</v>
      </c>
      <c r="B8635">
        <v>3136405</v>
      </c>
      <c r="C8635" t="s">
        <v>121</v>
      </c>
      <c r="D8635" t="s">
        <v>303</v>
      </c>
      <c r="E8635" t="s">
        <v>307</v>
      </c>
      <c r="F8635" s="8">
        <v>63800</v>
      </c>
      <c r="G8635" s="10"/>
      <c r="I8635" s="8">
        <v>0</v>
      </c>
      <c r="J8635" s="8">
        <v>0</v>
      </c>
    </row>
    <row r="8636" spans="1:10" hidden="1" x14ac:dyDescent="0.35">
      <c r="A8636">
        <v>2021</v>
      </c>
      <c r="B8636">
        <v>3136405</v>
      </c>
      <c r="C8636" t="s">
        <v>121</v>
      </c>
      <c r="D8636" t="s">
        <v>303</v>
      </c>
      <c r="E8636" t="s">
        <v>306</v>
      </c>
      <c r="F8636" s="8">
        <v>8715.81</v>
      </c>
      <c r="G8636" s="10"/>
      <c r="I8636" s="8">
        <v>0</v>
      </c>
      <c r="J8636" s="8">
        <v>0</v>
      </c>
    </row>
    <row r="8637" spans="1:10" hidden="1" x14ac:dyDescent="0.35">
      <c r="A8637">
        <v>2021</v>
      </c>
      <c r="B8637">
        <v>3136405</v>
      </c>
      <c r="C8637" t="s">
        <v>121</v>
      </c>
      <c r="D8637" t="s">
        <v>303</v>
      </c>
      <c r="E8637" t="s">
        <v>301</v>
      </c>
      <c r="F8637" s="8">
        <v>1122422.79</v>
      </c>
      <c r="G8637" s="10"/>
      <c r="I8637" s="8">
        <v>0</v>
      </c>
      <c r="J8637" s="8">
        <v>0</v>
      </c>
    </row>
    <row r="8638" spans="1:10" hidden="1" x14ac:dyDescent="0.35">
      <c r="A8638">
        <v>2021</v>
      </c>
      <c r="B8638">
        <v>3136405</v>
      </c>
      <c r="C8638" t="s">
        <v>121</v>
      </c>
      <c r="D8638" t="s">
        <v>303</v>
      </c>
      <c r="E8638" t="s">
        <v>304</v>
      </c>
      <c r="F8638" s="8">
        <v>3737.57</v>
      </c>
      <c r="G8638" s="10"/>
      <c r="I8638" s="8">
        <v>0</v>
      </c>
      <c r="J8638" s="8">
        <v>0</v>
      </c>
    </row>
    <row r="8639" spans="1:10" hidden="1" x14ac:dyDescent="0.35">
      <c r="A8639">
        <v>2021</v>
      </c>
      <c r="B8639">
        <v>3136405</v>
      </c>
      <c r="C8639" t="s">
        <v>121</v>
      </c>
      <c r="D8639" t="s">
        <v>303</v>
      </c>
      <c r="E8639" t="s">
        <v>305</v>
      </c>
      <c r="F8639" s="8">
        <v>134304.45000000001</v>
      </c>
      <c r="G8639" s="10"/>
      <c r="I8639" s="8">
        <v>0</v>
      </c>
      <c r="J8639" s="8">
        <v>0</v>
      </c>
    </row>
    <row r="8640" spans="1:10" hidden="1" x14ac:dyDescent="0.35">
      <c r="A8640">
        <v>2021</v>
      </c>
      <c r="B8640">
        <v>3136405</v>
      </c>
      <c r="C8640" t="s">
        <v>121</v>
      </c>
      <c r="D8640" t="s">
        <v>303</v>
      </c>
      <c r="E8640" t="s">
        <v>309</v>
      </c>
      <c r="F8640" s="8">
        <v>328367.83</v>
      </c>
      <c r="G8640" s="10"/>
      <c r="I8640" s="8">
        <v>0</v>
      </c>
      <c r="J8640" s="8">
        <v>0</v>
      </c>
    </row>
    <row r="8641" spans="1:10" hidden="1" x14ac:dyDescent="0.35">
      <c r="A8641">
        <v>2021</v>
      </c>
      <c r="B8641">
        <v>3136504</v>
      </c>
      <c r="C8641" t="s">
        <v>122</v>
      </c>
      <c r="D8641" t="s">
        <v>303</v>
      </c>
      <c r="E8641" t="s">
        <v>299</v>
      </c>
      <c r="F8641" s="8">
        <v>4088173.17</v>
      </c>
      <c r="G8641" s="10">
        <v>3781466.31</v>
      </c>
      <c r="H8641">
        <v>0.46024321713446653</v>
      </c>
      <c r="I8641" s="8">
        <v>141159.75196361041</v>
      </c>
      <c r="J8641" s="8">
        <v>0</v>
      </c>
    </row>
    <row r="8642" spans="1:10" hidden="1" x14ac:dyDescent="0.35">
      <c r="A8642">
        <v>2021</v>
      </c>
      <c r="B8642">
        <v>3136504</v>
      </c>
      <c r="C8642" t="s">
        <v>122</v>
      </c>
      <c r="D8642" t="s">
        <v>303</v>
      </c>
      <c r="E8642" t="s">
        <v>300</v>
      </c>
      <c r="F8642" s="8">
        <v>1740394.22</v>
      </c>
      <c r="G8642" s="10"/>
      <c r="I8642" s="8">
        <v>0</v>
      </c>
      <c r="J8642" s="8">
        <v>1881553.9719636105</v>
      </c>
    </row>
    <row r="8643" spans="1:10" hidden="1" x14ac:dyDescent="0.35">
      <c r="A8643">
        <v>2021</v>
      </c>
      <c r="B8643">
        <v>3136504</v>
      </c>
      <c r="C8643" t="s">
        <v>122</v>
      </c>
      <c r="D8643" t="s">
        <v>303</v>
      </c>
      <c r="E8643" t="s">
        <v>301</v>
      </c>
      <c r="F8643" s="8">
        <v>1273472.43</v>
      </c>
      <c r="G8643" s="10"/>
      <c r="I8643" s="8">
        <v>0</v>
      </c>
      <c r="J8643" s="8">
        <v>0</v>
      </c>
    </row>
    <row r="8644" spans="1:10" hidden="1" x14ac:dyDescent="0.35">
      <c r="A8644">
        <v>2021</v>
      </c>
      <c r="B8644">
        <v>3136504</v>
      </c>
      <c r="C8644" t="s">
        <v>122</v>
      </c>
      <c r="D8644" t="s">
        <v>303</v>
      </c>
      <c r="E8644" t="s">
        <v>304</v>
      </c>
      <c r="F8644" s="8">
        <v>100846.64</v>
      </c>
      <c r="G8644" s="10"/>
      <c r="I8644" s="8">
        <v>0</v>
      </c>
      <c r="J8644" s="8">
        <v>0</v>
      </c>
    </row>
    <row r="8645" spans="1:10" hidden="1" x14ac:dyDescent="0.35">
      <c r="A8645">
        <v>2021</v>
      </c>
      <c r="B8645">
        <v>3136504</v>
      </c>
      <c r="C8645" t="s">
        <v>122</v>
      </c>
      <c r="D8645" t="s">
        <v>303</v>
      </c>
      <c r="E8645" t="s">
        <v>309</v>
      </c>
      <c r="F8645" s="8">
        <v>306706.86</v>
      </c>
      <c r="G8645" s="10"/>
      <c r="I8645" s="8">
        <v>0</v>
      </c>
      <c r="J8645" s="8">
        <v>0</v>
      </c>
    </row>
    <row r="8646" spans="1:10" hidden="1" x14ac:dyDescent="0.35">
      <c r="A8646">
        <v>2021</v>
      </c>
      <c r="B8646">
        <v>3136520</v>
      </c>
      <c r="C8646" t="s">
        <v>123</v>
      </c>
      <c r="D8646" t="s">
        <v>303</v>
      </c>
      <c r="E8646" t="s">
        <v>299</v>
      </c>
      <c r="F8646" s="8">
        <v>3769284.36</v>
      </c>
      <c r="G8646" s="10">
        <v>3539624.79</v>
      </c>
      <c r="H8646">
        <v>0.82920487739040838</v>
      </c>
      <c r="I8646" s="8">
        <v>190434.83558338392</v>
      </c>
      <c r="J8646" s="8">
        <v>0</v>
      </c>
    </row>
    <row r="8647" spans="1:10" hidden="1" x14ac:dyDescent="0.35">
      <c r="A8647">
        <v>2021</v>
      </c>
      <c r="B8647">
        <v>3136520</v>
      </c>
      <c r="C8647" t="s">
        <v>123</v>
      </c>
      <c r="D8647" t="s">
        <v>303</v>
      </c>
      <c r="E8647" t="s">
        <v>300</v>
      </c>
      <c r="F8647" s="8">
        <v>2935074.14</v>
      </c>
      <c r="G8647" s="10"/>
      <c r="I8647" s="8">
        <v>0</v>
      </c>
      <c r="J8647" s="8">
        <v>3125508.9755833838</v>
      </c>
    </row>
    <row r="8648" spans="1:10" hidden="1" x14ac:dyDescent="0.35">
      <c r="A8648">
        <v>2021</v>
      </c>
      <c r="B8648">
        <v>3136520</v>
      </c>
      <c r="C8648" t="s">
        <v>123</v>
      </c>
      <c r="D8648" t="s">
        <v>303</v>
      </c>
      <c r="E8648" t="s">
        <v>301</v>
      </c>
      <c r="F8648" s="8">
        <v>583447.84</v>
      </c>
      <c r="G8648" s="10"/>
      <c r="I8648" s="8">
        <v>0</v>
      </c>
      <c r="J8648" s="8">
        <v>0</v>
      </c>
    </row>
    <row r="8649" spans="1:10" hidden="1" x14ac:dyDescent="0.35">
      <c r="A8649">
        <v>2021</v>
      </c>
      <c r="B8649">
        <v>3136520</v>
      </c>
      <c r="C8649" t="s">
        <v>123</v>
      </c>
      <c r="D8649" t="s">
        <v>303</v>
      </c>
      <c r="E8649" t="s">
        <v>309</v>
      </c>
      <c r="F8649" s="8">
        <v>229659.57</v>
      </c>
      <c r="G8649" s="10"/>
      <c r="I8649" s="8">
        <v>0</v>
      </c>
      <c r="J8649" s="8">
        <v>0</v>
      </c>
    </row>
    <row r="8650" spans="1:10" hidden="1" x14ac:dyDescent="0.35">
      <c r="A8650">
        <v>2021</v>
      </c>
      <c r="B8650">
        <v>3136553</v>
      </c>
      <c r="C8650" t="s">
        <v>124</v>
      </c>
      <c r="D8650" t="s">
        <v>303</v>
      </c>
      <c r="E8650" t="s">
        <v>299</v>
      </c>
      <c r="F8650" s="8">
        <v>3805150.89</v>
      </c>
      <c r="G8650" s="10">
        <v>3458768.22</v>
      </c>
      <c r="H8650">
        <v>0.89710553949752658</v>
      </c>
      <c r="I8650" s="8">
        <v>310741.81204294373</v>
      </c>
      <c r="J8650" s="8">
        <v>0</v>
      </c>
    </row>
    <row r="8651" spans="1:10" hidden="1" x14ac:dyDescent="0.35">
      <c r="A8651">
        <v>2021</v>
      </c>
      <c r="B8651">
        <v>3136553</v>
      </c>
      <c r="C8651" t="s">
        <v>124</v>
      </c>
      <c r="D8651" t="s">
        <v>303</v>
      </c>
      <c r="E8651" t="s">
        <v>300</v>
      </c>
      <c r="F8651" s="8">
        <v>3102880.13</v>
      </c>
      <c r="G8651" s="10"/>
      <c r="I8651" s="8">
        <v>0</v>
      </c>
      <c r="J8651" s="8">
        <v>3413621.9420429436</v>
      </c>
    </row>
    <row r="8652" spans="1:10" hidden="1" x14ac:dyDescent="0.35">
      <c r="A8652">
        <v>2021</v>
      </c>
      <c r="B8652">
        <v>3136553</v>
      </c>
      <c r="C8652" t="s">
        <v>124</v>
      </c>
      <c r="D8652" t="s">
        <v>303</v>
      </c>
      <c r="E8652" t="s">
        <v>301</v>
      </c>
      <c r="F8652" s="8">
        <v>94968.41</v>
      </c>
      <c r="G8652" s="10"/>
      <c r="I8652" s="8">
        <v>0</v>
      </c>
      <c r="J8652" s="8">
        <v>0</v>
      </c>
    </row>
    <row r="8653" spans="1:10" hidden="1" x14ac:dyDescent="0.35">
      <c r="A8653">
        <v>2021</v>
      </c>
      <c r="B8653">
        <v>3136553</v>
      </c>
      <c r="C8653" t="s">
        <v>124</v>
      </c>
      <c r="D8653" t="s">
        <v>303</v>
      </c>
      <c r="E8653" t="s">
        <v>305</v>
      </c>
      <c r="F8653" s="8">
        <v>6121.5</v>
      </c>
      <c r="G8653" s="10"/>
      <c r="I8653" s="8">
        <v>0</v>
      </c>
      <c r="J8653" s="8">
        <v>0</v>
      </c>
    </row>
    <row r="8654" spans="1:10" hidden="1" x14ac:dyDescent="0.35">
      <c r="A8654">
        <v>2021</v>
      </c>
      <c r="B8654">
        <v>3136553</v>
      </c>
      <c r="C8654" t="s">
        <v>124</v>
      </c>
      <c r="D8654" t="s">
        <v>303</v>
      </c>
      <c r="E8654" t="s">
        <v>309</v>
      </c>
      <c r="F8654" s="8">
        <v>346382.67</v>
      </c>
      <c r="G8654" s="10"/>
      <c r="I8654" s="8">
        <v>0</v>
      </c>
      <c r="J8654" s="8">
        <v>0</v>
      </c>
    </row>
    <row r="8655" spans="1:10" hidden="1" x14ac:dyDescent="0.35">
      <c r="A8655">
        <v>2021</v>
      </c>
      <c r="B8655">
        <v>3136579</v>
      </c>
      <c r="C8655" t="s">
        <v>125</v>
      </c>
      <c r="D8655" t="s">
        <v>303</v>
      </c>
      <c r="E8655" t="s">
        <v>299</v>
      </c>
      <c r="F8655" s="8">
        <v>3547967.96</v>
      </c>
      <c r="G8655" s="10">
        <v>2948086.9699999997</v>
      </c>
      <c r="H8655">
        <v>0.79194979447977421</v>
      </c>
      <c r="I8655" s="8">
        <v>475075.62674282346</v>
      </c>
      <c r="J8655" s="8">
        <v>0</v>
      </c>
    </row>
    <row r="8656" spans="1:10" hidden="1" x14ac:dyDescent="0.35">
      <c r="A8656">
        <v>2021</v>
      </c>
      <c r="B8656">
        <v>3136579</v>
      </c>
      <c r="C8656" t="s">
        <v>125</v>
      </c>
      <c r="D8656" t="s">
        <v>303</v>
      </c>
      <c r="E8656" t="s">
        <v>300</v>
      </c>
      <c r="F8656" s="8">
        <v>2334736.87</v>
      </c>
      <c r="G8656" s="10"/>
      <c r="I8656" s="8">
        <v>0</v>
      </c>
      <c r="J8656" s="8">
        <v>2809812.4967428236</v>
      </c>
    </row>
    <row r="8657" spans="1:11" hidden="1" x14ac:dyDescent="0.35">
      <c r="A8657">
        <v>2021</v>
      </c>
      <c r="B8657">
        <v>3136579</v>
      </c>
      <c r="C8657" t="s">
        <v>125</v>
      </c>
      <c r="D8657" t="s">
        <v>303</v>
      </c>
      <c r="E8657" t="s">
        <v>301</v>
      </c>
      <c r="F8657" s="8">
        <v>484213.9</v>
      </c>
      <c r="G8657" s="10"/>
      <c r="I8657" s="8">
        <v>0</v>
      </c>
      <c r="J8657" s="8">
        <v>0</v>
      </c>
    </row>
    <row r="8658" spans="1:11" hidden="1" x14ac:dyDescent="0.35">
      <c r="A8658">
        <v>2021</v>
      </c>
      <c r="B8658">
        <v>3136579</v>
      </c>
      <c r="C8658" t="s">
        <v>125</v>
      </c>
      <c r="D8658" t="s">
        <v>303</v>
      </c>
      <c r="E8658" t="s">
        <v>309</v>
      </c>
      <c r="F8658" s="8">
        <v>599880.99</v>
      </c>
      <c r="G8658" s="10"/>
      <c r="I8658" s="8">
        <v>0</v>
      </c>
      <c r="J8658" s="8">
        <v>0</v>
      </c>
    </row>
    <row r="8659" spans="1:11" hidden="1" x14ac:dyDescent="0.35">
      <c r="A8659">
        <v>2021</v>
      </c>
      <c r="B8659">
        <v>3136801</v>
      </c>
      <c r="C8659" t="s">
        <v>126</v>
      </c>
      <c r="D8659" t="s">
        <v>303</v>
      </c>
      <c r="E8659" t="s">
        <v>299</v>
      </c>
      <c r="F8659" s="8">
        <v>3503363.9</v>
      </c>
      <c r="G8659" s="10">
        <v>3115043.69</v>
      </c>
      <c r="H8659">
        <v>0.88681092944799123</v>
      </c>
      <c r="I8659" s="8">
        <v>344366.60635353916</v>
      </c>
      <c r="J8659" s="8">
        <v>0</v>
      </c>
    </row>
    <row r="8660" spans="1:11" hidden="1" x14ac:dyDescent="0.35">
      <c r="A8660">
        <v>2021</v>
      </c>
      <c r="B8660">
        <v>3136801</v>
      </c>
      <c r="C8660" t="s">
        <v>126</v>
      </c>
      <c r="D8660" t="s">
        <v>303</v>
      </c>
      <c r="E8660" t="s">
        <v>300</v>
      </c>
      <c r="F8660" s="8">
        <v>2762454.79</v>
      </c>
      <c r="G8660" s="10"/>
      <c r="I8660" s="8">
        <v>0</v>
      </c>
      <c r="J8660" s="8">
        <v>3106821.3963535391</v>
      </c>
    </row>
    <row r="8661" spans="1:11" hidden="1" x14ac:dyDescent="0.35">
      <c r="A8661">
        <v>2021</v>
      </c>
      <c r="B8661">
        <v>3136801</v>
      </c>
      <c r="C8661" t="s">
        <v>126</v>
      </c>
      <c r="D8661" t="s">
        <v>303</v>
      </c>
      <c r="E8661" t="s">
        <v>301</v>
      </c>
      <c r="F8661" s="8">
        <v>352588.9</v>
      </c>
      <c r="G8661" s="10"/>
      <c r="I8661" s="8">
        <v>0</v>
      </c>
      <c r="J8661" s="8">
        <v>0</v>
      </c>
    </row>
    <row r="8662" spans="1:11" hidden="1" x14ac:dyDescent="0.35">
      <c r="A8662">
        <v>2021</v>
      </c>
      <c r="B8662">
        <v>3136801</v>
      </c>
      <c r="C8662" t="s">
        <v>126</v>
      </c>
      <c r="D8662" t="s">
        <v>303</v>
      </c>
      <c r="E8662" t="s">
        <v>309</v>
      </c>
      <c r="F8662" s="8">
        <v>388320.21</v>
      </c>
      <c r="G8662" s="10"/>
      <c r="I8662" s="8">
        <v>0</v>
      </c>
      <c r="J8662" s="8">
        <v>0</v>
      </c>
    </row>
    <row r="8663" spans="1:11" hidden="1" x14ac:dyDescent="0.35">
      <c r="A8663">
        <v>2021</v>
      </c>
      <c r="B8663">
        <v>3136959</v>
      </c>
      <c r="C8663" t="s">
        <v>127</v>
      </c>
      <c r="D8663" t="s">
        <v>303</v>
      </c>
      <c r="E8663" t="s">
        <v>299</v>
      </c>
      <c r="F8663" s="8">
        <v>5617157.4500000002</v>
      </c>
      <c r="G8663" s="10">
        <v>4581694.33</v>
      </c>
      <c r="H8663">
        <v>0.83912449043714354</v>
      </c>
      <c r="I8663" s="8">
        <v>868882.4629364548</v>
      </c>
      <c r="J8663" s="8">
        <v>0</v>
      </c>
    </row>
    <row r="8664" spans="1:11" hidden="1" x14ac:dyDescent="0.35">
      <c r="A8664">
        <v>2021</v>
      </c>
      <c r="B8664">
        <v>3136959</v>
      </c>
      <c r="C8664" t="s">
        <v>127</v>
      </c>
      <c r="D8664" t="s">
        <v>303</v>
      </c>
      <c r="E8664" t="s">
        <v>300</v>
      </c>
      <c r="F8664" s="8">
        <v>3844611.92</v>
      </c>
      <c r="G8664" s="10"/>
      <c r="I8664" s="8">
        <v>0</v>
      </c>
      <c r="J8664" s="8">
        <v>4713494.3829364544</v>
      </c>
    </row>
    <row r="8665" spans="1:11" hidden="1" x14ac:dyDescent="0.35">
      <c r="A8665">
        <v>2021</v>
      </c>
      <c r="B8665">
        <v>3136959</v>
      </c>
      <c r="C8665" t="s">
        <v>127</v>
      </c>
      <c r="D8665" t="s">
        <v>303</v>
      </c>
      <c r="E8665" t="s">
        <v>301</v>
      </c>
      <c r="F8665" s="8">
        <v>735734.56</v>
      </c>
      <c r="G8665" s="10"/>
      <c r="I8665" s="8">
        <v>0</v>
      </c>
      <c r="J8665" s="8">
        <v>0</v>
      </c>
    </row>
    <row r="8666" spans="1:11" hidden="1" x14ac:dyDescent="0.35">
      <c r="A8666">
        <v>2021</v>
      </c>
      <c r="B8666">
        <v>3136959</v>
      </c>
      <c r="C8666" t="s">
        <v>127</v>
      </c>
      <c r="D8666" t="s">
        <v>303</v>
      </c>
      <c r="E8666" t="s">
        <v>304</v>
      </c>
      <c r="F8666" s="8">
        <v>1347.85</v>
      </c>
      <c r="G8666" s="10"/>
      <c r="I8666" s="8">
        <v>0</v>
      </c>
      <c r="J8666" s="8">
        <v>0</v>
      </c>
    </row>
    <row r="8667" spans="1:11" hidden="1" x14ac:dyDescent="0.35">
      <c r="A8667">
        <v>2021</v>
      </c>
      <c r="B8667">
        <v>3136959</v>
      </c>
      <c r="C8667" t="s">
        <v>127</v>
      </c>
      <c r="D8667" t="s">
        <v>303</v>
      </c>
      <c r="E8667" t="s">
        <v>309</v>
      </c>
      <c r="F8667" s="8">
        <v>1035463.12</v>
      </c>
      <c r="G8667" s="10"/>
      <c r="I8667" s="8">
        <v>0</v>
      </c>
      <c r="J8667" s="8">
        <v>0</v>
      </c>
    </row>
    <row r="8668" spans="1:11" hidden="1" x14ac:dyDescent="0.35">
      <c r="A8668">
        <v>2021</v>
      </c>
      <c r="B8668">
        <v>3137007</v>
      </c>
      <c r="C8668" t="s">
        <v>128</v>
      </c>
      <c r="D8668" t="s">
        <v>303</v>
      </c>
      <c r="E8668" t="s">
        <v>299</v>
      </c>
      <c r="F8668" s="8">
        <v>10125249.609999999</v>
      </c>
      <c r="G8668" s="10">
        <v>9958006.1099999994</v>
      </c>
      <c r="H8668">
        <v>0.71363777462072686</v>
      </c>
      <c r="I8668" s="8">
        <v>119351.27915978154</v>
      </c>
      <c r="J8668" s="8">
        <v>0</v>
      </c>
      <c r="K8668">
        <f>J8669/F8668</f>
        <v>0.71363777462072686</v>
      </c>
    </row>
    <row r="8669" spans="1:11" hidden="1" x14ac:dyDescent="0.35">
      <c r="A8669">
        <v>2021</v>
      </c>
      <c r="B8669">
        <v>3137007</v>
      </c>
      <c r="C8669" t="s">
        <v>128</v>
      </c>
      <c r="D8669" t="s">
        <v>303</v>
      </c>
      <c r="E8669" t="s">
        <v>300</v>
      </c>
      <c r="F8669" s="8">
        <v>7106409.3200000003</v>
      </c>
      <c r="G8669" s="10"/>
      <c r="I8669" s="8">
        <v>0</v>
      </c>
      <c r="J8669" s="8">
        <v>7225760.5991597818</v>
      </c>
    </row>
    <row r="8670" spans="1:11" hidden="1" x14ac:dyDescent="0.35">
      <c r="A8670">
        <v>2021</v>
      </c>
      <c r="B8670">
        <v>3137007</v>
      </c>
      <c r="C8670" t="s">
        <v>128</v>
      </c>
      <c r="D8670" t="s">
        <v>303</v>
      </c>
      <c r="E8670" t="s">
        <v>301</v>
      </c>
      <c r="F8670" s="8">
        <v>1405138.52</v>
      </c>
      <c r="G8670" s="10"/>
      <c r="I8670" s="8">
        <v>0</v>
      </c>
      <c r="J8670" s="8">
        <v>0</v>
      </c>
    </row>
    <row r="8671" spans="1:11" hidden="1" x14ac:dyDescent="0.35">
      <c r="A8671">
        <v>2021</v>
      </c>
      <c r="B8671">
        <v>3137007</v>
      </c>
      <c r="C8671" t="s">
        <v>128</v>
      </c>
      <c r="D8671" t="s">
        <v>303</v>
      </c>
      <c r="E8671" t="s">
        <v>304</v>
      </c>
      <c r="F8671" s="8">
        <v>65342.47</v>
      </c>
      <c r="G8671" s="10"/>
      <c r="I8671" s="8">
        <v>0</v>
      </c>
      <c r="J8671" s="8">
        <v>0</v>
      </c>
    </row>
    <row r="8672" spans="1:11" hidden="1" x14ac:dyDescent="0.35">
      <c r="A8672">
        <v>2021</v>
      </c>
      <c r="B8672">
        <v>3137007</v>
      </c>
      <c r="C8672" t="s">
        <v>128</v>
      </c>
      <c r="D8672" t="s">
        <v>303</v>
      </c>
      <c r="E8672" t="s">
        <v>309</v>
      </c>
      <c r="F8672" s="8">
        <v>167243.5</v>
      </c>
      <c r="G8672" s="10"/>
      <c r="I8672" s="8">
        <v>0</v>
      </c>
      <c r="J8672" s="8">
        <v>0</v>
      </c>
    </row>
    <row r="8673" spans="1:10" hidden="1" x14ac:dyDescent="0.35">
      <c r="A8673">
        <v>2021</v>
      </c>
      <c r="B8673">
        <v>3137304</v>
      </c>
      <c r="C8673" t="s">
        <v>129</v>
      </c>
      <c r="D8673" t="s">
        <v>303</v>
      </c>
      <c r="E8673" t="s">
        <v>299</v>
      </c>
      <c r="F8673" s="8">
        <v>3959483.86</v>
      </c>
      <c r="G8673" s="10">
        <v>3623759.9699999997</v>
      </c>
      <c r="H8673">
        <v>0.69834625111773063</v>
      </c>
      <c r="I8673" s="8">
        <v>234451.5199921614</v>
      </c>
      <c r="J8673" s="8">
        <v>0</v>
      </c>
    </row>
    <row r="8674" spans="1:10" hidden="1" x14ac:dyDescent="0.35">
      <c r="A8674">
        <v>2021</v>
      </c>
      <c r="B8674">
        <v>3137304</v>
      </c>
      <c r="C8674" t="s">
        <v>129</v>
      </c>
      <c r="D8674" t="s">
        <v>303</v>
      </c>
      <c r="E8674" t="s">
        <v>300</v>
      </c>
      <c r="F8674" s="8">
        <v>2530639.19</v>
      </c>
      <c r="G8674" s="10"/>
      <c r="I8674" s="8">
        <v>0</v>
      </c>
      <c r="J8674" s="8">
        <v>2765090.7099921615</v>
      </c>
    </row>
    <row r="8675" spans="1:10" hidden="1" x14ac:dyDescent="0.35">
      <c r="A8675">
        <v>2021</v>
      </c>
      <c r="B8675">
        <v>3137304</v>
      </c>
      <c r="C8675" t="s">
        <v>129</v>
      </c>
      <c r="D8675" t="s">
        <v>303</v>
      </c>
      <c r="E8675" t="s">
        <v>306</v>
      </c>
      <c r="F8675" s="8">
        <v>1966.77</v>
      </c>
      <c r="G8675" s="10"/>
      <c r="I8675" s="8">
        <v>0</v>
      </c>
      <c r="J8675" s="8">
        <v>0</v>
      </c>
    </row>
    <row r="8676" spans="1:10" hidden="1" x14ac:dyDescent="0.35">
      <c r="A8676">
        <v>2021</v>
      </c>
      <c r="B8676">
        <v>3137304</v>
      </c>
      <c r="C8676" t="s">
        <v>129</v>
      </c>
      <c r="D8676" t="s">
        <v>303</v>
      </c>
      <c r="E8676" t="s">
        <v>301</v>
      </c>
      <c r="F8676" s="8">
        <v>1006946.25</v>
      </c>
      <c r="G8676" s="10"/>
      <c r="I8676" s="8">
        <v>0</v>
      </c>
      <c r="J8676" s="8">
        <v>0</v>
      </c>
    </row>
    <row r="8677" spans="1:10" hidden="1" x14ac:dyDescent="0.35">
      <c r="A8677">
        <v>2021</v>
      </c>
      <c r="B8677">
        <v>3137304</v>
      </c>
      <c r="C8677" t="s">
        <v>129</v>
      </c>
      <c r="D8677" t="s">
        <v>303</v>
      </c>
      <c r="E8677" t="s">
        <v>305</v>
      </c>
      <c r="F8677" s="8">
        <v>51780.160000000003</v>
      </c>
      <c r="G8677" s="10"/>
      <c r="I8677" s="8">
        <v>0</v>
      </c>
      <c r="J8677" s="8">
        <v>0</v>
      </c>
    </row>
    <row r="8678" spans="1:10" hidden="1" x14ac:dyDescent="0.35">
      <c r="A8678">
        <v>2021</v>
      </c>
      <c r="B8678">
        <v>3137304</v>
      </c>
      <c r="C8678" t="s">
        <v>129</v>
      </c>
      <c r="D8678" t="s">
        <v>303</v>
      </c>
      <c r="E8678" t="s">
        <v>309</v>
      </c>
      <c r="F8678" s="8">
        <v>335723.89</v>
      </c>
      <c r="G8678" s="10"/>
      <c r="I8678" s="8">
        <v>0</v>
      </c>
      <c r="J8678" s="8">
        <v>0</v>
      </c>
    </row>
    <row r="8679" spans="1:10" hidden="1" x14ac:dyDescent="0.35">
      <c r="A8679">
        <v>2021</v>
      </c>
      <c r="B8679">
        <v>3138104</v>
      </c>
      <c r="C8679" t="s">
        <v>130</v>
      </c>
      <c r="D8679" t="s">
        <v>303</v>
      </c>
      <c r="E8679" t="s">
        <v>299</v>
      </c>
      <c r="F8679" s="8">
        <v>6544588.8499999996</v>
      </c>
      <c r="G8679" s="10">
        <v>6544588.8499999996</v>
      </c>
      <c r="H8679">
        <v>0.9908193514707957</v>
      </c>
      <c r="I8679" s="8">
        <v>0</v>
      </c>
      <c r="J8679" s="8">
        <v>0</v>
      </c>
    </row>
    <row r="8680" spans="1:10" hidden="1" x14ac:dyDescent="0.35">
      <c r="A8680">
        <v>2021</v>
      </c>
      <c r="B8680">
        <v>3138104</v>
      </c>
      <c r="C8680" t="s">
        <v>130</v>
      </c>
      <c r="D8680" t="s">
        <v>303</v>
      </c>
      <c r="E8680" t="s">
        <v>300</v>
      </c>
      <c r="F8680" s="8">
        <v>6484505.2800000003</v>
      </c>
      <c r="G8680" s="10"/>
      <c r="I8680" s="8">
        <v>0</v>
      </c>
      <c r="J8680" s="8">
        <v>6484505.2800000003</v>
      </c>
    </row>
    <row r="8681" spans="1:10" hidden="1" x14ac:dyDescent="0.35">
      <c r="A8681">
        <v>2021</v>
      </c>
      <c r="B8681">
        <v>3138104</v>
      </c>
      <c r="C8681" t="s">
        <v>130</v>
      </c>
      <c r="D8681" t="s">
        <v>303</v>
      </c>
      <c r="E8681" t="s">
        <v>301</v>
      </c>
      <c r="F8681" s="8">
        <v>60083.57</v>
      </c>
      <c r="G8681" s="10"/>
      <c r="I8681" s="8">
        <v>0</v>
      </c>
      <c r="J8681" s="8">
        <v>0</v>
      </c>
    </row>
    <row r="8682" spans="1:10" hidden="1" x14ac:dyDescent="0.35">
      <c r="A8682">
        <v>2021</v>
      </c>
      <c r="B8682">
        <v>3138351</v>
      </c>
      <c r="C8682" t="s">
        <v>131</v>
      </c>
      <c r="D8682" t="s">
        <v>303</v>
      </c>
      <c r="E8682" t="s">
        <v>299</v>
      </c>
      <c r="F8682" s="8">
        <v>4996278.4800000004</v>
      </c>
      <c r="G8682" s="10">
        <v>4702436.9700000007</v>
      </c>
      <c r="H8682">
        <v>0.59637278668298654</v>
      </c>
      <c r="I8682" s="8">
        <v>175239.08016183667</v>
      </c>
      <c r="J8682" s="8">
        <v>0</v>
      </c>
    </row>
    <row r="8683" spans="1:10" hidden="1" x14ac:dyDescent="0.35">
      <c r="A8683">
        <v>2021</v>
      </c>
      <c r="B8683">
        <v>3138351</v>
      </c>
      <c r="C8683" t="s">
        <v>131</v>
      </c>
      <c r="D8683" t="s">
        <v>303</v>
      </c>
      <c r="E8683" t="s">
        <v>300</v>
      </c>
      <c r="F8683" s="8">
        <v>2804405.44</v>
      </c>
      <c r="G8683" s="10"/>
      <c r="I8683" s="8">
        <v>0</v>
      </c>
      <c r="J8683" s="8">
        <v>2979644.5201618364</v>
      </c>
    </row>
    <row r="8684" spans="1:10" hidden="1" x14ac:dyDescent="0.35">
      <c r="A8684">
        <v>2021</v>
      </c>
      <c r="B8684">
        <v>3138351</v>
      </c>
      <c r="C8684" t="s">
        <v>131</v>
      </c>
      <c r="D8684" t="s">
        <v>303</v>
      </c>
      <c r="E8684" t="s">
        <v>301</v>
      </c>
      <c r="F8684" s="8">
        <v>1188211.47</v>
      </c>
      <c r="G8684" s="10"/>
      <c r="I8684" s="8">
        <v>0</v>
      </c>
      <c r="J8684" s="8">
        <v>0</v>
      </c>
    </row>
    <row r="8685" spans="1:10" hidden="1" x14ac:dyDescent="0.35">
      <c r="A8685">
        <v>2021</v>
      </c>
      <c r="B8685">
        <v>3138351</v>
      </c>
      <c r="C8685" t="s">
        <v>131</v>
      </c>
      <c r="D8685" t="s">
        <v>303</v>
      </c>
      <c r="E8685" t="s">
        <v>304</v>
      </c>
      <c r="F8685" s="8">
        <v>418029.64</v>
      </c>
      <c r="G8685" s="10"/>
      <c r="I8685" s="8">
        <v>0</v>
      </c>
      <c r="J8685" s="8">
        <v>0</v>
      </c>
    </row>
    <row r="8686" spans="1:10" hidden="1" x14ac:dyDescent="0.35">
      <c r="A8686">
        <v>2021</v>
      </c>
      <c r="B8686">
        <v>3138351</v>
      </c>
      <c r="C8686" t="s">
        <v>131</v>
      </c>
      <c r="D8686" t="s">
        <v>303</v>
      </c>
      <c r="E8686" t="s">
        <v>305</v>
      </c>
      <c r="F8686" s="8">
        <v>88738.78</v>
      </c>
      <c r="G8686" s="10"/>
      <c r="I8686" s="8">
        <v>0</v>
      </c>
      <c r="J8686" s="8">
        <v>0</v>
      </c>
    </row>
    <row r="8687" spans="1:10" hidden="1" x14ac:dyDescent="0.35">
      <c r="A8687">
        <v>2021</v>
      </c>
      <c r="B8687">
        <v>3138351</v>
      </c>
      <c r="C8687" t="s">
        <v>131</v>
      </c>
      <c r="D8687" t="s">
        <v>303</v>
      </c>
      <c r="E8687" t="s">
        <v>309</v>
      </c>
      <c r="F8687" s="8">
        <v>293841.51</v>
      </c>
      <c r="G8687" s="10"/>
      <c r="I8687" s="8">
        <v>0</v>
      </c>
      <c r="J8687" s="8">
        <v>0</v>
      </c>
    </row>
    <row r="8688" spans="1:10" hidden="1" x14ac:dyDescent="0.35">
      <c r="A8688">
        <v>2021</v>
      </c>
      <c r="B8688">
        <v>3138658</v>
      </c>
      <c r="C8688" t="s">
        <v>132</v>
      </c>
      <c r="D8688" t="s">
        <v>303</v>
      </c>
      <c r="E8688" t="s">
        <v>299</v>
      </c>
      <c r="F8688" s="8">
        <v>10355946.810000001</v>
      </c>
      <c r="G8688" s="10">
        <v>9227476.9299999997</v>
      </c>
      <c r="H8688">
        <v>0.46299684652801398</v>
      </c>
      <c r="I8688" s="8">
        <v>522477.99584184628</v>
      </c>
      <c r="J8688" s="8">
        <v>0</v>
      </c>
    </row>
    <row r="8689" spans="1:10" hidden="1" x14ac:dyDescent="0.35">
      <c r="A8689">
        <v>2021</v>
      </c>
      <c r="B8689">
        <v>3138658</v>
      </c>
      <c r="C8689" t="s">
        <v>132</v>
      </c>
      <c r="D8689" t="s">
        <v>303</v>
      </c>
      <c r="E8689" t="s">
        <v>300</v>
      </c>
      <c r="F8689" s="8">
        <v>4272292.72</v>
      </c>
      <c r="G8689" s="10"/>
      <c r="I8689" s="8">
        <v>0</v>
      </c>
      <c r="J8689" s="8">
        <v>4794770.7158418456</v>
      </c>
    </row>
    <row r="8690" spans="1:10" hidden="1" x14ac:dyDescent="0.35">
      <c r="A8690">
        <v>2021</v>
      </c>
      <c r="B8690">
        <v>3138658</v>
      </c>
      <c r="C8690" t="s">
        <v>132</v>
      </c>
      <c r="D8690" t="s">
        <v>303</v>
      </c>
      <c r="E8690" t="s">
        <v>301</v>
      </c>
      <c r="F8690" s="8">
        <v>4481559.7699999996</v>
      </c>
      <c r="G8690" s="10"/>
      <c r="I8690" s="8">
        <v>0</v>
      </c>
      <c r="J8690" s="8">
        <v>0</v>
      </c>
    </row>
    <row r="8691" spans="1:10" hidden="1" x14ac:dyDescent="0.35">
      <c r="A8691">
        <v>2021</v>
      </c>
      <c r="B8691">
        <v>3138658</v>
      </c>
      <c r="C8691" t="s">
        <v>132</v>
      </c>
      <c r="D8691" t="s">
        <v>303</v>
      </c>
      <c r="E8691" t="s">
        <v>305</v>
      </c>
      <c r="F8691" s="8">
        <v>9166.68</v>
      </c>
      <c r="G8691" s="10"/>
      <c r="I8691" s="8">
        <v>0</v>
      </c>
      <c r="J8691" s="8">
        <v>0</v>
      </c>
    </row>
    <row r="8692" spans="1:10" hidden="1" x14ac:dyDescent="0.35">
      <c r="A8692">
        <v>2021</v>
      </c>
      <c r="B8692">
        <v>3138658</v>
      </c>
      <c r="C8692" t="s">
        <v>132</v>
      </c>
      <c r="D8692" t="s">
        <v>303</v>
      </c>
      <c r="E8692" t="s">
        <v>309</v>
      </c>
      <c r="F8692" s="8">
        <v>1128469.8799999999</v>
      </c>
      <c r="G8692" s="10"/>
      <c r="I8692" s="8">
        <v>0</v>
      </c>
      <c r="J8692" s="8">
        <v>0</v>
      </c>
    </row>
    <row r="8693" spans="1:10" hidden="1" x14ac:dyDescent="0.35">
      <c r="A8693">
        <v>2021</v>
      </c>
      <c r="B8693">
        <v>3138682</v>
      </c>
      <c r="C8693" t="s">
        <v>133</v>
      </c>
      <c r="D8693" t="s">
        <v>303</v>
      </c>
      <c r="E8693" t="s">
        <v>299</v>
      </c>
      <c r="F8693" s="8">
        <v>3850506.45</v>
      </c>
      <c r="G8693" s="10">
        <v>2976615.47</v>
      </c>
      <c r="H8693">
        <v>0.42242724082865829</v>
      </c>
      <c r="I8693" s="8">
        <v>369155.35546645219</v>
      </c>
      <c r="J8693" s="8">
        <v>0</v>
      </c>
    </row>
    <row r="8694" spans="1:10" hidden="1" x14ac:dyDescent="0.35">
      <c r="A8694">
        <v>2021</v>
      </c>
      <c r="B8694">
        <v>3138682</v>
      </c>
      <c r="C8694" t="s">
        <v>133</v>
      </c>
      <c r="D8694" t="s">
        <v>303</v>
      </c>
      <c r="E8694" t="s">
        <v>300</v>
      </c>
      <c r="F8694" s="8">
        <v>1257403.46</v>
      </c>
      <c r="G8694" s="10"/>
      <c r="I8694" s="8">
        <v>0</v>
      </c>
      <c r="J8694" s="8">
        <v>1626558.8154664522</v>
      </c>
    </row>
    <row r="8695" spans="1:10" hidden="1" x14ac:dyDescent="0.35">
      <c r="A8695">
        <v>2021</v>
      </c>
      <c r="B8695">
        <v>3138682</v>
      </c>
      <c r="C8695" t="s">
        <v>133</v>
      </c>
      <c r="D8695" t="s">
        <v>303</v>
      </c>
      <c r="E8695" t="s">
        <v>301</v>
      </c>
      <c r="F8695" s="8">
        <v>1396133.72</v>
      </c>
      <c r="G8695" s="10"/>
      <c r="I8695" s="8">
        <v>0</v>
      </c>
      <c r="J8695" s="8">
        <v>0</v>
      </c>
    </row>
    <row r="8696" spans="1:10" hidden="1" x14ac:dyDescent="0.35">
      <c r="A8696">
        <v>2021</v>
      </c>
      <c r="B8696">
        <v>3138682</v>
      </c>
      <c r="C8696" t="s">
        <v>133</v>
      </c>
      <c r="D8696" t="s">
        <v>303</v>
      </c>
      <c r="E8696" t="s">
        <v>305</v>
      </c>
      <c r="F8696" s="8">
        <v>323078.28999999998</v>
      </c>
      <c r="G8696" s="10"/>
      <c r="I8696" s="8">
        <v>0</v>
      </c>
      <c r="J8696" s="8">
        <v>0</v>
      </c>
    </row>
    <row r="8697" spans="1:10" hidden="1" x14ac:dyDescent="0.35">
      <c r="A8697">
        <v>2021</v>
      </c>
      <c r="B8697">
        <v>3138682</v>
      </c>
      <c r="C8697" t="s">
        <v>133</v>
      </c>
      <c r="D8697" t="s">
        <v>303</v>
      </c>
      <c r="E8697" t="s">
        <v>309</v>
      </c>
      <c r="F8697" s="8">
        <v>873890.98</v>
      </c>
      <c r="G8697" s="10"/>
      <c r="I8697" s="8">
        <v>0</v>
      </c>
      <c r="J8697" s="8">
        <v>0</v>
      </c>
    </row>
    <row r="8698" spans="1:10" hidden="1" x14ac:dyDescent="0.35">
      <c r="A8698">
        <v>2021</v>
      </c>
      <c r="B8698">
        <v>3138906</v>
      </c>
      <c r="C8698" t="s">
        <v>134</v>
      </c>
      <c r="D8698" t="s">
        <v>303</v>
      </c>
      <c r="E8698" t="s">
        <v>299</v>
      </c>
      <c r="F8698" s="8">
        <v>4654771.13</v>
      </c>
      <c r="G8698" s="10">
        <v>3910393.36</v>
      </c>
      <c r="H8698">
        <v>0.82606060889997013</v>
      </c>
      <c r="I8698" s="8">
        <v>614901.15393780195</v>
      </c>
      <c r="J8698" s="8">
        <v>0</v>
      </c>
    </row>
    <row r="8699" spans="1:10" hidden="1" x14ac:dyDescent="0.35">
      <c r="A8699">
        <v>2021</v>
      </c>
      <c r="B8699">
        <v>3138906</v>
      </c>
      <c r="C8699" t="s">
        <v>134</v>
      </c>
      <c r="D8699" t="s">
        <v>303</v>
      </c>
      <c r="E8699" t="s">
        <v>300</v>
      </c>
      <c r="F8699" s="8">
        <v>3230221.92</v>
      </c>
      <c r="G8699" s="10"/>
      <c r="I8699" s="8">
        <v>0</v>
      </c>
      <c r="J8699" s="8">
        <v>3845123.0739378016</v>
      </c>
    </row>
    <row r="8700" spans="1:10" hidden="1" x14ac:dyDescent="0.35">
      <c r="A8700">
        <v>2021</v>
      </c>
      <c r="B8700">
        <v>3138906</v>
      </c>
      <c r="C8700" t="s">
        <v>134</v>
      </c>
      <c r="D8700" t="s">
        <v>303</v>
      </c>
      <c r="E8700" t="s">
        <v>308</v>
      </c>
      <c r="F8700" s="8">
        <v>7640</v>
      </c>
      <c r="G8700" s="10"/>
      <c r="I8700" s="8">
        <v>0</v>
      </c>
      <c r="J8700" s="8">
        <v>0</v>
      </c>
    </row>
    <row r="8701" spans="1:10" hidden="1" x14ac:dyDescent="0.35">
      <c r="A8701">
        <v>2021</v>
      </c>
      <c r="B8701">
        <v>3138906</v>
      </c>
      <c r="C8701" t="s">
        <v>134</v>
      </c>
      <c r="D8701" t="s">
        <v>303</v>
      </c>
      <c r="E8701" t="s">
        <v>301</v>
      </c>
      <c r="F8701" s="8">
        <v>2388.92</v>
      </c>
      <c r="G8701" s="10"/>
      <c r="I8701" s="8">
        <v>0</v>
      </c>
      <c r="J8701" s="8">
        <v>0</v>
      </c>
    </row>
    <row r="8702" spans="1:10" hidden="1" x14ac:dyDescent="0.35">
      <c r="A8702">
        <v>2021</v>
      </c>
      <c r="B8702">
        <v>3138906</v>
      </c>
      <c r="C8702" t="s">
        <v>134</v>
      </c>
      <c r="D8702" t="s">
        <v>303</v>
      </c>
      <c r="E8702" t="s">
        <v>309</v>
      </c>
      <c r="F8702" s="8">
        <v>744377.77</v>
      </c>
      <c r="G8702" s="10"/>
      <c r="I8702" s="8">
        <v>0</v>
      </c>
      <c r="J8702" s="8">
        <v>0</v>
      </c>
    </row>
    <row r="8703" spans="1:10" hidden="1" x14ac:dyDescent="0.35">
      <c r="A8703">
        <v>2021</v>
      </c>
      <c r="B8703">
        <v>3139201</v>
      </c>
      <c r="C8703" t="s">
        <v>135</v>
      </c>
      <c r="D8703" t="s">
        <v>303</v>
      </c>
      <c r="E8703" t="s">
        <v>299</v>
      </c>
      <c r="F8703" s="8">
        <v>10080416.02</v>
      </c>
      <c r="G8703" s="10">
        <v>9282141.5099999998</v>
      </c>
      <c r="H8703">
        <v>0.52637902414396609</v>
      </c>
      <c r="I8703" s="8">
        <v>420194.95757280273</v>
      </c>
      <c r="J8703" s="8">
        <v>0</v>
      </c>
    </row>
    <row r="8704" spans="1:10" hidden="1" x14ac:dyDescent="0.35">
      <c r="A8704">
        <v>2021</v>
      </c>
      <c r="B8704">
        <v>3139201</v>
      </c>
      <c r="C8704" t="s">
        <v>135</v>
      </c>
      <c r="D8704" t="s">
        <v>303</v>
      </c>
      <c r="E8704" t="s">
        <v>300</v>
      </c>
      <c r="F8704" s="8">
        <v>4885924.59</v>
      </c>
      <c r="G8704" s="10"/>
      <c r="I8704" s="8">
        <v>0</v>
      </c>
      <c r="J8704" s="8">
        <v>5306119.5475728028</v>
      </c>
    </row>
    <row r="8705" spans="1:10" hidden="1" x14ac:dyDescent="0.35">
      <c r="A8705">
        <v>2021</v>
      </c>
      <c r="B8705">
        <v>3139201</v>
      </c>
      <c r="C8705" t="s">
        <v>135</v>
      </c>
      <c r="D8705" t="s">
        <v>303</v>
      </c>
      <c r="E8705" t="s">
        <v>308</v>
      </c>
      <c r="F8705" s="8">
        <v>30000</v>
      </c>
      <c r="G8705" s="10"/>
      <c r="I8705" s="8">
        <v>0</v>
      </c>
      <c r="J8705" s="8">
        <v>0</v>
      </c>
    </row>
    <row r="8706" spans="1:10" hidden="1" x14ac:dyDescent="0.35">
      <c r="A8706">
        <v>2021</v>
      </c>
      <c r="B8706">
        <v>3139201</v>
      </c>
      <c r="C8706" t="s">
        <v>135</v>
      </c>
      <c r="D8706" t="s">
        <v>303</v>
      </c>
      <c r="E8706" t="s">
        <v>301</v>
      </c>
      <c r="F8706" s="8">
        <v>3327546.07</v>
      </c>
      <c r="G8706" s="10"/>
      <c r="I8706" s="8">
        <v>0</v>
      </c>
      <c r="J8706" s="8">
        <v>0</v>
      </c>
    </row>
    <row r="8707" spans="1:10" hidden="1" x14ac:dyDescent="0.35">
      <c r="A8707">
        <v>2021</v>
      </c>
      <c r="B8707">
        <v>3139201</v>
      </c>
      <c r="C8707" t="s">
        <v>135</v>
      </c>
      <c r="D8707" t="s">
        <v>303</v>
      </c>
      <c r="E8707" t="s">
        <v>305</v>
      </c>
      <c r="F8707" s="8">
        <v>273773.40999999997</v>
      </c>
      <c r="G8707" s="10"/>
      <c r="I8707" s="8">
        <v>0</v>
      </c>
      <c r="J8707" s="8">
        <v>0</v>
      </c>
    </row>
    <row r="8708" spans="1:10" hidden="1" x14ac:dyDescent="0.35">
      <c r="A8708">
        <v>2021</v>
      </c>
      <c r="B8708">
        <v>3139201</v>
      </c>
      <c r="C8708" t="s">
        <v>135</v>
      </c>
      <c r="D8708" t="s">
        <v>303</v>
      </c>
      <c r="E8708" t="s">
        <v>309</v>
      </c>
      <c r="F8708" s="8">
        <v>798274.51</v>
      </c>
      <c r="G8708" s="10"/>
      <c r="I8708" s="8">
        <v>0</v>
      </c>
      <c r="J8708" s="8">
        <v>0</v>
      </c>
    </row>
    <row r="8709" spans="1:10" hidden="1" x14ac:dyDescent="0.35">
      <c r="A8709">
        <v>2021</v>
      </c>
      <c r="B8709">
        <v>3139250</v>
      </c>
      <c r="C8709" t="s">
        <v>136</v>
      </c>
      <c r="D8709" t="s">
        <v>303</v>
      </c>
      <c r="E8709" t="s">
        <v>299</v>
      </c>
      <c r="F8709" s="8">
        <v>4442806.28</v>
      </c>
      <c r="G8709" s="10">
        <v>4004021.3100000005</v>
      </c>
      <c r="H8709">
        <v>0.79674472062187884</v>
      </c>
      <c r="I8709" s="8">
        <v>349599.60833572946</v>
      </c>
      <c r="J8709" s="8">
        <v>0</v>
      </c>
    </row>
    <row r="8710" spans="1:10" hidden="1" x14ac:dyDescent="0.35">
      <c r="A8710">
        <v>2021</v>
      </c>
      <c r="B8710">
        <v>3139250</v>
      </c>
      <c r="C8710" t="s">
        <v>136</v>
      </c>
      <c r="D8710" t="s">
        <v>303</v>
      </c>
      <c r="E8710" t="s">
        <v>300</v>
      </c>
      <c r="F8710" s="8">
        <v>3190182.84</v>
      </c>
      <c r="G8710" s="10"/>
      <c r="I8710" s="8">
        <v>0</v>
      </c>
      <c r="J8710" s="8">
        <v>3539782.4483357295</v>
      </c>
    </row>
    <row r="8711" spans="1:10" hidden="1" x14ac:dyDescent="0.35">
      <c r="A8711">
        <v>2021</v>
      </c>
      <c r="B8711">
        <v>3139250</v>
      </c>
      <c r="C8711" t="s">
        <v>136</v>
      </c>
      <c r="D8711" t="s">
        <v>303</v>
      </c>
      <c r="E8711" t="s">
        <v>301</v>
      </c>
      <c r="F8711" s="8">
        <v>757131.49</v>
      </c>
      <c r="G8711" s="10"/>
      <c r="I8711" s="8">
        <v>0</v>
      </c>
      <c r="J8711" s="8">
        <v>0</v>
      </c>
    </row>
    <row r="8712" spans="1:10" hidden="1" x14ac:dyDescent="0.35">
      <c r="A8712">
        <v>2021</v>
      </c>
      <c r="B8712">
        <v>3139250</v>
      </c>
      <c r="C8712" t="s">
        <v>136</v>
      </c>
      <c r="D8712" t="s">
        <v>303</v>
      </c>
      <c r="E8712" t="s">
        <v>309</v>
      </c>
      <c r="F8712" s="8">
        <v>438784.97</v>
      </c>
      <c r="G8712" s="10"/>
      <c r="I8712" s="8">
        <v>0</v>
      </c>
      <c r="J8712" s="8">
        <v>0</v>
      </c>
    </row>
    <row r="8713" spans="1:10" hidden="1" x14ac:dyDescent="0.35">
      <c r="A8713">
        <v>2021</v>
      </c>
      <c r="B8713">
        <v>3139300</v>
      </c>
      <c r="C8713" t="s">
        <v>137</v>
      </c>
      <c r="D8713" t="s">
        <v>303</v>
      </c>
      <c r="E8713" t="s">
        <v>299</v>
      </c>
      <c r="F8713" s="8">
        <v>16472489.5</v>
      </c>
      <c r="G8713" s="10">
        <v>14796946.24</v>
      </c>
      <c r="H8713">
        <v>0.76014656791778679</v>
      </c>
      <c r="I8713" s="8">
        <v>1273658.4584867798</v>
      </c>
      <c r="J8713" s="8">
        <v>0</v>
      </c>
    </row>
    <row r="8714" spans="1:10" hidden="1" x14ac:dyDescent="0.35">
      <c r="A8714">
        <v>2021</v>
      </c>
      <c r="B8714">
        <v>3139300</v>
      </c>
      <c r="C8714" t="s">
        <v>137</v>
      </c>
      <c r="D8714" t="s">
        <v>303</v>
      </c>
      <c r="E8714" t="s">
        <v>300</v>
      </c>
      <c r="F8714" s="8">
        <v>11247847.9</v>
      </c>
      <c r="G8714" s="10"/>
      <c r="I8714" s="8">
        <v>0</v>
      </c>
      <c r="J8714" s="8">
        <v>12521506.358486781</v>
      </c>
    </row>
    <row r="8715" spans="1:10" hidden="1" x14ac:dyDescent="0.35">
      <c r="A8715">
        <v>2021</v>
      </c>
      <c r="B8715">
        <v>3139300</v>
      </c>
      <c r="C8715" t="s">
        <v>137</v>
      </c>
      <c r="D8715" t="s">
        <v>303</v>
      </c>
      <c r="E8715" t="s">
        <v>301</v>
      </c>
      <c r="F8715" s="8">
        <v>3549098.34</v>
      </c>
      <c r="G8715" s="10"/>
      <c r="I8715" s="8">
        <v>0</v>
      </c>
      <c r="J8715" s="8">
        <v>0</v>
      </c>
    </row>
    <row r="8716" spans="1:10" hidden="1" x14ac:dyDescent="0.35">
      <c r="A8716">
        <v>2021</v>
      </c>
      <c r="B8716">
        <v>3139300</v>
      </c>
      <c r="C8716" t="s">
        <v>137</v>
      </c>
      <c r="D8716" t="s">
        <v>303</v>
      </c>
      <c r="E8716" t="s">
        <v>309</v>
      </c>
      <c r="F8716" s="8">
        <v>1675543.26</v>
      </c>
      <c r="G8716" s="10"/>
      <c r="I8716" s="8">
        <v>0</v>
      </c>
      <c r="J8716" s="8">
        <v>0</v>
      </c>
    </row>
    <row r="8717" spans="1:10" hidden="1" x14ac:dyDescent="0.35">
      <c r="A8717">
        <v>2021</v>
      </c>
      <c r="B8717">
        <v>3139607</v>
      </c>
      <c r="C8717" t="s">
        <v>138</v>
      </c>
      <c r="D8717" t="s">
        <v>303</v>
      </c>
      <c r="E8717" t="s">
        <v>299</v>
      </c>
      <c r="F8717" s="8">
        <v>19975312.460000001</v>
      </c>
      <c r="G8717" s="10">
        <v>19975312.460000001</v>
      </c>
      <c r="H8717">
        <v>0.856988459343479</v>
      </c>
      <c r="I8717" s="8">
        <v>0</v>
      </c>
      <c r="J8717" s="8">
        <v>0</v>
      </c>
    </row>
    <row r="8718" spans="1:10" hidden="1" x14ac:dyDescent="0.35">
      <c r="A8718">
        <v>2021</v>
      </c>
      <c r="B8718">
        <v>3139607</v>
      </c>
      <c r="C8718" t="s">
        <v>138</v>
      </c>
      <c r="D8718" t="s">
        <v>303</v>
      </c>
      <c r="E8718" t="s">
        <v>300</v>
      </c>
      <c r="F8718" s="8">
        <v>17118612.25</v>
      </c>
      <c r="G8718" s="10"/>
      <c r="I8718" s="8">
        <v>0</v>
      </c>
      <c r="J8718" s="8">
        <v>17118612.25</v>
      </c>
    </row>
    <row r="8719" spans="1:10" hidden="1" x14ac:dyDescent="0.35">
      <c r="A8719">
        <v>2021</v>
      </c>
      <c r="B8719">
        <v>3139607</v>
      </c>
      <c r="C8719" t="s">
        <v>138</v>
      </c>
      <c r="D8719" t="s">
        <v>303</v>
      </c>
      <c r="E8719" t="s">
        <v>307</v>
      </c>
      <c r="F8719" s="8">
        <v>665950.4</v>
      </c>
      <c r="G8719" s="10"/>
      <c r="I8719" s="8">
        <v>0</v>
      </c>
      <c r="J8719" s="8">
        <v>0</v>
      </c>
    </row>
    <row r="8720" spans="1:10" hidden="1" x14ac:dyDescent="0.35">
      <c r="A8720">
        <v>2021</v>
      </c>
      <c r="B8720">
        <v>3139607</v>
      </c>
      <c r="C8720" t="s">
        <v>138</v>
      </c>
      <c r="D8720" t="s">
        <v>303</v>
      </c>
      <c r="E8720" t="s">
        <v>306</v>
      </c>
      <c r="F8720" s="8">
        <v>17389.73</v>
      </c>
      <c r="G8720" s="10"/>
      <c r="I8720" s="8">
        <v>0</v>
      </c>
      <c r="J8720" s="8">
        <v>0</v>
      </c>
    </row>
    <row r="8721" spans="1:10" hidden="1" x14ac:dyDescent="0.35">
      <c r="A8721">
        <v>2021</v>
      </c>
      <c r="B8721">
        <v>3139607</v>
      </c>
      <c r="C8721" t="s">
        <v>138</v>
      </c>
      <c r="D8721" t="s">
        <v>303</v>
      </c>
      <c r="E8721" t="s">
        <v>301</v>
      </c>
      <c r="F8721" s="8">
        <v>1767585.24</v>
      </c>
      <c r="G8721" s="10"/>
      <c r="I8721" s="8">
        <v>0</v>
      </c>
      <c r="J8721" s="8">
        <v>0</v>
      </c>
    </row>
    <row r="8722" spans="1:10" hidden="1" x14ac:dyDescent="0.35">
      <c r="A8722">
        <v>2021</v>
      </c>
      <c r="B8722">
        <v>3140100</v>
      </c>
      <c r="C8722" t="s">
        <v>139</v>
      </c>
      <c r="D8722" t="s">
        <v>303</v>
      </c>
      <c r="E8722" t="s">
        <v>299</v>
      </c>
      <c r="F8722" s="8">
        <v>5163211.75</v>
      </c>
      <c r="G8722" s="10">
        <v>5125821.92</v>
      </c>
      <c r="H8722">
        <v>0.75231925731824878</v>
      </c>
      <c r="I8722" s="8">
        <v>28129.089136855579</v>
      </c>
      <c r="J8722" s="8">
        <v>0</v>
      </c>
    </row>
    <row r="8723" spans="1:10" hidden="1" x14ac:dyDescent="0.35">
      <c r="A8723">
        <v>2021</v>
      </c>
      <c r="B8723">
        <v>3140100</v>
      </c>
      <c r="C8723" t="s">
        <v>139</v>
      </c>
      <c r="D8723" t="s">
        <v>303</v>
      </c>
      <c r="E8723" t="s">
        <v>300</v>
      </c>
      <c r="F8723" s="8">
        <v>3856254.54</v>
      </c>
      <c r="G8723" s="10"/>
      <c r="I8723" s="8">
        <v>0</v>
      </c>
      <c r="J8723" s="8">
        <v>3884383.6291368557</v>
      </c>
    </row>
    <row r="8724" spans="1:10" hidden="1" x14ac:dyDescent="0.35">
      <c r="A8724">
        <v>2021</v>
      </c>
      <c r="B8724">
        <v>3140100</v>
      </c>
      <c r="C8724" t="s">
        <v>139</v>
      </c>
      <c r="D8724" t="s">
        <v>303</v>
      </c>
      <c r="E8724" t="s">
        <v>301</v>
      </c>
      <c r="F8724" s="8">
        <v>739836.27</v>
      </c>
      <c r="G8724" s="10"/>
      <c r="I8724" s="8">
        <v>0</v>
      </c>
      <c r="J8724" s="8">
        <v>0</v>
      </c>
    </row>
    <row r="8725" spans="1:10" hidden="1" x14ac:dyDescent="0.35">
      <c r="A8725">
        <v>2021</v>
      </c>
      <c r="B8725">
        <v>3140100</v>
      </c>
      <c r="C8725" t="s">
        <v>139</v>
      </c>
      <c r="D8725" t="s">
        <v>303</v>
      </c>
      <c r="E8725" t="s">
        <v>309</v>
      </c>
      <c r="F8725" s="8">
        <v>37389.83</v>
      </c>
      <c r="G8725" s="10"/>
      <c r="I8725" s="8">
        <v>0</v>
      </c>
      <c r="J8725" s="8">
        <v>0</v>
      </c>
    </row>
    <row r="8726" spans="1:10" hidden="1" x14ac:dyDescent="0.35">
      <c r="A8726">
        <v>2021</v>
      </c>
      <c r="B8726">
        <v>3140555</v>
      </c>
      <c r="C8726" t="s">
        <v>140</v>
      </c>
      <c r="D8726" t="s">
        <v>303</v>
      </c>
      <c r="E8726" t="s">
        <v>299</v>
      </c>
      <c r="F8726" s="8">
        <v>7064890.3200000003</v>
      </c>
      <c r="G8726" s="10">
        <v>6633934.5</v>
      </c>
      <c r="H8726">
        <v>0.59660802801112978</v>
      </c>
      <c r="I8726" s="8">
        <v>257111.70193011939</v>
      </c>
      <c r="J8726" s="8">
        <v>0</v>
      </c>
    </row>
    <row r="8727" spans="1:10" hidden="1" x14ac:dyDescent="0.35">
      <c r="A8727">
        <v>2021</v>
      </c>
      <c r="B8727">
        <v>3140555</v>
      </c>
      <c r="C8727" t="s">
        <v>140</v>
      </c>
      <c r="D8727" t="s">
        <v>303</v>
      </c>
      <c r="E8727" t="s">
        <v>300</v>
      </c>
      <c r="F8727" s="8">
        <v>3957858.58</v>
      </c>
      <c r="G8727" s="10"/>
      <c r="I8727" s="8">
        <v>0</v>
      </c>
      <c r="J8727" s="8">
        <v>4214970.2819301197</v>
      </c>
    </row>
    <row r="8728" spans="1:10" hidden="1" x14ac:dyDescent="0.35">
      <c r="A8728">
        <v>2021</v>
      </c>
      <c r="B8728">
        <v>3140555</v>
      </c>
      <c r="C8728" t="s">
        <v>140</v>
      </c>
      <c r="D8728" t="s">
        <v>303</v>
      </c>
      <c r="E8728" t="s">
        <v>301</v>
      </c>
      <c r="F8728" s="8">
        <v>2439213.98</v>
      </c>
      <c r="G8728" s="10"/>
      <c r="I8728" s="8">
        <v>0</v>
      </c>
      <c r="J8728" s="8">
        <v>0</v>
      </c>
    </row>
    <row r="8729" spans="1:10" hidden="1" x14ac:dyDescent="0.35">
      <c r="A8729">
        <v>2021</v>
      </c>
      <c r="B8729">
        <v>3140555</v>
      </c>
      <c r="C8729" t="s">
        <v>140</v>
      </c>
      <c r="D8729" t="s">
        <v>303</v>
      </c>
      <c r="E8729" t="s">
        <v>309</v>
      </c>
      <c r="F8729" s="8">
        <v>430955.82</v>
      </c>
      <c r="G8729" s="10"/>
      <c r="I8729" s="8">
        <v>0</v>
      </c>
      <c r="J8729" s="8">
        <v>0</v>
      </c>
    </row>
    <row r="8730" spans="1:10" hidden="1" x14ac:dyDescent="0.35">
      <c r="A8730">
        <v>2021</v>
      </c>
      <c r="B8730">
        <v>3140605</v>
      </c>
      <c r="C8730" t="s">
        <v>141</v>
      </c>
      <c r="D8730" t="s">
        <v>303</v>
      </c>
      <c r="E8730" t="s">
        <v>299</v>
      </c>
      <c r="F8730" s="8">
        <v>3520016.44</v>
      </c>
      <c r="G8730" s="10">
        <v>3221211.31</v>
      </c>
      <c r="H8730">
        <v>0.75335888784023919</v>
      </c>
      <c r="I8730" s="8">
        <v>225107.5004177581</v>
      </c>
      <c r="J8730" s="8">
        <v>0</v>
      </c>
    </row>
    <row r="8731" spans="1:10" hidden="1" x14ac:dyDescent="0.35">
      <c r="A8731">
        <v>2021</v>
      </c>
      <c r="B8731">
        <v>3140605</v>
      </c>
      <c r="C8731" t="s">
        <v>141</v>
      </c>
      <c r="D8731" t="s">
        <v>303</v>
      </c>
      <c r="E8731" t="s">
        <v>300</v>
      </c>
      <c r="F8731" s="8">
        <v>2426728.17</v>
      </c>
      <c r="G8731" s="10"/>
      <c r="I8731" s="8">
        <v>0</v>
      </c>
      <c r="J8731" s="8">
        <v>2651835.6704177582</v>
      </c>
    </row>
    <row r="8732" spans="1:10" hidden="1" x14ac:dyDescent="0.35">
      <c r="A8732">
        <v>2021</v>
      </c>
      <c r="B8732">
        <v>3140605</v>
      </c>
      <c r="C8732" t="s">
        <v>141</v>
      </c>
      <c r="D8732" t="s">
        <v>303</v>
      </c>
      <c r="E8732" t="s">
        <v>301</v>
      </c>
      <c r="F8732" s="8">
        <v>669495.48</v>
      </c>
      <c r="G8732" s="10"/>
      <c r="I8732" s="8">
        <v>0</v>
      </c>
      <c r="J8732" s="8">
        <v>0</v>
      </c>
    </row>
    <row r="8733" spans="1:10" hidden="1" x14ac:dyDescent="0.35">
      <c r="A8733">
        <v>2021</v>
      </c>
      <c r="B8733">
        <v>3140605</v>
      </c>
      <c r="C8733" t="s">
        <v>141</v>
      </c>
      <c r="D8733" t="s">
        <v>303</v>
      </c>
      <c r="E8733" t="s">
        <v>309</v>
      </c>
      <c r="F8733" s="8">
        <v>298805.13</v>
      </c>
      <c r="G8733" s="10"/>
      <c r="I8733" s="8">
        <v>0</v>
      </c>
      <c r="J8733" s="8">
        <v>0</v>
      </c>
    </row>
    <row r="8734" spans="1:10" hidden="1" x14ac:dyDescent="0.35">
      <c r="A8734">
        <v>2021</v>
      </c>
      <c r="B8734">
        <v>3171501</v>
      </c>
      <c r="C8734" t="s">
        <v>142</v>
      </c>
      <c r="D8734" t="s">
        <v>303</v>
      </c>
      <c r="E8734" t="s">
        <v>299</v>
      </c>
      <c r="F8734" s="8">
        <v>4279667.0599999996</v>
      </c>
      <c r="G8734" s="10">
        <v>2970280.2199999997</v>
      </c>
      <c r="H8734">
        <v>0.5527071853173503</v>
      </c>
      <c r="I8734" s="8">
        <v>723707.51482797973</v>
      </c>
      <c r="J8734" s="8">
        <v>0</v>
      </c>
    </row>
    <row r="8735" spans="1:10" hidden="1" x14ac:dyDescent="0.35">
      <c r="A8735">
        <v>2021</v>
      </c>
      <c r="B8735">
        <v>3171501</v>
      </c>
      <c r="C8735" t="s">
        <v>142</v>
      </c>
      <c r="D8735" t="s">
        <v>303</v>
      </c>
      <c r="E8735" t="s">
        <v>300</v>
      </c>
      <c r="F8735" s="8">
        <v>1641695.22</v>
      </c>
      <c r="G8735" s="10"/>
      <c r="I8735" s="8">
        <v>0</v>
      </c>
      <c r="J8735" s="8">
        <v>2365402.7348279795</v>
      </c>
    </row>
    <row r="8736" spans="1:10" hidden="1" x14ac:dyDescent="0.35">
      <c r="A8736">
        <v>2021</v>
      </c>
      <c r="B8736">
        <v>3171501</v>
      </c>
      <c r="C8736" t="s">
        <v>142</v>
      </c>
      <c r="D8736" t="s">
        <v>303</v>
      </c>
      <c r="E8736" t="s">
        <v>306</v>
      </c>
      <c r="F8736" s="8">
        <v>36937.64</v>
      </c>
      <c r="G8736" s="10"/>
      <c r="I8736" s="8">
        <v>0</v>
      </c>
      <c r="J8736" s="8">
        <v>0</v>
      </c>
    </row>
    <row r="8737" spans="1:10" hidden="1" x14ac:dyDescent="0.35">
      <c r="A8737">
        <v>2021</v>
      </c>
      <c r="B8737">
        <v>3171501</v>
      </c>
      <c r="C8737" t="s">
        <v>142</v>
      </c>
      <c r="D8737" t="s">
        <v>303</v>
      </c>
      <c r="E8737" t="s">
        <v>301</v>
      </c>
      <c r="F8737" s="8">
        <v>768582</v>
      </c>
      <c r="G8737" s="10"/>
      <c r="I8737" s="8">
        <v>0</v>
      </c>
      <c r="J8737" s="8">
        <v>0</v>
      </c>
    </row>
    <row r="8738" spans="1:10" hidden="1" x14ac:dyDescent="0.35">
      <c r="A8738">
        <v>2021</v>
      </c>
      <c r="B8738">
        <v>3171501</v>
      </c>
      <c r="C8738" t="s">
        <v>142</v>
      </c>
      <c r="D8738" t="s">
        <v>303</v>
      </c>
      <c r="E8738" t="s">
        <v>304</v>
      </c>
      <c r="F8738" s="8">
        <v>9341.75</v>
      </c>
      <c r="G8738" s="10"/>
      <c r="I8738" s="8">
        <v>0</v>
      </c>
      <c r="J8738" s="8">
        <v>0</v>
      </c>
    </row>
    <row r="8739" spans="1:10" hidden="1" x14ac:dyDescent="0.35">
      <c r="A8739">
        <v>2021</v>
      </c>
      <c r="B8739">
        <v>3171501</v>
      </c>
      <c r="C8739" t="s">
        <v>142</v>
      </c>
      <c r="D8739" t="s">
        <v>303</v>
      </c>
      <c r="E8739" t="s">
        <v>309</v>
      </c>
      <c r="F8739" s="8">
        <v>1309386.8400000001</v>
      </c>
      <c r="G8739" s="10"/>
      <c r="I8739" s="8">
        <v>0</v>
      </c>
      <c r="J8739" s="8">
        <v>0</v>
      </c>
    </row>
    <row r="8740" spans="1:10" hidden="1" x14ac:dyDescent="0.35">
      <c r="A8740">
        <v>2021</v>
      </c>
      <c r="B8740">
        <v>3140852</v>
      </c>
      <c r="C8740" t="s">
        <v>143</v>
      </c>
      <c r="D8740" t="s">
        <v>303</v>
      </c>
      <c r="E8740" t="s">
        <v>299</v>
      </c>
      <c r="F8740" s="8">
        <v>10710159.59</v>
      </c>
      <c r="G8740" s="10">
        <v>10122685.109999999</v>
      </c>
      <c r="H8740">
        <v>0.77247193654925417</v>
      </c>
      <c r="I8740" s="8">
        <v>453807.54923886608</v>
      </c>
      <c r="J8740" s="8">
        <v>0</v>
      </c>
    </row>
    <row r="8741" spans="1:10" hidden="1" x14ac:dyDescent="0.35">
      <c r="A8741">
        <v>2021</v>
      </c>
      <c r="B8741">
        <v>3140852</v>
      </c>
      <c r="C8741" t="s">
        <v>143</v>
      </c>
      <c r="D8741" t="s">
        <v>303</v>
      </c>
      <c r="E8741" t="s">
        <v>300</v>
      </c>
      <c r="F8741" s="8">
        <v>7819490.1699999999</v>
      </c>
      <c r="G8741" s="10"/>
      <c r="I8741" s="8">
        <v>0</v>
      </c>
      <c r="J8741" s="8">
        <v>8273297.7192388661</v>
      </c>
    </row>
    <row r="8742" spans="1:10" hidden="1" x14ac:dyDescent="0.35">
      <c r="A8742">
        <v>2021</v>
      </c>
      <c r="B8742">
        <v>3140852</v>
      </c>
      <c r="C8742" t="s">
        <v>143</v>
      </c>
      <c r="D8742" t="s">
        <v>303</v>
      </c>
      <c r="E8742" t="s">
        <v>301</v>
      </c>
      <c r="F8742" s="8">
        <v>2303194.94</v>
      </c>
      <c r="G8742" s="10"/>
      <c r="I8742" s="8">
        <v>0</v>
      </c>
      <c r="J8742" s="8">
        <v>0</v>
      </c>
    </row>
    <row r="8743" spans="1:10" hidden="1" x14ac:dyDescent="0.35">
      <c r="A8743">
        <v>2021</v>
      </c>
      <c r="B8743">
        <v>3140852</v>
      </c>
      <c r="C8743" t="s">
        <v>143</v>
      </c>
      <c r="D8743" t="s">
        <v>303</v>
      </c>
      <c r="E8743" t="s">
        <v>309</v>
      </c>
      <c r="F8743" s="8">
        <v>587474.48</v>
      </c>
      <c r="G8743" s="10"/>
      <c r="I8743" s="8">
        <v>0</v>
      </c>
      <c r="J8743" s="8">
        <v>0</v>
      </c>
    </row>
    <row r="8744" spans="1:10" hidden="1" x14ac:dyDescent="0.35">
      <c r="A8744">
        <v>2021</v>
      </c>
      <c r="B8744">
        <v>3141009</v>
      </c>
      <c r="C8744" t="s">
        <v>144</v>
      </c>
      <c r="D8744" t="s">
        <v>303</v>
      </c>
      <c r="E8744" t="s">
        <v>299</v>
      </c>
      <c r="F8744" s="8">
        <v>7848420.5300000003</v>
      </c>
      <c r="G8744" s="10">
        <v>7004964.4100000001</v>
      </c>
      <c r="H8744">
        <v>0.39189977126521908</v>
      </c>
      <c r="I8744" s="8">
        <v>330550.26050024916</v>
      </c>
      <c r="J8744" s="8">
        <v>0</v>
      </c>
    </row>
    <row r="8745" spans="1:10" hidden="1" x14ac:dyDescent="0.35">
      <c r="A8745">
        <v>2021</v>
      </c>
      <c r="B8745">
        <v>3141009</v>
      </c>
      <c r="C8745" t="s">
        <v>144</v>
      </c>
      <c r="D8745" t="s">
        <v>303</v>
      </c>
      <c r="E8745" t="s">
        <v>300</v>
      </c>
      <c r="F8745" s="8">
        <v>2745243.95</v>
      </c>
      <c r="G8745" s="10"/>
      <c r="I8745" s="8">
        <v>0</v>
      </c>
      <c r="J8745" s="8">
        <v>3075794.2105002492</v>
      </c>
    </row>
    <row r="8746" spans="1:10" hidden="1" x14ac:dyDescent="0.35">
      <c r="A8746">
        <v>2021</v>
      </c>
      <c r="B8746">
        <v>3141009</v>
      </c>
      <c r="C8746" t="s">
        <v>144</v>
      </c>
      <c r="D8746" t="s">
        <v>303</v>
      </c>
      <c r="E8746" t="s">
        <v>306</v>
      </c>
      <c r="F8746" s="8">
        <v>3082.34</v>
      </c>
      <c r="G8746" s="10"/>
      <c r="I8746" s="8">
        <v>0</v>
      </c>
      <c r="J8746" s="8">
        <v>0</v>
      </c>
    </row>
    <row r="8747" spans="1:10" hidden="1" x14ac:dyDescent="0.35">
      <c r="A8747">
        <v>2021</v>
      </c>
      <c r="B8747">
        <v>3141009</v>
      </c>
      <c r="C8747" t="s">
        <v>144</v>
      </c>
      <c r="D8747" t="s">
        <v>303</v>
      </c>
      <c r="E8747" t="s">
        <v>301</v>
      </c>
      <c r="F8747" s="8">
        <v>3927574.22</v>
      </c>
      <c r="G8747" s="10"/>
      <c r="I8747" s="8">
        <v>0</v>
      </c>
      <c r="J8747" s="8">
        <v>0</v>
      </c>
    </row>
    <row r="8748" spans="1:10" hidden="1" x14ac:dyDescent="0.35">
      <c r="A8748">
        <v>2021</v>
      </c>
      <c r="B8748">
        <v>3141009</v>
      </c>
      <c r="C8748" t="s">
        <v>144</v>
      </c>
      <c r="D8748" t="s">
        <v>303</v>
      </c>
      <c r="E8748" t="s">
        <v>305</v>
      </c>
      <c r="F8748" s="8">
        <v>10093.77</v>
      </c>
      <c r="G8748" s="10"/>
      <c r="I8748" s="8">
        <v>0</v>
      </c>
      <c r="J8748" s="8">
        <v>0</v>
      </c>
    </row>
    <row r="8749" spans="1:10" hidden="1" x14ac:dyDescent="0.35">
      <c r="A8749">
        <v>2021</v>
      </c>
      <c r="B8749">
        <v>3141009</v>
      </c>
      <c r="C8749" t="s">
        <v>144</v>
      </c>
      <c r="D8749" t="s">
        <v>303</v>
      </c>
      <c r="E8749" t="s">
        <v>309</v>
      </c>
      <c r="F8749" s="8">
        <v>843456.12</v>
      </c>
      <c r="G8749" s="10"/>
      <c r="I8749" s="8">
        <v>0</v>
      </c>
      <c r="J8749" s="8">
        <v>0</v>
      </c>
    </row>
    <row r="8750" spans="1:10" hidden="1" x14ac:dyDescent="0.35">
      <c r="A8750">
        <v>2021</v>
      </c>
      <c r="B8750">
        <v>3141405</v>
      </c>
      <c r="C8750" t="s">
        <v>145</v>
      </c>
      <c r="D8750" t="s">
        <v>303</v>
      </c>
      <c r="E8750" t="s">
        <v>299</v>
      </c>
      <c r="F8750" s="8">
        <v>11516318.109999999</v>
      </c>
      <c r="G8750" s="10">
        <v>11015638.949999999</v>
      </c>
      <c r="H8750">
        <v>0.6612199440323886</v>
      </c>
      <c r="I8750" s="8">
        <v>331059.04615338333</v>
      </c>
      <c r="J8750" s="8">
        <v>0</v>
      </c>
    </row>
    <row r="8751" spans="1:10" hidden="1" x14ac:dyDescent="0.35">
      <c r="A8751">
        <v>2021</v>
      </c>
      <c r="B8751">
        <v>3141405</v>
      </c>
      <c r="C8751" t="s">
        <v>145</v>
      </c>
      <c r="D8751" t="s">
        <v>303</v>
      </c>
      <c r="E8751" t="s">
        <v>300</v>
      </c>
      <c r="F8751" s="8">
        <v>7283760.1699999999</v>
      </c>
      <c r="G8751" s="10"/>
      <c r="I8751" s="8">
        <v>0</v>
      </c>
      <c r="J8751" s="8">
        <v>7614819.2161533833</v>
      </c>
    </row>
    <row r="8752" spans="1:10" hidden="1" x14ac:dyDescent="0.35">
      <c r="A8752">
        <v>2021</v>
      </c>
      <c r="B8752">
        <v>3141405</v>
      </c>
      <c r="C8752" t="s">
        <v>145</v>
      </c>
      <c r="D8752" t="s">
        <v>303</v>
      </c>
      <c r="E8752" t="s">
        <v>301</v>
      </c>
      <c r="F8752" s="8">
        <v>3290272.83</v>
      </c>
      <c r="G8752" s="10"/>
      <c r="I8752" s="8">
        <v>0</v>
      </c>
      <c r="J8752" s="8">
        <v>0</v>
      </c>
    </row>
    <row r="8753" spans="1:10" hidden="1" x14ac:dyDescent="0.35">
      <c r="A8753">
        <v>2021</v>
      </c>
      <c r="B8753">
        <v>3141405</v>
      </c>
      <c r="C8753" t="s">
        <v>145</v>
      </c>
      <c r="D8753" t="s">
        <v>303</v>
      </c>
      <c r="E8753" t="s">
        <v>304</v>
      </c>
      <c r="F8753" s="8">
        <v>831.49</v>
      </c>
      <c r="G8753" s="10"/>
      <c r="I8753" s="8">
        <v>0</v>
      </c>
      <c r="J8753" s="8">
        <v>0</v>
      </c>
    </row>
    <row r="8754" spans="1:10" hidden="1" x14ac:dyDescent="0.35">
      <c r="A8754">
        <v>2021</v>
      </c>
      <c r="B8754">
        <v>3141405</v>
      </c>
      <c r="C8754" t="s">
        <v>145</v>
      </c>
      <c r="D8754" t="s">
        <v>303</v>
      </c>
      <c r="E8754" t="s">
        <v>305</v>
      </c>
      <c r="F8754" s="8">
        <v>12816.81</v>
      </c>
      <c r="G8754" s="10"/>
      <c r="I8754" s="8">
        <v>0</v>
      </c>
      <c r="J8754" s="8">
        <v>0</v>
      </c>
    </row>
    <row r="8755" spans="1:10" hidden="1" x14ac:dyDescent="0.35">
      <c r="A8755">
        <v>2021</v>
      </c>
      <c r="B8755">
        <v>3141405</v>
      </c>
      <c r="C8755" t="s">
        <v>145</v>
      </c>
      <c r="D8755" t="s">
        <v>303</v>
      </c>
      <c r="E8755" t="s">
        <v>309</v>
      </c>
      <c r="F8755" s="8">
        <v>500679.16</v>
      </c>
      <c r="G8755" s="10"/>
      <c r="I8755" s="8">
        <v>0</v>
      </c>
      <c r="J8755" s="8">
        <v>0</v>
      </c>
    </row>
    <row r="8756" spans="1:10" hidden="1" x14ac:dyDescent="0.35">
      <c r="A8756">
        <v>2021</v>
      </c>
      <c r="B8756">
        <v>3141504</v>
      </c>
      <c r="C8756" t="s">
        <v>146</v>
      </c>
      <c r="D8756" t="s">
        <v>303</v>
      </c>
      <c r="E8756" t="s">
        <v>299</v>
      </c>
      <c r="F8756" s="8">
        <v>4221842.7</v>
      </c>
      <c r="G8756" s="10">
        <v>4076286.06</v>
      </c>
      <c r="H8756">
        <v>0.83768089622247954</v>
      </c>
      <c r="I8756" s="8">
        <v>121930.01664633282</v>
      </c>
      <c r="J8756" s="8">
        <v>0</v>
      </c>
    </row>
    <row r="8757" spans="1:10" hidden="1" x14ac:dyDescent="0.35">
      <c r="A8757">
        <v>2021</v>
      </c>
      <c r="B8757">
        <v>3141504</v>
      </c>
      <c r="C8757" t="s">
        <v>146</v>
      </c>
      <c r="D8757" t="s">
        <v>303</v>
      </c>
      <c r="E8757" t="s">
        <v>300</v>
      </c>
      <c r="F8757" s="8">
        <v>3414626.96</v>
      </c>
      <c r="G8757" s="10"/>
      <c r="I8757" s="8">
        <v>0</v>
      </c>
      <c r="J8757" s="8">
        <v>3536556.976646333</v>
      </c>
    </row>
    <row r="8758" spans="1:10" hidden="1" x14ac:dyDescent="0.35">
      <c r="A8758">
        <v>2021</v>
      </c>
      <c r="B8758">
        <v>3141504</v>
      </c>
      <c r="C8758" t="s">
        <v>146</v>
      </c>
      <c r="D8758" t="s">
        <v>303</v>
      </c>
      <c r="E8758" t="s">
        <v>307</v>
      </c>
      <c r="F8758" s="8">
        <v>250077.55</v>
      </c>
      <c r="G8758" s="10"/>
      <c r="I8758" s="8">
        <v>0</v>
      </c>
      <c r="J8758" s="8">
        <v>0</v>
      </c>
    </row>
    <row r="8759" spans="1:10" hidden="1" x14ac:dyDescent="0.35">
      <c r="A8759">
        <v>2021</v>
      </c>
      <c r="B8759">
        <v>3141504</v>
      </c>
      <c r="C8759" t="s">
        <v>146</v>
      </c>
      <c r="D8759" t="s">
        <v>303</v>
      </c>
      <c r="E8759" t="s">
        <v>301</v>
      </c>
      <c r="F8759" s="8">
        <v>411581.55</v>
      </c>
      <c r="G8759" s="10"/>
      <c r="I8759" s="8">
        <v>0</v>
      </c>
      <c r="J8759" s="8">
        <v>0</v>
      </c>
    </row>
    <row r="8760" spans="1:10" hidden="1" x14ac:dyDescent="0.35">
      <c r="A8760">
        <v>2021</v>
      </c>
      <c r="B8760">
        <v>3141504</v>
      </c>
      <c r="C8760" t="s">
        <v>146</v>
      </c>
      <c r="D8760" t="s">
        <v>303</v>
      </c>
      <c r="E8760" t="s">
        <v>309</v>
      </c>
      <c r="F8760" s="8">
        <v>145556.64000000001</v>
      </c>
      <c r="G8760" s="10"/>
      <c r="I8760" s="8">
        <v>0</v>
      </c>
      <c r="J8760" s="8">
        <v>0</v>
      </c>
    </row>
    <row r="8761" spans="1:10" hidden="1" x14ac:dyDescent="0.35">
      <c r="A8761">
        <v>2021</v>
      </c>
      <c r="B8761">
        <v>3141801</v>
      </c>
      <c r="C8761" t="s">
        <v>147</v>
      </c>
      <c r="D8761" t="s">
        <v>303</v>
      </c>
      <c r="E8761" t="s">
        <v>299</v>
      </c>
      <c r="F8761" s="8">
        <v>14567101.57</v>
      </c>
      <c r="G8761" s="10">
        <v>14080012.27</v>
      </c>
      <c r="H8761">
        <v>0.66989869320618145</v>
      </c>
      <c r="I8761" s="8">
        <v>326300.48554471368</v>
      </c>
      <c r="J8761" s="8">
        <v>0</v>
      </c>
    </row>
    <row r="8762" spans="1:10" hidden="1" x14ac:dyDescent="0.35">
      <c r="A8762">
        <v>2021</v>
      </c>
      <c r="B8762">
        <v>3141801</v>
      </c>
      <c r="C8762" t="s">
        <v>147</v>
      </c>
      <c r="D8762" t="s">
        <v>303</v>
      </c>
      <c r="E8762" t="s">
        <v>300</v>
      </c>
      <c r="F8762" s="8">
        <v>9432181.8200000003</v>
      </c>
      <c r="G8762" s="10"/>
      <c r="I8762" s="8">
        <v>0</v>
      </c>
      <c r="J8762" s="8">
        <v>9758482.3055447135</v>
      </c>
    </row>
    <row r="8763" spans="1:10" hidden="1" x14ac:dyDescent="0.35">
      <c r="A8763">
        <v>2021</v>
      </c>
      <c r="B8763">
        <v>3141801</v>
      </c>
      <c r="C8763" t="s">
        <v>147</v>
      </c>
      <c r="D8763" t="s">
        <v>303</v>
      </c>
      <c r="E8763" t="s">
        <v>301</v>
      </c>
      <c r="F8763" s="8">
        <v>3942630.54</v>
      </c>
      <c r="G8763" s="10"/>
      <c r="I8763" s="8">
        <v>0</v>
      </c>
      <c r="J8763" s="8">
        <v>0</v>
      </c>
    </row>
    <row r="8764" spans="1:10" hidden="1" x14ac:dyDescent="0.35">
      <c r="A8764">
        <v>2021</v>
      </c>
      <c r="B8764">
        <v>3141801</v>
      </c>
      <c r="C8764" t="s">
        <v>147</v>
      </c>
      <c r="D8764" t="s">
        <v>303</v>
      </c>
      <c r="E8764" t="s">
        <v>304</v>
      </c>
      <c r="F8764" s="8">
        <v>166252.82</v>
      </c>
      <c r="G8764" s="10"/>
      <c r="I8764" s="8">
        <v>0</v>
      </c>
      <c r="J8764" s="8">
        <v>0</v>
      </c>
    </row>
    <row r="8765" spans="1:10" hidden="1" x14ac:dyDescent="0.35">
      <c r="A8765">
        <v>2021</v>
      </c>
      <c r="B8765">
        <v>3141801</v>
      </c>
      <c r="C8765" t="s">
        <v>147</v>
      </c>
      <c r="D8765" t="s">
        <v>303</v>
      </c>
      <c r="E8765" t="s">
        <v>305</v>
      </c>
      <c r="F8765" s="8">
        <v>196647.32</v>
      </c>
      <c r="G8765" s="10"/>
      <c r="I8765" s="8">
        <v>0</v>
      </c>
      <c r="J8765" s="8">
        <v>0</v>
      </c>
    </row>
    <row r="8766" spans="1:10" hidden="1" x14ac:dyDescent="0.35">
      <c r="A8766">
        <v>2021</v>
      </c>
      <c r="B8766">
        <v>3141801</v>
      </c>
      <c r="C8766" t="s">
        <v>147</v>
      </c>
      <c r="D8766" t="s">
        <v>303</v>
      </c>
      <c r="E8766" t="s">
        <v>309</v>
      </c>
      <c r="F8766" s="8">
        <v>487089.3</v>
      </c>
      <c r="G8766" s="10"/>
      <c r="I8766" s="8">
        <v>0</v>
      </c>
      <c r="J8766" s="8">
        <v>0</v>
      </c>
    </row>
    <row r="8767" spans="1:10" hidden="1" x14ac:dyDescent="0.35">
      <c r="A8767">
        <v>2021</v>
      </c>
      <c r="B8767">
        <v>3142007</v>
      </c>
      <c r="C8767" t="s">
        <v>148</v>
      </c>
      <c r="D8767" t="s">
        <v>303</v>
      </c>
      <c r="E8767" t="s">
        <v>299</v>
      </c>
      <c r="F8767" s="8">
        <v>8228863.9100000001</v>
      </c>
      <c r="G8767" s="10">
        <v>7568496.4500000002</v>
      </c>
      <c r="H8767">
        <v>0.70905662378952428</v>
      </c>
      <c r="I8767" s="8">
        <v>468237.9216480637</v>
      </c>
      <c r="J8767" s="8">
        <v>0</v>
      </c>
    </row>
    <row r="8768" spans="1:10" hidden="1" x14ac:dyDescent="0.35">
      <c r="A8768">
        <v>2021</v>
      </c>
      <c r="B8768">
        <v>3142007</v>
      </c>
      <c r="C8768" t="s">
        <v>148</v>
      </c>
      <c r="D8768" t="s">
        <v>303</v>
      </c>
      <c r="E8768" t="s">
        <v>300</v>
      </c>
      <c r="F8768" s="8">
        <v>5366492.54</v>
      </c>
      <c r="G8768" s="10"/>
      <c r="I8768" s="8">
        <v>0</v>
      </c>
      <c r="J8768" s="8">
        <v>5834730.4616480637</v>
      </c>
    </row>
    <row r="8769" spans="1:10" hidden="1" x14ac:dyDescent="0.35">
      <c r="A8769">
        <v>2021</v>
      </c>
      <c r="B8769">
        <v>3142007</v>
      </c>
      <c r="C8769" t="s">
        <v>148</v>
      </c>
      <c r="D8769" t="s">
        <v>303</v>
      </c>
      <c r="E8769" t="s">
        <v>306</v>
      </c>
      <c r="F8769" s="8">
        <v>16990.849999999999</v>
      </c>
      <c r="G8769" s="10"/>
      <c r="I8769" s="8">
        <v>0</v>
      </c>
      <c r="J8769" s="8">
        <v>0</v>
      </c>
    </row>
    <row r="8770" spans="1:10" hidden="1" x14ac:dyDescent="0.35">
      <c r="A8770">
        <v>2021</v>
      </c>
      <c r="B8770">
        <v>3142007</v>
      </c>
      <c r="C8770" t="s">
        <v>148</v>
      </c>
      <c r="D8770" t="s">
        <v>303</v>
      </c>
      <c r="E8770" t="s">
        <v>301</v>
      </c>
      <c r="F8770" s="8">
        <v>1861683.74</v>
      </c>
      <c r="G8770" s="10"/>
      <c r="I8770" s="8">
        <v>0</v>
      </c>
      <c r="J8770" s="8">
        <v>0</v>
      </c>
    </row>
    <row r="8771" spans="1:10" hidden="1" x14ac:dyDescent="0.35">
      <c r="A8771">
        <v>2021</v>
      </c>
      <c r="B8771">
        <v>3142007</v>
      </c>
      <c r="C8771" t="s">
        <v>148</v>
      </c>
      <c r="D8771" t="s">
        <v>303</v>
      </c>
      <c r="E8771" t="s">
        <v>309</v>
      </c>
      <c r="F8771" s="8">
        <v>660367.46</v>
      </c>
      <c r="G8771" s="10"/>
      <c r="I8771" s="8">
        <v>0</v>
      </c>
      <c r="J8771" s="8">
        <v>0</v>
      </c>
    </row>
    <row r="8772" spans="1:10" hidden="1" x14ac:dyDescent="0.35">
      <c r="A8772">
        <v>2021</v>
      </c>
      <c r="B8772">
        <v>3142254</v>
      </c>
      <c r="C8772" t="s">
        <v>149</v>
      </c>
      <c r="D8772" t="s">
        <v>303</v>
      </c>
      <c r="E8772" t="s">
        <v>299</v>
      </c>
      <c r="F8772" s="8">
        <v>4666944.78</v>
      </c>
      <c r="G8772" s="10">
        <v>4186916.62</v>
      </c>
      <c r="H8772">
        <v>0.59604465684344099</v>
      </c>
      <c r="I8772" s="8">
        <v>286118.21990238834</v>
      </c>
      <c r="J8772" s="8">
        <v>0</v>
      </c>
    </row>
    <row r="8773" spans="1:10" hidden="1" x14ac:dyDescent="0.35">
      <c r="A8773">
        <v>2021</v>
      </c>
      <c r="B8773">
        <v>3142254</v>
      </c>
      <c r="C8773" t="s">
        <v>149</v>
      </c>
      <c r="D8773" t="s">
        <v>303</v>
      </c>
      <c r="E8773" t="s">
        <v>300</v>
      </c>
      <c r="F8773" s="8">
        <v>2495589.2799999998</v>
      </c>
      <c r="G8773" s="10"/>
      <c r="I8773" s="8">
        <v>0</v>
      </c>
      <c r="J8773" s="8">
        <v>2781707.4999023881</v>
      </c>
    </row>
    <row r="8774" spans="1:10" hidden="1" x14ac:dyDescent="0.35">
      <c r="A8774">
        <v>2021</v>
      </c>
      <c r="B8774">
        <v>3142254</v>
      </c>
      <c r="C8774" t="s">
        <v>149</v>
      </c>
      <c r="D8774" t="s">
        <v>303</v>
      </c>
      <c r="E8774" t="s">
        <v>301</v>
      </c>
      <c r="F8774" s="8">
        <v>1580143.63</v>
      </c>
      <c r="G8774" s="10"/>
      <c r="I8774" s="8">
        <v>0</v>
      </c>
      <c r="J8774" s="8">
        <v>0</v>
      </c>
    </row>
    <row r="8775" spans="1:10" hidden="1" x14ac:dyDescent="0.35">
      <c r="A8775">
        <v>2021</v>
      </c>
      <c r="B8775">
        <v>3142254</v>
      </c>
      <c r="C8775" t="s">
        <v>149</v>
      </c>
      <c r="D8775" t="s">
        <v>303</v>
      </c>
      <c r="E8775" t="s">
        <v>309</v>
      </c>
      <c r="F8775" s="8">
        <v>480028.15999999997</v>
      </c>
      <c r="G8775" s="10"/>
      <c r="I8775" s="8">
        <v>0</v>
      </c>
      <c r="J8775" s="8">
        <v>0</v>
      </c>
    </row>
    <row r="8776" spans="1:10" hidden="1" x14ac:dyDescent="0.35">
      <c r="A8776">
        <v>2021</v>
      </c>
      <c r="B8776">
        <v>3142502</v>
      </c>
      <c r="C8776" t="s">
        <v>150</v>
      </c>
      <c r="D8776" t="s">
        <v>303</v>
      </c>
      <c r="E8776" t="s">
        <v>299</v>
      </c>
      <c r="F8776" s="8">
        <v>2356489.86</v>
      </c>
      <c r="G8776" s="10">
        <v>2283643.2999999998</v>
      </c>
      <c r="H8776">
        <v>0.5952785183220165</v>
      </c>
      <c r="I8776" s="8">
        <v>43363.992301655875</v>
      </c>
      <c r="J8776" s="8">
        <v>0</v>
      </c>
    </row>
    <row r="8777" spans="1:10" hidden="1" x14ac:dyDescent="0.35">
      <c r="A8777">
        <v>2021</v>
      </c>
      <c r="B8777">
        <v>3142502</v>
      </c>
      <c r="C8777" t="s">
        <v>150</v>
      </c>
      <c r="D8777" t="s">
        <v>303</v>
      </c>
      <c r="E8777" t="s">
        <v>300</v>
      </c>
      <c r="F8777" s="8">
        <v>1359403.8</v>
      </c>
      <c r="G8777" s="10"/>
      <c r="I8777" s="8">
        <v>0</v>
      </c>
      <c r="J8777" s="8">
        <v>1402767.792301656</v>
      </c>
    </row>
    <row r="8778" spans="1:10" hidden="1" x14ac:dyDescent="0.35">
      <c r="A8778">
        <v>2021</v>
      </c>
      <c r="B8778">
        <v>3142502</v>
      </c>
      <c r="C8778" t="s">
        <v>150</v>
      </c>
      <c r="D8778" t="s">
        <v>303</v>
      </c>
      <c r="E8778" t="s">
        <v>306</v>
      </c>
      <c r="F8778" s="8">
        <v>34766.720000000001</v>
      </c>
      <c r="G8778" s="10"/>
      <c r="I8778" s="8">
        <v>0</v>
      </c>
      <c r="J8778" s="8">
        <v>0</v>
      </c>
    </row>
    <row r="8779" spans="1:10" hidden="1" x14ac:dyDescent="0.35">
      <c r="A8779">
        <v>2021</v>
      </c>
      <c r="B8779">
        <v>3142502</v>
      </c>
      <c r="C8779" t="s">
        <v>150</v>
      </c>
      <c r="D8779" t="s">
        <v>303</v>
      </c>
      <c r="E8779" t="s">
        <v>301</v>
      </c>
      <c r="F8779" s="8">
        <v>877289.37</v>
      </c>
      <c r="G8779" s="10"/>
      <c r="I8779" s="8">
        <v>0</v>
      </c>
      <c r="J8779" s="8">
        <v>0</v>
      </c>
    </row>
    <row r="8780" spans="1:10" hidden="1" x14ac:dyDescent="0.35">
      <c r="A8780">
        <v>2021</v>
      </c>
      <c r="B8780">
        <v>3142502</v>
      </c>
      <c r="C8780" t="s">
        <v>150</v>
      </c>
      <c r="D8780" t="s">
        <v>303</v>
      </c>
      <c r="E8780" t="s">
        <v>305</v>
      </c>
      <c r="F8780" s="8">
        <v>12183.41</v>
      </c>
      <c r="G8780" s="10"/>
      <c r="I8780" s="8">
        <v>0</v>
      </c>
      <c r="J8780" s="8">
        <v>0</v>
      </c>
    </row>
    <row r="8781" spans="1:10" hidden="1" x14ac:dyDescent="0.35">
      <c r="A8781">
        <v>2021</v>
      </c>
      <c r="B8781">
        <v>3142502</v>
      </c>
      <c r="C8781" t="s">
        <v>150</v>
      </c>
      <c r="D8781" t="s">
        <v>303</v>
      </c>
      <c r="E8781" t="s">
        <v>309</v>
      </c>
      <c r="F8781" s="8">
        <v>72846.559999999998</v>
      </c>
      <c r="G8781" s="10"/>
      <c r="I8781" s="8">
        <v>0</v>
      </c>
      <c r="J8781" s="8">
        <v>0</v>
      </c>
    </row>
    <row r="8782" spans="1:10" hidden="1" x14ac:dyDescent="0.35">
      <c r="A8782">
        <v>2021</v>
      </c>
      <c r="B8782">
        <v>3142700</v>
      </c>
      <c r="C8782" t="s">
        <v>151</v>
      </c>
      <c r="D8782" t="s">
        <v>303</v>
      </c>
      <c r="E8782" t="s">
        <v>299</v>
      </c>
      <c r="F8782" s="8">
        <v>7506150.9900000002</v>
      </c>
      <c r="G8782" s="10">
        <v>7000573.4700000007</v>
      </c>
      <c r="H8782">
        <v>0.70144596454038777</v>
      </c>
      <c r="I8782" s="8">
        <v>354635.31116633723</v>
      </c>
      <c r="J8782" s="8">
        <v>0</v>
      </c>
    </row>
    <row r="8783" spans="1:10" hidden="1" x14ac:dyDescent="0.35">
      <c r="A8783">
        <v>2021</v>
      </c>
      <c r="B8783">
        <v>3142700</v>
      </c>
      <c r="C8783" t="s">
        <v>151</v>
      </c>
      <c r="D8783" t="s">
        <v>303</v>
      </c>
      <c r="E8783" t="s">
        <v>300</v>
      </c>
      <c r="F8783" s="8">
        <v>4910524.01</v>
      </c>
      <c r="G8783" s="10"/>
      <c r="I8783" s="8">
        <v>0</v>
      </c>
      <c r="J8783" s="8">
        <v>5265159.3211663365</v>
      </c>
    </row>
    <row r="8784" spans="1:10" hidden="1" x14ac:dyDescent="0.35">
      <c r="A8784">
        <v>2021</v>
      </c>
      <c r="B8784">
        <v>3142700</v>
      </c>
      <c r="C8784" t="s">
        <v>151</v>
      </c>
      <c r="D8784" t="s">
        <v>303</v>
      </c>
      <c r="E8784" t="s">
        <v>306</v>
      </c>
      <c r="F8784" s="8">
        <v>4497</v>
      </c>
      <c r="G8784" s="10"/>
      <c r="I8784" s="8">
        <v>0</v>
      </c>
      <c r="J8784" s="8">
        <v>0</v>
      </c>
    </row>
    <row r="8785" spans="1:10" hidden="1" x14ac:dyDescent="0.35">
      <c r="A8785">
        <v>2021</v>
      </c>
      <c r="B8785">
        <v>3142700</v>
      </c>
      <c r="C8785" t="s">
        <v>151</v>
      </c>
      <c r="D8785" t="s">
        <v>303</v>
      </c>
      <c r="E8785" t="s">
        <v>301</v>
      </c>
      <c r="F8785" s="8">
        <v>850963.46</v>
      </c>
      <c r="G8785" s="10"/>
      <c r="I8785" s="8">
        <v>0</v>
      </c>
      <c r="J8785" s="8">
        <v>0</v>
      </c>
    </row>
    <row r="8786" spans="1:10" hidden="1" x14ac:dyDescent="0.35">
      <c r="A8786">
        <v>2021</v>
      </c>
      <c r="B8786">
        <v>3142700</v>
      </c>
      <c r="C8786" t="s">
        <v>151</v>
      </c>
      <c r="D8786" t="s">
        <v>303</v>
      </c>
      <c r="E8786" t="s">
        <v>309</v>
      </c>
      <c r="F8786" s="8">
        <v>505577.52</v>
      </c>
      <c r="G8786" s="10"/>
      <c r="I8786" s="8">
        <v>0</v>
      </c>
      <c r="J8786" s="8">
        <v>0</v>
      </c>
    </row>
    <row r="8787" spans="1:10" hidden="1" x14ac:dyDescent="0.35">
      <c r="A8787">
        <v>2021</v>
      </c>
      <c r="B8787">
        <v>3142908</v>
      </c>
      <c r="C8787" t="s">
        <v>152</v>
      </c>
      <c r="D8787" t="s">
        <v>303</v>
      </c>
      <c r="E8787" t="s">
        <v>299</v>
      </c>
      <c r="F8787" s="8">
        <v>9533654.5800000001</v>
      </c>
      <c r="G8787" s="10">
        <v>8727483.7400000002</v>
      </c>
      <c r="H8787">
        <v>0.57484988450978192</v>
      </c>
      <c r="I8787" s="8">
        <v>463427.21426915383</v>
      </c>
      <c r="J8787" s="8">
        <v>0</v>
      </c>
    </row>
    <row r="8788" spans="1:10" hidden="1" x14ac:dyDescent="0.35">
      <c r="A8788">
        <v>2021</v>
      </c>
      <c r="B8788">
        <v>3142908</v>
      </c>
      <c r="C8788" t="s">
        <v>152</v>
      </c>
      <c r="D8788" t="s">
        <v>303</v>
      </c>
      <c r="E8788" t="s">
        <v>300</v>
      </c>
      <c r="F8788" s="8">
        <v>5016993.0199999996</v>
      </c>
      <c r="G8788" s="10"/>
      <c r="I8788" s="8">
        <v>0</v>
      </c>
      <c r="J8788" s="8">
        <v>5480420.2342691533</v>
      </c>
    </row>
    <row r="8789" spans="1:10" hidden="1" x14ac:dyDescent="0.35">
      <c r="A8789">
        <v>2021</v>
      </c>
      <c r="B8789">
        <v>3142908</v>
      </c>
      <c r="C8789" t="s">
        <v>152</v>
      </c>
      <c r="D8789" t="s">
        <v>303</v>
      </c>
      <c r="E8789" t="s">
        <v>306</v>
      </c>
      <c r="F8789" s="8">
        <v>95192.63</v>
      </c>
      <c r="G8789" s="10"/>
      <c r="I8789" s="8">
        <v>0</v>
      </c>
      <c r="J8789" s="8">
        <v>0</v>
      </c>
    </row>
    <row r="8790" spans="1:10" hidden="1" x14ac:dyDescent="0.35">
      <c r="A8790">
        <v>2021</v>
      </c>
      <c r="B8790">
        <v>3142908</v>
      </c>
      <c r="C8790" t="s">
        <v>152</v>
      </c>
      <c r="D8790" t="s">
        <v>303</v>
      </c>
      <c r="E8790" t="s">
        <v>301</v>
      </c>
      <c r="F8790" s="8">
        <v>3366139.97</v>
      </c>
      <c r="G8790" s="10"/>
      <c r="I8790" s="8">
        <v>0</v>
      </c>
      <c r="J8790" s="8">
        <v>0</v>
      </c>
    </row>
    <row r="8791" spans="1:10" hidden="1" x14ac:dyDescent="0.35">
      <c r="A8791">
        <v>2021</v>
      </c>
      <c r="B8791">
        <v>3142908</v>
      </c>
      <c r="C8791" t="s">
        <v>152</v>
      </c>
      <c r="D8791" t="s">
        <v>303</v>
      </c>
      <c r="E8791" t="s">
        <v>309</v>
      </c>
      <c r="F8791" s="8">
        <v>806170.84</v>
      </c>
      <c r="G8791" s="10"/>
      <c r="I8791" s="8">
        <v>0</v>
      </c>
      <c r="J8791" s="8">
        <v>0</v>
      </c>
    </row>
    <row r="8792" spans="1:10" hidden="1" x14ac:dyDescent="0.35">
      <c r="A8792">
        <v>2021</v>
      </c>
      <c r="B8792">
        <v>3143153</v>
      </c>
      <c r="C8792" t="s">
        <v>153</v>
      </c>
      <c r="D8792" t="s">
        <v>303</v>
      </c>
      <c r="E8792" t="s">
        <v>299</v>
      </c>
      <c r="F8792" s="8">
        <v>4930500.91</v>
      </c>
      <c r="G8792" s="10">
        <v>4352153.2</v>
      </c>
      <c r="H8792">
        <v>0.83815896232696951</v>
      </c>
      <c r="I8792" s="8">
        <v>484747.31647777907</v>
      </c>
      <c r="J8792" s="8">
        <v>0</v>
      </c>
    </row>
    <row r="8793" spans="1:10" hidden="1" x14ac:dyDescent="0.35">
      <c r="A8793">
        <v>2021</v>
      </c>
      <c r="B8793">
        <v>3143153</v>
      </c>
      <c r="C8793" t="s">
        <v>153</v>
      </c>
      <c r="D8793" t="s">
        <v>303</v>
      </c>
      <c r="E8793" t="s">
        <v>300</v>
      </c>
      <c r="F8793" s="8">
        <v>3647796.21</v>
      </c>
      <c r="G8793" s="10"/>
      <c r="I8793" s="8">
        <v>0</v>
      </c>
      <c r="J8793" s="8">
        <v>4132543.5264777793</v>
      </c>
    </row>
    <row r="8794" spans="1:10" hidden="1" x14ac:dyDescent="0.35">
      <c r="A8794">
        <v>2021</v>
      </c>
      <c r="B8794">
        <v>3143153</v>
      </c>
      <c r="C8794" t="s">
        <v>153</v>
      </c>
      <c r="D8794" t="s">
        <v>303</v>
      </c>
      <c r="E8794" t="s">
        <v>301</v>
      </c>
      <c r="F8794" s="8">
        <v>312491.32</v>
      </c>
      <c r="G8794" s="10"/>
      <c r="I8794" s="8">
        <v>0</v>
      </c>
      <c r="J8794" s="8">
        <v>0</v>
      </c>
    </row>
    <row r="8795" spans="1:10" hidden="1" x14ac:dyDescent="0.35">
      <c r="A8795">
        <v>2021</v>
      </c>
      <c r="B8795">
        <v>3143153</v>
      </c>
      <c r="C8795" t="s">
        <v>153</v>
      </c>
      <c r="D8795" t="s">
        <v>303</v>
      </c>
      <c r="E8795" t="s">
        <v>309</v>
      </c>
      <c r="F8795" s="8">
        <v>578347.71</v>
      </c>
      <c r="G8795" s="10"/>
      <c r="I8795" s="8">
        <v>0</v>
      </c>
      <c r="J8795" s="8">
        <v>0</v>
      </c>
    </row>
    <row r="8796" spans="1:10" hidden="1" x14ac:dyDescent="0.35">
      <c r="A8796">
        <v>2021</v>
      </c>
      <c r="B8796">
        <v>3143302</v>
      </c>
      <c r="C8796" t="s">
        <v>154</v>
      </c>
      <c r="D8796" t="s">
        <v>303</v>
      </c>
      <c r="E8796" t="s">
        <v>299</v>
      </c>
      <c r="F8796" s="8">
        <v>208006041.41999999</v>
      </c>
      <c r="G8796" s="10">
        <v>193527659.19</v>
      </c>
      <c r="H8796">
        <v>0.60566338248799856</v>
      </c>
      <c r="I8796" s="8">
        <v>8769025.954375932</v>
      </c>
      <c r="J8796" s="8">
        <v>0</v>
      </c>
    </row>
    <row r="8797" spans="1:10" hidden="1" x14ac:dyDescent="0.35">
      <c r="A8797">
        <v>2021</v>
      </c>
      <c r="B8797">
        <v>3143302</v>
      </c>
      <c r="C8797" t="s">
        <v>154</v>
      </c>
      <c r="D8797" t="s">
        <v>303</v>
      </c>
      <c r="E8797" t="s">
        <v>300</v>
      </c>
      <c r="F8797" s="8">
        <v>117212616.67</v>
      </c>
      <c r="G8797" s="10"/>
      <c r="I8797" s="8">
        <v>0</v>
      </c>
      <c r="J8797" s="8">
        <v>125981642.62437594</v>
      </c>
    </row>
    <row r="8798" spans="1:10" hidden="1" x14ac:dyDescent="0.35">
      <c r="A8798">
        <v>2021</v>
      </c>
      <c r="B8798">
        <v>3143302</v>
      </c>
      <c r="C8798" t="s">
        <v>154</v>
      </c>
      <c r="D8798" t="s">
        <v>303</v>
      </c>
      <c r="E8798" t="s">
        <v>301</v>
      </c>
      <c r="F8798" s="8">
        <v>61228261.920000002</v>
      </c>
      <c r="G8798" s="10"/>
      <c r="I8798" s="8">
        <v>0</v>
      </c>
      <c r="J8798" s="8">
        <v>0</v>
      </c>
    </row>
    <row r="8799" spans="1:10" hidden="1" x14ac:dyDescent="0.35">
      <c r="A8799">
        <v>2021</v>
      </c>
      <c r="B8799">
        <v>3143302</v>
      </c>
      <c r="C8799" t="s">
        <v>154</v>
      </c>
      <c r="D8799" t="s">
        <v>303</v>
      </c>
      <c r="E8799" t="s">
        <v>304</v>
      </c>
      <c r="F8799" s="8">
        <v>296142.08000000002</v>
      </c>
      <c r="G8799" s="10"/>
      <c r="I8799" s="8">
        <v>0</v>
      </c>
      <c r="J8799" s="8">
        <v>0</v>
      </c>
    </row>
    <row r="8800" spans="1:10" hidden="1" x14ac:dyDescent="0.35">
      <c r="A8800">
        <v>2021</v>
      </c>
      <c r="B8800">
        <v>3143302</v>
      </c>
      <c r="C8800" t="s">
        <v>154</v>
      </c>
      <c r="D8800" t="s">
        <v>303</v>
      </c>
      <c r="E8800" t="s">
        <v>305</v>
      </c>
      <c r="F8800" s="8">
        <v>4360109.13</v>
      </c>
      <c r="G8800" s="10"/>
      <c r="I8800" s="8">
        <v>0</v>
      </c>
      <c r="J8800" s="8">
        <v>0</v>
      </c>
    </row>
    <row r="8801" spans="1:10" hidden="1" x14ac:dyDescent="0.35">
      <c r="A8801">
        <v>2021</v>
      </c>
      <c r="B8801">
        <v>3143302</v>
      </c>
      <c r="C8801" t="s">
        <v>154</v>
      </c>
      <c r="D8801" t="s">
        <v>303</v>
      </c>
      <c r="E8801" t="s">
        <v>309</v>
      </c>
      <c r="F8801" s="8">
        <v>14478382.23</v>
      </c>
      <c r="G8801" s="10"/>
      <c r="I8801" s="8">
        <v>0</v>
      </c>
      <c r="J8801" s="8">
        <v>0</v>
      </c>
    </row>
    <row r="8802" spans="1:10" hidden="1" x14ac:dyDescent="0.35">
      <c r="A8802">
        <v>2021</v>
      </c>
      <c r="B8802">
        <v>3143450</v>
      </c>
      <c r="C8802" t="s">
        <v>155</v>
      </c>
      <c r="D8802" t="s">
        <v>303</v>
      </c>
      <c r="E8802" t="s">
        <v>299</v>
      </c>
      <c r="F8802" s="8">
        <v>5798235.1900000004</v>
      </c>
      <c r="G8802" s="10">
        <v>5414079.3800000008</v>
      </c>
      <c r="H8802">
        <v>0.68494919444642488</v>
      </c>
      <c r="I8802" s="8">
        <v>263127.21260141383</v>
      </c>
      <c r="J8802" s="8">
        <v>0</v>
      </c>
    </row>
    <row r="8803" spans="1:10" hidden="1" x14ac:dyDescent="0.35">
      <c r="A8803">
        <v>2021</v>
      </c>
      <c r="B8803">
        <v>3143450</v>
      </c>
      <c r="C8803" t="s">
        <v>155</v>
      </c>
      <c r="D8803" t="s">
        <v>303</v>
      </c>
      <c r="E8803" t="s">
        <v>300</v>
      </c>
      <c r="F8803" s="8">
        <v>3708369.31</v>
      </c>
      <c r="G8803" s="10"/>
      <c r="I8803" s="8">
        <v>0</v>
      </c>
      <c r="J8803" s="8">
        <v>3971496.522601414</v>
      </c>
    </row>
    <row r="8804" spans="1:10" hidden="1" x14ac:dyDescent="0.35">
      <c r="A8804">
        <v>2021</v>
      </c>
      <c r="B8804">
        <v>3143450</v>
      </c>
      <c r="C8804" t="s">
        <v>155</v>
      </c>
      <c r="D8804" t="s">
        <v>303</v>
      </c>
      <c r="E8804" t="s">
        <v>301</v>
      </c>
      <c r="F8804" s="8">
        <v>1561684.43</v>
      </c>
      <c r="G8804" s="10"/>
      <c r="I8804" s="8">
        <v>0</v>
      </c>
      <c r="J8804" s="8">
        <v>0</v>
      </c>
    </row>
    <row r="8805" spans="1:10" hidden="1" x14ac:dyDescent="0.35">
      <c r="A8805">
        <v>2021</v>
      </c>
      <c r="B8805">
        <v>3143450</v>
      </c>
      <c r="C8805" t="s">
        <v>155</v>
      </c>
      <c r="D8805" t="s">
        <v>303</v>
      </c>
      <c r="E8805" t="s">
        <v>305</v>
      </c>
      <c r="F8805" s="8">
        <v>30697.43</v>
      </c>
      <c r="G8805" s="10"/>
      <c r="I8805" s="8">
        <v>0</v>
      </c>
      <c r="J8805" s="8">
        <v>0</v>
      </c>
    </row>
    <row r="8806" spans="1:10" hidden="1" x14ac:dyDescent="0.35">
      <c r="A8806">
        <v>2021</v>
      </c>
      <c r="B8806">
        <v>3143450</v>
      </c>
      <c r="C8806" t="s">
        <v>155</v>
      </c>
      <c r="D8806" t="s">
        <v>303</v>
      </c>
      <c r="E8806" t="s">
        <v>309</v>
      </c>
      <c r="F8806" s="8">
        <v>384155.81</v>
      </c>
      <c r="G8806" s="10"/>
      <c r="I8806" s="8">
        <v>0</v>
      </c>
      <c r="J8806" s="8">
        <v>0</v>
      </c>
    </row>
    <row r="8807" spans="1:10" hidden="1" x14ac:dyDescent="0.35">
      <c r="A8807">
        <v>2021</v>
      </c>
      <c r="B8807">
        <v>3143609</v>
      </c>
      <c r="C8807" t="s">
        <v>156</v>
      </c>
      <c r="D8807" t="s">
        <v>303</v>
      </c>
      <c r="E8807" t="s">
        <v>299</v>
      </c>
      <c r="F8807" s="8">
        <v>4176343.42</v>
      </c>
      <c r="G8807" s="10">
        <v>3561804.66</v>
      </c>
      <c r="H8807">
        <v>0.86522719918054125</v>
      </c>
      <c r="I8807" s="8">
        <v>531715.65010268288</v>
      </c>
      <c r="J8807" s="8">
        <v>0</v>
      </c>
    </row>
    <row r="8808" spans="1:10" hidden="1" x14ac:dyDescent="0.35">
      <c r="A8808">
        <v>2021</v>
      </c>
      <c r="B8808">
        <v>3143609</v>
      </c>
      <c r="C8808" t="s">
        <v>156</v>
      </c>
      <c r="D8808" t="s">
        <v>303</v>
      </c>
      <c r="E8808" t="s">
        <v>300</v>
      </c>
      <c r="F8808" s="8">
        <v>3081770.27</v>
      </c>
      <c r="G8808" s="10"/>
      <c r="I8808" s="8">
        <v>0</v>
      </c>
      <c r="J8808" s="8">
        <v>3613485.9201026829</v>
      </c>
    </row>
    <row r="8809" spans="1:10" hidden="1" x14ac:dyDescent="0.35">
      <c r="A8809">
        <v>2021</v>
      </c>
      <c r="B8809">
        <v>3143609</v>
      </c>
      <c r="C8809" t="s">
        <v>156</v>
      </c>
      <c r="D8809" t="s">
        <v>303</v>
      </c>
      <c r="E8809" t="s">
        <v>301</v>
      </c>
      <c r="F8809" s="8">
        <v>480034.39</v>
      </c>
      <c r="G8809" s="10"/>
      <c r="I8809" s="8">
        <v>0</v>
      </c>
      <c r="J8809" s="8">
        <v>0</v>
      </c>
    </row>
    <row r="8810" spans="1:10" hidden="1" x14ac:dyDescent="0.35">
      <c r="A8810">
        <v>2021</v>
      </c>
      <c r="B8810">
        <v>3143609</v>
      </c>
      <c r="C8810" t="s">
        <v>156</v>
      </c>
      <c r="D8810" t="s">
        <v>303</v>
      </c>
      <c r="E8810" t="s">
        <v>309</v>
      </c>
      <c r="F8810" s="8">
        <v>614538.76</v>
      </c>
      <c r="G8810" s="10"/>
      <c r="I8810" s="8">
        <v>0</v>
      </c>
      <c r="J8810" s="8">
        <v>0</v>
      </c>
    </row>
    <row r="8811" spans="1:10" hidden="1" x14ac:dyDescent="0.35">
      <c r="A8811">
        <v>2021</v>
      </c>
      <c r="B8811">
        <v>3144003</v>
      </c>
      <c r="C8811" t="s">
        <v>157</v>
      </c>
      <c r="D8811" t="s">
        <v>303</v>
      </c>
      <c r="E8811" t="s">
        <v>299</v>
      </c>
      <c r="F8811" s="8">
        <v>14311298.539999999</v>
      </c>
      <c r="G8811" s="10">
        <v>13305598.799999999</v>
      </c>
      <c r="H8811">
        <v>0.62970345085108093</v>
      </c>
      <c r="I8811" s="8">
        <v>633292.59679803485</v>
      </c>
      <c r="J8811" s="8">
        <v>0</v>
      </c>
    </row>
    <row r="8812" spans="1:10" hidden="1" x14ac:dyDescent="0.35">
      <c r="A8812">
        <v>2021</v>
      </c>
      <c r="B8812">
        <v>3144003</v>
      </c>
      <c r="C8812" t="s">
        <v>157</v>
      </c>
      <c r="D8812" t="s">
        <v>303</v>
      </c>
      <c r="E8812" t="s">
        <v>300</v>
      </c>
      <c r="F8812" s="8">
        <v>8378581.4800000004</v>
      </c>
      <c r="G8812" s="10"/>
      <c r="I8812" s="8">
        <v>0</v>
      </c>
      <c r="J8812" s="8">
        <v>9011874.0767980348</v>
      </c>
    </row>
    <row r="8813" spans="1:10" hidden="1" x14ac:dyDescent="0.35">
      <c r="A8813">
        <v>2021</v>
      </c>
      <c r="B8813">
        <v>3144003</v>
      </c>
      <c r="C8813" t="s">
        <v>157</v>
      </c>
      <c r="D8813" t="s">
        <v>303</v>
      </c>
      <c r="E8813" t="s">
        <v>306</v>
      </c>
      <c r="F8813" s="8">
        <v>12817.33</v>
      </c>
      <c r="G8813" s="10"/>
      <c r="I8813" s="8">
        <v>0</v>
      </c>
      <c r="J8813" s="8">
        <v>0</v>
      </c>
    </row>
    <row r="8814" spans="1:10" hidden="1" x14ac:dyDescent="0.35">
      <c r="A8814">
        <v>2021</v>
      </c>
      <c r="B8814">
        <v>3144003</v>
      </c>
      <c r="C8814" t="s">
        <v>157</v>
      </c>
      <c r="D8814" t="s">
        <v>303</v>
      </c>
      <c r="E8814" t="s">
        <v>301</v>
      </c>
      <c r="F8814" s="8">
        <v>2555697.5699999998</v>
      </c>
      <c r="G8814" s="10"/>
      <c r="I8814" s="8">
        <v>0</v>
      </c>
      <c r="J8814" s="8">
        <v>0</v>
      </c>
    </row>
    <row r="8815" spans="1:10" hidden="1" x14ac:dyDescent="0.35">
      <c r="A8815">
        <v>2021</v>
      </c>
      <c r="B8815">
        <v>3144003</v>
      </c>
      <c r="C8815" t="s">
        <v>157</v>
      </c>
      <c r="D8815" t="s">
        <v>303</v>
      </c>
      <c r="E8815" t="s">
        <v>305</v>
      </c>
      <c r="F8815" s="8">
        <v>494026</v>
      </c>
      <c r="G8815" s="10"/>
      <c r="I8815" s="8">
        <v>0</v>
      </c>
      <c r="J8815" s="8">
        <v>0</v>
      </c>
    </row>
    <row r="8816" spans="1:10" hidden="1" x14ac:dyDescent="0.35">
      <c r="A8816">
        <v>2021</v>
      </c>
      <c r="B8816">
        <v>3144003</v>
      </c>
      <c r="C8816" t="s">
        <v>157</v>
      </c>
      <c r="D8816" t="s">
        <v>303</v>
      </c>
      <c r="E8816" t="s">
        <v>309</v>
      </c>
      <c r="F8816" s="8">
        <v>1005699.74</v>
      </c>
      <c r="G8816" s="10"/>
      <c r="I8816" s="8">
        <v>0</v>
      </c>
      <c r="J8816" s="8">
        <v>0</v>
      </c>
    </row>
    <row r="8817" spans="1:10" hidden="1" x14ac:dyDescent="0.35">
      <c r="A8817">
        <v>2021</v>
      </c>
      <c r="B8817">
        <v>3144201</v>
      </c>
      <c r="C8817" t="s">
        <v>158</v>
      </c>
      <c r="D8817" t="s">
        <v>303</v>
      </c>
      <c r="E8817" t="s">
        <v>299</v>
      </c>
      <c r="F8817" s="8">
        <v>2713498.08</v>
      </c>
      <c r="G8817" s="10">
        <v>2713498.08</v>
      </c>
      <c r="H8817">
        <v>0.68265709626004234</v>
      </c>
      <c r="I8817" s="8">
        <v>0</v>
      </c>
      <c r="J8817" s="8">
        <v>0</v>
      </c>
    </row>
    <row r="8818" spans="1:10" hidden="1" x14ac:dyDescent="0.35">
      <c r="A8818">
        <v>2021</v>
      </c>
      <c r="B8818">
        <v>3144201</v>
      </c>
      <c r="C8818" t="s">
        <v>158</v>
      </c>
      <c r="D8818" t="s">
        <v>303</v>
      </c>
      <c r="E8818" t="s">
        <v>300</v>
      </c>
      <c r="F8818" s="8">
        <v>1852388.72</v>
      </c>
      <c r="G8818" s="10"/>
      <c r="I8818" s="8">
        <v>0</v>
      </c>
      <c r="J8818" s="8">
        <v>1852388.72</v>
      </c>
    </row>
    <row r="8819" spans="1:10" hidden="1" x14ac:dyDescent="0.35">
      <c r="A8819">
        <v>2021</v>
      </c>
      <c r="B8819">
        <v>3144201</v>
      </c>
      <c r="C8819" t="s">
        <v>158</v>
      </c>
      <c r="D8819" t="s">
        <v>303</v>
      </c>
      <c r="E8819" t="s">
        <v>301</v>
      </c>
      <c r="F8819" s="8">
        <v>42755.63</v>
      </c>
      <c r="G8819" s="10"/>
      <c r="I8819" s="8">
        <v>0</v>
      </c>
      <c r="J8819" s="8">
        <v>0</v>
      </c>
    </row>
    <row r="8820" spans="1:10" hidden="1" x14ac:dyDescent="0.35">
      <c r="A8820">
        <v>2021</v>
      </c>
      <c r="B8820">
        <v>3144300</v>
      </c>
      <c r="C8820" t="s">
        <v>159</v>
      </c>
      <c r="D8820" t="s">
        <v>303</v>
      </c>
      <c r="E8820" t="s">
        <v>299</v>
      </c>
      <c r="F8820" s="8">
        <v>14719583.210000001</v>
      </c>
      <c r="G8820" s="10">
        <v>14719583.210000001</v>
      </c>
      <c r="H8820">
        <v>0.57454747592679967</v>
      </c>
      <c r="I8820" s="8">
        <v>0</v>
      </c>
      <c r="J8820" s="8">
        <v>0</v>
      </c>
    </row>
    <row r="8821" spans="1:10" hidden="1" x14ac:dyDescent="0.35">
      <c r="A8821">
        <v>2021</v>
      </c>
      <c r="B8821">
        <v>3144300</v>
      </c>
      <c r="C8821" t="s">
        <v>159</v>
      </c>
      <c r="D8821" t="s">
        <v>303</v>
      </c>
      <c r="E8821" t="s">
        <v>300</v>
      </c>
      <c r="F8821" s="8">
        <v>8457099.3800000008</v>
      </c>
      <c r="G8821" s="10"/>
      <c r="I8821" s="8">
        <v>0</v>
      </c>
      <c r="J8821" s="8">
        <v>8457099.3800000008</v>
      </c>
    </row>
    <row r="8822" spans="1:10" hidden="1" x14ac:dyDescent="0.35">
      <c r="A8822">
        <v>2021</v>
      </c>
      <c r="B8822">
        <v>3144300</v>
      </c>
      <c r="C8822" t="s">
        <v>159</v>
      </c>
      <c r="D8822" t="s">
        <v>303</v>
      </c>
      <c r="E8822" t="s">
        <v>301</v>
      </c>
      <c r="F8822" s="8">
        <v>3479224.04</v>
      </c>
      <c r="G8822" s="10"/>
      <c r="I8822" s="8">
        <v>0</v>
      </c>
      <c r="J8822" s="8">
        <v>0</v>
      </c>
    </row>
    <row r="8823" spans="1:10" hidden="1" x14ac:dyDescent="0.35">
      <c r="A8823">
        <v>2021</v>
      </c>
      <c r="B8823">
        <v>3144300</v>
      </c>
      <c r="C8823" t="s">
        <v>159</v>
      </c>
      <c r="D8823" t="s">
        <v>303</v>
      </c>
      <c r="E8823" t="s">
        <v>304</v>
      </c>
      <c r="F8823" s="8">
        <v>1270459.0900000001</v>
      </c>
      <c r="G8823" s="10"/>
      <c r="I8823" s="8">
        <v>0</v>
      </c>
      <c r="J8823" s="8">
        <v>0</v>
      </c>
    </row>
    <row r="8824" spans="1:10" hidden="1" x14ac:dyDescent="0.35">
      <c r="A8824">
        <v>2021</v>
      </c>
      <c r="B8824">
        <v>3144300</v>
      </c>
      <c r="C8824" t="s">
        <v>159</v>
      </c>
      <c r="D8824" t="s">
        <v>303</v>
      </c>
      <c r="E8824" t="s">
        <v>305</v>
      </c>
      <c r="F8824" s="8">
        <v>138337.65</v>
      </c>
      <c r="G8824" s="10"/>
      <c r="I8824" s="8">
        <v>0</v>
      </c>
      <c r="J8824" s="8">
        <v>0</v>
      </c>
    </row>
    <row r="8825" spans="1:10" hidden="1" x14ac:dyDescent="0.35">
      <c r="A8825">
        <v>2021</v>
      </c>
      <c r="B8825">
        <v>3144359</v>
      </c>
      <c r="C8825" t="s">
        <v>160</v>
      </c>
      <c r="D8825" t="s">
        <v>303</v>
      </c>
      <c r="E8825" t="s">
        <v>299</v>
      </c>
      <c r="F8825" s="8">
        <v>5470551.5</v>
      </c>
      <c r="G8825" s="10">
        <v>5470551.5</v>
      </c>
      <c r="H8825">
        <v>0.67791057629198814</v>
      </c>
      <c r="I8825" s="8">
        <v>0</v>
      </c>
      <c r="J8825" s="8">
        <v>0</v>
      </c>
    </row>
    <row r="8826" spans="1:10" hidden="1" x14ac:dyDescent="0.35">
      <c r="A8826">
        <v>2021</v>
      </c>
      <c r="B8826">
        <v>3144359</v>
      </c>
      <c r="C8826" t="s">
        <v>160</v>
      </c>
      <c r="D8826" t="s">
        <v>303</v>
      </c>
      <c r="E8826" t="s">
        <v>300</v>
      </c>
      <c r="F8826" s="8">
        <v>3708544.72</v>
      </c>
      <c r="G8826" s="10"/>
      <c r="I8826" s="8">
        <v>0</v>
      </c>
      <c r="J8826" s="8">
        <v>3708544.72</v>
      </c>
    </row>
    <row r="8827" spans="1:10" hidden="1" x14ac:dyDescent="0.35">
      <c r="A8827">
        <v>2021</v>
      </c>
      <c r="B8827">
        <v>3144359</v>
      </c>
      <c r="C8827" t="s">
        <v>160</v>
      </c>
      <c r="D8827" t="s">
        <v>303</v>
      </c>
      <c r="E8827" t="s">
        <v>301</v>
      </c>
      <c r="F8827" s="8">
        <v>1479327.34</v>
      </c>
      <c r="G8827" s="10"/>
      <c r="I8827" s="8">
        <v>0</v>
      </c>
      <c r="J8827" s="8">
        <v>0</v>
      </c>
    </row>
    <row r="8828" spans="1:10" hidden="1" x14ac:dyDescent="0.35">
      <c r="A8828">
        <v>2021</v>
      </c>
      <c r="B8828">
        <v>3144359</v>
      </c>
      <c r="C8828" t="s">
        <v>160</v>
      </c>
      <c r="D8828" t="s">
        <v>303</v>
      </c>
      <c r="E8828" t="s">
        <v>304</v>
      </c>
      <c r="F8828" s="8">
        <v>86881.7</v>
      </c>
      <c r="G8828" s="10"/>
      <c r="I8828" s="8">
        <v>0</v>
      </c>
      <c r="J8828" s="8">
        <v>0</v>
      </c>
    </row>
    <row r="8829" spans="1:10" hidden="1" x14ac:dyDescent="0.35">
      <c r="A8829">
        <v>2021</v>
      </c>
      <c r="B8829">
        <v>3144359</v>
      </c>
      <c r="C8829" t="s">
        <v>160</v>
      </c>
      <c r="D8829" t="s">
        <v>303</v>
      </c>
      <c r="E8829" t="s">
        <v>305</v>
      </c>
      <c r="F8829" s="8">
        <v>62506.07</v>
      </c>
      <c r="G8829" s="10"/>
      <c r="I8829" s="8">
        <v>0</v>
      </c>
      <c r="J8829" s="8">
        <v>0</v>
      </c>
    </row>
    <row r="8830" spans="1:10" hidden="1" x14ac:dyDescent="0.35">
      <c r="A8830">
        <v>2021</v>
      </c>
      <c r="B8830">
        <v>3144375</v>
      </c>
      <c r="C8830" t="s">
        <v>161</v>
      </c>
      <c r="D8830" t="s">
        <v>303</v>
      </c>
      <c r="E8830" t="s">
        <v>299</v>
      </c>
      <c r="F8830" s="8">
        <v>4041839.83</v>
      </c>
      <c r="G8830" s="10">
        <v>3752719.3</v>
      </c>
      <c r="H8830">
        <v>0.48734492611797531</v>
      </c>
      <c r="I8830" s="8">
        <v>140901.42333203988</v>
      </c>
      <c r="J8830" s="8">
        <v>0</v>
      </c>
    </row>
    <row r="8831" spans="1:10" hidden="1" x14ac:dyDescent="0.35">
      <c r="A8831">
        <v>2021</v>
      </c>
      <c r="B8831">
        <v>3144375</v>
      </c>
      <c r="C8831" t="s">
        <v>161</v>
      </c>
      <c r="D8831" t="s">
        <v>303</v>
      </c>
      <c r="E8831" t="s">
        <v>300</v>
      </c>
      <c r="F8831" s="8">
        <v>1828868.71</v>
      </c>
      <c r="G8831" s="10"/>
      <c r="I8831" s="8">
        <v>0</v>
      </c>
      <c r="J8831" s="8">
        <v>1969770.1333320399</v>
      </c>
    </row>
    <row r="8832" spans="1:10" hidden="1" x14ac:dyDescent="0.35">
      <c r="A8832">
        <v>2021</v>
      </c>
      <c r="B8832">
        <v>3144375</v>
      </c>
      <c r="C8832" t="s">
        <v>161</v>
      </c>
      <c r="D8832" t="s">
        <v>303</v>
      </c>
      <c r="E8832" t="s">
        <v>306</v>
      </c>
      <c r="F8832" s="8">
        <v>5810</v>
      </c>
      <c r="G8832" s="10"/>
      <c r="I8832" s="8">
        <v>0</v>
      </c>
      <c r="J8832" s="8">
        <v>0</v>
      </c>
    </row>
    <row r="8833" spans="1:10" hidden="1" x14ac:dyDescent="0.35">
      <c r="A8833">
        <v>2021</v>
      </c>
      <c r="B8833">
        <v>3144375</v>
      </c>
      <c r="C8833" t="s">
        <v>161</v>
      </c>
      <c r="D8833" t="s">
        <v>303</v>
      </c>
      <c r="E8833" t="s">
        <v>301</v>
      </c>
      <c r="F8833" s="8">
        <v>1814529.77</v>
      </c>
      <c r="G8833" s="10"/>
      <c r="I8833" s="8">
        <v>0</v>
      </c>
      <c r="J8833" s="8">
        <v>0</v>
      </c>
    </row>
    <row r="8834" spans="1:10" hidden="1" x14ac:dyDescent="0.35">
      <c r="A8834">
        <v>2021</v>
      </c>
      <c r="B8834">
        <v>3144375</v>
      </c>
      <c r="C8834" t="s">
        <v>161</v>
      </c>
      <c r="D8834" t="s">
        <v>303</v>
      </c>
      <c r="E8834" t="s">
        <v>309</v>
      </c>
      <c r="F8834" s="8">
        <v>289120.53000000003</v>
      </c>
      <c r="G8834" s="10"/>
      <c r="I8834" s="8">
        <v>0</v>
      </c>
      <c r="J8834" s="8">
        <v>0</v>
      </c>
    </row>
    <row r="8835" spans="1:10" hidden="1" x14ac:dyDescent="0.35">
      <c r="A8835">
        <v>2021</v>
      </c>
      <c r="B8835">
        <v>3144656</v>
      </c>
      <c r="C8835" t="s">
        <v>162</v>
      </c>
      <c r="D8835" t="s">
        <v>303</v>
      </c>
      <c r="E8835" t="s">
        <v>299</v>
      </c>
      <c r="F8835" s="8">
        <v>8055909.8200000003</v>
      </c>
      <c r="G8835" s="10">
        <v>7359092.6500000004</v>
      </c>
      <c r="H8835">
        <v>0.7948750502550066</v>
      </c>
      <c r="I8835" s="8">
        <v>553882.58302230155</v>
      </c>
      <c r="J8835" s="8">
        <v>0</v>
      </c>
    </row>
    <row r="8836" spans="1:10" hidden="1" x14ac:dyDescent="0.35">
      <c r="A8836">
        <v>2021</v>
      </c>
      <c r="B8836">
        <v>3144656</v>
      </c>
      <c r="C8836" t="s">
        <v>162</v>
      </c>
      <c r="D8836" t="s">
        <v>303</v>
      </c>
      <c r="E8836" t="s">
        <v>300</v>
      </c>
      <c r="F8836" s="8">
        <v>5849559.1399999997</v>
      </c>
      <c r="G8836" s="10"/>
      <c r="I8836" s="8">
        <v>0</v>
      </c>
      <c r="J8836" s="8">
        <v>6403441.7230223008</v>
      </c>
    </row>
    <row r="8837" spans="1:10" hidden="1" x14ac:dyDescent="0.35">
      <c r="A8837">
        <v>2021</v>
      </c>
      <c r="B8837">
        <v>3144656</v>
      </c>
      <c r="C8837" t="s">
        <v>162</v>
      </c>
      <c r="D8837" t="s">
        <v>303</v>
      </c>
      <c r="E8837" t="s">
        <v>301</v>
      </c>
      <c r="F8837" s="8">
        <v>1390098.18</v>
      </c>
      <c r="G8837" s="10"/>
      <c r="I8837" s="8">
        <v>0</v>
      </c>
      <c r="J8837" s="8">
        <v>0</v>
      </c>
    </row>
    <row r="8838" spans="1:10" hidden="1" x14ac:dyDescent="0.35">
      <c r="A8838">
        <v>2021</v>
      </c>
      <c r="B8838">
        <v>3144656</v>
      </c>
      <c r="C8838" t="s">
        <v>162</v>
      </c>
      <c r="D8838" t="s">
        <v>303</v>
      </c>
      <c r="E8838" t="s">
        <v>309</v>
      </c>
      <c r="F8838" s="8">
        <v>696817.17</v>
      </c>
      <c r="G8838" s="10"/>
      <c r="I8838" s="8">
        <v>0</v>
      </c>
      <c r="J8838" s="8">
        <v>0</v>
      </c>
    </row>
    <row r="8839" spans="1:10" hidden="1" x14ac:dyDescent="0.35">
      <c r="A8839">
        <v>2021</v>
      </c>
      <c r="B8839">
        <v>3144672</v>
      </c>
      <c r="C8839" t="s">
        <v>163</v>
      </c>
      <c r="D8839" t="s">
        <v>303</v>
      </c>
      <c r="E8839" t="s">
        <v>299</v>
      </c>
      <c r="F8839" s="8">
        <v>4626938.93</v>
      </c>
      <c r="G8839" s="10">
        <v>4197210.63</v>
      </c>
      <c r="H8839">
        <v>0.97705982175119011</v>
      </c>
      <c r="I8839" s="8">
        <v>419870.25619944191</v>
      </c>
      <c r="J8839" s="8">
        <v>0</v>
      </c>
    </row>
    <row r="8840" spans="1:10" hidden="1" x14ac:dyDescent="0.35">
      <c r="A8840">
        <v>2021</v>
      </c>
      <c r="B8840">
        <v>3144672</v>
      </c>
      <c r="C8840" t="s">
        <v>163</v>
      </c>
      <c r="D8840" t="s">
        <v>303</v>
      </c>
      <c r="E8840" t="s">
        <v>300</v>
      </c>
      <c r="F8840" s="8">
        <v>4100925.87</v>
      </c>
      <c r="G8840" s="10"/>
      <c r="I8840" s="8">
        <v>0</v>
      </c>
      <c r="J8840" s="8">
        <v>4520796.126199442</v>
      </c>
    </row>
    <row r="8841" spans="1:10" hidden="1" x14ac:dyDescent="0.35">
      <c r="A8841">
        <v>2021</v>
      </c>
      <c r="B8841">
        <v>3144672</v>
      </c>
      <c r="C8841" t="s">
        <v>163</v>
      </c>
      <c r="D8841" t="s">
        <v>303</v>
      </c>
      <c r="E8841" t="s">
        <v>301</v>
      </c>
      <c r="F8841" s="8">
        <v>31556.76</v>
      </c>
      <c r="G8841" s="10"/>
      <c r="I8841" s="8">
        <v>0</v>
      </c>
      <c r="J8841" s="8">
        <v>0</v>
      </c>
    </row>
    <row r="8842" spans="1:10" hidden="1" x14ac:dyDescent="0.35">
      <c r="A8842">
        <v>2021</v>
      </c>
      <c r="B8842">
        <v>3144672</v>
      </c>
      <c r="C8842" t="s">
        <v>163</v>
      </c>
      <c r="D8842" t="s">
        <v>303</v>
      </c>
      <c r="E8842" t="s">
        <v>309</v>
      </c>
      <c r="F8842" s="8">
        <v>429728.3</v>
      </c>
      <c r="G8842" s="10"/>
      <c r="I8842" s="8">
        <v>0</v>
      </c>
      <c r="J8842" s="8">
        <v>0</v>
      </c>
    </row>
    <row r="8843" spans="1:10" hidden="1" x14ac:dyDescent="0.35">
      <c r="A8843">
        <v>2021</v>
      </c>
      <c r="B8843">
        <v>3144904</v>
      </c>
      <c r="C8843" t="s">
        <v>164</v>
      </c>
      <c r="D8843" t="s">
        <v>303</v>
      </c>
      <c r="E8843" t="s">
        <v>299</v>
      </c>
      <c r="F8843" s="8">
        <v>4041956.28</v>
      </c>
      <c r="G8843" s="10">
        <v>3829127.4299999997</v>
      </c>
      <c r="H8843">
        <v>0.85111663938538606</v>
      </c>
      <c r="I8843" s="8">
        <v>181142.17557625641</v>
      </c>
      <c r="J8843" s="8">
        <v>0</v>
      </c>
    </row>
    <row r="8844" spans="1:10" hidden="1" x14ac:dyDescent="0.35">
      <c r="A8844">
        <v>2021</v>
      </c>
      <c r="B8844">
        <v>3144904</v>
      </c>
      <c r="C8844" t="s">
        <v>164</v>
      </c>
      <c r="D8844" t="s">
        <v>303</v>
      </c>
      <c r="E8844" t="s">
        <v>300</v>
      </c>
      <c r="F8844" s="8">
        <v>3259034.07</v>
      </c>
      <c r="G8844" s="10"/>
      <c r="I8844" s="8">
        <v>0</v>
      </c>
      <c r="J8844" s="8">
        <v>3440176.2455762564</v>
      </c>
    </row>
    <row r="8845" spans="1:10" hidden="1" x14ac:dyDescent="0.35">
      <c r="A8845">
        <v>2021</v>
      </c>
      <c r="B8845">
        <v>3144904</v>
      </c>
      <c r="C8845" t="s">
        <v>164</v>
      </c>
      <c r="D8845" t="s">
        <v>303</v>
      </c>
      <c r="E8845" t="s">
        <v>301</v>
      </c>
      <c r="F8845" s="8">
        <v>441935.82</v>
      </c>
      <c r="G8845" s="10"/>
      <c r="I8845" s="8">
        <v>0</v>
      </c>
      <c r="J8845" s="8">
        <v>0</v>
      </c>
    </row>
    <row r="8846" spans="1:10" hidden="1" x14ac:dyDescent="0.35">
      <c r="A8846">
        <v>2021</v>
      </c>
      <c r="B8846">
        <v>3144904</v>
      </c>
      <c r="C8846" t="s">
        <v>164</v>
      </c>
      <c r="D8846" t="s">
        <v>303</v>
      </c>
      <c r="E8846" t="s">
        <v>304</v>
      </c>
      <c r="F8846" s="8">
        <v>27282.12</v>
      </c>
      <c r="G8846" s="10"/>
      <c r="I8846" s="8">
        <v>0</v>
      </c>
      <c r="J8846" s="8">
        <v>0</v>
      </c>
    </row>
    <row r="8847" spans="1:10" hidden="1" x14ac:dyDescent="0.35">
      <c r="A8847">
        <v>2021</v>
      </c>
      <c r="B8847">
        <v>3144904</v>
      </c>
      <c r="C8847" t="s">
        <v>164</v>
      </c>
      <c r="D8847" t="s">
        <v>303</v>
      </c>
      <c r="E8847" t="s">
        <v>309</v>
      </c>
      <c r="F8847" s="8">
        <v>212828.85</v>
      </c>
      <c r="G8847" s="10"/>
      <c r="I8847" s="8">
        <v>0</v>
      </c>
      <c r="J8847" s="8">
        <v>0</v>
      </c>
    </row>
    <row r="8848" spans="1:10" hidden="1" x14ac:dyDescent="0.35">
      <c r="A8848">
        <v>2021</v>
      </c>
      <c r="B8848">
        <v>3145059</v>
      </c>
      <c r="C8848" t="s">
        <v>165</v>
      </c>
      <c r="D8848" t="s">
        <v>303</v>
      </c>
      <c r="E8848" t="s">
        <v>299</v>
      </c>
      <c r="F8848" s="8">
        <v>6359663.9299999997</v>
      </c>
      <c r="G8848" s="10">
        <v>5828145.21</v>
      </c>
      <c r="H8848">
        <v>0.82283123827657689</v>
      </c>
      <c r="I8848" s="8">
        <v>437350.20654478116</v>
      </c>
      <c r="J8848" s="8">
        <v>0</v>
      </c>
    </row>
    <row r="8849" spans="1:10" hidden="1" x14ac:dyDescent="0.35">
      <c r="A8849">
        <v>2021</v>
      </c>
      <c r="B8849">
        <v>3145059</v>
      </c>
      <c r="C8849" t="s">
        <v>165</v>
      </c>
      <c r="D8849" t="s">
        <v>303</v>
      </c>
      <c r="E8849" t="s">
        <v>300</v>
      </c>
      <c r="F8849" s="8">
        <v>4795579.9400000004</v>
      </c>
      <c r="G8849" s="10"/>
      <c r="I8849" s="8">
        <v>0</v>
      </c>
      <c r="J8849" s="8">
        <v>5232930.1465447815</v>
      </c>
    </row>
    <row r="8850" spans="1:10" hidden="1" x14ac:dyDescent="0.35">
      <c r="A8850">
        <v>2021</v>
      </c>
      <c r="B8850">
        <v>3145059</v>
      </c>
      <c r="C8850" t="s">
        <v>165</v>
      </c>
      <c r="D8850" t="s">
        <v>303</v>
      </c>
      <c r="E8850" t="s">
        <v>306</v>
      </c>
      <c r="F8850" s="8">
        <v>21.1</v>
      </c>
      <c r="G8850" s="10"/>
      <c r="I8850" s="8">
        <v>0</v>
      </c>
      <c r="J8850" s="8">
        <v>0</v>
      </c>
    </row>
    <row r="8851" spans="1:10" hidden="1" x14ac:dyDescent="0.35">
      <c r="A8851">
        <v>2021</v>
      </c>
      <c r="B8851">
        <v>3145059</v>
      </c>
      <c r="C8851" t="s">
        <v>165</v>
      </c>
      <c r="D8851" t="s">
        <v>303</v>
      </c>
      <c r="E8851" t="s">
        <v>301</v>
      </c>
      <c r="F8851" s="8">
        <v>804463.85</v>
      </c>
      <c r="G8851" s="10"/>
      <c r="I8851" s="8">
        <v>0</v>
      </c>
      <c r="J8851" s="8">
        <v>0</v>
      </c>
    </row>
    <row r="8852" spans="1:10" hidden="1" x14ac:dyDescent="0.35">
      <c r="A8852">
        <v>2021</v>
      </c>
      <c r="B8852">
        <v>3145059</v>
      </c>
      <c r="C8852" t="s">
        <v>165</v>
      </c>
      <c r="D8852" t="s">
        <v>303</v>
      </c>
      <c r="E8852" t="s">
        <v>304</v>
      </c>
      <c r="F8852" s="8">
        <v>11997.1</v>
      </c>
      <c r="G8852" s="10"/>
      <c r="I8852" s="8">
        <v>0</v>
      </c>
      <c r="J8852" s="8">
        <v>0</v>
      </c>
    </row>
    <row r="8853" spans="1:10" hidden="1" x14ac:dyDescent="0.35">
      <c r="A8853">
        <v>2021</v>
      </c>
      <c r="B8853">
        <v>3145059</v>
      </c>
      <c r="C8853" t="s">
        <v>165</v>
      </c>
      <c r="D8853" t="s">
        <v>303</v>
      </c>
      <c r="E8853" t="s">
        <v>309</v>
      </c>
      <c r="F8853" s="8">
        <v>531518.71999999997</v>
      </c>
      <c r="G8853" s="10"/>
      <c r="I8853" s="8">
        <v>0</v>
      </c>
      <c r="J8853" s="8">
        <v>0</v>
      </c>
    </row>
    <row r="8854" spans="1:10" hidden="1" x14ac:dyDescent="0.35">
      <c r="A8854">
        <v>2021</v>
      </c>
      <c r="B8854">
        <v>3145307</v>
      </c>
      <c r="C8854" t="s">
        <v>166</v>
      </c>
      <c r="D8854" t="s">
        <v>303</v>
      </c>
      <c r="E8854" t="s">
        <v>299</v>
      </c>
      <c r="F8854" s="8">
        <v>19236283.18</v>
      </c>
      <c r="G8854" s="10">
        <v>18336859.93</v>
      </c>
      <c r="H8854">
        <v>0.7514881595106343</v>
      </c>
      <c r="I8854" s="8">
        <v>675905.92276357312</v>
      </c>
      <c r="J8854" s="8">
        <v>0</v>
      </c>
    </row>
    <row r="8855" spans="1:10" hidden="1" x14ac:dyDescent="0.35">
      <c r="A8855">
        <v>2021</v>
      </c>
      <c r="B8855">
        <v>3145307</v>
      </c>
      <c r="C8855" t="s">
        <v>166</v>
      </c>
      <c r="D8855" t="s">
        <v>303</v>
      </c>
      <c r="E8855" t="s">
        <v>300</v>
      </c>
      <c r="F8855" s="8">
        <v>13779933.119999999</v>
      </c>
      <c r="G8855" s="10"/>
      <c r="I8855" s="8">
        <v>0</v>
      </c>
      <c r="J8855" s="8">
        <v>14455839.042763572</v>
      </c>
    </row>
    <row r="8856" spans="1:10" hidden="1" x14ac:dyDescent="0.35">
      <c r="A8856">
        <v>2021</v>
      </c>
      <c r="B8856">
        <v>3145307</v>
      </c>
      <c r="C8856" t="s">
        <v>166</v>
      </c>
      <c r="D8856" t="s">
        <v>303</v>
      </c>
      <c r="E8856" t="s">
        <v>301</v>
      </c>
      <c r="F8856" s="8">
        <v>3691339.91</v>
      </c>
      <c r="G8856" s="10"/>
      <c r="I8856" s="8">
        <v>0</v>
      </c>
      <c r="J8856" s="8">
        <v>0</v>
      </c>
    </row>
    <row r="8857" spans="1:10" hidden="1" x14ac:dyDescent="0.35">
      <c r="A8857">
        <v>2021</v>
      </c>
      <c r="B8857">
        <v>3145307</v>
      </c>
      <c r="C8857" t="s">
        <v>166</v>
      </c>
      <c r="D8857" t="s">
        <v>303</v>
      </c>
      <c r="E8857" t="s">
        <v>309</v>
      </c>
      <c r="F8857" s="8">
        <v>899423.25</v>
      </c>
      <c r="G8857" s="10"/>
      <c r="I8857" s="8">
        <v>0</v>
      </c>
      <c r="J8857" s="8">
        <v>0</v>
      </c>
    </row>
    <row r="8858" spans="1:10" hidden="1" x14ac:dyDescent="0.35">
      <c r="A8858">
        <v>2021</v>
      </c>
      <c r="B8858">
        <v>3145356</v>
      </c>
      <c r="C8858" t="s">
        <v>167</v>
      </c>
      <c r="D8858" t="s">
        <v>303</v>
      </c>
      <c r="E8858" t="s">
        <v>299</v>
      </c>
      <c r="F8858" s="8">
        <v>9447905.5800000001</v>
      </c>
      <c r="G8858" s="10">
        <v>9447905.5800000001</v>
      </c>
      <c r="H8858">
        <v>0.72893753030076325</v>
      </c>
      <c r="I8858" s="8">
        <v>0</v>
      </c>
      <c r="J8858" s="8">
        <v>0</v>
      </c>
    </row>
    <row r="8859" spans="1:10" hidden="1" x14ac:dyDescent="0.35">
      <c r="A8859">
        <v>2021</v>
      </c>
      <c r="B8859">
        <v>3145356</v>
      </c>
      <c r="C8859" t="s">
        <v>167</v>
      </c>
      <c r="D8859" t="s">
        <v>303</v>
      </c>
      <c r="E8859" t="s">
        <v>300</v>
      </c>
      <c r="F8859" s="8">
        <v>6886932.96</v>
      </c>
      <c r="G8859" s="10"/>
      <c r="I8859" s="8">
        <v>0</v>
      </c>
      <c r="J8859" s="8">
        <v>6886932.96</v>
      </c>
    </row>
    <row r="8860" spans="1:10" hidden="1" x14ac:dyDescent="0.35">
      <c r="A8860">
        <v>2021</v>
      </c>
      <c r="B8860">
        <v>3145356</v>
      </c>
      <c r="C8860" t="s">
        <v>167</v>
      </c>
      <c r="D8860" t="s">
        <v>303</v>
      </c>
      <c r="E8860" t="s">
        <v>307</v>
      </c>
      <c r="F8860" s="8">
        <v>9144</v>
      </c>
      <c r="G8860" s="10"/>
      <c r="I8860" s="8">
        <v>0</v>
      </c>
      <c r="J8860" s="8">
        <v>0</v>
      </c>
    </row>
    <row r="8861" spans="1:10" hidden="1" x14ac:dyDescent="0.35">
      <c r="A8861">
        <v>2021</v>
      </c>
      <c r="B8861">
        <v>3145356</v>
      </c>
      <c r="C8861" t="s">
        <v>167</v>
      </c>
      <c r="D8861" t="s">
        <v>303</v>
      </c>
      <c r="E8861" t="s">
        <v>301</v>
      </c>
      <c r="F8861" s="8">
        <v>911834.59</v>
      </c>
      <c r="G8861" s="10"/>
      <c r="I8861" s="8">
        <v>0</v>
      </c>
      <c r="J8861" s="8">
        <v>0</v>
      </c>
    </row>
    <row r="8862" spans="1:10" hidden="1" x14ac:dyDescent="0.35">
      <c r="A8862">
        <v>2021</v>
      </c>
      <c r="B8862">
        <v>3145356</v>
      </c>
      <c r="C8862" t="s">
        <v>167</v>
      </c>
      <c r="D8862" t="s">
        <v>303</v>
      </c>
      <c r="E8862" t="s">
        <v>304</v>
      </c>
      <c r="F8862" s="8">
        <v>37309.49</v>
      </c>
      <c r="G8862" s="10"/>
      <c r="I8862" s="8">
        <v>0</v>
      </c>
      <c r="J8862" s="8">
        <v>0</v>
      </c>
    </row>
    <row r="8863" spans="1:10" hidden="1" x14ac:dyDescent="0.35">
      <c r="A8863">
        <v>2021</v>
      </c>
      <c r="B8863">
        <v>3145372</v>
      </c>
      <c r="C8863" t="s">
        <v>168</v>
      </c>
      <c r="D8863" t="s">
        <v>303</v>
      </c>
      <c r="E8863" t="s">
        <v>299</v>
      </c>
      <c r="F8863" s="8">
        <v>5549021.8099999996</v>
      </c>
      <c r="G8863" s="10">
        <v>4984497.3199999994</v>
      </c>
      <c r="H8863">
        <v>0.71317566883554873</v>
      </c>
      <c r="I8863" s="8">
        <v>402605.13072979701</v>
      </c>
      <c r="J8863" s="8">
        <v>0</v>
      </c>
    </row>
    <row r="8864" spans="1:10" hidden="1" x14ac:dyDescent="0.35">
      <c r="A8864">
        <v>2021</v>
      </c>
      <c r="B8864">
        <v>3145372</v>
      </c>
      <c r="C8864" t="s">
        <v>168</v>
      </c>
      <c r="D8864" t="s">
        <v>303</v>
      </c>
      <c r="E8864" t="s">
        <v>300</v>
      </c>
      <c r="F8864" s="8">
        <v>3554822.21</v>
      </c>
      <c r="G8864" s="10"/>
      <c r="I8864" s="8">
        <v>0</v>
      </c>
      <c r="J8864" s="8">
        <v>3957427.3407297968</v>
      </c>
    </row>
    <row r="8865" spans="1:10" hidden="1" x14ac:dyDescent="0.35">
      <c r="A8865">
        <v>2021</v>
      </c>
      <c r="B8865">
        <v>3145372</v>
      </c>
      <c r="C8865" t="s">
        <v>168</v>
      </c>
      <c r="D8865" t="s">
        <v>303</v>
      </c>
      <c r="E8865" t="s">
        <v>306</v>
      </c>
      <c r="F8865" s="8">
        <v>93240</v>
      </c>
      <c r="G8865" s="10"/>
      <c r="I8865" s="8">
        <v>0</v>
      </c>
      <c r="J8865" s="8">
        <v>0</v>
      </c>
    </row>
    <row r="8866" spans="1:10" hidden="1" x14ac:dyDescent="0.35">
      <c r="A8866">
        <v>2021</v>
      </c>
      <c r="B8866">
        <v>3145372</v>
      </c>
      <c r="C8866" t="s">
        <v>168</v>
      </c>
      <c r="D8866" t="s">
        <v>303</v>
      </c>
      <c r="E8866" t="s">
        <v>301</v>
      </c>
      <c r="F8866" s="8">
        <v>1269197.76</v>
      </c>
      <c r="G8866" s="10"/>
      <c r="I8866" s="8">
        <v>0</v>
      </c>
      <c r="J8866" s="8">
        <v>0</v>
      </c>
    </row>
    <row r="8867" spans="1:10" hidden="1" x14ac:dyDescent="0.35">
      <c r="A8867">
        <v>2021</v>
      </c>
      <c r="B8867">
        <v>3145372</v>
      </c>
      <c r="C8867" t="s">
        <v>168</v>
      </c>
      <c r="D8867" t="s">
        <v>303</v>
      </c>
      <c r="E8867" t="s">
        <v>309</v>
      </c>
      <c r="F8867" s="8">
        <v>564524.49</v>
      </c>
      <c r="G8867" s="10"/>
      <c r="I8867" s="8">
        <v>0</v>
      </c>
      <c r="J8867" s="8">
        <v>0</v>
      </c>
    </row>
    <row r="8868" spans="1:10" hidden="1" x14ac:dyDescent="0.35">
      <c r="A8868">
        <v>2021</v>
      </c>
      <c r="B8868">
        <v>3145455</v>
      </c>
      <c r="C8868" t="s">
        <v>169</v>
      </c>
      <c r="D8868" t="s">
        <v>303</v>
      </c>
      <c r="E8868" t="s">
        <v>299</v>
      </c>
      <c r="F8868" s="8">
        <v>6160881.5499999998</v>
      </c>
      <c r="G8868" s="10">
        <v>5687357.0599999996</v>
      </c>
      <c r="H8868">
        <v>0.65889684970825446</v>
      </c>
      <c r="I8868" s="8">
        <v>312003.79472070781</v>
      </c>
      <c r="J8868" s="8">
        <v>0</v>
      </c>
    </row>
    <row r="8869" spans="1:10" hidden="1" x14ac:dyDescent="0.35">
      <c r="A8869">
        <v>2021</v>
      </c>
      <c r="B8869">
        <v>3145455</v>
      </c>
      <c r="C8869" t="s">
        <v>169</v>
      </c>
      <c r="D8869" t="s">
        <v>303</v>
      </c>
      <c r="E8869" t="s">
        <v>300</v>
      </c>
      <c r="F8869" s="8">
        <v>3747381.65</v>
      </c>
      <c r="G8869" s="10"/>
      <c r="I8869" s="8">
        <v>0</v>
      </c>
      <c r="J8869" s="8">
        <v>4059385.4447207078</v>
      </c>
    </row>
    <row r="8870" spans="1:10" hidden="1" x14ac:dyDescent="0.35">
      <c r="A8870">
        <v>2021</v>
      </c>
      <c r="B8870">
        <v>3145455</v>
      </c>
      <c r="C8870" t="s">
        <v>169</v>
      </c>
      <c r="D8870" t="s">
        <v>303</v>
      </c>
      <c r="E8870" t="s">
        <v>301</v>
      </c>
      <c r="F8870" s="8">
        <v>1851446.77</v>
      </c>
      <c r="G8870" s="10"/>
      <c r="I8870" s="8">
        <v>0</v>
      </c>
      <c r="J8870" s="8">
        <v>0</v>
      </c>
    </row>
    <row r="8871" spans="1:10" hidden="1" x14ac:dyDescent="0.35">
      <c r="A8871">
        <v>2021</v>
      </c>
      <c r="B8871">
        <v>3145455</v>
      </c>
      <c r="C8871" t="s">
        <v>169</v>
      </c>
      <c r="D8871" t="s">
        <v>303</v>
      </c>
      <c r="E8871" t="s">
        <v>304</v>
      </c>
      <c r="F8871" s="8">
        <v>9351.18</v>
      </c>
      <c r="G8871" s="10"/>
      <c r="I8871" s="8">
        <v>0</v>
      </c>
      <c r="J8871" s="8">
        <v>0</v>
      </c>
    </row>
    <row r="8872" spans="1:10" hidden="1" x14ac:dyDescent="0.35">
      <c r="A8872">
        <v>2021</v>
      </c>
      <c r="B8872">
        <v>3145455</v>
      </c>
      <c r="C8872" t="s">
        <v>169</v>
      </c>
      <c r="D8872" t="s">
        <v>303</v>
      </c>
      <c r="E8872" t="s">
        <v>309</v>
      </c>
      <c r="F8872" s="8">
        <v>473524.49</v>
      </c>
      <c r="G8872" s="10"/>
      <c r="I8872" s="8">
        <v>0</v>
      </c>
      <c r="J8872" s="8">
        <v>0</v>
      </c>
    </row>
    <row r="8873" spans="1:10" hidden="1" x14ac:dyDescent="0.35">
      <c r="A8873">
        <v>2021</v>
      </c>
      <c r="B8873">
        <v>3146206</v>
      </c>
      <c r="C8873" t="s">
        <v>170</v>
      </c>
      <c r="D8873" t="s">
        <v>303</v>
      </c>
      <c r="E8873" t="s">
        <v>299</v>
      </c>
      <c r="F8873" s="8">
        <v>3830128.52</v>
      </c>
      <c r="G8873" s="10">
        <v>3403652.73</v>
      </c>
      <c r="H8873">
        <v>0.70218125631165662</v>
      </c>
      <c r="I8873" s="8">
        <v>299463.30600870622</v>
      </c>
      <c r="J8873" s="8">
        <v>0</v>
      </c>
    </row>
    <row r="8874" spans="1:10" hidden="1" x14ac:dyDescent="0.35">
      <c r="A8874">
        <v>2021</v>
      </c>
      <c r="B8874">
        <v>3146206</v>
      </c>
      <c r="C8874" t="s">
        <v>170</v>
      </c>
      <c r="D8874" t="s">
        <v>303</v>
      </c>
      <c r="E8874" t="s">
        <v>300</v>
      </c>
      <c r="F8874" s="8">
        <v>2389981.15</v>
      </c>
      <c r="G8874" s="10"/>
      <c r="I8874" s="8">
        <v>0</v>
      </c>
      <c r="J8874" s="8">
        <v>2689444.4560087062</v>
      </c>
    </row>
    <row r="8875" spans="1:10" hidden="1" x14ac:dyDescent="0.35">
      <c r="A8875">
        <v>2021</v>
      </c>
      <c r="B8875">
        <v>3146206</v>
      </c>
      <c r="C8875" t="s">
        <v>170</v>
      </c>
      <c r="D8875" t="s">
        <v>303</v>
      </c>
      <c r="E8875" t="s">
        <v>307</v>
      </c>
      <c r="F8875" s="8">
        <v>19523</v>
      </c>
      <c r="G8875" s="10"/>
      <c r="I8875" s="8">
        <v>0</v>
      </c>
      <c r="J8875" s="8">
        <v>0</v>
      </c>
    </row>
    <row r="8876" spans="1:10" hidden="1" x14ac:dyDescent="0.35">
      <c r="A8876">
        <v>2021</v>
      </c>
      <c r="B8876">
        <v>3146206</v>
      </c>
      <c r="C8876" t="s">
        <v>170</v>
      </c>
      <c r="D8876" t="s">
        <v>303</v>
      </c>
      <c r="E8876" t="s">
        <v>301</v>
      </c>
      <c r="F8876" s="8">
        <v>328868.92</v>
      </c>
      <c r="G8876" s="10"/>
      <c r="I8876" s="8">
        <v>0</v>
      </c>
      <c r="J8876" s="8">
        <v>0</v>
      </c>
    </row>
    <row r="8877" spans="1:10" hidden="1" x14ac:dyDescent="0.35">
      <c r="A8877">
        <v>2021</v>
      </c>
      <c r="B8877">
        <v>3146206</v>
      </c>
      <c r="C8877" t="s">
        <v>170</v>
      </c>
      <c r="D8877" t="s">
        <v>303</v>
      </c>
      <c r="E8877" t="s">
        <v>309</v>
      </c>
      <c r="F8877" s="8">
        <v>426475.79</v>
      </c>
      <c r="G8877" s="10"/>
      <c r="I8877" s="8">
        <v>0</v>
      </c>
      <c r="J8877" s="8">
        <v>0</v>
      </c>
    </row>
    <row r="8878" spans="1:10" hidden="1" x14ac:dyDescent="0.35">
      <c r="A8878">
        <v>2021</v>
      </c>
      <c r="B8878">
        <v>3146255</v>
      </c>
      <c r="C8878" t="s">
        <v>171</v>
      </c>
      <c r="D8878" t="s">
        <v>303</v>
      </c>
      <c r="E8878" t="s">
        <v>299</v>
      </c>
      <c r="F8878" s="8">
        <v>4168965.2</v>
      </c>
      <c r="G8878" s="10">
        <v>4036893.73</v>
      </c>
      <c r="H8878">
        <v>0.89911156269154502</v>
      </c>
      <c r="I8878" s="8">
        <v>118746.98577866951</v>
      </c>
      <c r="J8878" s="8">
        <v>0</v>
      </c>
    </row>
    <row r="8879" spans="1:10" hidden="1" x14ac:dyDescent="0.35">
      <c r="A8879">
        <v>2021</v>
      </c>
      <c r="B8879">
        <v>3146255</v>
      </c>
      <c r="C8879" t="s">
        <v>171</v>
      </c>
      <c r="D8879" t="s">
        <v>303</v>
      </c>
      <c r="E8879" t="s">
        <v>300</v>
      </c>
      <c r="F8879" s="8">
        <v>3629617.83</v>
      </c>
      <c r="G8879" s="10"/>
      <c r="I8879" s="8">
        <v>0</v>
      </c>
      <c r="J8879" s="8">
        <v>3748364.8157786694</v>
      </c>
    </row>
    <row r="8880" spans="1:10" hidden="1" x14ac:dyDescent="0.35">
      <c r="A8880">
        <v>2021</v>
      </c>
      <c r="B8880">
        <v>3146255</v>
      </c>
      <c r="C8880" t="s">
        <v>171</v>
      </c>
      <c r="D8880" t="s">
        <v>303</v>
      </c>
      <c r="E8880" t="s">
        <v>301</v>
      </c>
      <c r="F8880" s="8">
        <v>398060.61</v>
      </c>
      <c r="G8880" s="10"/>
      <c r="I8880" s="8">
        <v>0</v>
      </c>
      <c r="J8880" s="8">
        <v>0</v>
      </c>
    </row>
    <row r="8881" spans="1:10" hidden="1" x14ac:dyDescent="0.35">
      <c r="A8881">
        <v>2021</v>
      </c>
      <c r="B8881">
        <v>3146255</v>
      </c>
      <c r="C8881" t="s">
        <v>171</v>
      </c>
      <c r="D8881" t="s">
        <v>303</v>
      </c>
      <c r="E8881" t="s">
        <v>309</v>
      </c>
      <c r="F8881" s="8">
        <v>132071.47</v>
      </c>
      <c r="G8881" s="10"/>
      <c r="I8881" s="8">
        <v>0</v>
      </c>
      <c r="J8881" s="8">
        <v>0</v>
      </c>
    </row>
    <row r="8882" spans="1:10" hidden="1" x14ac:dyDescent="0.35">
      <c r="A8882">
        <v>2021</v>
      </c>
      <c r="B8882">
        <v>3146305</v>
      </c>
      <c r="C8882" t="s">
        <v>172</v>
      </c>
      <c r="D8882" t="s">
        <v>303</v>
      </c>
      <c r="E8882" t="s">
        <v>299</v>
      </c>
      <c r="F8882" s="8">
        <v>15274759.189999999</v>
      </c>
      <c r="G8882" s="10">
        <v>13928665.26</v>
      </c>
      <c r="H8882">
        <v>0.80426477777239647</v>
      </c>
      <c r="I8882" s="8">
        <v>1082615.9354722218</v>
      </c>
      <c r="J8882" s="8">
        <v>0</v>
      </c>
    </row>
    <row r="8883" spans="1:10" hidden="1" x14ac:dyDescent="0.35">
      <c r="A8883">
        <v>2021</v>
      </c>
      <c r="B8883">
        <v>3146305</v>
      </c>
      <c r="C8883" t="s">
        <v>172</v>
      </c>
      <c r="D8883" t="s">
        <v>303</v>
      </c>
      <c r="E8883" t="s">
        <v>300</v>
      </c>
      <c r="F8883" s="8">
        <v>11202334.869999999</v>
      </c>
      <c r="G8883" s="10"/>
      <c r="I8883" s="8">
        <v>0</v>
      </c>
      <c r="J8883" s="8">
        <v>12284950.805472221</v>
      </c>
    </row>
    <row r="8884" spans="1:10" hidden="1" x14ac:dyDescent="0.35">
      <c r="A8884">
        <v>2021</v>
      </c>
      <c r="B8884">
        <v>3146305</v>
      </c>
      <c r="C8884" t="s">
        <v>172</v>
      </c>
      <c r="D8884" t="s">
        <v>303</v>
      </c>
      <c r="E8884" t="s">
        <v>306</v>
      </c>
      <c r="F8884" s="8">
        <v>57440</v>
      </c>
      <c r="G8884" s="10"/>
      <c r="I8884" s="8">
        <v>0</v>
      </c>
      <c r="J8884" s="8">
        <v>0</v>
      </c>
    </row>
    <row r="8885" spans="1:10" hidden="1" x14ac:dyDescent="0.35">
      <c r="A8885">
        <v>2021</v>
      </c>
      <c r="B8885">
        <v>3146305</v>
      </c>
      <c r="C8885" t="s">
        <v>172</v>
      </c>
      <c r="D8885" t="s">
        <v>303</v>
      </c>
      <c r="E8885" t="s">
        <v>301</v>
      </c>
      <c r="F8885" s="8">
        <v>1108822.8999999999</v>
      </c>
      <c r="G8885" s="10"/>
      <c r="I8885" s="8">
        <v>0</v>
      </c>
      <c r="J8885" s="8">
        <v>0</v>
      </c>
    </row>
    <row r="8886" spans="1:10" hidden="1" x14ac:dyDescent="0.35">
      <c r="A8886">
        <v>2021</v>
      </c>
      <c r="B8886">
        <v>3146305</v>
      </c>
      <c r="C8886" t="s">
        <v>172</v>
      </c>
      <c r="D8886" t="s">
        <v>303</v>
      </c>
      <c r="E8886" t="s">
        <v>304</v>
      </c>
      <c r="F8886" s="8">
        <v>18284.599999999999</v>
      </c>
      <c r="G8886" s="10"/>
      <c r="I8886" s="8">
        <v>0</v>
      </c>
      <c r="J8886" s="8">
        <v>0</v>
      </c>
    </row>
    <row r="8887" spans="1:10" hidden="1" x14ac:dyDescent="0.35">
      <c r="A8887">
        <v>2021</v>
      </c>
      <c r="B8887">
        <v>3146305</v>
      </c>
      <c r="C8887" t="s">
        <v>172</v>
      </c>
      <c r="D8887" t="s">
        <v>303</v>
      </c>
      <c r="E8887" t="s">
        <v>309</v>
      </c>
      <c r="F8887" s="8">
        <v>1346093.93</v>
      </c>
      <c r="G8887" s="10"/>
      <c r="I8887" s="8">
        <v>0</v>
      </c>
      <c r="J8887" s="8">
        <v>0</v>
      </c>
    </row>
    <row r="8888" spans="1:10" hidden="1" x14ac:dyDescent="0.35">
      <c r="A8888">
        <v>2021</v>
      </c>
      <c r="B8888">
        <v>3146552</v>
      </c>
      <c r="C8888" t="s">
        <v>173</v>
      </c>
      <c r="D8888" t="s">
        <v>303</v>
      </c>
      <c r="E8888" t="s">
        <v>299</v>
      </c>
      <c r="F8888" s="8">
        <v>6765770.8300000001</v>
      </c>
      <c r="G8888" s="10">
        <v>6017174.9800000004</v>
      </c>
      <c r="H8888">
        <v>0.79990313161875171</v>
      </c>
      <c r="I8888" s="8">
        <v>598804.16473180125</v>
      </c>
      <c r="J8888" s="8">
        <v>0</v>
      </c>
    </row>
    <row r="8889" spans="1:10" hidden="1" x14ac:dyDescent="0.35">
      <c r="A8889">
        <v>2021</v>
      </c>
      <c r="B8889">
        <v>3146552</v>
      </c>
      <c r="C8889" t="s">
        <v>173</v>
      </c>
      <c r="D8889" t="s">
        <v>303</v>
      </c>
      <c r="E8889" t="s">
        <v>300</v>
      </c>
      <c r="F8889" s="8">
        <v>4813157.1100000003</v>
      </c>
      <c r="G8889" s="10"/>
      <c r="I8889" s="8">
        <v>0</v>
      </c>
      <c r="J8889" s="8">
        <v>5411961.2747318018</v>
      </c>
    </row>
    <row r="8890" spans="1:10" hidden="1" x14ac:dyDescent="0.35">
      <c r="A8890">
        <v>2021</v>
      </c>
      <c r="B8890">
        <v>3146552</v>
      </c>
      <c r="C8890" t="s">
        <v>173</v>
      </c>
      <c r="D8890" t="s">
        <v>303</v>
      </c>
      <c r="E8890" t="s">
        <v>306</v>
      </c>
      <c r="F8890" s="8">
        <v>3872.07</v>
      </c>
      <c r="G8890" s="10"/>
      <c r="I8890" s="8">
        <v>0</v>
      </c>
      <c r="J8890" s="8">
        <v>0</v>
      </c>
    </row>
    <row r="8891" spans="1:10" hidden="1" x14ac:dyDescent="0.35">
      <c r="A8891">
        <v>2021</v>
      </c>
      <c r="B8891">
        <v>3146552</v>
      </c>
      <c r="C8891" t="s">
        <v>173</v>
      </c>
      <c r="D8891" t="s">
        <v>303</v>
      </c>
      <c r="E8891" t="s">
        <v>301</v>
      </c>
      <c r="F8891" s="8">
        <v>1114517.6399999999</v>
      </c>
      <c r="G8891" s="10"/>
      <c r="I8891" s="8">
        <v>0</v>
      </c>
      <c r="J8891" s="8">
        <v>0</v>
      </c>
    </row>
    <row r="8892" spans="1:10" hidden="1" x14ac:dyDescent="0.35">
      <c r="A8892">
        <v>2021</v>
      </c>
      <c r="B8892">
        <v>3146552</v>
      </c>
      <c r="C8892" t="s">
        <v>173</v>
      </c>
      <c r="D8892" t="s">
        <v>303</v>
      </c>
      <c r="E8892" t="s">
        <v>304</v>
      </c>
      <c r="F8892" s="8">
        <v>30611</v>
      </c>
      <c r="G8892" s="10"/>
      <c r="I8892" s="8">
        <v>0</v>
      </c>
      <c r="J8892" s="8">
        <v>0</v>
      </c>
    </row>
    <row r="8893" spans="1:10" hidden="1" x14ac:dyDescent="0.35">
      <c r="A8893">
        <v>2021</v>
      </c>
      <c r="B8893">
        <v>3146552</v>
      </c>
      <c r="C8893" t="s">
        <v>173</v>
      </c>
      <c r="D8893" t="s">
        <v>303</v>
      </c>
      <c r="E8893" t="s">
        <v>309</v>
      </c>
      <c r="F8893" s="8">
        <v>748595.85</v>
      </c>
      <c r="G8893" s="10"/>
      <c r="I8893" s="8">
        <v>0</v>
      </c>
      <c r="J8893" s="8">
        <v>0</v>
      </c>
    </row>
    <row r="8894" spans="1:10" hidden="1" x14ac:dyDescent="0.35">
      <c r="A8894">
        <v>2021</v>
      </c>
      <c r="B8894">
        <v>3146750</v>
      </c>
      <c r="C8894" t="s">
        <v>174</v>
      </c>
      <c r="D8894" t="s">
        <v>303</v>
      </c>
      <c r="E8894" t="s">
        <v>299</v>
      </c>
      <c r="F8894" s="8">
        <v>4487389.66</v>
      </c>
      <c r="G8894" s="10">
        <v>4010605.45</v>
      </c>
      <c r="H8894">
        <v>0.61794012672076726</v>
      </c>
      <c r="I8894" s="8">
        <v>294624.09514586092</v>
      </c>
      <c r="J8894" s="8">
        <v>0</v>
      </c>
    </row>
    <row r="8895" spans="1:10" hidden="1" x14ac:dyDescent="0.35">
      <c r="A8895">
        <v>2021</v>
      </c>
      <c r="B8895">
        <v>3146750</v>
      </c>
      <c r="C8895" t="s">
        <v>174</v>
      </c>
      <c r="D8895" t="s">
        <v>303</v>
      </c>
      <c r="E8895" t="s">
        <v>300</v>
      </c>
      <c r="F8895" s="8">
        <v>2478314.04</v>
      </c>
      <c r="G8895" s="10"/>
      <c r="I8895" s="8">
        <v>0</v>
      </c>
      <c r="J8895" s="8">
        <v>2772938.1351458607</v>
      </c>
    </row>
    <row r="8896" spans="1:10" hidden="1" x14ac:dyDescent="0.35">
      <c r="A8896">
        <v>2021</v>
      </c>
      <c r="B8896">
        <v>3146750</v>
      </c>
      <c r="C8896" t="s">
        <v>174</v>
      </c>
      <c r="D8896" t="s">
        <v>303</v>
      </c>
      <c r="E8896" t="s">
        <v>301</v>
      </c>
      <c r="F8896" s="8">
        <v>1380758.8</v>
      </c>
      <c r="G8896" s="10"/>
      <c r="I8896" s="8">
        <v>0</v>
      </c>
      <c r="J8896" s="8">
        <v>0</v>
      </c>
    </row>
    <row r="8897" spans="1:10" hidden="1" x14ac:dyDescent="0.35">
      <c r="A8897">
        <v>2021</v>
      </c>
      <c r="B8897">
        <v>3146750</v>
      </c>
      <c r="C8897" t="s">
        <v>174</v>
      </c>
      <c r="D8897" t="s">
        <v>303</v>
      </c>
      <c r="E8897" t="s">
        <v>309</v>
      </c>
      <c r="F8897" s="8">
        <v>476784.21</v>
      </c>
      <c r="G8897" s="10"/>
      <c r="I8897" s="8">
        <v>0</v>
      </c>
      <c r="J8897" s="8">
        <v>0</v>
      </c>
    </row>
    <row r="8898" spans="1:10" hidden="1" x14ac:dyDescent="0.35">
      <c r="A8898">
        <v>2021</v>
      </c>
      <c r="B8898">
        <v>3147956</v>
      </c>
      <c r="C8898" t="s">
        <v>175</v>
      </c>
      <c r="D8898" t="s">
        <v>303</v>
      </c>
      <c r="E8898" t="s">
        <v>299</v>
      </c>
      <c r="F8898" s="8">
        <v>5043897.6900000004</v>
      </c>
      <c r="G8898" s="10">
        <v>4489393.3600000003</v>
      </c>
      <c r="H8898">
        <v>0.84056880905619713</v>
      </c>
      <c r="I8898" s="8">
        <v>466099.04428460449</v>
      </c>
      <c r="J8898" s="8">
        <v>0</v>
      </c>
    </row>
    <row r="8899" spans="1:10" hidden="1" x14ac:dyDescent="0.35">
      <c r="A8899">
        <v>2021</v>
      </c>
      <c r="B8899">
        <v>3147956</v>
      </c>
      <c r="C8899" t="s">
        <v>175</v>
      </c>
      <c r="D8899" t="s">
        <v>303</v>
      </c>
      <c r="E8899" t="s">
        <v>300</v>
      </c>
      <c r="F8899" s="8">
        <v>3773644.03</v>
      </c>
      <c r="G8899" s="10"/>
      <c r="I8899" s="8">
        <v>0</v>
      </c>
      <c r="J8899" s="8">
        <v>4239743.0742846038</v>
      </c>
    </row>
    <row r="8900" spans="1:10" hidden="1" x14ac:dyDescent="0.35">
      <c r="A8900">
        <v>2021</v>
      </c>
      <c r="B8900">
        <v>3147956</v>
      </c>
      <c r="C8900" t="s">
        <v>175</v>
      </c>
      <c r="D8900" t="s">
        <v>303</v>
      </c>
      <c r="E8900" t="s">
        <v>301</v>
      </c>
      <c r="F8900" s="8">
        <v>715749.33</v>
      </c>
      <c r="G8900" s="10"/>
      <c r="I8900" s="8">
        <v>0</v>
      </c>
      <c r="J8900" s="8">
        <v>0</v>
      </c>
    </row>
    <row r="8901" spans="1:10" hidden="1" x14ac:dyDescent="0.35">
      <c r="A8901">
        <v>2021</v>
      </c>
      <c r="B8901">
        <v>3147956</v>
      </c>
      <c r="C8901" t="s">
        <v>175</v>
      </c>
      <c r="D8901" t="s">
        <v>303</v>
      </c>
      <c r="E8901" t="s">
        <v>309</v>
      </c>
      <c r="F8901" s="8">
        <v>554504.32999999996</v>
      </c>
      <c r="G8901" s="10"/>
      <c r="I8901" s="8">
        <v>0</v>
      </c>
      <c r="J8901" s="8">
        <v>0</v>
      </c>
    </row>
    <row r="8902" spans="1:10" hidden="1" x14ac:dyDescent="0.35">
      <c r="A8902">
        <v>2021</v>
      </c>
      <c r="B8902">
        <v>3148400</v>
      </c>
      <c r="C8902" t="s">
        <v>176</v>
      </c>
      <c r="D8902" t="s">
        <v>303</v>
      </c>
      <c r="E8902" t="s">
        <v>299</v>
      </c>
      <c r="F8902" s="8">
        <v>4356007.63</v>
      </c>
      <c r="G8902" s="10">
        <v>3396675.15</v>
      </c>
      <c r="H8902">
        <v>0.7767813680975646</v>
      </c>
      <c r="I8902" s="8">
        <v>745191.59627482947</v>
      </c>
      <c r="J8902" s="8">
        <v>0</v>
      </c>
    </row>
    <row r="8903" spans="1:10" hidden="1" x14ac:dyDescent="0.35">
      <c r="A8903">
        <v>2021</v>
      </c>
      <c r="B8903">
        <v>3148400</v>
      </c>
      <c r="C8903" t="s">
        <v>176</v>
      </c>
      <c r="D8903" t="s">
        <v>303</v>
      </c>
      <c r="E8903" t="s">
        <v>300</v>
      </c>
      <c r="F8903" s="8">
        <v>2638473.9700000002</v>
      </c>
      <c r="G8903" s="10"/>
      <c r="I8903" s="8">
        <v>0</v>
      </c>
      <c r="J8903" s="8">
        <v>3383665.5662748297</v>
      </c>
    </row>
    <row r="8904" spans="1:10" hidden="1" x14ac:dyDescent="0.35">
      <c r="A8904">
        <v>2021</v>
      </c>
      <c r="B8904">
        <v>3148400</v>
      </c>
      <c r="C8904" t="s">
        <v>176</v>
      </c>
      <c r="D8904" t="s">
        <v>303</v>
      </c>
      <c r="E8904" t="s">
        <v>301</v>
      </c>
      <c r="F8904" s="8">
        <v>468428.46</v>
      </c>
      <c r="G8904" s="10"/>
      <c r="I8904" s="8">
        <v>0</v>
      </c>
      <c r="J8904" s="8">
        <v>0</v>
      </c>
    </row>
    <row r="8905" spans="1:10" hidden="1" x14ac:dyDescent="0.35">
      <c r="A8905">
        <v>2021</v>
      </c>
      <c r="B8905">
        <v>3148400</v>
      </c>
      <c r="C8905" t="s">
        <v>176</v>
      </c>
      <c r="D8905" t="s">
        <v>303</v>
      </c>
      <c r="E8905" t="s">
        <v>309</v>
      </c>
      <c r="F8905" s="8">
        <v>959332.48</v>
      </c>
      <c r="G8905" s="10"/>
      <c r="I8905" s="8">
        <v>0</v>
      </c>
      <c r="J8905" s="8">
        <v>0</v>
      </c>
    </row>
    <row r="8906" spans="1:10" hidden="1" x14ac:dyDescent="0.35">
      <c r="A8906">
        <v>2021</v>
      </c>
      <c r="B8906">
        <v>3148509</v>
      </c>
      <c r="C8906" t="s">
        <v>177</v>
      </c>
      <c r="D8906" t="s">
        <v>303</v>
      </c>
      <c r="E8906" t="s">
        <v>299</v>
      </c>
      <c r="F8906" s="8">
        <v>4454070.16</v>
      </c>
      <c r="G8906" s="10">
        <v>4116519.87</v>
      </c>
      <c r="H8906">
        <v>0.69368582690698888</v>
      </c>
      <c r="I8906" s="8">
        <v>234153.8520413439</v>
      </c>
      <c r="J8906" s="8">
        <v>0</v>
      </c>
    </row>
    <row r="8907" spans="1:10" hidden="1" x14ac:dyDescent="0.35">
      <c r="A8907">
        <v>2021</v>
      </c>
      <c r="B8907">
        <v>3148509</v>
      </c>
      <c r="C8907" t="s">
        <v>177</v>
      </c>
      <c r="D8907" t="s">
        <v>303</v>
      </c>
      <c r="E8907" t="s">
        <v>300</v>
      </c>
      <c r="F8907" s="8">
        <v>2855571.49</v>
      </c>
      <c r="G8907" s="10"/>
      <c r="I8907" s="8">
        <v>0</v>
      </c>
      <c r="J8907" s="8">
        <v>3089725.3420413439</v>
      </c>
    </row>
    <row r="8908" spans="1:10" hidden="1" x14ac:dyDescent="0.35">
      <c r="A8908">
        <v>2021</v>
      </c>
      <c r="B8908">
        <v>3148509</v>
      </c>
      <c r="C8908" t="s">
        <v>177</v>
      </c>
      <c r="D8908" t="s">
        <v>303</v>
      </c>
      <c r="E8908" t="s">
        <v>301</v>
      </c>
      <c r="F8908" s="8">
        <v>666687.34</v>
      </c>
      <c r="G8908" s="10"/>
      <c r="I8908" s="8">
        <v>0</v>
      </c>
      <c r="J8908" s="8">
        <v>0</v>
      </c>
    </row>
    <row r="8909" spans="1:10" hidden="1" x14ac:dyDescent="0.35">
      <c r="A8909">
        <v>2021</v>
      </c>
      <c r="B8909">
        <v>3148509</v>
      </c>
      <c r="C8909" t="s">
        <v>177</v>
      </c>
      <c r="D8909" t="s">
        <v>303</v>
      </c>
      <c r="E8909" t="s">
        <v>309</v>
      </c>
      <c r="F8909" s="8">
        <v>337550.29</v>
      </c>
      <c r="G8909" s="10"/>
      <c r="I8909" s="8">
        <v>0</v>
      </c>
      <c r="J8909" s="8">
        <v>0</v>
      </c>
    </row>
    <row r="8910" spans="1:10" hidden="1" x14ac:dyDescent="0.35">
      <c r="A8910">
        <v>2021</v>
      </c>
      <c r="B8910">
        <v>3148608</v>
      </c>
      <c r="C8910" t="s">
        <v>178</v>
      </c>
      <c r="D8910" t="s">
        <v>303</v>
      </c>
      <c r="E8910" t="s">
        <v>299</v>
      </c>
      <c r="F8910" s="8">
        <v>9921022.2100000009</v>
      </c>
      <c r="G8910" s="10">
        <v>9921022.2100000009</v>
      </c>
      <c r="H8910">
        <v>0.99572079377493894</v>
      </c>
      <c r="I8910" s="8">
        <v>0</v>
      </c>
      <c r="J8910" s="8">
        <v>0</v>
      </c>
    </row>
    <row r="8911" spans="1:10" hidden="1" x14ac:dyDescent="0.35">
      <c r="A8911">
        <v>2021</v>
      </c>
      <c r="B8911">
        <v>3148608</v>
      </c>
      <c r="C8911" t="s">
        <v>178</v>
      </c>
      <c r="D8911" t="s">
        <v>303</v>
      </c>
      <c r="E8911" t="s">
        <v>300</v>
      </c>
      <c r="F8911" s="8">
        <v>9878568.1099999994</v>
      </c>
      <c r="G8911" s="10"/>
      <c r="I8911" s="8">
        <v>0</v>
      </c>
      <c r="J8911" s="8">
        <v>9878568.1099999994</v>
      </c>
    </row>
    <row r="8912" spans="1:10" hidden="1" x14ac:dyDescent="0.35">
      <c r="A8912">
        <v>2021</v>
      </c>
      <c r="B8912">
        <v>3148608</v>
      </c>
      <c r="C8912" t="s">
        <v>178</v>
      </c>
      <c r="D8912" t="s">
        <v>303</v>
      </c>
      <c r="E8912" t="s">
        <v>301</v>
      </c>
      <c r="F8912" s="8">
        <v>6454.1</v>
      </c>
      <c r="G8912" s="10"/>
      <c r="I8912" s="8">
        <v>0</v>
      </c>
      <c r="J8912" s="8">
        <v>0</v>
      </c>
    </row>
    <row r="8913" spans="1:10" hidden="1" x14ac:dyDescent="0.35">
      <c r="A8913">
        <v>2021</v>
      </c>
      <c r="B8913">
        <v>3148608</v>
      </c>
      <c r="C8913" t="s">
        <v>178</v>
      </c>
      <c r="D8913" t="s">
        <v>303</v>
      </c>
      <c r="E8913" t="s">
        <v>305</v>
      </c>
      <c r="F8913" s="8">
        <v>36000</v>
      </c>
      <c r="G8913" s="10"/>
      <c r="I8913" s="8">
        <v>0</v>
      </c>
      <c r="J8913" s="8">
        <v>0</v>
      </c>
    </row>
    <row r="8914" spans="1:10" hidden="1" x14ac:dyDescent="0.35">
      <c r="A8914">
        <v>2021</v>
      </c>
      <c r="B8914">
        <v>3148707</v>
      </c>
      <c r="C8914" t="s">
        <v>179</v>
      </c>
      <c r="D8914" t="s">
        <v>303</v>
      </c>
      <c r="E8914" t="s">
        <v>299</v>
      </c>
      <c r="F8914" s="8">
        <v>16003365.560000001</v>
      </c>
      <c r="G8914" s="10">
        <v>15158042.780000001</v>
      </c>
      <c r="H8914">
        <v>0.62724594777796239</v>
      </c>
      <c r="I8914" s="8">
        <v>530225.28831940203</v>
      </c>
      <c r="J8914" s="8">
        <v>0</v>
      </c>
    </row>
    <row r="8915" spans="1:10" hidden="1" x14ac:dyDescent="0.35">
      <c r="A8915">
        <v>2021</v>
      </c>
      <c r="B8915">
        <v>3148707</v>
      </c>
      <c r="C8915" t="s">
        <v>179</v>
      </c>
      <c r="D8915" t="s">
        <v>303</v>
      </c>
      <c r="E8915" t="s">
        <v>300</v>
      </c>
      <c r="F8915" s="8">
        <v>9507820.9100000001</v>
      </c>
      <c r="G8915" s="10"/>
      <c r="I8915" s="8">
        <v>0</v>
      </c>
      <c r="J8915" s="8">
        <v>10038046.198319402</v>
      </c>
    </row>
    <row r="8916" spans="1:10" hidden="1" x14ac:dyDescent="0.35">
      <c r="A8916">
        <v>2021</v>
      </c>
      <c r="B8916">
        <v>3148707</v>
      </c>
      <c r="C8916" t="s">
        <v>179</v>
      </c>
      <c r="D8916" t="s">
        <v>303</v>
      </c>
      <c r="E8916" t="s">
        <v>306</v>
      </c>
      <c r="F8916" s="8">
        <v>76207.41</v>
      </c>
      <c r="G8916" s="10"/>
      <c r="I8916" s="8">
        <v>0</v>
      </c>
      <c r="J8916" s="8">
        <v>0</v>
      </c>
    </row>
    <row r="8917" spans="1:10" hidden="1" x14ac:dyDescent="0.35">
      <c r="A8917">
        <v>2021</v>
      </c>
      <c r="B8917">
        <v>3148707</v>
      </c>
      <c r="C8917" t="s">
        <v>179</v>
      </c>
      <c r="D8917" t="s">
        <v>303</v>
      </c>
      <c r="E8917" t="s">
        <v>301</v>
      </c>
      <c r="F8917" s="8">
        <v>4913555.3099999996</v>
      </c>
      <c r="G8917" s="10"/>
      <c r="I8917" s="8">
        <v>0</v>
      </c>
      <c r="J8917" s="8">
        <v>0</v>
      </c>
    </row>
    <row r="8918" spans="1:10" hidden="1" x14ac:dyDescent="0.35">
      <c r="A8918">
        <v>2021</v>
      </c>
      <c r="B8918">
        <v>3148707</v>
      </c>
      <c r="C8918" t="s">
        <v>179</v>
      </c>
      <c r="D8918" t="s">
        <v>303</v>
      </c>
      <c r="E8918" t="s">
        <v>304</v>
      </c>
      <c r="F8918" s="8">
        <v>603.1</v>
      </c>
      <c r="G8918" s="10"/>
      <c r="I8918" s="8">
        <v>0</v>
      </c>
      <c r="J8918" s="8">
        <v>0</v>
      </c>
    </row>
    <row r="8919" spans="1:10" hidden="1" x14ac:dyDescent="0.35">
      <c r="A8919">
        <v>2021</v>
      </c>
      <c r="B8919">
        <v>3148707</v>
      </c>
      <c r="C8919" t="s">
        <v>179</v>
      </c>
      <c r="D8919" t="s">
        <v>303</v>
      </c>
      <c r="E8919" t="s">
        <v>305</v>
      </c>
      <c r="F8919" s="8">
        <v>220138.01</v>
      </c>
      <c r="G8919" s="10"/>
      <c r="I8919" s="8">
        <v>0</v>
      </c>
      <c r="J8919" s="8">
        <v>0</v>
      </c>
    </row>
    <row r="8920" spans="1:10" hidden="1" x14ac:dyDescent="0.35">
      <c r="A8920">
        <v>2021</v>
      </c>
      <c r="B8920">
        <v>3148707</v>
      </c>
      <c r="C8920" t="s">
        <v>179</v>
      </c>
      <c r="D8920" t="s">
        <v>303</v>
      </c>
      <c r="E8920" t="s">
        <v>309</v>
      </c>
      <c r="F8920" s="8">
        <v>845322.78</v>
      </c>
      <c r="G8920" s="10"/>
      <c r="I8920" s="8">
        <v>0</v>
      </c>
      <c r="J8920" s="8">
        <v>0</v>
      </c>
    </row>
    <row r="8921" spans="1:10" hidden="1" x14ac:dyDescent="0.35">
      <c r="A8921">
        <v>2021</v>
      </c>
      <c r="B8921">
        <v>3149150</v>
      </c>
      <c r="C8921" t="s">
        <v>180</v>
      </c>
      <c r="D8921" t="s">
        <v>303</v>
      </c>
      <c r="E8921" t="s">
        <v>299</v>
      </c>
      <c r="F8921" s="8">
        <v>6422989.3300000001</v>
      </c>
      <c r="G8921" s="10">
        <v>5700191.4900000002</v>
      </c>
      <c r="H8921">
        <v>0.72765641422337546</v>
      </c>
      <c r="I8921" s="8">
        <v>525948.48446280102</v>
      </c>
      <c r="J8921" s="8">
        <v>0</v>
      </c>
    </row>
    <row r="8922" spans="1:10" hidden="1" x14ac:dyDescent="0.35">
      <c r="A8922">
        <v>2021</v>
      </c>
      <c r="B8922">
        <v>3149150</v>
      </c>
      <c r="C8922" t="s">
        <v>180</v>
      </c>
      <c r="D8922" t="s">
        <v>303</v>
      </c>
      <c r="E8922" t="s">
        <v>300</v>
      </c>
      <c r="F8922" s="8">
        <v>4147780.9</v>
      </c>
      <c r="G8922" s="10"/>
      <c r="I8922" s="8">
        <v>0</v>
      </c>
      <c r="J8922" s="8">
        <v>4673729.3844628008</v>
      </c>
    </row>
    <row r="8923" spans="1:10" hidden="1" x14ac:dyDescent="0.35">
      <c r="A8923">
        <v>2021</v>
      </c>
      <c r="B8923">
        <v>3149150</v>
      </c>
      <c r="C8923" t="s">
        <v>180</v>
      </c>
      <c r="D8923" t="s">
        <v>303</v>
      </c>
      <c r="E8923" t="s">
        <v>301</v>
      </c>
      <c r="F8923" s="8">
        <v>1378933.88</v>
      </c>
      <c r="G8923" s="10"/>
      <c r="I8923" s="8">
        <v>0</v>
      </c>
      <c r="J8923" s="8">
        <v>0</v>
      </c>
    </row>
    <row r="8924" spans="1:10" hidden="1" x14ac:dyDescent="0.35">
      <c r="A8924">
        <v>2021</v>
      </c>
      <c r="B8924">
        <v>3149150</v>
      </c>
      <c r="C8924" t="s">
        <v>180</v>
      </c>
      <c r="D8924" t="s">
        <v>303</v>
      </c>
      <c r="E8924" t="s">
        <v>309</v>
      </c>
      <c r="F8924" s="8">
        <v>722797.84</v>
      </c>
      <c r="G8924" s="10"/>
      <c r="I8924" s="8">
        <v>0</v>
      </c>
      <c r="J8924" s="8">
        <v>0</v>
      </c>
    </row>
    <row r="8925" spans="1:10" hidden="1" x14ac:dyDescent="0.35">
      <c r="A8925">
        <v>2021</v>
      </c>
      <c r="B8925">
        <v>3149952</v>
      </c>
      <c r="C8925" t="s">
        <v>181</v>
      </c>
      <c r="D8925" t="s">
        <v>303</v>
      </c>
      <c r="E8925" t="s">
        <v>299</v>
      </c>
      <c r="F8925" s="8">
        <v>8065215.1500000004</v>
      </c>
      <c r="G8925" s="10">
        <v>7431687.8300000001</v>
      </c>
      <c r="H8925">
        <v>0.74182866478125464</v>
      </c>
      <c r="I8925" s="8">
        <v>469968.72589804663</v>
      </c>
      <c r="J8925" s="8">
        <v>0</v>
      </c>
    </row>
    <row r="8926" spans="1:10" hidden="1" x14ac:dyDescent="0.35">
      <c r="A8926">
        <v>2021</v>
      </c>
      <c r="B8926">
        <v>3149952</v>
      </c>
      <c r="C8926" t="s">
        <v>181</v>
      </c>
      <c r="D8926" t="s">
        <v>303</v>
      </c>
      <c r="E8926" t="s">
        <v>300</v>
      </c>
      <c r="F8926" s="8">
        <v>5513039.0599999996</v>
      </c>
      <c r="G8926" s="10"/>
      <c r="I8926" s="8">
        <v>0</v>
      </c>
      <c r="J8926" s="8">
        <v>5983007.7858980466</v>
      </c>
    </row>
    <row r="8927" spans="1:10" hidden="1" x14ac:dyDescent="0.35">
      <c r="A8927">
        <v>2021</v>
      </c>
      <c r="B8927">
        <v>3149952</v>
      </c>
      <c r="C8927" t="s">
        <v>181</v>
      </c>
      <c r="D8927" t="s">
        <v>303</v>
      </c>
      <c r="E8927" t="s">
        <v>306</v>
      </c>
      <c r="F8927" s="8">
        <v>8645</v>
      </c>
      <c r="G8927" s="10"/>
      <c r="I8927" s="8">
        <v>0</v>
      </c>
      <c r="J8927" s="8">
        <v>0</v>
      </c>
    </row>
    <row r="8928" spans="1:10" hidden="1" x14ac:dyDescent="0.35">
      <c r="A8928">
        <v>2021</v>
      </c>
      <c r="B8928">
        <v>3149952</v>
      </c>
      <c r="C8928" t="s">
        <v>181</v>
      </c>
      <c r="D8928" t="s">
        <v>303</v>
      </c>
      <c r="E8928" t="s">
        <v>301</v>
      </c>
      <c r="F8928" s="8">
        <v>1618176.09</v>
      </c>
      <c r="G8928" s="10"/>
      <c r="I8928" s="8">
        <v>0</v>
      </c>
      <c r="J8928" s="8">
        <v>0</v>
      </c>
    </row>
    <row r="8929" spans="1:10" hidden="1" x14ac:dyDescent="0.35">
      <c r="A8929">
        <v>2021</v>
      </c>
      <c r="B8929">
        <v>3149952</v>
      </c>
      <c r="C8929" t="s">
        <v>181</v>
      </c>
      <c r="D8929" t="s">
        <v>303</v>
      </c>
      <c r="E8929" t="s">
        <v>309</v>
      </c>
      <c r="F8929" s="8">
        <v>633527.31999999995</v>
      </c>
      <c r="G8929" s="10"/>
      <c r="I8929" s="8">
        <v>0</v>
      </c>
      <c r="J8929" s="8">
        <v>0</v>
      </c>
    </row>
    <row r="8930" spans="1:10" hidden="1" x14ac:dyDescent="0.35">
      <c r="A8930">
        <v>2021</v>
      </c>
      <c r="B8930">
        <v>3150000</v>
      </c>
      <c r="C8930" t="s">
        <v>182</v>
      </c>
      <c r="D8930" t="s">
        <v>303</v>
      </c>
      <c r="E8930" t="s">
        <v>299</v>
      </c>
      <c r="F8930" s="8">
        <v>3121929.9</v>
      </c>
      <c r="G8930" s="10">
        <v>2598968.1399999997</v>
      </c>
      <c r="H8930">
        <v>0.7357874767945406</v>
      </c>
      <c r="I8930" s="8">
        <v>384788.71385043213</v>
      </c>
      <c r="J8930" s="8">
        <v>0</v>
      </c>
    </row>
    <row r="8931" spans="1:10" hidden="1" x14ac:dyDescent="0.35">
      <c r="A8931">
        <v>2021</v>
      </c>
      <c r="B8931">
        <v>3150000</v>
      </c>
      <c r="C8931" t="s">
        <v>182</v>
      </c>
      <c r="D8931" t="s">
        <v>303</v>
      </c>
      <c r="E8931" t="s">
        <v>300</v>
      </c>
      <c r="F8931" s="8">
        <v>1912288.21</v>
      </c>
      <c r="G8931" s="10"/>
      <c r="I8931" s="8">
        <v>0</v>
      </c>
      <c r="J8931" s="8">
        <v>2297076.923850432</v>
      </c>
    </row>
    <row r="8932" spans="1:10" hidden="1" x14ac:dyDescent="0.35">
      <c r="A8932">
        <v>2021</v>
      </c>
      <c r="B8932">
        <v>3150000</v>
      </c>
      <c r="C8932" t="s">
        <v>182</v>
      </c>
      <c r="D8932" t="s">
        <v>303</v>
      </c>
      <c r="E8932" t="s">
        <v>301</v>
      </c>
      <c r="F8932" s="8">
        <v>239217.41</v>
      </c>
      <c r="G8932" s="10"/>
      <c r="I8932" s="8">
        <v>0</v>
      </c>
      <c r="J8932" s="8">
        <v>0</v>
      </c>
    </row>
    <row r="8933" spans="1:10" hidden="1" x14ac:dyDescent="0.35">
      <c r="A8933">
        <v>2021</v>
      </c>
      <c r="B8933">
        <v>3150000</v>
      </c>
      <c r="C8933" t="s">
        <v>182</v>
      </c>
      <c r="D8933" t="s">
        <v>303</v>
      </c>
      <c r="E8933" t="s">
        <v>309</v>
      </c>
      <c r="F8933" s="8">
        <v>522961.76</v>
      </c>
      <c r="G8933" s="10"/>
      <c r="I8933" s="8">
        <v>0</v>
      </c>
      <c r="J8933" s="8">
        <v>0</v>
      </c>
    </row>
    <row r="8934" spans="1:10" hidden="1" x14ac:dyDescent="0.35">
      <c r="A8934">
        <v>2021</v>
      </c>
      <c r="B8934">
        <v>3150158</v>
      </c>
      <c r="C8934" t="s">
        <v>183</v>
      </c>
      <c r="D8934" t="s">
        <v>303</v>
      </c>
      <c r="E8934" t="s">
        <v>299</v>
      </c>
      <c r="F8934" s="8">
        <v>7133213.3899999997</v>
      </c>
      <c r="G8934" s="10">
        <v>6986284.9899999993</v>
      </c>
      <c r="H8934">
        <v>0.67140503382184535</v>
      </c>
      <c r="I8934" s="8">
        <v>98648.467371389619</v>
      </c>
      <c r="J8934" s="8">
        <v>0</v>
      </c>
    </row>
    <row r="8935" spans="1:10" hidden="1" x14ac:dyDescent="0.35">
      <c r="A8935">
        <v>2021</v>
      </c>
      <c r="B8935">
        <v>3150158</v>
      </c>
      <c r="C8935" t="s">
        <v>183</v>
      </c>
      <c r="D8935" t="s">
        <v>303</v>
      </c>
      <c r="E8935" t="s">
        <v>300</v>
      </c>
      <c r="F8935" s="8">
        <v>4690626.91</v>
      </c>
      <c r="G8935" s="10"/>
      <c r="I8935" s="8">
        <v>0</v>
      </c>
      <c r="J8935" s="8">
        <v>4789275.3773713894</v>
      </c>
    </row>
    <row r="8936" spans="1:10" hidden="1" x14ac:dyDescent="0.35">
      <c r="A8936">
        <v>2021</v>
      </c>
      <c r="B8936">
        <v>3150158</v>
      </c>
      <c r="C8936" t="s">
        <v>183</v>
      </c>
      <c r="D8936" t="s">
        <v>303</v>
      </c>
      <c r="E8936" t="s">
        <v>301</v>
      </c>
      <c r="F8936" s="8">
        <v>2064676.06</v>
      </c>
      <c r="G8936" s="10"/>
      <c r="I8936" s="8">
        <v>0</v>
      </c>
      <c r="J8936" s="8">
        <v>0</v>
      </c>
    </row>
    <row r="8937" spans="1:10" hidden="1" x14ac:dyDescent="0.35">
      <c r="A8937">
        <v>2021</v>
      </c>
      <c r="B8937">
        <v>3150158</v>
      </c>
      <c r="C8937" t="s">
        <v>183</v>
      </c>
      <c r="D8937" t="s">
        <v>303</v>
      </c>
      <c r="E8937" t="s">
        <v>309</v>
      </c>
      <c r="F8937" s="8">
        <v>146928.4</v>
      </c>
      <c r="G8937" s="10"/>
      <c r="I8937" s="8">
        <v>0</v>
      </c>
      <c r="J8937" s="8">
        <v>0</v>
      </c>
    </row>
    <row r="8938" spans="1:10" hidden="1" x14ac:dyDescent="0.35">
      <c r="A8938">
        <v>2021</v>
      </c>
      <c r="B8938">
        <v>3150570</v>
      </c>
      <c r="C8938" t="s">
        <v>184</v>
      </c>
      <c r="D8938" t="s">
        <v>303</v>
      </c>
      <c r="E8938" t="s">
        <v>299</v>
      </c>
      <c r="F8938" s="8">
        <v>6767770.7199999997</v>
      </c>
      <c r="G8938" s="10">
        <v>6313824.1099999994</v>
      </c>
      <c r="H8938">
        <v>0.87891414827518854</v>
      </c>
      <c r="I8938" s="8">
        <v>398980.09809055919</v>
      </c>
      <c r="J8938" s="8">
        <v>0</v>
      </c>
    </row>
    <row r="8939" spans="1:10" hidden="1" x14ac:dyDescent="0.35">
      <c r="A8939">
        <v>2021</v>
      </c>
      <c r="B8939">
        <v>3150570</v>
      </c>
      <c r="C8939" t="s">
        <v>184</v>
      </c>
      <c r="D8939" t="s">
        <v>303</v>
      </c>
      <c r="E8939" t="s">
        <v>300</v>
      </c>
      <c r="F8939" s="8">
        <v>5549309.3399999999</v>
      </c>
      <c r="G8939" s="10"/>
      <c r="I8939" s="8">
        <v>0</v>
      </c>
      <c r="J8939" s="8">
        <v>5948289.4380905591</v>
      </c>
    </row>
    <row r="8940" spans="1:10" hidden="1" x14ac:dyDescent="0.35">
      <c r="A8940">
        <v>2021</v>
      </c>
      <c r="B8940">
        <v>3150570</v>
      </c>
      <c r="C8940" t="s">
        <v>184</v>
      </c>
      <c r="D8940" t="s">
        <v>303</v>
      </c>
      <c r="E8940" t="s">
        <v>301</v>
      </c>
      <c r="F8940" s="8">
        <v>471050.71</v>
      </c>
      <c r="G8940" s="10"/>
      <c r="I8940" s="8">
        <v>0</v>
      </c>
      <c r="J8940" s="8">
        <v>0</v>
      </c>
    </row>
    <row r="8941" spans="1:10" hidden="1" x14ac:dyDescent="0.35">
      <c r="A8941">
        <v>2021</v>
      </c>
      <c r="B8941">
        <v>3150570</v>
      </c>
      <c r="C8941" t="s">
        <v>184</v>
      </c>
      <c r="D8941" t="s">
        <v>303</v>
      </c>
      <c r="E8941" t="s">
        <v>309</v>
      </c>
      <c r="F8941" s="8">
        <v>453946.61</v>
      </c>
      <c r="G8941" s="10"/>
      <c r="I8941" s="8">
        <v>0</v>
      </c>
      <c r="J8941" s="8">
        <v>0</v>
      </c>
    </row>
    <row r="8942" spans="1:10" hidden="1" x14ac:dyDescent="0.35">
      <c r="A8942">
        <v>2021</v>
      </c>
      <c r="B8942">
        <v>3151206</v>
      </c>
      <c r="C8942" t="s">
        <v>185</v>
      </c>
      <c r="D8942" t="s">
        <v>303</v>
      </c>
      <c r="E8942" t="s">
        <v>299</v>
      </c>
      <c r="F8942" s="8">
        <v>30437549.140000001</v>
      </c>
      <c r="G8942" s="10">
        <v>29116094.09</v>
      </c>
      <c r="H8942">
        <v>0.63949973620929446</v>
      </c>
      <c r="I8942" s="8">
        <v>845070.15588744008</v>
      </c>
      <c r="J8942" s="8">
        <v>0</v>
      </c>
    </row>
    <row r="8943" spans="1:10" hidden="1" x14ac:dyDescent="0.35">
      <c r="A8943">
        <v>2021</v>
      </c>
      <c r="B8943">
        <v>3151206</v>
      </c>
      <c r="C8943" t="s">
        <v>185</v>
      </c>
      <c r="D8943" t="s">
        <v>303</v>
      </c>
      <c r="E8943" t="s">
        <v>300</v>
      </c>
      <c r="F8943" s="8">
        <v>18619734.489999998</v>
      </c>
      <c r="G8943" s="10"/>
      <c r="I8943" s="8">
        <v>0</v>
      </c>
      <c r="J8943" s="8">
        <v>19464804.645887438</v>
      </c>
    </row>
    <row r="8944" spans="1:10" hidden="1" x14ac:dyDescent="0.35">
      <c r="A8944">
        <v>2021</v>
      </c>
      <c r="B8944">
        <v>3151206</v>
      </c>
      <c r="C8944" t="s">
        <v>185</v>
      </c>
      <c r="D8944" t="s">
        <v>303</v>
      </c>
      <c r="E8944" t="s">
        <v>301</v>
      </c>
      <c r="F8944" s="8">
        <v>8537855.9800000004</v>
      </c>
      <c r="G8944" s="10"/>
      <c r="I8944" s="8">
        <v>0</v>
      </c>
      <c r="J8944" s="8">
        <v>0</v>
      </c>
    </row>
    <row r="8945" spans="1:10" hidden="1" x14ac:dyDescent="0.35">
      <c r="A8945">
        <v>2021</v>
      </c>
      <c r="B8945">
        <v>3151206</v>
      </c>
      <c r="C8945" t="s">
        <v>185</v>
      </c>
      <c r="D8945" t="s">
        <v>303</v>
      </c>
      <c r="E8945" t="s">
        <v>305</v>
      </c>
      <c r="F8945" s="8">
        <v>276360.90999999997</v>
      </c>
      <c r="G8945" s="10"/>
      <c r="I8945" s="8">
        <v>0</v>
      </c>
      <c r="J8945" s="8">
        <v>0</v>
      </c>
    </row>
    <row r="8946" spans="1:10" hidden="1" x14ac:dyDescent="0.35">
      <c r="A8946">
        <v>2021</v>
      </c>
      <c r="B8946">
        <v>3151206</v>
      </c>
      <c r="C8946" t="s">
        <v>185</v>
      </c>
      <c r="D8946" t="s">
        <v>303</v>
      </c>
      <c r="E8946" t="s">
        <v>309</v>
      </c>
      <c r="F8946" s="8">
        <v>1321455.05</v>
      </c>
      <c r="G8946" s="10"/>
      <c r="I8946" s="8">
        <v>0</v>
      </c>
      <c r="J8946" s="8">
        <v>0</v>
      </c>
    </row>
    <row r="8947" spans="1:10" hidden="1" x14ac:dyDescent="0.35">
      <c r="A8947">
        <v>2021</v>
      </c>
      <c r="B8947">
        <v>3151909</v>
      </c>
      <c r="C8947" t="s">
        <v>186</v>
      </c>
      <c r="D8947" t="s">
        <v>303</v>
      </c>
      <c r="E8947" t="s">
        <v>299</v>
      </c>
      <c r="F8947" s="8">
        <v>4019262.94</v>
      </c>
      <c r="G8947" s="10">
        <v>4007055.38</v>
      </c>
      <c r="H8947">
        <v>0.82271225809711668</v>
      </c>
      <c r="I8947" s="8">
        <v>10043.309253456036</v>
      </c>
      <c r="J8947" s="8">
        <v>0</v>
      </c>
    </row>
    <row r="8948" spans="1:10" hidden="1" x14ac:dyDescent="0.35">
      <c r="A8948">
        <v>2021</v>
      </c>
      <c r="B8948">
        <v>3151909</v>
      </c>
      <c r="C8948" t="s">
        <v>186</v>
      </c>
      <c r="D8948" t="s">
        <v>303</v>
      </c>
      <c r="E8948" t="s">
        <v>300</v>
      </c>
      <c r="F8948" s="8">
        <v>3296653.58</v>
      </c>
      <c r="G8948" s="10"/>
      <c r="I8948" s="8">
        <v>0</v>
      </c>
      <c r="J8948" s="8">
        <v>3306696.8892534561</v>
      </c>
    </row>
    <row r="8949" spans="1:10" hidden="1" x14ac:dyDescent="0.35">
      <c r="A8949">
        <v>2021</v>
      </c>
      <c r="B8949">
        <v>3151909</v>
      </c>
      <c r="C8949" t="s">
        <v>186</v>
      </c>
      <c r="D8949" t="s">
        <v>303</v>
      </c>
      <c r="E8949" t="s">
        <v>301</v>
      </c>
      <c r="F8949" s="8">
        <v>2112</v>
      </c>
      <c r="G8949" s="10"/>
      <c r="I8949" s="8">
        <v>0</v>
      </c>
      <c r="J8949" s="8">
        <v>0</v>
      </c>
    </row>
    <row r="8950" spans="1:10" hidden="1" x14ac:dyDescent="0.35">
      <c r="A8950">
        <v>2021</v>
      </c>
      <c r="B8950">
        <v>3151909</v>
      </c>
      <c r="C8950" t="s">
        <v>186</v>
      </c>
      <c r="D8950" t="s">
        <v>303</v>
      </c>
      <c r="E8950" t="s">
        <v>309</v>
      </c>
      <c r="F8950" s="8">
        <v>12207.56</v>
      </c>
      <c r="G8950" s="10"/>
      <c r="I8950" s="8">
        <v>0</v>
      </c>
      <c r="J8950" s="8">
        <v>0</v>
      </c>
    </row>
    <row r="8951" spans="1:10" hidden="1" x14ac:dyDescent="0.35">
      <c r="A8951">
        <v>2021</v>
      </c>
      <c r="B8951">
        <v>3152131</v>
      </c>
      <c r="C8951" t="s">
        <v>187</v>
      </c>
      <c r="D8951" t="s">
        <v>303</v>
      </c>
      <c r="E8951" t="s">
        <v>299</v>
      </c>
      <c r="F8951" s="8">
        <v>4837889.41</v>
      </c>
      <c r="G8951" s="10">
        <v>4322971.37</v>
      </c>
      <c r="H8951">
        <v>0.63371696583778203</v>
      </c>
      <c r="I8951" s="8">
        <v>326312.29796393769</v>
      </c>
      <c r="J8951" s="8">
        <v>0</v>
      </c>
    </row>
    <row r="8952" spans="1:10" hidden="1" x14ac:dyDescent="0.35">
      <c r="A8952">
        <v>2021</v>
      </c>
      <c r="B8952">
        <v>3152131</v>
      </c>
      <c r="C8952" t="s">
        <v>187</v>
      </c>
      <c r="D8952" t="s">
        <v>303</v>
      </c>
      <c r="E8952" t="s">
        <v>300</v>
      </c>
      <c r="F8952" s="8">
        <v>2739540.3</v>
      </c>
      <c r="G8952" s="10"/>
      <c r="I8952" s="8">
        <v>0</v>
      </c>
      <c r="J8952" s="8">
        <v>3065852.5979639376</v>
      </c>
    </row>
    <row r="8953" spans="1:10" hidden="1" x14ac:dyDescent="0.35">
      <c r="A8953">
        <v>2021</v>
      </c>
      <c r="B8953">
        <v>3152131</v>
      </c>
      <c r="C8953" t="s">
        <v>187</v>
      </c>
      <c r="D8953" t="s">
        <v>303</v>
      </c>
      <c r="E8953" t="s">
        <v>307</v>
      </c>
      <c r="F8953" s="8">
        <v>723.56</v>
      </c>
      <c r="G8953" s="10"/>
      <c r="I8953" s="8">
        <v>0</v>
      </c>
      <c r="J8953" s="8">
        <v>0</v>
      </c>
    </row>
    <row r="8954" spans="1:10" hidden="1" x14ac:dyDescent="0.35">
      <c r="A8954">
        <v>2021</v>
      </c>
      <c r="B8954">
        <v>3152131</v>
      </c>
      <c r="C8954" t="s">
        <v>187</v>
      </c>
      <c r="D8954" t="s">
        <v>303</v>
      </c>
      <c r="E8954" t="s">
        <v>301</v>
      </c>
      <c r="F8954" s="8">
        <v>1516730.95</v>
      </c>
      <c r="G8954" s="10"/>
      <c r="I8954" s="8">
        <v>0</v>
      </c>
      <c r="J8954" s="8">
        <v>0</v>
      </c>
    </row>
    <row r="8955" spans="1:10" hidden="1" x14ac:dyDescent="0.35">
      <c r="A8955">
        <v>2021</v>
      </c>
      <c r="B8955">
        <v>3152131</v>
      </c>
      <c r="C8955" t="s">
        <v>187</v>
      </c>
      <c r="D8955" t="s">
        <v>303</v>
      </c>
      <c r="E8955" t="s">
        <v>309</v>
      </c>
      <c r="F8955" s="8">
        <v>514918.04</v>
      </c>
      <c r="G8955" s="10"/>
      <c r="I8955" s="8">
        <v>0</v>
      </c>
      <c r="J8955" s="8">
        <v>0</v>
      </c>
    </row>
    <row r="8956" spans="1:10" hidden="1" x14ac:dyDescent="0.35">
      <c r="A8956">
        <v>2021</v>
      </c>
      <c r="B8956">
        <v>3152170</v>
      </c>
      <c r="C8956" t="s">
        <v>188</v>
      </c>
      <c r="D8956" t="s">
        <v>303</v>
      </c>
      <c r="E8956" t="s">
        <v>299</v>
      </c>
      <c r="F8956" s="8">
        <v>13760597.93</v>
      </c>
      <c r="G8956" s="10">
        <v>13760597.93</v>
      </c>
      <c r="H8956">
        <v>0.73406107942287646</v>
      </c>
      <c r="I8956" s="8">
        <v>0</v>
      </c>
      <c r="J8956" s="8">
        <v>0</v>
      </c>
    </row>
    <row r="8957" spans="1:10" hidden="1" x14ac:dyDescent="0.35">
      <c r="A8957">
        <v>2021</v>
      </c>
      <c r="B8957">
        <v>3152170</v>
      </c>
      <c r="C8957" t="s">
        <v>188</v>
      </c>
      <c r="D8957" t="s">
        <v>303</v>
      </c>
      <c r="E8957" t="s">
        <v>300</v>
      </c>
      <c r="F8957" s="8">
        <v>10101119.369999999</v>
      </c>
      <c r="G8957" s="10"/>
      <c r="I8957" s="8">
        <v>0</v>
      </c>
      <c r="J8957" s="8">
        <v>10101119.369999999</v>
      </c>
    </row>
    <row r="8958" spans="1:10" hidden="1" x14ac:dyDescent="0.35">
      <c r="A8958">
        <v>2021</v>
      </c>
      <c r="B8958">
        <v>3152170</v>
      </c>
      <c r="C8958" t="s">
        <v>188</v>
      </c>
      <c r="D8958" t="s">
        <v>303</v>
      </c>
      <c r="E8958" t="s">
        <v>306</v>
      </c>
      <c r="F8958" s="8">
        <v>31804</v>
      </c>
      <c r="G8958" s="10"/>
      <c r="I8958" s="8">
        <v>0</v>
      </c>
      <c r="J8958" s="8">
        <v>0</v>
      </c>
    </row>
    <row r="8959" spans="1:10" hidden="1" x14ac:dyDescent="0.35">
      <c r="A8959">
        <v>2021</v>
      </c>
      <c r="B8959">
        <v>3152170</v>
      </c>
      <c r="C8959" t="s">
        <v>188</v>
      </c>
      <c r="D8959" t="s">
        <v>303</v>
      </c>
      <c r="E8959" t="s">
        <v>301</v>
      </c>
      <c r="F8959" s="8">
        <v>2829810.79</v>
      </c>
      <c r="G8959" s="10"/>
      <c r="I8959" s="8">
        <v>0</v>
      </c>
      <c r="J8959" s="8">
        <v>0</v>
      </c>
    </row>
    <row r="8960" spans="1:10" hidden="1" x14ac:dyDescent="0.35">
      <c r="A8960">
        <v>2021</v>
      </c>
      <c r="B8960">
        <v>3152170</v>
      </c>
      <c r="C8960" t="s">
        <v>188</v>
      </c>
      <c r="D8960" t="s">
        <v>303</v>
      </c>
      <c r="E8960" t="s">
        <v>305</v>
      </c>
      <c r="F8960" s="8">
        <v>14159.9</v>
      </c>
      <c r="G8960" s="10"/>
      <c r="I8960" s="8">
        <v>0</v>
      </c>
      <c r="J8960" s="8">
        <v>0</v>
      </c>
    </row>
    <row r="8961" spans="1:10" hidden="1" x14ac:dyDescent="0.35">
      <c r="A8961">
        <v>2021</v>
      </c>
      <c r="B8961">
        <v>3152204</v>
      </c>
      <c r="C8961" t="s">
        <v>189</v>
      </c>
      <c r="D8961" t="s">
        <v>303</v>
      </c>
      <c r="E8961" t="s">
        <v>299</v>
      </c>
      <c r="F8961" s="8">
        <v>26687664.050000001</v>
      </c>
      <c r="G8961" s="10">
        <v>24050457.650000002</v>
      </c>
      <c r="H8961">
        <v>0.46717024821355108</v>
      </c>
      <c r="I8961" s="8">
        <v>1232024.3684783655</v>
      </c>
      <c r="J8961" s="8">
        <v>0</v>
      </c>
    </row>
    <row r="8962" spans="1:10" hidden="1" x14ac:dyDescent="0.35">
      <c r="A8962">
        <v>2021</v>
      </c>
      <c r="B8962">
        <v>3152204</v>
      </c>
      <c r="C8962" t="s">
        <v>189</v>
      </c>
      <c r="D8962" t="s">
        <v>303</v>
      </c>
      <c r="E8962" t="s">
        <v>300</v>
      </c>
      <c r="F8962" s="8">
        <v>11235658.27</v>
      </c>
      <c r="G8962" s="10"/>
      <c r="I8962" s="8">
        <v>0</v>
      </c>
      <c r="J8962" s="8">
        <v>12467682.638478365</v>
      </c>
    </row>
    <row r="8963" spans="1:10" hidden="1" x14ac:dyDescent="0.35">
      <c r="A8963">
        <v>2021</v>
      </c>
      <c r="B8963">
        <v>3152204</v>
      </c>
      <c r="C8963" t="s">
        <v>189</v>
      </c>
      <c r="D8963" t="s">
        <v>303</v>
      </c>
      <c r="E8963" t="s">
        <v>306</v>
      </c>
      <c r="F8963" s="8">
        <v>27000</v>
      </c>
      <c r="G8963" s="10"/>
      <c r="I8963" s="8">
        <v>0</v>
      </c>
      <c r="J8963" s="8">
        <v>0</v>
      </c>
    </row>
    <row r="8964" spans="1:10" hidden="1" x14ac:dyDescent="0.35">
      <c r="A8964">
        <v>2021</v>
      </c>
      <c r="B8964">
        <v>3152204</v>
      </c>
      <c r="C8964" t="s">
        <v>189</v>
      </c>
      <c r="D8964" t="s">
        <v>303</v>
      </c>
      <c r="E8964" t="s">
        <v>301</v>
      </c>
      <c r="F8964" s="8">
        <v>12787799.380000001</v>
      </c>
      <c r="G8964" s="10"/>
      <c r="I8964" s="8">
        <v>0</v>
      </c>
      <c r="J8964" s="8">
        <v>0</v>
      </c>
    </row>
    <row r="8965" spans="1:10" hidden="1" x14ac:dyDescent="0.35">
      <c r="A8965">
        <v>2021</v>
      </c>
      <c r="B8965">
        <v>3152204</v>
      </c>
      <c r="C8965" t="s">
        <v>189</v>
      </c>
      <c r="D8965" t="s">
        <v>303</v>
      </c>
      <c r="E8965" t="s">
        <v>309</v>
      </c>
      <c r="F8965" s="8">
        <v>2637206.4</v>
      </c>
      <c r="G8965" s="10"/>
      <c r="I8965" s="8">
        <v>0</v>
      </c>
      <c r="J8965" s="8">
        <v>0</v>
      </c>
    </row>
    <row r="8966" spans="1:10" hidden="1" x14ac:dyDescent="0.35">
      <c r="A8966">
        <v>2021</v>
      </c>
      <c r="B8966">
        <v>3152402</v>
      </c>
      <c r="C8966" t="s">
        <v>190</v>
      </c>
      <c r="D8966" t="s">
        <v>303</v>
      </c>
      <c r="E8966" t="s">
        <v>299</v>
      </c>
      <c r="F8966" s="8">
        <v>10585881.449999999</v>
      </c>
      <c r="G8966" s="10">
        <v>10585881.449999999</v>
      </c>
      <c r="H8966">
        <v>0.65341852378292042</v>
      </c>
      <c r="I8966" s="8">
        <v>0</v>
      </c>
      <c r="J8966" s="8">
        <v>0</v>
      </c>
    </row>
    <row r="8967" spans="1:10" hidden="1" x14ac:dyDescent="0.35">
      <c r="A8967">
        <v>2021</v>
      </c>
      <c r="B8967">
        <v>3152402</v>
      </c>
      <c r="C8967" t="s">
        <v>190</v>
      </c>
      <c r="D8967" t="s">
        <v>303</v>
      </c>
      <c r="E8967" t="s">
        <v>300</v>
      </c>
      <c r="F8967" s="8">
        <v>6917011.0300000003</v>
      </c>
      <c r="G8967" s="10"/>
      <c r="I8967" s="8">
        <v>0</v>
      </c>
      <c r="J8967" s="8">
        <v>6917011.0300000003</v>
      </c>
    </row>
    <row r="8968" spans="1:10" hidden="1" x14ac:dyDescent="0.35">
      <c r="A8968">
        <v>2021</v>
      </c>
      <c r="B8968">
        <v>3152402</v>
      </c>
      <c r="C8968" t="s">
        <v>190</v>
      </c>
      <c r="D8968" t="s">
        <v>303</v>
      </c>
      <c r="E8968" t="s">
        <v>301</v>
      </c>
      <c r="F8968" s="8">
        <v>1448019.58</v>
      </c>
      <c r="G8968" s="10"/>
      <c r="I8968" s="8">
        <v>0</v>
      </c>
      <c r="J8968" s="8">
        <v>0</v>
      </c>
    </row>
    <row r="8969" spans="1:10" hidden="1" x14ac:dyDescent="0.35">
      <c r="A8969">
        <v>2021</v>
      </c>
      <c r="B8969">
        <v>3152402</v>
      </c>
      <c r="C8969" t="s">
        <v>190</v>
      </c>
      <c r="D8969" t="s">
        <v>303</v>
      </c>
      <c r="E8969" t="s">
        <v>305</v>
      </c>
      <c r="F8969" s="8">
        <v>331100.78000000003</v>
      </c>
      <c r="G8969" s="10"/>
      <c r="I8969" s="8">
        <v>0</v>
      </c>
      <c r="J8969" s="8">
        <v>0</v>
      </c>
    </row>
    <row r="8970" spans="1:10" hidden="1" x14ac:dyDescent="0.35">
      <c r="A8970">
        <v>2021</v>
      </c>
      <c r="B8970">
        <v>2109205</v>
      </c>
      <c r="C8970" t="s">
        <v>191</v>
      </c>
      <c r="D8970" t="s">
        <v>303</v>
      </c>
      <c r="E8970" t="s">
        <v>299</v>
      </c>
      <c r="F8970" s="8">
        <v>18869973.309999999</v>
      </c>
      <c r="G8970" s="10">
        <v>17981864.899999999</v>
      </c>
      <c r="H8970">
        <v>0.94310133260983409</v>
      </c>
      <c r="I8970" s="8">
        <v>837576.22497300094</v>
      </c>
      <c r="J8970" s="8">
        <v>0</v>
      </c>
    </row>
    <row r="8971" spans="1:10" hidden="1" x14ac:dyDescent="0.35">
      <c r="A8971">
        <v>2021</v>
      </c>
      <c r="B8971">
        <v>2109205</v>
      </c>
      <c r="C8971" t="s">
        <v>191</v>
      </c>
      <c r="D8971" t="s">
        <v>303</v>
      </c>
      <c r="E8971" t="s">
        <v>300</v>
      </c>
      <c r="F8971" s="8">
        <v>16958720.75</v>
      </c>
      <c r="G8971" s="10"/>
      <c r="I8971" s="8">
        <v>0</v>
      </c>
      <c r="J8971" s="8">
        <v>17796296.974973001</v>
      </c>
    </row>
    <row r="8972" spans="1:10" hidden="1" x14ac:dyDescent="0.35">
      <c r="A8972">
        <v>2021</v>
      </c>
      <c r="B8972">
        <v>2109205</v>
      </c>
      <c r="C8972" t="s">
        <v>191</v>
      </c>
      <c r="D8972" t="s">
        <v>303</v>
      </c>
      <c r="E8972" t="s">
        <v>301</v>
      </c>
      <c r="F8972" s="8">
        <v>1023144.15</v>
      </c>
      <c r="G8972" s="10"/>
      <c r="I8972" s="8">
        <v>0</v>
      </c>
      <c r="J8972" s="8">
        <v>0</v>
      </c>
    </row>
    <row r="8973" spans="1:10" hidden="1" x14ac:dyDescent="0.35">
      <c r="A8973">
        <v>2021</v>
      </c>
      <c r="B8973">
        <v>2109205</v>
      </c>
      <c r="C8973" t="s">
        <v>191</v>
      </c>
      <c r="D8973" t="s">
        <v>303</v>
      </c>
      <c r="E8973" t="s">
        <v>309</v>
      </c>
      <c r="F8973" s="8">
        <v>888108.41</v>
      </c>
      <c r="G8973" s="10"/>
      <c r="I8973" s="8">
        <v>0</v>
      </c>
      <c r="J8973" s="8">
        <v>0</v>
      </c>
    </row>
    <row r="8974" spans="1:10" hidden="1" x14ac:dyDescent="0.35">
      <c r="A8974">
        <v>2021</v>
      </c>
      <c r="B8974">
        <v>3153301</v>
      </c>
      <c r="C8974" t="s">
        <v>192</v>
      </c>
      <c r="D8974" t="s">
        <v>303</v>
      </c>
      <c r="E8974" t="s">
        <v>299</v>
      </c>
      <c r="F8974" s="8">
        <v>4922231.57</v>
      </c>
      <c r="G8974" s="10">
        <v>4612384.7</v>
      </c>
      <c r="H8974">
        <v>0.68024028654851798</v>
      </c>
      <c r="I8974" s="8">
        <v>210770.32363496139</v>
      </c>
      <c r="J8974" s="8">
        <v>0</v>
      </c>
    </row>
    <row r="8975" spans="1:10" hidden="1" x14ac:dyDescent="0.35">
      <c r="A8975">
        <v>2021</v>
      </c>
      <c r="B8975">
        <v>3153301</v>
      </c>
      <c r="C8975" t="s">
        <v>192</v>
      </c>
      <c r="D8975" t="s">
        <v>303</v>
      </c>
      <c r="E8975" t="s">
        <v>300</v>
      </c>
      <c r="F8975" s="8">
        <v>3137529.89</v>
      </c>
      <c r="G8975" s="10"/>
      <c r="I8975" s="8">
        <v>0</v>
      </c>
      <c r="J8975" s="8">
        <v>3348300.2136349613</v>
      </c>
    </row>
    <row r="8976" spans="1:10" hidden="1" x14ac:dyDescent="0.35">
      <c r="A8976">
        <v>2021</v>
      </c>
      <c r="B8976">
        <v>3153301</v>
      </c>
      <c r="C8976" t="s">
        <v>192</v>
      </c>
      <c r="D8976" t="s">
        <v>303</v>
      </c>
      <c r="E8976" t="s">
        <v>306</v>
      </c>
      <c r="F8976" s="8">
        <v>11715</v>
      </c>
      <c r="G8976" s="10"/>
      <c r="I8976" s="8">
        <v>0</v>
      </c>
      <c r="J8976" s="8">
        <v>0</v>
      </c>
    </row>
    <row r="8977" spans="1:10" hidden="1" x14ac:dyDescent="0.35">
      <c r="A8977">
        <v>2021</v>
      </c>
      <c r="B8977">
        <v>3153301</v>
      </c>
      <c r="C8977" t="s">
        <v>192</v>
      </c>
      <c r="D8977" t="s">
        <v>303</v>
      </c>
      <c r="E8977" t="s">
        <v>301</v>
      </c>
      <c r="F8977" s="8">
        <v>1154168.33</v>
      </c>
      <c r="G8977" s="10"/>
      <c r="I8977" s="8">
        <v>0</v>
      </c>
      <c r="J8977" s="8">
        <v>0</v>
      </c>
    </row>
    <row r="8978" spans="1:10" hidden="1" x14ac:dyDescent="0.35">
      <c r="A8978">
        <v>2021</v>
      </c>
      <c r="B8978">
        <v>3153301</v>
      </c>
      <c r="C8978" t="s">
        <v>192</v>
      </c>
      <c r="D8978" t="s">
        <v>303</v>
      </c>
      <c r="E8978" t="s">
        <v>309</v>
      </c>
      <c r="F8978" s="8">
        <v>309846.87</v>
      </c>
      <c r="G8978" s="10"/>
      <c r="I8978" s="8">
        <v>0</v>
      </c>
      <c r="J8978" s="8">
        <v>0</v>
      </c>
    </row>
    <row r="8979" spans="1:10" hidden="1" x14ac:dyDescent="0.35">
      <c r="A8979">
        <v>2021</v>
      </c>
      <c r="B8979">
        <v>3154309</v>
      </c>
      <c r="C8979" t="s">
        <v>193</v>
      </c>
      <c r="D8979" t="s">
        <v>303</v>
      </c>
      <c r="E8979" t="s">
        <v>299</v>
      </c>
      <c r="F8979" s="8">
        <v>14981587.75</v>
      </c>
      <c r="G8979" s="10">
        <v>14485755.98</v>
      </c>
      <c r="H8979">
        <v>0.94434407005660459</v>
      </c>
      <c r="I8979" s="8">
        <v>468235.79174517025</v>
      </c>
      <c r="J8979" s="8">
        <v>0</v>
      </c>
    </row>
    <row r="8980" spans="1:10" hidden="1" x14ac:dyDescent="0.35">
      <c r="A8980">
        <v>2021</v>
      </c>
      <c r="B8980">
        <v>3154309</v>
      </c>
      <c r="C8980" t="s">
        <v>193</v>
      </c>
      <c r="D8980" t="s">
        <v>303</v>
      </c>
      <c r="E8980" t="s">
        <v>300</v>
      </c>
      <c r="F8980" s="8">
        <v>13679537.76</v>
      </c>
      <c r="G8980" s="10"/>
      <c r="I8980" s="8">
        <v>0</v>
      </c>
      <c r="J8980" s="8">
        <v>14147773.551745171</v>
      </c>
    </row>
    <row r="8981" spans="1:10" hidden="1" x14ac:dyDescent="0.35">
      <c r="A8981">
        <v>2021</v>
      </c>
      <c r="B8981">
        <v>3154309</v>
      </c>
      <c r="C8981" t="s">
        <v>193</v>
      </c>
      <c r="D8981" t="s">
        <v>303</v>
      </c>
      <c r="E8981" t="s">
        <v>306</v>
      </c>
      <c r="F8981" s="8">
        <v>20546.009999999998</v>
      </c>
      <c r="G8981" s="10"/>
      <c r="I8981" s="8">
        <v>0</v>
      </c>
      <c r="J8981" s="8">
        <v>0</v>
      </c>
    </row>
    <row r="8982" spans="1:10" hidden="1" x14ac:dyDescent="0.35">
      <c r="A8982">
        <v>2021</v>
      </c>
      <c r="B8982">
        <v>3154309</v>
      </c>
      <c r="C8982" t="s">
        <v>193</v>
      </c>
      <c r="D8982" t="s">
        <v>303</v>
      </c>
      <c r="E8982" t="s">
        <v>301</v>
      </c>
      <c r="F8982" s="8">
        <v>195761.41</v>
      </c>
      <c r="G8982" s="10"/>
      <c r="I8982" s="8">
        <v>0</v>
      </c>
      <c r="J8982" s="8">
        <v>0</v>
      </c>
    </row>
    <row r="8983" spans="1:10" hidden="1" x14ac:dyDescent="0.35">
      <c r="A8983">
        <v>2021</v>
      </c>
      <c r="B8983">
        <v>3154309</v>
      </c>
      <c r="C8983" t="s">
        <v>193</v>
      </c>
      <c r="D8983" t="s">
        <v>303</v>
      </c>
      <c r="E8983" t="s">
        <v>309</v>
      </c>
      <c r="F8983" s="8">
        <v>495831.77</v>
      </c>
      <c r="G8983" s="10"/>
      <c r="I8983" s="8">
        <v>0</v>
      </c>
      <c r="J8983" s="8">
        <v>0</v>
      </c>
    </row>
    <row r="8984" spans="1:10" hidden="1" x14ac:dyDescent="0.35">
      <c r="A8984">
        <v>2021</v>
      </c>
      <c r="B8984">
        <v>1718550</v>
      </c>
      <c r="C8984" t="s">
        <v>194</v>
      </c>
      <c r="D8984" t="s">
        <v>303</v>
      </c>
      <c r="E8984" t="s">
        <v>299</v>
      </c>
      <c r="F8984" s="8">
        <v>6640041.6399999997</v>
      </c>
      <c r="G8984" s="10">
        <v>6605056.1399999997</v>
      </c>
      <c r="H8984">
        <v>0.99903134812719396</v>
      </c>
      <c r="I8984" s="8">
        <v>34951.611229903945</v>
      </c>
      <c r="J8984" s="8">
        <v>0</v>
      </c>
    </row>
    <row r="8985" spans="1:10" hidden="1" x14ac:dyDescent="0.35">
      <c r="A8985">
        <v>2021</v>
      </c>
      <c r="B8985">
        <v>1718550</v>
      </c>
      <c r="C8985" t="s">
        <v>194</v>
      </c>
      <c r="D8985" t="s">
        <v>303</v>
      </c>
      <c r="E8985" t="s">
        <v>300</v>
      </c>
      <c r="F8985" s="8">
        <v>6598658.1399999997</v>
      </c>
      <c r="G8985" s="10"/>
      <c r="I8985" s="8">
        <v>0</v>
      </c>
      <c r="J8985" s="8">
        <v>6633609.7512299037</v>
      </c>
    </row>
    <row r="8986" spans="1:10" hidden="1" x14ac:dyDescent="0.35">
      <c r="A8986">
        <v>2021</v>
      </c>
      <c r="B8986">
        <v>1718550</v>
      </c>
      <c r="C8986" t="s">
        <v>194</v>
      </c>
      <c r="D8986" t="s">
        <v>303</v>
      </c>
      <c r="E8986" t="s">
        <v>301</v>
      </c>
      <c r="F8986" s="8">
        <v>6398</v>
      </c>
      <c r="G8986" s="10"/>
      <c r="I8986" s="8">
        <v>0</v>
      </c>
      <c r="J8986" s="8">
        <v>0</v>
      </c>
    </row>
    <row r="8987" spans="1:10" hidden="1" x14ac:dyDescent="0.35">
      <c r="A8987">
        <v>2021</v>
      </c>
      <c r="B8987">
        <v>1718550</v>
      </c>
      <c r="C8987" t="s">
        <v>194</v>
      </c>
      <c r="D8987" t="s">
        <v>303</v>
      </c>
      <c r="E8987" t="s">
        <v>309</v>
      </c>
      <c r="F8987" s="8">
        <v>34985.5</v>
      </c>
      <c r="G8987" s="10"/>
      <c r="I8987" s="8">
        <v>0</v>
      </c>
      <c r="J8987" s="8">
        <v>0</v>
      </c>
    </row>
    <row r="8988" spans="1:10" hidden="1" x14ac:dyDescent="0.35">
      <c r="A8988">
        <v>2021</v>
      </c>
      <c r="B8988">
        <v>3154507</v>
      </c>
      <c r="C8988" t="s">
        <v>195</v>
      </c>
      <c r="D8988" t="s">
        <v>303</v>
      </c>
      <c r="E8988" t="s">
        <v>299</v>
      </c>
      <c r="F8988" s="8">
        <v>9570607.2200000007</v>
      </c>
      <c r="G8988" s="10">
        <v>8892539.3100000005</v>
      </c>
      <c r="H8988">
        <v>0.81236809848861935</v>
      </c>
      <c r="I8988" s="8">
        <v>550840.73869285232</v>
      </c>
      <c r="J8988" s="8">
        <v>0</v>
      </c>
    </row>
    <row r="8989" spans="1:10" hidden="1" x14ac:dyDescent="0.35">
      <c r="A8989">
        <v>2021</v>
      </c>
      <c r="B8989">
        <v>3154507</v>
      </c>
      <c r="C8989" t="s">
        <v>195</v>
      </c>
      <c r="D8989" t="s">
        <v>303</v>
      </c>
      <c r="E8989" t="s">
        <v>300</v>
      </c>
      <c r="F8989" s="8">
        <v>7224015.25</v>
      </c>
      <c r="G8989" s="10"/>
      <c r="I8989" s="8">
        <v>0</v>
      </c>
      <c r="J8989" s="8">
        <v>7774855.9886928527</v>
      </c>
    </row>
    <row r="8990" spans="1:10" hidden="1" x14ac:dyDescent="0.35">
      <c r="A8990">
        <v>2021</v>
      </c>
      <c r="B8990">
        <v>3154507</v>
      </c>
      <c r="C8990" t="s">
        <v>195</v>
      </c>
      <c r="D8990" t="s">
        <v>303</v>
      </c>
      <c r="E8990" t="s">
        <v>301</v>
      </c>
      <c r="F8990" s="8">
        <v>1660783.6</v>
      </c>
      <c r="G8990" s="10"/>
      <c r="I8990" s="8">
        <v>0</v>
      </c>
      <c r="J8990" s="8">
        <v>0</v>
      </c>
    </row>
    <row r="8991" spans="1:10" hidden="1" x14ac:dyDescent="0.35">
      <c r="A8991">
        <v>2021</v>
      </c>
      <c r="B8991">
        <v>3154507</v>
      </c>
      <c r="C8991" t="s">
        <v>195</v>
      </c>
      <c r="D8991" t="s">
        <v>303</v>
      </c>
      <c r="E8991" t="s">
        <v>305</v>
      </c>
      <c r="F8991" s="8">
        <v>7740.46</v>
      </c>
      <c r="G8991" s="10"/>
      <c r="I8991" s="8">
        <v>0</v>
      </c>
      <c r="J8991" s="8">
        <v>0</v>
      </c>
    </row>
    <row r="8992" spans="1:10" hidden="1" x14ac:dyDescent="0.35">
      <c r="A8992">
        <v>2021</v>
      </c>
      <c r="B8992">
        <v>3154507</v>
      </c>
      <c r="C8992" t="s">
        <v>195</v>
      </c>
      <c r="D8992" t="s">
        <v>303</v>
      </c>
      <c r="E8992" t="s">
        <v>309</v>
      </c>
      <c r="F8992" s="8">
        <v>678067.91</v>
      </c>
      <c r="G8992" s="10"/>
      <c r="I8992" s="8">
        <v>0</v>
      </c>
      <c r="J8992" s="8">
        <v>0</v>
      </c>
    </row>
    <row r="8993" spans="1:10" hidden="1" x14ac:dyDescent="0.35">
      <c r="A8993">
        <v>2021</v>
      </c>
      <c r="B8993">
        <v>3155108</v>
      </c>
      <c r="C8993" t="s">
        <v>196</v>
      </c>
      <c r="D8993" t="s">
        <v>303</v>
      </c>
      <c r="E8993" t="s">
        <v>299</v>
      </c>
      <c r="F8993" s="8">
        <v>3811355.07</v>
      </c>
      <c r="G8993" s="10">
        <v>3394227.1799999997</v>
      </c>
      <c r="H8993">
        <v>0.48970194446442444</v>
      </c>
      <c r="I8993" s="8">
        <v>204268.33882334255</v>
      </c>
      <c r="J8993" s="8">
        <v>0</v>
      </c>
    </row>
    <row r="8994" spans="1:10" hidden="1" x14ac:dyDescent="0.35">
      <c r="A8994">
        <v>2021</v>
      </c>
      <c r="B8994">
        <v>3155108</v>
      </c>
      <c r="C8994" t="s">
        <v>196</v>
      </c>
      <c r="D8994" t="s">
        <v>303</v>
      </c>
      <c r="E8994" t="s">
        <v>300</v>
      </c>
      <c r="F8994" s="8">
        <v>1662159.65</v>
      </c>
      <c r="G8994" s="10"/>
      <c r="I8994" s="8">
        <v>0</v>
      </c>
      <c r="J8994" s="8">
        <v>1866427.9888233424</v>
      </c>
    </row>
    <row r="8995" spans="1:10" hidden="1" x14ac:dyDescent="0.35">
      <c r="A8995">
        <v>2021</v>
      </c>
      <c r="B8995">
        <v>3155108</v>
      </c>
      <c r="C8995" t="s">
        <v>196</v>
      </c>
      <c r="D8995" t="s">
        <v>303</v>
      </c>
      <c r="E8995" t="s">
        <v>301</v>
      </c>
      <c r="F8995" s="8">
        <v>1114678.3999999999</v>
      </c>
      <c r="G8995" s="10"/>
      <c r="I8995" s="8">
        <v>0</v>
      </c>
      <c r="J8995" s="8">
        <v>0</v>
      </c>
    </row>
    <row r="8996" spans="1:10" hidden="1" x14ac:dyDescent="0.35">
      <c r="A8996">
        <v>2021</v>
      </c>
      <c r="B8996">
        <v>3155108</v>
      </c>
      <c r="C8996" t="s">
        <v>196</v>
      </c>
      <c r="D8996" t="s">
        <v>303</v>
      </c>
      <c r="E8996" t="s">
        <v>309</v>
      </c>
      <c r="F8996" s="8">
        <v>417127.89</v>
      </c>
      <c r="G8996" s="10"/>
      <c r="I8996" s="8">
        <v>0</v>
      </c>
      <c r="J8996" s="8">
        <v>0</v>
      </c>
    </row>
    <row r="8997" spans="1:10" hidden="1" x14ac:dyDescent="0.35">
      <c r="A8997">
        <v>2021</v>
      </c>
      <c r="B8997">
        <v>3155603</v>
      </c>
      <c r="C8997" t="s">
        <v>197</v>
      </c>
      <c r="D8997" t="s">
        <v>303</v>
      </c>
      <c r="E8997" t="s">
        <v>299</v>
      </c>
      <c r="F8997" s="8">
        <v>23854558.379999999</v>
      </c>
      <c r="G8997" s="10">
        <v>22319698.5</v>
      </c>
      <c r="H8997">
        <v>0.79799799939053839</v>
      </c>
      <c r="I8997" s="8">
        <v>1224815.1135848018</v>
      </c>
      <c r="J8997" s="8">
        <v>0</v>
      </c>
    </row>
    <row r="8998" spans="1:10" hidden="1" x14ac:dyDescent="0.35">
      <c r="A8998">
        <v>2021</v>
      </c>
      <c r="B8998">
        <v>3155603</v>
      </c>
      <c r="C8998" t="s">
        <v>197</v>
      </c>
      <c r="D8998" t="s">
        <v>303</v>
      </c>
      <c r="E8998" t="s">
        <v>300</v>
      </c>
      <c r="F8998" s="8">
        <v>17811074.75</v>
      </c>
      <c r="G8998" s="10"/>
      <c r="I8998" s="8">
        <v>0</v>
      </c>
      <c r="J8998" s="8">
        <v>19035889.863584802</v>
      </c>
    </row>
    <row r="8999" spans="1:10" hidden="1" x14ac:dyDescent="0.35">
      <c r="A8999">
        <v>2021</v>
      </c>
      <c r="B8999">
        <v>3155603</v>
      </c>
      <c r="C8999" t="s">
        <v>197</v>
      </c>
      <c r="D8999" t="s">
        <v>303</v>
      </c>
      <c r="E8999" t="s">
        <v>306</v>
      </c>
      <c r="F8999" s="8">
        <v>78100.800000000003</v>
      </c>
      <c r="G8999" s="10"/>
      <c r="I8999" s="8">
        <v>0</v>
      </c>
      <c r="J8999" s="8">
        <v>0</v>
      </c>
    </row>
    <row r="9000" spans="1:10" hidden="1" x14ac:dyDescent="0.35">
      <c r="A9000">
        <v>2021</v>
      </c>
      <c r="B9000">
        <v>3155603</v>
      </c>
      <c r="C9000" t="s">
        <v>197</v>
      </c>
      <c r="D9000" t="s">
        <v>303</v>
      </c>
      <c r="E9000" t="s">
        <v>301</v>
      </c>
      <c r="F9000" s="8">
        <v>3730564.5</v>
      </c>
      <c r="G9000" s="10"/>
      <c r="I9000" s="8">
        <v>0</v>
      </c>
      <c r="J9000" s="8">
        <v>0</v>
      </c>
    </row>
    <row r="9001" spans="1:10" hidden="1" x14ac:dyDescent="0.35">
      <c r="A9001">
        <v>2021</v>
      </c>
      <c r="B9001">
        <v>3155603</v>
      </c>
      <c r="C9001" t="s">
        <v>197</v>
      </c>
      <c r="D9001" t="s">
        <v>303</v>
      </c>
      <c r="E9001" t="s">
        <v>305</v>
      </c>
      <c r="F9001" s="8">
        <v>4382.83</v>
      </c>
      <c r="G9001" s="10"/>
      <c r="I9001" s="8">
        <v>0</v>
      </c>
      <c r="J9001" s="8">
        <v>0</v>
      </c>
    </row>
    <row r="9002" spans="1:10" hidden="1" x14ac:dyDescent="0.35">
      <c r="A9002">
        <v>2021</v>
      </c>
      <c r="B9002">
        <v>3155603</v>
      </c>
      <c r="C9002" t="s">
        <v>197</v>
      </c>
      <c r="D9002" t="s">
        <v>303</v>
      </c>
      <c r="E9002" t="s">
        <v>309</v>
      </c>
      <c r="F9002" s="8">
        <v>1534859.88</v>
      </c>
      <c r="G9002" s="10"/>
      <c r="I9002" s="8">
        <v>0</v>
      </c>
      <c r="J9002" s="8">
        <v>0</v>
      </c>
    </row>
    <row r="9003" spans="1:10" hidden="1" x14ac:dyDescent="0.35">
      <c r="A9003">
        <v>2021</v>
      </c>
      <c r="B9003">
        <v>3156007</v>
      </c>
      <c r="C9003" t="s">
        <v>198</v>
      </c>
      <c r="D9003" t="s">
        <v>303</v>
      </c>
      <c r="E9003" t="s">
        <v>299</v>
      </c>
      <c r="F9003" s="8">
        <v>9515124.0399999991</v>
      </c>
      <c r="G9003" s="10">
        <v>9515124.0399999991</v>
      </c>
      <c r="H9003">
        <v>0.58940016403611706</v>
      </c>
      <c r="I9003" s="8">
        <v>0</v>
      </c>
      <c r="J9003" s="8">
        <v>0</v>
      </c>
    </row>
    <row r="9004" spans="1:10" hidden="1" x14ac:dyDescent="0.35">
      <c r="A9004">
        <v>2021</v>
      </c>
      <c r="B9004">
        <v>3156007</v>
      </c>
      <c r="C9004" t="s">
        <v>198</v>
      </c>
      <c r="D9004" t="s">
        <v>303</v>
      </c>
      <c r="E9004" t="s">
        <v>300</v>
      </c>
      <c r="F9004" s="8">
        <v>5608215.6699999999</v>
      </c>
      <c r="G9004" s="10"/>
      <c r="I9004" s="8">
        <v>0</v>
      </c>
      <c r="J9004" s="8">
        <v>5608215.6699999999</v>
      </c>
    </row>
    <row r="9005" spans="1:10" hidden="1" x14ac:dyDescent="0.35">
      <c r="A9005">
        <v>2021</v>
      </c>
      <c r="B9005">
        <v>3156007</v>
      </c>
      <c r="C9005" t="s">
        <v>198</v>
      </c>
      <c r="D9005" t="s">
        <v>303</v>
      </c>
      <c r="E9005" t="s">
        <v>301</v>
      </c>
      <c r="F9005" s="8">
        <v>1315057.46</v>
      </c>
      <c r="G9005" s="10"/>
      <c r="I9005" s="8">
        <v>0</v>
      </c>
      <c r="J9005" s="8">
        <v>0</v>
      </c>
    </row>
    <row r="9006" spans="1:10" hidden="1" x14ac:dyDescent="0.35">
      <c r="A9006">
        <v>2021</v>
      </c>
      <c r="B9006">
        <v>3156007</v>
      </c>
      <c r="C9006" t="s">
        <v>198</v>
      </c>
      <c r="D9006" t="s">
        <v>303</v>
      </c>
      <c r="E9006" t="s">
        <v>304</v>
      </c>
      <c r="F9006" s="8">
        <v>85783.92</v>
      </c>
      <c r="G9006" s="10"/>
      <c r="I9006" s="8">
        <v>0</v>
      </c>
      <c r="J9006" s="8">
        <v>0</v>
      </c>
    </row>
    <row r="9007" spans="1:10" hidden="1" x14ac:dyDescent="0.35">
      <c r="A9007">
        <v>2021</v>
      </c>
      <c r="B9007">
        <v>3156007</v>
      </c>
      <c r="C9007" t="s">
        <v>198</v>
      </c>
      <c r="D9007" t="s">
        <v>303</v>
      </c>
      <c r="E9007" t="s">
        <v>305</v>
      </c>
      <c r="F9007" s="8">
        <v>272356.86</v>
      </c>
      <c r="G9007" s="10"/>
      <c r="I9007" s="8">
        <v>0</v>
      </c>
      <c r="J9007" s="8">
        <v>0</v>
      </c>
    </row>
    <row r="9008" spans="1:10" hidden="1" x14ac:dyDescent="0.35">
      <c r="A9008">
        <v>2021</v>
      </c>
      <c r="B9008">
        <v>3156502</v>
      </c>
      <c r="C9008" t="s">
        <v>199</v>
      </c>
      <c r="D9008" t="s">
        <v>303</v>
      </c>
      <c r="E9008" t="s">
        <v>299</v>
      </c>
      <c r="F9008" s="8">
        <v>5530850.3600000003</v>
      </c>
      <c r="G9008" s="10">
        <v>3665904.6000000006</v>
      </c>
      <c r="H9008">
        <v>0.77711511096060693</v>
      </c>
      <c r="I9008" s="8">
        <v>1449277.5312179134</v>
      </c>
      <c r="J9008" s="8">
        <v>0</v>
      </c>
    </row>
    <row r="9009" spans="1:10" hidden="1" x14ac:dyDescent="0.35">
      <c r="A9009">
        <v>2021</v>
      </c>
      <c r="B9009">
        <v>3156502</v>
      </c>
      <c r="C9009" t="s">
        <v>199</v>
      </c>
      <c r="D9009" t="s">
        <v>303</v>
      </c>
      <c r="E9009" t="s">
        <v>300</v>
      </c>
      <c r="F9009" s="8">
        <v>2848829.86</v>
      </c>
      <c r="G9009" s="10"/>
      <c r="I9009" s="8">
        <v>0</v>
      </c>
      <c r="J9009" s="8">
        <v>4298107.3912179135</v>
      </c>
    </row>
    <row r="9010" spans="1:10" hidden="1" x14ac:dyDescent="0.35">
      <c r="A9010">
        <v>2021</v>
      </c>
      <c r="B9010">
        <v>3156502</v>
      </c>
      <c r="C9010" t="s">
        <v>199</v>
      </c>
      <c r="D9010" t="s">
        <v>303</v>
      </c>
      <c r="E9010" t="s">
        <v>301</v>
      </c>
      <c r="F9010" s="8">
        <v>816602.24</v>
      </c>
      <c r="G9010" s="10"/>
      <c r="I9010" s="8">
        <v>0</v>
      </c>
      <c r="J9010" s="8">
        <v>0</v>
      </c>
    </row>
    <row r="9011" spans="1:10" hidden="1" x14ac:dyDescent="0.35">
      <c r="A9011">
        <v>2021</v>
      </c>
      <c r="B9011">
        <v>3156502</v>
      </c>
      <c r="C9011" t="s">
        <v>199</v>
      </c>
      <c r="D9011" t="s">
        <v>303</v>
      </c>
      <c r="E9011" t="s">
        <v>309</v>
      </c>
      <c r="F9011" s="8">
        <v>1864945.76</v>
      </c>
      <c r="G9011" s="10"/>
      <c r="I9011" s="8">
        <v>0</v>
      </c>
      <c r="J9011" s="8">
        <v>0</v>
      </c>
    </row>
    <row r="9012" spans="1:10" hidden="1" x14ac:dyDescent="0.35">
      <c r="A9012">
        <v>2021</v>
      </c>
      <c r="B9012">
        <v>3156601</v>
      </c>
      <c r="C9012" t="s">
        <v>200</v>
      </c>
      <c r="D9012" t="s">
        <v>303</v>
      </c>
      <c r="E9012" t="s">
        <v>299</v>
      </c>
      <c r="F9012" s="8">
        <v>10579994.57</v>
      </c>
      <c r="G9012" s="10">
        <v>9975201.3800000008</v>
      </c>
      <c r="H9012">
        <v>0.70668348351680088</v>
      </c>
      <c r="I9012" s="8">
        <v>427397.35831643839</v>
      </c>
      <c r="J9012" s="8">
        <v>0</v>
      </c>
    </row>
    <row r="9013" spans="1:10" hidden="1" x14ac:dyDescent="0.35">
      <c r="A9013">
        <v>2021</v>
      </c>
      <c r="B9013">
        <v>3156601</v>
      </c>
      <c r="C9013" t="s">
        <v>200</v>
      </c>
      <c r="D9013" t="s">
        <v>303</v>
      </c>
      <c r="E9013" t="s">
        <v>300</v>
      </c>
      <c r="F9013" s="8">
        <v>7049310.0599999996</v>
      </c>
      <c r="G9013" s="10"/>
      <c r="I9013" s="8">
        <v>0</v>
      </c>
      <c r="J9013" s="8">
        <v>7476707.4183164379</v>
      </c>
    </row>
    <row r="9014" spans="1:10" hidden="1" x14ac:dyDescent="0.35">
      <c r="A9014">
        <v>2021</v>
      </c>
      <c r="B9014">
        <v>3156601</v>
      </c>
      <c r="C9014" t="s">
        <v>200</v>
      </c>
      <c r="D9014" t="s">
        <v>303</v>
      </c>
      <c r="E9014" t="s">
        <v>301</v>
      </c>
      <c r="F9014" s="8">
        <v>2529984.5499999998</v>
      </c>
      <c r="G9014" s="10"/>
      <c r="I9014" s="8">
        <v>0</v>
      </c>
      <c r="J9014" s="8">
        <v>0</v>
      </c>
    </row>
    <row r="9015" spans="1:10" hidden="1" x14ac:dyDescent="0.35">
      <c r="A9015">
        <v>2021</v>
      </c>
      <c r="B9015">
        <v>3156601</v>
      </c>
      <c r="C9015" t="s">
        <v>200</v>
      </c>
      <c r="D9015" t="s">
        <v>303</v>
      </c>
      <c r="E9015" t="s">
        <v>309</v>
      </c>
      <c r="F9015" s="8">
        <v>604793.18999999994</v>
      </c>
      <c r="G9015" s="10"/>
      <c r="I9015" s="8">
        <v>0</v>
      </c>
      <c r="J9015" s="8">
        <v>0</v>
      </c>
    </row>
    <row r="9016" spans="1:10" hidden="1" x14ac:dyDescent="0.35">
      <c r="A9016">
        <v>2021</v>
      </c>
      <c r="B9016">
        <v>3156809</v>
      </c>
      <c r="C9016" t="s">
        <v>201</v>
      </c>
      <c r="D9016" t="s">
        <v>303</v>
      </c>
      <c r="E9016" t="s">
        <v>299</v>
      </c>
      <c r="F9016" s="8">
        <v>8204720.3600000003</v>
      </c>
      <c r="G9016" s="10">
        <v>7369854.6200000001</v>
      </c>
      <c r="H9016">
        <v>0.79461322264183276</v>
      </c>
      <c r="I9016" s="8">
        <v>663395.35613465845</v>
      </c>
      <c r="J9016" s="8">
        <v>0</v>
      </c>
    </row>
    <row r="9017" spans="1:10" hidden="1" x14ac:dyDescent="0.35">
      <c r="A9017">
        <v>2021</v>
      </c>
      <c r="B9017">
        <v>3156809</v>
      </c>
      <c r="C9017" t="s">
        <v>201</v>
      </c>
      <c r="D9017" t="s">
        <v>303</v>
      </c>
      <c r="E9017" t="s">
        <v>300</v>
      </c>
      <c r="F9017" s="8">
        <v>5856183.9299999997</v>
      </c>
      <c r="G9017" s="10"/>
      <c r="I9017" s="8">
        <v>0</v>
      </c>
      <c r="J9017" s="8">
        <v>6519579.2861346584</v>
      </c>
    </row>
    <row r="9018" spans="1:10" hidden="1" x14ac:dyDescent="0.35">
      <c r="A9018">
        <v>2021</v>
      </c>
      <c r="B9018">
        <v>3156809</v>
      </c>
      <c r="C9018" t="s">
        <v>201</v>
      </c>
      <c r="D9018" t="s">
        <v>303</v>
      </c>
      <c r="E9018" t="s">
        <v>307</v>
      </c>
      <c r="F9018" s="8">
        <v>127488.69</v>
      </c>
      <c r="G9018" s="10"/>
      <c r="I9018" s="8">
        <v>0</v>
      </c>
      <c r="J9018" s="8">
        <v>0</v>
      </c>
    </row>
    <row r="9019" spans="1:10" hidden="1" x14ac:dyDescent="0.35">
      <c r="A9019">
        <v>2021</v>
      </c>
      <c r="B9019">
        <v>3156809</v>
      </c>
      <c r="C9019" t="s">
        <v>201</v>
      </c>
      <c r="D9019" t="s">
        <v>303</v>
      </c>
      <c r="E9019" t="s">
        <v>301</v>
      </c>
      <c r="F9019" s="8">
        <v>1148652.32</v>
      </c>
      <c r="G9019" s="10"/>
      <c r="I9019" s="8">
        <v>0</v>
      </c>
      <c r="J9019" s="8">
        <v>0</v>
      </c>
    </row>
    <row r="9020" spans="1:10" hidden="1" x14ac:dyDescent="0.35">
      <c r="A9020">
        <v>2021</v>
      </c>
      <c r="B9020">
        <v>3156809</v>
      </c>
      <c r="C9020" t="s">
        <v>201</v>
      </c>
      <c r="D9020" t="s">
        <v>303</v>
      </c>
      <c r="E9020" t="s">
        <v>309</v>
      </c>
      <c r="F9020" s="8">
        <v>834865.74</v>
      </c>
      <c r="G9020" s="10"/>
      <c r="I9020" s="8">
        <v>0</v>
      </c>
      <c r="J9020" s="8">
        <v>0</v>
      </c>
    </row>
    <row r="9021" spans="1:10" hidden="1" x14ac:dyDescent="0.35">
      <c r="A9021">
        <v>2021</v>
      </c>
      <c r="B9021">
        <v>3157005</v>
      </c>
      <c r="C9021" t="s">
        <v>202</v>
      </c>
      <c r="D9021" t="s">
        <v>303</v>
      </c>
      <c r="E9021" t="s">
        <v>299</v>
      </c>
      <c r="F9021" s="8">
        <v>19881308.16</v>
      </c>
      <c r="G9021" s="10">
        <v>16773655.9</v>
      </c>
      <c r="H9021">
        <v>0.43758212841363936</v>
      </c>
      <c r="I9021" s="8">
        <v>1359853.0903002564</v>
      </c>
      <c r="J9021" s="8">
        <v>0</v>
      </c>
    </row>
    <row r="9022" spans="1:10" hidden="1" x14ac:dyDescent="0.35">
      <c r="A9022">
        <v>2021</v>
      </c>
      <c r="B9022">
        <v>3157005</v>
      </c>
      <c r="C9022" t="s">
        <v>202</v>
      </c>
      <c r="D9022" t="s">
        <v>303</v>
      </c>
      <c r="E9022" t="s">
        <v>300</v>
      </c>
      <c r="F9022" s="8">
        <v>7339852.0499999998</v>
      </c>
      <c r="G9022" s="10"/>
      <c r="I9022" s="8">
        <v>0</v>
      </c>
      <c r="J9022" s="8">
        <v>8699705.1403002553</v>
      </c>
    </row>
    <row r="9023" spans="1:10" hidden="1" x14ac:dyDescent="0.35">
      <c r="A9023">
        <v>2021</v>
      </c>
      <c r="B9023">
        <v>3157005</v>
      </c>
      <c r="C9023" t="s">
        <v>202</v>
      </c>
      <c r="D9023" t="s">
        <v>303</v>
      </c>
      <c r="E9023" t="s">
        <v>307</v>
      </c>
      <c r="F9023" s="8">
        <v>97910.78</v>
      </c>
      <c r="G9023" s="10"/>
      <c r="I9023" s="8">
        <v>0</v>
      </c>
      <c r="J9023" s="8">
        <v>0</v>
      </c>
    </row>
    <row r="9024" spans="1:10" hidden="1" x14ac:dyDescent="0.35">
      <c r="A9024">
        <v>2021</v>
      </c>
      <c r="B9024">
        <v>3157005</v>
      </c>
      <c r="C9024" t="s">
        <v>202</v>
      </c>
      <c r="D9024" t="s">
        <v>303</v>
      </c>
      <c r="E9024" t="s">
        <v>308</v>
      </c>
      <c r="F9024" s="8">
        <v>1025.8</v>
      </c>
      <c r="G9024" s="10"/>
      <c r="I9024" s="8">
        <v>0</v>
      </c>
      <c r="J9024" s="8">
        <v>0</v>
      </c>
    </row>
    <row r="9025" spans="1:10" hidden="1" x14ac:dyDescent="0.35">
      <c r="A9025">
        <v>2021</v>
      </c>
      <c r="B9025">
        <v>3157005</v>
      </c>
      <c r="C9025" t="s">
        <v>202</v>
      </c>
      <c r="D9025" t="s">
        <v>303</v>
      </c>
      <c r="E9025" t="s">
        <v>306</v>
      </c>
      <c r="F9025" s="8">
        <v>40327.279999999999</v>
      </c>
      <c r="G9025" s="10"/>
      <c r="I9025" s="8">
        <v>0</v>
      </c>
      <c r="J9025" s="8">
        <v>0</v>
      </c>
    </row>
    <row r="9026" spans="1:10" hidden="1" x14ac:dyDescent="0.35">
      <c r="A9026">
        <v>2021</v>
      </c>
      <c r="B9026">
        <v>3157005</v>
      </c>
      <c r="C9026" t="s">
        <v>202</v>
      </c>
      <c r="D9026" t="s">
        <v>303</v>
      </c>
      <c r="E9026" t="s">
        <v>301</v>
      </c>
      <c r="F9026" s="8">
        <v>8613857.3000000007</v>
      </c>
      <c r="G9026" s="10"/>
      <c r="I9026" s="8">
        <v>0</v>
      </c>
      <c r="J9026" s="8">
        <v>0</v>
      </c>
    </row>
    <row r="9027" spans="1:10" hidden="1" x14ac:dyDescent="0.35">
      <c r="A9027">
        <v>2021</v>
      </c>
      <c r="B9027">
        <v>3157005</v>
      </c>
      <c r="C9027" t="s">
        <v>202</v>
      </c>
      <c r="D9027" t="s">
        <v>303</v>
      </c>
      <c r="E9027" t="s">
        <v>305</v>
      </c>
      <c r="F9027" s="8">
        <v>297000</v>
      </c>
      <c r="G9027" s="10"/>
      <c r="I9027" s="8">
        <v>0</v>
      </c>
      <c r="J9027" s="8">
        <v>0</v>
      </c>
    </row>
    <row r="9028" spans="1:10" hidden="1" x14ac:dyDescent="0.35">
      <c r="A9028">
        <v>2021</v>
      </c>
      <c r="B9028">
        <v>3157005</v>
      </c>
      <c r="C9028" t="s">
        <v>202</v>
      </c>
      <c r="D9028" t="s">
        <v>303</v>
      </c>
      <c r="E9028" t="s">
        <v>309</v>
      </c>
      <c r="F9028" s="8">
        <v>3107652.26</v>
      </c>
      <c r="G9028" s="10"/>
      <c r="I9028" s="8">
        <v>0</v>
      </c>
      <c r="J9028" s="8">
        <v>0</v>
      </c>
    </row>
    <row r="9029" spans="1:10" hidden="1" x14ac:dyDescent="0.35">
      <c r="A9029">
        <v>2021</v>
      </c>
      <c r="B9029">
        <v>3157104</v>
      </c>
      <c r="C9029" t="s">
        <v>203</v>
      </c>
      <c r="D9029" t="s">
        <v>303</v>
      </c>
      <c r="E9029" t="s">
        <v>299</v>
      </c>
      <c r="F9029" s="8">
        <v>5977340.3799999999</v>
      </c>
      <c r="G9029" s="10">
        <v>5458708.9399999995</v>
      </c>
      <c r="H9029">
        <v>0.52982523006621429</v>
      </c>
      <c r="I9029" s="8">
        <v>274784.02201757202</v>
      </c>
      <c r="J9029" s="8">
        <v>0</v>
      </c>
    </row>
    <row r="9030" spans="1:10" hidden="1" x14ac:dyDescent="0.35">
      <c r="A9030">
        <v>2021</v>
      </c>
      <c r="B9030">
        <v>3157104</v>
      </c>
      <c r="C9030" t="s">
        <v>203</v>
      </c>
      <c r="D9030" t="s">
        <v>303</v>
      </c>
      <c r="E9030" t="s">
        <v>300</v>
      </c>
      <c r="F9030" s="8">
        <v>2892161.72</v>
      </c>
      <c r="G9030" s="10"/>
      <c r="I9030" s="8">
        <v>0</v>
      </c>
      <c r="J9030" s="8">
        <v>3166945.7420175723</v>
      </c>
    </row>
    <row r="9031" spans="1:10" hidden="1" x14ac:dyDescent="0.35">
      <c r="A9031">
        <v>2021</v>
      </c>
      <c r="B9031">
        <v>3157104</v>
      </c>
      <c r="C9031" t="s">
        <v>203</v>
      </c>
      <c r="D9031" t="s">
        <v>303</v>
      </c>
      <c r="E9031" t="s">
        <v>306</v>
      </c>
      <c r="F9031" s="8">
        <v>712.01</v>
      </c>
      <c r="G9031" s="10"/>
      <c r="I9031" s="8">
        <v>0</v>
      </c>
      <c r="J9031" s="8">
        <v>0</v>
      </c>
    </row>
    <row r="9032" spans="1:10" hidden="1" x14ac:dyDescent="0.35">
      <c r="A9032">
        <v>2021</v>
      </c>
      <c r="B9032">
        <v>3157104</v>
      </c>
      <c r="C9032" t="s">
        <v>203</v>
      </c>
      <c r="D9032" t="s">
        <v>303</v>
      </c>
      <c r="E9032" t="s">
        <v>301</v>
      </c>
      <c r="F9032" s="8">
        <v>1751701.23</v>
      </c>
      <c r="G9032" s="10"/>
      <c r="I9032" s="8">
        <v>0</v>
      </c>
      <c r="J9032" s="8">
        <v>0</v>
      </c>
    </row>
    <row r="9033" spans="1:10" hidden="1" x14ac:dyDescent="0.35">
      <c r="A9033">
        <v>2021</v>
      </c>
      <c r="B9033">
        <v>3157104</v>
      </c>
      <c r="C9033" t="s">
        <v>203</v>
      </c>
      <c r="D9033" t="s">
        <v>303</v>
      </c>
      <c r="E9033" t="s">
        <v>309</v>
      </c>
      <c r="F9033" s="8">
        <v>518631.44</v>
      </c>
      <c r="G9033" s="10"/>
      <c r="I9033" s="8">
        <v>0</v>
      </c>
      <c r="J9033" s="8">
        <v>0</v>
      </c>
    </row>
    <row r="9034" spans="1:10" hidden="1" x14ac:dyDescent="0.35">
      <c r="A9034">
        <v>2021</v>
      </c>
      <c r="B9034">
        <v>3157252</v>
      </c>
      <c r="C9034" t="s">
        <v>204</v>
      </c>
      <c r="D9034" t="s">
        <v>303</v>
      </c>
      <c r="E9034" t="s">
        <v>299</v>
      </c>
      <c r="F9034" s="8">
        <v>7363451.9400000004</v>
      </c>
      <c r="G9034" s="10">
        <v>7160720.7600000007</v>
      </c>
      <c r="H9034">
        <v>0.81655671348927172</v>
      </c>
      <c r="I9034" s="8">
        <v>165541.50606260195</v>
      </c>
      <c r="J9034" s="8">
        <v>0</v>
      </c>
    </row>
    <row r="9035" spans="1:10" hidden="1" x14ac:dyDescent="0.35">
      <c r="A9035">
        <v>2021</v>
      </c>
      <c r="B9035">
        <v>3157252</v>
      </c>
      <c r="C9035" t="s">
        <v>204</v>
      </c>
      <c r="D9035" t="s">
        <v>303</v>
      </c>
      <c r="E9035" t="s">
        <v>300</v>
      </c>
      <c r="F9035" s="8">
        <v>5847134.6100000003</v>
      </c>
      <c r="G9035" s="10"/>
      <c r="I9035" s="8">
        <v>0</v>
      </c>
      <c r="J9035" s="8">
        <v>6012676.116062602</v>
      </c>
    </row>
    <row r="9036" spans="1:10" hidden="1" x14ac:dyDescent="0.35">
      <c r="A9036">
        <v>2021</v>
      </c>
      <c r="B9036">
        <v>3157252</v>
      </c>
      <c r="C9036" t="s">
        <v>204</v>
      </c>
      <c r="D9036" t="s">
        <v>303</v>
      </c>
      <c r="E9036" t="s">
        <v>301</v>
      </c>
      <c r="F9036" s="8">
        <v>1040786.15</v>
      </c>
      <c r="G9036" s="10"/>
      <c r="I9036" s="8">
        <v>0</v>
      </c>
      <c r="J9036" s="8">
        <v>0</v>
      </c>
    </row>
    <row r="9037" spans="1:10" hidden="1" x14ac:dyDescent="0.35">
      <c r="A9037">
        <v>2021</v>
      </c>
      <c r="B9037">
        <v>3157252</v>
      </c>
      <c r="C9037" t="s">
        <v>204</v>
      </c>
      <c r="D9037" t="s">
        <v>303</v>
      </c>
      <c r="E9037" t="s">
        <v>305</v>
      </c>
      <c r="F9037" s="8">
        <v>272800</v>
      </c>
      <c r="G9037" s="10"/>
      <c r="I9037" s="8">
        <v>0</v>
      </c>
      <c r="J9037" s="8">
        <v>0</v>
      </c>
    </row>
    <row r="9038" spans="1:10" hidden="1" x14ac:dyDescent="0.35">
      <c r="A9038">
        <v>2021</v>
      </c>
      <c r="B9038">
        <v>3157252</v>
      </c>
      <c r="C9038" t="s">
        <v>204</v>
      </c>
      <c r="D9038" t="s">
        <v>303</v>
      </c>
      <c r="E9038" t="s">
        <v>309</v>
      </c>
      <c r="F9038" s="8">
        <v>202731.18</v>
      </c>
      <c r="G9038" s="10"/>
      <c r="I9038" s="8">
        <v>0</v>
      </c>
      <c r="J9038" s="8">
        <v>0</v>
      </c>
    </row>
    <row r="9039" spans="1:10" hidden="1" x14ac:dyDescent="0.35">
      <c r="A9039">
        <v>2021</v>
      </c>
      <c r="B9039">
        <v>3157377</v>
      </c>
      <c r="C9039" t="s">
        <v>205</v>
      </c>
      <c r="D9039" t="s">
        <v>303</v>
      </c>
      <c r="E9039" t="s">
        <v>299</v>
      </c>
      <c r="F9039" s="8">
        <v>4360496.6500000004</v>
      </c>
      <c r="G9039" s="10">
        <v>3964220.8800000004</v>
      </c>
      <c r="H9039">
        <v>0.82553102338737483</v>
      </c>
      <c r="I9039" s="8">
        <v>327137.94195171999</v>
      </c>
      <c r="J9039" s="8">
        <v>0</v>
      </c>
    </row>
    <row r="9040" spans="1:10" hidden="1" x14ac:dyDescent="0.35">
      <c r="A9040">
        <v>2021</v>
      </c>
      <c r="B9040">
        <v>3157377</v>
      </c>
      <c r="C9040" t="s">
        <v>205</v>
      </c>
      <c r="D9040" t="s">
        <v>303</v>
      </c>
      <c r="E9040" t="s">
        <v>300</v>
      </c>
      <c r="F9040" s="8">
        <v>3272587.32</v>
      </c>
      <c r="G9040" s="10"/>
      <c r="I9040" s="8">
        <v>0</v>
      </c>
      <c r="J9040" s="8">
        <v>3599725.2619517199</v>
      </c>
    </row>
    <row r="9041" spans="1:10" hidden="1" x14ac:dyDescent="0.35">
      <c r="A9041">
        <v>2021</v>
      </c>
      <c r="B9041">
        <v>3157377</v>
      </c>
      <c r="C9041" t="s">
        <v>205</v>
      </c>
      <c r="D9041" t="s">
        <v>303</v>
      </c>
      <c r="E9041" t="s">
        <v>301</v>
      </c>
      <c r="F9041" s="8">
        <v>429764.06</v>
      </c>
      <c r="G9041" s="10"/>
      <c r="I9041" s="8">
        <v>0</v>
      </c>
      <c r="J9041" s="8">
        <v>0</v>
      </c>
    </row>
    <row r="9042" spans="1:10" hidden="1" x14ac:dyDescent="0.35">
      <c r="A9042">
        <v>2021</v>
      </c>
      <c r="B9042">
        <v>3157377</v>
      </c>
      <c r="C9042" t="s">
        <v>205</v>
      </c>
      <c r="D9042" t="s">
        <v>303</v>
      </c>
      <c r="E9042" t="s">
        <v>309</v>
      </c>
      <c r="F9042" s="8">
        <v>396275.77</v>
      </c>
      <c r="G9042" s="10"/>
      <c r="I9042" s="8">
        <v>0</v>
      </c>
      <c r="J9042" s="8">
        <v>0</v>
      </c>
    </row>
    <row r="9043" spans="1:10" hidden="1" x14ac:dyDescent="0.35">
      <c r="A9043">
        <v>2021</v>
      </c>
      <c r="B9043">
        <v>3157500</v>
      </c>
      <c r="C9043" t="s">
        <v>206</v>
      </c>
      <c r="D9043" t="s">
        <v>303</v>
      </c>
      <c r="E9043" t="s">
        <v>299</v>
      </c>
      <c r="F9043" s="8">
        <v>3922542.19</v>
      </c>
      <c r="G9043" s="10">
        <v>2592836.5300000003</v>
      </c>
      <c r="H9043">
        <v>0.94836053933565945</v>
      </c>
      <c r="I9043" s="8">
        <v>1261040.376875279</v>
      </c>
      <c r="J9043" s="8">
        <v>0</v>
      </c>
    </row>
    <row r="9044" spans="1:10" hidden="1" x14ac:dyDescent="0.35">
      <c r="A9044">
        <v>2021</v>
      </c>
      <c r="B9044">
        <v>3157500</v>
      </c>
      <c r="C9044" t="s">
        <v>206</v>
      </c>
      <c r="D9044" t="s">
        <v>303</v>
      </c>
      <c r="E9044" t="s">
        <v>300</v>
      </c>
      <c r="F9044" s="8">
        <v>2458943.85</v>
      </c>
      <c r="G9044" s="10"/>
      <c r="I9044" s="8">
        <v>0</v>
      </c>
      <c r="J9044" s="8">
        <v>3719984.2268752791</v>
      </c>
    </row>
    <row r="9045" spans="1:10" hidden="1" x14ac:dyDescent="0.35">
      <c r="A9045">
        <v>2021</v>
      </c>
      <c r="B9045">
        <v>3157500</v>
      </c>
      <c r="C9045" t="s">
        <v>206</v>
      </c>
      <c r="D9045" t="s">
        <v>303</v>
      </c>
      <c r="E9045" t="s">
        <v>309</v>
      </c>
      <c r="F9045" s="8">
        <v>1329705.6599999999</v>
      </c>
      <c r="G9045" s="10"/>
      <c r="I9045" s="8">
        <v>0</v>
      </c>
      <c r="J9045" s="8">
        <v>0</v>
      </c>
    </row>
    <row r="9046" spans="1:10" hidden="1" x14ac:dyDescent="0.35">
      <c r="A9046">
        <v>2021</v>
      </c>
      <c r="B9046">
        <v>3157609</v>
      </c>
      <c r="C9046" t="s">
        <v>207</v>
      </c>
      <c r="D9046" t="s">
        <v>303</v>
      </c>
      <c r="E9046" t="s">
        <v>299</v>
      </c>
      <c r="F9046" s="8">
        <v>3549485.53</v>
      </c>
      <c r="G9046" s="10">
        <v>3213246.5599999996</v>
      </c>
      <c r="H9046">
        <v>0.61027610654315934</v>
      </c>
      <c r="I9046" s="8">
        <v>205198.60947968214</v>
      </c>
      <c r="J9046" s="8">
        <v>0</v>
      </c>
    </row>
    <row r="9047" spans="1:10" hidden="1" x14ac:dyDescent="0.35">
      <c r="A9047">
        <v>2021</v>
      </c>
      <c r="B9047">
        <v>3157609</v>
      </c>
      <c r="C9047" t="s">
        <v>207</v>
      </c>
      <c r="D9047" t="s">
        <v>303</v>
      </c>
      <c r="E9047" t="s">
        <v>300</v>
      </c>
      <c r="F9047" s="8">
        <v>1960967.6</v>
      </c>
      <c r="G9047" s="10"/>
      <c r="I9047" s="8">
        <v>0</v>
      </c>
      <c r="J9047" s="8">
        <v>2166166.2094796821</v>
      </c>
    </row>
    <row r="9048" spans="1:10" hidden="1" x14ac:dyDescent="0.35">
      <c r="A9048">
        <v>2021</v>
      </c>
      <c r="B9048">
        <v>3157609</v>
      </c>
      <c r="C9048" t="s">
        <v>207</v>
      </c>
      <c r="D9048" t="s">
        <v>303</v>
      </c>
      <c r="E9048" t="s">
        <v>306</v>
      </c>
      <c r="F9048" s="8">
        <v>180</v>
      </c>
      <c r="G9048" s="10"/>
      <c r="I9048" s="8">
        <v>0</v>
      </c>
      <c r="J9048" s="8">
        <v>0</v>
      </c>
    </row>
    <row r="9049" spans="1:10" hidden="1" x14ac:dyDescent="0.35">
      <c r="A9049">
        <v>2021</v>
      </c>
      <c r="B9049">
        <v>3157609</v>
      </c>
      <c r="C9049" t="s">
        <v>207</v>
      </c>
      <c r="D9049" t="s">
        <v>303</v>
      </c>
      <c r="E9049" t="s">
        <v>301</v>
      </c>
      <c r="F9049" s="8">
        <v>939511.91</v>
      </c>
      <c r="G9049" s="10"/>
      <c r="I9049" s="8">
        <v>0</v>
      </c>
      <c r="J9049" s="8">
        <v>0</v>
      </c>
    </row>
    <row r="9050" spans="1:10" hidden="1" x14ac:dyDescent="0.35">
      <c r="A9050">
        <v>2021</v>
      </c>
      <c r="B9050">
        <v>3157609</v>
      </c>
      <c r="C9050" t="s">
        <v>207</v>
      </c>
      <c r="D9050" t="s">
        <v>303</v>
      </c>
      <c r="E9050" t="s">
        <v>304</v>
      </c>
      <c r="F9050" s="8">
        <v>174964.2</v>
      </c>
      <c r="G9050" s="10"/>
      <c r="I9050" s="8">
        <v>0</v>
      </c>
      <c r="J9050" s="8">
        <v>0</v>
      </c>
    </row>
    <row r="9051" spans="1:10" hidden="1" x14ac:dyDescent="0.35">
      <c r="A9051">
        <v>2021</v>
      </c>
      <c r="B9051">
        <v>3157609</v>
      </c>
      <c r="C9051" t="s">
        <v>207</v>
      </c>
      <c r="D9051" t="s">
        <v>303</v>
      </c>
      <c r="E9051" t="s">
        <v>305</v>
      </c>
      <c r="F9051" s="8">
        <v>3197.69</v>
      </c>
      <c r="G9051" s="10"/>
      <c r="I9051" s="8">
        <v>0</v>
      </c>
      <c r="J9051" s="8">
        <v>0</v>
      </c>
    </row>
    <row r="9052" spans="1:10" hidden="1" x14ac:dyDescent="0.35">
      <c r="A9052">
        <v>2021</v>
      </c>
      <c r="B9052">
        <v>3157609</v>
      </c>
      <c r="C9052" t="s">
        <v>207</v>
      </c>
      <c r="D9052" t="s">
        <v>303</v>
      </c>
      <c r="E9052" t="s">
        <v>309</v>
      </c>
      <c r="F9052" s="8">
        <v>336238.97</v>
      </c>
      <c r="G9052" s="10"/>
      <c r="I9052" s="8">
        <v>0</v>
      </c>
      <c r="J9052" s="8">
        <v>0</v>
      </c>
    </row>
    <row r="9053" spans="1:10" hidden="1" x14ac:dyDescent="0.35">
      <c r="A9053">
        <v>2021</v>
      </c>
      <c r="B9053">
        <v>3157658</v>
      </c>
      <c r="C9053" t="s">
        <v>208</v>
      </c>
      <c r="D9053" t="s">
        <v>303</v>
      </c>
      <c r="E9053" t="s">
        <v>299</v>
      </c>
      <c r="F9053" s="8">
        <v>2803906.11</v>
      </c>
      <c r="G9053" s="10">
        <v>2096893.5299999998</v>
      </c>
      <c r="H9053">
        <v>0.82410203726461984</v>
      </c>
      <c r="I9053" s="8">
        <v>582650.507549715</v>
      </c>
      <c r="J9053" s="8">
        <v>0</v>
      </c>
    </row>
    <row r="9054" spans="1:10" hidden="1" x14ac:dyDescent="0.35">
      <c r="A9054">
        <v>2021</v>
      </c>
      <c r="B9054">
        <v>3157658</v>
      </c>
      <c r="C9054" t="s">
        <v>208</v>
      </c>
      <c r="D9054" t="s">
        <v>303</v>
      </c>
      <c r="E9054" t="s">
        <v>300</v>
      </c>
      <c r="F9054" s="8">
        <v>1728054.23</v>
      </c>
      <c r="G9054" s="10"/>
      <c r="I9054" s="8">
        <v>0</v>
      </c>
      <c r="J9054" s="8">
        <v>2310704.7375497147</v>
      </c>
    </row>
    <row r="9055" spans="1:10" hidden="1" x14ac:dyDescent="0.35">
      <c r="A9055">
        <v>2021</v>
      </c>
      <c r="B9055">
        <v>3157658</v>
      </c>
      <c r="C9055" t="s">
        <v>208</v>
      </c>
      <c r="D9055" t="s">
        <v>303</v>
      </c>
      <c r="E9055" t="s">
        <v>306</v>
      </c>
      <c r="F9055" s="8">
        <v>5741.6</v>
      </c>
      <c r="G9055" s="10"/>
      <c r="I9055" s="8">
        <v>0</v>
      </c>
      <c r="J9055" s="8">
        <v>0</v>
      </c>
    </row>
    <row r="9056" spans="1:10" hidden="1" x14ac:dyDescent="0.35">
      <c r="A9056">
        <v>2021</v>
      </c>
      <c r="B9056">
        <v>3157658</v>
      </c>
      <c r="C9056" t="s">
        <v>208</v>
      </c>
      <c r="D9056" t="s">
        <v>303</v>
      </c>
      <c r="E9056" t="s">
        <v>301</v>
      </c>
      <c r="F9056" s="8">
        <v>22890</v>
      </c>
      <c r="G9056" s="10"/>
      <c r="I9056" s="8">
        <v>0</v>
      </c>
      <c r="J9056" s="8">
        <v>0</v>
      </c>
    </row>
    <row r="9057" spans="1:11" hidden="1" x14ac:dyDescent="0.35">
      <c r="A9057">
        <v>2021</v>
      </c>
      <c r="B9057">
        <v>3157658</v>
      </c>
      <c r="C9057" t="s">
        <v>208</v>
      </c>
      <c r="D9057" t="s">
        <v>303</v>
      </c>
      <c r="E9057" t="s">
        <v>309</v>
      </c>
      <c r="F9057" s="8">
        <v>707012.58</v>
      </c>
      <c r="G9057" s="10"/>
      <c r="I9057" s="8">
        <v>0</v>
      </c>
      <c r="J9057" s="8">
        <v>0</v>
      </c>
    </row>
    <row r="9058" spans="1:11" hidden="1" x14ac:dyDescent="0.35">
      <c r="A9058">
        <v>2021</v>
      </c>
      <c r="B9058">
        <v>3158102</v>
      </c>
      <c r="C9058" t="s">
        <v>209</v>
      </c>
      <c r="D9058" t="s">
        <v>303</v>
      </c>
      <c r="E9058" t="s">
        <v>299</v>
      </c>
      <c r="F9058" s="8">
        <v>3833342.74</v>
      </c>
      <c r="G9058" s="10">
        <v>3346004.04</v>
      </c>
      <c r="H9058">
        <v>0.91156854371281626</v>
      </c>
      <c r="I9058" s="8">
        <v>444242.62905389705</v>
      </c>
      <c r="J9058" s="8">
        <v>0</v>
      </c>
    </row>
    <row r="9059" spans="1:11" hidden="1" x14ac:dyDescent="0.35">
      <c r="A9059">
        <v>2021</v>
      </c>
      <c r="B9059">
        <v>3158102</v>
      </c>
      <c r="C9059" t="s">
        <v>209</v>
      </c>
      <c r="D9059" t="s">
        <v>303</v>
      </c>
      <c r="E9059" t="s">
        <v>300</v>
      </c>
      <c r="F9059" s="8">
        <v>3050112.03</v>
      </c>
      <c r="G9059" s="10"/>
      <c r="I9059" s="8">
        <v>0</v>
      </c>
      <c r="J9059" s="8">
        <v>3494354.659053897</v>
      </c>
    </row>
    <row r="9060" spans="1:11" hidden="1" x14ac:dyDescent="0.35">
      <c r="A9060">
        <v>2021</v>
      </c>
      <c r="B9060">
        <v>3158102</v>
      </c>
      <c r="C9060" t="s">
        <v>209</v>
      </c>
      <c r="D9060" t="s">
        <v>303</v>
      </c>
      <c r="E9060" t="s">
        <v>301</v>
      </c>
      <c r="F9060" s="8">
        <v>203776.66</v>
      </c>
      <c r="G9060" s="10"/>
      <c r="I9060" s="8">
        <v>0</v>
      </c>
      <c r="J9060" s="8">
        <v>0</v>
      </c>
    </row>
    <row r="9061" spans="1:11" hidden="1" x14ac:dyDescent="0.35">
      <c r="A9061">
        <v>2021</v>
      </c>
      <c r="B9061">
        <v>3158102</v>
      </c>
      <c r="C9061" t="s">
        <v>209</v>
      </c>
      <c r="D9061" t="s">
        <v>303</v>
      </c>
      <c r="E9061" t="s">
        <v>309</v>
      </c>
      <c r="F9061" s="8">
        <v>487338.7</v>
      </c>
      <c r="G9061" s="10"/>
      <c r="I9061" s="8">
        <v>0</v>
      </c>
      <c r="J9061" s="8">
        <v>0</v>
      </c>
    </row>
    <row r="9062" spans="1:11" hidden="1" x14ac:dyDescent="0.35">
      <c r="A9062">
        <v>2021</v>
      </c>
      <c r="B9062">
        <v>3158201</v>
      </c>
      <c r="C9062" t="s">
        <v>210</v>
      </c>
      <c r="D9062" t="s">
        <v>303</v>
      </c>
      <c r="E9062" t="s">
        <v>299</v>
      </c>
      <c r="F9062" s="8">
        <v>7649664.8600000003</v>
      </c>
      <c r="G9062" s="10">
        <v>7214441.4199999999</v>
      </c>
      <c r="H9062">
        <v>0.95800774275328449</v>
      </c>
      <c r="I9062" s="8">
        <v>416947.42534771957</v>
      </c>
      <c r="J9062" s="8">
        <v>0</v>
      </c>
      <c r="K9062">
        <f>J9063/F9062</f>
        <v>0.95800774275328437</v>
      </c>
    </row>
    <row r="9063" spans="1:11" hidden="1" x14ac:dyDescent="0.35">
      <c r="A9063">
        <v>2021</v>
      </c>
      <c r="B9063">
        <v>3158201</v>
      </c>
      <c r="C9063" t="s">
        <v>210</v>
      </c>
      <c r="D9063" t="s">
        <v>303</v>
      </c>
      <c r="E9063" t="s">
        <v>300</v>
      </c>
      <c r="F9063" s="8">
        <v>6911490.7400000002</v>
      </c>
      <c r="G9063" s="10"/>
      <c r="I9063" s="8">
        <v>0</v>
      </c>
      <c r="J9063" s="8">
        <v>7328438.1653477196</v>
      </c>
    </row>
    <row r="9064" spans="1:11" hidden="1" x14ac:dyDescent="0.35">
      <c r="A9064">
        <v>2021</v>
      </c>
      <c r="B9064">
        <v>3158201</v>
      </c>
      <c r="C9064" t="s">
        <v>210</v>
      </c>
      <c r="D9064" t="s">
        <v>303</v>
      </c>
      <c r="E9064" t="s">
        <v>307</v>
      </c>
      <c r="F9064" s="8">
        <v>51984.05</v>
      </c>
      <c r="G9064" s="10"/>
      <c r="I9064" s="8">
        <v>0</v>
      </c>
      <c r="J9064" s="8">
        <v>0</v>
      </c>
    </row>
    <row r="9065" spans="1:11" hidden="1" x14ac:dyDescent="0.35">
      <c r="A9065">
        <v>2021</v>
      </c>
      <c r="B9065">
        <v>3158201</v>
      </c>
      <c r="C9065" t="s">
        <v>210</v>
      </c>
      <c r="D9065" t="s">
        <v>303</v>
      </c>
      <c r="E9065" t="s">
        <v>306</v>
      </c>
      <c r="F9065" s="8">
        <v>31025.9</v>
      </c>
      <c r="G9065" s="10"/>
      <c r="I9065" s="8">
        <v>0</v>
      </c>
      <c r="J9065" s="8">
        <v>0</v>
      </c>
    </row>
    <row r="9066" spans="1:11" hidden="1" x14ac:dyDescent="0.35">
      <c r="A9066">
        <v>2021</v>
      </c>
      <c r="B9066">
        <v>3158201</v>
      </c>
      <c r="C9066" t="s">
        <v>210</v>
      </c>
      <c r="D9066" t="s">
        <v>303</v>
      </c>
      <c r="E9066" t="s">
        <v>301</v>
      </c>
      <c r="F9066" s="8">
        <v>84983.82</v>
      </c>
      <c r="G9066" s="10"/>
      <c r="I9066" s="8">
        <v>0</v>
      </c>
      <c r="J9066" s="8">
        <v>0</v>
      </c>
    </row>
    <row r="9067" spans="1:11" hidden="1" x14ac:dyDescent="0.35">
      <c r="A9067">
        <v>2021</v>
      </c>
      <c r="B9067">
        <v>3158201</v>
      </c>
      <c r="C9067" t="s">
        <v>210</v>
      </c>
      <c r="D9067" t="s">
        <v>303</v>
      </c>
      <c r="E9067" t="s">
        <v>309</v>
      </c>
      <c r="F9067" s="8">
        <v>435223.44</v>
      </c>
      <c r="G9067" s="10"/>
      <c r="I9067" s="8">
        <v>0</v>
      </c>
      <c r="J9067" s="8">
        <v>0</v>
      </c>
    </row>
    <row r="9068" spans="1:11" hidden="1" x14ac:dyDescent="0.35">
      <c r="A9068">
        <v>2021</v>
      </c>
      <c r="B9068">
        <v>3159357</v>
      </c>
      <c r="C9068" t="s">
        <v>211</v>
      </c>
      <c r="D9068" t="s">
        <v>303</v>
      </c>
      <c r="E9068" t="s">
        <v>299</v>
      </c>
      <c r="F9068" s="8">
        <v>5632988.5499999998</v>
      </c>
      <c r="G9068" s="10">
        <v>5134480.6399999997</v>
      </c>
      <c r="H9068">
        <v>0.7379584627277902</v>
      </c>
      <c r="I9068" s="8">
        <v>367878.13092124357</v>
      </c>
      <c r="J9068" s="8">
        <v>0</v>
      </c>
    </row>
    <row r="9069" spans="1:11" hidden="1" x14ac:dyDescent="0.35">
      <c r="A9069">
        <v>2021</v>
      </c>
      <c r="B9069">
        <v>3159357</v>
      </c>
      <c r="C9069" t="s">
        <v>211</v>
      </c>
      <c r="D9069" t="s">
        <v>303</v>
      </c>
      <c r="E9069" t="s">
        <v>300</v>
      </c>
      <c r="F9069" s="8">
        <v>3789033.44</v>
      </c>
      <c r="G9069" s="10"/>
      <c r="I9069" s="8">
        <v>0</v>
      </c>
      <c r="J9069" s="8">
        <v>4156911.5709212436</v>
      </c>
    </row>
    <row r="9070" spans="1:11" hidden="1" x14ac:dyDescent="0.35">
      <c r="A9070">
        <v>2021</v>
      </c>
      <c r="B9070">
        <v>3159357</v>
      </c>
      <c r="C9070" t="s">
        <v>211</v>
      </c>
      <c r="D9070" t="s">
        <v>303</v>
      </c>
      <c r="E9070" t="s">
        <v>301</v>
      </c>
      <c r="F9070" s="8">
        <v>975702.31</v>
      </c>
      <c r="G9070" s="10"/>
      <c r="I9070" s="8">
        <v>0</v>
      </c>
      <c r="J9070" s="8">
        <v>0</v>
      </c>
    </row>
    <row r="9071" spans="1:11" hidden="1" x14ac:dyDescent="0.35">
      <c r="A9071">
        <v>2021</v>
      </c>
      <c r="B9071">
        <v>3159357</v>
      </c>
      <c r="C9071" t="s">
        <v>211</v>
      </c>
      <c r="D9071" t="s">
        <v>303</v>
      </c>
      <c r="E9071" t="s">
        <v>309</v>
      </c>
      <c r="F9071" s="8">
        <v>498507.91</v>
      </c>
      <c r="G9071" s="10"/>
      <c r="I9071" s="8">
        <v>0</v>
      </c>
      <c r="J9071" s="8">
        <v>0</v>
      </c>
    </row>
    <row r="9072" spans="1:11" hidden="1" x14ac:dyDescent="0.35">
      <c r="A9072">
        <v>2021</v>
      </c>
      <c r="B9072">
        <v>3159506</v>
      </c>
      <c r="C9072" t="s">
        <v>212</v>
      </c>
      <c r="D9072" t="s">
        <v>303</v>
      </c>
      <c r="E9072" t="s">
        <v>299</v>
      </c>
      <c r="F9072" s="8">
        <v>5831733.6900000004</v>
      </c>
      <c r="G9072" s="10">
        <v>4467948.82</v>
      </c>
      <c r="H9072">
        <v>0.75224312887272504</v>
      </c>
      <c r="I9072" s="8">
        <v>1025897.7977180827</v>
      </c>
      <c r="J9072" s="8">
        <v>0</v>
      </c>
    </row>
    <row r="9073" spans="1:10" hidden="1" x14ac:dyDescent="0.35">
      <c r="A9073">
        <v>2021</v>
      </c>
      <c r="B9073">
        <v>3159506</v>
      </c>
      <c r="C9073" t="s">
        <v>212</v>
      </c>
      <c r="D9073" t="s">
        <v>303</v>
      </c>
      <c r="E9073" t="s">
        <v>300</v>
      </c>
      <c r="F9073" s="8">
        <v>3360983.8</v>
      </c>
      <c r="G9073" s="10"/>
      <c r="I9073" s="8">
        <v>0</v>
      </c>
      <c r="J9073" s="8">
        <v>4386881.5977180824</v>
      </c>
    </row>
    <row r="9074" spans="1:10" hidden="1" x14ac:dyDescent="0.35">
      <c r="A9074">
        <v>2021</v>
      </c>
      <c r="B9074">
        <v>3159506</v>
      </c>
      <c r="C9074" t="s">
        <v>212</v>
      </c>
      <c r="D9074" t="s">
        <v>303</v>
      </c>
      <c r="E9074" t="s">
        <v>306</v>
      </c>
      <c r="F9074" s="8">
        <v>34645.71</v>
      </c>
      <c r="G9074" s="10"/>
      <c r="I9074" s="8">
        <v>0</v>
      </c>
      <c r="J9074" s="8">
        <v>0</v>
      </c>
    </row>
    <row r="9075" spans="1:10" hidden="1" x14ac:dyDescent="0.35">
      <c r="A9075">
        <v>2021</v>
      </c>
      <c r="B9075">
        <v>3159506</v>
      </c>
      <c r="C9075" t="s">
        <v>212</v>
      </c>
      <c r="D9075" t="s">
        <v>303</v>
      </c>
      <c r="E9075" t="s">
        <v>301</v>
      </c>
      <c r="F9075" s="8">
        <v>915616.69</v>
      </c>
      <c r="G9075" s="10"/>
      <c r="I9075" s="8">
        <v>0</v>
      </c>
      <c r="J9075" s="8">
        <v>0</v>
      </c>
    </row>
    <row r="9076" spans="1:10" hidden="1" x14ac:dyDescent="0.35">
      <c r="A9076">
        <v>2021</v>
      </c>
      <c r="B9076">
        <v>3159506</v>
      </c>
      <c r="C9076" t="s">
        <v>212</v>
      </c>
      <c r="D9076" t="s">
        <v>303</v>
      </c>
      <c r="E9076" t="s">
        <v>309</v>
      </c>
      <c r="F9076" s="8">
        <v>1363784.87</v>
      </c>
      <c r="G9076" s="10"/>
      <c r="I9076" s="8">
        <v>0</v>
      </c>
      <c r="J9076" s="8">
        <v>0</v>
      </c>
    </row>
    <row r="9077" spans="1:10" hidden="1" x14ac:dyDescent="0.35">
      <c r="A9077">
        <v>2021</v>
      </c>
      <c r="B9077">
        <v>3160207</v>
      </c>
      <c r="C9077" t="s">
        <v>213</v>
      </c>
      <c r="D9077" t="s">
        <v>303</v>
      </c>
      <c r="E9077" t="s">
        <v>299</v>
      </c>
      <c r="F9077" s="8">
        <v>3500770.21</v>
      </c>
      <c r="G9077" s="10">
        <v>2722703.37</v>
      </c>
      <c r="H9077">
        <v>0.64617023631186077</v>
      </c>
      <c r="I9077" s="8">
        <v>502763.63386922271</v>
      </c>
      <c r="J9077" s="8">
        <v>0</v>
      </c>
    </row>
    <row r="9078" spans="1:10" hidden="1" x14ac:dyDescent="0.35">
      <c r="A9078">
        <v>2021</v>
      </c>
      <c r="B9078">
        <v>3160207</v>
      </c>
      <c r="C9078" t="s">
        <v>213</v>
      </c>
      <c r="D9078" t="s">
        <v>303</v>
      </c>
      <c r="E9078" t="s">
        <v>300</v>
      </c>
      <c r="F9078" s="8">
        <v>1759329.88</v>
      </c>
      <c r="G9078" s="10"/>
      <c r="I9078" s="8">
        <v>0</v>
      </c>
      <c r="J9078" s="8">
        <v>2262093.5138692227</v>
      </c>
    </row>
    <row r="9079" spans="1:10" hidden="1" x14ac:dyDescent="0.35">
      <c r="A9079">
        <v>2021</v>
      </c>
      <c r="B9079">
        <v>3160207</v>
      </c>
      <c r="C9079" t="s">
        <v>213</v>
      </c>
      <c r="D9079" t="s">
        <v>303</v>
      </c>
      <c r="E9079" t="s">
        <v>306</v>
      </c>
      <c r="F9079" s="8">
        <v>1050.33</v>
      </c>
      <c r="G9079" s="10"/>
      <c r="I9079" s="8">
        <v>0</v>
      </c>
      <c r="J9079" s="8">
        <v>0</v>
      </c>
    </row>
    <row r="9080" spans="1:10" hidden="1" x14ac:dyDescent="0.35">
      <c r="A9080">
        <v>2021</v>
      </c>
      <c r="B9080">
        <v>3160207</v>
      </c>
      <c r="C9080" t="s">
        <v>213</v>
      </c>
      <c r="D9080" t="s">
        <v>303</v>
      </c>
      <c r="E9080" t="s">
        <v>301</v>
      </c>
      <c r="F9080" s="8">
        <v>844208.96</v>
      </c>
      <c r="G9080" s="10"/>
      <c r="I9080" s="8">
        <v>0</v>
      </c>
      <c r="J9080" s="8">
        <v>0</v>
      </c>
    </row>
    <row r="9081" spans="1:10" hidden="1" x14ac:dyDescent="0.35">
      <c r="A9081">
        <v>2021</v>
      </c>
      <c r="B9081">
        <v>3160207</v>
      </c>
      <c r="C9081" t="s">
        <v>213</v>
      </c>
      <c r="D9081" t="s">
        <v>303</v>
      </c>
      <c r="E9081" t="s">
        <v>305</v>
      </c>
      <c r="F9081" s="8">
        <v>17385.419999999998</v>
      </c>
      <c r="G9081" s="10"/>
      <c r="I9081" s="8">
        <v>0</v>
      </c>
      <c r="J9081" s="8">
        <v>0</v>
      </c>
    </row>
    <row r="9082" spans="1:10" hidden="1" x14ac:dyDescent="0.35">
      <c r="A9082">
        <v>2021</v>
      </c>
      <c r="B9082">
        <v>3160207</v>
      </c>
      <c r="C9082" t="s">
        <v>213</v>
      </c>
      <c r="D9082" t="s">
        <v>303</v>
      </c>
      <c r="E9082" t="s">
        <v>309</v>
      </c>
      <c r="F9082" s="8">
        <v>778066.84</v>
      </c>
      <c r="G9082" s="10"/>
      <c r="I9082" s="8">
        <v>0</v>
      </c>
      <c r="J9082" s="8">
        <v>0</v>
      </c>
    </row>
    <row r="9083" spans="1:10" hidden="1" x14ac:dyDescent="0.35">
      <c r="A9083">
        <v>2021</v>
      </c>
      <c r="B9083">
        <v>3160306</v>
      </c>
      <c r="C9083" t="s">
        <v>214</v>
      </c>
      <c r="D9083" t="s">
        <v>303</v>
      </c>
      <c r="E9083" t="s">
        <v>299</v>
      </c>
      <c r="F9083" s="8">
        <v>8631832.3000000007</v>
      </c>
      <c r="G9083" s="10">
        <v>8631832.3000000007</v>
      </c>
      <c r="H9083">
        <v>0.57932213998179727</v>
      </c>
      <c r="I9083" s="8">
        <v>0</v>
      </c>
      <c r="J9083" s="8">
        <v>0</v>
      </c>
    </row>
    <row r="9084" spans="1:10" hidden="1" x14ac:dyDescent="0.35">
      <c r="A9084">
        <v>2021</v>
      </c>
      <c r="B9084">
        <v>3160306</v>
      </c>
      <c r="C9084" t="s">
        <v>214</v>
      </c>
      <c r="D9084" t="s">
        <v>303</v>
      </c>
      <c r="E9084" t="s">
        <v>300</v>
      </c>
      <c r="F9084" s="8">
        <v>5000611.5599999996</v>
      </c>
      <c r="G9084" s="10"/>
      <c r="I9084" s="8">
        <v>0</v>
      </c>
      <c r="J9084" s="8">
        <v>5000611.5599999996</v>
      </c>
    </row>
    <row r="9085" spans="1:10" hidden="1" x14ac:dyDescent="0.35">
      <c r="A9085">
        <v>2021</v>
      </c>
      <c r="B9085">
        <v>3160306</v>
      </c>
      <c r="C9085" t="s">
        <v>214</v>
      </c>
      <c r="D9085" t="s">
        <v>303</v>
      </c>
      <c r="E9085" t="s">
        <v>301</v>
      </c>
      <c r="F9085" s="8">
        <v>1564256.29</v>
      </c>
      <c r="G9085" s="10"/>
      <c r="I9085" s="8">
        <v>0</v>
      </c>
      <c r="J9085" s="8">
        <v>0</v>
      </c>
    </row>
    <row r="9086" spans="1:10" hidden="1" x14ac:dyDescent="0.35">
      <c r="A9086">
        <v>2021</v>
      </c>
      <c r="B9086">
        <v>3160454</v>
      </c>
      <c r="C9086" t="s">
        <v>215</v>
      </c>
      <c r="D9086" t="s">
        <v>303</v>
      </c>
      <c r="E9086" t="s">
        <v>299</v>
      </c>
      <c r="F9086" s="8">
        <v>8357963.2000000002</v>
      </c>
      <c r="G9086" s="10">
        <v>8134421.5300000003</v>
      </c>
      <c r="H9086">
        <v>0.89141022545459359</v>
      </c>
      <c r="I9086" s="8">
        <v>199267.33045319637</v>
      </c>
      <c r="J9086" s="8">
        <v>0</v>
      </c>
    </row>
    <row r="9087" spans="1:10" hidden="1" x14ac:dyDescent="0.35">
      <c r="A9087">
        <v>2021</v>
      </c>
      <c r="B9087">
        <v>3160454</v>
      </c>
      <c r="C9087" t="s">
        <v>215</v>
      </c>
      <c r="D9087" t="s">
        <v>303</v>
      </c>
      <c r="E9087" t="s">
        <v>300</v>
      </c>
      <c r="F9087" s="8">
        <v>7251106.5300000003</v>
      </c>
      <c r="G9087" s="10"/>
      <c r="I9087" s="8">
        <v>0</v>
      </c>
      <c r="J9087" s="8">
        <v>7450373.8604531968</v>
      </c>
    </row>
    <row r="9088" spans="1:10" hidden="1" x14ac:dyDescent="0.35">
      <c r="A9088">
        <v>2021</v>
      </c>
      <c r="B9088">
        <v>3160454</v>
      </c>
      <c r="C9088" t="s">
        <v>215</v>
      </c>
      <c r="D9088" t="s">
        <v>303</v>
      </c>
      <c r="E9088" t="s">
        <v>306</v>
      </c>
      <c r="F9088" s="8">
        <v>9968.74</v>
      </c>
      <c r="G9088" s="10"/>
      <c r="I9088" s="8">
        <v>0</v>
      </c>
      <c r="J9088" s="8">
        <v>0</v>
      </c>
    </row>
    <row r="9089" spans="1:10" hidden="1" x14ac:dyDescent="0.35">
      <c r="A9089">
        <v>2021</v>
      </c>
      <c r="B9089">
        <v>3160454</v>
      </c>
      <c r="C9089" t="s">
        <v>215</v>
      </c>
      <c r="D9089" t="s">
        <v>303</v>
      </c>
      <c r="E9089" t="s">
        <v>301</v>
      </c>
      <c r="F9089" s="8">
        <v>767530.14</v>
      </c>
      <c r="G9089" s="10"/>
      <c r="I9089" s="8">
        <v>0</v>
      </c>
      <c r="J9089" s="8">
        <v>0</v>
      </c>
    </row>
    <row r="9090" spans="1:10" hidden="1" x14ac:dyDescent="0.35">
      <c r="A9090">
        <v>2021</v>
      </c>
      <c r="B9090">
        <v>3160454</v>
      </c>
      <c r="C9090" t="s">
        <v>215</v>
      </c>
      <c r="D9090" t="s">
        <v>303</v>
      </c>
      <c r="E9090" t="s">
        <v>309</v>
      </c>
      <c r="F9090" s="8">
        <v>223541.67</v>
      </c>
      <c r="G9090" s="10"/>
      <c r="I9090" s="8">
        <v>0</v>
      </c>
      <c r="J9090" s="8">
        <v>0</v>
      </c>
    </row>
    <row r="9091" spans="1:10" hidden="1" x14ac:dyDescent="0.35">
      <c r="A9091">
        <v>2021</v>
      </c>
      <c r="B9091">
        <v>3160603</v>
      </c>
      <c r="C9091" t="s">
        <v>216</v>
      </c>
      <c r="D9091" t="s">
        <v>303</v>
      </c>
      <c r="E9091" t="s">
        <v>299</v>
      </c>
      <c r="F9091" s="8">
        <v>2574890.4300000002</v>
      </c>
      <c r="G9091" s="10">
        <v>2574890.4300000002</v>
      </c>
      <c r="H9091">
        <v>0.76797482602007261</v>
      </c>
      <c r="I9091" s="8">
        <v>0</v>
      </c>
      <c r="J9091" s="8">
        <v>0</v>
      </c>
    </row>
    <row r="9092" spans="1:10" hidden="1" x14ac:dyDescent="0.35">
      <c r="A9092">
        <v>2021</v>
      </c>
      <c r="B9092">
        <v>3160603</v>
      </c>
      <c r="C9092" t="s">
        <v>216</v>
      </c>
      <c r="D9092" t="s">
        <v>303</v>
      </c>
      <c r="E9092" t="s">
        <v>300</v>
      </c>
      <c r="F9092" s="8">
        <v>1977451.03</v>
      </c>
      <c r="G9092" s="10"/>
      <c r="I9092" s="8">
        <v>0</v>
      </c>
      <c r="J9092" s="8">
        <v>1977451.03</v>
      </c>
    </row>
    <row r="9093" spans="1:10" hidden="1" x14ac:dyDescent="0.35">
      <c r="A9093">
        <v>2021</v>
      </c>
      <c r="B9093">
        <v>3160603</v>
      </c>
      <c r="C9093" t="s">
        <v>216</v>
      </c>
      <c r="D9093" t="s">
        <v>303</v>
      </c>
      <c r="E9093" t="s">
        <v>301</v>
      </c>
      <c r="F9093" s="8">
        <v>536486.86</v>
      </c>
      <c r="G9093" s="10"/>
      <c r="I9093" s="8">
        <v>0</v>
      </c>
      <c r="J9093" s="8">
        <v>0</v>
      </c>
    </row>
    <row r="9094" spans="1:10" hidden="1" x14ac:dyDescent="0.35">
      <c r="A9094">
        <v>2021</v>
      </c>
      <c r="B9094">
        <v>3160959</v>
      </c>
      <c r="C9094" t="s">
        <v>217</v>
      </c>
      <c r="D9094" t="s">
        <v>303</v>
      </c>
      <c r="E9094" t="s">
        <v>299</v>
      </c>
      <c r="F9094" s="8">
        <v>7213002.6399999997</v>
      </c>
      <c r="G9094" s="10">
        <v>7070980.2999999998</v>
      </c>
      <c r="H9094">
        <v>0.7267274609717127</v>
      </c>
      <c r="I9094" s="8">
        <v>103211.53454946131</v>
      </c>
      <c r="J9094" s="8">
        <v>0</v>
      </c>
    </row>
    <row r="9095" spans="1:10" hidden="1" x14ac:dyDescent="0.35">
      <c r="A9095">
        <v>2021</v>
      </c>
      <c r="B9095">
        <v>3160959</v>
      </c>
      <c r="C9095" t="s">
        <v>217</v>
      </c>
      <c r="D9095" t="s">
        <v>303</v>
      </c>
      <c r="E9095" t="s">
        <v>300</v>
      </c>
      <c r="F9095" s="8">
        <v>5138675.5599999996</v>
      </c>
      <c r="G9095" s="10"/>
      <c r="I9095" s="8">
        <v>0</v>
      </c>
      <c r="J9095" s="8">
        <v>5241887.0945494613</v>
      </c>
    </row>
    <row r="9096" spans="1:10" hidden="1" x14ac:dyDescent="0.35">
      <c r="A9096">
        <v>2021</v>
      </c>
      <c r="B9096">
        <v>3160959</v>
      </c>
      <c r="C9096" t="s">
        <v>217</v>
      </c>
      <c r="D9096" t="s">
        <v>303</v>
      </c>
      <c r="E9096" t="s">
        <v>301</v>
      </c>
      <c r="F9096" s="8">
        <v>1819091.13</v>
      </c>
      <c r="G9096" s="10"/>
      <c r="I9096" s="8">
        <v>0</v>
      </c>
      <c r="J9096" s="8">
        <v>0</v>
      </c>
    </row>
    <row r="9097" spans="1:10" hidden="1" x14ac:dyDescent="0.35">
      <c r="A9097">
        <v>2021</v>
      </c>
      <c r="B9097">
        <v>3160959</v>
      </c>
      <c r="C9097" t="s">
        <v>217</v>
      </c>
      <c r="D9097" t="s">
        <v>303</v>
      </c>
      <c r="E9097" t="s">
        <v>309</v>
      </c>
      <c r="F9097" s="8">
        <v>142022.34</v>
      </c>
      <c r="G9097" s="10"/>
      <c r="I9097" s="8">
        <v>0</v>
      </c>
      <c r="J9097" s="8">
        <v>0</v>
      </c>
    </row>
    <row r="9098" spans="1:10" hidden="1" x14ac:dyDescent="0.35">
      <c r="A9098">
        <v>2021</v>
      </c>
      <c r="B9098">
        <v>3161056</v>
      </c>
      <c r="C9098" t="s">
        <v>218</v>
      </c>
      <c r="D9098" t="s">
        <v>303</v>
      </c>
      <c r="E9098" t="s">
        <v>299</v>
      </c>
      <c r="F9098" s="8">
        <v>3537044.67</v>
      </c>
      <c r="G9098" s="10">
        <v>3109643.6399999997</v>
      </c>
      <c r="H9098">
        <v>0.61683953599261943</v>
      </c>
      <c r="I9098" s="8">
        <v>263637.85302796762</v>
      </c>
      <c r="J9098" s="8">
        <v>0</v>
      </c>
    </row>
    <row r="9099" spans="1:10" hidden="1" x14ac:dyDescent="0.35">
      <c r="A9099">
        <v>2021</v>
      </c>
      <c r="B9099">
        <v>3161056</v>
      </c>
      <c r="C9099" t="s">
        <v>218</v>
      </c>
      <c r="D9099" t="s">
        <v>303</v>
      </c>
      <c r="E9099" t="s">
        <v>300</v>
      </c>
      <c r="F9099" s="8">
        <v>1918151.14</v>
      </c>
      <c r="G9099" s="10"/>
      <c r="I9099" s="8">
        <v>0</v>
      </c>
      <c r="J9099" s="8">
        <v>2181788.9930279674</v>
      </c>
    </row>
    <row r="9100" spans="1:10" hidden="1" x14ac:dyDescent="0.35">
      <c r="A9100">
        <v>2021</v>
      </c>
      <c r="B9100">
        <v>3161056</v>
      </c>
      <c r="C9100" t="s">
        <v>218</v>
      </c>
      <c r="D9100" t="s">
        <v>303</v>
      </c>
      <c r="E9100" t="s">
        <v>301</v>
      </c>
      <c r="F9100" s="8">
        <v>1093616.05</v>
      </c>
      <c r="G9100" s="10"/>
      <c r="I9100" s="8">
        <v>0</v>
      </c>
      <c r="J9100" s="8">
        <v>0</v>
      </c>
    </row>
    <row r="9101" spans="1:10" hidden="1" x14ac:dyDescent="0.35">
      <c r="A9101">
        <v>2021</v>
      </c>
      <c r="B9101">
        <v>3161056</v>
      </c>
      <c r="C9101" t="s">
        <v>218</v>
      </c>
      <c r="D9101" t="s">
        <v>303</v>
      </c>
      <c r="E9101" t="s">
        <v>304</v>
      </c>
      <c r="F9101" s="8">
        <v>56255.7</v>
      </c>
      <c r="G9101" s="10"/>
      <c r="I9101" s="8">
        <v>0</v>
      </c>
      <c r="J9101" s="8">
        <v>0</v>
      </c>
    </row>
    <row r="9102" spans="1:10" hidden="1" x14ac:dyDescent="0.35">
      <c r="A9102">
        <v>2021</v>
      </c>
      <c r="B9102">
        <v>3161056</v>
      </c>
      <c r="C9102" t="s">
        <v>218</v>
      </c>
      <c r="D9102" t="s">
        <v>303</v>
      </c>
      <c r="E9102" t="s">
        <v>309</v>
      </c>
      <c r="F9102" s="8">
        <v>427401.03</v>
      </c>
      <c r="G9102" s="10"/>
      <c r="I9102" s="8">
        <v>0</v>
      </c>
      <c r="J9102" s="8">
        <v>0</v>
      </c>
    </row>
    <row r="9103" spans="1:10" hidden="1" x14ac:dyDescent="0.35">
      <c r="A9103">
        <v>2021</v>
      </c>
      <c r="B9103">
        <v>2513984</v>
      </c>
      <c r="C9103" t="s">
        <v>219</v>
      </c>
      <c r="D9103" t="s">
        <v>303</v>
      </c>
      <c r="E9103" t="s">
        <v>299</v>
      </c>
      <c r="F9103" s="8">
        <v>4441349.5599999996</v>
      </c>
      <c r="G9103" s="10">
        <v>4441349.5599999996</v>
      </c>
      <c r="H9103">
        <v>0.75369630441788515</v>
      </c>
      <c r="I9103" s="8">
        <v>0</v>
      </c>
      <c r="J9103" s="8">
        <v>0</v>
      </c>
    </row>
    <row r="9104" spans="1:10" hidden="1" x14ac:dyDescent="0.35">
      <c r="A9104">
        <v>2021</v>
      </c>
      <c r="B9104">
        <v>2513984</v>
      </c>
      <c r="C9104" t="s">
        <v>219</v>
      </c>
      <c r="D9104" t="s">
        <v>303</v>
      </c>
      <c r="E9104" t="s">
        <v>300</v>
      </c>
      <c r="F9104" s="8">
        <v>3347428.75</v>
      </c>
      <c r="G9104" s="10"/>
      <c r="I9104" s="8">
        <v>0</v>
      </c>
      <c r="J9104" s="8">
        <v>3347428.75</v>
      </c>
    </row>
    <row r="9105" spans="1:10" hidden="1" x14ac:dyDescent="0.35">
      <c r="A9105">
        <v>2021</v>
      </c>
      <c r="B9105">
        <v>2513984</v>
      </c>
      <c r="C9105" t="s">
        <v>219</v>
      </c>
      <c r="D9105" t="s">
        <v>303</v>
      </c>
      <c r="E9105" t="s">
        <v>301</v>
      </c>
      <c r="F9105" s="8">
        <v>689812.47</v>
      </c>
      <c r="G9105" s="10"/>
      <c r="I9105" s="8">
        <v>0</v>
      </c>
      <c r="J9105" s="8">
        <v>0</v>
      </c>
    </row>
    <row r="9106" spans="1:10" hidden="1" x14ac:dyDescent="0.35">
      <c r="A9106">
        <v>2021</v>
      </c>
      <c r="B9106">
        <v>2513984</v>
      </c>
      <c r="C9106" t="s">
        <v>219</v>
      </c>
      <c r="D9106" t="s">
        <v>303</v>
      </c>
      <c r="E9106" t="s">
        <v>304</v>
      </c>
      <c r="F9106" s="8">
        <v>149528.56</v>
      </c>
      <c r="G9106" s="10"/>
      <c r="I9106" s="8">
        <v>0</v>
      </c>
      <c r="J9106" s="8">
        <v>0</v>
      </c>
    </row>
    <row r="9107" spans="1:10" hidden="1" x14ac:dyDescent="0.35">
      <c r="A9107">
        <v>2021</v>
      </c>
      <c r="B9107">
        <v>2513984</v>
      </c>
      <c r="C9107" t="s">
        <v>219</v>
      </c>
      <c r="D9107" t="s">
        <v>303</v>
      </c>
      <c r="E9107" t="s">
        <v>305</v>
      </c>
      <c r="F9107" s="8">
        <v>48735.839999999997</v>
      </c>
      <c r="G9107" s="10"/>
      <c r="I9107" s="8">
        <v>0</v>
      </c>
      <c r="J9107" s="8">
        <v>0</v>
      </c>
    </row>
    <row r="9108" spans="1:10" hidden="1" x14ac:dyDescent="0.35">
      <c r="A9108">
        <v>2021</v>
      </c>
      <c r="B9108">
        <v>3161601</v>
      </c>
      <c r="C9108" t="s">
        <v>220</v>
      </c>
      <c r="D9108" t="s">
        <v>303</v>
      </c>
      <c r="E9108" t="s">
        <v>299</v>
      </c>
      <c r="F9108" s="8">
        <v>4066503.8</v>
      </c>
      <c r="G9108" s="10">
        <v>3190980.33</v>
      </c>
      <c r="H9108">
        <v>0.89504147147155866</v>
      </c>
      <c r="I9108" s="8">
        <v>783629.81489668507</v>
      </c>
      <c r="J9108" s="8">
        <v>0</v>
      </c>
    </row>
    <row r="9109" spans="1:10" hidden="1" x14ac:dyDescent="0.35">
      <c r="A9109">
        <v>2021</v>
      </c>
      <c r="B9109">
        <v>3161601</v>
      </c>
      <c r="C9109" t="s">
        <v>220</v>
      </c>
      <c r="D9109" t="s">
        <v>303</v>
      </c>
      <c r="E9109" t="s">
        <v>300</v>
      </c>
      <c r="F9109" s="8">
        <v>2856059.73</v>
      </c>
      <c r="G9109" s="10"/>
      <c r="I9109" s="8">
        <v>0</v>
      </c>
      <c r="J9109" s="8">
        <v>3639689.5448966851</v>
      </c>
    </row>
    <row r="9110" spans="1:10" hidden="1" x14ac:dyDescent="0.35">
      <c r="A9110">
        <v>2021</v>
      </c>
      <c r="B9110">
        <v>3161601</v>
      </c>
      <c r="C9110" t="s">
        <v>220</v>
      </c>
      <c r="D9110" t="s">
        <v>303</v>
      </c>
      <c r="E9110" t="s">
        <v>301</v>
      </c>
      <c r="F9110" s="8">
        <v>234901.68</v>
      </c>
      <c r="G9110" s="10"/>
      <c r="I9110" s="8">
        <v>0</v>
      </c>
      <c r="J9110" s="8">
        <v>0</v>
      </c>
    </row>
    <row r="9111" spans="1:10" hidden="1" x14ac:dyDescent="0.35">
      <c r="A9111">
        <v>2021</v>
      </c>
      <c r="B9111">
        <v>3161601</v>
      </c>
      <c r="C9111" t="s">
        <v>220</v>
      </c>
      <c r="D9111" t="s">
        <v>303</v>
      </c>
      <c r="E9111" t="s">
        <v>309</v>
      </c>
      <c r="F9111" s="8">
        <v>875523.47</v>
      </c>
      <c r="G9111" s="10"/>
      <c r="I9111" s="8">
        <v>0</v>
      </c>
      <c r="J9111" s="8">
        <v>0</v>
      </c>
    </row>
    <row r="9112" spans="1:10" hidden="1" x14ac:dyDescent="0.35">
      <c r="A9112">
        <v>2021</v>
      </c>
      <c r="B9112">
        <v>3161650</v>
      </c>
      <c r="C9112" t="s">
        <v>221</v>
      </c>
      <c r="D9112" t="s">
        <v>303</v>
      </c>
      <c r="E9112" t="s">
        <v>299</v>
      </c>
      <c r="F9112" s="8">
        <v>2836555.13</v>
      </c>
      <c r="G9112" s="10">
        <v>2580611.1999999997</v>
      </c>
      <c r="H9112">
        <v>0.78697216380367574</v>
      </c>
      <c r="I9112" s="8">
        <v>201420.74840451652</v>
      </c>
      <c r="J9112" s="8">
        <v>0</v>
      </c>
    </row>
    <row r="9113" spans="1:10" hidden="1" x14ac:dyDescent="0.35">
      <c r="A9113">
        <v>2021</v>
      </c>
      <c r="B9113">
        <v>3161650</v>
      </c>
      <c r="C9113" t="s">
        <v>221</v>
      </c>
      <c r="D9113" t="s">
        <v>303</v>
      </c>
      <c r="E9113" t="s">
        <v>300</v>
      </c>
      <c r="F9113" s="8">
        <v>2030869.18</v>
      </c>
      <c r="G9113" s="10"/>
      <c r="I9113" s="8">
        <v>0</v>
      </c>
      <c r="J9113" s="8">
        <v>2232289.9284045165</v>
      </c>
    </row>
    <row r="9114" spans="1:10" hidden="1" x14ac:dyDescent="0.35">
      <c r="A9114">
        <v>2021</v>
      </c>
      <c r="B9114">
        <v>3161650</v>
      </c>
      <c r="C9114" t="s">
        <v>221</v>
      </c>
      <c r="D9114" t="s">
        <v>303</v>
      </c>
      <c r="E9114" t="s">
        <v>306</v>
      </c>
      <c r="F9114" s="8">
        <v>49915.79</v>
      </c>
      <c r="G9114" s="10"/>
      <c r="I9114" s="8">
        <v>0</v>
      </c>
      <c r="J9114" s="8">
        <v>0</v>
      </c>
    </row>
    <row r="9115" spans="1:10" hidden="1" x14ac:dyDescent="0.35">
      <c r="A9115">
        <v>2021</v>
      </c>
      <c r="B9115">
        <v>3161650</v>
      </c>
      <c r="C9115" t="s">
        <v>221</v>
      </c>
      <c r="D9115" t="s">
        <v>303</v>
      </c>
      <c r="E9115" t="s">
        <v>301</v>
      </c>
      <c r="F9115" s="8">
        <v>428938</v>
      </c>
      <c r="G9115" s="10"/>
      <c r="I9115" s="8">
        <v>0</v>
      </c>
      <c r="J9115" s="8">
        <v>0</v>
      </c>
    </row>
    <row r="9116" spans="1:10" hidden="1" x14ac:dyDescent="0.35">
      <c r="A9116">
        <v>2021</v>
      </c>
      <c r="B9116">
        <v>3161650</v>
      </c>
      <c r="C9116" t="s">
        <v>221</v>
      </c>
      <c r="D9116" t="s">
        <v>303</v>
      </c>
      <c r="E9116" t="s">
        <v>309</v>
      </c>
      <c r="F9116" s="8">
        <v>255943.93</v>
      </c>
      <c r="G9116" s="10"/>
      <c r="I9116" s="8">
        <v>0</v>
      </c>
      <c r="J9116" s="8">
        <v>0</v>
      </c>
    </row>
    <row r="9117" spans="1:10" hidden="1" x14ac:dyDescent="0.35">
      <c r="A9117">
        <v>2021</v>
      </c>
      <c r="B9117">
        <v>3125507</v>
      </c>
      <c r="C9117" t="s">
        <v>222</v>
      </c>
      <c r="D9117" t="s">
        <v>303</v>
      </c>
      <c r="E9117" t="s">
        <v>299</v>
      </c>
      <c r="F9117" s="8">
        <v>2839251.24</v>
      </c>
      <c r="G9117" s="10">
        <v>2752929.3200000003</v>
      </c>
      <c r="H9117">
        <v>0.90711844719645762</v>
      </c>
      <c r="I9117" s="8">
        <v>78304.206029416833</v>
      </c>
      <c r="J9117" s="8">
        <v>0</v>
      </c>
    </row>
    <row r="9118" spans="1:10" hidden="1" x14ac:dyDescent="0.35">
      <c r="A9118">
        <v>2021</v>
      </c>
      <c r="B9118">
        <v>3125507</v>
      </c>
      <c r="C9118" t="s">
        <v>222</v>
      </c>
      <c r="D9118" t="s">
        <v>303</v>
      </c>
      <c r="E9118" t="s">
        <v>300</v>
      </c>
      <c r="F9118" s="8">
        <v>2497232.9700000002</v>
      </c>
      <c r="G9118" s="10"/>
      <c r="I9118" s="8">
        <v>0</v>
      </c>
      <c r="J9118" s="8">
        <v>2575537.1760294172</v>
      </c>
    </row>
    <row r="9119" spans="1:10" hidden="1" x14ac:dyDescent="0.35">
      <c r="A9119">
        <v>2021</v>
      </c>
      <c r="B9119">
        <v>3125507</v>
      </c>
      <c r="C9119" t="s">
        <v>222</v>
      </c>
      <c r="D9119" t="s">
        <v>303</v>
      </c>
      <c r="E9119" t="s">
        <v>301</v>
      </c>
      <c r="F9119" s="8">
        <v>107631.48</v>
      </c>
      <c r="G9119" s="10"/>
      <c r="I9119" s="8">
        <v>0</v>
      </c>
      <c r="J9119" s="8">
        <v>0</v>
      </c>
    </row>
    <row r="9120" spans="1:10" hidden="1" x14ac:dyDescent="0.35">
      <c r="A9120">
        <v>2021</v>
      </c>
      <c r="B9120">
        <v>3125507</v>
      </c>
      <c r="C9120" t="s">
        <v>222</v>
      </c>
      <c r="D9120" t="s">
        <v>303</v>
      </c>
      <c r="E9120" t="s">
        <v>309</v>
      </c>
      <c r="F9120" s="8">
        <v>86321.919999999998</v>
      </c>
      <c r="G9120" s="10"/>
      <c r="I9120" s="8">
        <v>0</v>
      </c>
      <c r="J9120" s="8">
        <v>0</v>
      </c>
    </row>
    <row r="9121" spans="1:10" hidden="1" x14ac:dyDescent="0.35">
      <c r="A9121">
        <v>2021</v>
      </c>
      <c r="B9121">
        <v>3162252</v>
      </c>
      <c r="C9121" t="s">
        <v>223</v>
      </c>
      <c r="D9121" t="s">
        <v>303</v>
      </c>
      <c r="E9121" t="s">
        <v>299</v>
      </c>
      <c r="F9121" s="8">
        <v>4153930</v>
      </c>
      <c r="G9121" s="10">
        <v>3618857.17</v>
      </c>
      <c r="H9121">
        <v>0.8277891967756219</v>
      </c>
      <c r="I9121" s="8">
        <v>442927.50816215883</v>
      </c>
      <c r="J9121" s="8">
        <v>0</v>
      </c>
    </row>
    <row r="9122" spans="1:10" hidden="1" x14ac:dyDescent="0.35">
      <c r="A9122">
        <v>2021</v>
      </c>
      <c r="B9122">
        <v>3162252</v>
      </c>
      <c r="C9122" t="s">
        <v>223</v>
      </c>
      <c r="D9122" t="s">
        <v>303</v>
      </c>
      <c r="E9122" t="s">
        <v>300</v>
      </c>
      <c r="F9122" s="8">
        <v>2995650.87</v>
      </c>
      <c r="G9122" s="10"/>
      <c r="I9122" s="8">
        <v>0</v>
      </c>
      <c r="J9122" s="8">
        <v>3438578.3781621591</v>
      </c>
    </row>
    <row r="9123" spans="1:10" hidden="1" x14ac:dyDescent="0.35">
      <c r="A9123">
        <v>2021</v>
      </c>
      <c r="B9123">
        <v>3162252</v>
      </c>
      <c r="C9123" t="s">
        <v>223</v>
      </c>
      <c r="D9123" t="s">
        <v>303</v>
      </c>
      <c r="E9123" t="s">
        <v>306</v>
      </c>
      <c r="F9123" s="8">
        <v>67.5</v>
      </c>
      <c r="G9123" s="10"/>
      <c r="I9123" s="8">
        <v>0</v>
      </c>
      <c r="J9123" s="8">
        <v>0</v>
      </c>
    </row>
    <row r="9124" spans="1:10" hidden="1" x14ac:dyDescent="0.35">
      <c r="A9124">
        <v>2021</v>
      </c>
      <c r="B9124">
        <v>3162252</v>
      </c>
      <c r="C9124" t="s">
        <v>223</v>
      </c>
      <c r="D9124" t="s">
        <v>303</v>
      </c>
      <c r="E9124" t="s">
        <v>301</v>
      </c>
      <c r="F9124" s="8">
        <v>501525.38</v>
      </c>
      <c r="G9124" s="10"/>
      <c r="I9124" s="8">
        <v>0</v>
      </c>
      <c r="J9124" s="8">
        <v>0</v>
      </c>
    </row>
    <row r="9125" spans="1:10" hidden="1" x14ac:dyDescent="0.35">
      <c r="A9125">
        <v>2021</v>
      </c>
      <c r="B9125">
        <v>3162252</v>
      </c>
      <c r="C9125" t="s">
        <v>223</v>
      </c>
      <c r="D9125" t="s">
        <v>303</v>
      </c>
      <c r="E9125" t="s">
        <v>304</v>
      </c>
      <c r="F9125" s="8">
        <v>58148.71</v>
      </c>
      <c r="G9125" s="10"/>
      <c r="I9125" s="8">
        <v>0</v>
      </c>
      <c r="J9125" s="8">
        <v>0</v>
      </c>
    </row>
    <row r="9126" spans="1:10" hidden="1" x14ac:dyDescent="0.35">
      <c r="A9126">
        <v>2021</v>
      </c>
      <c r="B9126">
        <v>3162252</v>
      </c>
      <c r="C9126" t="s">
        <v>223</v>
      </c>
      <c r="D9126" t="s">
        <v>303</v>
      </c>
      <c r="E9126" t="s">
        <v>305</v>
      </c>
      <c r="F9126" s="8">
        <v>37499.11</v>
      </c>
      <c r="G9126" s="10"/>
      <c r="I9126" s="8">
        <v>0</v>
      </c>
      <c r="J9126" s="8">
        <v>0</v>
      </c>
    </row>
    <row r="9127" spans="1:10" hidden="1" x14ac:dyDescent="0.35">
      <c r="A9127">
        <v>2021</v>
      </c>
      <c r="B9127">
        <v>3162252</v>
      </c>
      <c r="C9127" t="s">
        <v>223</v>
      </c>
      <c r="D9127" t="s">
        <v>303</v>
      </c>
      <c r="E9127" t="s">
        <v>309</v>
      </c>
      <c r="F9127" s="8">
        <v>535072.82999999996</v>
      </c>
      <c r="G9127" s="10"/>
      <c r="I9127" s="8">
        <v>0</v>
      </c>
      <c r="J9127" s="8">
        <v>0</v>
      </c>
    </row>
    <row r="9128" spans="1:10" hidden="1" x14ac:dyDescent="0.35">
      <c r="A9128">
        <v>2021</v>
      </c>
      <c r="B9128">
        <v>3162401</v>
      </c>
      <c r="C9128" t="s">
        <v>224</v>
      </c>
      <c r="D9128" t="s">
        <v>303</v>
      </c>
      <c r="E9128" t="s">
        <v>299</v>
      </c>
      <c r="F9128" s="8">
        <v>20259493.039999999</v>
      </c>
      <c r="G9128" s="10">
        <v>18786126.699999999</v>
      </c>
      <c r="H9128">
        <v>0.81451942459219118</v>
      </c>
      <c r="I9128" s="8">
        <v>1200085.5034703028</v>
      </c>
      <c r="J9128" s="8">
        <v>0</v>
      </c>
    </row>
    <row r="9129" spans="1:10" hidden="1" x14ac:dyDescent="0.35">
      <c r="A9129">
        <v>2021</v>
      </c>
      <c r="B9129">
        <v>3162401</v>
      </c>
      <c r="C9129" t="s">
        <v>224</v>
      </c>
      <c r="D9129" t="s">
        <v>303</v>
      </c>
      <c r="E9129" t="s">
        <v>300</v>
      </c>
      <c r="F9129" s="8">
        <v>15301665.109999999</v>
      </c>
      <c r="G9129" s="10"/>
      <c r="I9129" s="8">
        <v>0</v>
      </c>
      <c r="J9129" s="8">
        <v>16501750.613470303</v>
      </c>
    </row>
    <row r="9130" spans="1:10" hidden="1" x14ac:dyDescent="0.35">
      <c r="A9130">
        <v>2021</v>
      </c>
      <c r="B9130">
        <v>3162401</v>
      </c>
      <c r="C9130" t="s">
        <v>224</v>
      </c>
      <c r="D9130" t="s">
        <v>303</v>
      </c>
      <c r="E9130" t="s">
        <v>308</v>
      </c>
      <c r="F9130" s="8">
        <v>3960</v>
      </c>
      <c r="G9130" s="10"/>
      <c r="I9130" s="8">
        <v>0</v>
      </c>
      <c r="J9130" s="8">
        <v>0</v>
      </c>
    </row>
    <row r="9131" spans="1:10" hidden="1" x14ac:dyDescent="0.35">
      <c r="A9131">
        <v>2021</v>
      </c>
      <c r="B9131">
        <v>3162401</v>
      </c>
      <c r="C9131" t="s">
        <v>224</v>
      </c>
      <c r="D9131" t="s">
        <v>303</v>
      </c>
      <c r="E9131" t="s">
        <v>306</v>
      </c>
      <c r="F9131" s="8">
        <v>91702.3</v>
      </c>
      <c r="G9131" s="10"/>
      <c r="I9131" s="8">
        <v>0</v>
      </c>
      <c r="J9131" s="8">
        <v>0</v>
      </c>
    </row>
    <row r="9132" spans="1:10" hidden="1" x14ac:dyDescent="0.35">
      <c r="A9132">
        <v>2021</v>
      </c>
      <c r="B9132">
        <v>3162401</v>
      </c>
      <c r="C9132" t="s">
        <v>224</v>
      </c>
      <c r="D9132" t="s">
        <v>303</v>
      </c>
      <c r="E9132" t="s">
        <v>301</v>
      </c>
      <c r="F9132" s="8">
        <v>1869731.91</v>
      </c>
      <c r="G9132" s="10"/>
      <c r="I9132" s="8">
        <v>0</v>
      </c>
      <c r="J9132" s="8">
        <v>0</v>
      </c>
    </row>
    <row r="9133" spans="1:10" hidden="1" x14ac:dyDescent="0.35">
      <c r="A9133">
        <v>2021</v>
      </c>
      <c r="B9133">
        <v>3162401</v>
      </c>
      <c r="C9133" t="s">
        <v>224</v>
      </c>
      <c r="D9133" t="s">
        <v>303</v>
      </c>
      <c r="E9133" t="s">
        <v>305</v>
      </c>
      <c r="F9133" s="8">
        <v>712025.88</v>
      </c>
      <c r="G9133" s="10"/>
      <c r="I9133" s="8">
        <v>0</v>
      </c>
      <c r="J9133" s="8">
        <v>0</v>
      </c>
    </row>
    <row r="9134" spans="1:10" hidden="1" x14ac:dyDescent="0.35">
      <c r="A9134">
        <v>2021</v>
      </c>
      <c r="B9134">
        <v>3162401</v>
      </c>
      <c r="C9134" t="s">
        <v>224</v>
      </c>
      <c r="D9134" t="s">
        <v>303</v>
      </c>
      <c r="E9134" t="s">
        <v>309</v>
      </c>
      <c r="F9134" s="8">
        <v>1473366.34</v>
      </c>
      <c r="G9134" s="10"/>
      <c r="I9134" s="8">
        <v>0</v>
      </c>
      <c r="J9134" s="8">
        <v>0</v>
      </c>
    </row>
    <row r="9135" spans="1:10" hidden="1" x14ac:dyDescent="0.35">
      <c r="A9135">
        <v>2021</v>
      </c>
      <c r="B9135">
        <v>3162450</v>
      </c>
      <c r="C9135" t="s">
        <v>225</v>
      </c>
      <c r="D9135" t="s">
        <v>303</v>
      </c>
      <c r="E9135" t="s">
        <v>299</v>
      </c>
      <c r="F9135" s="8">
        <v>6560846.4000000004</v>
      </c>
      <c r="G9135" s="10">
        <v>5142642.9400000004</v>
      </c>
      <c r="H9135">
        <v>0.6679302471658668</v>
      </c>
      <c r="I9135" s="8">
        <v>947260.98756928742</v>
      </c>
      <c r="J9135" s="8">
        <v>0</v>
      </c>
    </row>
    <row r="9136" spans="1:10" hidden="1" x14ac:dyDescent="0.35">
      <c r="A9136">
        <v>2021</v>
      </c>
      <c r="B9136">
        <v>3162450</v>
      </c>
      <c r="C9136" t="s">
        <v>225</v>
      </c>
      <c r="D9136" t="s">
        <v>303</v>
      </c>
      <c r="E9136" t="s">
        <v>300</v>
      </c>
      <c r="F9136" s="8">
        <v>3434926.77</v>
      </c>
      <c r="G9136" s="10"/>
      <c r="I9136" s="8">
        <v>0</v>
      </c>
      <c r="J9136" s="8">
        <v>4382187.757569287</v>
      </c>
    </row>
    <row r="9137" spans="1:11" hidden="1" x14ac:dyDescent="0.35">
      <c r="A9137">
        <v>2021</v>
      </c>
      <c r="B9137">
        <v>3162450</v>
      </c>
      <c r="C9137" t="s">
        <v>225</v>
      </c>
      <c r="D9137" t="s">
        <v>303</v>
      </c>
      <c r="E9137" t="s">
        <v>301</v>
      </c>
      <c r="F9137" s="8">
        <v>1587158.24</v>
      </c>
      <c r="G9137" s="10"/>
      <c r="I9137" s="8">
        <v>0</v>
      </c>
      <c r="J9137" s="8">
        <v>0</v>
      </c>
    </row>
    <row r="9138" spans="1:11" hidden="1" x14ac:dyDescent="0.35">
      <c r="A9138">
        <v>2021</v>
      </c>
      <c r="B9138">
        <v>3162450</v>
      </c>
      <c r="C9138" t="s">
        <v>225</v>
      </c>
      <c r="D9138" t="s">
        <v>303</v>
      </c>
      <c r="E9138" t="s">
        <v>304</v>
      </c>
      <c r="F9138" s="8">
        <v>2156.65</v>
      </c>
      <c r="G9138" s="10"/>
      <c r="I9138" s="8">
        <v>0</v>
      </c>
      <c r="J9138" s="8">
        <v>0</v>
      </c>
    </row>
    <row r="9139" spans="1:11" hidden="1" x14ac:dyDescent="0.35">
      <c r="A9139">
        <v>2021</v>
      </c>
      <c r="B9139">
        <v>3162450</v>
      </c>
      <c r="C9139" t="s">
        <v>225</v>
      </c>
      <c r="D9139" t="s">
        <v>303</v>
      </c>
      <c r="E9139" t="s">
        <v>305</v>
      </c>
      <c r="F9139" s="8">
        <v>106446.25</v>
      </c>
      <c r="G9139" s="10"/>
      <c r="I9139" s="8">
        <v>0</v>
      </c>
      <c r="J9139" s="8">
        <v>0</v>
      </c>
    </row>
    <row r="9140" spans="1:11" hidden="1" x14ac:dyDescent="0.35">
      <c r="A9140">
        <v>2021</v>
      </c>
      <c r="B9140">
        <v>3162450</v>
      </c>
      <c r="C9140" t="s">
        <v>225</v>
      </c>
      <c r="D9140" t="s">
        <v>303</v>
      </c>
      <c r="E9140" t="s">
        <v>309</v>
      </c>
      <c r="F9140" s="8">
        <v>1418203.46</v>
      </c>
      <c r="G9140" s="10"/>
      <c r="I9140" s="8">
        <v>0</v>
      </c>
      <c r="J9140" s="8">
        <v>0</v>
      </c>
    </row>
    <row r="9141" spans="1:11" hidden="1" x14ac:dyDescent="0.35">
      <c r="A9141">
        <v>2021</v>
      </c>
      <c r="B9141">
        <v>3162575</v>
      </c>
      <c r="C9141" t="s">
        <v>226</v>
      </c>
      <c r="D9141" t="s">
        <v>303</v>
      </c>
      <c r="E9141" t="s">
        <v>299</v>
      </c>
      <c r="F9141" s="8">
        <v>4941626.5199999996</v>
      </c>
      <c r="G9141" s="10">
        <v>4789117.63</v>
      </c>
      <c r="H9141">
        <v>0.76369933097675868</v>
      </c>
      <c r="I9141" s="8">
        <v>116470.93726100809</v>
      </c>
      <c r="J9141" s="8">
        <v>0</v>
      </c>
      <c r="K9141">
        <f>J9142/F9141</f>
        <v>0.76369933097675879</v>
      </c>
    </row>
    <row r="9142" spans="1:11" hidden="1" x14ac:dyDescent="0.35">
      <c r="A9142">
        <v>2021</v>
      </c>
      <c r="B9142">
        <v>3162575</v>
      </c>
      <c r="C9142" t="s">
        <v>226</v>
      </c>
      <c r="D9142" t="s">
        <v>303</v>
      </c>
      <c r="E9142" t="s">
        <v>300</v>
      </c>
      <c r="F9142" s="8">
        <v>3657445.93</v>
      </c>
      <c r="G9142" s="10"/>
      <c r="I9142" s="8">
        <v>0</v>
      </c>
      <c r="J9142" s="8">
        <v>3773916.8672610084</v>
      </c>
    </row>
    <row r="9143" spans="1:11" hidden="1" x14ac:dyDescent="0.35">
      <c r="A9143">
        <v>2021</v>
      </c>
      <c r="B9143">
        <v>3162575</v>
      </c>
      <c r="C9143" t="s">
        <v>226</v>
      </c>
      <c r="D9143" t="s">
        <v>303</v>
      </c>
      <c r="E9143" t="s">
        <v>301</v>
      </c>
      <c r="F9143" s="8">
        <v>1036518.8</v>
      </c>
      <c r="G9143" s="10"/>
      <c r="I9143" s="8">
        <v>0</v>
      </c>
      <c r="J9143" s="8">
        <v>0</v>
      </c>
    </row>
    <row r="9144" spans="1:11" hidden="1" x14ac:dyDescent="0.35">
      <c r="A9144">
        <v>2021</v>
      </c>
      <c r="B9144">
        <v>3162575</v>
      </c>
      <c r="C9144" t="s">
        <v>226</v>
      </c>
      <c r="D9144" t="s">
        <v>303</v>
      </c>
      <c r="E9144" t="s">
        <v>305</v>
      </c>
      <c r="F9144" s="8">
        <v>7150</v>
      </c>
      <c r="G9144" s="10"/>
      <c r="I9144" s="8">
        <v>0</v>
      </c>
      <c r="J9144" s="8">
        <v>0</v>
      </c>
    </row>
    <row r="9145" spans="1:11" hidden="1" x14ac:dyDescent="0.35">
      <c r="A9145">
        <v>2021</v>
      </c>
      <c r="B9145">
        <v>3162575</v>
      </c>
      <c r="C9145" t="s">
        <v>226</v>
      </c>
      <c r="D9145" t="s">
        <v>303</v>
      </c>
      <c r="E9145" t="s">
        <v>309</v>
      </c>
      <c r="F9145" s="8">
        <v>152508.89000000001</v>
      </c>
      <c r="G9145" s="10"/>
      <c r="I9145" s="8">
        <v>0</v>
      </c>
      <c r="J9145" s="8">
        <v>0</v>
      </c>
    </row>
    <row r="9146" spans="1:11" hidden="1" x14ac:dyDescent="0.35">
      <c r="A9146">
        <v>2021</v>
      </c>
      <c r="B9146">
        <v>3162658</v>
      </c>
      <c r="C9146" t="s">
        <v>227</v>
      </c>
      <c r="D9146" t="s">
        <v>303</v>
      </c>
      <c r="E9146" t="s">
        <v>299</v>
      </c>
      <c r="F9146" s="8">
        <v>3952276.45</v>
      </c>
      <c r="G9146" s="10">
        <v>3629663.1500000004</v>
      </c>
      <c r="H9146">
        <v>0.68480989757961419</v>
      </c>
      <c r="I9146" s="8">
        <v>220928.78093082135</v>
      </c>
      <c r="J9146" s="8">
        <v>0</v>
      </c>
    </row>
    <row r="9147" spans="1:11" hidden="1" x14ac:dyDescent="0.35">
      <c r="A9147">
        <v>2021</v>
      </c>
      <c r="B9147">
        <v>3162658</v>
      </c>
      <c r="C9147" t="s">
        <v>227</v>
      </c>
      <c r="D9147" t="s">
        <v>303</v>
      </c>
      <c r="E9147" t="s">
        <v>300</v>
      </c>
      <c r="F9147" s="8">
        <v>2485629.25</v>
      </c>
      <c r="G9147" s="10"/>
      <c r="I9147" s="8">
        <v>0</v>
      </c>
      <c r="J9147" s="8">
        <v>2706558.0309308213</v>
      </c>
    </row>
    <row r="9148" spans="1:11" hidden="1" x14ac:dyDescent="0.35">
      <c r="A9148">
        <v>2021</v>
      </c>
      <c r="B9148">
        <v>3162658</v>
      </c>
      <c r="C9148" t="s">
        <v>227</v>
      </c>
      <c r="D9148" t="s">
        <v>303</v>
      </c>
      <c r="E9148" t="s">
        <v>301</v>
      </c>
      <c r="F9148" s="8">
        <v>1103569.03</v>
      </c>
      <c r="G9148" s="10"/>
      <c r="I9148" s="8">
        <v>0</v>
      </c>
      <c r="J9148" s="8">
        <v>0</v>
      </c>
    </row>
    <row r="9149" spans="1:11" hidden="1" x14ac:dyDescent="0.35">
      <c r="A9149">
        <v>2021</v>
      </c>
      <c r="B9149">
        <v>3162658</v>
      </c>
      <c r="C9149" t="s">
        <v>227</v>
      </c>
      <c r="D9149" t="s">
        <v>303</v>
      </c>
      <c r="E9149" t="s">
        <v>309</v>
      </c>
      <c r="F9149" s="8">
        <v>322613.3</v>
      </c>
      <c r="G9149" s="10"/>
      <c r="I9149" s="8">
        <v>0</v>
      </c>
      <c r="J9149" s="8">
        <v>0</v>
      </c>
    </row>
    <row r="9150" spans="1:11" hidden="1" x14ac:dyDescent="0.35">
      <c r="A9150">
        <v>2021</v>
      </c>
      <c r="B9150">
        <v>2111052</v>
      </c>
      <c r="C9150" t="s">
        <v>228</v>
      </c>
      <c r="D9150" t="s">
        <v>303</v>
      </c>
      <c r="E9150" t="s">
        <v>299</v>
      </c>
      <c r="F9150" s="8">
        <v>16130926.279999999</v>
      </c>
      <c r="G9150" s="10">
        <v>16130926.279999999</v>
      </c>
      <c r="H9150">
        <v>0.89098226106331202</v>
      </c>
      <c r="I9150" s="8">
        <v>0</v>
      </c>
      <c r="J9150" s="8">
        <v>0</v>
      </c>
    </row>
    <row r="9151" spans="1:11" hidden="1" x14ac:dyDescent="0.35">
      <c r="A9151">
        <v>2021</v>
      </c>
      <c r="B9151">
        <v>2111052</v>
      </c>
      <c r="C9151" t="s">
        <v>228</v>
      </c>
      <c r="D9151" t="s">
        <v>303</v>
      </c>
      <c r="E9151" t="s">
        <v>300</v>
      </c>
      <c r="F9151" s="8">
        <v>14372369.17</v>
      </c>
      <c r="G9151" s="10"/>
      <c r="I9151" s="8">
        <v>0</v>
      </c>
      <c r="J9151" s="8">
        <v>14372369.17</v>
      </c>
    </row>
    <row r="9152" spans="1:11" hidden="1" x14ac:dyDescent="0.35">
      <c r="A9152">
        <v>2021</v>
      </c>
      <c r="B9152">
        <v>2111052</v>
      </c>
      <c r="C9152" t="s">
        <v>228</v>
      </c>
      <c r="D9152" t="s">
        <v>303</v>
      </c>
      <c r="E9152" t="s">
        <v>301</v>
      </c>
      <c r="F9152" s="8">
        <v>1360842.16</v>
      </c>
      <c r="G9152" s="10"/>
      <c r="I9152" s="8">
        <v>0</v>
      </c>
      <c r="J9152" s="8">
        <v>0</v>
      </c>
    </row>
    <row r="9153" spans="1:10" hidden="1" x14ac:dyDescent="0.35">
      <c r="A9153">
        <v>2021</v>
      </c>
      <c r="B9153">
        <v>2111052</v>
      </c>
      <c r="C9153" t="s">
        <v>228</v>
      </c>
      <c r="D9153" t="s">
        <v>303</v>
      </c>
      <c r="E9153" t="s">
        <v>304</v>
      </c>
      <c r="F9153" s="8">
        <v>101989.39</v>
      </c>
      <c r="G9153" s="10"/>
      <c r="I9153" s="8">
        <v>0</v>
      </c>
      <c r="J9153" s="8">
        <v>0</v>
      </c>
    </row>
    <row r="9154" spans="1:10" hidden="1" x14ac:dyDescent="0.35">
      <c r="A9154">
        <v>2021</v>
      </c>
      <c r="B9154">
        <v>3162807</v>
      </c>
      <c r="C9154" t="s">
        <v>229</v>
      </c>
      <c r="D9154" t="s">
        <v>303</v>
      </c>
      <c r="E9154" t="s">
        <v>299</v>
      </c>
      <c r="F9154" s="8">
        <v>11983213.82</v>
      </c>
      <c r="G9154" s="10">
        <v>11983213.82</v>
      </c>
      <c r="H9154">
        <v>0.88755751251378401</v>
      </c>
      <c r="I9154" s="8">
        <v>0</v>
      </c>
      <c r="J9154" s="8">
        <v>0</v>
      </c>
    </row>
    <row r="9155" spans="1:10" hidden="1" x14ac:dyDescent="0.35">
      <c r="A9155">
        <v>2021</v>
      </c>
      <c r="B9155">
        <v>3162807</v>
      </c>
      <c r="C9155" t="s">
        <v>229</v>
      </c>
      <c r="D9155" t="s">
        <v>303</v>
      </c>
      <c r="E9155" t="s">
        <v>300</v>
      </c>
      <c r="F9155" s="8">
        <v>10635791.449999999</v>
      </c>
      <c r="G9155" s="10"/>
      <c r="I9155" s="8">
        <v>0</v>
      </c>
      <c r="J9155" s="8">
        <v>10635791.449999999</v>
      </c>
    </row>
    <row r="9156" spans="1:10" hidden="1" x14ac:dyDescent="0.35">
      <c r="A9156">
        <v>2021</v>
      </c>
      <c r="B9156">
        <v>3162807</v>
      </c>
      <c r="C9156" t="s">
        <v>229</v>
      </c>
      <c r="D9156" t="s">
        <v>303</v>
      </c>
      <c r="E9156" t="s">
        <v>301</v>
      </c>
      <c r="F9156" s="8">
        <v>997113.45</v>
      </c>
      <c r="G9156" s="10"/>
      <c r="I9156" s="8">
        <v>0</v>
      </c>
      <c r="J9156" s="8">
        <v>0</v>
      </c>
    </row>
    <row r="9157" spans="1:10" hidden="1" x14ac:dyDescent="0.35">
      <c r="A9157">
        <v>2021</v>
      </c>
      <c r="B9157">
        <v>3162807</v>
      </c>
      <c r="C9157" t="s">
        <v>229</v>
      </c>
      <c r="D9157" t="s">
        <v>303</v>
      </c>
      <c r="E9157" t="s">
        <v>305</v>
      </c>
      <c r="F9157" s="8">
        <v>150059.48000000001</v>
      </c>
      <c r="G9157" s="10"/>
      <c r="I9157" s="8">
        <v>0</v>
      </c>
      <c r="J9157" s="8">
        <v>0</v>
      </c>
    </row>
    <row r="9158" spans="1:10" hidden="1" x14ac:dyDescent="0.35">
      <c r="A9158">
        <v>2021</v>
      </c>
      <c r="B9158">
        <v>3163003</v>
      </c>
      <c r="C9158" t="s">
        <v>230</v>
      </c>
      <c r="D9158" t="s">
        <v>303</v>
      </c>
      <c r="E9158" t="s">
        <v>299</v>
      </c>
      <c r="F9158" s="8">
        <v>4318976.75</v>
      </c>
      <c r="G9158" s="10">
        <v>4189087.2</v>
      </c>
      <c r="H9158">
        <v>0.94328205915598984</v>
      </c>
      <c r="I9158" s="8">
        <v>122522.48218684491</v>
      </c>
      <c r="J9158" s="8">
        <v>0</v>
      </c>
    </row>
    <row r="9159" spans="1:10" hidden="1" x14ac:dyDescent="0.35">
      <c r="A9159">
        <v>2021</v>
      </c>
      <c r="B9159">
        <v>3163003</v>
      </c>
      <c r="C9159" t="s">
        <v>230</v>
      </c>
      <c r="D9159" t="s">
        <v>303</v>
      </c>
      <c r="E9159" t="s">
        <v>300</v>
      </c>
      <c r="F9159" s="8">
        <v>3951490.8</v>
      </c>
      <c r="G9159" s="10"/>
      <c r="I9159" s="8">
        <v>0</v>
      </c>
      <c r="J9159" s="8">
        <v>4074013.2821868449</v>
      </c>
    </row>
    <row r="9160" spans="1:10" hidden="1" x14ac:dyDescent="0.35">
      <c r="A9160">
        <v>2021</v>
      </c>
      <c r="B9160">
        <v>3163003</v>
      </c>
      <c r="C9160" t="s">
        <v>230</v>
      </c>
      <c r="D9160" t="s">
        <v>303</v>
      </c>
      <c r="E9160" t="s">
        <v>306</v>
      </c>
      <c r="F9160" s="8">
        <v>702</v>
      </c>
      <c r="G9160" s="10"/>
      <c r="I9160" s="8">
        <v>0</v>
      </c>
      <c r="J9160" s="8">
        <v>0</v>
      </c>
    </row>
    <row r="9161" spans="1:10" hidden="1" x14ac:dyDescent="0.35">
      <c r="A9161">
        <v>2021</v>
      </c>
      <c r="B9161">
        <v>3163003</v>
      </c>
      <c r="C9161" t="s">
        <v>230</v>
      </c>
      <c r="D9161" t="s">
        <v>303</v>
      </c>
      <c r="E9161" t="s">
        <v>301</v>
      </c>
      <c r="F9161" s="8">
        <v>191832.1</v>
      </c>
      <c r="G9161" s="10"/>
      <c r="I9161" s="8">
        <v>0</v>
      </c>
      <c r="J9161" s="8">
        <v>0</v>
      </c>
    </row>
    <row r="9162" spans="1:10" hidden="1" x14ac:dyDescent="0.35">
      <c r="A9162">
        <v>2021</v>
      </c>
      <c r="B9162">
        <v>3163003</v>
      </c>
      <c r="C9162" t="s">
        <v>230</v>
      </c>
      <c r="D9162" t="s">
        <v>303</v>
      </c>
      <c r="E9162" t="s">
        <v>309</v>
      </c>
      <c r="F9162" s="8">
        <v>129889.55</v>
      </c>
      <c r="G9162" s="10"/>
      <c r="I9162" s="8">
        <v>0</v>
      </c>
      <c r="J9162" s="8">
        <v>0</v>
      </c>
    </row>
    <row r="9163" spans="1:10" hidden="1" x14ac:dyDescent="0.35">
      <c r="A9163">
        <v>2021</v>
      </c>
      <c r="B9163">
        <v>2210052</v>
      </c>
      <c r="C9163" t="s">
        <v>231</v>
      </c>
      <c r="D9163" t="s">
        <v>303</v>
      </c>
      <c r="E9163" t="s">
        <v>299</v>
      </c>
      <c r="F9163" s="8">
        <v>6139473.5700000003</v>
      </c>
      <c r="G9163" s="10">
        <v>6139473.5700000003</v>
      </c>
      <c r="H9163">
        <v>0.83589292167927676</v>
      </c>
      <c r="I9163" s="8">
        <v>0</v>
      </c>
      <c r="J9163" s="8">
        <v>0</v>
      </c>
    </row>
    <row r="9164" spans="1:10" hidden="1" x14ac:dyDescent="0.35">
      <c r="A9164">
        <v>2021</v>
      </c>
      <c r="B9164">
        <v>2210052</v>
      </c>
      <c r="C9164" t="s">
        <v>231</v>
      </c>
      <c r="D9164" t="s">
        <v>303</v>
      </c>
      <c r="E9164" t="s">
        <v>300</v>
      </c>
      <c r="F9164" s="8">
        <v>5131942.5</v>
      </c>
      <c r="G9164" s="10"/>
      <c r="I9164" s="8">
        <v>0</v>
      </c>
      <c r="J9164" s="8">
        <v>5131942.5</v>
      </c>
    </row>
    <row r="9165" spans="1:10" hidden="1" x14ac:dyDescent="0.35">
      <c r="A9165">
        <v>2021</v>
      </c>
      <c r="B9165">
        <v>2210052</v>
      </c>
      <c r="C9165" t="s">
        <v>231</v>
      </c>
      <c r="D9165" t="s">
        <v>303</v>
      </c>
      <c r="E9165" t="s">
        <v>301</v>
      </c>
      <c r="F9165" s="8">
        <v>1007531.07</v>
      </c>
      <c r="G9165" s="10"/>
      <c r="I9165" s="8">
        <v>0</v>
      </c>
      <c r="J9165" s="8">
        <v>0</v>
      </c>
    </row>
    <row r="9166" spans="1:10" hidden="1" x14ac:dyDescent="0.35">
      <c r="A9166">
        <v>2021</v>
      </c>
      <c r="B9166">
        <v>3163508</v>
      </c>
      <c r="C9166" t="s">
        <v>232</v>
      </c>
      <c r="D9166" t="s">
        <v>303</v>
      </c>
      <c r="E9166" t="s">
        <v>299</v>
      </c>
      <c r="F9166" s="8">
        <v>4264700.18</v>
      </c>
      <c r="G9166" s="10">
        <v>3316371.7299999995</v>
      </c>
      <c r="H9166">
        <v>0.91716105962584604</v>
      </c>
      <c r="I9166" s="8">
        <v>869769.92607533606</v>
      </c>
      <c r="J9166" s="8">
        <v>0</v>
      </c>
    </row>
    <row r="9167" spans="1:10" hidden="1" x14ac:dyDescent="0.35">
      <c r="A9167">
        <v>2021</v>
      </c>
      <c r="B9167">
        <v>3163508</v>
      </c>
      <c r="C9167" t="s">
        <v>232</v>
      </c>
      <c r="D9167" t="s">
        <v>303</v>
      </c>
      <c r="E9167" t="s">
        <v>300</v>
      </c>
      <c r="F9167" s="8">
        <v>3041647.01</v>
      </c>
      <c r="G9167" s="10"/>
      <c r="I9167" s="8">
        <v>0</v>
      </c>
      <c r="J9167" s="8">
        <v>3911416.9360753358</v>
      </c>
    </row>
    <row r="9168" spans="1:10" hidden="1" x14ac:dyDescent="0.35">
      <c r="A9168">
        <v>2021</v>
      </c>
      <c r="B9168">
        <v>3163508</v>
      </c>
      <c r="C9168" t="s">
        <v>232</v>
      </c>
      <c r="D9168" t="s">
        <v>303</v>
      </c>
      <c r="E9168" t="s">
        <v>301</v>
      </c>
      <c r="F9168" s="8">
        <v>38677.57</v>
      </c>
      <c r="G9168" s="10"/>
      <c r="I9168" s="8">
        <v>0</v>
      </c>
      <c r="J9168" s="8">
        <v>0</v>
      </c>
    </row>
    <row r="9169" spans="1:10" hidden="1" x14ac:dyDescent="0.35">
      <c r="A9169">
        <v>2021</v>
      </c>
      <c r="B9169">
        <v>3163508</v>
      </c>
      <c r="C9169" t="s">
        <v>232</v>
      </c>
      <c r="D9169" t="s">
        <v>303</v>
      </c>
      <c r="E9169" t="s">
        <v>309</v>
      </c>
      <c r="F9169" s="8">
        <v>948328.45</v>
      </c>
      <c r="G9169" s="10"/>
      <c r="I9169" s="8">
        <v>0</v>
      </c>
      <c r="J9169" s="8">
        <v>0</v>
      </c>
    </row>
    <row r="9170" spans="1:10" hidden="1" x14ac:dyDescent="0.35">
      <c r="A9170">
        <v>2021</v>
      </c>
      <c r="B9170">
        <v>3164100</v>
      </c>
      <c r="C9170" t="s">
        <v>233</v>
      </c>
      <c r="D9170" t="s">
        <v>303</v>
      </c>
      <c r="E9170" t="s">
        <v>299</v>
      </c>
      <c r="F9170" s="8">
        <v>4879318.97</v>
      </c>
      <c r="G9170" s="10">
        <v>4879318.97</v>
      </c>
      <c r="H9170">
        <v>0.61669005008705147</v>
      </c>
      <c r="I9170" s="8">
        <v>0</v>
      </c>
      <c r="J9170" s="8">
        <v>0</v>
      </c>
    </row>
    <row r="9171" spans="1:10" hidden="1" x14ac:dyDescent="0.35">
      <c r="A9171">
        <v>2021</v>
      </c>
      <c r="B9171">
        <v>3164100</v>
      </c>
      <c r="C9171" t="s">
        <v>233</v>
      </c>
      <c r="D9171" t="s">
        <v>303</v>
      </c>
      <c r="E9171" t="s">
        <v>300</v>
      </c>
      <c r="F9171" s="8">
        <v>3009027.46</v>
      </c>
      <c r="G9171" s="10"/>
      <c r="I9171" s="8">
        <v>0</v>
      </c>
      <c r="J9171" s="8">
        <v>3009027.46</v>
      </c>
    </row>
    <row r="9172" spans="1:10" hidden="1" x14ac:dyDescent="0.35">
      <c r="A9172">
        <v>2021</v>
      </c>
      <c r="B9172">
        <v>3164100</v>
      </c>
      <c r="C9172" t="s">
        <v>233</v>
      </c>
      <c r="D9172" t="s">
        <v>303</v>
      </c>
      <c r="E9172" t="s">
        <v>301</v>
      </c>
      <c r="F9172" s="8">
        <v>658494.52</v>
      </c>
      <c r="G9172" s="10"/>
      <c r="I9172" s="8">
        <v>0</v>
      </c>
      <c r="J9172" s="8">
        <v>0</v>
      </c>
    </row>
    <row r="9173" spans="1:10" hidden="1" x14ac:dyDescent="0.35">
      <c r="A9173">
        <v>2021</v>
      </c>
      <c r="B9173">
        <v>3164100</v>
      </c>
      <c r="C9173" t="s">
        <v>233</v>
      </c>
      <c r="D9173" t="s">
        <v>303</v>
      </c>
      <c r="E9173" t="s">
        <v>304</v>
      </c>
      <c r="F9173" s="8">
        <v>114628.4</v>
      </c>
      <c r="G9173" s="10"/>
      <c r="I9173" s="8">
        <v>0</v>
      </c>
      <c r="J9173" s="8">
        <v>0</v>
      </c>
    </row>
    <row r="9174" spans="1:10" hidden="1" x14ac:dyDescent="0.35">
      <c r="A9174">
        <v>2021</v>
      </c>
      <c r="B9174">
        <v>3164209</v>
      </c>
      <c r="C9174" t="s">
        <v>234</v>
      </c>
      <c r="D9174" t="s">
        <v>303</v>
      </c>
      <c r="E9174" t="s">
        <v>299</v>
      </c>
      <c r="F9174" s="8">
        <v>6780281.1200000001</v>
      </c>
      <c r="G9174" s="10">
        <v>6435003.79</v>
      </c>
      <c r="H9174">
        <v>0.84092260651178263</v>
      </c>
      <c r="I9174" s="8">
        <v>290351.51231302891</v>
      </c>
      <c r="J9174" s="8">
        <v>0</v>
      </c>
    </row>
    <row r="9175" spans="1:10" hidden="1" x14ac:dyDescent="0.35">
      <c r="A9175">
        <v>2021</v>
      </c>
      <c r="B9175">
        <v>3164209</v>
      </c>
      <c r="C9175" t="s">
        <v>234</v>
      </c>
      <c r="D9175" t="s">
        <v>303</v>
      </c>
      <c r="E9175" t="s">
        <v>300</v>
      </c>
      <c r="F9175" s="8">
        <v>5411340.1600000001</v>
      </c>
      <c r="G9175" s="10"/>
      <c r="I9175" s="8">
        <v>0</v>
      </c>
      <c r="J9175" s="8">
        <v>5701691.6723130289</v>
      </c>
    </row>
    <row r="9176" spans="1:10" hidden="1" x14ac:dyDescent="0.35">
      <c r="A9176">
        <v>2021</v>
      </c>
      <c r="B9176">
        <v>3164209</v>
      </c>
      <c r="C9176" t="s">
        <v>234</v>
      </c>
      <c r="D9176" t="s">
        <v>303</v>
      </c>
      <c r="E9176" t="s">
        <v>301</v>
      </c>
      <c r="F9176" s="8">
        <v>292690.71000000002</v>
      </c>
      <c r="G9176" s="10"/>
      <c r="I9176" s="8">
        <v>0</v>
      </c>
      <c r="J9176" s="8">
        <v>0</v>
      </c>
    </row>
    <row r="9177" spans="1:10" hidden="1" x14ac:dyDescent="0.35">
      <c r="A9177">
        <v>2021</v>
      </c>
      <c r="B9177">
        <v>3164209</v>
      </c>
      <c r="C9177" t="s">
        <v>234</v>
      </c>
      <c r="D9177" t="s">
        <v>303</v>
      </c>
      <c r="E9177" t="s">
        <v>304</v>
      </c>
      <c r="F9177" s="8">
        <v>13798.16</v>
      </c>
      <c r="G9177" s="10"/>
      <c r="I9177" s="8">
        <v>0</v>
      </c>
      <c r="J9177" s="8">
        <v>0</v>
      </c>
    </row>
    <row r="9178" spans="1:10" hidden="1" x14ac:dyDescent="0.35">
      <c r="A9178">
        <v>2021</v>
      </c>
      <c r="B9178">
        <v>3164209</v>
      </c>
      <c r="C9178" t="s">
        <v>234</v>
      </c>
      <c r="D9178" t="s">
        <v>303</v>
      </c>
      <c r="E9178" t="s">
        <v>305</v>
      </c>
      <c r="F9178" s="8">
        <v>633622.48</v>
      </c>
      <c r="G9178" s="10"/>
      <c r="I9178" s="8">
        <v>0</v>
      </c>
      <c r="J9178" s="8">
        <v>0</v>
      </c>
    </row>
    <row r="9179" spans="1:10" hidden="1" x14ac:dyDescent="0.35">
      <c r="A9179">
        <v>2021</v>
      </c>
      <c r="B9179">
        <v>3164209</v>
      </c>
      <c r="C9179" t="s">
        <v>234</v>
      </c>
      <c r="D9179" t="s">
        <v>303</v>
      </c>
      <c r="E9179" t="s">
        <v>309</v>
      </c>
      <c r="F9179" s="8">
        <v>345277.33</v>
      </c>
      <c r="G9179" s="10"/>
      <c r="I9179" s="8">
        <v>0</v>
      </c>
      <c r="J9179" s="8">
        <v>0</v>
      </c>
    </row>
    <row r="9180" spans="1:10" hidden="1" x14ac:dyDescent="0.35">
      <c r="A9180">
        <v>2021</v>
      </c>
      <c r="B9180">
        <v>3164472</v>
      </c>
      <c r="C9180" t="s">
        <v>235</v>
      </c>
      <c r="D9180" t="s">
        <v>303</v>
      </c>
      <c r="E9180" t="s">
        <v>299</v>
      </c>
      <c r="F9180" s="8">
        <v>7692941.4100000001</v>
      </c>
      <c r="G9180" s="10">
        <v>7228479.0899999999</v>
      </c>
      <c r="H9180">
        <v>0.64412701648971638</v>
      </c>
      <c r="I9180" s="8">
        <v>299172.72845349193</v>
      </c>
      <c r="J9180" s="8">
        <v>0</v>
      </c>
    </row>
    <row r="9181" spans="1:10" hidden="1" x14ac:dyDescent="0.35">
      <c r="A9181">
        <v>2021</v>
      </c>
      <c r="B9181">
        <v>3164472</v>
      </c>
      <c r="C9181" t="s">
        <v>235</v>
      </c>
      <c r="D9181" t="s">
        <v>303</v>
      </c>
      <c r="E9181" t="s">
        <v>300</v>
      </c>
      <c r="F9181" s="8">
        <v>4656058.67</v>
      </c>
      <c r="G9181" s="10"/>
      <c r="I9181" s="8">
        <v>0</v>
      </c>
      <c r="J9181" s="8">
        <v>4955231.3984534917</v>
      </c>
    </row>
    <row r="9182" spans="1:10" hidden="1" x14ac:dyDescent="0.35">
      <c r="A9182">
        <v>2021</v>
      </c>
      <c r="B9182">
        <v>3164472</v>
      </c>
      <c r="C9182" t="s">
        <v>235</v>
      </c>
      <c r="D9182" t="s">
        <v>303</v>
      </c>
      <c r="E9182" t="s">
        <v>301</v>
      </c>
      <c r="F9182" s="8">
        <v>2196595.21</v>
      </c>
      <c r="G9182" s="10"/>
      <c r="I9182" s="8">
        <v>0</v>
      </c>
      <c r="J9182" s="8">
        <v>0</v>
      </c>
    </row>
    <row r="9183" spans="1:10" hidden="1" x14ac:dyDescent="0.35">
      <c r="A9183">
        <v>2021</v>
      </c>
      <c r="B9183">
        <v>3164472</v>
      </c>
      <c r="C9183" t="s">
        <v>235</v>
      </c>
      <c r="D9183" t="s">
        <v>303</v>
      </c>
      <c r="E9183" t="s">
        <v>309</v>
      </c>
      <c r="F9183" s="8">
        <v>464462.32</v>
      </c>
      <c r="G9183" s="10"/>
      <c r="I9183" s="8">
        <v>0</v>
      </c>
      <c r="J9183" s="8">
        <v>0</v>
      </c>
    </row>
    <row r="9184" spans="1:10" hidden="1" x14ac:dyDescent="0.35">
      <c r="A9184">
        <v>2021</v>
      </c>
      <c r="B9184">
        <v>3164506</v>
      </c>
      <c r="C9184" t="s">
        <v>236</v>
      </c>
      <c r="D9184" t="s">
        <v>303</v>
      </c>
      <c r="E9184" t="s">
        <v>299</v>
      </c>
      <c r="F9184" s="8">
        <v>5481125.1900000004</v>
      </c>
      <c r="G9184" s="10">
        <v>5481125.1900000004</v>
      </c>
      <c r="H9184">
        <v>0.8096764434603253</v>
      </c>
      <c r="I9184" s="8">
        <v>0</v>
      </c>
      <c r="J9184" s="8">
        <v>0</v>
      </c>
    </row>
    <row r="9185" spans="1:10" hidden="1" x14ac:dyDescent="0.35">
      <c r="A9185">
        <v>2021</v>
      </c>
      <c r="B9185">
        <v>3164506</v>
      </c>
      <c r="C9185" t="s">
        <v>236</v>
      </c>
      <c r="D9185" t="s">
        <v>303</v>
      </c>
      <c r="E9185" t="s">
        <v>300</v>
      </c>
      <c r="F9185" s="8">
        <v>4437937.95</v>
      </c>
      <c r="G9185" s="10"/>
      <c r="I9185" s="8">
        <v>0</v>
      </c>
      <c r="J9185" s="8">
        <v>4437937.95</v>
      </c>
    </row>
    <row r="9186" spans="1:10" hidden="1" x14ac:dyDescent="0.35">
      <c r="A9186">
        <v>2021</v>
      </c>
      <c r="B9186">
        <v>3164506</v>
      </c>
      <c r="C9186" t="s">
        <v>236</v>
      </c>
      <c r="D9186" t="s">
        <v>303</v>
      </c>
      <c r="E9186" t="s">
        <v>307</v>
      </c>
      <c r="F9186" s="8">
        <v>256582.15</v>
      </c>
      <c r="G9186" s="10"/>
      <c r="I9186" s="8">
        <v>0</v>
      </c>
      <c r="J9186" s="8">
        <v>0</v>
      </c>
    </row>
    <row r="9187" spans="1:10" hidden="1" x14ac:dyDescent="0.35">
      <c r="A9187">
        <v>2021</v>
      </c>
      <c r="B9187">
        <v>3164506</v>
      </c>
      <c r="C9187" t="s">
        <v>236</v>
      </c>
      <c r="D9187" t="s">
        <v>303</v>
      </c>
      <c r="E9187" t="s">
        <v>304</v>
      </c>
      <c r="F9187" s="8">
        <v>27192.43</v>
      </c>
      <c r="G9187" s="10"/>
      <c r="I9187" s="8">
        <v>0</v>
      </c>
      <c r="J9187" s="8">
        <v>0</v>
      </c>
    </row>
    <row r="9188" spans="1:10" hidden="1" x14ac:dyDescent="0.35">
      <c r="A9188">
        <v>2021</v>
      </c>
      <c r="B9188">
        <v>3165503</v>
      </c>
      <c r="C9188" t="s">
        <v>237</v>
      </c>
      <c r="D9188" t="s">
        <v>303</v>
      </c>
      <c r="E9188" t="s">
        <v>299</v>
      </c>
      <c r="F9188" s="8">
        <v>5331290.12</v>
      </c>
      <c r="G9188" s="10">
        <v>4990646.46</v>
      </c>
      <c r="H9188">
        <v>0.67002395116563718</v>
      </c>
      <c r="I9188" s="8">
        <v>228239.4110127239</v>
      </c>
      <c r="J9188" s="8">
        <v>0</v>
      </c>
    </row>
    <row r="9189" spans="1:10" hidden="1" x14ac:dyDescent="0.35">
      <c r="A9189">
        <v>2021</v>
      </c>
      <c r="B9189">
        <v>3165503</v>
      </c>
      <c r="C9189" t="s">
        <v>237</v>
      </c>
      <c r="D9189" t="s">
        <v>303</v>
      </c>
      <c r="E9189" t="s">
        <v>300</v>
      </c>
      <c r="F9189" s="8">
        <v>3343852.66</v>
      </c>
      <c r="G9189" s="10"/>
      <c r="I9189" s="8">
        <v>0</v>
      </c>
      <c r="J9189" s="8">
        <v>3572092.0710127242</v>
      </c>
    </row>
    <row r="9190" spans="1:10" hidden="1" x14ac:dyDescent="0.35">
      <c r="A9190">
        <v>2021</v>
      </c>
      <c r="B9190">
        <v>3165503</v>
      </c>
      <c r="C9190" t="s">
        <v>237</v>
      </c>
      <c r="D9190" t="s">
        <v>303</v>
      </c>
      <c r="E9190" t="s">
        <v>301</v>
      </c>
      <c r="F9190" s="8">
        <v>733821.77</v>
      </c>
      <c r="G9190" s="10"/>
      <c r="I9190" s="8">
        <v>0</v>
      </c>
      <c r="J9190" s="8">
        <v>0</v>
      </c>
    </row>
    <row r="9191" spans="1:10" hidden="1" x14ac:dyDescent="0.35">
      <c r="A9191">
        <v>2021</v>
      </c>
      <c r="B9191">
        <v>3165503</v>
      </c>
      <c r="C9191" t="s">
        <v>237</v>
      </c>
      <c r="D9191" t="s">
        <v>303</v>
      </c>
      <c r="E9191" t="s">
        <v>309</v>
      </c>
      <c r="F9191" s="8">
        <v>340643.66</v>
      </c>
      <c r="G9191" s="10"/>
      <c r="I9191" s="8">
        <v>0</v>
      </c>
      <c r="J9191" s="8">
        <v>0</v>
      </c>
    </row>
    <row r="9192" spans="1:10" hidden="1" x14ac:dyDescent="0.35">
      <c r="A9192">
        <v>2021</v>
      </c>
      <c r="B9192">
        <v>3165909</v>
      </c>
      <c r="C9192" t="s">
        <v>238</v>
      </c>
      <c r="D9192" t="s">
        <v>303</v>
      </c>
      <c r="E9192" t="s">
        <v>299</v>
      </c>
      <c r="F9192" s="8">
        <v>4026924.52</v>
      </c>
      <c r="G9192" s="10">
        <v>4026924.52</v>
      </c>
      <c r="H9192">
        <v>0.72510869908234588</v>
      </c>
      <c r="I9192" s="8">
        <v>0</v>
      </c>
      <c r="J9192" s="8">
        <v>0</v>
      </c>
    </row>
    <row r="9193" spans="1:10" hidden="1" x14ac:dyDescent="0.35">
      <c r="A9193">
        <v>2021</v>
      </c>
      <c r="B9193">
        <v>3165909</v>
      </c>
      <c r="C9193" t="s">
        <v>238</v>
      </c>
      <c r="D9193" t="s">
        <v>303</v>
      </c>
      <c r="E9193" t="s">
        <v>300</v>
      </c>
      <c r="F9193" s="8">
        <v>2919958</v>
      </c>
      <c r="G9193" s="10"/>
      <c r="I9193" s="8">
        <v>0</v>
      </c>
      <c r="J9193" s="8">
        <v>2919958</v>
      </c>
    </row>
    <row r="9194" spans="1:10" hidden="1" x14ac:dyDescent="0.35">
      <c r="A9194">
        <v>2021</v>
      </c>
      <c r="B9194">
        <v>3165909</v>
      </c>
      <c r="C9194" t="s">
        <v>238</v>
      </c>
      <c r="D9194" t="s">
        <v>303</v>
      </c>
      <c r="E9194" t="s">
        <v>306</v>
      </c>
      <c r="F9194" s="8">
        <v>1.1599999999999999</v>
      </c>
      <c r="G9194" s="10"/>
      <c r="I9194" s="8">
        <v>0</v>
      </c>
      <c r="J9194" s="8">
        <v>0</v>
      </c>
    </row>
    <row r="9195" spans="1:10" hidden="1" x14ac:dyDescent="0.35">
      <c r="A9195">
        <v>2021</v>
      </c>
      <c r="B9195">
        <v>3165909</v>
      </c>
      <c r="C9195" t="s">
        <v>238</v>
      </c>
      <c r="D9195" t="s">
        <v>303</v>
      </c>
      <c r="E9195" t="s">
        <v>301</v>
      </c>
      <c r="F9195" s="8">
        <v>709058.31</v>
      </c>
      <c r="G9195" s="10"/>
      <c r="I9195" s="8">
        <v>0</v>
      </c>
      <c r="J9195" s="8">
        <v>0</v>
      </c>
    </row>
    <row r="9196" spans="1:10" hidden="1" x14ac:dyDescent="0.35">
      <c r="A9196">
        <v>2021</v>
      </c>
      <c r="B9196">
        <v>3165909</v>
      </c>
      <c r="C9196" t="s">
        <v>238</v>
      </c>
      <c r="D9196" t="s">
        <v>303</v>
      </c>
      <c r="E9196" t="s">
        <v>305</v>
      </c>
      <c r="F9196" s="8">
        <v>157.94999999999999</v>
      </c>
      <c r="G9196" s="10"/>
      <c r="I9196" s="8">
        <v>0</v>
      </c>
      <c r="J9196" s="8">
        <v>0</v>
      </c>
    </row>
    <row r="9197" spans="1:10" hidden="1" x14ac:dyDescent="0.35">
      <c r="A9197">
        <v>2021</v>
      </c>
      <c r="B9197">
        <v>3166105</v>
      </c>
      <c r="C9197" t="s">
        <v>239</v>
      </c>
      <c r="D9197" t="s">
        <v>303</v>
      </c>
      <c r="E9197" t="s">
        <v>299</v>
      </c>
      <c r="F9197" s="8">
        <v>2887433.51</v>
      </c>
      <c r="G9197" s="10">
        <v>2563489.2599999998</v>
      </c>
      <c r="H9197">
        <v>0.82391390631377182</v>
      </c>
      <c r="I9197" s="8">
        <v>266902.17244538508</v>
      </c>
      <c r="J9197" s="8">
        <v>0</v>
      </c>
    </row>
    <row r="9198" spans="1:10" hidden="1" x14ac:dyDescent="0.35">
      <c r="A9198">
        <v>2021</v>
      </c>
      <c r="B9198">
        <v>3166105</v>
      </c>
      <c r="C9198" t="s">
        <v>239</v>
      </c>
      <c r="D9198" t="s">
        <v>303</v>
      </c>
      <c r="E9198" t="s">
        <v>300</v>
      </c>
      <c r="F9198" s="8">
        <v>2112094.4500000002</v>
      </c>
      <c r="G9198" s="10"/>
      <c r="I9198" s="8">
        <v>0</v>
      </c>
      <c r="J9198" s="8">
        <v>2378996.6224453854</v>
      </c>
    </row>
    <row r="9199" spans="1:10" hidden="1" x14ac:dyDescent="0.35">
      <c r="A9199">
        <v>2021</v>
      </c>
      <c r="B9199">
        <v>3166105</v>
      </c>
      <c r="C9199" t="s">
        <v>239</v>
      </c>
      <c r="D9199" t="s">
        <v>303</v>
      </c>
      <c r="E9199" t="s">
        <v>301</v>
      </c>
      <c r="F9199" s="8">
        <v>266755.42</v>
      </c>
      <c r="G9199" s="10"/>
      <c r="I9199" s="8">
        <v>0</v>
      </c>
      <c r="J9199" s="8">
        <v>0</v>
      </c>
    </row>
    <row r="9200" spans="1:10" hidden="1" x14ac:dyDescent="0.35">
      <c r="A9200">
        <v>2021</v>
      </c>
      <c r="B9200">
        <v>3166105</v>
      </c>
      <c r="C9200" t="s">
        <v>239</v>
      </c>
      <c r="D9200" t="s">
        <v>303</v>
      </c>
      <c r="E9200" t="s">
        <v>309</v>
      </c>
      <c r="F9200" s="8">
        <v>323944.25</v>
      </c>
      <c r="G9200" s="10"/>
      <c r="I9200" s="8">
        <v>0</v>
      </c>
      <c r="J9200" s="8">
        <v>0</v>
      </c>
    </row>
    <row r="9201" spans="1:10" hidden="1" x14ac:dyDescent="0.35">
      <c r="A9201">
        <v>2021</v>
      </c>
      <c r="B9201">
        <v>3166501</v>
      </c>
      <c r="C9201" t="s">
        <v>240</v>
      </c>
      <c r="D9201" t="s">
        <v>303</v>
      </c>
      <c r="E9201" t="s">
        <v>299</v>
      </c>
      <c r="F9201" s="8">
        <v>3468037.36</v>
      </c>
      <c r="G9201" s="10">
        <v>3130738.79</v>
      </c>
      <c r="H9201">
        <v>0.75836835304934536</v>
      </c>
      <c r="I9201" s="8">
        <v>255796.56101679933</v>
      </c>
      <c r="J9201" s="8">
        <v>0</v>
      </c>
    </row>
    <row r="9202" spans="1:10" hidden="1" x14ac:dyDescent="0.35">
      <c r="A9202">
        <v>2021</v>
      </c>
      <c r="B9202">
        <v>3166501</v>
      </c>
      <c r="C9202" t="s">
        <v>240</v>
      </c>
      <c r="D9202" t="s">
        <v>303</v>
      </c>
      <c r="E9202" t="s">
        <v>300</v>
      </c>
      <c r="F9202" s="8">
        <v>2374253.2200000002</v>
      </c>
      <c r="G9202" s="10"/>
      <c r="I9202" s="8">
        <v>0</v>
      </c>
      <c r="J9202" s="8">
        <v>2630049.7810167996</v>
      </c>
    </row>
    <row r="9203" spans="1:10" hidden="1" x14ac:dyDescent="0.35">
      <c r="A9203">
        <v>2021</v>
      </c>
      <c r="B9203">
        <v>3166501</v>
      </c>
      <c r="C9203" t="s">
        <v>240</v>
      </c>
      <c r="D9203" t="s">
        <v>303</v>
      </c>
      <c r="E9203" t="s">
        <v>301</v>
      </c>
      <c r="F9203" s="8">
        <v>576265.99</v>
      </c>
      <c r="G9203" s="10"/>
      <c r="I9203" s="8">
        <v>0</v>
      </c>
      <c r="J9203" s="8">
        <v>0</v>
      </c>
    </row>
    <row r="9204" spans="1:10" hidden="1" x14ac:dyDescent="0.35">
      <c r="A9204">
        <v>2021</v>
      </c>
      <c r="B9204">
        <v>3166501</v>
      </c>
      <c r="C9204" t="s">
        <v>240</v>
      </c>
      <c r="D9204" t="s">
        <v>303</v>
      </c>
      <c r="E9204" t="s">
        <v>309</v>
      </c>
      <c r="F9204" s="8">
        <v>337298.57</v>
      </c>
      <c r="G9204" s="10"/>
      <c r="I9204" s="8">
        <v>0</v>
      </c>
      <c r="J9204" s="8">
        <v>0</v>
      </c>
    </row>
    <row r="9205" spans="1:10" hidden="1" x14ac:dyDescent="0.35">
      <c r="A9205">
        <v>2021</v>
      </c>
      <c r="B9205">
        <v>3166956</v>
      </c>
      <c r="C9205" t="s">
        <v>242</v>
      </c>
      <c r="D9205" t="s">
        <v>303</v>
      </c>
      <c r="E9205" t="s">
        <v>299</v>
      </c>
      <c r="F9205" s="8">
        <v>4958147.9000000004</v>
      </c>
      <c r="G9205" s="10">
        <v>4681282.8000000007</v>
      </c>
      <c r="H9205">
        <v>0.87548340382255896</v>
      </c>
      <c r="I9205" s="8">
        <v>242390.80014767314</v>
      </c>
      <c r="J9205" s="8">
        <v>0</v>
      </c>
    </row>
    <row r="9206" spans="1:10" hidden="1" x14ac:dyDescent="0.35">
      <c r="A9206">
        <v>2021</v>
      </c>
      <c r="B9206">
        <v>3166956</v>
      </c>
      <c r="C9206" t="s">
        <v>242</v>
      </c>
      <c r="D9206" t="s">
        <v>303</v>
      </c>
      <c r="E9206" t="s">
        <v>300</v>
      </c>
      <c r="F9206" s="8">
        <v>4098385.4</v>
      </c>
      <c r="G9206" s="10"/>
      <c r="I9206" s="8">
        <v>0</v>
      </c>
      <c r="J9206" s="8">
        <v>4340776.2001476735</v>
      </c>
    </row>
    <row r="9207" spans="1:10" hidden="1" x14ac:dyDescent="0.35">
      <c r="A9207">
        <v>2021</v>
      </c>
      <c r="B9207">
        <v>3166956</v>
      </c>
      <c r="C9207" t="s">
        <v>242</v>
      </c>
      <c r="D9207" t="s">
        <v>303</v>
      </c>
      <c r="E9207" t="s">
        <v>306</v>
      </c>
      <c r="F9207" s="8">
        <v>20770</v>
      </c>
      <c r="G9207" s="10"/>
      <c r="I9207" s="8">
        <v>0</v>
      </c>
      <c r="J9207" s="8">
        <v>0</v>
      </c>
    </row>
    <row r="9208" spans="1:10" hidden="1" x14ac:dyDescent="0.35">
      <c r="A9208">
        <v>2021</v>
      </c>
      <c r="B9208">
        <v>3166956</v>
      </c>
      <c r="C9208" t="s">
        <v>242</v>
      </c>
      <c r="D9208" t="s">
        <v>303</v>
      </c>
      <c r="E9208" t="s">
        <v>301</v>
      </c>
      <c r="F9208" s="8">
        <v>562127.4</v>
      </c>
      <c r="G9208" s="10"/>
      <c r="I9208" s="8">
        <v>0</v>
      </c>
      <c r="J9208" s="8">
        <v>0</v>
      </c>
    </row>
    <row r="9209" spans="1:10" hidden="1" x14ac:dyDescent="0.35">
      <c r="A9209">
        <v>2021</v>
      </c>
      <c r="B9209">
        <v>3166956</v>
      </c>
      <c r="C9209" t="s">
        <v>242</v>
      </c>
      <c r="D9209" t="s">
        <v>303</v>
      </c>
      <c r="E9209" t="s">
        <v>309</v>
      </c>
      <c r="F9209" s="8">
        <v>276865.09999999998</v>
      </c>
      <c r="G9209" s="10"/>
      <c r="I9209" s="8">
        <v>0</v>
      </c>
      <c r="J9209" s="8">
        <v>0</v>
      </c>
    </row>
    <row r="9210" spans="1:10" hidden="1" x14ac:dyDescent="0.35">
      <c r="A9210">
        <v>2021</v>
      </c>
      <c r="B9210">
        <v>3167103</v>
      </c>
      <c r="C9210" t="s">
        <v>243</v>
      </c>
      <c r="D9210" t="s">
        <v>303</v>
      </c>
      <c r="E9210" t="s">
        <v>299</v>
      </c>
      <c r="F9210" s="8">
        <v>10544506.51</v>
      </c>
      <c r="G9210" s="10">
        <v>9789699.8100000005</v>
      </c>
      <c r="H9210">
        <v>0.65404019165731697</v>
      </c>
      <c r="I9210" s="8">
        <v>493673.91873222694</v>
      </c>
      <c r="J9210" s="8">
        <v>0</v>
      </c>
    </row>
    <row r="9211" spans="1:10" hidden="1" x14ac:dyDescent="0.35">
      <c r="A9211">
        <v>2021</v>
      </c>
      <c r="B9211">
        <v>3167103</v>
      </c>
      <c r="C9211" t="s">
        <v>243</v>
      </c>
      <c r="D9211" t="s">
        <v>303</v>
      </c>
      <c r="E9211" t="s">
        <v>300</v>
      </c>
      <c r="F9211" s="8">
        <v>6402857.1399999997</v>
      </c>
      <c r="G9211" s="10"/>
      <c r="I9211" s="8">
        <v>0</v>
      </c>
      <c r="J9211" s="8">
        <v>6896531.0587322265</v>
      </c>
    </row>
    <row r="9212" spans="1:10" hidden="1" x14ac:dyDescent="0.35">
      <c r="A9212">
        <v>2021</v>
      </c>
      <c r="B9212">
        <v>3167103</v>
      </c>
      <c r="C9212" t="s">
        <v>243</v>
      </c>
      <c r="D9212" t="s">
        <v>303</v>
      </c>
      <c r="E9212" t="s">
        <v>301</v>
      </c>
      <c r="F9212" s="8">
        <v>2665785.62</v>
      </c>
      <c r="G9212" s="10"/>
      <c r="I9212" s="8">
        <v>0</v>
      </c>
      <c r="J9212" s="8">
        <v>0</v>
      </c>
    </row>
    <row r="9213" spans="1:10" hidden="1" x14ac:dyDescent="0.35">
      <c r="A9213">
        <v>2021</v>
      </c>
      <c r="B9213">
        <v>3167103</v>
      </c>
      <c r="C9213" t="s">
        <v>243</v>
      </c>
      <c r="D9213" t="s">
        <v>303</v>
      </c>
      <c r="E9213" t="s">
        <v>309</v>
      </c>
      <c r="F9213" s="8">
        <v>754806.7</v>
      </c>
      <c r="G9213" s="10"/>
      <c r="I9213" s="8">
        <v>0</v>
      </c>
      <c r="J9213" s="8">
        <v>0</v>
      </c>
    </row>
    <row r="9214" spans="1:10" hidden="1" x14ac:dyDescent="0.35">
      <c r="A9214">
        <v>2021</v>
      </c>
      <c r="B9214">
        <v>3165552</v>
      </c>
      <c r="C9214" t="s">
        <v>244</v>
      </c>
      <c r="D9214" t="s">
        <v>303</v>
      </c>
      <c r="E9214" t="s">
        <v>299</v>
      </c>
      <c r="F9214" s="8">
        <v>7102927.7599999998</v>
      </c>
      <c r="G9214" s="10">
        <v>7102927.7599999998</v>
      </c>
      <c r="H9214">
        <v>0.68507900606890038</v>
      </c>
      <c r="I9214" s="8">
        <v>0</v>
      </c>
      <c r="J9214" s="8">
        <v>0</v>
      </c>
    </row>
    <row r="9215" spans="1:10" hidden="1" x14ac:dyDescent="0.35">
      <c r="A9215">
        <v>2021</v>
      </c>
      <c r="B9215">
        <v>3165552</v>
      </c>
      <c r="C9215" t="s">
        <v>244</v>
      </c>
      <c r="D9215" t="s">
        <v>303</v>
      </c>
      <c r="E9215" t="s">
        <v>300</v>
      </c>
      <c r="F9215" s="8">
        <v>4866066.6900000004</v>
      </c>
      <c r="G9215" s="10"/>
      <c r="I9215" s="8">
        <v>0</v>
      </c>
      <c r="J9215" s="8">
        <v>4866066.6900000004</v>
      </c>
    </row>
    <row r="9216" spans="1:10" hidden="1" x14ac:dyDescent="0.35">
      <c r="A9216">
        <v>2021</v>
      </c>
      <c r="B9216">
        <v>3165552</v>
      </c>
      <c r="C9216" t="s">
        <v>244</v>
      </c>
      <c r="D9216" t="s">
        <v>303</v>
      </c>
      <c r="E9216" t="s">
        <v>306</v>
      </c>
      <c r="F9216" s="8">
        <v>1402175.71</v>
      </c>
      <c r="G9216" s="10"/>
      <c r="I9216" s="8">
        <v>0</v>
      </c>
      <c r="J9216" s="8">
        <v>0</v>
      </c>
    </row>
    <row r="9217" spans="1:10" hidden="1" x14ac:dyDescent="0.35">
      <c r="A9217">
        <v>2021</v>
      </c>
      <c r="B9217">
        <v>3165552</v>
      </c>
      <c r="C9217" t="s">
        <v>244</v>
      </c>
      <c r="D9217" t="s">
        <v>303</v>
      </c>
      <c r="E9217" t="s">
        <v>305</v>
      </c>
      <c r="F9217" s="8">
        <v>834685.36</v>
      </c>
      <c r="G9217" s="10"/>
      <c r="I9217" s="8">
        <v>0</v>
      </c>
      <c r="J9217" s="8">
        <v>0</v>
      </c>
    </row>
    <row r="9218" spans="1:10" hidden="1" x14ac:dyDescent="0.35">
      <c r="A9218">
        <v>2021</v>
      </c>
      <c r="B9218">
        <v>3167707</v>
      </c>
      <c r="C9218" t="s">
        <v>245</v>
      </c>
      <c r="D9218" t="s">
        <v>303</v>
      </c>
      <c r="E9218" t="s">
        <v>299</v>
      </c>
      <c r="F9218" s="8">
        <v>4517285.29</v>
      </c>
      <c r="G9218" s="10">
        <v>4422735.01</v>
      </c>
      <c r="H9218">
        <v>0.89867989626626987</v>
      </c>
      <c r="I9218" s="8">
        <v>84970.435822346772</v>
      </c>
      <c r="J9218" s="8">
        <v>0</v>
      </c>
    </row>
    <row r="9219" spans="1:10" hidden="1" x14ac:dyDescent="0.35">
      <c r="A9219">
        <v>2021</v>
      </c>
      <c r="B9219">
        <v>3167707</v>
      </c>
      <c r="C9219" t="s">
        <v>245</v>
      </c>
      <c r="D9219" t="s">
        <v>303</v>
      </c>
      <c r="E9219" t="s">
        <v>300</v>
      </c>
      <c r="F9219" s="8">
        <v>3974623.04</v>
      </c>
      <c r="G9219" s="10"/>
      <c r="I9219" s="8">
        <v>0</v>
      </c>
      <c r="J9219" s="8">
        <v>4059593.4758223468</v>
      </c>
    </row>
    <row r="9220" spans="1:10" hidden="1" x14ac:dyDescent="0.35">
      <c r="A9220">
        <v>2021</v>
      </c>
      <c r="B9220">
        <v>3167707</v>
      </c>
      <c r="C9220" t="s">
        <v>245</v>
      </c>
      <c r="D9220" t="s">
        <v>303</v>
      </c>
      <c r="E9220" t="s">
        <v>301</v>
      </c>
      <c r="F9220" s="8">
        <v>411640.37</v>
      </c>
      <c r="G9220" s="10"/>
      <c r="I9220" s="8">
        <v>0</v>
      </c>
      <c r="J9220" s="8">
        <v>0</v>
      </c>
    </row>
    <row r="9221" spans="1:10" hidden="1" x14ac:dyDescent="0.35">
      <c r="A9221">
        <v>2021</v>
      </c>
      <c r="B9221">
        <v>3167707</v>
      </c>
      <c r="C9221" t="s">
        <v>245</v>
      </c>
      <c r="D9221" t="s">
        <v>303</v>
      </c>
      <c r="E9221" t="s">
        <v>309</v>
      </c>
      <c r="F9221" s="8">
        <v>94550.28</v>
      </c>
      <c r="G9221" s="10"/>
      <c r="I9221" s="8">
        <v>0</v>
      </c>
      <c r="J9221" s="8">
        <v>0</v>
      </c>
    </row>
    <row r="9222" spans="1:10" hidden="1" x14ac:dyDescent="0.35">
      <c r="A9222">
        <v>2021</v>
      </c>
      <c r="B9222">
        <v>3168002</v>
      </c>
      <c r="C9222" t="s">
        <v>246</v>
      </c>
      <c r="D9222" t="s">
        <v>303</v>
      </c>
      <c r="E9222" t="s">
        <v>299</v>
      </c>
      <c r="F9222" s="8">
        <v>21518311.850000001</v>
      </c>
      <c r="G9222" s="10">
        <v>20245052.050000001</v>
      </c>
      <c r="H9222">
        <v>0.57112632466657454</v>
      </c>
      <c r="I9222" s="8">
        <v>727192.18991969782</v>
      </c>
      <c r="J9222" s="8">
        <v>0</v>
      </c>
    </row>
    <row r="9223" spans="1:10" hidden="1" x14ac:dyDescent="0.35">
      <c r="A9223">
        <v>2021</v>
      </c>
      <c r="B9223">
        <v>3168002</v>
      </c>
      <c r="C9223" t="s">
        <v>246</v>
      </c>
      <c r="D9223" t="s">
        <v>303</v>
      </c>
      <c r="E9223" t="s">
        <v>300</v>
      </c>
      <c r="F9223" s="8">
        <v>11562482.17</v>
      </c>
      <c r="G9223" s="10"/>
      <c r="I9223" s="8">
        <v>0</v>
      </c>
      <c r="J9223" s="8">
        <v>12289674.359919697</v>
      </c>
    </row>
    <row r="9224" spans="1:10" hidden="1" x14ac:dyDescent="0.35">
      <c r="A9224">
        <v>2021</v>
      </c>
      <c r="B9224">
        <v>3168002</v>
      </c>
      <c r="C9224" t="s">
        <v>246</v>
      </c>
      <c r="D9224" t="s">
        <v>303</v>
      </c>
      <c r="E9224" t="s">
        <v>307</v>
      </c>
      <c r="F9224" s="8">
        <v>19754.53</v>
      </c>
      <c r="G9224" s="10"/>
      <c r="I9224" s="8">
        <v>0</v>
      </c>
      <c r="J9224" s="8">
        <v>0</v>
      </c>
    </row>
    <row r="9225" spans="1:10" hidden="1" x14ac:dyDescent="0.35">
      <c r="A9225">
        <v>2021</v>
      </c>
      <c r="B9225">
        <v>3168002</v>
      </c>
      <c r="C9225" t="s">
        <v>246</v>
      </c>
      <c r="D9225" t="s">
        <v>303</v>
      </c>
      <c r="E9225" t="s">
        <v>306</v>
      </c>
      <c r="F9225" s="8">
        <v>97054.61</v>
      </c>
      <c r="G9225" s="10"/>
      <c r="I9225" s="8">
        <v>0</v>
      </c>
      <c r="J9225" s="8">
        <v>0</v>
      </c>
    </row>
    <row r="9226" spans="1:10" hidden="1" x14ac:dyDescent="0.35">
      <c r="A9226">
        <v>2021</v>
      </c>
      <c r="B9226">
        <v>3168002</v>
      </c>
      <c r="C9226" t="s">
        <v>246</v>
      </c>
      <c r="D9226" t="s">
        <v>303</v>
      </c>
      <c r="E9226" t="s">
        <v>301</v>
      </c>
      <c r="F9226" s="8">
        <v>8491317.7699999996</v>
      </c>
      <c r="G9226" s="10"/>
      <c r="I9226" s="8">
        <v>0</v>
      </c>
      <c r="J9226" s="8">
        <v>0</v>
      </c>
    </row>
    <row r="9227" spans="1:10" hidden="1" x14ac:dyDescent="0.35">
      <c r="A9227">
        <v>2021</v>
      </c>
      <c r="B9227">
        <v>3168002</v>
      </c>
      <c r="C9227" t="s">
        <v>246</v>
      </c>
      <c r="D9227" t="s">
        <v>303</v>
      </c>
      <c r="E9227" t="s">
        <v>305</v>
      </c>
      <c r="F9227" s="8">
        <v>74442.97</v>
      </c>
      <c r="G9227" s="10"/>
      <c r="I9227" s="8">
        <v>0</v>
      </c>
      <c r="J9227" s="8">
        <v>0</v>
      </c>
    </row>
    <row r="9228" spans="1:10" hidden="1" x14ac:dyDescent="0.35">
      <c r="A9228">
        <v>2021</v>
      </c>
      <c r="B9228">
        <v>3168002</v>
      </c>
      <c r="C9228" t="s">
        <v>246</v>
      </c>
      <c r="D9228" t="s">
        <v>303</v>
      </c>
      <c r="E9228" t="s">
        <v>309</v>
      </c>
      <c r="F9228" s="8">
        <v>1273259.8</v>
      </c>
      <c r="G9228" s="10"/>
      <c r="I9228" s="8">
        <v>0</v>
      </c>
      <c r="J9228" s="8">
        <v>0</v>
      </c>
    </row>
    <row r="9229" spans="1:10" hidden="1" x14ac:dyDescent="0.35">
      <c r="A9229">
        <v>2021</v>
      </c>
      <c r="B9229">
        <v>3168051</v>
      </c>
      <c r="C9229" t="s">
        <v>247</v>
      </c>
      <c r="D9229" t="s">
        <v>303</v>
      </c>
      <c r="E9229" t="s">
        <v>299</v>
      </c>
      <c r="F9229" s="8">
        <v>3252118.31</v>
      </c>
      <c r="G9229" s="10">
        <v>2759239.04</v>
      </c>
      <c r="H9229">
        <v>0.79725028825338751</v>
      </c>
      <c r="I9229" s="8">
        <v>392948.1400816192</v>
      </c>
      <c r="J9229" s="8">
        <v>0</v>
      </c>
    </row>
    <row r="9230" spans="1:10" hidden="1" x14ac:dyDescent="0.35">
      <c r="A9230">
        <v>2021</v>
      </c>
      <c r="B9230">
        <v>3168051</v>
      </c>
      <c r="C9230" t="s">
        <v>247</v>
      </c>
      <c r="D9230" t="s">
        <v>303</v>
      </c>
      <c r="E9230" t="s">
        <v>300</v>
      </c>
      <c r="F9230" s="8">
        <v>2199804.12</v>
      </c>
      <c r="G9230" s="10"/>
      <c r="I9230" s="8">
        <v>0</v>
      </c>
      <c r="J9230" s="8">
        <v>2592752.2600816195</v>
      </c>
    </row>
    <row r="9231" spans="1:10" hidden="1" x14ac:dyDescent="0.35">
      <c r="A9231">
        <v>2021</v>
      </c>
      <c r="B9231">
        <v>3168051</v>
      </c>
      <c r="C9231" t="s">
        <v>247</v>
      </c>
      <c r="D9231" t="s">
        <v>303</v>
      </c>
      <c r="E9231" t="s">
        <v>301</v>
      </c>
      <c r="F9231" s="8">
        <v>559434.92000000004</v>
      </c>
      <c r="G9231" s="10"/>
      <c r="I9231" s="8">
        <v>0</v>
      </c>
      <c r="J9231" s="8">
        <v>0</v>
      </c>
    </row>
    <row r="9232" spans="1:10" hidden="1" x14ac:dyDescent="0.35">
      <c r="A9232">
        <v>2021</v>
      </c>
      <c r="B9232">
        <v>3168051</v>
      </c>
      <c r="C9232" t="s">
        <v>247</v>
      </c>
      <c r="D9232" t="s">
        <v>303</v>
      </c>
      <c r="E9232" t="s">
        <v>309</v>
      </c>
      <c r="F9232" s="8">
        <v>492879.27</v>
      </c>
      <c r="G9232" s="10"/>
      <c r="I9232" s="8">
        <v>0</v>
      </c>
      <c r="J9232" s="8">
        <v>0</v>
      </c>
    </row>
    <row r="9233" spans="1:10" hidden="1" x14ac:dyDescent="0.35">
      <c r="A9233">
        <v>2021</v>
      </c>
      <c r="B9233">
        <v>3168408</v>
      </c>
      <c r="C9233" t="s">
        <v>248</v>
      </c>
      <c r="D9233" t="s">
        <v>303</v>
      </c>
      <c r="E9233" t="s">
        <v>299</v>
      </c>
      <c r="F9233" s="8">
        <v>6284881.9900000002</v>
      </c>
      <c r="G9233" s="10">
        <v>6284881.9900000002</v>
      </c>
      <c r="H9233">
        <v>0.66911357869425958</v>
      </c>
      <c r="I9233" s="8">
        <v>0</v>
      </c>
      <c r="J9233" s="8">
        <v>0</v>
      </c>
    </row>
    <row r="9234" spans="1:10" hidden="1" x14ac:dyDescent="0.35">
      <c r="A9234">
        <v>2021</v>
      </c>
      <c r="B9234">
        <v>3168408</v>
      </c>
      <c r="C9234" t="s">
        <v>248</v>
      </c>
      <c r="D9234" t="s">
        <v>303</v>
      </c>
      <c r="E9234" t="s">
        <v>300</v>
      </c>
      <c r="F9234" s="8">
        <v>4205299.88</v>
      </c>
      <c r="G9234" s="10"/>
      <c r="I9234" s="8">
        <v>0</v>
      </c>
      <c r="J9234" s="8">
        <v>4205299.88</v>
      </c>
    </row>
    <row r="9235" spans="1:10" hidden="1" x14ac:dyDescent="0.35">
      <c r="A9235">
        <v>2021</v>
      </c>
      <c r="B9235">
        <v>3168408</v>
      </c>
      <c r="C9235" t="s">
        <v>248</v>
      </c>
      <c r="D9235" t="s">
        <v>303</v>
      </c>
      <c r="E9235" t="s">
        <v>306</v>
      </c>
      <c r="F9235" s="8">
        <v>28000</v>
      </c>
      <c r="G9235" s="10"/>
      <c r="I9235" s="8">
        <v>0</v>
      </c>
      <c r="J9235" s="8">
        <v>0</v>
      </c>
    </row>
    <row r="9236" spans="1:10" hidden="1" x14ac:dyDescent="0.35">
      <c r="A9236">
        <v>2021</v>
      </c>
      <c r="B9236">
        <v>3168408</v>
      </c>
      <c r="C9236" t="s">
        <v>248</v>
      </c>
      <c r="D9236" t="s">
        <v>303</v>
      </c>
      <c r="E9236" t="s">
        <v>301</v>
      </c>
      <c r="F9236" s="8">
        <v>1924702.56</v>
      </c>
      <c r="G9236" s="10"/>
      <c r="I9236" s="8">
        <v>0</v>
      </c>
      <c r="J9236" s="8">
        <v>0</v>
      </c>
    </row>
    <row r="9237" spans="1:10" hidden="1" x14ac:dyDescent="0.35">
      <c r="A9237">
        <v>2021</v>
      </c>
      <c r="B9237">
        <v>3168606</v>
      </c>
      <c r="C9237" t="s">
        <v>249</v>
      </c>
      <c r="D9237" t="s">
        <v>303</v>
      </c>
      <c r="E9237" t="s">
        <v>299</v>
      </c>
      <c r="F9237" s="8">
        <v>77542855.930000007</v>
      </c>
      <c r="G9237" s="10">
        <v>73533283.150000006</v>
      </c>
      <c r="H9237">
        <v>0.66506328977913998</v>
      </c>
      <c r="I9237" s="8">
        <v>2666619.6636756919</v>
      </c>
      <c r="J9237" s="8">
        <v>0</v>
      </c>
    </row>
    <row r="9238" spans="1:10" hidden="1" x14ac:dyDescent="0.35">
      <c r="A9238">
        <v>2021</v>
      </c>
      <c r="B9238">
        <v>3168606</v>
      </c>
      <c r="C9238" t="s">
        <v>249</v>
      </c>
      <c r="D9238" t="s">
        <v>303</v>
      </c>
      <c r="E9238" t="s">
        <v>300</v>
      </c>
      <c r="F9238" s="8">
        <v>48904287.200000003</v>
      </c>
      <c r="G9238" s="10"/>
      <c r="I9238" s="8">
        <v>0</v>
      </c>
      <c r="J9238" s="8">
        <v>51570906.863675699</v>
      </c>
    </row>
    <row r="9239" spans="1:10" hidden="1" x14ac:dyDescent="0.35">
      <c r="A9239">
        <v>2021</v>
      </c>
      <c r="B9239">
        <v>3168606</v>
      </c>
      <c r="C9239" t="s">
        <v>249</v>
      </c>
      <c r="D9239" t="s">
        <v>303</v>
      </c>
      <c r="E9239" t="s">
        <v>307</v>
      </c>
      <c r="F9239" s="8">
        <v>4732.93</v>
      </c>
      <c r="G9239" s="10"/>
      <c r="I9239" s="8">
        <v>0</v>
      </c>
      <c r="J9239" s="8">
        <v>0</v>
      </c>
    </row>
    <row r="9240" spans="1:10" hidden="1" x14ac:dyDescent="0.35">
      <c r="A9240">
        <v>2021</v>
      </c>
      <c r="B9240">
        <v>3168606</v>
      </c>
      <c r="C9240" t="s">
        <v>249</v>
      </c>
      <c r="D9240" t="s">
        <v>303</v>
      </c>
      <c r="E9240" t="s">
        <v>306</v>
      </c>
      <c r="F9240" s="8">
        <v>131962.45000000001</v>
      </c>
      <c r="G9240" s="10"/>
      <c r="I9240" s="8">
        <v>0</v>
      </c>
      <c r="J9240" s="8">
        <v>0</v>
      </c>
    </row>
    <row r="9241" spans="1:10" hidden="1" x14ac:dyDescent="0.35">
      <c r="A9241">
        <v>2021</v>
      </c>
      <c r="B9241">
        <v>3168606</v>
      </c>
      <c r="C9241" t="s">
        <v>249</v>
      </c>
      <c r="D9241" t="s">
        <v>303</v>
      </c>
      <c r="E9241" t="s">
        <v>301</v>
      </c>
      <c r="F9241" s="8">
        <v>21594963.530000001</v>
      </c>
      <c r="G9241" s="10"/>
      <c r="I9241" s="8">
        <v>0</v>
      </c>
      <c r="J9241" s="8">
        <v>0</v>
      </c>
    </row>
    <row r="9242" spans="1:10" hidden="1" x14ac:dyDescent="0.35">
      <c r="A9242">
        <v>2021</v>
      </c>
      <c r="B9242">
        <v>3168606</v>
      </c>
      <c r="C9242" t="s">
        <v>249</v>
      </c>
      <c r="D9242" t="s">
        <v>303</v>
      </c>
      <c r="E9242" t="s">
        <v>305</v>
      </c>
      <c r="F9242" s="8">
        <v>1053149.3400000001</v>
      </c>
      <c r="G9242" s="10"/>
      <c r="I9242" s="8">
        <v>0</v>
      </c>
      <c r="J9242" s="8">
        <v>0</v>
      </c>
    </row>
    <row r="9243" spans="1:10" hidden="1" x14ac:dyDescent="0.35">
      <c r="A9243">
        <v>2021</v>
      </c>
      <c r="B9243">
        <v>3168606</v>
      </c>
      <c r="C9243" t="s">
        <v>249</v>
      </c>
      <c r="D9243" t="s">
        <v>303</v>
      </c>
      <c r="E9243" t="s">
        <v>309</v>
      </c>
      <c r="F9243" s="8">
        <v>4009572.78</v>
      </c>
      <c r="G9243" s="10"/>
      <c r="I9243" s="8">
        <v>0</v>
      </c>
      <c r="J9243" s="8">
        <v>0</v>
      </c>
    </row>
    <row r="9244" spans="1:10" hidden="1" x14ac:dyDescent="0.35">
      <c r="A9244">
        <v>2021</v>
      </c>
      <c r="B9244">
        <v>3169505</v>
      </c>
      <c r="C9244" t="s">
        <v>250</v>
      </c>
      <c r="D9244" t="s">
        <v>303</v>
      </c>
      <c r="E9244" t="s">
        <v>299</v>
      </c>
      <c r="F9244" s="8">
        <v>5873984.96</v>
      </c>
      <c r="G9244" s="10">
        <v>5589446.4900000002</v>
      </c>
      <c r="H9244">
        <v>0.93191040460251362</v>
      </c>
      <c r="I9244" s="8">
        <v>265164.36070268013</v>
      </c>
      <c r="J9244" s="8">
        <v>0</v>
      </c>
    </row>
    <row r="9245" spans="1:10" hidden="1" x14ac:dyDescent="0.35">
      <c r="A9245">
        <v>2021</v>
      </c>
      <c r="B9245">
        <v>3169505</v>
      </c>
      <c r="C9245" t="s">
        <v>250</v>
      </c>
      <c r="D9245" t="s">
        <v>303</v>
      </c>
      <c r="E9245" t="s">
        <v>300</v>
      </c>
      <c r="F9245" s="8">
        <v>5208863.34</v>
      </c>
      <c r="G9245" s="10"/>
      <c r="I9245" s="8">
        <v>0</v>
      </c>
      <c r="J9245" s="8">
        <v>5474027.7007026803</v>
      </c>
    </row>
    <row r="9246" spans="1:10" hidden="1" x14ac:dyDescent="0.35">
      <c r="A9246">
        <v>2021</v>
      </c>
      <c r="B9246">
        <v>3169505</v>
      </c>
      <c r="C9246" t="s">
        <v>250</v>
      </c>
      <c r="D9246" t="s">
        <v>303</v>
      </c>
      <c r="E9246" t="s">
        <v>308</v>
      </c>
      <c r="F9246" s="8">
        <v>114593.68</v>
      </c>
      <c r="G9246" s="10"/>
      <c r="I9246" s="8">
        <v>0</v>
      </c>
      <c r="J9246" s="8">
        <v>0</v>
      </c>
    </row>
    <row r="9247" spans="1:10" hidden="1" x14ac:dyDescent="0.35">
      <c r="A9247">
        <v>2021</v>
      </c>
      <c r="B9247">
        <v>3169505</v>
      </c>
      <c r="C9247" t="s">
        <v>250</v>
      </c>
      <c r="D9247" t="s">
        <v>303</v>
      </c>
      <c r="E9247" t="s">
        <v>301</v>
      </c>
      <c r="F9247" s="8">
        <v>265989.46999999997</v>
      </c>
      <c r="G9247" s="10"/>
      <c r="I9247" s="8">
        <v>0</v>
      </c>
      <c r="J9247" s="8">
        <v>0</v>
      </c>
    </row>
    <row r="9248" spans="1:10" hidden="1" x14ac:dyDescent="0.35">
      <c r="A9248">
        <v>2021</v>
      </c>
      <c r="B9248">
        <v>3169505</v>
      </c>
      <c r="C9248" t="s">
        <v>250</v>
      </c>
      <c r="D9248" t="s">
        <v>303</v>
      </c>
      <c r="E9248" t="s">
        <v>309</v>
      </c>
      <c r="F9248" s="8">
        <v>284538.46999999997</v>
      </c>
      <c r="G9248" s="10"/>
      <c r="I9248" s="8">
        <v>0</v>
      </c>
      <c r="J9248" s="8">
        <v>0</v>
      </c>
    </row>
    <row r="9249" spans="1:10" hidden="1" x14ac:dyDescent="0.35">
      <c r="A9249">
        <v>2021</v>
      </c>
      <c r="B9249">
        <v>3169703</v>
      </c>
      <c r="C9249" t="s">
        <v>251</v>
      </c>
      <c r="D9249" t="s">
        <v>303</v>
      </c>
      <c r="E9249" t="s">
        <v>299</v>
      </c>
      <c r="F9249" s="8">
        <v>13597174.289999999</v>
      </c>
      <c r="G9249" s="10">
        <v>12538304.41</v>
      </c>
      <c r="H9249">
        <v>0.61997868258807098</v>
      </c>
      <c r="I9249" s="8">
        <v>656476.75323458877</v>
      </c>
      <c r="J9249" s="8">
        <v>0</v>
      </c>
    </row>
    <row r="9250" spans="1:10" hidden="1" x14ac:dyDescent="0.35">
      <c r="A9250">
        <v>2021</v>
      </c>
      <c r="B9250">
        <v>3169703</v>
      </c>
      <c r="C9250" t="s">
        <v>251</v>
      </c>
      <c r="D9250" t="s">
        <v>303</v>
      </c>
      <c r="E9250" t="s">
        <v>300</v>
      </c>
      <c r="F9250" s="8">
        <v>7773481.4500000002</v>
      </c>
      <c r="G9250" s="10"/>
      <c r="I9250" s="8">
        <v>0</v>
      </c>
      <c r="J9250" s="8">
        <v>8429958.2032345887</v>
      </c>
    </row>
    <row r="9251" spans="1:10" hidden="1" x14ac:dyDescent="0.35">
      <c r="A9251">
        <v>2021</v>
      </c>
      <c r="B9251">
        <v>3169703</v>
      </c>
      <c r="C9251" t="s">
        <v>251</v>
      </c>
      <c r="D9251" t="s">
        <v>303</v>
      </c>
      <c r="E9251" t="s">
        <v>306</v>
      </c>
      <c r="F9251" s="8">
        <v>74753</v>
      </c>
      <c r="G9251" s="10"/>
      <c r="I9251" s="8">
        <v>0</v>
      </c>
      <c r="J9251" s="8">
        <v>0</v>
      </c>
    </row>
    <row r="9252" spans="1:10" hidden="1" x14ac:dyDescent="0.35">
      <c r="A9252">
        <v>2021</v>
      </c>
      <c r="B9252">
        <v>3169703</v>
      </c>
      <c r="C9252" t="s">
        <v>251</v>
      </c>
      <c r="D9252" t="s">
        <v>303</v>
      </c>
      <c r="E9252" t="s">
        <v>301</v>
      </c>
      <c r="F9252" s="8">
        <v>3942437.95</v>
      </c>
      <c r="G9252" s="10"/>
      <c r="I9252" s="8">
        <v>0</v>
      </c>
      <c r="J9252" s="8">
        <v>0</v>
      </c>
    </row>
    <row r="9253" spans="1:10" hidden="1" x14ac:dyDescent="0.35">
      <c r="A9253">
        <v>2021</v>
      </c>
      <c r="B9253">
        <v>3169703</v>
      </c>
      <c r="C9253" t="s">
        <v>251</v>
      </c>
      <c r="D9253" t="s">
        <v>303</v>
      </c>
      <c r="E9253" t="s">
        <v>304</v>
      </c>
      <c r="F9253" s="8">
        <v>55163.61</v>
      </c>
      <c r="G9253" s="10"/>
      <c r="I9253" s="8">
        <v>0</v>
      </c>
      <c r="J9253" s="8">
        <v>0</v>
      </c>
    </row>
    <row r="9254" spans="1:10" hidden="1" x14ac:dyDescent="0.35">
      <c r="A9254">
        <v>2021</v>
      </c>
      <c r="B9254">
        <v>3169703</v>
      </c>
      <c r="C9254" t="s">
        <v>251</v>
      </c>
      <c r="D9254" t="s">
        <v>303</v>
      </c>
      <c r="E9254" t="s">
        <v>309</v>
      </c>
      <c r="F9254" s="8">
        <v>1058869.8799999999</v>
      </c>
      <c r="G9254" s="10"/>
      <c r="I9254" s="8">
        <v>0</v>
      </c>
      <c r="J9254" s="8">
        <v>0</v>
      </c>
    </row>
    <row r="9255" spans="1:10" hidden="1" x14ac:dyDescent="0.35">
      <c r="A9255">
        <v>2021</v>
      </c>
      <c r="B9255">
        <v>3170008</v>
      </c>
      <c r="C9255" t="s">
        <v>252</v>
      </c>
      <c r="D9255" t="s">
        <v>303</v>
      </c>
      <c r="E9255" t="s">
        <v>299</v>
      </c>
      <c r="F9255" s="8">
        <v>7401841.46</v>
      </c>
      <c r="G9255" s="10">
        <v>7401841.46</v>
      </c>
      <c r="H9255">
        <v>0.55207843508715193</v>
      </c>
      <c r="I9255" s="8">
        <v>0</v>
      </c>
      <c r="J9255" s="8">
        <v>0</v>
      </c>
    </row>
    <row r="9256" spans="1:10" hidden="1" x14ac:dyDescent="0.35">
      <c r="A9256">
        <v>2021</v>
      </c>
      <c r="B9256">
        <v>3170008</v>
      </c>
      <c r="C9256" t="s">
        <v>252</v>
      </c>
      <c r="D9256" t="s">
        <v>303</v>
      </c>
      <c r="E9256" t="s">
        <v>300</v>
      </c>
      <c r="F9256" s="8">
        <v>4086397.05</v>
      </c>
      <c r="G9256" s="10"/>
      <c r="I9256" s="8">
        <v>0</v>
      </c>
      <c r="J9256" s="8">
        <v>4086397.05</v>
      </c>
    </row>
    <row r="9257" spans="1:10" hidden="1" x14ac:dyDescent="0.35">
      <c r="A9257">
        <v>2021</v>
      </c>
      <c r="B9257">
        <v>3170008</v>
      </c>
      <c r="C9257" t="s">
        <v>252</v>
      </c>
      <c r="D9257" t="s">
        <v>303</v>
      </c>
      <c r="E9257" t="s">
        <v>301</v>
      </c>
      <c r="F9257" s="8">
        <v>3146578.7</v>
      </c>
      <c r="G9257" s="10"/>
      <c r="I9257" s="8">
        <v>0</v>
      </c>
      <c r="J9257" s="8">
        <v>0</v>
      </c>
    </row>
    <row r="9258" spans="1:10" hidden="1" x14ac:dyDescent="0.35">
      <c r="A9258">
        <v>2021</v>
      </c>
      <c r="B9258">
        <v>3170057</v>
      </c>
      <c r="C9258" t="s">
        <v>253</v>
      </c>
      <c r="D9258" t="s">
        <v>303</v>
      </c>
      <c r="E9258" t="s">
        <v>299</v>
      </c>
      <c r="F9258" s="8">
        <v>8189940.8499999996</v>
      </c>
      <c r="G9258" s="10">
        <v>7900839.4699999997</v>
      </c>
      <c r="H9258">
        <v>0.62460490290153947</v>
      </c>
      <c r="I9258" s="8">
        <v>180574.13938360105</v>
      </c>
      <c r="J9258" s="8">
        <v>0</v>
      </c>
    </row>
    <row r="9259" spans="1:10" hidden="1" x14ac:dyDescent="0.35">
      <c r="A9259">
        <v>2021</v>
      </c>
      <c r="B9259">
        <v>3170057</v>
      </c>
      <c r="C9259" t="s">
        <v>253</v>
      </c>
      <c r="D9259" t="s">
        <v>303</v>
      </c>
      <c r="E9259" t="s">
        <v>300</v>
      </c>
      <c r="F9259" s="8">
        <v>4934903.07</v>
      </c>
      <c r="G9259" s="10"/>
      <c r="I9259" s="8">
        <v>0</v>
      </c>
      <c r="J9259" s="8">
        <v>5115477.2093836013</v>
      </c>
    </row>
    <row r="9260" spans="1:10" hidden="1" x14ac:dyDescent="0.35">
      <c r="A9260">
        <v>2021</v>
      </c>
      <c r="B9260">
        <v>3170057</v>
      </c>
      <c r="C9260" t="s">
        <v>253</v>
      </c>
      <c r="D9260" t="s">
        <v>303</v>
      </c>
      <c r="E9260" t="s">
        <v>301</v>
      </c>
      <c r="F9260" s="8">
        <v>2634812.7799999998</v>
      </c>
      <c r="G9260" s="10"/>
      <c r="I9260" s="8">
        <v>0</v>
      </c>
      <c r="J9260" s="8">
        <v>0</v>
      </c>
    </row>
    <row r="9261" spans="1:10" hidden="1" x14ac:dyDescent="0.35">
      <c r="A9261">
        <v>2021</v>
      </c>
      <c r="B9261">
        <v>3170057</v>
      </c>
      <c r="C9261" t="s">
        <v>253</v>
      </c>
      <c r="D9261" t="s">
        <v>303</v>
      </c>
      <c r="E9261" t="s">
        <v>304</v>
      </c>
      <c r="F9261" s="8">
        <v>46558.29</v>
      </c>
      <c r="G9261" s="10"/>
      <c r="I9261" s="8">
        <v>0</v>
      </c>
      <c r="J9261" s="8">
        <v>0</v>
      </c>
    </row>
    <row r="9262" spans="1:10" hidden="1" x14ac:dyDescent="0.35">
      <c r="A9262">
        <v>2021</v>
      </c>
      <c r="B9262">
        <v>3170057</v>
      </c>
      <c r="C9262" t="s">
        <v>253</v>
      </c>
      <c r="D9262" t="s">
        <v>303</v>
      </c>
      <c r="E9262" t="s">
        <v>305</v>
      </c>
      <c r="F9262" s="8">
        <v>149969.28</v>
      </c>
      <c r="G9262" s="10"/>
      <c r="I9262" s="8">
        <v>0</v>
      </c>
      <c r="J9262" s="8">
        <v>0</v>
      </c>
    </row>
    <row r="9263" spans="1:10" hidden="1" x14ac:dyDescent="0.35">
      <c r="A9263">
        <v>2021</v>
      </c>
      <c r="B9263">
        <v>3170057</v>
      </c>
      <c r="C9263" t="s">
        <v>253</v>
      </c>
      <c r="D9263" t="s">
        <v>303</v>
      </c>
      <c r="E9263" t="s">
        <v>309</v>
      </c>
      <c r="F9263" s="8">
        <v>289101.38</v>
      </c>
      <c r="G9263" s="10"/>
      <c r="I9263" s="8">
        <v>0</v>
      </c>
      <c r="J9263" s="8">
        <v>0</v>
      </c>
    </row>
    <row r="9264" spans="1:10" hidden="1" x14ac:dyDescent="0.35">
      <c r="A9264">
        <v>2021</v>
      </c>
      <c r="B9264">
        <v>3170305</v>
      </c>
      <c r="C9264" t="s">
        <v>254</v>
      </c>
      <c r="D9264" t="s">
        <v>303</v>
      </c>
      <c r="E9264" t="s">
        <v>299</v>
      </c>
      <c r="F9264" s="8">
        <v>2967771.82</v>
      </c>
      <c r="G9264" s="10">
        <v>2336499.9299999997</v>
      </c>
      <c r="H9264">
        <v>0.80466126955972139</v>
      </c>
      <c r="I9264" s="8">
        <v>507960.04044476477</v>
      </c>
      <c r="J9264" s="8">
        <v>0</v>
      </c>
    </row>
    <row r="9265" spans="1:10" hidden="1" x14ac:dyDescent="0.35">
      <c r="A9265">
        <v>2021</v>
      </c>
      <c r="B9265">
        <v>3170305</v>
      </c>
      <c r="C9265" t="s">
        <v>254</v>
      </c>
      <c r="D9265" t="s">
        <v>303</v>
      </c>
      <c r="E9265" t="s">
        <v>300</v>
      </c>
      <c r="F9265" s="8">
        <v>1880091</v>
      </c>
      <c r="G9265" s="10"/>
      <c r="I9265" s="8">
        <v>0</v>
      </c>
      <c r="J9265" s="8">
        <v>2388051.0404447648</v>
      </c>
    </row>
    <row r="9266" spans="1:10" hidden="1" x14ac:dyDescent="0.35">
      <c r="A9266">
        <v>2021</v>
      </c>
      <c r="B9266">
        <v>3170305</v>
      </c>
      <c r="C9266" t="s">
        <v>254</v>
      </c>
      <c r="D9266" t="s">
        <v>303</v>
      </c>
      <c r="E9266" t="s">
        <v>306</v>
      </c>
      <c r="F9266" s="8">
        <v>46620</v>
      </c>
      <c r="G9266" s="10"/>
      <c r="I9266" s="8">
        <v>0</v>
      </c>
      <c r="J9266" s="8">
        <v>0</v>
      </c>
    </row>
    <row r="9267" spans="1:10" hidden="1" x14ac:dyDescent="0.35">
      <c r="A9267">
        <v>2021</v>
      </c>
      <c r="B9267">
        <v>3170305</v>
      </c>
      <c r="C9267" t="s">
        <v>254</v>
      </c>
      <c r="D9267" t="s">
        <v>303</v>
      </c>
      <c r="E9267" t="s">
        <v>304</v>
      </c>
      <c r="F9267" s="8">
        <v>10439.39</v>
      </c>
      <c r="G9267" s="10"/>
      <c r="I9267" s="8">
        <v>0</v>
      </c>
      <c r="J9267" s="8">
        <v>0</v>
      </c>
    </row>
    <row r="9268" spans="1:10" hidden="1" x14ac:dyDescent="0.35">
      <c r="A9268">
        <v>2021</v>
      </c>
      <c r="B9268">
        <v>3170305</v>
      </c>
      <c r="C9268" t="s">
        <v>254</v>
      </c>
      <c r="D9268" t="s">
        <v>303</v>
      </c>
      <c r="E9268" t="s">
        <v>305</v>
      </c>
      <c r="F9268" s="8">
        <v>9900</v>
      </c>
      <c r="G9268" s="10"/>
      <c r="I9268" s="8">
        <v>0</v>
      </c>
      <c r="J9268" s="8">
        <v>0</v>
      </c>
    </row>
    <row r="9269" spans="1:10" hidden="1" x14ac:dyDescent="0.35">
      <c r="A9269">
        <v>2021</v>
      </c>
      <c r="B9269">
        <v>3170305</v>
      </c>
      <c r="C9269" t="s">
        <v>254</v>
      </c>
      <c r="D9269" t="s">
        <v>303</v>
      </c>
      <c r="E9269" t="s">
        <v>309</v>
      </c>
      <c r="F9269" s="8">
        <v>631271.89</v>
      </c>
      <c r="G9269" s="10"/>
      <c r="I9269" s="8">
        <v>0</v>
      </c>
      <c r="J9269" s="8">
        <v>0</v>
      </c>
    </row>
    <row r="9270" spans="1:10" hidden="1" x14ac:dyDescent="0.35">
      <c r="A9270">
        <v>2021</v>
      </c>
      <c r="B9270">
        <v>3170479</v>
      </c>
      <c r="C9270" t="s">
        <v>255</v>
      </c>
      <c r="D9270" t="s">
        <v>303</v>
      </c>
      <c r="E9270" t="s">
        <v>299</v>
      </c>
      <c r="F9270" s="8">
        <v>4722480.83</v>
      </c>
      <c r="G9270" s="10">
        <v>4390910.07</v>
      </c>
      <c r="H9270">
        <v>0.79324900179520175</v>
      </c>
      <c r="I9270" s="8">
        <v>263018.1743944764</v>
      </c>
      <c r="J9270" s="8">
        <v>0</v>
      </c>
    </row>
    <row r="9271" spans="1:10" hidden="1" x14ac:dyDescent="0.35">
      <c r="A9271">
        <v>2021</v>
      </c>
      <c r="B9271">
        <v>3170479</v>
      </c>
      <c r="C9271" t="s">
        <v>255</v>
      </c>
      <c r="D9271" t="s">
        <v>303</v>
      </c>
      <c r="E9271" t="s">
        <v>300</v>
      </c>
      <c r="F9271" s="8">
        <v>3483085.03</v>
      </c>
      <c r="G9271" s="10"/>
      <c r="I9271" s="8">
        <v>0</v>
      </c>
      <c r="J9271" s="8">
        <v>3746103.204394476</v>
      </c>
    </row>
    <row r="9272" spans="1:10" hidden="1" x14ac:dyDescent="0.35">
      <c r="A9272">
        <v>2021</v>
      </c>
      <c r="B9272">
        <v>3170479</v>
      </c>
      <c r="C9272" t="s">
        <v>255</v>
      </c>
      <c r="D9272" t="s">
        <v>303</v>
      </c>
      <c r="E9272" t="s">
        <v>307</v>
      </c>
      <c r="F9272" s="8">
        <v>3120</v>
      </c>
      <c r="G9272" s="10"/>
      <c r="I9272" s="8">
        <v>0</v>
      </c>
      <c r="J9272" s="8">
        <v>0</v>
      </c>
    </row>
    <row r="9273" spans="1:10" hidden="1" x14ac:dyDescent="0.35">
      <c r="A9273">
        <v>2021</v>
      </c>
      <c r="B9273">
        <v>3170479</v>
      </c>
      <c r="C9273" t="s">
        <v>255</v>
      </c>
      <c r="D9273" t="s">
        <v>303</v>
      </c>
      <c r="E9273" t="s">
        <v>301</v>
      </c>
      <c r="F9273" s="8">
        <v>782748.14</v>
      </c>
      <c r="G9273" s="10"/>
      <c r="I9273" s="8">
        <v>0</v>
      </c>
      <c r="J9273" s="8">
        <v>0</v>
      </c>
    </row>
    <row r="9274" spans="1:10" hidden="1" x14ac:dyDescent="0.35">
      <c r="A9274">
        <v>2021</v>
      </c>
      <c r="B9274">
        <v>3170479</v>
      </c>
      <c r="C9274" t="s">
        <v>255</v>
      </c>
      <c r="D9274" t="s">
        <v>303</v>
      </c>
      <c r="E9274" t="s">
        <v>305</v>
      </c>
      <c r="F9274" s="8">
        <v>5760</v>
      </c>
      <c r="G9274" s="10"/>
      <c r="I9274" s="8">
        <v>0</v>
      </c>
      <c r="J9274" s="8">
        <v>0</v>
      </c>
    </row>
    <row r="9275" spans="1:10" hidden="1" x14ac:dyDescent="0.35">
      <c r="A9275">
        <v>2021</v>
      </c>
      <c r="B9275">
        <v>3170479</v>
      </c>
      <c r="C9275" t="s">
        <v>255</v>
      </c>
      <c r="D9275" t="s">
        <v>303</v>
      </c>
      <c r="E9275" t="s">
        <v>309</v>
      </c>
      <c r="F9275" s="8">
        <v>331570.76</v>
      </c>
      <c r="G9275" s="10"/>
      <c r="I9275" s="8">
        <v>0</v>
      </c>
      <c r="J9275" s="8">
        <v>0</v>
      </c>
    </row>
    <row r="9276" spans="1:10" hidden="1" x14ac:dyDescent="0.35">
      <c r="A9276">
        <v>2021</v>
      </c>
      <c r="B9276">
        <v>3170529</v>
      </c>
      <c r="C9276" t="s">
        <v>256</v>
      </c>
      <c r="D9276" t="s">
        <v>303</v>
      </c>
      <c r="E9276" t="s">
        <v>299</v>
      </c>
      <c r="F9276" s="8">
        <v>17218025.649999999</v>
      </c>
      <c r="G9276" s="10">
        <v>16565977.209999999</v>
      </c>
      <c r="H9276">
        <v>0.8742050104510557</v>
      </c>
      <c r="I9276" s="8">
        <v>570024.01330479456</v>
      </c>
      <c r="J9276" s="8">
        <v>0</v>
      </c>
    </row>
    <row r="9277" spans="1:10" hidden="1" x14ac:dyDescent="0.35">
      <c r="A9277">
        <v>2021</v>
      </c>
      <c r="B9277">
        <v>3170529</v>
      </c>
      <c r="C9277" t="s">
        <v>256</v>
      </c>
      <c r="D9277" t="s">
        <v>303</v>
      </c>
      <c r="E9277" t="s">
        <v>300</v>
      </c>
      <c r="F9277" s="8">
        <v>14482060.279999999</v>
      </c>
      <c r="G9277" s="10"/>
      <c r="I9277" s="8">
        <v>0</v>
      </c>
      <c r="J9277" s="8">
        <v>15052084.293304794</v>
      </c>
    </row>
    <row r="9278" spans="1:10" hidden="1" x14ac:dyDescent="0.35">
      <c r="A9278">
        <v>2021</v>
      </c>
      <c r="B9278">
        <v>3170529</v>
      </c>
      <c r="C9278" t="s">
        <v>256</v>
      </c>
      <c r="D9278" t="s">
        <v>303</v>
      </c>
      <c r="E9278" t="s">
        <v>301</v>
      </c>
      <c r="F9278" s="8">
        <v>1394571.84</v>
      </c>
      <c r="G9278" s="10"/>
      <c r="I9278" s="8">
        <v>0</v>
      </c>
      <c r="J9278" s="8">
        <v>0</v>
      </c>
    </row>
    <row r="9279" spans="1:10" hidden="1" x14ac:dyDescent="0.35">
      <c r="A9279">
        <v>2021</v>
      </c>
      <c r="B9279">
        <v>3170529</v>
      </c>
      <c r="C9279" t="s">
        <v>256</v>
      </c>
      <c r="D9279" t="s">
        <v>303</v>
      </c>
      <c r="E9279" t="s">
        <v>309</v>
      </c>
      <c r="F9279" s="8">
        <v>652048.43999999994</v>
      </c>
      <c r="G9279" s="10"/>
      <c r="I9279" s="8">
        <v>0</v>
      </c>
      <c r="J9279" s="8">
        <v>0</v>
      </c>
    </row>
    <row r="9280" spans="1:10" hidden="1" x14ac:dyDescent="0.35">
      <c r="A9280">
        <v>2021</v>
      </c>
      <c r="B9280">
        <v>3170651</v>
      </c>
      <c r="C9280" t="s">
        <v>257</v>
      </c>
      <c r="D9280" t="s">
        <v>303</v>
      </c>
      <c r="E9280" t="s">
        <v>299</v>
      </c>
      <c r="F9280" s="8">
        <v>4223829.93</v>
      </c>
      <c r="G9280" s="10">
        <v>3927281.1799999997</v>
      </c>
      <c r="H9280">
        <v>0.78374686428742046</v>
      </c>
      <c r="I9280" s="8">
        <v>232419.15292085419</v>
      </c>
      <c r="J9280" s="8">
        <v>0</v>
      </c>
    </row>
    <row r="9281" spans="1:10" hidden="1" x14ac:dyDescent="0.35">
      <c r="A9281">
        <v>2021</v>
      </c>
      <c r="B9281">
        <v>3170651</v>
      </c>
      <c r="C9281" t="s">
        <v>257</v>
      </c>
      <c r="D9281" t="s">
        <v>303</v>
      </c>
      <c r="E9281" t="s">
        <v>300</v>
      </c>
      <c r="F9281" s="8">
        <v>3077994.31</v>
      </c>
      <c r="G9281" s="10"/>
      <c r="I9281" s="8">
        <v>0</v>
      </c>
      <c r="J9281" s="8">
        <v>3310413.4629208543</v>
      </c>
    </row>
    <row r="9282" spans="1:10" hidden="1" x14ac:dyDescent="0.35">
      <c r="A9282">
        <v>2021</v>
      </c>
      <c r="B9282">
        <v>3170651</v>
      </c>
      <c r="C9282" t="s">
        <v>257</v>
      </c>
      <c r="D9282" t="s">
        <v>303</v>
      </c>
      <c r="E9282" t="s">
        <v>306</v>
      </c>
      <c r="F9282" s="8">
        <v>19951.84</v>
      </c>
      <c r="G9282" s="10"/>
      <c r="I9282" s="8">
        <v>0</v>
      </c>
      <c r="J9282" s="8">
        <v>0</v>
      </c>
    </row>
    <row r="9283" spans="1:10" hidden="1" x14ac:dyDescent="0.35">
      <c r="A9283">
        <v>2021</v>
      </c>
      <c r="B9283">
        <v>3170651</v>
      </c>
      <c r="C9283" t="s">
        <v>257</v>
      </c>
      <c r="D9283" t="s">
        <v>303</v>
      </c>
      <c r="E9283" t="s">
        <v>301</v>
      </c>
      <c r="F9283" s="8">
        <v>188979.8</v>
      </c>
      <c r="G9283" s="10"/>
      <c r="I9283" s="8">
        <v>0</v>
      </c>
      <c r="J9283" s="8">
        <v>0</v>
      </c>
    </row>
    <row r="9284" spans="1:10" hidden="1" x14ac:dyDescent="0.35">
      <c r="A9284">
        <v>2021</v>
      </c>
      <c r="B9284">
        <v>3170651</v>
      </c>
      <c r="C9284" t="s">
        <v>257</v>
      </c>
      <c r="D9284" t="s">
        <v>303</v>
      </c>
      <c r="E9284" t="s">
        <v>305</v>
      </c>
      <c r="F9284" s="8">
        <v>109.3</v>
      </c>
      <c r="G9284" s="10"/>
      <c r="I9284" s="8">
        <v>0</v>
      </c>
      <c r="J9284" s="8">
        <v>0</v>
      </c>
    </row>
    <row r="9285" spans="1:10" hidden="1" x14ac:dyDescent="0.35">
      <c r="A9285">
        <v>2021</v>
      </c>
      <c r="B9285">
        <v>3170651</v>
      </c>
      <c r="C9285" t="s">
        <v>257</v>
      </c>
      <c r="D9285" t="s">
        <v>303</v>
      </c>
      <c r="E9285" t="s">
        <v>309</v>
      </c>
      <c r="F9285" s="8">
        <v>296548.75</v>
      </c>
      <c r="G9285" s="10"/>
      <c r="I9285" s="8">
        <v>0</v>
      </c>
      <c r="J9285" s="8">
        <v>0</v>
      </c>
    </row>
    <row r="9286" spans="1:10" hidden="1" x14ac:dyDescent="0.35">
      <c r="A9286">
        <v>2021</v>
      </c>
      <c r="B9286">
        <v>3170800</v>
      </c>
      <c r="C9286" t="s">
        <v>258</v>
      </c>
      <c r="D9286" t="s">
        <v>303</v>
      </c>
      <c r="E9286" t="s">
        <v>299</v>
      </c>
      <c r="F9286" s="8">
        <v>20097867.359999999</v>
      </c>
      <c r="G9286" s="10">
        <v>19769735.41</v>
      </c>
      <c r="H9286">
        <v>0.90652793668319509</v>
      </c>
      <c r="I9286" s="8">
        <v>297460.77959333337</v>
      </c>
      <c r="J9286" s="8">
        <v>0</v>
      </c>
    </row>
    <row r="9287" spans="1:10" hidden="1" x14ac:dyDescent="0.35">
      <c r="A9287">
        <v>2021</v>
      </c>
      <c r="B9287">
        <v>3170800</v>
      </c>
      <c r="C9287" t="s">
        <v>258</v>
      </c>
      <c r="D9287" t="s">
        <v>303</v>
      </c>
      <c r="E9287" t="s">
        <v>300</v>
      </c>
      <c r="F9287" s="8">
        <v>17921817.449999999</v>
      </c>
      <c r="G9287" s="10"/>
      <c r="I9287" s="8">
        <v>0</v>
      </c>
      <c r="J9287" s="8">
        <v>18219278.229593333</v>
      </c>
    </row>
    <row r="9288" spans="1:10" hidden="1" x14ac:dyDescent="0.35">
      <c r="A9288">
        <v>2021</v>
      </c>
      <c r="B9288">
        <v>3170800</v>
      </c>
      <c r="C9288" t="s">
        <v>258</v>
      </c>
      <c r="D9288" t="s">
        <v>303</v>
      </c>
      <c r="E9288" t="s">
        <v>306</v>
      </c>
      <c r="F9288" s="8">
        <v>4590</v>
      </c>
      <c r="G9288" s="10"/>
      <c r="I9288" s="8">
        <v>0</v>
      </c>
      <c r="J9288" s="8">
        <v>0</v>
      </c>
    </row>
    <row r="9289" spans="1:10" hidden="1" x14ac:dyDescent="0.35">
      <c r="A9289">
        <v>2021</v>
      </c>
      <c r="B9289">
        <v>3170800</v>
      </c>
      <c r="C9289" t="s">
        <v>258</v>
      </c>
      <c r="D9289" t="s">
        <v>303</v>
      </c>
      <c r="E9289" t="s">
        <v>301</v>
      </c>
      <c r="F9289" s="8">
        <v>1423476.37</v>
      </c>
      <c r="G9289" s="10"/>
      <c r="I9289" s="8">
        <v>0</v>
      </c>
      <c r="J9289" s="8">
        <v>0</v>
      </c>
    </row>
    <row r="9290" spans="1:10" hidden="1" x14ac:dyDescent="0.35">
      <c r="A9290">
        <v>2021</v>
      </c>
      <c r="B9290">
        <v>3170800</v>
      </c>
      <c r="C9290" t="s">
        <v>258</v>
      </c>
      <c r="D9290" t="s">
        <v>303</v>
      </c>
      <c r="E9290" t="s">
        <v>305</v>
      </c>
      <c r="F9290" s="8">
        <v>58905.85</v>
      </c>
      <c r="G9290" s="10"/>
      <c r="I9290" s="8">
        <v>0</v>
      </c>
      <c r="J9290" s="8">
        <v>0</v>
      </c>
    </row>
    <row r="9291" spans="1:10" hidden="1" x14ac:dyDescent="0.35">
      <c r="A9291">
        <v>2021</v>
      </c>
      <c r="B9291">
        <v>3170800</v>
      </c>
      <c r="C9291" t="s">
        <v>258</v>
      </c>
      <c r="D9291" t="s">
        <v>303</v>
      </c>
      <c r="E9291" t="s">
        <v>309</v>
      </c>
      <c r="F9291" s="8">
        <v>328131.95</v>
      </c>
      <c r="G9291" s="10"/>
      <c r="I9291" s="8">
        <v>0</v>
      </c>
      <c r="J9291" s="8">
        <v>0</v>
      </c>
    </row>
    <row r="9292" spans="1:10" hidden="1" x14ac:dyDescent="0.35">
      <c r="A9292">
        <v>2021</v>
      </c>
      <c r="B9292">
        <v>3170909</v>
      </c>
      <c r="C9292" t="s">
        <v>259</v>
      </c>
      <c r="D9292" t="s">
        <v>303</v>
      </c>
      <c r="E9292" t="s">
        <v>299</v>
      </c>
      <c r="F9292" s="8">
        <v>12955470.35</v>
      </c>
      <c r="G9292" s="10">
        <v>11358442.799999999</v>
      </c>
      <c r="H9292">
        <v>0.59853449101315204</v>
      </c>
      <c r="I9292" s="8">
        <v>955876.07177323126</v>
      </c>
      <c r="J9292" s="8">
        <v>0</v>
      </c>
    </row>
    <row r="9293" spans="1:10" hidden="1" x14ac:dyDescent="0.35">
      <c r="A9293">
        <v>2021</v>
      </c>
      <c r="B9293">
        <v>3170909</v>
      </c>
      <c r="C9293" t="s">
        <v>259</v>
      </c>
      <c r="D9293" t="s">
        <v>303</v>
      </c>
      <c r="E9293" t="s">
        <v>300</v>
      </c>
      <c r="F9293" s="8">
        <v>6798419.7800000003</v>
      </c>
      <c r="G9293" s="10"/>
      <c r="I9293" s="8">
        <v>0</v>
      </c>
      <c r="J9293" s="8">
        <v>7754295.8517732313</v>
      </c>
    </row>
    <row r="9294" spans="1:10" hidden="1" x14ac:dyDescent="0.35">
      <c r="A9294">
        <v>2021</v>
      </c>
      <c r="B9294">
        <v>3170909</v>
      </c>
      <c r="C9294" t="s">
        <v>259</v>
      </c>
      <c r="D9294" t="s">
        <v>303</v>
      </c>
      <c r="E9294" t="s">
        <v>306</v>
      </c>
      <c r="F9294" s="8">
        <v>54750</v>
      </c>
      <c r="G9294" s="10"/>
      <c r="I9294" s="8">
        <v>0</v>
      </c>
      <c r="J9294" s="8">
        <v>0</v>
      </c>
    </row>
    <row r="9295" spans="1:10" hidden="1" x14ac:dyDescent="0.35">
      <c r="A9295">
        <v>2021</v>
      </c>
      <c r="B9295">
        <v>3170909</v>
      </c>
      <c r="C9295" t="s">
        <v>259</v>
      </c>
      <c r="D9295" t="s">
        <v>303</v>
      </c>
      <c r="E9295" t="s">
        <v>301</v>
      </c>
      <c r="F9295" s="8">
        <v>3595652.35</v>
      </c>
      <c r="G9295" s="10"/>
      <c r="I9295" s="8">
        <v>0</v>
      </c>
      <c r="J9295" s="8">
        <v>0</v>
      </c>
    </row>
    <row r="9296" spans="1:10" hidden="1" x14ac:dyDescent="0.35">
      <c r="A9296">
        <v>2021</v>
      </c>
      <c r="B9296">
        <v>3170909</v>
      </c>
      <c r="C9296" t="s">
        <v>259</v>
      </c>
      <c r="D9296" t="s">
        <v>303</v>
      </c>
      <c r="E9296" t="s">
        <v>305</v>
      </c>
      <c r="F9296" s="8">
        <v>629955.43999999994</v>
      </c>
      <c r="G9296" s="10"/>
      <c r="I9296" s="8">
        <v>0</v>
      </c>
      <c r="J9296" s="8">
        <v>0</v>
      </c>
    </row>
    <row r="9297" spans="1:10" hidden="1" x14ac:dyDescent="0.35">
      <c r="A9297">
        <v>2021</v>
      </c>
      <c r="B9297">
        <v>3170909</v>
      </c>
      <c r="C9297" t="s">
        <v>259</v>
      </c>
      <c r="D9297" t="s">
        <v>303</v>
      </c>
      <c r="E9297" t="s">
        <v>309</v>
      </c>
      <c r="F9297" s="8">
        <v>1597027.55</v>
      </c>
      <c r="G9297" s="10"/>
      <c r="I9297" s="8">
        <v>0</v>
      </c>
      <c r="J9297" s="8">
        <v>0</v>
      </c>
    </row>
    <row r="9298" spans="1:10" hidden="1" x14ac:dyDescent="0.35">
      <c r="A9298">
        <v>2021</v>
      </c>
      <c r="B9298">
        <v>3171030</v>
      </c>
      <c r="C9298" t="s">
        <v>260</v>
      </c>
      <c r="D9298" t="s">
        <v>303</v>
      </c>
      <c r="E9298" t="s">
        <v>299</v>
      </c>
      <c r="F9298" s="8">
        <v>7152122.4699999997</v>
      </c>
      <c r="G9298" s="10">
        <v>6653653.2699999996</v>
      </c>
      <c r="H9298">
        <v>0.59838688137712359</v>
      </c>
      <c r="I9298" s="8">
        <v>298277.43005054968</v>
      </c>
      <c r="J9298" s="8">
        <v>0</v>
      </c>
    </row>
    <row r="9299" spans="1:10" hidden="1" x14ac:dyDescent="0.35">
      <c r="A9299">
        <v>2021</v>
      </c>
      <c r="B9299">
        <v>3171030</v>
      </c>
      <c r="C9299" t="s">
        <v>260</v>
      </c>
      <c r="D9299" t="s">
        <v>303</v>
      </c>
      <c r="E9299" t="s">
        <v>300</v>
      </c>
      <c r="F9299" s="8">
        <v>3981458.83</v>
      </c>
      <c r="G9299" s="10"/>
      <c r="I9299" s="8">
        <v>0</v>
      </c>
      <c r="J9299" s="8">
        <v>4279736.2600505501</v>
      </c>
    </row>
    <row r="9300" spans="1:10" hidden="1" x14ac:dyDescent="0.35">
      <c r="A9300">
        <v>2021</v>
      </c>
      <c r="B9300">
        <v>3171030</v>
      </c>
      <c r="C9300" t="s">
        <v>260</v>
      </c>
      <c r="D9300" t="s">
        <v>303</v>
      </c>
      <c r="E9300" t="s">
        <v>306</v>
      </c>
      <c r="F9300" s="8">
        <v>15999</v>
      </c>
      <c r="G9300" s="10"/>
      <c r="I9300" s="8">
        <v>0</v>
      </c>
      <c r="J9300" s="8">
        <v>0</v>
      </c>
    </row>
    <row r="9301" spans="1:10" hidden="1" x14ac:dyDescent="0.35">
      <c r="A9301">
        <v>2021</v>
      </c>
      <c r="B9301">
        <v>3171030</v>
      </c>
      <c r="C9301" t="s">
        <v>260</v>
      </c>
      <c r="D9301" t="s">
        <v>303</v>
      </c>
      <c r="E9301" t="s">
        <v>301</v>
      </c>
      <c r="F9301" s="8">
        <v>2465903.4700000002</v>
      </c>
      <c r="G9301" s="10"/>
      <c r="I9301" s="8">
        <v>0</v>
      </c>
      <c r="J9301" s="8">
        <v>0</v>
      </c>
    </row>
    <row r="9302" spans="1:10" hidden="1" x14ac:dyDescent="0.35">
      <c r="A9302">
        <v>2021</v>
      </c>
      <c r="B9302">
        <v>3171030</v>
      </c>
      <c r="C9302" t="s">
        <v>260</v>
      </c>
      <c r="D9302" t="s">
        <v>303</v>
      </c>
      <c r="E9302" t="s">
        <v>304</v>
      </c>
      <c r="F9302" s="8">
        <v>107728.54</v>
      </c>
      <c r="G9302" s="10"/>
      <c r="I9302" s="8">
        <v>0</v>
      </c>
      <c r="J9302" s="8">
        <v>0</v>
      </c>
    </row>
    <row r="9303" spans="1:10" hidden="1" x14ac:dyDescent="0.35">
      <c r="A9303">
        <v>2021</v>
      </c>
      <c r="B9303">
        <v>3171030</v>
      </c>
      <c r="C9303" t="s">
        <v>260</v>
      </c>
      <c r="D9303" t="s">
        <v>303</v>
      </c>
      <c r="E9303" t="s">
        <v>305</v>
      </c>
      <c r="F9303" s="8">
        <v>82563.429999999993</v>
      </c>
      <c r="G9303" s="10"/>
      <c r="I9303" s="8">
        <v>0</v>
      </c>
      <c r="J9303" s="8">
        <v>0</v>
      </c>
    </row>
    <row r="9304" spans="1:10" hidden="1" x14ac:dyDescent="0.35">
      <c r="A9304">
        <v>2021</v>
      </c>
      <c r="B9304">
        <v>3171030</v>
      </c>
      <c r="C9304" t="s">
        <v>260</v>
      </c>
      <c r="D9304" t="s">
        <v>303</v>
      </c>
      <c r="E9304" t="s">
        <v>309</v>
      </c>
      <c r="F9304" s="8">
        <v>498469.2</v>
      </c>
      <c r="G9304" s="10"/>
      <c r="I9304" s="8">
        <v>0</v>
      </c>
      <c r="J9304" s="8">
        <v>0</v>
      </c>
    </row>
    <row r="9305" spans="1:10" hidden="1" x14ac:dyDescent="0.35">
      <c r="A9305">
        <v>2021</v>
      </c>
      <c r="B9305">
        <v>3171071</v>
      </c>
      <c r="C9305" t="s">
        <v>261</v>
      </c>
      <c r="D9305" t="s">
        <v>303</v>
      </c>
      <c r="E9305" t="s">
        <v>299</v>
      </c>
      <c r="F9305" s="8">
        <v>5177660.3499999996</v>
      </c>
      <c r="G9305" s="10">
        <v>4778181.8699999992</v>
      </c>
      <c r="H9305">
        <v>0.89619585576804361</v>
      </c>
      <c r="I9305" s="8">
        <v>358010.95824451727</v>
      </c>
      <c r="J9305" s="8">
        <v>0</v>
      </c>
    </row>
    <row r="9306" spans="1:10" hidden="1" x14ac:dyDescent="0.35">
      <c r="A9306">
        <v>2021</v>
      </c>
      <c r="B9306">
        <v>3171071</v>
      </c>
      <c r="C9306" t="s">
        <v>261</v>
      </c>
      <c r="D9306" t="s">
        <v>303</v>
      </c>
      <c r="E9306" t="s">
        <v>300</v>
      </c>
      <c r="F9306" s="8">
        <v>4282186.79</v>
      </c>
      <c r="G9306" s="10"/>
      <c r="I9306" s="8">
        <v>0</v>
      </c>
      <c r="J9306" s="8">
        <v>4640197.7482445175</v>
      </c>
    </row>
    <row r="9307" spans="1:10" hidden="1" x14ac:dyDescent="0.35">
      <c r="A9307">
        <v>2021</v>
      </c>
      <c r="B9307">
        <v>3171071</v>
      </c>
      <c r="C9307" t="s">
        <v>261</v>
      </c>
      <c r="D9307" t="s">
        <v>303</v>
      </c>
      <c r="E9307" t="s">
        <v>307</v>
      </c>
      <c r="F9307" s="8">
        <v>20413.47</v>
      </c>
      <c r="G9307" s="10"/>
      <c r="I9307" s="8">
        <v>0</v>
      </c>
      <c r="J9307" s="8">
        <v>0</v>
      </c>
    </row>
    <row r="9308" spans="1:10" hidden="1" x14ac:dyDescent="0.35">
      <c r="A9308">
        <v>2021</v>
      </c>
      <c r="B9308">
        <v>3171071</v>
      </c>
      <c r="C9308" t="s">
        <v>261</v>
      </c>
      <c r="D9308" t="s">
        <v>303</v>
      </c>
      <c r="E9308" t="s">
        <v>301</v>
      </c>
      <c r="F9308" s="8">
        <v>446731.47</v>
      </c>
      <c r="G9308" s="10"/>
      <c r="I9308" s="8">
        <v>0</v>
      </c>
      <c r="J9308" s="8">
        <v>0</v>
      </c>
    </row>
    <row r="9309" spans="1:10" hidden="1" x14ac:dyDescent="0.35">
      <c r="A9309">
        <v>2021</v>
      </c>
      <c r="B9309">
        <v>3171071</v>
      </c>
      <c r="C9309" t="s">
        <v>261</v>
      </c>
      <c r="D9309" t="s">
        <v>303</v>
      </c>
      <c r="E9309" t="s">
        <v>305</v>
      </c>
      <c r="F9309" s="8">
        <v>18181.25</v>
      </c>
      <c r="G9309" s="10"/>
      <c r="I9309" s="8">
        <v>0</v>
      </c>
      <c r="J9309" s="8">
        <v>0</v>
      </c>
    </row>
    <row r="9310" spans="1:10" hidden="1" x14ac:dyDescent="0.35">
      <c r="A9310">
        <v>2021</v>
      </c>
      <c r="B9310">
        <v>3171071</v>
      </c>
      <c r="C9310" t="s">
        <v>261</v>
      </c>
      <c r="D9310" t="s">
        <v>303</v>
      </c>
      <c r="E9310" t="s">
        <v>309</v>
      </c>
      <c r="F9310" s="8">
        <v>399478.48</v>
      </c>
      <c r="G9310" s="10"/>
      <c r="I9310" s="8">
        <v>0</v>
      </c>
      <c r="J9310" s="8">
        <v>0</v>
      </c>
    </row>
    <row r="9311" spans="1:10" hidden="1" x14ac:dyDescent="0.35">
      <c r="A9311">
        <v>2021</v>
      </c>
      <c r="B9311">
        <v>3171600</v>
      </c>
      <c r="C9311" t="s">
        <v>262</v>
      </c>
      <c r="D9311" t="s">
        <v>303</v>
      </c>
      <c r="E9311" t="s">
        <v>299</v>
      </c>
      <c r="F9311" s="8">
        <v>6506562.3700000001</v>
      </c>
      <c r="G9311" s="10">
        <v>6354154.1600000001</v>
      </c>
      <c r="H9311">
        <v>0.84021197401984338</v>
      </c>
      <c r="I9311" s="8">
        <v>128055.20298093083</v>
      </c>
      <c r="J9311" s="8">
        <v>0</v>
      </c>
    </row>
    <row r="9312" spans="1:10" hidden="1" x14ac:dyDescent="0.35">
      <c r="A9312">
        <v>2021</v>
      </c>
      <c r="B9312">
        <v>3171600</v>
      </c>
      <c r="C9312" t="s">
        <v>262</v>
      </c>
      <c r="D9312" t="s">
        <v>303</v>
      </c>
      <c r="E9312" t="s">
        <v>300</v>
      </c>
      <c r="F9312" s="8">
        <v>5338836.41</v>
      </c>
      <c r="G9312" s="10"/>
      <c r="I9312" s="8">
        <v>0</v>
      </c>
      <c r="J9312" s="8">
        <v>5466891.6129809311</v>
      </c>
    </row>
    <row r="9313" spans="1:10" hidden="1" x14ac:dyDescent="0.35">
      <c r="A9313">
        <v>2021</v>
      </c>
      <c r="B9313">
        <v>3171600</v>
      </c>
      <c r="C9313" t="s">
        <v>262</v>
      </c>
      <c r="D9313" t="s">
        <v>303</v>
      </c>
      <c r="E9313" t="s">
        <v>306</v>
      </c>
      <c r="F9313" s="8">
        <v>42693.34</v>
      </c>
      <c r="G9313" s="10"/>
      <c r="I9313" s="8">
        <v>0</v>
      </c>
      <c r="J9313" s="8">
        <v>0</v>
      </c>
    </row>
    <row r="9314" spans="1:10" hidden="1" x14ac:dyDescent="0.35">
      <c r="A9314">
        <v>2021</v>
      </c>
      <c r="B9314">
        <v>3171600</v>
      </c>
      <c r="C9314" t="s">
        <v>262</v>
      </c>
      <c r="D9314" t="s">
        <v>303</v>
      </c>
      <c r="E9314" t="s">
        <v>301</v>
      </c>
      <c r="F9314" s="8">
        <v>878583.85</v>
      </c>
      <c r="G9314" s="10"/>
      <c r="I9314" s="8">
        <v>0</v>
      </c>
      <c r="J9314" s="8">
        <v>0</v>
      </c>
    </row>
    <row r="9315" spans="1:10" hidden="1" x14ac:dyDescent="0.35">
      <c r="A9315">
        <v>2021</v>
      </c>
      <c r="B9315">
        <v>3171600</v>
      </c>
      <c r="C9315" t="s">
        <v>262</v>
      </c>
      <c r="D9315" t="s">
        <v>303</v>
      </c>
      <c r="E9315" t="s">
        <v>309</v>
      </c>
      <c r="F9315" s="8">
        <v>152408.21</v>
      </c>
      <c r="G9315" s="10"/>
      <c r="I9315" s="8">
        <v>0</v>
      </c>
      <c r="J9315" s="8">
        <v>0</v>
      </c>
    </row>
    <row r="9316" spans="1:10" hidden="1" x14ac:dyDescent="0.35">
      <c r="A9316">
        <v>2021</v>
      </c>
      <c r="B9316">
        <v>3171808</v>
      </c>
      <c r="C9316" t="s">
        <v>263</v>
      </c>
      <c r="D9316" t="s">
        <v>303</v>
      </c>
      <c r="E9316" t="s">
        <v>299</v>
      </c>
      <c r="F9316" s="8">
        <v>10085317.4</v>
      </c>
      <c r="G9316" s="10">
        <v>9568178.370000001</v>
      </c>
      <c r="H9316">
        <v>0.61060179107008006</v>
      </c>
      <c r="I9316" s="8">
        <v>315766.0179502439</v>
      </c>
      <c r="J9316" s="8">
        <v>0</v>
      </c>
    </row>
    <row r="9317" spans="1:10" hidden="1" x14ac:dyDescent="0.35">
      <c r="A9317">
        <v>2021</v>
      </c>
      <c r="B9317">
        <v>3171808</v>
      </c>
      <c r="C9317" t="s">
        <v>263</v>
      </c>
      <c r="D9317" t="s">
        <v>303</v>
      </c>
      <c r="E9317" t="s">
        <v>300</v>
      </c>
      <c r="F9317" s="8">
        <v>5842346.8499999996</v>
      </c>
      <c r="G9317" s="10"/>
      <c r="I9317" s="8">
        <v>0</v>
      </c>
      <c r="J9317" s="8">
        <v>6158112.8679502439</v>
      </c>
    </row>
    <row r="9318" spans="1:10" hidden="1" x14ac:dyDescent="0.35">
      <c r="A9318">
        <v>2021</v>
      </c>
      <c r="B9318">
        <v>3171808</v>
      </c>
      <c r="C9318" t="s">
        <v>263</v>
      </c>
      <c r="D9318" t="s">
        <v>303</v>
      </c>
      <c r="E9318" t="s">
        <v>301</v>
      </c>
      <c r="F9318" s="8">
        <v>2203413.98</v>
      </c>
      <c r="G9318" s="10"/>
      <c r="I9318" s="8">
        <v>0</v>
      </c>
      <c r="J9318" s="8">
        <v>0</v>
      </c>
    </row>
    <row r="9319" spans="1:10" hidden="1" x14ac:dyDescent="0.35">
      <c r="A9319">
        <v>2021</v>
      </c>
      <c r="B9319">
        <v>3171808</v>
      </c>
      <c r="C9319" t="s">
        <v>263</v>
      </c>
      <c r="D9319" t="s">
        <v>303</v>
      </c>
      <c r="E9319" t="s">
        <v>305</v>
      </c>
      <c r="F9319" s="8">
        <v>508206.01</v>
      </c>
      <c r="G9319" s="10"/>
      <c r="I9319" s="8">
        <v>0</v>
      </c>
      <c r="J9319" s="8">
        <v>0</v>
      </c>
    </row>
    <row r="9320" spans="1:10" hidden="1" x14ac:dyDescent="0.35">
      <c r="A9320">
        <v>2021</v>
      </c>
      <c r="B9320">
        <v>3171808</v>
      </c>
      <c r="C9320" t="s">
        <v>263</v>
      </c>
      <c r="D9320" t="s">
        <v>303</v>
      </c>
      <c r="E9320" t="s">
        <v>309</v>
      </c>
      <c r="F9320" s="8">
        <v>517139.03</v>
      </c>
      <c r="G9320" s="10"/>
      <c r="I9320" s="8">
        <v>0</v>
      </c>
      <c r="J9320" s="8">
        <v>0</v>
      </c>
    </row>
    <row r="9321" spans="1:10" hidden="1" x14ac:dyDescent="0.35">
      <c r="A9321">
        <v>2021</v>
      </c>
      <c r="B9321">
        <v>3171907</v>
      </c>
      <c r="C9321" t="s">
        <v>264</v>
      </c>
      <c r="D9321" t="s">
        <v>303</v>
      </c>
      <c r="E9321" t="s">
        <v>299</v>
      </c>
      <c r="F9321" s="8">
        <v>4253963.88</v>
      </c>
      <c r="G9321" s="10">
        <v>4040236.8</v>
      </c>
      <c r="H9321">
        <v>0.91633027301766079</v>
      </c>
      <c r="I9321" s="8">
        <v>195844.59356766741</v>
      </c>
      <c r="J9321" s="8">
        <v>0</v>
      </c>
    </row>
    <row r="9322" spans="1:10" hidden="1" x14ac:dyDescent="0.35">
      <c r="A9322">
        <v>2021</v>
      </c>
      <c r="B9322">
        <v>3171907</v>
      </c>
      <c r="C9322" t="s">
        <v>264</v>
      </c>
      <c r="D9322" t="s">
        <v>303</v>
      </c>
      <c r="E9322" t="s">
        <v>300</v>
      </c>
      <c r="F9322" s="8">
        <v>3702191.29</v>
      </c>
      <c r="G9322" s="10"/>
      <c r="I9322" s="8">
        <v>0</v>
      </c>
      <c r="J9322" s="8">
        <v>3898035.8835676676</v>
      </c>
    </row>
    <row r="9323" spans="1:10" hidden="1" x14ac:dyDescent="0.35">
      <c r="A9323">
        <v>2021</v>
      </c>
      <c r="B9323">
        <v>3171907</v>
      </c>
      <c r="C9323" t="s">
        <v>264</v>
      </c>
      <c r="D9323" t="s">
        <v>303</v>
      </c>
      <c r="E9323" t="s">
        <v>301</v>
      </c>
      <c r="F9323" s="8">
        <v>94009.76</v>
      </c>
      <c r="G9323" s="10"/>
      <c r="I9323" s="8">
        <v>0</v>
      </c>
      <c r="J9323" s="8">
        <v>0</v>
      </c>
    </row>
    <row r="9324" spans="1:10" hidden="1" x14ac:dyDescent="0.35">
      <c r="A9324">
        <v>2021</v>
      </c>
      <c r="B9324">
        <v>3171907</v>
      </c>
      <c r="C9324" t="s">
        <v>264</v>
      </c>
      <c r="D9324" t="s">
        <v>303</v>
      </c>
      <c r="E9324" t="s">
        <v>309</v>
      </c>
      <c r="F9324" s="8">
        <v>213727.08</v>
      </c>
      <c r="G9324" s="10"/>
      <c r="I9324" s="8">
        <v>0</v>
      </c>
      <c r="J9324" s="8">
        <v>0</v>
      </c>
    </row>
    <row r="9325" spans="1:10" hidden="1" x14ac:dyDescent="0.35">
      <c r="A9325">
        <v>2022</v>
      </c>
      <c r="B9325">
        <v>3100500</v>
      </c>
      <c r="C9325" t="s">
        <v>0</v>
      </c>
      <c r="D9325" t="s">
        <v>303</v>
      </c>
      <c r="E9325" t="s">
        <v>299</v>
      </c>
      <c r="F9325" s="8">
        <v>9056294.6799999997</v>
      </c>
      <c r="G9325" s="10">
        <v>9056294.6799999997</v>
      </c>
      <c r="H9325">
        <v>0.92395112633415333</v>
      </c>
      <c r="I9325" s="8">
        <v>0</v>
      </c>
      <c r="J9325" s="8">
        <v>0</v>
      </c>
    </row>
    <row r="9326" spans="1:10" hidden="1" x14ac:dyDescent="0.35">
      <c r="A9326">
        <v>2022</v>
      </c>
      <c r="B9326">
        <v>3100500</v>
      </c>
      <c r="C9326" t="s">
        <v>0</v>
      </c>
      <c r="D9326" t="s">
        <v>303</v>
      </c>
      <c r="E9326" t="s">
        <v>300</v>
      </c>
      <c r="F9326" s="8">
        <v>8367573.6699999999</v>
      </c>
      <c r="G9326" s="10"/>
      <c r="I9326" s="8">
        <v>0</v>
      </c>
      <c r="J9326" s="8">
        <v>8367573.6699999999</v>
      </c>
    </row>
    <row r="9327" spans="1:10" hidden="1" x14ac:dyDescent="0.35">
      <c r="A9327">
        <v>2022</v>
      </c>
      <c r="B9327">
        <v>3100500</v>
      </c>
      <c r="C9327" t="s">
        <v>0</v>
      </c>
      <c r="D9327" t="s">
        <v>303</v>
      </c>
      <c r="E9327" t="s">
        <v>301</v>
      </c>
      <c r="F9327" s="8">
        <v>632986.06000000006</v>
      </c>
      <c r="G9327" s="10"/>
      <c r="I9327" s="8">
        <v>0</v>
      </c>
      <c r="J9327" s="8">
        <v>0</v>
      </c>
    </row>
    <row r="9328" spans="1:10" x14ac:dyDescent="0.35">
      <c r="A9328">
        <v>2022</v>
      </c>
      <c r="B9328">
        <v>3100609</v>
      </c>
      <c r="C9328" t="s">
        <v>1</v>
      </c>
      <c r="D9328" t="s">
        <v>303</v>
      </c>
      <c r="E9328" t="s">
        <v>299</v>
      </c>
      <c r="F9328" s="8">
        <v>13253715.199999999</v>
      </c>
      <c r="G9328" s="10">
        <v>12534595.17</v>
      </c>
      <c r="H9328">
        <v>0.8660888862196896</v>
      </c>
      <c r="I9328" s="8">
        <v>622821.86584096984</v>
      </c>
      <c r="J9328" s="8">
        <v>0</v>
      </c>
    </row>
    <row r="9329" spans="1:10" x14ac:dyDescent="0.35">
      <c r="A9329">
        <v>2022</v>
      </c>
      <c r="B9329">
        <v>3100609</v>
      </c>
      <c r="C9329" t="s">
        <v>1</v>
      </c>
      <c r="D9329" t="s">
        <v>303</v>
      </c>
      <c r="E9329" t="s">
        <v>300</v>
      </c>
      <c r="F9329" s="8">
        <v>10856073.57</v>
      </c>
      <c r="G9329" s="10"/>
      <c r="I9329" s="8">
        <v>0</v>
      </c>
      <c r="J9329" s="8">
        <v>11478895.43584097</v>
      </c>
    </row>
    <row r="9330" spans="1:10" x14ac:dyDescent="0.35">
      <c r="A9330">
        <v>2022</v>
      </c>
      <c r="B9330">
        <v>3100609</v>
      </c>
      <c r="C9330" t="s">
        <v>1</v>
      </c>
      <c r="D9330" t="s">
        <v>303</v>
      </c>
      <c r="E9330" t="s">
        <v>301</v>
      </c>
      <c r="F9330" s="8">
        <v>1471372.06</v>
      </c>
      <c r="G9330" s="10"/>
      <c r="I9330" s="8">
        <v>0</v>
      </c>
      <c r="J9330" s="8">
        <v>0</v>
      </c>
    </row>
    <row r="9331" spans="1:10" x14ac:dyDescent="0.35">
      <c r="A9331">
        <v>2022</v>
      </c>
      <c r="B9331">
        <v>3100609</v>
      </c>
      <c r="C9331" t="s">
        <v>1</v>
      </c>
      <c r="D9331" t="s">
        <v>303</v>
      </c>
      <c r="E9331" t="s">
        <v>304</v>
      </c>
      <c r="F9331" s="8">
        <v>24370.84</v>
      </c>
      <c r="G9331" s="10"/>
      <c r="I9331" s="8">
        <v>0</v>
      </c>
      <c r="J9331" s="8">
        <v>0</v>
      </c>
    </row>
    <row r="9332" spans="1:10" x14ac:dyDescent="0.35">
      <c r="A9332">
        <v>2022</v>
      </c>
      <c r="B9332">
        <v>3100609</v>
      </c>
      <c r="C9332" t="s">
        <v>1</v>
      </c>
      <c r="D9332" t="s">
        <v>303</v>
      </c>
      <c r="E9332" t="s">
        <v>305</v>
      </c>
      <c r="F9332" s="8">
        <v>82458.210000000006</v>
      </c>
      <c r="G9332" s="10"/>
      <c r="I9332" s="8">
        <v>0</v>
      </c>
      <c r="J9332" s="8">
        <v>0</v>
      </c>
    </row>
    <row r="9333" spans="1:10" x14ac:dyDescent="0.35">
      <c r="A9333">
        <v>2022</v>
      </c>
      <c r="B9333">
        <v>3100609</v>
      </c>
      <c r="C9333" t="s">
        <v>1</v>
      </c>
      <c r="D9333" t="s">
        <v>303</v>
      </c>
      <c r="E9333" t="s">
        <v>309</v>
      </c>
      <c r="F9333" s="8">
        <v>719120.03</v>
      </c>
      <c r="G9333" s="10"/>
      <c r="I9333" s="8">
        <v>0</v>
      </c>
      <c r="J9333" s="8">
        <v>0</v>
      </c>
    </row>
    <row r="9334" spans="1:10" hidden="1" x14ac:dyDescent="0.35">
      <c r="A9334">
        <v>2022</v>
      </c>
      <c r="B9334">
        <v>3100906</v>
      </c>
      <c r="C9334" t="s">
        <v>2</v>
      </c>
      <c r="D9334" t="s">
        <v>303</v>
      </c>
      <c r="E9334" t="s">
        <v>299</v>
      </c>
      <c r="F9334" s="8">
        <v>16032512.869999999</v>
      </c>
      <c r="G9334" s="10">
        <v>15555451.649999999</v>
      </c>
      <c r="H9334">
        <v>0.59117794757184061</v>
      </c>
      <c r="I9334" s="8">
        <v>282028.07290571829</v>
      </c>
      <c r="J9334" s="8">
        <v>0</v>
      </c>
    </row>
    <row r="9335" spans="1:10" hidden="1" x14ac:dyDescent="0.35">
      <c r="A9335">
        <v>2022</v>
      </c>
      <c r="B9335">
        <v>3100906</v>
      </c>
      <c r="C9335" t="s">
        <v>2</v>
      </c>
      <c r="D9335" t="s">
        <v>303</v>
      </c>
      <c r="E9335" t="s">
        <v>300</v>
      </c>
      <c r="F9335" s="8">
        <v>9196039.9800000004</v>
      </c>
      <c r="G9335" s="10"/>
      <c r="I9335" s="8">
        <v>0</v>
      </c>
      <c r="J9335" s="8">
        <v>9478068.0529057179</v>
      </c>
    </row>
    <row r="9336" spans="1:10" hidden="1" x14ac:dyDescent="0.35">
      <c r="A9336">
        <v>2022</v>
      </c>
      <c r="B9336">
        <v>3100906</v>
      </c>
      <c r="C9336" t="s">
        <v>2</v>
      </c>
      <c r="D9336" t="s">
        <v>303</v>
      </c>
      <c r="E9336" t="s">
        <v>306</v>
      </c>
      <c r="F9336" s="8">
        <v>46144.12</v>
      </c>
      <c r="G9336" s="10"/>
      <c r="I9336" s="8">
        <v>0</v>
      </c>
      <c r="J9336" s="8">
        <v>0</v>
      </c>
    </row>
    <row r="9337" spans="1:10" hidden="1" x14ac:dyDescent="0.35">
      <c r="A9337">
        <v>2022</v>
      </c>
      <c r="B9337">
        <v>3100906</v>
      </c>
      <c r="C9337" t="s">
        <v>2</v>
      </c>
      <c r="D9337" t="s">
        <v>303</v>
      </c>
      <c r="E9337" t="s">
        <v>301</v>
      </c>
      <c r="F9337" s="8">
        <v>5400026.2599999998</v>
      </c>
      <c r="G9337" s="10"/>
      <c r="I9337" s="8">
        <v>0</v>
      </c>
      <c r="J9337" s="8">
        <v>0</v>
      </c>
    </row>
    <row r="9338" spans="1:10" hidden="1" x14ac:dyDescent="0.35">
      <c r="A9338">
        <v>2022</v>
      </c>
      <c r="B9338">
        <v>3100906</v>
      </c>
      <c r="C9338" t="s">
        <v>2</v>
      </c>
      <c r="D9338" t="s">
        <v>303</v>
      </c>
      <c r="E9338" t="s">
        <v>304</v>
      </c>
      <c r="F9338" s="8">
        <v>126109.64</v>
      </c>
      <c r="G9338" s="10"/>
      <c r="I9338" s="8">
        <v>0</v>
      </c>
      <c r="J9338" s="8">
        <v>0</v>
      </c>
    </row>
    <row r="9339" spans="1:10" hidden="1" x14ac:dyDescent="0.35">
      <c r="A9339">
        <v>2022</v>
      </c>
      <c r="B9339">
        <v>3100906</v>
      </c>
      <c r="C9339" t="s">
        <v>2</v>
      </c>
      <c r="D9339" t="s">
        <v>303</v>
      </c>
      <c r="E9339" t="s">
        <v>305</v>
      </c>
      <c r="F9339" s="8">
        <v>145932.9</v>
      </c>
      <c r="G9339" s="10"/>
      <c r="I9339" s="8">
        <v>0</v>
      </c>
      <c r="J9339" s="8">
        <v>0</v>
      </c>
    </row>
    <row r="9340" spans="1:10" hidden="1" x14ac:dyDescent="0.35">
      <c r="A9340">
        <v>2022</v>
      </c>
      <c r="B9340">
        <v>3100906</v>
      </c>
      <c r="C9340" t="s">
        <v>2</v>
      </c>
      <c r="D9340" t="s">
        <v>303</v>
      </c>
      <c r="E9340" t="s">
        <v>309</v>
      </c>
      <c r="F9340" s="8">
        <v>477061.22</v>
      </c>
      <c r="G9340" s="10"/>
      <c r="I9340" s="8">
        <v>0</v>
      </c>
      <c r="J9340" s="8">
        <v>0</v>
      </c>
    </row>
    <row r="9341" spans="1:10" hidden="1" x14ac:dyDescent="0.35">
      <c r="A9341">
        <v>2022</v>
      </c>
      <c r="B9341">
        <v>3101003</v>
      </c>
      <c r="C9341" t="s">
        <v>3</v>
      </c>
      <c r="D9341" t="s">
        <v>303</v>
      </c>
      <c r="E9341" t="s">
        <v>299</v>
      </c>
      <c r="F9341" s="8">
        <v>17278068.77</v>
      </c>
      <c r="G9341" s="10">
        <v>16036221.49</v>
      </c>
      <c r="H9341">
        <v>0.66245029894507901</v>
      </c>
      <c r="I9341" s="8">
        <v>822662.10188013327</v>
      </c>
      <c r="J9341" s="8">
        <v>0</v>
      </c>
    </row>
    <row r="9342" spans="1:10" hidden="1" x14ac:dyDescent="0.35">
      <c r="A9342">
        <v>2022</v>
      </c>
      <c r="B9342">
        <v>3101003</v>
      </c>
      <c r="C9342" t="s">
        <v>3</v>
      </c>
      <c r="D9342" t="s">
        <v>303</v>
      </c>
      <c r="E9342" t="s">
        <v>300</v>
      </c>
      <c r="F9342" s="8">
        <v>10623199.720000001</v>
      </c>
      <c r="G9342" s="10"/>
      <c r="I9342" s="8">
        <v>0</v>
      </c>
      <c r="J9342" s="8">
        <v>11445861.821880134</v>
      </c>
    </row>
    <row r="9343" spans="1:10" hidden="1" x14ac:dyDescent="0.35">
      <c r="A9343">
        <v>2022</v>
      </c>
      <c r="B9343">
        <v>3101003</v>
      </c>
      <c r="C9343" t="s">
        <v>3</v>
      </c>
      <c r="D9343" t="s">
        <v>303</v>
      </c>
      <c r="E9343" t="s">
        <v>306</v>
      </c>
      <c r="F9343" s="8">
        <v>12000</v>
      </c>
      <c r="G9343" s="10"/>
      <c r="I9343" s="8">
        <v>0</v>
      </c>
      <c r="J9343" s="8">
        <v>0</v>
      </c>
    </row>
    <row r="9344" spans="1:10" hidden="1" x14ac:dyDescent="0.35">
      <c r="A9344">
        <v>2022</v>
      </c>
      <c r="B9344">
        <v>3101003</v>
      </c>
      <c r="C9344" t="s">
        <v>3</v>
      </c>
      <c r="D9344" t="s">
        <v>303</v>
      </c>
      <c r="E9344" t="s">
        <v>301</v>
      </c>
      <c r="F9344" s="8">
        <v>4927747.16</v>
      </c>
      <c r="G9344" s="10"/>
      <c r="I9344" s="8">
        <v>0</v>
      </c>
      <c r="J9344" s="8">
        <v>0</v>
      </c>
    </row>
    <row r="9345" spans="1:10" hidden="1" x14ac:dyDescent="0.35">
      <c r="A9345">
        <v>2022</v>
      </c>
      <c r="B9345">
        <v>3101003</v>
      </c>
      <c r="C9345" t="s">
        <v>3</v>
      </c>
      <c r="D9345" t="s">
        <v>303</v>
      </c>
      <c r="E9345" t="s">
        <v>304</v>
      </c>
      <c r="F9345" s="8">
        <v>351.03</v>
      </c>
      <c r="G9345" s="10"/>
      <c r="I9345" s="8">
        <v>0</v>
      </c>
      <c r="J9345" s="8">
        <v>0</v>
      </c>
    </row>
    <row r="9346" spans="1:10" hidden="1" x14ac:dyDescent="0.35">
      <c r="A9346">
        <v>2022</v>
      </c>
      <c r="B9346">
        <v>3101003</v>
      </c>
      <c r="C9346" t="s">
        <v>3</v>
      </c>
      <c r="D9346" t="s">
        <v>303</v>
      </c>
      <c r="E9346" t="s">
        <v>309</v>
      </c>
      <c r="F9346" s="8">
        <v>1241847.28</v>
      </c>
      <c r="G9346" s="10"/>
      <c r="I9346" s="8">
        <v>0</v>
      </c>
      <c r="J9346" s="8">
        <v>0</v>
      </c>
    </row>
    <row r="9347" spans="1:10" hidden="1" x14ac:dyDescent="0.35">
      <c r="A9347">
        <v>2022</v>
      </c>
      <c r="B9347">
        <v>3101102</v>
      </c>
      <c r="C9347" t="s">
        <v>4</v>
      </c>
      <c r="D9347" t="s">
        <v>303</v>
      </c>
      <c r="E9347" t="s">
        <v>299</v>
      </c>
      <c r="F9347" s="8">
        <v>27699119.079999998</v>
      </c>
      <c r="G9347" s="10">
        <v>26580345.259999998</v>
      </c>
      <c r="H9347">
        <v>0.70115140069478543</v>
      </c>
      <c r="I9347" s="8">
        <v>784429.83095365576</v>
      </c>
      <c r="J9347" s="8">
        <v>0</v>
      </c>
    </row>
    <row r="9348" spans="1:10" hidden="1" x14ac:dyDescent="0.35">
      <c r="A9348">
        <v>2022</v>
      </c>
      <c r="B9348">
        <v>3101102</v>
      </c>
      <c r="C9348" t="s">
        <v>4</v>
      </c>
      <c r="D9348" t="s">
        <v>303</v>
      </c>
      <c r="E9348" t="s">
        <v>300</v>
      </c>
      <c r="F9348" s="8">
        <v>18636846.309999999</v>
      </c>
      <c r="G9348" s="10"/>
      <c r="I9348" s="8">
        <v>0</v>
      </c>
      <c r="J9348" s="8">
        <v>19421276.140953653</v>
      </c>
    </row>
    <row r="9349" spans="1:10" hidden="1" x14ac:dyDescent="0.35">
      <c r="A9349">
        <v>2022</v>
      </c>
      <c r="B9349">
        <v>3101102</v>
      </c>
      <c r="C9349" t="s">
        <v>4</v>
      </c>
      <c r="D9349" t="s">
        <v>303</v>
      </c>
      <c r="E9349" t="s">
        <v>306</v>
      </c>
      <c r="F9349" s="8">
        <v>369793.78</v>
      </c>
      <c r="G9349" s="10"/>
      <c r="I9349" s="8">
        <v>0</v>
      </c>
      <c r="J9349" s="8">
        <v>0</v>
      </c>
    </row>
    <row r="9350" spans="1:10" hidden="1" x14ac:dyDescent="0.35">
      <c r="A9350">
        <v>2022</v>
      </c>
      <c r="B9350">
        <v>3101102</v>
      </c>
      <c r="C9350" t="s">
        <v>4</v>
      </c>
      <c r="D9350" t="s">
        <v>303</v>
      </c>
      <c r="E9350" t="s">
        <v>301</v>
      </c>
      <c r="F9350" s="8">
        <v>1921847.4</v>
      </c>
      <c r="G9350" s="10"/>
      <c r="I9350" s="8">
        <v>0</v>
      </c>
      <c r="J9350" s="8">
        <v>0</v>
      </c>
    </row>
    <row r="9351" spans="1:10" hidden="1" x14ac:dyDescent="0.35">
      <c r="A9351">
        <v>2022</v>
      </c>
      <c r="B9351">
        <v>3101102</v>
      </c>
      <c r="C9351" t="s">
        <v>4</v>
      </c>
      <c r="D9351" t="s">
        <v>303</v>
      </c>
      <c r="E9351" t="s">
        <v>305</v>
      </c>
      <c r="F9351" s="8">
        <v>19410.849999999999</v>
      </c>
      <c r="G9351" s="10"/>
      <c r="I9351" s="8">
        <v>0</v>
      </c>
      <c r="J9351" s="8">
        <v>0</v>
      </c>
    </row>
    <row r="9352" spans="1:10" hidden="1" x14ac:dyDescent="0.35">
      <c r="A9352">
        <v>2022</v>
      </c>
      <c r="B9352">
        <v>3101102</v>
      </c>
      <c r="C9352" t="s">
        <v>4</v>
      </c>
      <c r="D9352" t="s">
        <v>303</v>
      </c>
      <c r="E9352" t="s">
        <v>309</v>
      </c>
      <c r="F9352" s="8">
        <v>1118773.82</v>
      </c>
      <c r="G9352" s="10"/>
      <c r="I9352" s="8">
        <v>0</v>
      </c>
      <c r="J9352" s="8">
        <v>0</v>
      </c>
    </row>
    <row r="9353" spans="1:10" hidden="1" x14ac:dyDescent="0.35">
      <c r="A9353">
        <v>2022</v>
      </c>
      <c r="B9353">
        <v>3101706</v>
      </c>
      <c r="C9353" t="s">
        <v>5</v>
      </c>
      <c r="D9353" t="s">
        <v>303</v>
      </c>
      <c r="E9353" t="s">
        <v>299</v>
      </c>
      <c r="F9353" s="8">
        <v>43957226.710000001</v>
      </c>
      <c r="G9353" s="10">
        <v>40375315.25</v>
      </c>
      <c r="H9353">
        <v>0.59572939928933433</v>
      </c>
      <c r="I9353" s="8">
        <v>2133849.9623733824</v>
      </c>
      <c r="J9353" s="8">
        <v>0</v>
      </c>
    </row>
    <row r="9354" spans="1:10" hidden="1" x14ac:dyDescent="0.35">
      <c r="A9354">
        <v>2022</v>
      </c>
      <c r="B9354">
        <v>3101706</v>
      </c>
      <c r="C9354" t="s">
        <v>5</v>
      </c>
      <c r="D9354" t="s">
        <v>303</v>
      </c>
      <c r="E9354" t="s">
        <v>300</v>
      </c>
      <c r="F9354" s="8">
        <v>24052762.300000001</v>
      </c>
      <c r="G9354" s="10"/>
      <c r="I9354" s="8">
        <v>0</v>
      </c>
      <c r="J9354" s="8">
        <v>26186612.262373384</v>
      </c>
    </row>
    <row r="9355" spans="1:10" hidden="1" x14ac:dyDescent="0.35">
      <c r="A9355">
        <v>2022</v>
      </c>
      <c r="B9355">
        <v>3101706</v>
      </c>
      <c r="C9355" t="s">
        <v>5</v>
      </c>
      <c r="D9355" t="s">
        <v>303</v>
      </c>
      <c r="E9355" t="s">
        <v>306</v>
      </c>
      <c r="F9355" s="8">
        <v>153203.37</v>
      </c>
      <c r="G9355" s="10"/>
      <c r="I9355" s="8">
        <v>0</v>
      </c>
      <c r="J9355" s="8">
        <v>0</v>
      </c>
    </row>
    <row r="9356" spans="1:10" hidden="1" x14ac:dyDescent="0.35">
      <c r="A9356">
        <v>2022</v>
      </c>
      <c r="B9356">
        <v>3101706</v>
      </c>
      <c r="C9356" t="s">
        <v>5</v>
      </c>
      <c r="D9356" t="s">
        <v>303</v>
      </c>
      <c r="E9356" t="s">
        <v>301</v>
      </c>
      <c r="F9356" s="8">
        <v>7583519.6699999999</v>
      </c>
      <c r="G9356" s="10"/>
      <c r="I9356" s="8">
        <v>0</v>
      </c>
      <c r="J9356" s="8">
        <v>0</v>
      </c>
    </row>
    <row r="9357" spans="1:10" hidden="1" x14ac:dyDescent="0.35">
      <c r="A9357">
        <v>2022</v>
      </c>
      <c r="B9357">
        <v>3101706</v>
      </c>
      <c r="C9357" t="s">
        <v>5</v>
      </c>
      <c r="D9357" t="s">
        <v>303</v>
      </c>
      <c r="E9357" t="s">
        <v>304</v>
      </c>
      <c r="F9357" s="8">
        <v>415281.56</v>
      </c>
      <c r="G9357" s="10"/>
      <c r="I9357" s="8">
        <v>0</v>
      </c>
      <c r="J9357" s="8">
        <v>0</v>
      </c>
    </row>
    <row r="9358" spans="1:10" hidden="1" x14ac:dyDescent="0.35">
      <c r="A9358">
        <v>2022</v>
      </c>
      <c r="B9358">
        <v>3101706</v>
      </c>
      <c r="C9358" t="s">
        <v>5</v>
      </c>
      <c r="D9358" t="s">
        <v>303</v>
      </c>
      <c r="E9358" t="s">
        <v>305</v>
      </c>
      <c r="F9358" s="8">
        <v>619772.82999999996</v>
      </c>
      <c r="G9358" s="10"/>
      <c r="I9358" s="8">
        <v>0</v>
      </c>
      <c r="J9358" s="8">
        <v>0</v>
      </c>
    </row>
    <row r="9359" spans="1:10" hidden="1" x14ac:dyDescent="0.35">
      <c r="A9359">
        <v>2022</v>
      </c>
      <c r="B9359">
        <v>3101706</v>
      </c>
      <c r="C9359" t="s">
        <v>5</v>
      </c>
      <c r="D9359" t="s">
        <v>303</v>
      </c>
      <c r="E9359" t="s">
        <v>309</v>
      </c>
      <c r="F9359" s="8">
        <v>3581911.46</v>
      </c>
      <c r="G9359" s="10"/>
      <c r="I9359" s="8">
        <v>0</v>
      </c>
      <c r="J9359" s="8">
        <v>0</v>
      </c>
    </row>
    <row r="9360" spans="1:10" hidden="1" x14ac:dyDescent="0.35">
      <c r="A9360">
        <v>2022</v>
      </c>
      <c r="B9360">
        <v>3101805</v>
      </c>
      <c r="C9360" t="s">
        <v>6</v>
      </c>
      <c r="D9360" t="s">
        <v>303</v>
      </c>
      <c r="E9360" t="s">
        <v>299</v>
      </c>
      <c r="F9360" s="8">
        <v>9287026.2899999991</v>
      </c>
      <c r="G9360" s="10">
        <v>8147130.4099999992</v>
      </c>
      <c r="H9360">
        <v>0.84614659064970099</v>
      </c>
      <c r="I9360" s="8">
        <v>964519.01255764056</v>
      </c>
      <c r="J9360" s="8">
        <v>0</v>
      </c>
    </row>
    <row r="9361" spans="1:10" hidden="1" x14ac:dyDescent="0.35">
      <c r="A9361">
        <v>2022</v>
      </c>
      <c r="B9361">
        <v>3101805</v>
      </c>
      <c r="C9361" t="s">
        <v>6</v>
      </c>
      <c r="D9361" t="s">
        <v>303</v>
      </c>
      <c r="E9361" t="s">
        <v>300</v>
      </c>
      <c r="F9361" s="8">
        <v>6893666.6200000001</v>
      </c>
      <c r="G9361" s="10"/>
      <c r="I9361" s="8">
        <v>0</v>
      </c>
      <c r="J9361" s="8">
        <v>7858185.6325576408</v>
      </c>
    </row>
    <row r="9362" spans="1:10" hidden="1" x14ac:dyDescent="0.35">
      <c r="A9362">
        <v>2022</v>
      </c>
      <c r="B9362">
        <v>3101805</v>
      </c>
      <c r="C9362" t="s">
        <v>6</v>
      </c>
      <c r="D9362" t="s">
        <v>303</v>
      </c>
      <c r="E9362" t="s">
        <v>301</v>
      </c>
      <c r="F9362" s="8">
        <v>899468.51</v>
      </c>
      <c r="G9362" s="10"/>
      <c r="I9362" s="8">
        <v>0</v>
      </c>
      <c r="J9362" s="8">
        <v>0</v>
      </c>
    </row>
    <row r="9363" spans="1:10" hidden="1" x14ac:dyDescent="0.35">
      <c r="A9363">
        <v>2022</v>
      </c>
      <c r="B9363">
        <v>3101805</v>
      </c>
      <c r="C9363" t="s">
        <v>6</v>
      </c>
      <c r="D9363" t="s">
        <v>303</v>
      </c>
      <c r="E9363" t="s">
        <v>309</v>
      </c>
      <c r="F9363" s="8">
        <v>1139895.8799999999</v>
      </c>
      <c r="G9363" s="10"/>
      <c r="I9363" s="8">
        <v>0</v>
      </c>
      <c r="J9363" s="8">
        <v>0</v>
      </c>
    </row>
    <row r="9364" spans="1:10" hidden="1" x14ac:dyDescent="0.35">
      <c r="A9364">
        <v>2022</v>
      </c>
      <c r="B9364">
        <v>3102209</v>
      </c>
      <c r="C9364" t="s">
        <v>7</v>
      </c>
      <c r="D9364" t="s">
        <v>303</v>
      </c>
      <c r="E9364" t="s">
        <v>299</v>
      </c>
      <c r="F9364" s="8">
        <v>5283113.45</v>
      </c>
      <c r="G9364" s="10">
        <v>4172782.62</v>
      </c>
      <c r="H9364">
        <v>0.78330384246088525</v>
      </c>
      <c r="I9364" s="8">
        <v>869726.40554178401</v>
      </c>
      <c r="J9364" s="8">
        <v>0</v>
      </c>
    </row>
    <row r="9365" spans="1:10" hidden="1" x14ac:dyDescent="0.35">
      <c r="A9365">
        <v>2022</v>
      </c>
      <c r="B9365">
        <v>3102209</v>
      </c>
      <c r="C9365" t="s">
        <v>7</v>
      </c>
      <c r="D9365" t="s">
        <v>303</v>
      </c>
      <c r="E9365" t="s">
        <v>300</v>
      </c>
      <c r="F9365" s="8">
        <v>3268556.66</v>
      </c>
      <c r="G9365" s="10"/>
      <c r="I9365" s="8">
        <v>0</v>
      </c>
      <c r="J9365" s="8">
        <v>4138283.0655417843</v>
      </c>
    </row>
    <row r="9366" spans="1:10" hidden="1" x14ac:dyDescent="0.35">
      <c r="A9366">
        <v>2022</v>
      </c>
      <c r="B9366">
        <v>3102209</v>
      </c>
      <c r="C9366" t="s">
        <v>7</v>
      </c>
      <c r="D9366" t="s">
        <v>303</v>
      </c>
      <c r="E9366" t="s">
        <v>301</v>
      </c>
      <c r="F9366" s="8">
        <v>427190.39</v>
      </c>
      <c r="G9366" s="10"/>
      <c r="I9366" s="8">
        <v>0</v>
      </c>
      <c r="J9366" s="8">
        <v>0</v>
      </c>
    </row>
    <row r="9367" spans="1:10" hidden="1" x14ac:dyDescent="0.35">
      <c r="A9367">
        <v>2022</v>
      </c>
      <c r="B9367">
        <v>3102209</v>
      </c>
      <c r="C9367" t="s">
        <v>7</v>
      </c>
      <c r="D9367" t="s">
        <v>303</v>
      </c>
      <c r="E9367" t="s">
        <v>309</v>
      </c>
      <c r="F9367" s="8">
        <v>1110330.83</v>
      </c>
      <c r="G9367" s="10"/>
      <c r="I9367" s="8">
        <v>0</v>
      </c>
      <c r="J9367" s="8">
        <v>0</v>
      </c>
    </row>
    <row r="9368" spans="1:10" hidden="1" x14ac:dyDescent="0.35">
      <c r="A9368">
        <v>2022</v>
      </c>
      <c r="B9368">
        <v>3102852</v>
      </c>
      <c r="C9368" t="s">
        <v>8</v>
      </c>
      <c r="D9368" t="s">
        <v>303</v>
      </c>
      <c r="E9368" t="s">
        <v>299</v>
      </c>
      <c r="F9368" s="8">
        <v>10811383.210000001</v>
      </c>
      <c r="G9368" s="10">
        <v>10283952.440000001</v>
      </c>
      <c r="H9368">
        <v>0.70657028048254944</v>
      </c>
      <c r="I9368" s="8">
        <v>372666.90709402703</v>
      </c>
      <c r="J9368" s="8">
        <v>0</v>
      </c>
    </row>
    <row r="9369" spans="1:10" hidden="1" x14ac:dyDescent="0.35">
      <c r="A9369">
        <v>2022</v>
      </c>
      <c r="B9369">
        <v>3102852</v>
      </c>
      <c r="C9369" t="s">
        <v>8</v>
      </c>
      <c r="D9369" t="s">
        <v>303</v>
      </c>
      <c r="E9369" t="s">
        <v>300</v>
      </c>
      <c r="F9369" s="8">
        <v>7266335.1600000001</v>
      </c>
      <c r="G9369" s="10"/>
      <c r="I9369" s="8">
        <v>0</v>
      </c>
      <c r="J9369" s="8">
        <v>7639002.0670940271</v>
      </c>
    </row>
    <row r="9370" spans="1:10" hidden="1" x14ac:dyDescent="0.35">
      <c r="A9370">
        <v>2022</v>
      </c>
      <c r="B9370">
        <v>3102852</v>
      </c>
      <c r="C9370" t="s">
        <v>8</v>
      </c>
      <c r="D9370" t="s">
        <v>303</v>
      </c>
      <c r="E9370" t="s">
        <v>306</v>
      </c>
      <c r="F9370" s="8">
        <v>1344.6</v>
      </c>
      <c r="G9370" s="10"/>
      <c r="I9370" s="8">
        <v>0</v>
      </c>
      <c r="J9370" s="8">
        <v>0</v>
      </c>
    </row>
    <row r="9371" spans="1:10" hidden="1" x14ac:dyDescent="0.35">
      <c r="A9371">
        <v>2022</v>
      </c>
      <c r="B9371">
        <v>3102852</v>
      </c>
      <c r="C9371" t="s">
        <v>8</v>
      </c>
      <c r="D9371" t="s">
        <v>303</v>
      </c>
      <c r="E9371" t="s">
        <v>301</v>
      </c>
      <c r="F9371" s="8">
        <v>2649807.7799999998</v>
      </c>
      <c r="G9371" s="10"/>
      <c r="I9371" s="8">
        <v>0</v>
      </c>
      <c r="J9371" s="8">
        <v>0</v>
      </c>
    </row>
    <row r="9372" spans="1:10" hidden="1" x14ac:dyDescent="0.35">
      <c r="A9372">
        <v>2022</v>
      </c>
      <c r="B9372">
        <v>3102852</v>
      </c>
      <c r="C9372" t="s">
        <v>8</v>
      </c>
      <c r="D9372" t="s">
        <v>303</v>
      </c>
      <c r="E9372" t="s">
        <v>309</v>
      </c>
      <c r="F9372" s="8">
        <v>527430.77</v>
      </c>
      <c r="G9372" s="10"/>
      <c r="I9372" s="8">
        <v>0</v>
      </c>
      <c r="J9372" s="8">
        <v>0</v>
      </c>
    </row>
    <row r="9373" spans="1:10" hidden="1" x14ac:dyDescent="0.35">
      <c r="A9373">
        <v>2022</v>
      </c>
      <c r="B9373">
        <v>3103405</v>
      </c>
      <c r="C9373" t="s">
        <v>9</v>
      </c>
      <c r="D9373" t="s">
        <v>303</v>
      </c>
      <c r="E9373" t="s">
        <v>299</v>
      </c>
      <c r="F9373" s="8">
        <v>29041536.539999999</v>
      </c>
      <c r="G9373" s="10">
        <v>26422761.77</v>
      </c>
      <c r="H9373">
        <v>0.62407956305015722</v>
      </c>
      <c r="I9373" s="8">
        <v>1634323.8141883761</v>
      </c>
      <c r="J9373" s="8">
        <v>0</v>
      </c>
    </row>
    <row r="9374" spans="1:10" hidden="1" x14ac:dyDescent="0.35">
      <c r="A9374">
        <v>2022</v>
      </c>
      <c r="B9374">
        <v>3103405</v>
      </c>
      <c r="C9374" t="s">
        <v>9</v>
      </c>
      <c r="D9374" t="s">
        <v>303</v>
      </c>
      <c r="E9374" t="s">
        <v>300</v>
      </c>
      <c r="F9374" s="8">
        <v>16489905.619999999</v>
      </c>
      <c r="G9374" s="10"/>
      <c r="I9374" s="8">
        <v>0</v>
      </c>
      <c r="J9374" s="8">
        <v>18124229.434188373</v>
      </c>
    </row>
    <row r="9375" spans="1:10" hidden="1" x14ac:dyDescent="0.35">
      <c r="A9375">
        <v>2022</v>
      </c>
      <c r="B9375">
        <v>3103405</v>
      </c>
      <c r="C9375" t="s">
        <v>9</v>
      </c>
      <c r="D9375" t="s">
        <v>303</v>
      </c>
      <c r="E9375" t="s">
        <v>308</v>
      </c>
      <c r="F9375" s="8">
        <v>204000</v>
      </c>
      <c r="G9375" s="10"/>
      <c r="I9375" s="8">
        <v>0</v>
      </c>
      <c r="J9375" s="8">
        <v>0</v>
      </c>
    </row>
    <row r="9376" spans="1:10" hidden="1" x14ac:dyDescent="0.35">
      <c r="A9376">
        <v>2022</v>
      </c>
      <c r="B9376">
        <v>3103405</v>
      </c>
      <c r="C9376" t="s">
        <v>9</v>
      </c>
      <c r="D9376" t="s">
        <v>303</v>
      </c>
      <c r="E9376" t="s">
        <v>306</v>
      </c>
      <c r="F9376" s="8">
        <v>138955.56</v>
      </c>
      <c r="G9376" s="10"/>
      <c r="I9376" s="8">
        <v>0</v>
      </c>
      <c r="J9376" s="8">
        <v>0</v>
      </c>
    </row>
    <row r="9377" spans="1:11" hidden="1" x14ac:dyDescent="0.35">
      <c r="A9377">
        <v>2022</v>
      </c>
      <c r="B9377">
        <v>3103405</v>
      </c>
      <c r="C9377" t="s">
        <v>9</v>
      </c>
      <c r="D9377" t="s">
        <v>303</v>
      </c>
      <c r="E9377" t="s">
        <v>301</v>
      </c>
      <c r="F9377" s="8">
        <v>8090800.3899999997</v>
      </c>
      <c r="G9377" s="10"/>
      <c r="I9377" s="8">
        <v>0</v>
      </c>
      <c r="J9377" s="8">
        <v>0</v>
      </c>
    </row>
    <row r="9378" spans="1:11" hidden="1" x14ac:dyDescent="0.35">
      <c r="A9378">
        <v>2022</v>
      </c>
      <c r="B9378">
        <v>3103405</v>
      </c>
      <c r="C9378" t="s">
        <v>9</v>
      </c>
      <c r="D9378" t="s">
        <v>303</v>
      </c>
      <c r="E9378" t="s">
        <v>304</v>
      </c>
      <c r="F9378" s="8">
        <v>143097.37</v>
      </c>
      <c r="G9378" s="10"/>
      <c r="I9378" s="8">
        <v>0</v>
      </c>
      <c r="J9378" s="8">
        <v>0</v>
      </c>
    </row>
    <row r="9379" spans="1:11" hidden="1" x14ac:dyDescent="0.35">
      <c r="A9379">
        <v>2022</v>
      </c>
      <c r="B9379">
        <v>3103405</v>
      </c>
      <c r="C9379" t="s">
        <v>9</v>
      </c>
      <c r="D9379" t="s">
        <v>303</v>
      </c>
      <c r="E9379" t="s">
        <v>305</v>
      </c>
      <c r="F9379" s="8">
        <v>192625.23</v>
      </c>
      <c r="G9379" s="10"/>
      <c r="I9379" s="8">
        <v>0</v>
      </c>
      <c r="J9379" s="8">
        <v>0</v>
      </c>
    </row>
    <row r="9380" spans="1:11" hidden="1" x14ac:dyDescent="0.35">
      <c r="A9380">
        <v>2022</v>
      </c>
      <c r="B9380">
        <v>3103405</v>
      </c>
      <c r="C9380" t="s">
        <v>9</v>
      </c>
      <c r="D9380" t="s">
        <v>303</v>
      </c>
      <c r="E9380" t="s">
        <v>309</v>
      </c>
      <c r="F9380" s="8">
        <v>2618774.77</v>
      </c>
      <c r="G9380" s="10"/>
      <c r="I9380" s="8">
        <v>0</v>
      </c>
      <c r="J9380" s="8">
        <v>0</v>
      </c>
    </row>
    <row r="9381" spans="1:11" hidden="1" x14ac:dyDescent="0.35">
      <c r="A9381">
        <v>2022</v>
      </c>
      <c r="B9381">
        <v>3104452</v>
      </c>
      <c r="C9381" t="s">
        <v>10</v>
      </c>
      <c r="D9381" t="s">
        <v>303</v>
      </c>
      <c r="E9381" t="s">
        <v>299</v>
      </c>
      <c r="F9381" s="8">
        <v>7344655.7400000002</v>
      </c>
      <c r="G9381" s="10">
        <v>7344655.7400000002</v>
      </c>
      <c r="H9381">
        <v>0.71940781801707698</v>
      </c>
      <c r="I9381" s="8">
        <v>0</v>
      </c>
      <c r="J9381" s="8">
        <v>0</v>
      </c>
    </row>
    <row r="9382" spans="1:11" hidden="1" x14ac:dyDescent="0.35">
      <c r="A9382">
        <v>2022</v>
      </c>
      <c r="B9382">
        <v>3104452</v>
      </c>
      <c r="C9382" t="s">
        <v>10</v>
      </c>
      <c r="D9382" t="s">
        <v>303</v>
      </c>
      <c r="E9382" t="s">
        <v>300</v>
      </c>
      <c r="F9382" s="8">
        <v>5283802.76</v>
      </c>
      <c r="G9382" s="10"/>
      <c r="I9382" s="8">
        <v>0</v>
      </c>
      <c r="J9382" s="8">
        <v>5283802.76</v>
      </c>
    </row>
    <row r="9383" spans="1:11" hidden="1" x14ac:dyDescent="0.35">
      <c r="A9383">
        <v>2022</v>
      </c>
      <c r="B9383">
        <v>3104452</v>
      </c>
      <c r="C9383" t="s">
        <v>10</v>
      </c>
      <c r="D9383" t="s">
        <v>303</v>
      </c>
      <c r="E9383" t="s">
        <v>301</v>
      </c>
      <c r="F9383" s="8">
        <v>1258962.1100000001</v>
      </c>
      <c r="G9383" s="10"/>
      <c r="I9383" s="8">
        <v>0</v>
      </c>
      <c r="J9383" s="8">
        <v>0</v>
      </c>
    </row>
    <row r="9384" spans="1:11" hidden="1" x14ac:dyDescent="0.35">
      <c r="A9384">
        <v>2022</v>
      </c>
      <c r="B9384">
        <v>3104502</v>
      </c>
      <c r="C9384" t="s">
        <v>11</v>
      </c>
      <c r="D9384" t="s">
        <v>303</v>
      </c>
      <c r="E9384" t="s">
        <v>299</v>
      </c>
      <c r="F9384" s="8">
        <v>24048845.469999999</v>
      </c>
      <c r="G9384" s="10">
        <v>22878777.43</v>
      </c>
      <c r="H9384">
        <v>0</v>
      </c>
      <c r="I9384" s="8">
        <v>0</v>
      </c>
      <c r="J9384" s="8">
        <v>0</v>
      </c>
      <c r="K9384" s="9">
        <f>F9384*AVERAGE(K6772,K8087,K10748,K12128)</f>
        <v>16921290.350240447</v>
      </c>
    </row>
    <row r="9385" spans="1:11" hidden="1" x14ac:dyDescent="0.35">
      <c r="A9385">
        <v>2022</v>
      </c>
      <c r="B9385">
        <v>3104502</v>
      </c>
      <c r="C9385" t="s">
        <v>11</v>
      </c>
      <c r="D9385" t="s">
        <v>303</v>
      </c>
      <c r="E9385" t="s">
        <v>307</v>
      </c>
      <c r="F9385" s="8">
        <v>17222730.030000001</v>
      </c>
      <c r="G9385" s="10"/>
      <c r="I9385" s="8">
        <v>0</v>
      </c>
      <c r="J9385" s="8">
        <v>0</v>
      </c>
    </row>
    <row r="9386" spans="1:11" hidden="1" x14ac:dyDescent="0.35">
      <c r="A9386">
        <v>2022</v>
      </c>
      <c r="B9386">
        <v>3104502</v>
      </c>
      <c r="C9386" t="s">
        <v>11</v>
      </c>
      <c r="D9386" t="s">
        <v>303</v>
      </c>
      <c r="E9386" t="s">
        <v>301</v>
      </c>
      <c r="F9386" s="8">
        <v>3343601.26</v>
      </c>
      <c r="G9386" s="10"/>
      <c r="I9386" s="8">
        <v>0</v>
      </c>
      <c r="J9386" s="8">
        <v>0</v>
      </c>
    </row>
    <row r="9387" spans="1:11" hidden="1" x14ac:dyDescent="0.35">
      <c r="A9387">
        <v>2022</v>
      </c>
      <c r="B9387">
        <v>3104502</v>
      </c>
      <c r="C9387" t="s">
        <v>11</v>
      </c>
      <c r="D9387" t="s">
        <v>303</v>
      </c>
      <c r="E9387" t="s">
        <v>304</v>
      </c>
      <c r="F9387" s="8">
        <v>19086.599999999999</v>
      </c>
      <c r="G9387" s="10"/>
      <c r="I9387" s="8">
        <v>0</v>
      </c>
      <c r="J9387" s="8">
        <v>0</v>
      </c>
    </row>
    <row r="9388" spans="1:11" hidden="1" x14ac:dyDescent="0.35">
      <c r="A9388">
        <v>2022</v>
      </c>
      <c r="B9388">
        <v>3104502</v>
      </c>
      <c r="C9388" t="s">
        <v>11</v>
      </c>
      <c r="D9388" t="s">
        <v>303</v>
      </c>
      <c r="E9388" t="s">
        <v>305</v>
      </c>
      <c r="F9388" s="8">
        <v>829011.82</v>
      </c>
      <c r="G9388" s="10"/>
      <c r="I9388" s="8">
        <v>0</v>
      </c>
      <c r="J9388" s="8">
        <v>0</v>
      </c>
    </row>
    <row r="9389" spans="1:11" hidden="1" x14ac:dyDescent="0.35">
      <c r="A9389">
        <v>2022</v>
      </c>
      <c r="B9389">
        <v>3104502</v>
      </c>
      <c r="C9389" t="s">
        <v>11</v>
      </c>
      <c r="D9389" t="s">
        <v>303</v>
      </c>
      <c r="E9389" t="s">
        <v>309</v>
      </c>
      <c r="F9389" s="8">
        <v>1170068.04</v>
      </c>
      <c r="G9389" s="10"/>
      <c r="I9389" s="8">
        <v>0</v>
      </c>
      <c r="J9389" s="8">
        <v>0</v>
      </c>
    </row>
    <row r="9390" spans="1:11" hidden="1" x14ac:dyDescent="0.35">
      <c r="A9390">
        <v>2022</v>
      </c>
      <c r="B9390">
        <v>3104700</v>
      </c>
      <c r="C9390" t="s">
        <v>12</v>
      </c>
      <c r="D9390" t="s">
        <v>303</v>
      </c>
      <c r="E9390" t="s">
        <v>299</v>
      </c>
      <c r="F9390" s="8">
        <v>12021388.689999999</v>
      </c>
      <c r="G9390" s="10">
        <v>11708028.449999999</v>
      </c>
      <c r="H9390">
        <v>0.65269074914145775</v>
      </c>
      <c r="I9390" s="8">
        <v>204527.32979674698</v>
      </c>
      <c r="J9390" s="8">
        <v>0</v>
      </c>
    </row>
    <row r="9391" spans="1:11" hidden="1" x14ac:dyDescent="0.35">
      <c r="A9391">
        <v>2022</v>
      </c>
      <c r="B9391">
        <v>3104700</v>
      </c>
      <c r="C9391" t="s">
        <v>12</v>
      </c>
      <c r="D9391" t="s">
        <v>303</v>
      </c>
      <c r="E9391" t="s">
        <v>300</v>
      </c>
      <c r="F9391" s="8">
        <v>7641721.8600000003</v>
      </c>
      <c r="G9391" s="10"/>
      <c r="I9391" s="8">
        <v>0</v>
      </c>
      <c r="J9391" s="8">
        <v>7846249.1897967476</v>
      </c>
    </row>
    <row r="9392" spans="1:11" hidden="1" x14ac:dyDescent="0.35">
      <c r="A9392">
        <v>2022</v>
      </c>
      <c r="B9392">
        <v>3104700</v>
      </c>
      <c r="C9392" t="s">
        <v>12</v>
      </c>
      <c r="D9392" t="s">
        <v>303</v>
      </c>
      <c r="E9392" t="s">
        <v>306</v>
      </c>
      <c r="F9392" s="8">
        <v>269280</v>
      </c>
      <c r="G9392" s="10"/>
      <c r="I9392" s="8">
        <v>0</v>
      </c>
      <c r="J9392" s="8">
        <v>0</v>
      </c>
    </row>
    <row r="9393" spans="1:10" hidden="1" x14ac:dyDescent="0.35">
      <c r="A9393">
        <v>2022</v>
      </c>
      <c r="B9393">
        <v>3104700</v>
      </c>
      <c r="C9393" t="s">
        <v>12</v>
      </c>
      <c r="D9393" t="s">
        <v>303</v>
      </c>
      <c r="E9393" t="s">
        <v>301</v>
      </c>
      <c r="F9393" s="8">
        <v>2276259.98</v>
      </c>
      <c r="G9393" s="10"/>
      <c r="I9393" s="8">
        <v>0</v>
      </c>
      <c r="J9393" s="8">
        <v>0</v>
      </c>
    </row>
    <row r="9394" spans="1:10" hidden="1" x14ac:dyDescent="0.35">
      <c r="A9394">
        <v>2022</v>
      </c>
      <c r="B9394">
        <v>3104700</v>
      </c>
      <c r="C9394" t="s">
        <v>12</v>
      </c>
      <c r="D9394" t="s">
        <v>303</v>
      </c>
      <c r="E9394" t="s">
        <v>309</v>
      </c>
      <c r="F9394" s="8">
        <v>313360.24</v>
      </c>
      <c r="G9394" s="10"/>
      <c r="I9394" s="8">
        <v>0</v>
      </c>
      <c r="J9394" s="8">
        <v>0</v>
      </c>
    </row>
    <row r="9395" spans="1:10" hidden="1" x14ac:dyDescent="0.35">
      <c r="A9395">
        <v>2022</v>
      </c>
      <c r="B9395">
        <v>3104809</v>
      </c>
      <c r="C9395" t="s">
        <v>13</v>
      </c>
      <c r="D9395" t="s">
        <v>303</v>
      </c>
      <c r="E9395" t="s">
        <v>299</v>
      </c>
      <c r="F9395" s="8">
        <v>8234003.6299999999</v>
      </c>
      <c r="G9395" s="10">
        <v>7948741.4299999997</v>
      </c>
      <c r="H9395">
        <v>0.71321502906152523</v>
      </c>
      <c r="I9395" s="8">
        <v>203453.28826315462</v>
      </c>
      <c r="J9395" s="8">
        <v>0</v>
      </c>
    </row>
    <row r="9396" spans="1:10" hidden="1" x14ac:dyDescent="0.35">
      <c r="A9396">
        <v>2022</v>
      </c>
      <c r="B9396">
        <v>3104809</v>
      </c>
      <c r="C9396" t="s">
        <v>13</v>
      </c>
      <c r="D9396" t="s">
        <v>303</v>
      </c>
      <c r="E9396" t="s">
        <v>300</v>
      </c>
      <c r="F9396" s="8">
        <v>5669161.8499999996</v>
      </c>
      <c r="G9396" s="10"/>
      <c r="I9396" s="8">
        <v>0</v>
      </c>
      <c r="J9396" s="8">
        <v>5872615.1382631538</v>
      </c>
    </row>
    <row r="9397" spans="1:10" hidden="1" x14ac:dyDescent="0.35">
      <c r="A9397">
        <v>2022</v>
      </c>
      <c r="B9397">
        <v>3104809</v>
      </c>
      <c r="C9397" t="s">
        <v>13</v>
      </c>
      <c r="D9397" t="s">
        <v>303</v>
      </c>
      <c r="E9397" t="s">
        <v>301</v>
      </c>
      <c r="F9397" s="8">
        <v>2046869.82</v>
      </c>
      <c r="G9397" s="10"/>
      <c r="I9397" s="8">
        <v>0</v>
      </c>
      <c r="J9397" s="8">
        <v>0</v>
      </c>
    </row>
    <row r="9398" spans="1:10" hidden="1" x14ac:dyDescent="0.35">
      <c r="A9398">
        <v>2022</v>
      </c>
      <c r="B9398">
        <v>3104809</v>
      </c>
      <c r="C9398" t="s">
        <v>13</v>
      </c>
      <c r="D9398" t="s">
        <v>303</v>
      </c>
      <c r="E9398" t="s">
        <v>309</v>
      </c>
      <c r="F9398" s="8">
        <v>285262.2</v>
      </c>
      <c r="G9398" s="10"/>
      <c r="I9398" s="8">
        <v>0</v>
      </c>
      <c r="J9398" s="8">
        <v>0</v>
      </c>
    </row>
    <row r="9399" spans="1:10" hidden="1" x14ac:dyDescent="0.35">
      <c r="A9399">
        <v>2022</v>
      </c>
      <c r="B9399">
        <v>3105202</v>
      </c>
      <c r="C9399" t="s">
        <v>14</v>
      </c>
      <c r="D9399" t="s">
        <v>303</v>
      </c>
      <c r="E9399" t="s">
        <v>299</v>
      </c>
      <c r="F9399" s="8">
        <v>5545902.9800000004</v>
      </c>
      <c r="G9399" s="10">
        <v>5545902.9800000004</v>
      </c>
      <c r="H9399">
        <v>0.83502176412036688</v>
      </c>
      <c r="I9399" s="8">
        <v>0</v>
      </c>
      <c r="J9399" s="8">
        <v>0</v>
      </c>
    </row>
    <row r="9400" spans="1:10" hidden="1" x14ac:dyDescent="0.35">
      <c r="A9400">
        <v>2022</v>
      </c>
      <c r="B9400">
        <v>3105202</v>
      </c>
      <c r="C9400" t="s">
        <v>14</v>
      </c>
      <c r="D9400" t="s">
        <v>303</v>
      </c>
      <c r="E9400" t="s">
        <v>300</v>
      </c>
      <c r="F9400" s="8">
        <v>4630949.6900000004</v>
      </c>
      <c r="G9400" s="10"/>
      <c r="I9400" s="8">
        <v>0</v>
      </c>
      <c r="J9400" s="8">
        <v>4630949.6900000004</v>
      </c>
    </row>
    <row r="9401" spans="1:10" hidden="1" x14ac:dyDescent="0.35">
      <c r="A9401">
        <v>2022</v>
      </c>
      <c r="B9401">
        <v>3105202</v>
      </c>
      <c r="C9401" t="s">
        <v>14</v>
      </c>
      <c r="D9401" t="s">
        <v>303</v>
      </c>
      <c r="E9401" t="s">
        <v>301</v>
      </c>
      <c r="F9401" s="8">
        <v>347675.37</v>
      </c>
      <c r="G9401" s="10"/>
      <c r="I9401" s="8">
        <v>0</v>
      </c>
      <c r="J9401" s="8">
        <v>0</v>
      </c>
    </row>
    <row r="9402" spans="1:10" hidden="1" x14ac:dyDescent="0.35">
      <c r="A9402">
        <v>2022</v>
      </c>
      <c r="B9402">
        <v>3105202</v>
      </c>
      <c r="C9402" t="s">
        <v>14</v>
      </c>
      <c r="D9402" t="s">
        <v>303</v>
      </c>
      <c r="E9402" t="s">
        <v>305</v>
      </c>
      <c r="F9402" s="8">
        <v>11837.2</v>
      </c>
      <c r="G9402" s="10"/>
      <c r="I9402" s="8">
        <v>0</v>
      </c>
      <c r="J9402" s="8">
        <v>0</v>
      </c>
    </row>
    <row r="9403" spans="1:10" hidden="1" x14ac:dyDescent="0.35">
      <c r="A9403">
        <v>2022</v>
      </c>
      <c r="B9403">
        <v>3106507</v>
      </c>
      <c r="C9403" t="s">
        <v>15</v>
      </c>
      <c r="D9403" t="s">
        <v>303</v>
      </c>
      <c r="E9403" t="s">
        <v>299</v>
      </c>
      <c r="F9403" s="8">
        <v>9762115.0600000005</v>
      </c>
      <c r="G9403" s="10">
        <v>9512986.0300000012</v>
      </c>
      <c r="H9403">
        <v>0.77790484046364139</v>
      </c>
      <c r="I9403" s="8">
        <v>193798.67833701172</v>
      </c>
      <c r="J9403" s="8">
        <v>0</v>
      </c>
    </row>
    <row r="9404" spans="1:10" hidden="1" x14ac:dyDescent="0.35">
      <c r="A9404">
        <v>2022</v>
      </c>
      <c r="B9404">
        <v>3106507</v>
      </c>
      <c r="C9404" t="s">
        <v>15</v>
      </c>
      <c r="D9404" t="s">
        <v>303</v>
      </c>
      <c r="E9404" t="s">
        <v>300</v>
      </c>
      <c r="F9404" s="8">
        <v>7400197.8799999999</v>
      </c>
      <c r="G9404" s="10"/>
      <c r="I9404" s="8">
        <v>0</v>
      </c>
      <c r="J9404" s="8">
        <v>7593996.5583370114</v>
      </c>
    </row>
    <row r="9405" spans="1:10" hidden="1" x14ac:dyDescent="0.35">
      <c r="A9405">
        <v>2022</v>
      </c>
      <c r="B9405">
        <v>3106507</v>
      </c>
      <c r="C9405" t="s">
        <v>15</v>
      </c>
      <c r="D9405" t="s">
        <v>303</v>
      </c>
      <c r="E9405" t="s">
        <v>306</v>
      </c>
      <c r="F9405" s="8">
        <v>456539.48</v>
      </c>
      <c r="G9405" s="10"/>
      <c r="I9405" s="8">
        <v>0</v>
      </c>
      <c r="J9405" s="8">
        <v>0</v>
      </c>
    </row>
    <row r="9406" spans="1:10" hidden="1" x14ac:dyDescent="0.35">
      <c r="A9406">
        <v>2022</v>
      </c>
      <c r="B9406">
        <v>3106507</v>
      </c>
      <c r="C9406" t="s">
        <v>15</v>
      </c>
      <c r="D9406" t="s">
        <v>303</v>
      </c>
      <c r="E9406" t="s">
        <v>301</v>
      </c>
      <c r="F9406" s="8">
        <v>1430965.5</v>
      </c>
      <c r="G9406" s="10"/>
      <c r="I9406" s="8">
        <v>0</v>
      </c>
      <c r="J9406" s="8">
        <v>0</v>
      </c>
    </row>
    <row r="9407" spans="1:10" hidden="1" x14ac:dyDescent="0.35">
      <c r="A9407">
        <v>2022</v>
      </c>
      <c r="B9407">
        <v>3106507</v>
      </c>
      <c r="C9407" t="s">
        <v>15</v>
      </c>
      <c r="D9407" t="s">
        <v>303</v>
      </c>
      <c r="E9407" t="s">
        <v>309</v>
      </c>
      <c r="F9407" s="8">
        <v>249129.03</v>
      </c>
      <c r="G9407" s="10"/>
      <c r="I9407" s="8">
        <v>0</v>
      </c>
      <c r="J9407" s="8">
        <v>0</v>
      </c>
    </row>
    <row r="9408" spans="1:10" hidden="1" x14ac:dyDescent="0.35">
      <c r="A9408">
        <v>2022</v>
      </c>
      <c r="B9408">
        <v>3106655</v>
      </c>
      <c r="C9408" t="s">
        <v>16</v>
      </c>
      <c r="D9408" t="s">
        <v>303</v>
      </c>
      <c r="E9408" t="s">
        <v>299</v>
      </c>
      <c r="F9408" s="8">
        <v>6160861.5099999998</v>
      </c>
      <c r="G9408" s="10">
        <v>5871118.7699999996</v>
      </c>
      <c r="H9408">
        <v>0.85809577481942179</v>
      </c>
      <c r="I9408" s="8">
        <v>248627.02097860226</v>
      </c>
      <c r="J9408" s="8">
        <v>0</v>
      </c>
    </row>
    <row r="9409" spans="1:10" hidden="1" x14ac:dyDescent="0.35">
      <c r="A9409">
        <v>2022</v>
      </c>
      <c r="B9409">
        <v>3106655</v>
      </c>
      <c r="C9409" t="s">
        <v>16</v>
      </c>
      <c r="D9409" t="s">
        <v>303</v>
      </c>
      <c r="E9409" t="s">
        <v>300</v>
      </c>
      <c r="F9409" s="8">
        <v>5037982.21</v>
      </c>
      <c r="G9409" s="10"/>
      <c r="I9409" s="8">
        <v>0</v>
      </c>
      <c r="J9409" s="8">
        <v>5286609.2309786025</v>
      </c>
    </row>
    <row r="9410" spans="1:10" hidden="1" x14ac:dyDescent="0.35">
      <c r="A9410">
        <v>2022</v>
      </c>
      <c r="B9410">
        <v>3106655</v>
      </c>
      <c r="C9410" t="s">
        <v>16</v>
      </c>
      <c r="D9410" t="s">
        <v>303</v>
      </c>
      <c r="E9410" t="s">
        <v>307</v>
      </c>
      <c r="F9410" s="8">
        <v>210</v>
      </c>
      <c r="G9410" s="10"/>
      <c r="I9410" s="8">
        <v>0</v>
      </c>
      <c r="J9410" s="8">
        <v>0</v>
      </c>
    </row>
    <row r="9411" spans="1:10" hidden="1" x14ac:dyDescent="0.35">
      <c r="A9411">
        <v>2022</v>
      </c>
      <c r="B9411">
        <v>3106655</v>
      </c>
      <c r="C9411" t="s">
        <v>16</v>
      </c>
      <c r="D9411" t="s">
        <v>303</v>
      </c>
      <c r="E9411" t="s">
        <v>301</v>
      </c>
      <c r="F9411" s="8">
        <v>832926.56</v>
      </c>
      <c r="G9411" s="10"/>
      <c r="I9411" s="8">
        <v>0</v>
      </c>
      <c r="J9411" s="8">
        <v>0</v>
      </c>
    </row>
    <row r="9412" spans="1:10" hidden="1" x14ac:dyDescent="0.35">
      <c r="A9412">
        <v>2022</v>
      </c>
      <c r="B9412">
        <v>3106655</v>
      </c>
      <c r="C9412" t="s">
        <v>16</v>
      </c>
      <c r="D9412" t="s">
        <v>303</v>
      </c>
      <c r="E9412" t="s">
        <v>309</v>
      </c>
      <c r="F9412" s="8">
        <v>289742.74</v>
      </c>
      <c r="G9412" s="10"/>
      <c r="I9412" s="8">
        <v>0</v>
      </c>
      <c r="J9412" s="8">
        <v>0</v>
      </c>
    </row>
    <row r="9413" spans="1:10" hidden="1" x14ac:dyDescent="0.35">
      <c r="A9413">
        <v>2022</v>
      </c>
      <c r="B9413">
        <v>3106606</v>
      </c>
      <c r="C9413" t="s">
        <v>17</v>
      </c>
      <c r="D9413" t="s">
        <v>303</v>
      </c>
      <c r="E9413" t="s">
        <v>299</v>
      </c>
      <c r="F9413" s="8">
        <v>6975638.1399999997</v>
      </c>
      <c r="G9413" s="10">
        <v>6809615.4799999995</v>
      </c>
      <c r="H9413">
        <v>0.78655789827357481</v>
      </c>
      <c r="I9413" s="8">
        <v>130586.4345153883</v>
      </c>
      <c r="J9413" s="8">
        <v>0</v>
      </c>
    </row>
    <row r="9414" spans="1:10" hidden="1" x14ac:dyDescent="0.35">
      <c r="A9414">
        <v>2022</v>
      </c>
      <c r="B9414">
        <v>3106606</v>
      </c>
      <c r="C9414" t="s">
        <v>17</v>
      </c>
      <c r="D9414" t="s">
        <v>303</v>
      </c>
      <c r="E9414" t="s">
        <v>300</v>
      </c>
      <c r="F9414" s="8">
        <v>5356156.84</v>
      </c>
      <c r="G9414" s="10"/>
      <c r="I9414" s="8">
        <v>0</v>
      </c>
      <c r="J9414" s="8">
        <v>5486743.2745153885</v>
      </c>
    </row>
    <row r="9415" spans="1:10" hidden="1" x14ac:dyDescent="0.35">
      <c r="A9415">
        <v>2022</v>
      </c>
      <c r="B9415">
        <v>3106606</v>
      </c>
      <c r="C9415" t="s">
        <v>17</v>
      </c>
      <c r="D9415" t="s">
        <v>303</v>
      </c>
      <c r="E9415" t="s">
        <v>306</v>
      </c>
      <c r="F9415" s="8">
        <v>43860</v>
      </c>
      <c r="G9415" s="10"/>
      <c r="I9415" s="8">
        <v>0</v>
      </c>
      <c r="J9415" s="8">
        <v>0</v>
      </c>
    </row>
    <row r="9416" spans="1:10" hidden="1" x14ac:dyDescent="0.35">
      <c r="A9416">
        <v>2022</v>
      </c>
      <c r="B9416">
        <v>3106606</v>
      </c>
      <c r="C9416" t="s">
        <v>17</v>
      </c>
      <c r="D9416" t="s">
        <v>303</v>
      </c>
      <c r="E9416" t="s">
        <v>301</v>
      </c>
      <c r="F9416" s="8">
        <v>1044299.32</v>
      </c>
      <c r="G9416" s="10"/>
      <c r="I9416" s="8">
        <v>0</v>
      </c>
      <c r="J9416" s="8">
        <v>0</v>
      </c>
    </row>
    <row r="9417" spans="1:10" hidden="1" x14ac:dyDescent="0.35">
      <c r="A9417">
        <v>2022</v>
      </c>
      <c r="B9417">
        <v>3106606</v>
      </c>
      <c r="C9417" t="s">
        <v>17</v>
      </c>
      <c r="D9417" t="s">
        <v>303</v>
      </c>
      <c r="E9417" t="s">
        <v>309</v>
      </c>
      <c r="F9417" s="8">
        <v>166022.66</v>
      </c>
      <c r="G9417" s="10"/>
      <c r="I9417" s="8">
        <v>0</v>
      </c>
      <c r="J9417" s="8">
        <v>0</v>
      </c>
    </row>
    <row r="9418" spans="1:10" hidden="1" x14ac:dyDescent="0.35">
      <c r="A9418">
        <v>2022</v>
      </c>
      <c r="B9418">
        <v>3107307</v>
      </c>
      <c r="C9418" t="s">
        <v>18</v>
      </c>
      <c r="D9418" t="s">
        <v>303</v>
      </c>
      <c r="E9418" t="s">
        <v>299</v>
      </c>
      <c r="F9418" s="8">
        <v>37912199.490000002</v>
      </c>
      <c r="G9418" s="10">
        <v>36422005.120000005</v>
      </c>
      <c r="H9418">
        <v>0.62872054585005777</v>
      </c>
      <c r="I9418" s="8">
        <v>936915.81772908301</v>
      </c>
      <c r="J9418" s="8">
        <v>0</v>
      </c>
    </row>
    <row r="9419" spans="1:10" hidden="1" x14ac:dyDescent="0.35">
      <c r="A9419">
        <v>2022</v>
      </c>
      <c r="B9419">
        <v>3107307</v>
      </c>
      <c r="C9419" t="s">
        <v>18</v>
      </c>
      <c r="D9419" t="s">
        <v>303</v>
      </c>
      <c r="E9419" t="s">
        <v>300</v>
      </c>
      <c r="F9419" s="8">
        <v>22899262.940000001</v>
      </c>
      <c r="G9419" s="10"/>
      <c r="I9419" s="8">
        <v>0</v>
      </c>
      <c r="J9419" s="8">
        <v>23836178.757729083</v>
      </c>
    </row>
    <row r="9420" spans="1:10" hidden="1" x14ac:dyDescent="0.35">
      <c r="A9420">
        <v>2022</v>
      </c>
      <c r="B9420">
        <v>3107307</v>
      </c>
      <c r="C9420" t="s">
        <v>18</v>
      </c>
      <c r="D9420" t="s">
        <v>303</v>
      </c>
      <c r="E9420" t="s">
        <v>308</v>
      </c>
      <c r="F9420" s="8">
        <v>172797.95</v>
      </c>
      <c r="G9420" s="10"/>
      <c r="I9420" s="8">
        <v>0</v>
      </c>
      <c r="J9420" s="8">
        <v>0</v>
      </c>
    </row>
    <row r="9421" spans="1:10" hidden="1" x14ac:dyDescent="0.35">
      <c r="A9421">
        <v>2022</v>
      </c>
      <c r="B9421">
        <v>3107307</v>
      </c>
      <c r="C9421" t="s">
        <v>18</v>
      </c>
      <c r="D9421" t="s">
        <v>303</v>
      </c>
      <c r="E9421" t="s">
        <v>306</v>
      </c>
      <c r="F9421" s="8">
        <v>5939.24</v>
      </c>
      <c r="G9421" s="10"/>
      <c r="I9421" s="8">
        <v>0</v>
      </c>
      <c r="J9421" s="8">
        <v>0</v>
      </c>
    </row>
    <row r="9422" spans="1:10" hidden="1" x14ac:dyDescent="0.35">
      <c r="A9422">
        <v>2022</v>
      </c>
      <c r="B9422">
        <v>3107307</v>
      </c>
      <c r="C9422" t="s">
        <v>18</v>
      </c>
      <c r="D9422" t="s">
        <v>303</v>
      </c>
      <c r="E9422" t="s">
        <v>301</v>
      </c>
      <c r="F9422" s="8">
        <v>10431411.779999999</v>
      </c>
      <c r="G9422" s="10"/>
      <c r="I9422" s="8">
        <v>0</v>
      </c>
      <c r="J9422" s="8">
        <v>0</v>
      </c>
    </row>
    <row r="9423" spans="1:10" hidden="1" x14ac:dyDescent="0.35">
      <c r="A9423">
        <v>2022</v>
      </c>
      <c r="B9423">
        <v>3107307</v>
      </c>
      <c r="C9423" t="s">
        <v>18</v>
      </c>
      <c r="D9423" t="s">
        <v>303</v>
      </c>
      <c r="E9423" t="s">
        <v>309</v>
      </c>
      <c r="F9423" s="8">
        <v>1490194.37</v>
      </c>
      <c r="G9423" s="10"/>
      <c r="I9423" s="8">
        <v>0</v>
      </c>
      <c r="J9423" s="8">
        <v>0</v>
      </c>
    </row>
    <row r="9424" spans="1:10" hidden="1" x14ac:dyDescent="0.35">
      <c r="A9424">
        <v>2022</v>
      </c>
      <c r="B9424">
        <v>3108206</v>
      </c>
      <c r="C9424" t="s">
        <v>19</v>
      </c>
      <c r="D9424" t="s">
        <v>303</v>
      </c>
      <c r="E9424" t="s">
        <v>299</v>
      </c>
      <c r="F9424" s="8">
        <v>8582721.1400000006</v>
      </c>
      <c r="G9424" s="10">
        <v>8075840.9800000004</v>
      </c>
      <c r="H9424">
        <v>0.67715848709046766</v>
      </c>
      <c r="I9424" s="8">
        <v>343238.20228177414</v>
      </c>
      <c r="J9424" s="8">
        <v>0</v>
      </c>
    </row>
    <row r="9425" spans="1:10" hidden="1" x14ac:dyDescent="0.35">
      <c r="A9425">
        <v>2022</v>
      </c>
      <c r="B9425">
        <v>3108206</v>
      </c>
      <c r="C9425" t="s">
        <v>19</v>
      </c>
      <c r="D9425" t="s">
        <v>303</v>
      </c>
      <c r="E9425" t="s">
        <v>300</v>
      </c>
      <c r="F9425" s="8">
        <v>5468624.2599999998</v>
      </c>
      <c r="G9425" s="10"/>
      <c r="I9425" s="8">
        <v>0</v>
      </c>
      <c r="J9425" s="8">
        <v>5811862.4622817738</v>
      </c>
    </row>
    <row r="9426" spans="1:10" hidden="1" x14ac:dyDescent="0.35">
      <c r="A9426">
        <v>2022</v>
      </c>
      <c r="B9426">
        <v>3108206</v>
      </c>
      <c r="C9426" t="s">
        <v>19</v>
      </c>
      <c r="D9426" t="s">
        <v>303</v>
      </c>
      <c r="E9426" t="s">
        <v>307</v>
      </c>
      <c r="F9426" s="8">
        <v>12949.56</v>
      </c>
      <c r="G9426" s="10"/>
      <c r="I9426" s="8">
        <v>0</v>
      </c>
      <c r="J9426" s="8">
        <v>0</v>
      </c>
    </row>
    <row r="9427" spans="1:10" hidden="1" x14ac:dyDescent="0.35">
      <c r="A9427">
        <v>2022</v>
      </c>
      <c r="B9427">
        <v>3108206</v>
      </c>
      <c r="C9427" t="s">
        <v>19</v>
      </c>
      <c r="D9427" t="s">
        <v>303</v>
      </c>
      <c r="E9427" t="s">
        <v>306</v>
      </c>
      <c r="F9427" s="8">
        <v>285744.52</v>
      </c>
      <c r="G9427" s="10"/>
      <c r="I9427" s="8">
        <v>0</v>
      </c>
      <c r="J9427" s="8">
        <v>0</v>
      </c>
    </row>
    <row r="9428" spans="1:10" hidden="1" x14ac:dyDescent="0.35">
      <c r="A9428">
        <v>2022</v>
      </c>
      <c r="B9428">
        <v>3108206</v>
      </c>
      <c r="C9428" t="s">
        <v>19</v>
      </c>
      <c r="D9428" t="s">
        <v>303</v>
      </c>
      <c r="E9428" t="s">
        <v>301</v>
      </c>
      <c r="F9428" s="8">
        <v>1916460.86</v>
      </c>
      <c r="G9428" s="10"/>
      <c r="I9428" s="8">
        <v>0</v>
      </c>
      <c r="J9428" s="8">
        <v>0</v>
      </c>
    </row>
    <row r="9429" spans="1:10" hidden="1" x14ac:dyDescent="0.35">
      <c r="A9429">
        <v>2022</v>
      </c>
      <c r="B9429">
        <v>3108206</v>
      </c>
      <c r="C9429" t="s">
        <v>19</v>
      </c>
      <c r="D9429" t="s">
        <v>303</v>
      </c>
      <c r="E9429" t="s">
        <v>305</v>
      </c>
      <c r="F9429" s="8">
        <v>8100.57</v>
      </c>
      <c r="G9429" s="10"/>
      <c r="I9429" s="8">
        <v>0</v>
      </c>
      <c r="J9429" s="8">
        <v>0</v>
      </c>
    </row>
    <row r="9430" spans="1:10" hidden="1" x14ac:dyDescent="0.35">
      <c r="A9430">
        <v>2022</v>
      </c>
      <c r="B9430">
        <v>3108206</v>
      </c>
      <c r="C9430" t="s">
        <v>19</v>
      </c>
      <c r="D9430" t="s">
        <v>303</v>
      </c>
      <c r="E9430" t="s">
        <v>309</v>
      </c>
      <c r="F9430" s="8">
        <v>506880.16</v>
      </c>
      <c r="G9430" s="10"/>
      <c r="I9430" s="8">
        <v>0</v>
      </c>
      <c r="J9430" s="8">
        <v>0</v>
      </c>
    </row>
    <row r="9431" spans="1:10" hidden="1" x14ac:dyDescent="0.35">
      <c r="A9431">
        <v>2022</v>
      </c>
      <c r="B9431">
        <v>3108255</v>
      </c>
      <c r="C9431" t="s">
        <v>20</v>
      </c>
      <c r="D9431" t="s">
        <v>303</v>
      </c>
      <c r="E9431" t="s">
        <v>299</v>
      </c>
      <c r="F9431" s="8">
        <v>16539253.119999999</v>
      </c>
      <c r="G9431" s="10">
        <v>15053673.719999999</v>
      </c>
      <c r="H9431">
        <v>0.91228572144182229</v>
      </c>
      <c r="I9431" s="8">
        <v>1355272.8746881094</v>
      </c>
      <c r="J9431" s="8">
        <v>0</v>
      </c>
    </row>
    <row r="9432" spans="1:10" hidden="1" x14ac:dyDescent="0.35">
      <c r="A9432">
        <v>2022</v>
      </c>
      <c r="B9432">
        <v>3108255</v>
      </c>
      <c r="C9432" t="s">
        <v>20</v>
      </c>
      <c r="D9432" t="s">
        <v>303</v>
      </c>
      <c r="E9432" t="s">
        <v>300</v>
      </c>
      <c r="F9432" s="8">
        <v>13733251.59</v>
      </c>
      <c r="G9432" s="10"/>
      <c r="I9432" s="8">
        <v>0</v>
      </c>
      <c r="J9432" s="8">
        <v>15088524.464688109</v>
      </c>
    </row>
    <row r="9433" spans="1:10" hidden="1" x14ac:dyDescent="0.35">
      <c r="A9433">
        <v>2022</v>
      </c>
      <c r="B9433">
        <v>3108255</v>
      </c>
      <c r="C9433" t="s">
        <v>20</v>
      </c>
      <c r="D9433" t="s">
        <v>303</v>
      </c>
      <c r="E9433" t="s">
        <v>306</v>
      </c>
      <c r="F9433" s="8">
        <v>11385</v>
      </c>
      <c r="G9433" s="10"/>
      <c r="I9433" s="8">
        <v>0</v>
      </c>
      <c r="J9433" s="8">
        <v>0</v>
      </c>
    </row>
    <row r="9434" spans="1:10" hidden="1" x14ac:dyDescent="0.35">
      <c r="A9434">
        <v>2022</v>
      </c>
      <c r="B9434">
        <v>3108255</v>
      </c>
      <c r="C9434" t="s">
        <v>20</v>
      </c>
      <c r="D9434" t="s">
        <v>303</v>
      </c>
      <c r="E9434" t="s">
        <v>301</v>
      </c>
      <c r="F9434" s="8">
        <v>736793.57</v>
      </c>
      <c r="G9434" s="10"/>
      <c r="I9434" s="8">
        <v>0</v>
      </c>
      <c r="J9434" s="8">
        <v>0</v>
      </c>
    </row>
    <row r="9435" spans="1:10" hidden="1" x14ac:dyDescent="0.35">
      <c r="A9435">
        <v>2022</v>
      </c>
      <c r="B9435">
        <v>3108255</v>
      </c>
      <c r="C9435" t="s">
        <v>20</v>
      </c>
      <c r="D9435" t="s">
        <v>303</v>
      </c>
      <c r="E9435" t="s">
        <v>309</v>
      </c>
      <c r="F9435" s="8">
        <v>1485579.4</v>
      </c>
      <c r="G9435" s="10"/>
      <c r="I9435" s="8">
        <v>0</v>
      </c>
      <c r="J9435" s="8">
        <v>0</v>
      </c>
    </row>
    <row r="9436" spans="1:10" hidden="1" x14ac:dyDescent="0.35">
      <c r="A9436">
        <v>2022</v>
      </c>
      <c r="B9436">
        <v>3108503</v>
      </c>
      <c r="C9436" t="s">
        <v>21</v>
      </c>
      <c r="D9436" t="s">
        <v>303</v>
      </c>
      <c r="E9436" t="s">
        <v>299</v>
      </c>
      <c r="F9436" s="8">
        <v>7029688.6399999997</v>
      </c>
      <c r="G9436" s="10">
        <v>6461457.0899999999</v>
      </c>
      <c r="H9436">
        <v>0.63748620359560415</v>
      </c>
      <c r="I9436" s="8">
        <v>362239.77357274573</v>
      </c>
      <c r="J9436" s="8">
        <v>0</v>
      </c>
    </row>
    <row r="9437" spans="1:10" hidden="1" x14ac:dyDescent="0.35">
      <c r="A9437">
        <v>2022</v>
      </c>
      <c r="B9437">
        <v>3108503</v>
      </c>
      <c r="C9437" t="s">
        <v>21</v>
      </c>
      <c r="D9437" t="s">
        <v>303</v>
      </c>
      <c r="E9437" t="s">
        <v>300</v>
      </c>
      <c r="F9437" s="8">
        <v>4119089.75</v>
      </c>
      <c r="G9437" s="10"/>
      <c r="I9437" s="8">
        <v>0</v>
      </c>
      <c r="J9437" s="8">
        <v>4481329.5235727457</v>
      </c>
    </row>
    <row r="9438" spans="1:10" hidden="1" x14ac:dyDescent="0.35">
      <c r="A9438">
        <v>2022</v>
      </c>
      <c r="B9438">
        <v>3108503</v>
      </c>
      <c r="C9438" t="s">
        <v>21</v>
      </c>
      <c r="D9438" t="s">
        <v>303</v>
      </c>
      <c r="E9438" t="s">
        <v>301</v>
      </c>
      <c r="F9438" s="8">
        <v>2106420</v>
      </c>
      <c r="G9438" s="10"/>
      <c r="I9438" s="8">
        <v>0</v>
      </c>
      <c r="J9438" s="8">
        <v>0</v>
      </c>
    </row>
    <row r="9439" spans="1:10" hidden="1" x14ac:dyDescent="0.35">
      <c r="A9439">
        <v>2022</v>
      </c>
      <c r="B9439">
        <v>3108503</v>
      </c>
      <c r="C9439" t="s">
        <v>21</v>
      </c>
      <c r="D9439" t="s">
        <v>303</v>
      </c>
      <c r="E9439" t="s">
        <v>304</v>
      </c>
      <c r="F9439" s="8">
        <v>139.80000000000001</v>
      </c>
      <c r="G9439" s="10"/>
      <c r="I9439" s="8">
        <v>0</v>
      </c>
      <c r="J9439" s="8">
        <v>0</v>
      </c>
    </row>
    <row r="9440" spans="1:10" hidden="1" x14ac:dyDescent="0.35">
      <c r="A9440">
        <v>2022</v>
      </c>
      <c r="B9440">
        <v>3108503</v>
      </c>
      <c r="C9440" t="s">
        <v>21</v>
      </c>
      <c r="D9440" t="s">
        <v>303</v>
      </c>
      <c r="E9440" t="s">
        <v>309</v>
      </c>
      <c r="F9440" s="8">
        <v>568231.55000000005</v>
      </c>
      <c r="G9440" s="10"/>
      <c r="I9440" s="8">
        <v>0</v>
      </c>
      <c r="J9440" s="8">
        <v>0</v>
      </c>
    </row>
    <row r="9441" spans="1:10" hidden="1" x14ac:dyDescent="0.35">
      <c r="A9441">
        <v>2022</v>
      </c>
      <c r="B9441">
        <v>3108602</v>
      </c>
      <c r="C9441" t="s">
        <v>22</v>
      </c>
      <c r="D9441" t="s">
        <v>303</v>
      </c>
      <c r="E9441" t="s">
        <v>299</v>
      </c>
      <c r="F9441" s="8">
        <v>21822162.82</v>
      </c>
      <c r="G9441" s="10">
        <v>19186851.98</v>
      </c>
      <c r="H9441">
        <v>0.55010211581358115</v>
      </c>
      <c r="I9441" s="8">
        <v>1449690.0689104658</v>
      </c>
      <c r="J9441" s="8">
        <v>0</v>
      </c>
    </row>
    <row r="9442" spans="1:10" hidden="1" x14ac:dyDescent="0.35">
      <c r="A9442">
        <v>2022</v>
      </c>
      <c r="B9442">
        <v>3108602</v>
      </c>
      <c r="C9442" t="s">
        <v>22</v>
      </c>
      <c r="D9442" t="s">
        <v>303</v>
      </c>
      <c r="E9442" t="s">
        <v>300</v>
      </c>
      <c r="F9442" s="8">
        <v>10554727.869999999</v>
      </c>
      <c r="G9442" s="10"/>
      <c r="I9442" s="8">
        <v>0</v>
      </c>
      <c r="J9442" s="8">
        <v>12004417.938910466</v>
      </c>
    </row>
    <row r="9443" spans="1:10" hidden="1" x14ac:dyDescent="0.35">
      <c r="A9443">
        <v>2022</v>
      </c>
      <c r="B9443">
        <v>3108602</v>
      </c>
      <c r="C9443" t="s">
        <v>22</v>
      </c>
      <c r="D9443" t="s">
        <v>303</v>
      </c>
      <c r="E9443" t="s">
        <v>306</v>
      </c>
      <c r="F9443" s="8">
        <v>243734.39999999999</v>
      </c>
      <c r="G9443" s="10"/>
      <c r="I9443" s="8">
        <v>0</v>
      </c>
      <c r="J9443" s="8">
        <v>0</v>
      </c>
    </row>
    <row r="9444" spans="1:10" hidden="1" x14ac:dyDescent="0.35">
      <c r="A9444">
        <v>2022</v>
      </c>
      <c r="B9444">
        <v>3108602</v>
      </c>
      <c r="C9444" t="s">
        <v>22</v>
      </c>
      <c r="D9444" t="s">
        <v>303</v>
      </c>
      <c r="E9444" t="s">
        <v>301</v>
      </c>
      <c r="F9444" s="8">
        <v>7869542.6900000004</v>
      </c>
      <c r="G9444" s="10"/>
      <c r="I9444" s="8">
        <v>0</v>
      </c>
      <c r="J9444" s="8">
        <v>0</v>
      </c>
    </row>
    <row r="9445" spans="1:10" hidden="1" x14ac:dyDescent="0.35">
      <c r="A9445">
        <v>2022</v>
      </c>
      <c r="B9445">
        <v>3108602</v>
      </c>
      <c r="C9445" t="s">
        <v>22</v>
      </c>
      <c r="D9445" t="s">
        <v>303</v>
      </c>
      <c r="E9445" t="s">
        <v>305</v>
      </c>
      <c r="F9445" s="8">
        <v>235371.65</v>
      </c>
      <c r="G9445" s="10"/>
      <c r="I9445" s="8">
        <v>0</v>
      </c>
      <c r="J9445" s="8">
        <v>0</v>
      </c>
    </row>
    <row r="9446" spans="1:10" hidden="1" x14ac:dyDescent="0.35">
      <c r="A9446">
        <v>2022</v>
      </c>
      <c r="B9446">
        <v>3108602</v>
      </c>
      <c r="C9446" t="s">
        <v>22</v>
      </c>
      <c r="D9446" t="s">
        <v>303</v>
      </c>
      <c r="E9446" t="s">
        <v>309</v>
      </c>
      <c r="F9446" s="8">
        <v>2635310.84</v>
      </c>
      <c r="G9446" s="10"/>
      <c r="I9446" s="8">
        <v>0</v>
      </c>
      <c r="J9446" s="8">
        <v>0</v>
      </c>
    </row>
    <row r="9447" spans="1:10" hidden="1" x14ac:dyDescent="0.35">
      <c r="A9447">
        <v>2022</v>
      </c>
      <c r="B9447">
        <v>3108800</v>
      </c>
      <c r="C9447" t="s">
        <v>23</v>
      </c>
      <c r="D9447" t="s">
        <v>303</v>
      </c>
      <c r="E9447" t="s">
        <v>299</v>
      </c>
      <c r="F9447" s="8">
        <v>7523454.0599999996</v>
      </c>
      <c r="G9447" s="10">
        <v>7523454.0599999996</v>
      </c>
      <c r="H9447">
        <v>0.94612631289198035</v>
      </c>
      <c r="I9447" s="8">
        <v>0</v>
      </c>
      <c r="J9447" s="8">
        <v>0</v>
      </c>
    </row>
    <row r="9448" spans="1:10" hidden="1" x14ac:dyDescent="0.35">
      <c r="A9448">
        <v>2022</v>
      </c>
      <c r="B9448">
        <v>3108800</v>
      </c>
      <c r="C9448" t="s">
        <v>23</v>
      </c>
      <c r="D9448" t="s">
        <v>303</v>
      </c>
      <c r="E9448" t="s">
        <v>300</v>
      </c>
      <c r="F9448" s="8">
        <v>7118137.8499999996</v>
      </c>
      <c r="G9448" s="10"/>
      <c r="I9448" s="8">
        <v>0</v>
      </c>
      <c r="J9448" s="8">
        <v>7118137.8499999996</v>
      </c>
    </row>
    <row r="9449" spans="1:10" hidden="1" x14ac:dyDescent="0.35">
      <c r="A9449">
        <v>2022</v>
      </c>
      <c r="B9449">
        <v>3108800</v>
      </c>
      <c r="C9449" t="s">
        <v>23</v>
      </c>
      <c r="D9449" t="s">
        <v>303</v>
      </c>
      <c r="E9449" t="s">
        <v>306</v>
      </c>
      <c r="F9449" s="8">
        <v>196416.64000000001</v>
      </c>
      <c r="G9449" s="10"/>
      <c r="I9449" s="8">
        <v>0</v>
      </c>
      <c r="J9449" s="8">
        <v>0</v>
      </c>
    </row>
    <row r="9450" spans="1:10" hidden="1" x14ac:dyDescent="0.35">
      <c r="A9450">
        <v>2022</v>
      </c>
      <c r="B9450">
        <v>3108800</v>
      </c>
      <c r="C9450" t="s">
        <v>23</v>
      </c>
      <c r="D9450" t="s">
        <v>303</v>
      </c>
      <c r="E9450" t="s">
        <v>301</v>
      </c>
      <c r="F9450" s="8">
        <v>208899.57</v>
      </c>
      <c r="G9450" s="10"/>
      <c r="I9450" s="8">
        <v>0</v>
      </c>
      <c r="J9450" s="8">
        <v>0</v>
      </c>
    </row>
    <row r="9451" spans="1:10" hidden="1" x14ac:dyDescent="0.35">
      <c r="A9451">
        <v>2022</v>
      </c>
      <c r="B9451">
        <v>3109204</v>
      </c>
      <c r="C9451" t="s">
        <v>24</v>
      </c>
      <c r="D9451" t="s">
        <v>303</v>
      </c>
      <c r="E9451" t="s">
        <v>299</v>
      </c>
      <c r="F9451" s="8">
        <v>12630604.289999999</v>
      </c>
      <c r="G9451" s="10">
        <v>11938485.909999998</v>
      </c>
      <c r="H9451">
        <v>0.62948700586103057</v>
      </c>
      <c r="I9451" s="8">
        <v>435679.52672758698</v>
      </c>
      <c r="J9451" s="8">
        <v>0</v>
      </c>
    </row>
    <row r="9452" spans="1:10" hidden="1" x14ac:dyDescent="0.35">
      <c r="A9452">
        <v>2022</v>
      </c>
      <c r="B9452">
        <v>3109204</v>
      </c>
      <c r="C9452" t="s">
        <v>24</v>
      </c>
      <c r="D9452" t="s">
        <v>303</v>
      </c>
      <c r="E9452" t="s">
        <v>300</v>
      </c>
      <c r="F9452" s="8">
        <v>7515121.75</v>
      </c>
      <c r="G9452" s="10"/>
      <c r="I9452" s="8">
        <v>0</v>
      </c>
      <c r="J9452" s="8">
        <v>7950801.276727587</v>
      </c>
    </row>
    <row r="9453" spans="1:10" hidden="1" x14ac:dyDescent="0.35">
      <c r="A9453">
        <v>2022</v>
      </c>
      <c r="B9453">
        <v>3109204</v>
      </c>
      <c r="C9453" t="s">
        <v>24</v>
      </c>
      <c r="D9453" t="s">
        <v>303</v>
      </c>
      <c r="E9453" t="s">
        <v>306</v>
      </c>
      <c r="F9453" s="8">
        <v>210000</v>
      </c>
      <c r="G9453" s="10"/>
      <c r="I9453" s="8">
        <v>0</v>
      </c>
      <c r="J9453" s="8">
        <v>0</v>
      </c>
    </row>
    <row r="9454" spans="1:10" hidden="1" x14ac:dyDescent="0.35">
      <c r="A9454">
        <v>2022</v>
      </c>
      <c r="B9454">
        <v>3109204</v>
      </c>
      <c r="C9454" t="s">
        <v>24</v>
      </c>
      <c r="D9454" t="s">
        <v>303</v>
      </c>
      <c r="E9454" t="s">
        <v>301</v>
      </c>
      <c r="F9454" s="8">
        <v>2672263.16</v>
      </c>
      <c r="G9454" s="10"/>
      <c r="I9454" s="8">
        <v>0</v>
      </c>
      <c r="J9454" s="8">
        <v>0</v>
      </c>
    </row>
    <row r="9455" spans="1:10" hidden="1" x14ac:dyDescent="0.35">
      <c r="A9455">
        <v>2022</v>
      </c>
      <c r="B9455">
        <v>3109204</v>
      </c>
      <c r="C9455" t="s">
        <v>24</v>
      </c>
      <c r="D9455" t="s">
        <v>303</v>
      </c>
      <c r="E9455" t="s">
        <v>304</v>
      </c>
      <c r="F9455" s="8">
        <v>57.34</v>
      </c>
      <c r="G9455" s="10"/>
      <c r="I9455" s="8">
        <v>0</v>
      </c>
      <c r="J9455" s="8">
        <v>0</v>
      </c>
    </row>
    <row r="9456" spans="1:10" hidden="1" x14ac:dyDescent="0.35">
      <c r="A9456">
        <v>2022</v>
      </c>
      <c r="B9456">
        <v>3109204</v>
      </c>
      <c r="C9456" t="s">
        <v>24</v>
      </c>
      <c r="D9456" t="s">
        <v>303</v>
      </c>
      <c r="E9456" t="s">
        <v>309</v>
      </c>
      <c r="F9456" s="8">
        <v>692118.38</v>
      </c>
      <c r="G9456" s="10"/>
      <c r="I9456" s="8">
        <v>0</v>
      </c>
      <c r="J9456" s="8">
        <v>0</v>
      </c>
    </row>
    <row r="9457" spans="1:10" hidden="1" x14ac:dyDescent="0.35">
      <c r="A9457">
        <v>2022</v>
      </c>
      <c r="B9457">
        <v>3109402</v>
      </c>
      <c r="C9457" t="s">
        <v>25</v>
      </c>
      <c r="D9457" t="s">
        <v>303</v>
      </c>
      <c r="E9457" t="s">
        <v>299</v>
      </c>
      <c r="F9457" s="8">
        <v>25265260.48</v>
      </c>
      <c r="G9457" s="10">
        <v>24678692.73</v>
      </c>
      <c r="H9457">
        <v>0.66434698869075792</v>
      </c>
      <c r="I9457" s="8">
        <v>389684.51837561332</v>
      </c>
      <c r="J9457" s="8">
        <v>0</v>
      </c>
    </row>
    <row r="9458" spans="1:10" hidden="1" x14ac:dyDescent="0.35">
      <c r="A9458">
        <v>2022</v>
      </c>
      <c r="B9458">
        <v>3109402</v>
      </c>
      <c r="C9458" t="s">
        <v>25</v>
      </c>
      <c r="D9458" t="s">
        <v>303</v>
      </c>
      <c r="E9458" t="s">
        <v>300</v>
      </c>
      <c r="F9458" s="8">
        <v>16395215.199999999</v>
      </c>
      <c r="G9458" s="10"/>
      <c r="I9458" s="8">
        <v>0</v>
      </c>
      <c r="J9458" s="8">
        <v>16784899.718375612</v>
      </c>
    </row>
    <row r="9459" spans="1:10" hidden="1" x14ac:dyDescent="0.35">
      <c r="A9459">
        <v>2022</v>
      </c>
      <c r="B9459">
        <v>3109402</v>
      </c>
      <c r="C9459" t="s">
        <v>25</v>
      </c>
      <c r="D9459" t="s">
        <v>303</v>
      </c>
      <c r="E9459" t="s">
        <v>301</v>
      </c>
      <c r="F9459" s="8">
        <v>7538148.79</v>
      </c>
      <c r="G9459" s="10"/>
      <c r="I9459" s="8">
        <v>0</v>
      </c>
      <c r="J9459" s="8">
        <v>0</v>
      </c>
    </row>
    <row r="9460" spans="1:10" hidden="1" x14ac:dyDescent="0.35">
      <c r="A9460">
        <v>2022</v>
      </c>
      <c r="B9460">
        <v>3109402</v>
      </c>
      <c r="C9460" t="s">
        <v>25</v>
      </c>
      <c r="D9460" t="s">
        <v>303</v>
      </c>
      <c r="E9460" t="s">
        <v>304</v>
      </c>
      <c r="F9460" s="8">
        <v>745328.74</v>
      </c>
      <c r="G9460" s="10"/>
      <c r="I9460" s="8">
        <v>0</v>
      </c>
      <c r="J9460" s="8">
        <v>0</v>
      </c>
    </row>
    <row r="9461" spans="1:10" hidden="1" x14ac:dyDescent="0.35">
      <c r="A9461">
        <v>2022</v>
      </c>
      <c r="B9461">
        <v>3109402</v>
      </c>
      <c r="C9461" t="s">
        <v>25</v>
      </c>
      <c r="D9461" t="s">
        <v>303</v>
      </c>
      <c r="E9461" t="s">
        <v>309</v>
      </c>
      <c r="F9461" s="8">
        <v>586567.75</v>
      </c>
      <c r="G9461" s="10"/>
      <c r="I9461" s="8">
        <v>0</v>
      </c>
      <c r="J9461" s="8">
        <v>0</v>
      </c>
    </row>
    <row r="9462" spans="1:10" hidden="1" x14ac:dyDescent="0.35">
      <c r="A9462">
        <v>2022</v>
      </c>
      <c r="B9462">
        <v>3102704</v>
      </c>
      <c r="C9462" t="s">
        <v>26</v>
      </c>
      <c r="D9462" t="s">
        <v>303</v>
      </c>
      <c r="E9462" t="s">
        <v>299</v>
      </c>
      <c r="F9462" s="8">
        <v>10370293.09</v>
      </c>
      <c r="G9462" s="10">
        <v>10141338.65</v>
      </c>
      <c r="H9462">
        <v>0.8197847845264491</v>
      </c>
      <c r="I9462" s="8">
        <v>187693.36626177383</v>
      </c>
      <c r="J9462" s="8">
        <v>0</v>
      </c>
    </row>
    <row r="9463" spans="1:10" hidden="1" x14ac:dyDescent="0.35">
      <c r="A9463">
        <v>2022</v>
      </c>
      <c r="B9463">
        <v>3102704</v>
      </c>
      <c r="C9463" t="s">
        <v>26</v>
      </c>
      <c r="D9463" t="s">
        <v>303</v>
      </c>
      <c r="E9463" t="s">
        <v>300</v>
      </c>
      <c r="F9463" s="8">
        <v>8313715.1200000001</v>
      </c>
      <c r="G9463" s="10"/>
      <c r="I9463" s="8">
        <v>0</v>
      </c>
      <c r="J9463" s="8">
        <v>8501408.4862617739</v>
      </c>
    </row>
    <row r="9464" spans="1:10" hidden="1" x14ac:dyDescent="0.35">
      <c r="A9464">
        <v>2022</v>
      </c>
      <c r="B9464">
        <v>3102704</v>
      </c>
      <c r="C9464" t="s">
        <v>26</v>
      </c>
      <c r="D9464" t="s">
        <v>303</v>
      </c>
      <c r="E9464" t="s">
        <v>301</v>
      </c>
      <c r="F9464" s="8">
        <v>1511372.56</v>
      </c>
      <c r="G9464" s="10"/>
      <c r="I9464" s="8">
        <v>0</v>
      </c>
      <c r="J9464" s="8">
        <v>0</v>
      </c>
    </row>
    <row r="9465" spans="1:10" hidden="1" x14ac:dyDescent="0.35">
      <c r="A9465">
        <v>2022</v>
      </c>
      <c r="B9465">
        <v>3102704</v>
      </c>
      <c r="C9465" t="s">
        <v>26</v>
      </c>
      <c r="D9465" t="s">
        <v>303</v>
      </c>
      <c r="E9465" t="s">
        <v>309</v>
      </c>
      <c r="F9465" s="8">
        <v>228954.44</v>
      </c>
      <c r="G9465" s="10"/>
      <c r="I9465" s="8">
        <v>0</v>
      </c>
      <c r="J9465" s="8">
        <v>0</v>
      </c>
    </row>
    <row r="9466" spans="1:10" hidden="1" x14ac:dyDescent="0.35">
      <c r="A9466">
        <v>2022</v>
      </c>
      <c r="B9466">
        <v>3110806</v>
      </c>
      <c r="C9466" t="s">
        <v>27</v>
      </c>
      <c r="D9466" t="s">
        <v>303</v>
      </c>
      <c r="E9466" t="s">
        <v>299</v>
      </c>
      <c r="F9466" s="8">
        <v>5763139.3300000001</v>
      </c>
      <c r="G9466" s="10">
        <v>5216742.91</v>
      </c>
      <c r="H9466">
        <v>0.58771603333621059</v>
      </c>
      <c r="I9466" s="8">
        <v>321125.93659150612</v>
      </c>
      <c r="J9466" s="8">
        <v>0</v>
      </c>
    </row>
    <row r="9467" spans="1:10" hidden="1" x14ac:dyDescent="0.35">
      <c r="A9467">
        <v>2022</v>
      </c>
      <c r="B9467">
        <v>3110806</v>
      </c>
      <c r="C9467" t="s">
        <v>27</v>
      </c>
      <c r="D9467" t="s">
        <v>303</v>
      </c>
      <c r="E9467" t="s">
        <v>300</v>
      </c>
      <c r="F9467" s="8">
        <v>3065963.45</v>
      </c>
      <c r="G9467" s="10"/>
      <c r="I9467" s="8">
        <v>0</v>
      </c>
      <c r="J9467" s="8">
        <v>3387089.3865915062</v>
      </c>
    </row>
    <row r="9468" spans="1:10" hidden="1" x14ac:dyDescent="0.35">
      <c r="A9468">
        <v>2022</v>
      </c>
      <c r="B9468">
        <v>3110806</v>
      </c>
      <c r="C9468" t="s">
        <v>27</v>
      </c>
      <c r="D9468" t="s">
        <v>303</v>
      </c>
      <c r="E9468" t="s">
        <v>301</v>
      </c>
      <c r="F9468" s="8">
        <v>2134884.88</v>
      </c>
      <c r="G9468" s="10"/>
      <c r="I9468" s="8">
        <v>0</v>
      </c>
      <c r="J9468" s="8">
        <v>0</v>
      </c>
    </row>
    <row r="9469" spans="1:10" hidden="1" x14ac:dyDescent="0.35">
      <c r="A9469">
        <v>2022</v>
      </c>
      <c r="B9469">
        <v>3110806</v>
      </c>
      <c r="C9469" t="s">
        <v>27</v>
      </c>
      <c r="D9469" t="s">
        <v>303</v>
      </c>
      <c r="E9469" t="s">
        <v>304</v>
      </c>
      <c r="F9469" s="8">
        <v>15308.64</v>
      </c>
      <c r="G9469" s="10"/>
      <c r="I9469" s="8">
        <v>0</v>
      </c>
      <c r="J9469" s="8">
        <v>0</v>
      </c>
    </row>
    <row r="9470" spans="1:10" hidden="1" x14ac:dyDescent="0.35">
      <c r="A9470">
        <v>2022</v>
      </c>
      <c r="B9470">
        <v>3110806</v>
      </c>
      <c r="C9470" t="s">
        <v>27</v>
      </c>
      <c r="D9470" t="s">
        <v>303</v>
      </c>
      <c r="E9470" t="s">
        <v>305</v>
      </c>
      <c r="F9470" s="8">
        <v>585.94000000000005</v>
      </c>
      <c r="G9470" s="10"/>
      <c r="I9470" s="8">
        <v>0</v>
      </c>
      <c r="J9470" s="8">
        <v>0</v>
      </c>
    </row>
    <row r="9471" spans="1:10" hidden="1" x14ac:dyDescent="0.35">
      <c r="A9471">
        <v>2022</v>
      </c>
      <c r="B9471">
        <v>3110806</v>
      </c>
      <c r="C9471" t="s">
        <v>27</v>
      </c>
      <c r="D9471" t="s">
        <v>303</v>
      </c>
      <c r="E9471" t="s">
        <v>309</v>
      </c>
      <c r="F9471" s="8">
        <v>546396.42000000004</v>
      </c>
      <c r="G9471" s="10"/>
      <c r="I9471" s="8">
        <v>0</v>
      </c>
      <c r="J9471" s="8">
        <v>0</v>
      </c>
    </row>
    <row r="9472" spans="1:10" hidden="1" x14ac:dyDescent="0.35">
      <c r="A9472">
        <v>2022</v>
      </c>
      <c r="B9472">
        <v>3111150</v>
      </c>
      <c r="C9472" t="s">
        <v>28</v>
      </c>
      <c r="D9472" t="s">
        <v>303</v>
      </c>
      <c r="E9472" t="s">
        <v>299</v>
      </c>
      <c r="F9472" s="8">
        <v>6750635.4299999997</v>
      </c>
      <c r="G9472" s="10">
        <v>6371417.8199999994</v>
      </c>
      <c r="H9472">
        <v>0.74963749905197719</v>
      </c>
      <c r="I9472" s="8">
        <v>284275.74075686804</v>
      </c>
      <c r="J9472" s="8">
        <v>0</v>
      </c>
    </row>
    <row r="9473" spans="1:10" hidden="1" x14ac:dyDescent="0.35">
      <c r="A9473">
        <v>2022</v>
      </c>
      <c r="B9473">
        <v>3111150</v>
      </c>
      <c r="C9473" t="s">
        <v>28</v>
      </c>
      <c r="D9473" t="s">
        <v>303</v>
      </c>
      <c r="E9473" t="s">
        <v>300</v>
      </c>
      <c r="F9473" s="8">
        <v>4776253.72</v>
      </c>
      <c r="G9473" s="10"/>
      <c r="I9473" s="8">
        <v>0</v>
      </c>
      <c r="J9473" s="8">
        <v>5060529.4607568681</v>
      </c>
    </row>
    <row r="9474" spans="1:10" hidden="1" x14ac:dyDescent="0.35">
      <c r="A9474">
        <v>2022</v>
      </c>
      <c r="B9474">
        <v>3111150</v>
      </c>
      <c r="C9474" t="s">
        <v>28</v>
      </c>
      <c r="D9474" t="s">
        <v>303</v>
      </c>
      <c r="E9474" t="s">
        <v>306</v>
      </c>
      <c r="F9474" s="8">
        <v>14880</v>
      </c>
      <c r="G9474" s="10"/>
      <c r="I9474" s="8">
        <v>0</v>
      </c>
      <c r="J9474" s="8">
        <v>0</v>
      </c>
    </row>
    <row r="9475" spans="1:10" hidden="1" x14ac:dyDescent="0.35">
      <c r="A9475">
        <v>2022</v>
      </c>
      <c r="B9475">
        <v>3111150</v>
      </c>
      <c r="C9475" t="s">
        <v>28</v>
      </c>
      <c r="D9475" t="s">
        <v>303</v>
      </c>
      <c r="E9475" t="s">
        <v>301</v>
      </c>
      <c r="F9475" s="8">
        <v>1399849.12</v>
      </c>
      <c r="G9475" s="10"/>
      <c r="I9475" s="8">
        <v>0</v>
      </c>
      <c r="J9475" s="8">
        <v>0</v>
      </c>
    </row>
    <row r="9476" spans="1:10" hidden="1" x14ac:dyDescent="0.35">
      <c r="A9476">
        <v>2022</v>
      </c>
      <c r="B9476">
        <v>3111150</v>
      </c>
      <c r="C9476" t="s">
        <v>28</v>
      </c>
      <c r="D9476" t="s">
        <v>303</v>
      </c>
      <c r="E9476" t="s">
        <v>305</v>
      </c>
      <c r="F9476" s="8">
        <v>180434.98</v>
      </c>
      <c r="G9476" s="10"/>
      <c r="I9476" s="8">
        <v>0</v>
      </c>
      <c r="J9476" s="8">
        <v>0</v>
      </c>
    </row>
    <row r="9477" spans="1:10" hidden="1" x14ac:dyDescent="0.35">
      <c r="A9477">
        <v>2022</v>
      </c>
      <c r="B9477">
        <v>3111150</v>
      </c>
      <c r="C9477" t="s">
        <v>28</v>
      </c>
      <c r="D9477" t="s">
        <v>303</v>
      </c>
      <c r="E9477" t="s">
        <v>309</v>
      </c>
      <c r="F9477" s="8">
        <v>379217.61</v>
      </c>
      <c r="G9477" s="10"/>
      <c r="I9477" s="8">
        <v>0</v>
      </c>
      <c r="J9477" s="8">
        <v>0</v>
      </c>
    </row>
    <row r="9478" spans="1:10" hidden="1" x14ac:dyDescent="0.35">
      <c r="A9478">
        <v>2022</v>
      </c>
      <c r="B9478">
        <v>3112059</v>
      </c>
      <c r="C9478" t="s">
        <v>29</v>
      </c>
      <c r="D9478" t="s">
        <v>303</v>
      </c>
      <c r="E9478" t="s">
        <v>299</v>
      </c>
      <c r="F9478" s="8">
        <v>5406305.3399999999</v>
      </c>
      <c r="G9478" s="10">
        <v>4552264.38</v>
      </c>
      <c r="H9478">
        <v>0.93504220640190505</v>
      </c>
      <c r="I9478" s="8">
        <v>798564.34359600116</v>
      </c>
      <c r="J9478" s="8">
        <v>0</v>
      </c>
    </row>
    <row r="9479" spans="1:10" hidden="1" x14ac:dyDescent="0.35">
      <c r="A9479">
        <v>2022</v>
      </c>
      <c r="B9479">
        <v>3112059</v>
      </c>
      <c r="C9479" t="s">
        <v>29</v>
      </c>
      <c r="D9479" t="s">
        <v>303</v>
      </c>
      <c r="E9479" t="s">
        <v>300</v>
      </c>
      <c r="F9479" s="8">
        <v>4256559.33</v>
      </c>
      <c r="G9479" s="10"/>
      <c r="I9479" s="8">
        <v>0</v>
      </c>
      <c r="J9479" s="8">
        <v>5055123.6735960012</v>
      </c>
    </row>
    <row r="9480" spans="1:10" hidden="1" x14ac:dyDescent="0.35">
      <c r="A9480">
        <v>2022</v>
      </c>
      <c r="B9480">
        <v>3112059</v>
      </c>
      <c r="C9480" t="s">
        <v>29</v>
      </c>
      <c r="D9480" t="s">
        <v>303</v>
      </c>
      <c r="E9480" t="s">
        <v>307</v>
      </c>
      <c r="F9480" s="8">
        <v>17411.599999999999</v>
      </c>
      <c r="G9480" s="10"/>
      <c r="I9480" s="8">
        <v>0</v>
      </c>
      <c r="J9480" s="8">
        <v>0</v>
      </c>
    </row>
    <row r="9481" spans="1:10" hidden="1" x14ac:dyDescent="0.35">
      <c r="A9481">
        <v>2022</v>
      </c>
      <c r="B9481">
        <v>3112059</v>
      </c>
      <c r="C9481" t="s">
        <v>29</v>
      </c>
      <c r="D9481" t="s">
        <v>303</v>
      </c>
      <c r="E9481" t="s">
        <v>301</v>
      </c>
      <c r="F9481" s="8">
        <v>79902.41</v>
      </c>
      <c r="G9481" s="10"/>
      <c r="I9481" s="8">
        <v>0</v>
      </c>
      <c r="J9481" s="8">
        <v>0</v>
      </c>
    </row>
    <row r="9482" spans="1:10" hidden="1" x14ac:dyDescent="0.35">
      <c r="A9482">
        <v>2022</v>
      </c>
      <c r="B9482">
        <v>3112059</v>
      </c>
      <c r="C9482" t="s">
        <v>29</v>
      </c>
      <c r="D9482" t="s">
        <v>303</v>
      </c>
      <c r="E9482" t="s">
        <v>309</v>
      </c>
      <c r="F9482" s="8">
        <v>854040.96</v>
      </c>
      <c r="G9482" s="10"/>
      <c r="I9482" s="8">
        <v>0</v>
      </c>
      <c r="J9482" s="8">
        <v>0</v>
      </c>
    </row>
    <row r="9483" spans="1:10" hidden="1" x14ac:dyDescent="0.35">
      <c r="A9483">
        <v>2022</v>
      </c>
      <c r="B9483">
        <v>3112307</v>
      </c>
      <c r="C9483" t="s">
        <v>30</v>
      </c>
      <c r="D9483" t="s">
        <v>303</v>
      </c>
      <c r="E9483" t="s">
        <v>299</v>
      </c>
      <c r="F9483" s="8">
        <v>30666677.73</v>
      </c>
      <c r="G9483" s="10">
        <v>29800601.699999999</v>
      </c>
      <c r="H9483">
        <v>0.60903902520867559</v>
      </c>
      <c r="I9483" s="8">
        <v>527474.10106779973</v>
      </c>
      <c r="J9483" s="8">
        <v>0</v>
      </c>
    </row>
    <row r="9484" spans="1:10" hidden="1" x14ac:dyDescent="0.35">
      <c r="A9484">
        <v>2022</v>
      </c>
      <c r="B9484">
        <v>3112307</v>
      </c>
      <c r="C9484" t="s">
        <v>30</v>
      </c>
      <c r="D9484" t="s">
        <v>303</v>
      </c>
      <c r="E9484" t="s">
        <v>300</v>
      </c>
      <c r="F9484" s="8">
        <v>18149729.41</v>
      </c>
      <c r="G9484" s="10"/>
      <c r="I9484" s="8">
        <v>0</v>
      </c>
      <c r="J9484" s="8">
        <v>18677203.5110678</v>
      </c>
    </row>
    <row r="9485" spans="1:10" hidden="1" x14ac:dyDescent="0.35">
      <c r="A9485">
        <v>2022</v>
      </c>
      <c r="B9485">
        <v>3112307</v>
      </c>
      <c r="C9485" t="s">
        <v>30</v>
      </c>
      <c r="D9485" t="s">
        <v>303</v>
      </c>
      <c r="E9485" t="s">
        <v>306</v>
      </c>
      <c r="F9485" s="8">
        <v>279155.46000000002</v>
      </c>
      <c r="G9485" s="10"/>
      <c r="I9485" s="8">
        <v>0</v>
      </c>
      <c r="J9485" s="8">
        <v>0</v>
      </c>
    </row>
    <row r="9486" spans="1:10" hidden="1" x14ac:dyDescent="0.35">
      <c r="A9486">
        <v>2022</v>
      </c>
      <c r="B9486">
        <v>3112307</v>
      </c>
      <c r="C9486" t="s">
        <v>30</v>
      </c>
      <c r="D9486" t="s">
        <v>303</v>
      </c>
      <c r="E9486" t="s">
        <v>301</v>
      </c>
      <c r="F9486" s="8">
        <v>10044686.529999999</v>
      </c>
      <c r="G9486" s="10"/>
      <c r="I9486" s="8">
        <v>0</v>
      </c>
      <c r="J9486" s="8">
        <v>0</v>
      </c>
    </row>
    <row r="9487" spans="1:10" hidden="1" x14ac:dyDescent="0.35">
      <c r="A9487">
        <v>2022</v>
      </c>
      <c r="B9487">
        <v>3112307</v>
      </c>
      <c r="C9487" t="s">
        <v>30</v>
      </c>
      <c r="D9487" t="s">
        <v>303</v>
      </c>
      <c r="E9487" t="s">
        <v>304</v>
      </c>
      <c r="F9487" s="8">
        <v>53636.93</v>
      </c>
      <c r="G9487" s="10"/>
      <c r="I9487" s="8">
        <v>0</v>
      </c>
      <c r="J9487" s="8">
        <v>0</v>
      </c>
    </row>
    <row r="9488" spans="1:10" hidden="1" x14ac:dyDescent="0.35">
      <c r="A9488">
        <v>2022</v>
      </c>
      <c r="B9488">
        <v>3112307</v>
      </c>
      <c r="C9488" t="s">
        <v>30</v>
      </c>
      <c r="D9488" t="s">
        <v>303</v>
      </c>
      <c r="E9488" t="s">
        <v>305</v>
      </c>
      <c r="F9488" s="8">
        <v>319869.5</v>
      </c>
      <c r="G9488" s="10"/>
      <c r="I9488" s="8">
        <v>0</v>
      </c>
      <c r="J9488" s="8">
        <v>0</v>
      </c>
    </row>
    <row r="9489" spans="1:10" hidden="1" x14ac:dyDescent="0.35">
      <c r="A9489">
        <v>2022</v>
      </c>
      <c r="B9489">
        <v>3112307</v>
      </c>
      <c r="C9489" t="s">
        <v>30</v>
      </c>
      <c r="D9489" t="s">
        <v>303</v>
      </c>
      <c r="E9489" t="s">
        <v>309</v>
      </c>
      <c r="F9489" s="8">
        <v>866076.03</v>
      </c>
      <c r="G9489" s="10"/>
      <c r="I9489" s="8">
        <v>0</v>
      </c>
      <c r="J9489" s="8">
        <v>0</v>
      </c>
    </row>
    <row r="9490" spans="1:10" hidden="1" x14ac:dyDescent="0.35">
      <c r="A9490">
        <v>2022</v>
      </c>
      <c r="B9490">
        <v>3112653</v>
      </c>
      <c r="C9490" t="s">
        <v>31</v>
      </c>
      <c r="D9490" t="s">
        <v>303</v>
      </c>
      <c r="E9490" t="s">
        <v>299</v>
      </c>
      <c r="F9490" s="8">
        <v>6177149.3399999999</v>
      </c>
      <c r="G9490" s="10">
        <v>5639302.1699999999</v>
      </c>
      <c r="H9490">
        <v>0.52069085349260513</v>
      </c>
      <c r="I9490" s="8">
        <v>280052.10199588229</v>
      </c>
      <c r="J9490" s="8">
        <v>0</v>
      </c>
    </row>
    <row r="9491" spans="1:10" hidden="1" x14ac:dyDescent="0.35">
      <c r="A9491">
        <v>2022</v>
      </c>
      <c r="B9491">
        <v>3112653</v>
      </c>
      <c r="C9491" t="s">
        <v>31</v>
      </c>
      <c r="D9491" t="s">
        <v>303</v>
      </c>
      <c r="E9491" t="s">
        <v>300</v>
      </c>
      <c r="F9491" s="8">
        <v>2936333.06</v>
      </c>
      <c r="G9491" s="10"/>
      <c r="I9491" s="8">
        <v>0</v>
      </c>
      <c r="J9491" s="8">
        <v>3216385.1619958822</v>
      </c>
    </row>
    <row r="9492" spans="1:10" hidden="1" x14ac:dyDescent="0.35">
      <c r="A9492">
        <v>2022</v>
      </c>
      <c r="B9492">
        <v>3112653</v>
      </c>
      <c r="C9492" t="s">
        <v>31</v>
      </c>
      <c r="D9492" t="s">
        <v>303</v>
      </c>
      <c r="E9492" t="s">
        <v>301</v>
      </c>
      <c r="F9492" s="8">
        <v>1635368.12</v>
      </c>
      <c r="G9492" s="10"/>
      <c r="I9492" s="8">
        <v>0</v>
      </c>
      <c r="J9492" s="8">
        <v>0</v>
      </c>
    </row>
    <row r="9493" spans="1:10" hidden="1" x14ac:dyDescent="0.35">
      <c r="A9493">
        <v>2022</v>
      </c>
      <c r="B9493">
        <v>3112653</v>
      </c>
      <c r="C9493" t="s">
        <v>31</v>
      </c>
      <c r="D9493" t="s">
        <v>303</v>
      </c>
      <c r="E9493" t="s">
        <v>309</v>
      </c>
      <c r="F9493" s="8">
        <v>537847.17000000004</v>
      </c>
      <c r="G9493" s="10"/>
      <c r="I9493" s="8">
        <v>0</v>
      </c>
      <c r="J9493" s="8">
        <v>0</v>
      </c>
    </row>
    <row r="9494" spans="1:10" hidden="1" x14ac:dyDescent="0.35">
      <c r="A9494">
        <v>2022</v>
      </c>
      <c r="B9494">
        <v>3112703</v>
      </c>
      <c r="C9494" t="s">
        <v>32</v>
      </c>
      <c r="D9494" t="s">
        <v>303</v>
      </c>
      <c r="E9494" t="s">
        <v>299</v>
      </c>
      <c r="F9494" s="8">
        <v>12347260.65</v>
      </c>
      <c r="G9494" s="10">
        <v>11840010.790000001</v>
      </c>
      <c r="H9494">
        <v>0.79380231291157455</v>
      </c>
      <c r="I9494" s="8">
        <v>402656.11209207238</v>
      </c>
      <c r="J9494" s="8">
        <v>0</v>
      </c>
    </row>
    <row r="9495" spans="1:10" hidden="1" x14ac:dyDescent="0.35">
      <c r="A9495">
        <v>2022</v>
      </c>
      <c r="B9495">
        <v>3112703</v>
      </c>
      <c r="C9495" t="s">
        <v>32</v>
      </c>
      <c r="D9495" t="s">
        <v>303</v>
      </c>
      <c r="E9495" t="s">
        <v>300</v>
      </c>
      <c r="F9495" s="8">
        <v>9398627.9499999993</v>
      </c>
      <c r="G9495" s="10"/>
      <c r="I9495" s="8">
        <v>0</v>
      </c>
      <c r="J9495" s="8">
        <v>9801284.0620920714</v>
      </c>
    </row>
    <row r="9496" spans="1:10" hidden="1" x14ac:dyDescent="0.35">
      <c r="A9496">
        <v>2022</v>
      </c>
      <c r="B9496">
        <v>3112703</v>
      </c>
      <c r="C9496" t="s">
        <v>32</v>
      </c>
      <c r="D9496" t="s">
        <v>303</v>
      </c>
      <c r="E9496" t="s">
        <v>301</v>
      </c>
      <c r="F9496" s="8">
        <v>2408411.37</v>
      </c>
      <c r="G9496" s="10"/>
      <c r="I9496" s="8">
        <v>0</v>
      </c>
      <c r="J9496" s="8">
        <v>0</v>
      </c>
    </row>
    <row r="9497" spans="1:10" hidden="1" x14ac:dyDescent="0.35">
      <c r="A9497">
        <v>2022</v>
      </c>
      <c r="B9497">
        <v>3112703</v>
      </c>
      <c r="C9497" t="s">
        <v>32</v>
      </c>
      <c r="D9497" t="s">
        <v>303</v>
      </c>
      <c r="E9497" t="s">
        <v>304</v>
      </c>
      <c r="F9497" s="8">
        <v>25973.47</v>
      </c>
      <c r="G9497" s="10"/>
      <c r="I9497" s="8">
        <v>0</v>
      </c>
      <c r="J9497" s="8">
        <v>0</v>
      </c>
    </row>
    <row r="9498" spans="1:10" hidden="1" x14ac:dyDescent="0.35">
      <c r="A9498">
        <v>2022</v>
      </c>
      <c r="B9498">
        <v>3112703</v>
      </c>
      <c r="C9498" t="s">
        <v>32</v>
      </c>
      <c r="D9498" t="s">
        <v>303</v>
      </c>
      <c r="E9498" t="s">
        <v>305</v>
      </c>
      <c r="F9498" s="8">
        <v>6998</v>
      </c>
      <c r="G9498" s="10"/>
      <c r="I9498" s="8">
        <v>0</v>
      </c>
      <c r="J9498" s="8">
        <v>0</v>
      </c>
    </row>
    <row r="9499" spans="1:10" hidden="1" x14ac:dyDescent="0.35">
      <c r="A9499">
        <v>2022</v>
      </c>
      <c r="B9499">
        <v>3112703</v>
      </c>
      <c r="C9499" t="s">
        <v>32</v>
      </c>
      <c r="D9499" t="s">
        <v>303</v>
      </c>
      <c r="E9499" t="s">
        <v>309</v>
      </c>
      <c r="F9499" s="8">
        <v>507249.86</v>
      </c>
      <c r="G9499" s="10"/>
      <c r="I9499" s="8">
        <v>0</v>
      </c>
      <c r="J9499" s="8">
        <v>0</v>
      </c>
    </row>
    <row r="9500" spans="1:10" hidden="1" x14ac:dyDescent="0.35">
      <c r="A9500">
        <v>2022</v>
      </c>
      <c r="B9500">
        <v>3113008</v>
      </c>
      <c r="C9500" t="s">
        <v>33</v>
      </c>
      <c r="D9500" t="s">
        <v>303</v>
      </c>
      <c r="E9500" t="s">
        <v>299</v>
      </c>
      <c r="F9500" s="8">
        <v>24968464.440000001</v>
      </c>
      <c r="G9500" s="10">
        <v>24089789.77</v>
      </c>
      <c r="H9500">
        <v>0.81995442835282162</v>
      </c>
      <c r="I9500" s="8">
        <v>720473.18674795423</v>
      </c>
      <c r="J9500" s="8">
        <v>0</v>
      </c>
    </row>
    <row r="9501" spans="1:10" hidden="1" x14ac:dyDescent="0.35">
      <c r="A9501">
        <v>2022</v>
      </c>
      <c r="B9501">
        <v>3113008</v>
      </c>
      <c r="C9501" t="s">
        <v>33</v>
      </c>
      <c r="D9501" t="s">
        <v>303</v>
      </c>
      <c r="E9501" t="s">
        <v>300</v>
      </c>
      <c r="F9501" s="8">
        <v>19752529.800000001</v>
      </c>
      <c r="G9501" s="10"/>
      <c r="I9501" s="8">
        <v>0</v>
      </c>
      <c r="J9501" s="8">
        <v>20473002.986747954</v>
      </c>
    </row>
    <row r="9502" spans="1:10" hidden="1" x14ac:dyDescent="0.35">
      <c r="A9502">
        <v>2022</v>
      </c>
      <c r="B9502">
        <v>3113008</v>
      </c>
      <c r="C9502" t="s">
        <v>33</v>
      </c>
      <c r="D9502" t="s">
        <v>303</v>
      </c>
      <c r="E9502" t="s">
        <v>301</v>
      </c>
      <c r="F9502" s="8">
        <v>1025270.74</v>
      </c>
      <c r="G9502" s="10"/>
      <c r="I9502" s="8">
        <v>0</v>
      </c>
      <c r="J9502" s="8">
        <v>0</v>
      </c>
    </row>
    <row r="9503" spans="1:10" hidden="1" x14ac:dyDescent="0.35">
      <c r="A9503">
        <v>2022</v>
      </c>
      <c r="B9503">
        <v>3113008</v>
      </c>
      <c r="C9503" t="s">
        <v>33</v>
      </c>
      <c r="D9503" t="s">
        <v>303</v>
      </c>
      <c r="E9503" t="s">
        <v>309</v>
      </c>
      <c r="F9503" s="8">
        <v>878674.67</v>
      </c>
      <c r="G9503" s="10"/>
      <c r="I9503" s="8">
        <v>0</v>
      </c>
      <c r="J9503" s="8">
        <v>0</v>
      </c>
    </row>
    <row r="9504" spans="1:10" hidden="1" x14ac:dyDescent="0.35">
      <c r="A9504">
        <v>2022</v>
      </c>
      <c r="B9504">
        <v>3113503</v>
      </c>
      <c r="C9504" t="s">
        <v>34</v>
      </c>
      <c r="D9504" t="s">
        <v>303</v>
      </c>
      <c r="E9504" t="s">
        <v>299</v>
      </c>
      <c r="F9504" s="8">
        <v>7293430.04</v>
      </c>
      <c r="G9504" s="10">
        <v>7088588.8200000003</v>
      </c>
      <c r="H9504">
        <v>0.59137631148423697</v>
      </c>
      <c r="I9504" s="8">
        <v>121138.24512353112</v>
      </c>
      <c r="J9504" s="8">
        <v>0</v>
      </c>
    </row>
    <row r="9505" spans="1:10" hidden="1" x14ac:dyDescent="0.35">
      <c r="A9505">
        <v>2022</v>
      </c>
      <c r="B9505">
        <v>3113503</v>
      </c>
      <c r="C9505" t="s">
        <v>34</v>
      </c>
      <c r="D9505" t="s">
        <v>303</v>
      </c>
      <c r="E9505" t="s">
        <v>300</v>
      </c>
      <c r="F9505" s="8">
        <v>4192023.51</v>
      </c>
      <c r="G9505" s="10"/>
      <c r="I9505" s="8">
        <v>0</v>
      </c>
      <c r="J9505" s="8">
        <v>4313161.7551235305</v>
      </c>
    </row>
    <row r="9506" spans="1:10" hidden="1" x14ac:dyDescent="0.35">
      <c r="A9506">
        <v>2022</v>
      </c>
      <c r="B9506">
        <v>3113503</v>
      </c>
      <c r="C9506" t="s">
        <v>34</v>
      </c>
      <c r="D9506" t="s">
        <v>303</v>
      </c>
      <c r="E9506" t="s">
        <v>301</v>
      </c>
      <c r="F9506" s="8">
        <v>2437739.17</v>
      </c>
      <c r="G9506" s="10"/>
      <c r="I9506" s="8">
        <v>0</v>
      </c>
      <c r="J9506" s="8">
        <v>0</v>
      </c>
    </row>
    <row r="9507" spans="1:10" hidden="1" x14ac:dyDescent="0.35">
      <c r="A9507">
        <v>2022</v>
      </c>
      <c r="B9507">
        <v>3113503</v>
      </c>
      <c r="C9507" t="s">
        <v>34</v>
      </c>
      <c r="D9507" t="s">
        <v>303</v>
      </c>
      <c r="E9507" t="s">
        <v>305</v>
      </c>
      <c r="F9507" s="8">
        <v>458826.14</v>
      </c>
      <c r="G9507" s="10"/>
      <c r="I9507" s="8">
        <v>0</v>
      </c>
      <c r="J9507" s="8">
        <v>0</v>
      </c>
    </row>
    <row r="9508" spans="1:10" hidden="1" x14ac:dyDescent="0.35">
      <c r="A9508">
        <v>2022</v>
      </c>
      <c r="B9508">
        <v>3113503</v>
      </c>
      <c r="C9508" t="s">
        <v>34</v>
      </c>
      <c r="D9508" t="s">
        <v>303</v>
      </c>
      <c r="E9508" t="s">
        <v>309</v>
      </c>
      <c r="F9508" s="8">
        <v>204841.22</v>
      </c>
      <c r="G9508" s="10"/>
      <c r="I9508" s="8">
        <v>0</v>
      </c>
      <c r="J9508" s="8">
        <v>0</v>
      </c>
    </row>
    <row r="9509" spans="1:10" hidden="1" x14ac:dyDescent="0.35">
      <c r="A9509">
        <v>2022</v>
      </c>
      <c r="B9509">
        <v>3113701</v>
      </c>
      <c r="C9509" t="s">
        <v>35</v>
      </c>
      <c r="D9509" t="s">
        <v>303</v>
      </c>
      <c r="E9509" t="s">
        <v>299</v>
      </c>
      <c r="F9509" s="8">
        <v>20237551.989999998</v>
      </c>
      <c r="G9509" s="10">
        <v>18907041.289999999</v>
      </c>
      <c r="H9509">
        <v>0.80029170338792865</v>
      </c>
      <c r="I9509" s="8">
        <v>1064796.6744788652</v>
      </c>
      <c r="J9509" s="8">
        <v>0</v>
      </c>
    </row>
    <row r="9510" spans="1:10" hidden="1" x14ac:dyDescent="0.35">
      <c r="A9510">
        <v>2022</v>
      </c>
      <c r="B9510">
        <v>3113701</v>
      </c>
      <c r="C9510" t="s">
        <v>35</v>
      </c>
      <c r="D9510" t="s">
        <v>303</v>
      </c>
      <c r="E9510" t="s">
        <v>300</v>
      </c>
      <c r="F9510" s="8">
        <v>15131148.279999999</v>
      </c>
      <c r="G9510" s="10"/>
      <c r="I9510" s="8">
        <v>0</v>
      </c>
      <c r="J9510" s="8">
        <v>16195944.954478864</v>
      </c>
    </row>
    <row r="9511" spans="1:10" hidden="1" x14ac:dyDescent="0.35">
      <c r="A9511">
        <v>2022</v>
      </c>
      <c r="B9511">
        <v>3113701</v>
      </c>
      <c r="C9511" t="s">
        <v>35</v>
      </c>
      <c r="D9511" t="s">
        <v>303</v>
      </c>
      <c r="E9511" t="s">
        <v>306</v>
      </c>
      <c r="F9511" s="8">
        <v>311915.67</v>
      </c>
      <c r="G9511" s="10"/>
      <c r="I9511" s="8">
        <v>0</v>
      </c>
      <c r="J9511" s="8">
        <v>0</v>
      </c>
    </row>
    <row r="9512" spans="1:10" hidden="1" x14ac:dyDescent="0.35">
      <c r="A9512">
        <v>2022</v>
      </c>
      <c r="B9512">
        <v>3113701</v>
      </c>
      <c r="C9512" t="s">
        <v>35</v>
      </c>
      <c r="D9512" t="s">
        <v>303</v>
      </c>
      <c r="E9512" t="s">
        <v>301</v>
      </c>
      <c r="F9512" s="8">
        <v>1089362.8400000001</v>
      </c>
      <c r="G9512" s="10"/>
      <c r="I9512" s="8">
        <v>0</v>
      </c>
      <c r="J9512" s="8">
        <v>0</v>
      </c>
    </row>
    <row r="9513" spans="1:10" hidden="1" x14ac:dyDescent="0.35">
      <c r="A9513">
        <v>2022</v>
      </c>
      <c r="B9513">
        <v>3113701</v>
      </c>
      <c r="C9513" t="s">
        <v>35</v>
      </c>
      <c r="D9513" t="s">
        <v>303</v>
      </c>
      <c r="E9513" t="s">
        <v>305</v>
      </c>
      <c r="F9513" s="8">
        <v>815763.37</v>
      </c>
      <c r="G9513" s="10"/>
      <c r="I9513" s="8">
        <v>0</v>
      </c>
      <c r="J9513" s="8">
        <v>0</v>
      </c>
    </row>
    <row r="9514" spans="1:10" hidden="1" x14ac:dyDescent="0.35">
      <c r="A9514">
        <v>2022</v>
      </c>
      <c r="B9514">
        <v>3113701</v>
      </c>
      <c r="C9514" t="s">
        <v>35</v>
      </c>
      <c r="D9514" t="s">
        <v>303</v>
      </c>
      <c r="E9514" t="s">
        <v>309</v>
      </c>
      <c r="F9514" s="8">
        <v>1330510.7</v>
      </c>
      <c r="G9514" s="10"/>
      <c r="I9514" s="8">
        <v>0</v>
      </c>
      <c r="J9514" s="8">
        <v>0</v>
      </c>
    </row>
    <row r="9515" spans="1:10" hidden="1" x14ac:dyDescent="0.35">
      <c r="A9515">
        <v>2022</v>
      </c>
      <c r="B9515">
        <v>3113800</v>
      </c>
      <c r="C9515" t="s">
        <v>36</v>
      </c>
      <c r="D9515" t="s">
        <v>303</v>
      </c>
      <c r="E9515" t="s">
        <v>299</v>
      </c>
      <c r="F9515" s="8">
        <v>4613196.04</v>
      </c>
      <c r="G9515" s="10">
        <v>3884328.73</v>
      </c>
      <c r="H9515">
        <v>0.70802321615040031</v>
      </c>
      <c r="I9515" s="8">
        <v>516054.97697309084</v>
      </c>
      <c r="J9515" s="8">
        <v>0</v>
      </c>
    </row>
    <row r="9516" spans="1:10" hidden="1" x14ac:dyDescent="0.35">
      <c r="A9516">
        <v>2022</v>
      </c>
      <c r="B9516">
        <v>3113800</v>
      </c>
      <c r="C9516" t="s">
        <v>36</v>
      </c>
      <c r="D9516" t="s">
        <v>303</v>
      </c>
      <c r="E9516" t="s">
        <v>300</v>
      </c>
      <c r="F9516" s="8">
        <v>2750194.92</v>
      </c>
      <c r="G9516" s="10"/>
      <c r="I9516" s="8">
        <v>0</v>
      </c>
      <c r="J9516" s="8">
        <v>3266249.8969730907</v>
      </c>
    </row>
    <row r="9517" spans="1:10" hidden="1" x14ac:dyDescent="0.35">
      <c r="A9517">
        <v>2022</v>
      </c>
      <c r="B9517">
        <v>3113800</v>
      </c>
      <c r="C9517" t="s">
        <v>36</v>
      </c>
      <c r="D9517" t="s">
        <v>303</v>
      </c>
      <c r="E9517" t="s">
        <v>307</v>
      </c>
      <c r="F9517" s="8">
        <v>64187.68</v>
      </c>
      <c r="G9517" s="10"/>
      <c r="I9517" s="8">
        <v>0</v>
      </c>
      <c r="J9517" s="8">
        <v>0</v>
      </c>
    </row>
    <row r="9518" spans="1:10" hidden="1" x14ac:dyDescent="0.35">
      <c r="A9518">
        <v>2022</v>
      </c>
      <c r="B9518">
        <v>3113800</v>
      </c>
      <c r="C9518" t="s">
        <v>36</v>
      </c>
      <c r="D9518" t="s">
        <v>303</v>
      </c>
      <c r="E9518" t="s">
        <v>308</v>
      </c>
      <c r="F9518" s="8">
        <v>92.87</v>
      </c>
      <c r="G9518" s="10"/>
      <c r="I9518" s="8">
        <v>0</v>
      </c>
      <c r="J9518" s="8">
        <v>0</v>
      </c>
    </row>
    <row r="9519" spans="1:10" hidden="1" x14ac:dyDescent="0.35">
      <c r="A9519">
        <v>2022</v>
      </c>
      <c r="B9519">
        <v>3113800</v>
      </c>
      <c r="C9519" t="s">
        <v>36</v>
      </c>
      <c r="D9519" t="s">
        <v>303</v>
      </c>
      <c r="E9519" t="s">
        <v>306</v>
      </c>
      <c r="F9519" s="8">
        <v>46243.14</v>
      </c>
      <c r="G9519" s="10"/>
      <c r="I9519" s="8">
        <v>0</v>
      </c>
      <c r="J9519" s="8">
        <v>0</v>
      </c>
    </row>
    <row r="9520" spans="1:10" hidden="1" x14ac:dyDescent="0.35">
      <c r="A9520">
        <v>2022</v>
      </c>
      <c r="B9520">
        <v>3113800</v>
      </c>
      <c r="C9520" t="s">
        <v>36</v>
      </c>
      <c r="D9520" t="s">
        <v>303</v>
      </c>
      <c r="E9520" t="s">
        <v>301</v>
      </c>
      <c r="F9520" s="8">
        <v>850923.64</v>
      </c>
      <c r="G9520" s="10"/>
      <c r="I9520" s="8">
        <v>0</v>
      </c>
      <c r="J9520" s="8">
        <v>0</v>
      </c>
    </row>
    <row r="9521" spans="1:10" hidden="1" x14ac:dyDescent="0.35">
      <c r="A9521">
        <v>2022</v>
      </c>
      <c r="B9521">
        <v>3113800</v>
      </c>
      <c r="C9521" t="s">
        <v>36</v>
      </c>
      <c r="D9521" t="s">
        <v>303</v>
      </c>
      <c r="E9521" t="s">
        <v>309</v>
      </c>
      <c r="F9521" s="8">
        <v>728867.31</v>
      </c>
      <c r="G9521" s="10"/>
      <c r="I9521" s="8">
        <v>0</v>
      </c>
      <c r="J9521" s="8">
        <v>0</v>
      </c>
    </row>
    <row r="9522" spans="1:10" hidden="1" x14ac:dyDescent="0.35">
      <c r="A9522">
        <v>2022</v>
      </c>
      <c r="B9522">
        <v>3115458</v>
      </c>
      <c r="C9522" t="s">
        <v>37</v>
      </c>
      <c r="D9522" t="s">
        <v>303</v>
      </c>
      <c r="E9522" t="s">
        <v>299</v>
      </c>
      <c r="F9522" s="8">
        <v>12532760.82</v>
      </c>
      <c r="G9522" s="10">
        <v>12247473.030000001</v>
      </c>
      <c r="H9522">
        <v>0.61566573704877947</v>
      </c>
      <c r="I9522" s="8">
        <v>175641.9175013674</v>
      </c>
      <c r="J9522" s="8">
        <v>0</v>
      </c>
    </row>
    <row r="9523" spans="1:10" hidden="1" x14ac:dyDescent="0.35">
      <c r="A9523">
        <v>2022</v>
      </c>
      <c r="B9523">
        <v>3115458</v>
      </c>
      <c r="C9523" t="s">
        <v>37</v>
      </c>
      <c r="D9523" t="s">
        <v>303</v>
      </c>
      <c r="E9523" t="s">
        <v>300</v>
      </c>
      <c r="F9523" s="8">
        <v>7540349.5099999998</v>
      </c>
      <c r="G9523" s="10"/>
      <c r="I9523" s="8">
        <v>0</v>
      </c>
      <c r="J9523" s="8">
        <v>7715991.4275013674</v>
      </c>
    </row>
    <row r="9524" spans="1:10" hidden="1" x14ac:dyDescent="0.35">
      <c r="A9524">
        <v>2022</v>
      </c>
      <c r="B9524">
        <v>3115458</v>
      </c>
      <c r="C9524" t="s">
        <v>37</v>
      </c>
      <c r="D9524" t="s">
        <v>303</v>
      </c>
      <c r="E9524" t="s">
        <v>306</v>
      </c>
      <c r="F9524" s="8">
        <v>140000</v>
      </c>
      <c r="G9524" s="10"/>
      <c r="I9524" s="8">
        <v>0</v>
      </c>
      <c r="J9524" s="8">
        <v>0</v>
      </c>
    </row>
    <row r="9525" spans="1:10" hidden="1" x14ac:dyDescent="0.35">
      <c r="A9525">
        <v>2022</v>
      </c>
      <c r="B9525">
        <v>3115458</v>
      </c>
      <c r="C9525" t="s">
        <v>37</v>
      </c>
      <c r="D9525" t="s">
        <v>303</v>
      </c>
      <c r="E9525" t="s">
        <v>301</v>
      </c>
      <c r="F9525" s="8">
        <v>3025923.34</v>
      </c>
      <c r="G9525" s="10"/>
      <c r="I9525" s="8">
        <v>0</v>
      </c>
      <c r="J9525" s="8">
        <v>0</v>
      </c>
    </row>
    <row r="9526" spans="1:10" hidden="1" x14ac:dyDescent="0.35">
      <c r="A9526">
        <v>2022</v>
      </c>
      <c r="B9526">
        <v>3115458</v>
      </c>
      <c r="C9526" t="s">
        <v>37</v>
      </c>
      <c r="D9526" t="s">
        <v>303</v>
      </c>
      <c r="E9526" t="s">
        <v>309</v>
      </c>
      <c r="F9526" s="8">
        <v>285287.78999999998</v>
      </c>
      <c r="G9526" s="10"/>
      <c r="I9526" s="8">
        <v>0</v>
      </c>
      <c r="J9526" s="8">
        <v>0</v>
      </c>
    </row>
    <row r="9527" spans="1:10" hidden="1" x14ac:dyDescent="0.35">
      <c r="A9527">
        <v>2022</v>
      </c>
      <c r="B9527">
        <v>3115474</v>
      </c>
      <c r="C9527" t="s">
        <v>38</v>
      </c>
      <c r="D9527" t="s">
        <v>303</v>
      </c>
      <c r="E9527" t="s">
        <v>299</v>
      </c>
      <c r="F9527" s="8">
        <v>7434302.9400000004</v>
      </c>
      <c r="G9527" s="10">
        <v>7076245.8600000003</v>
      </c>
      <c r="H9527">
        <v>0.71704899185060256</v>
      </c>
      <c r="I9527" s="8">
        <v>256744.46823897056</v>
      </c>
      <c r="J9527" s="8">
        <v>0</v>
      </c>
    </row>
    <row r="9528" spans="1:10" hidden="1" x14ac:dyDescent="0.35">
      <c r="A9528">
        <v>2022</v>
      </c>
      <c r="B9528">
        <v>3115474</v>
      </c>
      <c r="C9528" t="s">
        <v>38</v>
      </c>
      <c r="D9528" t="s">
        <v>303</v>
      </c>
      <c r="E9528" t="s">
        <v>300</v>
      </c>
      <c r="F9528" s="8">
        <v>5074014.96</v>
      </c>
      <c r="G9528" s="10"/>
      <c r="I9528" s="8">
        <v>0</v>
      </c>
      <c r="J9528" s="8">
        <v>5330759.4282389702</v>
      </c>
    </row>
    <row r="9529" spans="1:10" hidden="1" x14ac:dyDescent="0.35">
      <c r="A9529">
        <v>2022</v>
      </c>
      <c r="B9529">
        <v>3115474</v>
      </c>
      <c r="C9529" t="s">
        <v>38</v>
      </c>
      <c r="D9529" t="s">
        <v>303</v>
      </c>
      <c r="E9529" t="s">
        <v>306</v>
      </c>
      <c r="F9529" s="8">
        <v>42000</v>
      </c>
      <c r="G9529" s="10"/>
      <c r="I9529" s="8">
        <v>0</v>
      </c>
      <c r="J9529" s="8">
        <v>0</v>
      </c>
    </row>
    <row r="9530" spans="1:10" hidden="1" x14ac:dyDescent="0.35">
      <c r="A9530">
        <v>2022</v>
      </c>
      <c r="B9530">
        <v>3115474</v>
      </c>
      <c r="C9530" t="s">
        <v>38</v>
      </c>
      <c r="D9530" t="s">
        <v>303</v>
      </c>
      <c r="E9530" t="s">
        <v>301</v>
      </c>
      <c r="F9530" s="8">
        <v>1804148.99</v>
      </c>
      <c r="G9530" s="10"/>
      <c r="I9530" s="8">
        <v>0</v>
      </c>
      <c r="J9530" s="8">
        <v>0</v>
      </c>
    </row>
    <row r="9531" spans="1:10" hidden="1" x14ac:dyDescent="0.35">
      <c r="A9531">
        <v>2022</v>
      </c>
      <c r="B9531">
        <v>3115474</v>
      </c>
      <c r="C9531" t="s">
        <v>38</v>
      </c>
      <c r="D9531" t="s">
        <v>303</v>
      </c>
      <c r="E9531" t="s">
        <v>309</v>
      </c>
      <c r="F9531" s="8">
        <v>358057.08</v>
      </c>
      <c r="G9531" s="10"/>
      <c r="I9531" s="8">
        <v>0</v>
      </c>
      <c r="J9531" s="8">
        <v>0</v>
      </c>
    </row>
    <row r="9532" spans="1:10" hidden="1" x14ac:dyDescent="0.35">
      <c r="A9532">
        <v>2022</v>
      </c>
      <c r="B9532">
        <v>3115706</v>
      </c>
      <c r="C9532" t="s">
        <v>39</v>
      </c>
      <c r="D9532" t="s">
        <v>303</v>
      </c>
      <c r="E9532" t="s">
        <v>299</v>
      </c>
      <c r="F9532" s="8">
        <v>6884144.5599999996</v>
      </c>
      <c r="G9532" s="10">
        <v>6723633.4099999992</v>
      </c>
      <c r="H9532">
        <v>0.77664654831322821</v>
      </c>
      <c r="I9532" s="8">
        <v>124660.43061328682</v>
      </c>
      <c r="J9532" s="8">
        <v>0</v>
      </c>
    </row>
    <row r="9533" spans="1:10" hidden="1" x14ac:dyDescent="0.35">
      <c r="A9533">
        <v>2022</v>
      </c>
      <c r="B9533">
        <v>3115706</v>
      </c>
      <c r="C9533" t="s">
        <v>39</v>
      </c>
      <c r="D9533" t="s">
        <v>303</v>
      </c>
      <c r="E9533" t="s">
        <v>300</v>
      </c>
      <c r="F9533" s="8">
        <v>5221886.68</v>
      </c>
      <c r="G9533" s="10"/>
      <c r="I9533" s="8">
        <v>0</v>
      </c>
      <c r="J9533" s="8">
        <v>5346547.1106132865</v>
      </c>
    </row>
    <row r="9534" spans="1:10" hidden="1" x14ac:dyDescent="0.35">
      <c r="A9534">
        <v>2022</v>
      </c>
      <c r="B9534">
        <v>3115706</v>
      </c>
      <c r="C9534" t="s">
        <v>39</v>
      </c>
      <c r="D9534" t="s">
        <v>303</v>
      </c>
      <c r="E9534" t="s">
        <v>301</v>
      </c>
      <c r="F9534" s="8">
        <v>632702.54</v>
      </c>
      <c r="G9534" s="10"/>
      <c r="I9534" s="8">
        <v>0</v>
      </c>
      <c r="J9534" s="8">
        <v>0</v>
      </c>
    </row>
    <row r="9535" spans="1:10" hidden="1" x14ac:dyDescent="0.35">
      <c r="A9535">
        <v>2022</v>
      </c>
      <c r="B9535">
        <v>3115706</v>
      </c>
      <c r="C9535" t="s">
        <v>39</v>
      </c>
      <c r="D9535" t="s">
        <v>303</v>
      </c>
      <c r="E9535" t="s">
        <v>304</v>
      </c>
      <c r="F9535" s="8">
        <v>83462.490000000005</v>
      </c>
      <c r="G9535" s="10"/>
      <c r="I9535" s="8">
        <v>0</v>
      </c>
      <c r="J9535" s="8">
        <v>0</v>
      </c>
    </row>
    <row r="9536" spans="1:10" hidden="1" x14ac:dyDescent="0.35">
      <c r="A9536">
        <v>2022</v>
      </c>
      <c r="B9536">
        <v>3115706</v>
      </c>
      <c r="C9536" t="s">
        <v>39</v>
      </c>
      <c r="D9536" t="s">
        <v>303</v>
      </c>
      <c r="E9536" t="s">
        <v>305</v>
      </c>
      <c r="F9536" s="8">
        <v>189103.11</v>
      </c>
      <c r="G9536" s="10"/>
      <c r="I9536" s="8">
        <v>0</v>
      </c>
      <c r="J9536" s="8">
        <v>0</v>
      </c>
    </row>
    <row r="9537" spans="1:10" hidden="1" x14ac:dyDescent="0.35">
      <c r="A9537">
        <v>2022</v>
      </c>
      <c r="B9537">
        <v>3115706</v>
      </c>
      <c r="C9537" t="s">
        <v>39</v>
      </c>
      <c r="D9537" t="s">
        <v>303</v>
      </c>
      <c r="E9537" t="s">
        <v>309</v>
      </c>
      <c r="F9537" s="8">
        <v>160511.15</v>
      </c>
      <c r="G9537" s="10"/>
      <c r="I9537" s="8">
        <v>0</v>
      </c>
      <c r="J9537" s="8">
        <v>0</v>
      </c>
    </row>
    <row r="9538" spans="1:10" hidden="1" x14ac:dyDescent="0.35">
      <c r="A9538">
        <v>2022</v>
      </c>
      <c r="B9538">
        <v>3116100</v>
      </c>
      <c r="C9538" t="s">
        <v>40</v>
      </c>
      <c r="D9538" t="s">
        <v>303</v>
      </c>
      <c r="E9538" t="s">
        <v>299</v>
      </c>
      <c r="F9538" s="8">
        <v>12939323.49</v>
      </c>
      <c r="G9538" s="10">
        <v>12573279.01</v>
      </c>
      <c r="H9538">
        <v>0.86058626563477503</v>
      </c>
      <c r="I9538" s="8">
        <v>315012.85209942306</v>
      </c>
      <c r="J9538" s="8">
        <v>0</v>
      </c>
    </row>
    <row r="9539" spans="1:10" hidden="1" x14ac:dyDescent="0.35">
      <c r="A9539">
        <v>2022</v>
      </c>
      <c r="B9539">
        <v>3116100</v>
      </c>
      <c r="C9539" t="s">
        <v>40</v>
      </c>
      <c r="D9539" t="s">
        <v>303</v>
      </c>
      <c r="E9539" t="s">
        <v>300</v>
      </c>
      <c r="F9539" s="8">
        <v>10820391.23</v>
      </c>
      <c r="G9539" s="10"/>
      <c r="I9539" s="8">
        <v>0</v>
      </c>
      <c r="J9539" s="8">
        <v>11135404.082099423</v>
      </c>
    </row>
    <row r="9540" spans="1:10" hidden="1" x14ac:dyDescent="0.35">
      <c r="A9540">
        <v>2022</v>
      </c>
      <c r="B9540">
        <v>3116100</v>
      </c>
      <c r="C9540" t="s">
        <v>40</v>
      </c>
      <c r="D9540" t="s">
        <v>303</v>
      </c>
      <c r="E9540" t="s">
        <v>301</v>
      </c>
      <c r="F9540" s="8">
        <v>1529742.37</v>
      </c>
      <c r="G9540" s="10"/>
      <c r="I9540" s="8">
        <v>0</v>
      </c>
      <c r="J9540" s="8">
        <v>0</v>
      </c>
    </row>
    <row r="9541" spans="1:10" hidden="1" x14ac:dyDescent="0.35">
      <c r="A9541">
        <v>2022</v>
      </c>
      <c r="B9541">
        <v>3116100</v>
      </c>
      <c r="C9541" t="s">
        <v>40</v>
      </c>
      <c r="D9541" t="s">
        <v>303</v>
      </c>
      <c r="E9541" t="s">
        <v>309</v>
      </c>
      <c r="F9541" s="8">
        <v>366044.48</v>
      </c>
      <c r="G9541" s="10"/>
      <c r="I9541" s="8">
        <v>0</v>
      </c>
      <c r="J9541" s="8">
        <v>0</v>
      </c>
    </row>
    <row r="9542" spans="1:10" hidden="1" x14ac:dyDescent="0.35">
      <c r="A9542">
        <v>2022</v>
      </c>
      <c r="B9542">
        <v>3116159</v>
      </c>
      <c r="C9542" t="s">
        <v>41</v>
      </c>
      <c r="D9542" t="s">
        <v>303</v>
      </c>
      <c r="E9542" t="s">
        <v>299</v>
      </c>
      <c r="F9542" s="8">
        <v>19010512.050000001</v>
      </c>
      <c r="G9542" s="10">
        <v>18011830.970000003</v>
      </c>
      <c r="H9542">
        <v>0.7358653144189482</v>
      </c>
      <c r="I9542" s="8">
        <v>734894.7669384547</v>
      </c>
      <c r="J9542" s="8">
        <v>0</v>
      </c>
    </row>
    <row r="9543" spans="1:10" hidden="1" x14ac:dyDescent="0.35">
      <c r="A9543">
        <v>2022</v>
      </c>
      <c r="B9543">
        <v>3116159</v>
      </c>
      <c r="C9543" t="s">
        <v>41</v>
      </c>
      <c r="D9543" t="s">
        <v>303</v>
      </c>
      <c r="E9543" t="s">
        <v>300</v>
      </c>
      <c r="F9543" s="8">
        <v>13254281.66</v>
      </c>
      <c r="G9543" s="10"/>
      <c r="I9543" s="8">
        <v>0</v>
      </c>
      <c r="J9543" s="8">
        <v>13989176.426938456</v>
      </c>
    </row>
    <row r="9544" spans="1:10" hidden="1" x14ac:dyDescent="0.35">
      <c r="A9544">
        <v>2022</v>
      </c>
      <c r="B9544">
        <v>3116159</v>
      </c>
      <c r="C9544" t="s">
        <v>41</v>
      </c>
      <c r="D9544" t="s">
        <v>303</v>
      </c>
      <c r="E9544" t="s">
        <v>306</v>
      </c>
      <c r="F9544" s="8">
        <v>63000</v>
      </c>
      <c r="G9544" s="10"/>
      <c r="I9544" s="8">
        <v>0</v>
      </c>
      <c r="J9544" s="8">
        <v>0</v>
      </c>
    </row>
    <row r="9545" spans="1:10" hidden="1" x14ac:dyDescent="0.35">
      <c r="A9545">
        <v>2022</v>
      </c>
      <c r="B9545">
        <v>3116159</v>
      </c>
      <c r="C9545" t="s">
        <v>41</v>
      </c>
      <c r="D9545" t="s">
        <v>303</v>
      </c>
      <c r="E9545" t="s">
        <v>301</v>
      </c>
      <c r="F9545" s="8">
        <v>3847604.59</v>
      </c>
      <c r="G9545" s="10"/>
      <c r="I9545" s="8">
        <v>0</v>
      </c>
      <c r="J9545" s="8">
        <v>0</v>
      </c>
    </row>
    <row r="9546" spans="1:10" hidden="1" x14ac:dyDescent="0.35">
      <c r="A9546">
        <v>2022</v>
      </c>
      <c r="B9546">
        <v>3116159</v>
      </c>
      <c r="C9546" t="s">
        <v>41</v>
      </c>
      <c r="D9546" t="s">
        <v>303</v>
      </c>
      <c r="E9546" t="s">
        <v>309</v>
      </c>
      <c r="F9546" s="8">
        <v>998681.08</v>
      </c>
      <c r="G9546" s="10"/>
      <c r="I9546" s="8">
        <v>0</v>
      </c>
      <c r="J9546" s="8">
        <v>0</v>
      </c>
    </row>
    <row r="9547" spans="1:10" hidden="1" x14ac:dyDescent="0.35">
      <c r="A9547">
        <v>2022</v>
      </c>
      <c r="B9547">
        <v>3116506</v>
      </c>
      <c r="C9547" t="s">
        <v>42</v>
      </c>
      <c r="D9547" t="s">
        <v>303</v>
      </c>
      <c r="E9547" t="s">
        <v>299</v>
      </c>
      <c r="F9547" s="8">
        <v>8723140.1999999993</v>
      </c>
      <c r="G9547" s="10">
        <v>8220704.0899999989</v>
      </c>
      <c r="H9547">
        <v>0.74464695030763495</v>
      </c>
      <c r="I9547" s="8">
        <v>374137.51703593141</v>
      </c>
      <c r="J9547" s="8">
        <v>0</v>
      </c>
    </row>
    <row r="9548" spans="1:10" hidden="1" x14ac:dyDescent="0.35">
      <c r="A9548">
        <v>2022</v>
      </c>
      <c r="B9548">
        <v>3116506</v>
      </c>
      <c r="C9548" t="s">
        <v>42</v>
      </c>
      <c r="D9548" t="s">
        <v>303</v>
      </c>
      <c r="E9548" t="s">
        <v>300</v>
      </c>
      <c r="F9548" s="8">
        <v>6121522.2300000004</v>
      </c>
      <c r="G9548" s="10"/>
      <c r="I9548" s="8">
        <v>0</v>
      </c>
      <c r="J9548" s="8">
        <v>6495659.7470359318</v>
      </c>
    </row>
    <row r="9549" spans="1:10" hidden="1" x14ac:dyDescent="0.35">
      <c r="A9549">
        <v>2022</v>
      </c>
      <c r="B9549">
        <v>3116506</v>
      </c>
      <c r="C9549" t="s">
        <v>42</v>
      </c>
      <c r="D9549" t="s">
        <v>303</v>
      </c>
      <c r="E9549" t="s">
        <v>301</v>
      </c>
      <c r="F9549" s="8">
        <v>1569461.23</v>
      </c>
      <c r="G9549" s="10"/>
      <c r="I9549" s="8">
        <v>0</v>
      </c>
      <c r="J9549" s="8">
        <v>0</v>
      </c>
    </row>
    <row r="9550" spans="1:10" hidden="1" x14ac:dyDescent="0.35">
      <c r="A9550">
        <v>2022</v>
      </c>
      <c r="B9550">
        <v>3116506</v>
      </c>
      <c r="C9550" t="s">
        <v>42</v>
      </c>
      <c r="D9550" t="s">
        <v>303</v>
      </c>
      <c r="E9550" t="s">
        <v>309</v>
      </c>
      <c r="F9550" s="8">
        <v>502436.11</v>
      </c>
      <c r="G9550" s="10"/>
      <c r="I9550" s="8">
        <v>0</v>
      </c>
      <c r="J9550" s="8">
        <v>0</v>
      </c>
    </row>
    <row r="9551" spans="1:10" hidden="1" x14ac:dyDescent="0.35">
      <c r="A9551">
        <v>2022</v>
      </c>
      <c r="B9551">
        <v>3116803</v>
      </c>
      <c r="C9551" t="s">
        <v>43</v>
      </c>
      <c r="D9551" t="s">
        <v>303</v>
      </c>
      <c r="E9551" t="s">
        <v>299</v>
      </c>
      <c r="F9551" s="8">
        <v>8052298.7400000002</v>
      </c>
      <c r="G9551" s="10">
        <v>7435853.2599999998</v>
      </c>
      <c r="H9551">
        <v>0.75004484690436191</v>
      </c>
      <c r="I9551" s="8">
        <v>462361.75567148585</v>
      </c>
      <c r="J9551" s="8">
        <v>0</v>
      </c>
    </row>
    <row r="9552" spans="1:10" hidden="1" x14ac:dyDescent="0.35">
      <c r="A9552">
        <v>2022</v>
      </c>
      <c r="B9552">
        <v>3116803</v>
      </c>
      <c r="C9552" t="s">
        <v>43</v>
      </c>
      <c r="D9552" t="s">
        <v>303</v>
      </c>
      <c r="E9552" t="s">
        <v>300</v>
      </c>
      <c r="F9552" s="8">
        <v>5577223.4199999999</v>
      </c>
      <c r="G9552" s="10"/>
      <c r="I9552" s="8">
        <v>0</v>
      </c>
      <c r="J9552" s="8">
        <v>6039585.1756714862</v>
      </c>
    </row>
    <row r="9553" spans="1:10" hidden="1" x14ac:dyDescent="0.35">
      <c r="A9553">
        <v>2022</v>
      </c>
      <c r="B9553">
        <v>3116803</v>
      </c>
      <c r="C9553" t="s">
        <v>43</v>
      </c>
      <c r="D9553" t="s">
        <v>303</v>
      </c>
      <c r="E9553" t="s">
        <v>301</v>
      </c>
      <c r="F9553" s="8">
        <v>1412189.33</v>
      </c>
      <c r="G9553" s="10"/>
      <c r="I9553" s="8">
        <v>0</v>
      </c>
      <c r="J9553" s="8">
        <v>0</v>
      </c>
    </row>
    <row r="9554" spans="1:10" hidden="1" x14ac:dyDescent="0.35">
      <c r="A9554">
        <v>2022</v>
      </c>
      <c r="B9554">
        <v>3116803</v>
      </c>
      <c r="C9554" t="s">
        <v>43</v>
      </c>
      <c r="D9554" t="s">
        <v>303</v>
      </c>
      <c r="E9554" t="s">
        <v>304</v>
      </c>
      <c r="F9554" s="8">
        <v>66209.850000000006</v>
      </c>
      <c r="G9554" s="10"/>
      <c r="I9554" s="8">
        <v>0</v>
      </c>
      <c r="J9554" s="8">
        <v>0</v>
      </c>
    </row>
    <row r="9555" spans="1:10" hidden="1" x14ac:dyDescent="0.35">
      <c r="A9555">
        <v>2022</v>
      </c>
      <c r="B9555">
        <v>3116803</v>
      </c>
      <c r="C9555" t="s">
        <v>43</v>
      </c>
      <c r="D9555" t="s">
        <v>303</v>
      </c>
      <c r="E9555" t="s">
        <v>305</v>
      </c>
      <c r="F9555" s="8">
        <v>206709.98</v>
      </c>
      <c r="G9555" s="10"/>
      <c r="I9555" s="8">
        <v>0</v>
      </c>
      <c r="J9555" s="8">
        <v>0</v>
      </c>
    </row>
    <row r="9556" spans="1:10" hidden="1" x14ac:dyDescent="0.35">
      <c r="A9556">
        <v>2022</v>
      </c>
      <c r="B9556">
        <v>3116803</v>
      </c>
      <c r="C9556" t="s">
        <v>43</v>
      </c>
      <c r="D9556" t="s">
        <v>303</v>
      </c>
      <c r="E9556" t="s">
        <v>309</v>
      </c>
      <c r="F9556" s="8">
        <v>616445.48</v>
      </c>
      <c r="G9556" s="10"/>
      <c r="I9556" s="8">
        <v>0</v>
      </c>
      <c r="J9556" s="8">
        <v>0</v>
      </c>
    </row>
    <row r="9557" spans="1:10" hidden="1" x14ac:dyDescent="0.35">
      <c r="A9557">
        <v>2022</v>
      </c>
      <c r="B9557">
        <v>3117009</v>
      </c>
      <c r="C9557" t="s">
        <v>44</v>
      </c>
      <c r="D9557" t="s">
        <v>303</v>
      </c>
      <c r="E9557" t="s">
        <v>299</v>
      </c>
      <c r="F9557" s="8">
        <v>8904398.4299999997</v>
      </c>
      <c r="G9557" s="10">
        <v>8399233.9800000004</v>
      </c>
      <c r="H9557">
        <v>0.80333825871106401</v>
      </c>
      <c r="I9557" s="8">
        <v>405817.92962573236</v>
      </c>
      <c r="J9557" s="8">
        <v>0</v>
      </c>
    </row>
    <row r="9558" spans="1:10" hidden="1" x14ac:dyDescent="0.35">
      <c r="A9558">
        <v>2022</v>
      </c>
      <c r="B9558">
        <v>3117009</v>
      </c>
      <c r="C9558" t="s">
        <v>44</v>
      </c>
      <c r="D9558" t="s">
        <v>303</v>
      </c>
      <c r="E9558" t="s">
        <v>300</v>
      </c>
      <c r="F9558" s="8">
        <v>6747426</v>
      </c>
      <c r="G9558" s="10"/>
      <c r="I9558" s="8">
        <v>0</v>
      </c>
      <c r="J9558" s="8">
        <v>7153243.9296257328</v>
      </c>
    </row>
    <row r="9559" spans="1:10" hidden="1" x14ac:dyDescent="0.35">
      <c r="A9559">
        <v>2022</v>
      </c>
      <c r="B9559">
        <v>3117009</v>
      </c>
      <c r="C9559" t="s">
        <v>44</v>
      </c>
      <c r="D9559" t="s">
        <v>303</v>
      </c>
      <c r="E9559" t="s">
        <v>307</v>
      </c>
      <c r="F9559" s="8">
        <v>5478.75</v>
      </c>
      <c r="G9559" s="10"/>
      <c r="I9559" s="8">
        <v>0</v>
      </c>
      <c r="J9559" s="8">
        <v>0</v>
      </c>
    </row>
    <row r="9560" spans="1:10" hidden="1" x14ac:dyDescent="0.35">
      <c r="A9560">
        <v>2022</v>
      </c>
      <c r="B9560">
        <v>3117009</v>
      </c>
      <c r="C9560" t="s">
        <v>44</v>
      </c>
      <c r="D9560" t="s">
        <v>303</v>
      </c>
      <c r="E9560" t="s">
        <v>301</v>
      </c>
      <c r="F9560" s="8">
        <v>1646329.23</v>
      </c>
      <c r="G9560" s="10"/>
      <c r="I9560" s="8">
        <v>0</v>
      </c>
      <c r="J9560" s="8">
        <v>0</v>
      </c>
    </row>
    <row r="9561" spans="1:10" hidden="1" x14ac:dyDescent="0.35">
      <c r="A9561">
        <v>2022</v>
      </c>
      <c r="B9561">
        <v>3117009</v>
      </c>
      <c r="C9561" t="s">
        <v>44</v>
      </c>
      <c r="D9561" t="s">
        <v>303</v>
      </c>
      <c r="E9561" t="s">
        <v>309</v>
      </c>
      <c r="F9561" s="8">
        <v>505164.45</v>
      </c>
      <c r="G9561" s="10"/>
      <c r="I9561" s="8">
        <v>0</v>
      </c>
      <c r="J9561" s="8">
        <v>0</v>
      </c>
    </row>
    <row r="9562" spans="1:10" hidden="1" x14ac:dyDescent="0.35">
      <c r="A9562">
        <v>2022</v>
      </c>
      <c r="B9562">
        <v>3117405</v>
      </c>
      <c r="C9562" t="s">
        <v>45</v>
      </c>
      <c r="D9562" t="s">
        <v>303</v>
      </c>
      <c r="E9562" t="s">
        <v>299</v>
      </c>
      <c r="F9562" s="8">
        <v>6772482.8600000003</v>
      </c>
      <c r="G9562" s="10">
        <v>6491290.8000000007</v>
      </c>
      <c r="H9562">
        <v>0.73613619343628833</v>
      </c>
      <c r="I9562" s="8">
        <v>206995.65267290839</v>
      </c>
      <c r="J9562" s="8">
        <v>0</v>
      </c>
    </row>
    <row r="9563" spans="1:10" hidden="1" x14ac:dyDescent="0.35">
      <c r="A9563">
        <v>2022</v>
      </c>
      <c r="B9563">
        <v>3117405</v>
      </c>
      <c r="C9563" t="s">
        <v>45</v>
      </c>
      <c r="D9563" t="s">
        <v>303</v>
      </c>
      <c r="E9563" t="s">
        <v>300</v>
      </c>
      <c r="F9563" s="8">
        <v>4778474.0999999996</v>
      </c>
      <c r="G9563" s="10"/>
      <c r="I9563" s="8">
        <v>0</v>
      </c>
      <c r="J9563" s="8">
        <v>4985469.7526729079</v>
      </c>
    </row>
    <row r="9564" spans="1:10" hidden="1" x14ac:dyDescent="0.35">
      <c r="A9564">
        <v>2022</v>
      </c>
      <c r="B9564">
        <v>3117405</v>
      </c>
      <c r="C9564" t="s">
        <v>45</v>
      </c>
      <c r="D9564" t="s">
        <v>303</v>
      </c>
      <c r="E9564" t="s">
        <v>308</v>
      </c>
      <c r="F9564" s="8">
        <v>24000</v>
      </c>
      <c r="G9564" s="10"/>
      <c r="I9564" s="8">
        <v>0</v>
      </c>
      <c r="J9564" s="8">
        <v>0</v>
      </c>
    </row>
    <row r="9565" spans="1:10" hidden="1" x14ac:dyDescent="0.35">
      <c r="A9565">
        <v>2022</v>
      </c>
      <c r="B9565">
        <v>3117405</v>
      </c>
      <c r="C9565" t="s">
        <v>45</v>
      </c>
      <c r="D9565" t="s">
        <v>303</v>
      </c>
      <c r="E9565" t="s">
        <v>306</v>
      </c>
      <c r="F9565" s="8">
        <v>109440</v>
      </c>
      <c r="G9565" s="10"/>
      <c r="I9565" s="8">
        <v>0</v>
      </c>
      <c r="J9565" s="8">
        <v>0</v>
      </c>
    </row>
    <row r="9566" spans="1:10" hidden="1" x14ac:dyDescent="0.35">
      <c r="A9566">
        <v>2022</v>
      </c>
      <c r="B9566">
        <v>3117405</v>
      </c>
      <c r="C9566" t="s">
        <v>45</v>
      </c>
      <c r="D9566" t="s">
        <v>303</v>
      </c>
      <c r="E9566" t="s">
        <v>301</v>
      </c>
      <c r="F9566" s="8">
        <v>1211450.67</v>
      </c>
      <c r="G9566" s="10"/>
      <c r="I9566" s="8">
        <v>0</v>
      </c>
      <c r="J9566" s="8">
        <v>0</v>
      </c>
    </row>
    <row r="9567" spans="1:10" hidden="1" x14ac:dyDescent="0.35">
      <c r="A9567">
        <v>2022</v>
      </c>
      <c r="B9567">
        <v>3117405</v>
      </c>
      <c r="C9567" t="s">
        <v>45</v>
      </c>
      <c r="D9567" t="s">
        <v>303</v>
      </c>
      <c r="E9567" t="s">
        <v>309</v>
      </c>
      <c r="F9567" s="8">
        <v>281192.06</v>
      </c>
      <c r="G9567" s="10"/>
      <c r="I9567" s="8">
        <v>0</v>
      </c>
      <c r="J9567" s="8">
        <v>0</v>
      </c>
    </row>
    <row r="9568" spans="1:10" hidden="1" x14ac:dyDescent="0.35">
      <c r="A9568">
        <v>2022</v>
      </c>
      <c r="B9568">
        <v>3117836</v>
      </c>
      <c r="C9568" t="s">
        <v>46</v>
      </c>
      <c r="D9568" t="s">
        <v>303</v>
      </c>
      <c r="E9568" t="s">
        <v>299</v>
      </c>
      <c r="F9568" s="8">
        <v>9936741.9100000001</v>
      </c>
      <c r="G9568" s="10">
        <v>8636321.9499999993</v>
      </c>
      <c r="H9568">
        <v>0.38136752185344369</v>
      </c>
      <c r="I9568" s="8">
        <v>495937.93751395436</v>
      </c>
      <c r="J9568" s="8">
        <v>0</v>
      </c>
    </row>
    <row r="9569" spans="1:10" hidden="1" x14ac:dyDescent="0.35">
      <c r="A9569">
        <v>2022</v>
      </c>
      <c r="B9569">
        <v>3117836</v>
      </c>
      <c r="C9569" t="s">
        <v>46</v>
      </c>
      <c r="D9569" t="s">
        <v>303</v>
      </c>
      <c r="E9569" t="s">
        <v>300</v>
      </c>
      <c r="F9569" s="8">
        <v>3293612.7</v>
      </c>
      <c r="G9569" s="10"/>
      <c r="I9569" s="8">
        <v>0</v>
      </c>
      <c r="J9569" s="8">
        <v>3789550.6375139547</v>
      </c>
    </row>
    <row r="9570" spans="1:10" hidden="1" x14ac:dyDescent="0.35">
      <c r="A9570">
        <v>2022</v>
      </c>
      <c r="B9570">
        <v>3117836</v>
      </c>
      <c r="C9570" t="s">
        <v>46</v>
      </c>
      <c r="D9570" t="s">
        <v>303</v>
      </c>
      <c r="E9570" t="s">
        <v>306</v>
      </c>
      <c r="F9570" s="8">
        <v>91416.6</v>
      </c>
      <c r="G9570" s="10"/>
      <c r="I9570" s="8">
        <v>0</v>
      </c>
      <c r="J9570" s="8">
        <v>0</v>
      </c>
    </row>
    <row r="9571" spans="1:10" hidden="1" x14ac:dyDescent="0.35">
      <c r="A9571">
        <v>2022</v>
      </c>
      <c r="B9571">
        <v>3117836</v>
      </c>
      <c r="C9571" t="s">
        <v>46</v>
      </c>
      <c r="D9571" t="s">
        <v>303</v>
      </c>
      <c r="E9571" t="s">
        <v>301</v>
      </c>
      <c r="F9571" s="8">
        <v>2001620.1</v>
      </c>
      <c r="G9571" s="10"/>
      <c r="I9571" s="8">
        <v>0</v>
      </c>
      <c r="J9571" s="8">
        <v>0</v>
      </c>
    </row>
    <row r="9572" spans="1:10" hidden="1" x14ac:dyDescent="0.35">
      <c r="A9572">
        <v>2022</v>
      </c>
      <c r="B9572">
        <v>3117836</v>
      </c>
      <c r="C9572" t="s">
        <v>46</v>
      </c>
      <c r="D9572" t="s">
        <v>303</v>
      </c>
      <c r="E9572" t="s">
        <v>309</v>
      </c>
      <c r="F9572" s="8">
        <v>1300419.96</v>
      </c>
      <c r="G9572" s="10"/>
      <c r="I9572" s="8">
        <v>0</v>
      </c>
      <c r="J9572" s="8">
        <v>0</v>
      </c>
    </row>
    <row r="9573" spans="1:10" hidden="1" x14ac:dyDescent="0.35">
      <c r="A9573">
        <v>2022</v>
      </c>
      <c r="B9573">
        <v>3118403</v>
      </c>
      <c r="C9573" t="s">
        <v>47</v>
      </c>
      <c r="D9573" t="s">
        <v>303</v>
      </c>
      <c r="E9573" t="s">
        <v>299</v>
      </c>
      <c r="F9573" s="8">
        <v>27773686.829999998</v>
      </c>
      <c r="G9573" s="10">
        <v>22181904.75</v>
      </c>
      <c r="H9573">
        <v>0.60256135217603435</v>
      </c>
      <c r="I9573" s="8">
        <v>3369391.7711985181</v>
      </c>
      <c r="J9573" s="8">
        <v>0</v>
      </c>
    </row>
    <row r="9574" spans="1:10" hidden="1" x14ac:dyDescent="0.35">
      <c r="A9574">
        <v>2022</v>
      </c>
      <c r="B9574">
        <v>3118403</v>
      </c>
      <c r="C9574" t="s">
        <v>47</v>
      </c>
      <c r="D9574" t="s">
        <v>303</v>
      </c>
      <c r="E9574" t="s">
        <v>300</v>
      </c>
      <c r="F9574" s="8">
        <v>13365958.52</v>
      </c>
      <c r="G9574" s="10"/>
      <c r="I9574" s="8">
        <v>0</v>
      </c>
      <c r="J9574" s="8">
        <v>16735350.291198518</v>
      </c>
    </row>
    <row r="9575" spans="1:10" hidden="1" x14ac:dyDescent="0.35">
      <c r="A9575">
        <v>2022</v>
      </c>
      <c r="B9575">
        <v>3118403</v>
      </c>
      <c r="C9575" t="s">
        <v>47</v>
      </c>
      <c r="D9575" t="s">
        <v>303</v>
      </c>
      <c r="E9575" t="s">
        <v>301</v>
      </c>
      <c r="F9575" s="8">
        <v>5838862.1200000001</v>
      </c>
      <c r="G9575" s="10"/>
      <c r="I9575" s="8">
        <v>0</v>
      </c>
      <c r="J9575" s="8">
        <v>0</v>
      </c>
    </row>
    <row r="9576" spans="1:10" hidden="1" x14ac:dyDescent="0.35">
      <c r="A9576">
        <v>2022</v>
      </c>
      <c r="B9576">
        <v>3118403</v>
      </c>
      <c r="C9576" t="s">
        <v>47</v>
      </c>
      <c r="D9576" t="s">
        <v>303</v>
      </c>
      <c r="E9576" t="s">
        <v>304</v>
      </c>
      <c r="F9576" s="8">
        <v>9070.4</v>
      </c>
      <c r="G9576" s="10"/>
      <c r="I9576" s="8">
        <v>0</v>
      </c>
      <c r="J9576" s="8">
        <v>0</v>
      </c>
    </row>
    <row r="9577" spans="1:10" hidden="1" x14ac:dyDescent="0.35">
      <c r="A9577">
        <v>2022</v>
      </c>
      <c r="B9577">
        <v>3118403</v>
      </c>
      <c r="C9577" t="s">
        <v>47</v>
      </c>
      <c r="D9577" t="s">
        <v>303</v>
      </c>
      <c r="E9577" t="s">
        <v>309</v>
      </c>
      <c r="F9577" s="8">
        <v>5591782.0800000001</v>
      </c>
      <c r="G9577" s="10"/>
      <c r="I9577" s="8">
        <v>0</v>
      </c>
      <c r="J9577" s="8">
        <v>0</v>
      </c>
    </row>
    <row r="9578" spans="1:10" hidden="1" x14ac:dyDescent="0.35">
      <c r="A9578">
        <v>2022</v>
      </c>
      <c r="B9578">
        <v>3118809</v>
      </c>
      <c r="C9578" t="s">
        <v>48</v>
      </c>
      <c r="D9578" t="s">
        <v>303</v>
      </c>
      <c r="E9578" t="s">
        <v>299</v>
      </c>
      <c r="F9578" s="8">
        <v>19956451.879999999</v>
      </c>
      <c r="G9578" s="10">
        <v>19521000.359999999</v>
      </c>
      <c r="H9578">
        <v>0.70009520966987981</v>
      </c>
      <c r="I9578" s="8">
        <v>304857.52319546789</v>
      </c>
      <c r="J9578" s="8">
        <v>0</v>
      </c>
    </row>
    <row r="9579" spans="1:10" hidden="1" x14ac:dyDescent="0.35">
      <c r="A9579">
        <v>2022</v>
      </c>
      <c r="B9579">
        <v>3118809</v>
      </c>
      <c r="C9579" t="s">
        <v>48</v>
      </c>
      <c r="D9579" t="s">
        <v>303</v>
      </c>
      <c r="E9579" t="s">
        <v>300</v>
      </c>
      <c r="F9579" s="8">
        <v>13666558.84</v>
      </c>
      <c r="G9579" s="10"/>
      <c r="I9579" s="8">
        <v>0</v>
      </c>
      <c r="J9579" s="8">
        <v>13971416.363195468</v>
      </c>
    </row>
    <row r="9580" spans="1:10" hidden="1" x14ac:dyDescent="0.35">
      <c r="A9580">
        <v>2022</v>
      </c>
      <c r="B9580">
        <v>3118809</v>
      </c>
      <c r="C9580" t="s">
        <v>48</v>
      </c>
      <c r="D9580" t="s">
        <v>303</v>
      </c>
      <c r="E9580" t="s">
        <v>306</v>
      </c>
      <c r="F9580" s="8">
        <v>12000</v>
      </c>
      <c r="G9580" s="10"/>
      <c r="I9580" s="8">
        <v>0</v>
      </c>
      <c r="J9580" s="8">
        <v>0</v>
      </c>
    </row>
    <row r="9581" spans="1:10" hidden="1" x14ac:dyDescent="0.35">
      <c r="A9581">
        <v>2022</v>
      </c>
      <c r="B9581">
        <v>3118809</v>
      </c>
      <c r="C9581" t="s">
        <v>48</v>
      </c>
      <c r="D9581" t="s">
        <v>303</v>
      </c>
      <c r="E9581" t="s">
        <v>301</v>
      </c>
      <c r="F9581" s="8">
        <v>4819939.88</v>
      </c>
      <c r="G9581" s="10"/>
      <c r="I9581" s="8">
        <v>0</v>
      </c>
      <c r="J9581" s="8">
        <v>0</v>
      </c>
    </row>
    <row r="9582" spans="1:10" hidden="1" x14ac:dyDescent="0.35">
      <c r="A9582">
        <v>2022</v>
      </c>
      <c r="B9582">
        <v>3118809</v>
      </c>
      <c r="C9582" t="s">
        <v>48</v>
      </c>
      <c r="D9582" t="s">
        <v>303</v>
      </c>
      <c r="E9582" t="s">
        <v>309</v>
      </c>
      <c r="F9582" s="8">
        <v>435451.52</v>
      </c>
      <c r="G9582" s="10"/>
      <c r="I9582" s="8">
        <v>0</v>
      </c>
      <c r="J9582" s="8">
        <v>0</v>
      </c>
    </row>
    <row r="9583" spans="1:10" hidden="1" x14ac:dyDescent="0.35">
      <c r="A9583">
        <v>2022</v>
      </c>
      <c r="B9583">
        <v>3119104</v>
      </c>
      <c r="C9583" t="s">
        <v>49</v>
      </c>
      <c r="D9583" t="s">
        <v>303</v>
      </c>
      <c r="E9583" t="s">
        <v>299</v>
      </c>
      <c r="F9583" s="8">
        <v>27442681.949999999</v>
      </c>
      <c r="G9583" s="10">
        <v>26781009.989999998</v>
      </c>
      <c r="H9583">
        <v>0.76309258155801174</v>
      </c>
      <c r="I9583" s="8">
        <v>504916.96410094947</v>
      </c>
      <c r="J9583" s="8">
        <v>0</v>
      </c>
    </row>
    <row r="9584" spans="1:10" hidden="1" x14ac:dyDescent="0.35">
      <c r="A9584">
        <v>2022</v>
      </c>
      <c r="B9584">
        <v>3119104</v>
      </c>
      <c r="C9584" t="s">
        <v>49</v>
      </c>
      <c r="D9584" t="s">
        <v>303</v>
      </c>
      <c r="E9584" t="s">
        <v>300</v>
      </c>
      <c r="F9584" s="8">
        <v>20436390.050000001</v>
      </c>
      <c r="G9584" s="10"/>
      <c r="I9584" s="8">
        <v>0</v>
      </c>
      <c r="J9584" s="8">
        <v>20941307.01410095</v>
      </c>
    </row>
    <row r="9585" spans="1:10" hidden="1" x14ac:dyDescent="0.35">
      <c r="A9585">
        <v>2022</v>
      </c>
      <c r="B9585">
        <v>3119104</v>
      </c>
      <c r="C9585" t="s">
        <v>49</v>
      </c>
      <c r="D9585" t="s">
        <v>303</v>
      </c>
      <c r="E9585" t="s">
        <v>307</v>
      </c>
      <c r="F9585" s="8">
        <v>34871.65</v>
      </c>
      <c r="G9585" s="10"/>
      <c r="I9585" s="8">
        <v>0</v>
      </c>
      <c r="J9585" s="8">
        <v>0</v>
      </c>
    </row>
    <row r="9586" spans="1:10" hidden="1" x14ac:dyDescent="0.35">
      <c r="A9586">
        <v>2022</v>
      </c>
      <c r="B9586">
        <v>3119104</v>
      </c>
      <c r="C9586" t="s">
        <v>49</v>
      </c>
      <c r="D9586" t="s">
        <v>303</v>
      </c>
      <c r="E9586" t="s">
        <v>306</v>
      </c>
      <c r="F9586" s="8">
        <v>526288.46</v>
      </c>
      <c r="G9586" s="10"/>
      <c r="I9586" s="8">
        <v>0</v>
      </c>
      <c r="J9586" s="8">
        <v>0</v>
      </c>
    </row>
    <row r="9587" spans="1:10" hidden="1" x14ac:dyDescent="0.35">
      <c r="A9587">
        <v>2022</v>
      </c>
      <c r="B9587">
        <v>3119104</v>
      </c>
      <c r="C9587" t="s">
        <v>49</v>
      </c>
      <c r="D9587" t="s">
        <v>303</v>
      </c>
      <c r="E9587" t="s">
        <v>301</v>
      </c>
      <c r="F9587" s="8">
        <v>4680833.8899999997</v>
      </c>
      <c r="G9587" s="10"/>
      <c r="I9587" s="8">
        <v>0</v>
      </c>
      <c r="J9587" s="8">
        <v>0</v>
      </c>
    </row>
    <row r="9588" spans="1:10" hidden="1" x14ac:dyDescent="0.35">
      <c r="A9588">
        <v>2022</v>
      </c>
      <c r="B9588">
        <v>3119104</v>
      </c>
      <c r="C9588" t="s">
        <v>49</v>
      </c>
      <c r="D9588" t="s">
        <v>303</v>
      </c>
      <c r="E9588" t="s">
        <v>304</v>
      </c>
      <c r="F9588" s="8">
        <v>190230.76</v>
      </c>
      <c r="G9588" s="10"/>
      <c r="I9588" s="8">
        <v>0</v>
      </c>
      <c r="J9588" s="8">
        <v>0</v>
      </c>
    </row>
    <row r="9589" spans="1:10" hidden="1" x14ac:dyDescent="0.35">
      <c r="A9589">
        <v>2022</v>
      </c>
      <c r="B9589">
        <v>3119104</v>
      </c>
      <c r="C9589" t="s">
        <v>49</v>
      </c>
      <c r="D9589" t="s">
        <v>303</v>
      </c>
      <c r="E9589" t="s">
        <v>305</v>
      </c>
      <c r="F9589" s="8">
        <v>912395.18</v>
      </c>
      <c r="G9589" s="10"/>
      <c r="I9589" s="8">
        <v>0</v>
      </c>
      <c r="J9589" s="8">
        <v>0</v>
      </c>
    </row>
    <row r="9590" spans="1:10" hidden="1" x14ac:dyDescent="0.35">
      <c r="A9590">
        <v>2022</v>
      </c>
      <c r="B9590">
        <v>3119104</v>
      </c>
      <c r="C9590" t="s">
        <v>49</v>
      </c>
      <c r="D9590" t="s">
        <v>303</v>
      </c>
      <c r="E9590" t="s">
        <v>309</v>
      </c>
      <c r="F9590" s="8">
        <v>661671.96</v>
      </c>
      <c r="G9590" s="10"/>
      <c r="I9590" s="8">
        <v>0</v>
      </c>
      <c r="J9590" s="8">
        <v>0</v>
      </c>
    </row>
    <row r="9591" spans="1:10" hidden="1" x14ac:dyDescent="0.35">
      <c r="A9591">
        <v>2022</v>
      </c>
      <c r="B9591">
        <v>3119203</v>
      </c>
      <c r="C9591" t="s">
        <v>50</v>
      </c>
      <c r="D9591" t="s">
        <v>303</v>
      </c>
      <c r="E9591" t="s">
        <v>299</v>
      </c>
      <c r="F9591" s="8">
        <v>11030109.4</v>
      </c>
      <c r="G9591" s="10">
        <v>9484540.9600000009</v>
      </c>
      <c r="H9591">
        <v>0.84269997079542358</v>
      </c>
      <c r="I9591" s="8">
        <v>1302450.4792503284</v>
      </c>
      <c r="J9591" s="8">
        <v>0</v>
      </c>
    </row>
    <row r="9592" spans="1:10" hidden="1" x14ac:dyDescent="0.35">
      <c r="A9592">
        <v>2022</v>
      </c>
      <c r="B9592">
        <v>3119203</v>
      </c>
      <c r="C9592" t="s">
        <v>50</v>
      </c>
      <c r="D9592" t="s">
        <v>303</v>
      </c>
      <c r="E9592" t="s">
        <v>300</v>
      </c>
      <c r="F9592" s="8">
        <v>7992622.3899999997</v>
      </c>
      <c r="G9592" s="10"/>
      <c r="I9592" s="8">
        <v>0</v>
      </c>
      <c r="J9592" s="8">
        <v>9295072.8692503273</v>
      </c>
    </row>
    <row r="9593" spans="1:10" hidden="1" x14ac:dyDescent="0.35">
      <c r="A9593">
        <v>2022</v>
      </c>
      <c r="B9593">
        <v>3119203</v>
      </c>
      <c r="C9593" t="s">
        <v>50</v>
      </c>
      <c r="D9593" t="s">
        <v>303</v>
      </c>
      <c r="E9593" t="s">
        <v>306</v>
      </c>
      <c r="F9593" s="8">
        <v>101010</v>
      </c>
      <c r="G9593" s="10"/>
      <c r="I9593" s="8">
        <v>0</v>
      </c>
      <c r="J9593" s="8">
        <v>0</v>
      </c>
    </row>
    <row r="9594" spans="1:10" hidden="1" x14ac:dyDescent="0.35">
      <c r="A9594">
        <v>2022</v>
      </c>
      <c r="B9594">
        <v>3119203</v>
      </c>
      <c r="C9594" t="s">
        <v>50</v>
      </c>
      <c r="D9594" t="s">
        <v>303</v>
      </c>
      <c r="E9594" t="s">
        <v>301</v>
      </c>
      <c r="F9594" s="8">
        <v>451607.16</v>
      </c>
      <c r="G9594" s="10"/>
      <c r="I9594" s="8">
        <v>0</v>
      </c>
      <c r="J9594" s="8">
        <v>0</v>
      </c>
    </row>
    <row r="9595" spans="1:10" hidden="1" x14ac:dyDescent="0.35">
      <c r="A9595">
        <v>2022</v>
      </c>
      <c r="B9595">
        <v>3119203</v>
      </c>
      <c r="C9595" t="s">
        <v>50</v>
      </c>
      <c r="D9595" t="s">
        <v>303</v>
      </c>
      <c r="E9595" t="s">
        <v>309</v>
      </c>
      <c r="F9595" s="8">
        <v>1545568.44</v>
      </c>
      <c r="G9595" s="10"/>
      <c r="I9595" s="8">
        <v>0</v>
      </c>
      <c r="J9595" s="8">
        <v>0</v>
      </c>
    </row>
    <row r="9596" spans="1:10" hidden="1" x14ac:dyDescent="0.35">
      <c r="A9596">
        <v>2022</v>
      </c>
      <c r="B9596">
        <v>3119500</v>
      </c>
      <c r="C9596" t="s">
        <v>51</v>
      </c>
      <c r="D9596" t="s">
        <v>303</v>
      </c>
      <c r="E9596" t="s">
        <v>299</v>
      </c>
      <c r="F9596" s="8">
        <v>11792745.16</v>
      </c>
      <c r="G9596" s="10">
        <v>11178647.540000001</v>
      </c>
      <c r="H9596">
        <v>0.86508855972034693</v>
      </c>
      <c r="I9596" s="8">
        <v>531248.82561349287</v>
      </c>
      <c r="J9596" s="8">
        <v>0</v>
      </c>
    </row>
    <row r="9597" spans="1:10" hidden="1" x14ac:dyDescent="0.35">
      <c r="A9597">
        <v>2022</v>
      </c>
      <c r="B9597">
        <v>3119500</v>
      </c>
      <c r="C9597" t="s">
        <v>51</v>
      </c>
      <c r="D9597" t="s">
        <v>303</v>
      </c>
      <c r="E9597" t="s">
        <v>300</v>
      </c>
      <c r="F9597" s="8">
        <v>9670520.0999999996</v>
      </c>
      <c r="G9597" s="10"/>
      <c r="I9597" s="8">
        <v>0</v>
      </c>
      <c r="J9597" s="8">
        <v>10201768.925613493</v>
      </c>
    </row>
    <row r="9598" spans="1:10" hidden="1" x14ac:dyDescent="0.35">
      <c r="A9598">
        <v>2022</v>
      </c>
      <c r="B9598">
        <v>3119500</v>
      </c>
      <c r="C9598" t="s">
        <v>51</v>
      </c>
      <c r="D9598" t="s">
        <v>303</v>
      </c>
      <c r="E9598" t="s">
        <v>301</v>
      </c>
      <c r="F9598" s="8">
        <v>1146672.1599999999</v>
      </c>
      <c r="G9598" s="10"/>
      <c r="I9598" s="8">
        <v>0</v>
      </c>
      <c r="J9598" s="8">
        <v>0</v>
      </c>
    </row>
    <row r="9599" spans="1:10" hidden="1" x14ac:dyDescent="0.35">
      <c r="A9599">
        <v>2022</v>
      </c>
      <c r="B9599">
        <v>3119500</v>
      </c>
      <c r="C9599" t="s">
        <v>51</v>
      </c>
      <c r="D9599" t="s">
        <v>303</v>
      </c>
      <c r="E9599" t="s">
        <v>309</v>
      </c>
      <c r="F9599" s="8">
        <v>614097.62</v>
      </c>
      <c r="G9599" s="10"/>
      <c r="I9599" s="8">
        <v>0</v>
      </c>
      <c r="J9599" s="8">
        <v>0</v>
      </c>
    </row>
    <row r="9600" spans="1:10" hidden="1" x14ac:dyDescent="0.35">
      <c r="A9600">
        <v>2022</v>
      </c>
      <c r="B9600">
        <v>3120102</v>
      </c>
      <c r="C9600" t="s">
        <v>52</v>
      </c>
      <c r="D9600" t="s">
        <v>303</v>
      </c>
      <c r="E9600" t="s">
        <v>299</v>
      </c>
      <c r="F9600" s="8">
        <v>8061842.6399999997</v>
      </c>
      <c r="G9600" s="10">
        <v>7563546.8399999999</v>
      </c>
      <c r="H9600">
        <v>0.61737308815291203</v>
      </c>
      <c r="I9600" s="8">
        <v>307634.41685962584</v>
      </c>
      <c r="J9600" s="8">
        <v>0</v>
      </c>
    </row>
    <row r="9601" spans="1:11" hidden="1" x14ac:dyDescent="0.35">
      <c r="A9601">
        <v>2022</v>
      </c>
      <c r="B9601">
        <v>3120102</v>
      </c>
      <c r="C9601" t="s">
        <v>52</v>
      </c>
      <c r="D9601" t="s">
        <v>303</v>
      </c>
      <c r="E9601" t="s">
        <v>300</v>
      </c>
      <c r="F9601" s="8">
        <v>4669530.2699999996</v>
      </c>
      <c r="G9601" s="10"/>
      <c r="I9601" s="8">
        <v>0</v>
      </c>
      <c r="J9601" s="8">
        <v>4977164.6868596254</v>
      </c>
    </row>
    <row r="9602" spans="1:11" hidden="1" x14ac:dyDescent="0.35">
      <c r="A9602">
        <v>2022</v>
      </c>
      <c r="B9602">
        <v>3120102</v>
      </c>
      <c r="C9602" t="s">
        <v>52</v>
      </c>
      <c r="D9602" t="s">
        <v>303</v>
      </c>
      <c r="E9602" t="s">
        <v>301</v>
      </c>
      <c r="F9602" s="8">
        <v>2518717.9300000002</v>
      </c>
      <c r="G9602" s="10"/>
      <c r="I9602" s="8">
        <v>0</v>
      </c>
      <c r="J9602" s="8">
        <v>0</v>
      </c>
    </row>
    <row r="9603" spans="1:11" hidden="1" x14ac:dyDescent="0.35">
      <c r="A9603">
        <v>2022</v>
      </c>
      <c r="B9603">
        <v>3120102</v>
      </c>
      <c r="C9603" t="s">
        <v>52</v>
      </c>
      <c r="D9603" t="s">
        <v>303</v>
      </c>
      <c r="E9603" t="s">
        <v>309</v>
      </c>
      <c r="F9603" s="8">
        <v>498295.8</v>
      </c>
      <c r="G9603" s="10"/>
      <c r="I9603" s="8">
        <v>0</v>
      </c>
      <c r="J9603" s="8">
        <v>0</v>
      </c>
    </row>
    <row r="9604" spans="1:11" hidden="1" x14ac:dyDescent="0.35">
      <c r="A9604">
        <v>2022</v>
      </c>
      <c r="B9604">
        <v>3120151</v>
      </c>
      <c r="C9604" t="s">
        <v>53</v>
      </c>
      <c r="D9604" t="s">
        <v>303</v>
      </c>
      <c r="E9604" t="s">
        <v>299</v>
      </c>
      <c r="F9604" s="8">
        <v>8710266.9100000001</v>
      </c>
      <c r="G9604" s="10">
        <v>7685939.2800000003</v>
      </c>
      <c r="H9604">
        <v>0.75198794180429696</v>
      </c>
      <c r="I9604" s="8">
        <v>770282.02621697343</v>
      </c>
      <c r="J9604" s="8">
        <v>0</v>
      </c>
      <c r="K9604">
        <f>J9605/F9604</f>
        <v>0.75198794180429696</v>
      </c>
    </row>
    <row r="9605" spans="1:11" hidden="1" x14ac:dyDescent="0.35">
      <c r="A9605">
        <v>2022</v>
      </c>
      <c r="B9605">
        <v>3120151</v>
      </c>
      <c r="C9605" t="s">
        <v>53</v>
      </c>
      <c r="D9605" t="s">
        <v>303</v>
      </c>
      <c r="E9605" t="s">
        <v>300</v>
      </c>
      <c r="F9605" s="8">
        <v>5779733.6600000001</v>
      </c>
      <c r="G9605" s="10"/>
      <c r="I9605" s="8">
        <v>0</v>
      </c>
      <c r="J9605" s="8">
        <v>6550015.6862169737</v>
      </c>
    </row>
    <row r="9606" spans="1:11" hidden="1" x14ac:dyDescent="0.35">
      <c r="A9606">
        <v>2022</v>
      </c>
      <c r="B9606">
        <v>3120151</v>
      </c>
      <c r="C9606" t="s">
        <v>53</v>
      </c>
      <c r="D9606" t="s">
        <v>303</v>
      </c>
      <c r="E9606" t="s">
        <v>301</v>
      </c>
      <c r="F9606" s="8">
        <v>788501.81</v>
      </c>
      <c r="G9606" s="10"/>
      <c r="I9606" s="8">
        <v>0</v>
      </c>
      <c r="J9606" s="8">
        <v>0</v>
      </c>
    </row>
    <row r="9607" spans="1:11" hidden="1" x14ac:dyDescent="0.35">
      <c r="A9607">
        <v>2022</v>
      </c>
      <c r="B9607">
        <v>3120151</v>
      </c>
      <c r="C9607" t="s">
        <v>53</v>
      </c>
      <c r="D9607" t="s">
        <v>303</v>
      </c>
      <c r="E9607" t="s">
        <v>304</v>
      </c>
      <c r="F9607" s="8">
        <v>75860.789999999994</v>
      </c>
      <c r="G9607" s="10"/>
      <c r="I9607" s="8">
        <v>0</v>
      </c>
      <c r="J9607" s="8">
        <v>0</v>
      </c>
    </row>
    <row r="9608" spans="1:11" hidden="1" x14ac:dyDescent="0.35">
      <c r="A9608">
        <v>2022</v>
      </c>
      <c r="B9608">
        <v>3120151</v>
      </c>
      <c r="C9608" t="s">
        <v>53</v>
      </c>
      <c r="D9608" t="s">
        <v>303</v>
      </c>
      <c r="E9608" t="s">
        <v>305</v>
      </c>
      <c r="F9608" s="8">
        <v>209756.79</v>
      </c>
      <c r="G9608" s="10"/>
      <c r="I9608" s="8">
        <v>0</v>
      </c>
      <c r="J9608" s="8">
        <v>0</v>
      </c>
    </row>
    <row r="9609" spans="1:11" hidden="1" x14ac:dyDescent="0.35">
      <c r="A9609">
        <v>2022</v>
      </c>
      <c r="B9609">
        <v>3120151</v>
      </c>
      <c r="C9609" t="s">
        <v>53</v>
      </c>
      <c r="D9609" t="s">
        <v>303</v>
      </c>
      <c r="E9609" t="s">
        <v>309</v>
      </c>
      <c r="F9609" s="8">
        <v>1024327.63</v>
      </c>
      <c r="G9609" s="10"/>
      <c r="I9609" s="8">
        <v>0</v>
      </c>
      <c r="J9609" s="8">
        <v>0</v>
      </c>
    </row>
    <row r="9610" spans="1:11" hidden="1" x14ac:dyDescent="0.35">
      <c r="A9610">
        <v>2022</v>
      </c>
      <c r="B9610">
        <v>3120300</v>
      </c>
      <c r="C9610" t="s">
        <v>54</v>
      </c>
      <c r="D9610" t="s">
        <v>303</v>
      </c>
      <c r="E9610" t="s">
        <v>299</v>
      </c>
      <c r="F9610" s="8">
        <v>7286325.9800000004</v>
      </c>
      <c r="G9610" s="10">
        <v>6463831.0800000001</v>
      </c>
      <c r="H9610">
        <v>0.7143493066034764</v>
      </c>
      <c r="I9610" s="8">
        <v>587548.66149989562</v>
      </c>
      <c r="J9610" s="8">
        <v>0</v>
      </c>
    </row>
    <row r="9611" spans="1:11" hidden="1" x14ac:dyDescent="0.35">
      <c r="A9611">
        <v>2022</v>
      </c>
      <c r="B9611">
        <v>3120300</v>
      </c>
      <c r="C9611" t="s">
        <v>54</v>
      </c>
      <c r="D9611" t="s">
        <v>303</v>
      </c>
      <c r="E9611" t="s">
        <v>300</v>
      </c>
      <c r="F9611" s="8">
        <v>4617433.25</v>
      </c>
      <c r="G9611" s="10"/>
      <c r="I9611" s="8">
        <v>0</v>
      </c>
      <c r="J9611" s="8">
        <v>5204981.9114998952</v>
      </c>
    </row>
    <row r="9612" spans="1:11" hidden="1" x14ac:dyDescent="0.35">
      <c r="A9612">
        <v>2022</v>
      </c>
      <c r="B9612">
        <v>3120300</v>
      </c>
      <c r="C9612" t="s">
        <v>54</v>
      </c>
      <c r="D9612" t="s">
        <v>303</v>
      </c>
      <c r="E9612" t="s">
        <v>306</v>
      </c>
      <c r="F9612" s="8">
        <v>30973.9</v>
      </c>
      <c r="G9612" s="10"/>
      <c r="I9612" s="8">
        <v>0</v>
      </c>
      <c r="J9612" s="8">
        <v>0</v>
      </c>
    </row>
    <row r="9613" spans="1:11" hidden="1" x14ac:dyDescent="0.35">
      <c r="A9613">
        <v>2022</v>
      </c>
      <c r="B9613">
        <v>3120300</v>
      </c>
      <c r="C9613" t="s">
        <v>54</v>
      </c>
      <c r="D9613" t="s">
        <v>303</v>
      </c>
      <c r="E9613" t="s">
        <v>301</v>
      </c>
      <c r="F9613" s="8">
        <v>1516729.41</v>
      </c>
      <c r="G9613" s="10"/>
      <c r="I9613" s="8">
        <v>0</v>
      </c>
      <c r="J9613" s="8">
        <v>0</v>
      </c>
    </row>
    <row r="9614" spans="1:11" hidden="1" x14ac:dyDescent="0.35">
      <c r="A9614">
        <v>2022</v>
      </c>
      <c r="B9614">
        <v>3120300</v>
      </c>
      <c r="C9614" t="s">
        <v>54</v>
      </c>
      <c r="D9614" t="s">
        <v>303</v>
      </c>
      <c r="E9614" t="s">
        <v>305</v>
      </c>
      <c r="F9614" s="8">
        <v>175260.3</v>
      </c>
      <c r="G9614" s="10"/>
      <c r="I9614" s="8">
        <v>0</v>
      </c>
      <c r="J9614" s="8">
        <v>0</v>
      </c>
    </row>
    <row r="9615" spans="1:11" hidden="1" x14ac:dyDescent="0.35">
      <c r="A9615">
        <v>2022</v>
      </c>
      <c r="B9615">
        <v>3120300</v>
      </c>
      <c r="C9615" t="s">
        <v>54</v>
      </c>
      <c r="D9615" t="s">
        <v>303</v>
      </c>
      <c r="E9615" t="s">
        <v>309</v>
      </c>
      <c r="F9615" s="8">
        <v>822494.9</v>
      </c>
      <c r="G9615" s="10"/>
      <c r="I9615" s="8">
        <v>0</v>
      </c>
      <c r="J9615" s="8">
        <v>0</v>
      </c>
    </row>
    <row r="9616" spans="1:11" hidden="1" x14ac:dyDescent="0.35">
      <c r="A9616">
        <v>2022</v>
      </c>
      <c r="B9616">
        <v>3120839</v>
      </c>
      <c r="C9616" t="s">
        <v>55</v>
      </c>
      <c r="D9616" t="s">
        <v>303</v>
      </c>
      <c r="E9616" t="s">
        <v>299</v>
      </c>
      <c r="F9616" s="8">
        <v>6834421.29</v>
      </c>
      <c r="G9616" s="10">
        <v>6398197.1200000001</v>
      </c>
      <c r="H9616">
        <v>0.77630130282700627</v>
      </c>
      <c r="I9616" s="8">
        <v>338641.39149562945</v>
      </c>
      <c r="J9616" s="8">
        <v>0</v>
      </c>
    </row>
    <row r="9617" spans="1:10" hidden="1" x14ac:dyDescent="0.35">
      <c r="A9617">
        <v>2022</v>
      </c>
      <c r="B9617">
        <v>3120839</v>
      </c>
      <c r="C9617" t="s">
        <v>55</v>
      </c>
      <c r="D9617" t="s">
        <v>303</v>
      </c>
      <c r="E9617" t="s">
        <v>300</v>
      </c>
      <c r="F9617" s="8">
        <v>4966928.76</v>
      </c>
      <c r="G9617" s="10"/>
      <c r="I9617" s="8">
        <v>0</v>
      </c>
      <c r="J9617" s="8">
        <v>5305570.151495629</v>
      </c>
    </row>
    <row r="9618" spans="1:10" hidden="1" x14ac:dyDescent="0.35">
      <c r="A9618">
        <v>2022</v>
      </c>
      <c r="B9618">
        <v>3120839</v>
      </c>
      <c r="C9618" t="s">
        <v>55</v>
      </c>
      <c r="D9618" t="s">
        <v>303</v>
      </c>
      <c r="E9618" t="s">
        <v>301</v>
      </c>
      <c r="F9618" s="8">
        <v>1189911.3</v>
      </c>
      <c r="G9618" s="10"/>
      <c r="I9618" s="8">
        <v>0</v>
      </c>
      <c r="J9618" s="8">
        <v>0</v>
      </c>
    </row>
    <row r="9619" spans="1:10" hidden="1" x14ac:dyDescent="0.35">
      <c r="A9619">
        <v>2022</v>
      </c>
      <c r="B9619">
        <v>3120839</v>
      </c>
      <c r="C9619" t="s">
        <v>55</v>
      </c>
      <c r="D9619" t="s">
        <v>303</v>
      </c>
      <c r="E9619" t="s">
        <v>309</v>
      </c>
      <c r="F9619" s="8">
        <v>436224.17</v>
      </c>
      <c r="G9619" s="10"/>
      <c r="I9619" s="8">
        <v>0</v>
      </c>
      <c r="J9619" s="8">
        <v>0</v>
      </c>
    </row>
    <row r="9620" spans="1:10" hidden="1" x14ac:dyDescent="0.35">
      <c r="A9620">
        <v>2022</v>
      </c>
      <c r="B9620">
        <v>3120870</v>
      </c>
      <c r="C9620" t="s">
        <v>56</v>
      </c>
      <c r="D9620" t="s">
        <v>303</v>
      </c>
      <c r="E9620" t="s">
        <v>299</v>
      </c>
      <c r="F9620" s="8">
        <v>9783334.3599999994</v>
      </c>
      <c r="G9620" s="10">
        <v>9464701.0399999991</v>
      </c>
      <c r="H9620">
        <v>0.83570423054799425</v>
      </c>
      <c r="I9620" s="8">
        <v>266283.21351755282</v>
      </c>
      <c r="J9620" s="8">
        <v>0</v>
      </c>
    </row>
    <row r="9621" spans="1:10" hidden="1" x14ac:dyDescent="0.35">
      <c r="A9621">
        <v>2022</v>
      </c>
      <c r="B9621">
        <v>3120870</v>
      </c>
      <c r="C9621" t="s">
        <v>56</v>
      </c>
      <c r="D9621" t="s">
        <v>303</v>
      </c>
      <c r="E9621" t="s">
        <v>300</v>
      </c>
      <c r="F9621" s="8">
        <v>7909690.7000000002</v>
      </c>
      <c r="G9621" s="10"/>
      <c r="I9621" s="8">
        <v>0</v>
      </c>
      <c r="J9621" s="8">
        <v>8175973.9135175534</v>
      </c>
    </row>
    <row r="9622" spans="1:10" hidden="1" x14ac:dyDescent="0.35">
      <c r="A9622">
        <v>2022</v>
      </c>
      <c r="B9622">
        <v>3120870</v>
      </c>
      <c r="C9622" t="s">
        <v>56</v>
      </c>
      <c r="D9622" t="s">
        <v>303</v>
      </c>
      <c r="E9622" t="s">
        <v>306</v>
      </c>
      <c r="F9622" s="8">
        <v>52062.52</v>
      </c>
      <c r="G9622" s="10"/>
      <c r="I9622" s="8">
        <v>0</v>
      </c>
      <c r="J9622" s="8">
        <v>0</v>
      </c>
    </row>
    <row r="9623" spans="1:10" hidden="1" x14ac:dyDescent="0.35">
      <c r="A9623">
        <v>2022</v>
      </c>
      <c r="B9623">
        <v>3120870</v>
      </c>
      <c r="C9623" t="s">
        <v>56</v>
      </c>
      <c r="D9623" t="s">
        <v>303</v>
      </c>
      <c r="E9623" t="s">
        <v>301</v>
      </c>
      <c r="F9623" s="8">
        <v>1210884.01</v>
      </c>
      <c r="G9623" s="10"/>
      <c r="I9623" s="8">
        <v>0</v>
      </c>
      <c r="J9623" s="8">
        <v>0</v>
      </c>
    </row>
    <row r="9624" spans="1:10" hidden="1" x14ac:dyDescent="0.35">
      <c r="A9624">
        <v>2022</v>
      </c>
      <c r="B9624">
        <v>3120870</v>
      </c>
      <c r="C9624" t="s">
        <v>56</v>
      </c>
      <c r="D9624" t="s">
        <v>303</v>
      </c>
      <c r="E9624" t="s">
        <v>309</v>
      </c>
      <c r="F9624" s="8">
        <v>318633.32</v>
      </c>
      <c r="G9624" s="10"/>
      <c r="I9624" s="8">
        <v>0</v>
      </c>
      <c r="J9624" s="8">
        <v>0</v>
      </c>
    </row>
    <row r="9625" spans="1:10" hidden="1" x14ac:dyDescent="0.35">
      <c r="A9625">
        <v>2022</v>
      </c>
      <c r="B9625">
        <v>3120904</v>
      </c>
      <c r="C9625" t="s">
        <v>57</v>
      </c>
      <c r="D9625" t="s">
        <v>303</v>
      </c>
      <c r="E9625" t="s">
        <v>299</v>
      </c>
      <c r="F9625" s="8">
        <v>81346985.090000004</v>
      </c>
      <c r="G9625" s="10">
        <v>74993196.560000002</v>
      </c>
      <c r="H9625">
        <v>0.73579283896576442</v>
      </c>
      <c r="I9625" s="8">
        <v>4675072.1006768113</v>
      </c>
      <c r="J9625" s="8">
        <v>0</v>
      </c>
    </row>
    <row r="9626" spans="1:10" hidden="1" x14ac:dyDescent="0.35">
      <c r="A9626">
        <v>2022</v>
      </c>
      <c r="B9626">
        <v>3120904</v>
      </c>
      <c r="C9626" t="s">
        <v>57</v>
      </c>
      <c r="D9626" t="s">
        <v>303</v>
      </c>
      <c r="E9626" t="s">
        <v>300</v>
      </c>
      <c r="F9626" s="8">
        <v>55179457</v>
      </c>
      <c r="G9626" s="10"/>
      <c r="I9626" s="8">
        <v>0</v>
      </c>
      <c r="J9626" s="8">
        <v>59854529.100676812</v>
      </c>
    </row>
    <row r="9627" spans="1:10" hidden="1" x14ac:dyDescent="0.35">
      <c r="A9627">
        <v>2022</v>
      </c>
      <c r="B9627">
        <v>3120904</v>
      </c>
      <c r="C9627" t="s">
        <v>57</v>
      </c>
      <c r="D9627" t="s">
        <v>303</v>
      </c>
      <c r="E9627" t="s">
        <v>301</v>
      </c>
      <c r="F9627" s="8">
        <v>15029008.58</v>
      </c>
      <c r="G9627" s="10"/>
      <c r="I9627" s="8">
        <v>0</v>
      </c>
      <c r="J9627" s="8">
        <v>0</v>
      </c>
    </row>
    <row r="9628" spans="1:10" hidden="1" x14ac:dyDescent="0.35">
      <c r="A9628">
        <v>2022</v>
      </c>
      <c r="B9628">
        <v>3120904</v>
      </c>
      <c r="C9628" t="s">
        <v>57</v>
      </c>
      <c r="D9628" t="s">
        <v>303</v>
      </c>
      <c r="E9628" t="s">
        <v>304</v>
      </c>
      <c r="F9628" s="8">
        <v>373099.18</v>
      </c>
      <c r="G9628" s="10"/>
      <c r="I9628" s="8">
        <v>0</v>
      </c>
      <c r="J9628" s="8">
        <v>0</v>
      </c>
    </row>
    <row r="9629" spans="1:10" hidden="1" x14ac:dyDescent="0.35">
      <c r="A9629">
        <v>2022</v>
      </c>
      <c r="B9629">
        <v>3120904</v>
      </c>
      <c r="C9629" t="s">
        <v>57</v>
      </c>
      <c r="D9629" t="s">
        <v>303</v>
      </c>
      <c r="E9629" t="s">
        <v>305</v>
      </c>
      <c r="F9629" s="8">
        <v>1324931.43</v>
      </c>
      <c r="G9629" s="10"/>
      <c r="I9629" s="8">
        <v>0</v>
      </c>
      <c r="J9629" s="8">
        <v>0</v>
      </c>
    </row>
    <row r="9630" spans="1:10" hidden="1" x14ac:dyDescent="0.35">
      <c r="A9630">
        <v>2022</v>
      </c>
      <c r="B9630">
        <v>3120904</v>
      </c>
      <c r="C9630" t="s">
        <v>57</v>
      </c>
      <c r="D9630" t="s">
        <v>303</v>
      </c>
      <c r="E9630" t="s">
        <v>309</v>
      </c>
      <c r="F9630" s="8">
        <v>6353788.5300000003</v>
      </c>
      <c r="G9630" s="10"/>
      <c r="I9630" s="8">
        <v>0</v>
      </c>
      <c r="J9630" s="8">
        <v>0</v>
      </c>
    </row>
    <row r="9631" spans="1:10" hidden="1" x14ac:dyDescent="0.35">
      <c r="A9631">
        <v>2022</v>
      </c>
      <c r="B9631">
        <v>3121001</v>
      </c>
      <c r="C9631" t="s">
        <v>58</v>
      </c>
      <c r="D9631" t="s">
        <v>303</v>
      </c>
      <c r="E9631" t="s">
        <v>299</v>
      </c>
      <c r="F9631" s="8">
        <v>9825909.0600000005</v>
      </c>
      <c r="G9631" s="10">
        <v>9528616.8399999999</v>
      </c>
      <c r="H9631">
        <v>0.67187516063454178</v>
      </c>
      <c r="I9631" s="8">
        <v>199743.25806789953</v>
      </c>
      <c r="J9631" s="8">
        <v>0</v>
      </c>
    </row>
    <row r="9632" spans="1:10" hidden="1" x14ac:dyDescent="0.35">
      <c r="A9632">
        <v>2022</v>
      </c>
      <c r="B9632">
        <v>3121001</v>
      </c>
      <c r="C9632" t="s">
        <v>58</v>
      </c>
      <c r="D9632" t="s">
        <v>303</v>
      </c>
      <c r="E9632" t="s">
        <v>300</v>
      </c>
      <c r="F9632" s="8">
        <v>6402040.9699999997</v>
      </c>
      <c r="G9632" s="10"/>
      <c r="I9632" s="8">
        <v>0</v>
      </c>
      <c r="J9632" s="8">
        <v>6601784.2280678991</v>
      </c>
    </row>
    <row r="9633" spans="1:10" hidden="1" x14ac:dyDescent="0.35">
      <c r="A9633">
        <v>2022</v>
      </c>
      <c r="B9633">
        <v>3121001</v>
      </c>
      <c r="C9633" t="s">
        <v>58</v>
      </c>
      <c r="D9633" t="s">
        <v>303</v>
      </c>
      <c r="E9633" t="s">
        <v>306</v>
      </c>
      <c r="F9633" s="8">
        <v>79681.36</v>
      </c>
      <c r="G9633" s="10"/>
      <c r="I9633" s="8">
        <v>0</v>
      </c>
      <c r="J9633" s="8">
        <v>0</v>
      </c>
    </row>
    <row r="9634" spans="1:10" hidden="1" x14ac:dyDescent="0.35">
      <c r="A9634">
        <v>2022</v>
      </c>
      <c r="B9634">
        <v>3121001</v>
      </c>
      <c r="C9634" t="s">
        <v>58</v>
      </c>
      <c r="D9634" t="s">
        <v>303</v>
      </c>
      <c r="E9634" t="s">
        <v>301</v>
      </c>
      <c r="F9634" s="8">
        <v>2238624.44</v>
      </c>
      <c r="G9634" s="10"/>
      <c r="I9634" s="8">
        <v>0</v>
      </c>
      <c r="J9634" s="8">
        <v>0</v>
      </c>
    </row>
    <row r="9635" spans="1:10" hidden="1" x14ac:dyDescent="0.35">
      <c r="A9635">
        <v>2022</v>
      </c>
      <c r="B9635">
        <v>3121001</v>
      </c>
      <c r="C9635" t="s">
        <v>58</v>
      </c>
      <c r="D9635" t="s">
        <v>303</v>
      </c>
      <c r="E9635" t="s">
        <v>305</v>
      </c>
      <c r="F9635" s="8">
        <v>348348.43</v>
      </c>
      <c r="G9635" s="10"/>
      <c r="I9635" s="8">
        <v>0</v>
      </c>
      <c r="J9635" s="8">
        <v>0</v>
      </c>
    </row>
    <row r="9636" spans="1:10" hidden="1" x14ac:dyDescent="0.35">
      <c r="A9636">
        <v>2022</v>
      </c>
      <c r="B9636">
        <v>3121001</v>
      </c>
      <c r="C9636" t="s">
        <v>58</v>
      </c>
      <c r="D9636" t="s">
        <v>303</v>
      </c>
      <c r="E9636" t="s">
        <v>309</v>
      </c>
      <c r="F9636" s="8">
        <v>297292.21999999997</v>
      </c>
      <c r="G9636" s="10"/>
      <c r="I9636" s="8">
        <v>0</v>
      </c>
      <c r="J9636" s="8">
        <v>0</v>
      </c>
    </row>
    <row r="9637" spans="1:10" hidden="1" x14ac:dyDescent="0.35">
      <c r="A9637">
        <v>2022</v>
      </c>
      <c r="B9637">
        <v>3121605</v>
      </c>
      <c r="C9637" t="s">
        <v>59</v>
      </c>
      <c r="D9637" t="s">
        <v>303</v>
      </c>
      <c r="E9637" t="s">
        <v>299</v>
      </c>
      <c r="F9637" s="8">
        <v>37140519.799999997</v>
      </c>
      <c r="G9637" s="10">
        <v>34530479.449999996</v>
      </c>
      <c r="H9637">
        <v>0.42303351713235482</v>
      </c>
      <c r="I9637" s="8">
        <v>1104134.5491178625</v>
      </c>
      <c r="J9637" s="8">
        <v>0</v>
      </c>
    </row>
    <row r="9638" spans="1:10" hidden="1" x14ac:dyDescent="0.35">
      <c r="A9638">
        <v>2022</v>
      </c>
      <c r="B9638">
        <v>3121605</v>
      </c>
      <c r="C9638" t="s">
        <v>59</v>
      </c>
      <c r="D9638" t="s">
        <v>303</v>
      </c>
      <c r="E9638" t="s">
        <v>300</v>
      </c>
      <c r="F9638" s="8">
        <v>14607550.17</v>
      </c>
      <c r="G9638" s="10"/>
      <c r="I9638" s="8">
        <v>0</v>
      </c>
      <c r="J9638" s="8">
        <v>15711684.719117863</v>
      </c>
    </row>
    <row r="9639" spans="1:10" hidden="1" x14ac:dyDescent="0.35">
      <c r="A9639">
        <v>2022</v>
      </c>
      <c r="B9639">
        <v>3121605</v>
      </c>
      <c r="C9639" t="s">
        <v>59</v>
      </c>
      <c r="D9639" t="s">
        <v>303</v>
      </c>
      <c r="E9639" t="s">
        <v>307</v>
      </c>
      <c r="F9639" s="8">
        <v>821961.84</v>
      </c>
      <c r="G9639" s="10"/>
      <c r="I9639" s="8">
        <v>0</v>
      </c>
      <c r="J9639" s="8">
        <v>0</v>
      </c>
    </row>
    <row r="9640" spans="1:10" hidden="1" x14ac:dyDescent="0.35">
      <c r="A9640">
        <v>2022</v>
      </c>
      <c r="B9640">
        <v>3121605</v>
      </c>
      <c r="C9640" t="s">
        <v>59</v>
      </c>
      <c r="D9640" t="s">
        <v>303</v>
      </c>
      <c r="E9640" t="s">
        <v>301</v>
      </c>
      <c r="F9640" s="8">
        <v>19100466.059999999</v>
      </c>
      <c r="G9640" s="10"/>
      <c r="I9640" s="8">
        <v>0</v>
      </c>
      <c r="J9640" s="8">
        <v>0</v>
      </c>
    </row>
    <row r="9641" spans="1:10" hidden="1" x14ac:dyDescent="0.35">
      <c r="A9641">
        <v>2022</v>
      </c>
      <c r="B9641">
        <v>3121605</v>
      </c>
      <c r="C9641" t="s">
        <v>59</v>
      </c>
      <c r="D9641" t="s">
        <v>303</v>
      </c>
      <c r="E9641" t="s">
        <v>309</v>
      </c>
      <c r="F9641" s="8">
        <v>2610040.35</v>
      </c>
      <c r="G9641" s="10"/>
      <c r="I9641" s="8">
        <v>0</v>
      </c>
      <c r="J9641" s="8">
        <v>0</v>
      </c>
    </row>
    <row r="9642" spans="1:10" hidden="1" x14ac:dyDescent="0.35">
      <c r="A9642">
        <v>2022</v>
      </c>
      <c r="B9642">
        <v>3122108</v>
      </c>
      <c r="C9642" t="s">
        <v>60</v>
      </c>
      <c r="D9642" t="s">
        <v>303</v>
      </c>
      <c r="E9642" t="s">
        <v>299</v>
      </c>
      <c r="F9642" s="8">
        <v>4128122.73</v>
      </c>
      <c r="G9642" s="10">
        <v>3818049.16</v>
      </c>
      <c r="H9642">
        <v>0.6544741424963737</v>
      </c>
      <c r="I9642" s="8">
        <v>202935.13383653932</v>
      </c>
      <c r="J9642" s="8">
        <v>0</v>
      </c>
    </row>
    <row r="9643" spans="1:10" hidden="1" x14ac:dyDescent="0.35">
      <c r="A9643">
        <v>2022</v>
      </c>
      <c r="B9643">
        <v>3122108</v>
      </c>
      <c r="C9643" t="s">
        <v>60</v>
      </c>
      <c r="D9643" t="s">
        <v>303</v>
      </c>
      <c r="E9643" t="s">
        <v>300</v>
      </c>
      <c r="F9643" s="8">
        <v>2498814.4500000002</v>
      </c>
      <c r="G9643" s="10"/>
      <c r="I9643" s="8">
        <v>0</v>
      </c>
      <c r="J9643" s="8">
        <v>2701749.5838365396</v>
      </c>
    </row>
    <row r="9644" spans="1:10" hidden="1" x14ac:dyDescent="0.35">
      <c r="A9644">
        <v>2022</v>
      </c>
      <c r="B9644">
        <v>3122108</v>
      </c>
      <c r="C9644" t="s">
        <v>60</v>
      </c>
      <c r="D9644" t="s">
        <v>303</v>
      </c>
      <c r="E9644" t="s">
        <v>306</v>
      </c>
      <c r="F9644" s="8">
        <v>46006.15</v>
      </c>
      <c r="G9644" s="10"/>
      <c r="I9644" s="8">
        <v>0</v>
      </c>
      <c r="J9644" s="8">
        <v>0</v>
      </c>
    </row>
    <row r="9645" spans="1:10" hidden="1" x14ac:dyDescent="0.35">
      <c r="A9645">
        <v>2022</v>
      </c>
      <c r="B9645">
        <v>3122108</v>
      </c>
      <c r="C9645" t="s">
        <v>60</v>
      </c>
      <c r="D9645" t="s">
        <v>303</v>
      </c>
      <c r="E9645" t="s">
        <v>301</v>
      </c>
      <c r="F9645" s="8">
        <v>775580.74</v>
      </c>
      <c r="G9645" s="10"/>
      <c r="I9645" s="8">
        <v>0</v>
      </c>
      <c r="J9645" s="8">
        <v>0</v>
      </c>
    </row>
    <row r="9646" spans="1:10" hidden="1" x14ac:dyDescent="0.35">
      <c r="A9646">
        <v>2022</v>
      </c>
      <c r="B9646">
        <v>3122108</v>
      </c>
      <c r="C9646" t="s">
        <v>60</v>
      </c>
      <c r="D9646" t="s">
        <v>303</v>
      </c>
      <c r="E9646" t="s">
        <v>309</v>
      </c>
      <c r="F9646" s="8">
        <v>310073.57</v>
      </c>
      <c r="G9646" s="10"/>
      <c r="I9646" s="8">
        <v>0</v>
      </c>
      <c r="J9646" s="8">
        <v>0</v>
      </c>
    </row>
    <row r="9647" spans="1:10" hidden="1" x14ac:dyDescent="0.35">
      <c r="A9647">
        <v>2022</v>
      </c>
      <c r="B9647">
        <v>3122207</v>
      </c>
      <c r="C9647" t="s">
        <v>61</v>
      </c>
      <c r="D9647" t="s">
        <v>303</v>
      </c>
      <c r="E9647" t="s">
        <v>299</v>
      </c>
      <c r="F9647" s="8">
        <v>9607083.5899999999</v>
      </c>
      <c r="G9647" s="10">
        <v>8896958.9900000002</v>
      </c>
      <c r="H9647">
        <v>0.90375618557279647</v>
      </c>
      <c r="I9647" s="8">
        <v>641779.49977740785</v>
      </c>
      <c r="J9647" s="8">
        <v>0</v>
      </c>
    </row>
    <row r="9648" spans="1:10" hidden="1" x14ac:dyDescent="0.35">
      <c r="A9648">
        <v>2022</v>
      </c>
      <c r="B9648">
        <v>3122207</v>
      </c>
      <c r="C9648" t="s">
        <v>61</v>
      </c>
      <c r="D9648" t="s">
        <v>303</v>
      </c>
      <c r="E9648" t="s">
        <v>300</v>
      </c>
      <c r="F9648" s="8">
        <v>8040681.7199999997</v>
      </c>
      <c r="G9648" s="10"/>
      <c r="I9648" s="8">
        <v>0</v>
      </c>
      <c r="J9648" s="8">
        <v>8682461.2197774071</v>
      </c>
    </row>
    <row r="9649" spans="1:10" hidden="1" x14ac:dyDescent="0.35">
      <c r="A9649">
        <v>2022</v>
      </c>
      <c r="B9649">
        <v>3122207</v>
      </c>
      <c r="C9649" t="s">
        <v>61</v>
      </c>
      <c r="D9649" t="s">
        <v>303</v>
      </c>
      <c r="E9649" t="s">
        <v>306</v>
      </c>
      <c r="F9649" s="8">
        <v>252569.01</v>
      </c>
      <c r="G9649" s="10"/>
      <c r="I9649" s="8">
        <v>0</v>
      </c>
      <c r="J9649" s="8">
        <v>0</v>
      </c>
    </row>
    <row r="9650" spans="1:10" hidden="1" x14ac:dyDescent="0.35">
      <c r="A9650">
        <v>2022</v>
      </c>
      <c r="B9650">
        <v>3122207</v>
      </c>
      <c r="C9650" t="s">
        <v>61</v>
      </c>
      <c r="D9650" t="s">
        <v>303</v>
      </c>
      <c r="E9650" t="s">
        <v>301</v>
      </c>
      <c r="F9650" s="8">
        <v>603708.26</v>
      </c>
      <c r="G9650" s="10"/>
      <c r="I9650" s="8">
        <v>0</v>
      </c>
      <c r="J9650" s="8">
        <v>0</v>
      </c>
    </row>
    <row r="9651" spans="1:10" hidden="1" x14ac:dyDescent="0.35">
      <c r="A9651">
        <v>2022</v>
      </c>
      <c r="B9651">
        <v>3122207</v>
      </c>
      <c r="C9651" t="s">
        <v>61</v>
      </c>
      <c r="D9651" t="s">
        <v>303</v>
      </c>
      <c r="E9651" t="s">
        <v>309</v>
      </c>
      <c r="F9651" s="8">
        <v>710124.6</v>
      </c>
      <c r="G9651" s="10"/>
      <c r="I9651" s="8">
        <v>0</v>
      </c>
      <c r="J9651" s="8">
        <v>0</v>
      </c>
    </row>
    <row r="9652" spans="1:10" hidden="1" x14ac:dyDescent="0.35">
      <c r="A9652">
        <v>2022</v>
      </c>
      <c r="B9652">
        <v>3122355</v>
      </c>
      <c r="C9652" t="s">
        <v>62</v>
      </c>
      <c r="D9652" t="s">
        <v>303</v>
      </c>
      <c r="E9652" t="s">
        <v>299</v>
      </c>
      <c r="F9652" s="8">
        <v>10463154.32</v>
      </c>
      <c r="G9652" s="10">
        <v>9271944.0500000007</v>
      </c>
      <c r="H9652">
        <v>0.65930926751008589</v>
      </c>
      <c r="I9652" s="8">
        <v>785375.9705641917</v>
      </c>
      <c r="J9652" s="8">
        <v>0</v>
      </c>
    </row>
    <row r="9653" spans="1:10" hidden="1" x14ac:dyDescent="0.35">
      <c r="A9653">
        <v>2022</v>
      </c>
      <c r="B9653">
        <v>3122355</v>
      </c>
      <c r="C9653" t="s">
        <v>62</v>
      </c>
      <c r="D9653" t="s">
        <v>303</v>
      </c>
      <c r="E9653" t="s">
        <v>300</v>
      </c>
      <c r="F9653" s="8">
        <v>6113078.6399999997</v>
      </c>
      <c r="G9653" s="10"/>
      <c r="I9653" s="8">
        <v>0</v>
      </c>
      <c r="J9653" s="8">
        <v>6898454.6105641909</v>
      </c>
    </row>
    <row r="9654" spans="1:10" hidden="1" x14ac:dyDescent="0.35">
      <c r="A9654">
        <v>2022</v>
      </c>
      <c r="B9654">
        <v>3122355</v>
      </c>
      <c r="C9654" t="s">
        <v>62</v>
      </c>
      <c r="D9654" t="s">
        <v>303</v>
      </c>
      <c r="E9654" t="s">
        <v>306</v>
      </c>
      <c r="F9654" s="8">
        <v>64528.18</v>
      </c>
      <c r="G9654" s="10"/>
      <c r="I9654" s="8">
        <v>0</v>
      </c>
      <c r="J9654" s="8">
        <v>0</v>
      </c>
    </row>
    <row r="9655" spans="1:10" hidden="1" x14ac:dyDescent="0.35">
      <c r="A9655">
        <v>2022</v>
      </c>
      <c r="B9655">
        <v>3122355</v>
      </c>
      <c r="C9655" t="s">
        <v>62</v>
      </c>
      <c r="D9655" t="s">
        <v>303</v>
      </c>
      <c r="E9655" t="s">
        <v>301</v>
      </c>
      <c r="F9655" s="8">
        <v>2568721.48</v>
      </c>
      <c r="G9655" s="10"/>
      <c r="I9655" s="8">
        <v>0</v>
      </c>
      <c r="J9655" s="8">
        <v>0</v>
      </c>
    </row>
    <row r="9656" spans="1:10" hidden="1" x14ac:dyDescent="0.35">
      <c r="A9656">
        <v>2022</v>
      </c>
      <c r="B9656">
        <v>3122355</v>
      </c>
      <c r="C9656" t="s">
        <v>62</v>
      </c>
      <c r="D9656" t="s">
        <v>303</v>
      </c>
      <c r="E9656" t="s">
        <v>309</v>
      </c>
      <c r="F9656" s="8">
        <v>1191210.27</v>
      </c>
      <c r="G9656" s="10"/>
      <c r="I9656" s="8">
        <v>0</v>
      </c>
      <c r="J9656" s="8">
        <v>0</v>
      </c>
    </row>
    <row r="9657" spans="1:10" hidden="1" x14ac:dyDescent="0.35">
      <c r="A9657">
        <v>2022</v>
      </c>
      <c r="B9657">
        <v>3122454</v>
      </c>
      <c r="C9657" t="s">
        <v>63</v>
      </c>
      <c r="D9657" t="s">
        <v>303</v>
      </c>
      <c r="E9657" t="s">
        <v>299</v>
      </c>
      <c r="F9657" s="8">
        <v>11931414.18</v>
      </c>
      <c r="G9657" s="10">
        <v>11700316.869999999</v>
      </c>
      <c r="H9657">
        <v>0.81694057145650634</v>
      </c>
      <c r="I9657" s="8">
        <v>188792.76849346139</v>
      </c>
      <c r="J9657" s="8">
        <v>0</v>
      </c>
    </row>
    <row r="9658" spans="1:10" hidden="1" x14ac:dyDescent="0.35">
      <c r="A9658">
        <v>2022</v>
      </c>
      <c r="B9658">
        <v>3122454</v>
      </c>
      <c r="C9658" t="s">
        <v>63</v>
      </c>
      <c r="D9658" t="s">
        <v>303</v>
      </c>
      <c r="E9658" t="s">
        <v>300</v>
      </c>
      <c r="F9658" s="8">
        <v>9558463.5500000007</v>
      </c>
      <c r="G9658" s="10"/>
      <c r="I9658" s="8">
        <v>0</v>
      </c>
      <c r="J9658" s="8">
        <v>9747256.3184934612</v>
      </c>
    </row>
    <row r="9659" spans="1:10" hidden="1" x14ac:dyDescent="0.35">
      <c r="A9659">
        <v>2022</v>
      </c>
      <c r="B9659">
        <v>3122454</v>
      </c>
      <c r="C9659" t="s">
        <v>63</v>
      </c>
      <c r="D9659" t="s">
        <v>303</v>
      </c>
      <c r="E9659" t="s">
        <v>301</v>
      </c>
      <c r="F9659" s="8">
        <v>2126273.67</v>
      </c>
      <c r="G9659" s="10"/>
      <c r="I9659" s="8">
        <v>0</v>
      </c>
      <c r="J9659" s="8">
        <v>0</v>
      </c>
    </row>
    <row r="9660" spans="1:10" hidden="1" x14ac:dyDescent="0.35">
      <c r="A9660">
        <v>2022</v>
      </c>
      <c r="B9660">
        <v>3122454</v>
      </c>
      <c r="C9660" t="s">
        <v>63</v>
      </c>
      <c r="D9660" t="s">
        <v>303</v>
      </c>
      <c r="E9660" t="s">
        <v>309</v>
      </c>
      <c r="F9660" s="8">
        <v>231097.31</v>
      </c>
      <c r="G9660" s="10"/>
      <c r="I9660" s="8">
        <v>0</v>
      </c>
      <c r="J9660" s="8">
        <v>0</v>
      </c>
    </row>
    <row r="9661" spans="1:10" hidden="1" x14ac:dyDescent="0.35">
      <c r="A9661">
        <v>2022</v>
      </c>
      <c r="B9661">
        <v>3122470</v>
      </c>
      <c r="C9661" t="s">
        <v>64</v>
      </c>
      <c r="D9661" t="s">
        <v>303</v>
      </c>
      <c r="E9661" t="s">
        <v>299</v>
      </c>
      <c r="F9661" s="8">
        <v>5730515.1500000004</v>
      </c>
      <c r="G9661" s="10">
        <v>5197194.3000000007</v>
      </c>
      <c r="H9661">
        <v>0.68857707705867366</v>
      </c>
      <c r="I9661" s="8">
        <v>367232.51202744734</v>
      </c>
      <c r="J9661" s="8">
        <v>0</v>
      </c>
    </row>
    <row r="9662" spans="1:10" hidden="1" x14ac:dyDescent="0.35">
      <c r="A9662">
        <v>2022</v>
      </c>
      <c r="B9662">
        <v>3122470</v>
      </c>
      <c r="C9662" t="s">
        <v>64</v>
      </c>
      <c r="D9662" t="s">
        <v>303</v>
      </c>
      <c r="E9662" t="s">
        <v>300</v>
      </c>
      <c r="F9662" s="8">
        <v>3578668.86</v>
      </c>
      <c r="G9662" s="10"/>
      <c r="I9662" s="8">
        <v>0</v>
      </c>
      <c r="J9662" s="8">
        <v>3945901.3720274474</v>
      </c>
    </row>
    <row r="9663" spans="1:10" hidden="1" x14ac:dyDescent="0.35">
      <c r="A9663">
        <v>2022</v>
      </c>
      <c r="B9663">
        <v>3122470</v>
      </c>
      <c r="C9663" t="s">
        <v>64</v>
      </c>
      <c r="D9663" t="s">
        <v>303</v>
      </c>
      <c r="E9663" t="s">
        <v>307</v>
      </c>
      <c r="F9663" s="8">
        <v>40225</v>
      </c>
      <c r="G9663" s="10"/>
      <c r="I9663" s="8">
        <v>0</v>
      </c>
      <c r="J9663" s="8">
        <v>0</v>
      </c>
    </row>
    <row r="9664" spans="1:10" hidden="1" x14ac:dyDescent="0.35">
      <c r="A9664">
        <v>2022</v>
      </c>
      <c r="B9664">
        <v>3122470</v>
      </c>
      <c r="C9664" t="s">
        <v>64</v>
      </c>
      <c r="D9664" t="s">
        <v>303</v>
      </c>
      <c r="E9664" t="s">
        <v>306</v>
      </c>
      <c r="F9664" s="8">
        <v>272563.77</v>
      </c>
      <c r="G9664" s="10"/>
      <c r="I9664" s="8">
        <v>0</v>
      </c>
      <c r="J9664" s="8">
        <v>0</v>
      </c>
    </row>
    <row r="9665" spans="1:10" hidden="1" x14ac:dyDescent="0.35">
      <c r="A9665">
        <v>2022</v>
      </c>
      <c r="B9665">
        <v>3122470</v>
      </c>
      <c r="C9665" t="s">
        <v>64</v>
      </c>
      <c r="D9665" t="s">
        <v>303</v>
      </c>
      <c r="E9665" t="s">
        <v>301</v>
      </c>
      <c r="F9665" s="8">
        <v>1051744.78</v>
      </c>
      <c r="G9665" s="10"/>
      <c r="I9665" s="8">
        <v>0</v>
      </c>
      <c r="J9665" s="8">
        <v>0</v>
      </c>
    </row>
    <row r="9666" spans="1:10" hidden="1" x14ac:dyDescent="0.35">
      <c r="A9666">
        <v>2022</v>
      </c>
      <c r="B9666">
        <v>3122470</v>
      </c>
      <c r="C9666" t="s">
        <v>64</v>
      </c>
      <c r="D9666" t="s">
        <v>303</v>
      </c>
      <c r="E9666" t="s">
        <v>309</v>
      </c>
      <c r="F9666" s="8">
        <v>533320.85</v>
      </c>
      <c r="G9666" s="10"/>
      <c r="I9666" s="8">
        <v>0</v>
      </c>
      <c r="J9666" s="8">
        <v>0</v>
      </c>
    </row>
    <row r="9667" spans="1:10" hidden="1" x14ac:dyDescent="0.35">
      <c r="A9667">
        <v>2022</v>
      </c>
      <c r="B9667">
        <v>3123106</v>
      </c>
      <c r="C9667" t="s">
        <v>65</v>
      </c>
      <c r="D9667" t="s">
        <v>303</v>
      </c>
      <c r="E9667" t="s">
        <v>299</v>
      </c>
      <c r="F9667" s="8">
        <v>7866775.3499999996</v>
      </c>
      <c r="G9667" s="10">
        <v>7497576.7999999998</v>
      </c>
      <c r="H9667">
        <v>0.87245957520568518</v>
      </c>
      <c r="I9667" s="8">
        <v>322110.81009955489</v>
      </c>
      <c r="J9667" s="8">
        <v>0</v>
      </c>
    </row>
    <row r="9668" spans="1:10" hidden="1" x14ac:dyDescent="0.35">
      <c r="A9668">
        <v>2022</v>
      </c>
      <c r="B9668">
        <v>3123106</v>
      </c>
      <c r="C9668" t="s">
        <v>65</v>
      </c>
      <c r="D9668" t="s">
        <v>303</v>
      </c>
      <c r="E9668" t="s">
        <v>300</v>
      </c>
      <c r="F9668" s="8">
        <v>6541332.6699999999</v>
      </c>
      <c r="G9668" s="10"/>
      <c r="I9668" s="8">
        <v>0</v>
      </c>
      <c r="J9668" s="8">
        <v>6863443.4800995551</v>
      </c>
    </row>
    <row r="9669" spans="1:10" hidden="1" x14ac:dyDescent="0.35">
      <c r="A9669">
        <v>2022</v>
      </c>
      <c r="B9669">
        <v>3123106</v>
      </c>
      <c r="C9669" t="s">
        <v>65</v>
      </c>
      <c r="D9669" t="s">
        <v>303</v>
      </c>
      <c r="E9669" t="s">
        <v>301</v>
      </c>
      <c r="F9669" s="8">
        <v>956244.13</v>
      </c>
      <c r="G9669" s="10"/>
      <c r="I9669" s="8">
        <v>0</v>
      </c>
      <c r="J9669" s="8">
        <v>0</v>
      </c>
    </row>
    <row r="9670" spans="1:10" hidden="1" x14ac:dyDescent="0.35">
      <c r="A9670">
        <v>2022</v>
      </c>
      <c r="B9670">
        <v>3123106</v>
      </c>
      <c r="C9670" t="s">
        <v>65</v>
      </c>
      <c r="D9670" t="s">
        <v>303</v>
      </c>
      <c r="E9670" t="s">
        <v>309</v>
      </c>
      <c r="F9670" s="8">
        <v>369198.55</v>
      </c>
      <c r="G9670" s="10"/>
      <c r="I9670" s="8">
        <v>0</v>
      </c>
      <c r="J9670" s="8">
        <v>0</v>
      </c>
    </row>
    <row r="9671" spans="1:10" hidden="1" x14ac:dyDescent="0.35">
      <c r="A9671">
        <v>2022</v>
      </c>
      <c r="B9671">
        <v>3123700</v>
      </c>
      <c r="C9671" t="s">
        <v>66</v>
      </c>
      <c r="D9671" t="s">
        <v>303</v>
      </c>
      <c r="E9671" t="s">
        <v>299</v>
      </c>
      <c r="F9671" s="8">
        <v>13062756.08</v>
      </c>
      <c r="G9671" s="10">
        <v>12424911.41</v>
      </c>
      <c r="H9671">
        <v>0.8134951112701736</v>
      </c>
      <c r="I9671" s="8">
        <v>518883.52079473721</v>
      </c>
      <c r="J9671" s="8">
        <v>0</v>
      </c>
    </row>
    <row r="9672" spans="1:10" hidden="1" x14ac:dyDescent="0.35">
      <c r="A9672">
        <v>2022</v>
      </c>
      <c r="B9672">
        <v>3123700</v>
      </c>
      <c r="C9672" t="s">
        <v>66</v>
      </c>
      <c r="D9672" t="s">
        <v>303</v>
      </c>
      <c r="E9672" t="s">
        <v>300</v>
      </c>
      <c r="F9672" s="8">
        <v>10107604.689999999</v>
      </c>
      <c r="G9672" s="10"/>
      <c r="I9672" s="8">
        <v>0</v>
      </c>
      <c r="J9672" s="8">
        <v>10626488.210794738</v>
      </c>
    </row>
    <row r="9673" spans="1:10" hidden="1" x14ac:dyDescent="0.35">
      <c r="A9673">
        <v>2022</v>
      </c>
      <c r="B9673">
        <v>3123700</v>
      </c>
      <c r="C9673" t="s">
        <v>66</v>
      </c>
      <c r="D9673" t="s">
        <v>303</v>
      </c>
      <c r="E9673" t="s">
        <v>308</v>
      </c>
      <c r="F9673" s="8">
        <v>49505.03</v>
      </c>
      <c r="G9673" s="10"/>
      <c r="I9673" s="8">
        <v>0</v>
      </c>
      <c r="J9673" s="8">
        <v>0</v>
      </c>
    </row>
    <row r="9674" spans="1:10" hidden="1" x14ac:dyDescent="0.35">
      <c r="A9674">
        <v>2022</v>
      </c>
      <c r="B9674">
        <v>3123700</v>
      </c>
      <c r="C9674" t="s">
        <v>66</v>
      </c>
      <c r="D9674" t="s">
        <v>303</v>
      </c>
      <c r="E9674" t="s">
        <v>301</v>
      </c>
      <c r="F9674" s="8">
        <v>1713709.75</v>
      </c>
      <c r="G9674" s="10"/>
      <c r="I9674" s="8">
        <v>0</v>
      </c>
      <c r="J9674" s="8">
        <v>0</v>
      </c>
    </row>
    <row r="9675" spans="1:10" hidden="1" x14ac:dyDescent="0.35">
      <c r="A9675">
        <v>2022</v>
      </c>
      <c r="B9675">
        <v>3123700</v>
      </c>
      <c r="C9675" t="s">
        <v>66</v>
      </c>
      <c r="D9675" t="s">
        <v>303</v>
      </c>
      <c r="E9675" t="s">
        <v>304</v>
      </c>
      <c r="F9675" s="8">
        <v>10253.719999999999</v>
      </c>
      <c r="G9675" s="10"/>
      <c r="I9675" s="8">
        <v>0</v>
      </c>
      <c r="J9675" s="8">
        <v>0</v>
      </c>
    </row>
    <row r="9676" spans="1:10" hidden="1" x14ac:dyDescent="0.35">
      <c r="A9676">
        <v>2022</v>
      </c>
      <c r="B9676">
        <v>3123700</v>
      </c>
      <c r="C9676" t="s">
        <v>66</v>
      </c>
      <c r="D9676" t="s">
        <v>303</v>
      </c>
      <c r="E9676" t="s">
        <v>305</v>
      </c>
      <c r="F9676" s="8">
        <v>29285.4</v>
      </c>
      <c r="G9676" s="10"/>
      <c r="I9676" s="8">
        <v>0</v>
      </c>
      <c r="J9676" s="8">
        <v>0</v>
      </c>
    </row>
    <row r="9677" spans="1:10" hidden="1" x14ac:dyDescent="0.35">
      <c r="A9677">
        <v>2022</v>
      </c>
      <c r="B9677">
        <v>3123700</v>
      </c>
      <c r="C9677" t="s">
        <v>66</v>
      </c>
      <c r="D9677" t="s">
        <v>303</v>
      </c>
      <c r="E9677" t="s">
        <v>309</v>
      </c>
      <c r="F9677" s="8">
        <v>637844.67000000004</v>
      </c>
      <c r="G9677" s="10"/>
      <c r="I9677" s="8">
        <v>0</v>
      </c>
      <c r="J9677" s="8">
        <v>0</v>
      </c>
    </row>
    <row r="9678" spans="1:10" hidden="1" x14ac:dyDescent="0.35">
      <c r="A9678">
        <v>2022</v>
      </c>
      <c r="B9678">
        <v>3123809</v>
      </c>
      <c r="C9678" t="s">
        <v>67</v>
      </c>
      <c r="D9678" t="s">
        <v>303</v>
      </c>
      <c r="E9678" t="s">
        <v>299</v>
      </c>
      <c r="F9678" s="8">
        <v>8428955.3399999999</v>
      </c>
      <c r="G9678" s="10">
        <v>8206151.5999999996</v>
      </c>
      <c r="H9678">
        <v>0.88414390126548481</v>
      </c>
      <c r="I9678" s="8">
        <v>196990.56790014074</v>
      </c>
      <c r="J9678" s="8">
        <v>0</v>
      </c>
    </row>
    <row r="9679" spans="1:10" hidden="1" x14ac:dyDescent="0.35">
      <c r="A9679">
        <v>2022</v>
      </c>
      <c r="B9679">
        <v>3123809</v>
      </c>
      <c r="C9679" t="s">
        <v>67</v>
      </c>
      <c r="D9679" t="s">
        <v>303</v>
      </c>
      <c r="E9679" t="s">
        <v>300</v>
      </c>
      <c r="F9679" s="8">
        <v>7255418.8899999997</v>
      </c>
      <c r="G9679" s="10"/>
      <c r="I9679" s="8">
        <v>0</v>
      </c>
      <c r="J9679" s="8">
        <v>7452409.4579001404</v>
      </c>
    </row>
    <row r="9680" spans="1:10" hidden="1" x14ac:dyDescent="0.35">
      <c r="A9680">
        <v>2022</v>
      </c>
      <c r="B9680">
        <v>3123809</v>
      </c>
      <c r="C9680" t="s">
        <v>67</v>
      </c>
      <c r="D9680" t="s">
        <v>303</v>
      </c>
      <c r="E9680" t="s">
        <v>301</v>
      </c>
      <c r="F9680" s="8">
        <v>690611.86</v>
      </c>
      <c r="G9680" s="10"/>
      <c r="I9680" s="8">
        <v>0</v>
      </c>
      <c r="J9680" s="8">
        <v>0</v>
      </c>
    </row>
    <row r="9681" spans="1:10" hidden="1" x14ac:dyDescent="0.35">
      <c r="A9681">
        <v>2022</v>
      </c>
      <c r="B9681">
        <v>3123809</v>
      </c>
      <c r="C9681" t="s">
        <v>67</v>
      </c>
      <c r="D9681" t="s">
        <v>303</v>
      </c>
      <c r="E9681" t="s">
        <v>309</v>
      </c>
      <c r="F9681" s="8">
        <v>222803.74</v>
      </c>
      <c r="G9681" s="10"/>
      <c r="I9681" s="8">
        <v>0</v>
      </c>
      <c r="J9681" s="8">
        <v>0</v>
      </c>
    </row>
    <row r="9682" spans="1:10" hidden="1" x14ac:dyDescent="0.35">
      <c r="A9682">
        <v>2022</v>
      </c>
      <c r="B9682">
        <v>3124302</v>
      </c>
      <c r="C9682" t="s">
        <v>68</v>
      </c>
      <c r="D9682" t="s">
        <v>303</v>
      </c>
      <c r="E9682" t="s">
        <v>299</v>
      </c>
      <c r="F9682" s="8">
        <v>28198193.609999999</v>
      </c>
      <c r="G9682" s="10">
        <v>27081177.43</v>
      </c>
      <c r="H9682">
        <v>0.6408882651008132</v>
      </c>
      <c r="I9682" s="8">
        <v>715882.5616897376</v>
      </c>
      <c r="J9682" s="8">
        <v>0</v>
      </c>
    </row>
    <row r="9683" spans="1:10" hidden="1" x14ac:dyDescent="0.35">
      <c r="A9683">
        <v>2022</v>
      </c>
      <c r="B9683">
        <v>3124302</v>
      </c>
      <c r="C9683" t="s">
        <v>68</v>
      </c>
      <c r="D9683" t="s">
        <v>303</v>
      </c>
      <c r="E9683" t="s">
        <v>300</v>
      </c>
      <c r="F9683" s="8">
        <v>17356008.82</v>
      </c>
      <c r="G9683" s="10"/>
      <c r="I9683" s="8">
        <v>0</v>
      </c>
      <c r="J9683" s="8">
        <v>18071891.381689738</v>
      </c>
    </row>
    <row r="9684" spans="1:10" hidden="1" x14ac:dyDescent="0.35">
      <c r="A9684">
        <v>2022</v>
      </c>
      <c r="B9684">
        <v>3124302</v>
      </c>
      <c r="C9684" t="s">
        <v>68</v>
      </c>
      <c r="D9684" t="s">
        <v>303</v>
      </c>
      <c r="E9684" t="s">
        <v>306</v>
      </c>
      <c r="F9684" s="8">
        <v>319515.27</v>
      </c>
      <c r="G9684" s="10"/>
      <c r="I9684" s="8">
        <v>0</v>
      </c>
      <c r="J9684" s="8">
        <v>0</v>
      </c>
    </row>
    <row r="9685" spans="1:10" hidden="1" x14ac:dyDescent="0.35">
      <c r="A9685">
        <v>2022</v>
      </c>
      <c r="B9685">
        <v>3124302</v>
      </c>
      <c r="C9685" t="s">
        <v>68</v>
      </c>
      <c r="D9685" t="s">
        <v>303</v>
      </c>
      <c r="E9685" t="s">
        <v>301</v>
      </c>
      <c r="F9685" s="8">
        <v>8834781.9900000002</v>
      </c>
      <c r="G9685" s="10"/>
      <c r="I9685" s="8">
        <v>0</v>
      </c>
      <c r="J9685" s="8">
        <v>0</v>
      </c>
    </row>
    <row r="9686" spans="1:10" hidden="1" x14ac:dyDescent="0.35">
      <c r="A9686">
        <v>2022</v>
      </c>
      <c r="B9686">
        <v>3124302</v>
      </c>
      <c r="C9686" t="s">
        <v>68</v>
      </c>
      <c r="D9686" t="s">
        <v>303</v>
      </c>
      <c r="E9686" t="s">
        <v>309</v>
      </c>
      <c r="F9686" s="8">
        <v>1117016.18</v>
      </c>
      <c r="G9686" s="10"/>
      <c r="I9686" s="8">
        <v>0</v>
      </c>
      <c r="J9686" s="8">
        <v>0</v>
      </c>
    </row>
    <row r="9687" spans="1:10" hidden="1" x14ac:dyDescent="0.35">
      <c r="A9687">
        <v>2022</v>
      </c>
      <c r="B9687">
        <v>3125408</v>
      </c>
      <c r="C9687" t="s">
        <v>69</v>
      </c>
      <c r="D9687" t="s">
        <v>303</v>
      </c>
      <c r="E9687" t="s">
        <v>299</v>
      </c>
      <c r="F9687" s="8">
        <v>7208447.0899999999</v>
      </c>
      <c r="G9687" s="10">
        <v>7046499.4399999995</v>
      </c>
      <c r="H9687">
        <v>0.69223353262623699</v>
      </c>
      <c r="I9687" s="8">
        <v>112105.59386001741</v>
      </c>
      <c r="J9687" s="8">
        <v>0</v>
      </c>
    </row>
    <row r="9688" spans="1:10" hidden="1" x14ac:dyDescent="0.35">
      <c r="A9688">
        <v>2022</v>
      </c>
      <c r="B9688">
        <v>3125408</v>
      </c>
      <c r="C9688" t="s">
        <v>69</v>
      </c>
      <c r="D9688" t="s">
        <v>303</v>
      </c>
      <c r="E9688" t="s">
        <v>300</v>
      </c>
      <c r="F9688" s="8">
        <v>4877823.2</v>
      </c>
      <c r="G9688" s="10"/>
      <c r="I9688" s="8">
        <v>0</v>
      </c>
      <c r="J9688" s="8">
        <v>4989928.7938600173</v>
      </c>
    </row>
    <row r="9689" spans="1:10" hidden="1" x14ac:dyDescent="0.35">
      <c r="A9689">
        <v>2022</v>
      </c>
      <c r="B9689">
        <v>3125408</v>
      </c>
      <c r="C9689" t="s">
        <v>69</v>
      </c>
      <c r="D9689" t="s">
        <v>303</v>
      </c>
      <c r="E9689" t="s">
        <v>301</v>
      </c>
      <c r="F9689" s="8">
        <v>1822825.1</v>
      </c>
      <c r="G9689" s="10"/>
      <c r="I9689" s="8">
        <v>0</v>
      </c>
      <c r="J9689" s="8">
        <v>0</v>
      </c>
    </row>
    <row r="9690" spans="1:10" hidden="1" x14ac:dyDescent="0.35">
      <c r="A9690">
        <v>2022</v>
      </c>
      <c r="B9690">
        <v>3125408</v>
      </c>
      <c r="C9690" t="s">
        <v>69</v>
      </c>
      <c r="D9690" t="s">
        <v>303</v>
      </c>
      <c r="E9690" t="s">
        <v>309</v>
      </c>
      <c r="F9690" s="8">
        <v>161947.65</v>
      </c>
      <c r="G9690" s="10"/>
      <c r="I9690" s="8">
        <v>0</v>
      </c>
      <c r="J9690" s="8">
        <v>0</v>
      </c>
    </row>
    <row r="9691" spans="1:10" hidden="1" x14ac:dyDescent="0.35">
      <c r="A9691">
        <v>2022</v>
      </c>
      <c r="B9691">
        <v>3125606</v>
      </c>
      <c r="C9691" t="s">
        <v>70</v>
      </c>
      <c r="D9691" t="s">
        <v>303</v>
      </c>
      <c r="E9691" t="s">
        <v>299</v>
      </c>
      <c r="F9691" s="8">
        <v>7539459.5800000001</v>
      </c>
      <c r="G9691" s="10">
        <v>7056174.8300000001</v>
      </c>
      <c r="H9691">
        <v>0.6735122831416579</v>
      </c>
      <c r="I9691" s="8">
        <v>325498.21538004535</v>
      </c>
      <c r="J9691" s="8">
        <v>0</v>
      </c>
    </row>
    <row r="9692" spans="1:10" hidden="1" x14ac:dyDescent="0.35">
      <c r="A9692">
        <v>2022</v>
      </c>
      <c r="B9692">
        <v>3125606</v>
      </c>
      <c r="C9692" t="s">
        <v>70</v>
      </c>
      <c r="D9692" t="s">
        <v>303</v>
      </c>
      <c r="E9692" t="s">
        <v>300</v>
      </c>
      <c r="F9692" s="8">
        <v>4752420.42</v>
      </c>
      <c r="G9692" s="10"/>
      <c r="I9692" s="8">
        <v>0</v>
      </c>
      <c r="J9692" s="8">
        <v>5077918.6353800455</v>
      </c>
    </row>
    <row r="9693" spans="1:10" hidden="1" x14ac:dyDescent="0.35">
      <c r="A9693">
        <v>2022</v>
      </c>
      <c r="B9693">
        <v>3125606</v>
      </c>
      <c r="C9693" t="s">
        <v>70</v>
      </c>
      <c r="D9693" t="s">
        <v>303</v>
      </c>
      <c r="E9693" t="s">
        <v>301</v>
      </c>
      <c r="F9693" s="8">
        <v>1802637.23</v>
      </c>
      <c r="G9693" s="10"/>
      <c r="I9693" s="8">
        <v>0</v>
      </c>
      <c r="J9693" s="8">
        <v>0</v>
      </c>
    </row>
    <row r="9694" spans="1:10" hidden="1" x14ac:dyDescent="0.35">
      <c r="A9694">
        <v>2022</v>
      </c>
      <c r="B9694">
        <v>3125606</v>
      </c>
      <c r="C9694" t="s">
        <v>70</v>
      </c>
      <c r="D9694" t="s">
        <v>303</v>
      </c>
      <c r="E9694" t="s">
        <v>309</v>
      </c>
      <c r="F9694" s="8">
        <v>483284.75</v>
      </c>
      <c r="G9694" s="10"/>
      <c r="I9694" s="8">
        <v>0</v>
      </c>
      <c r="J9694" s="8">
        <v>0</v>
      </c>
    </row>
    <row r="9695" spans="1:10" hidden="1" x14ac:dyDescent="0.35">
      <c r="A9695">
        <v>2022</v>
      </c>
      <c r="B9695">
        <v>3125705</v>
      </c>
      <c r="C9695" t="s">
        <v>71</v>
      </c>
      <c r="D9695" t="s">
        <v>303</v>
      </c>
      <c r="E9695" t="s">
        <v>299</v>
      </c>
      <c r="F9695" s="8">
        <v>16369462.220000001</v>
      </c>
      <c r="G9695" s="10">
        <v>16187716.130000001</v>
      </c>
      <c r="H9695">
        <v>0.97252566968506626</v>
      </c>
      <c r="I9695" s="8">
        <v>176752.73788989233</v>
      </c>
      <c r="J9695" s="8">
        <v>0</v>
      </c>
    </row>
    <row r="9696" spans="1:10" hidden="1" x14ac:dyDescent="0.35">
      <c r="A9696">
        <v>2022</v>
      </c>
      <c r="B9696">
        <v>3125705</v>
      </c>
      <c r="C9696" t="s">
        <v>71</v>
      </c>
      <c r="D9696" t="s">
        <v>303</v>
      </c>
      <c r="E9696" t="s">
        <v>300</v>
      </c>
      <c r="F9696" s="8">
        <v>15742969.470000001</v>
      </c>
      <c r="G9696" s="10"/>
      <c r="I9696" s="8">
        <v>0</v>
      </c>
      <c r="J9696" s="8">
        <v>15919722.207889892</v>
      </c>
    </row>
    <row r="9697" spans="1:10" hidden="1" x14ac:dyDescent="0.35">
      <c r="A9697">
        <v>2022</v>
      </c>
      <c r="B9697">
        <v>3125705</v>
      </c>
      <c r="C9697" t="s">
        <v>71</v>
      </c>
      <c r="D9697" t="s">
        <v>303</v>
      </c>
      <c r="E9697" t="s">
        <v>301</v>
      </c>
      <c r="F9697" s="8">
        <v>354700.3</v>
      </c>
      <c r="G9697" s="10"/>
      <c r="I9697" s="8">
        <v>0</v>
      </c>
      <c r="J9697" s="8">
        <v>0</v>
      </c>
    </row>
    <row r="9698" spans="1:10" hidden="1" x14ac:dyDescent="0.35">
      <c r="A9698">
        <v>2022</v>
      </c>
      <c r="B9698">
        <v>3125705</v>
      </c>
      <c r="C9698" t="s">
        <v>71</v>
      </c>
      <c r="D9698" t="s">
        <v>303</v>
      </c>
      <c r="E9698" t="s">
        <v>304</v>
      </c>
      <c r="F9698" s="8">
        <v>25771.16</v>
      </c>
      <c r="G9698" s="10"/>
      <c r="I9698" s="8">
        <v>0</v>
      </c>
      <c r="J9698" s="8">
        <v>0</v>
      </c>
    </row>
    <row r="9699" spans="1:10" hidden="1" x14ac:dyDescent="0.35">
      <c r="A9699">
        <v>2022</v>
      </c>
      <c r="B9699">
        <v>3125705</v>
      </c>
      <c r="C9699" t="s">
        <v>71</v>
      </c>
      <c r="D9699" t="s">
        <v>303</v>
      </c>
      <c r="E9699" t="s">
        <v>305</v>
      </c>
      <c r="F9699" s="8">
        <v>64275.199999999997</v>
      </c>
      <c r="G9699" s="10"/>
      <c r="I9699" s="8">
        <v>0</v>
      </c>
      <c r="J9699" s="8">
        <v>0</v>
      </c>
    </row>
    <row r="9700" spans="1:10" hidden="1" x14ac:dyDescent="0.35">
      <c r="A9700">
        <v>2022</v>
      </c>
      <c r="B9700">
        <v>3125705</v>
      </c>
      <c r="C9700" t="s">
        <v>71</v>
      </c>
      <c r="D9700" t="s">
        <v>303</v>
      </c>
      <c r="E9700" t="s">
        <v>309</v>
      </c>
      <c r="F9700" s="8">
        <v>181746.09</v>
      </c>
      <c r="G9700" s="10"/>
      <c r="I9700" s="8">
        <v>0</v>
      </c>
      <c r="J9700" s="8">
        <v>0</v>
      </c>
    </row>
    <row r="9701" spans="1:10" hidden="1" x14ac:dyDescent="0.35">
      <c r="A9701">
        <v>2022</v>
      </c>
      <c r="B9701">
        <v>3125804</v>
      </c>
      <c r="C9701" t="s">
        <v>72</v>
      </c>
      <c r="D9701" t="s">
        <v>303</v>
      </c>
      <c r="E9701" t="s">
        <v>299</v>
      </c>
      <c r="F9701" s="8">
        <v>4627005.96</v>
      </c>
      <c r="G9701" s="10">
        <v>3977867.1</v>
      </c>
      <c r="H9701">
        <v>0.74729885018028874</v>
      </c>
      <c r="I9701" s="8">
        <v>485100.7236853434</v>
      </c>
      <c r="J9701" s="8">
        <v>0</v>
      </c>
    </row>
    <row r="9702" spans="1:10" hidden="1" x14ac:dyDescent="0.35">
      <c r="A9702">
        <v>2022</v>
      </c>
      <c r="B9702">
        <v>3125804</v>
      </c>
      <c r="C9702" t="s">
        <v>72</v>
      </c>
      <c r="D9702" t="s">
        <v>303</v>
      </c>
      <c r="E9702" t="s">
        <v>300</v>
      </c>
      <c r="F9702" s="8">
        <v>2972655.51</v>
      </c>
      <c r="G9702" s="10"/>
      <c r="I9702" s="8">
        <v>0</v>
      </c>
      <c r="J9702" s="8">
        <v>3457756.2336853431</v>
      </c>
    </row>
    <row r="9703" spans="1:10" hidden="1" x14ac:dyDescent="0.35">
      <c r="A9703">
        <v>2022</v>
      </c>
      <c r="B9703">
        <v>3125804</v>
      </c>
      <c r="C9703" t="s">
        <v>72</v>
      </c>
      <c r="D9703" t="s">
        <v>303</v>
      </c>
      <c r="E9703" t="s">
        <v>307</v>
      </c>
      <c r="F9703" s="8">
        <v>8370</v>
      </c>
      <c r="G9703" s="10"/>
      <c r="I9703" s="8">
        <v>0</v>
      </c>
      <c r="J9703" s="8">
        <v>0</v>
      </c>
    </row>
    <row r="9704" spans="1:10" hidden="1" x14ac:dyDescent="0.35">
      <c r="A9704">
        <v>2022</v>
      </c>
      <c r="B9704">
        <v>3125804</v>
      </c>
      <c r="C9704" t="s">
        <v>72</v>
      </c>
      <c r="D9704" t="s">
        <v>303</v>
      </c>
      <c r="E9704" t="s">
        <v>306</v>
      </c>
      <c r="F9704" s="8">
        <v>179083.19</v>
      </c>
      <c r="G9704" s="10"/>
      <c r="I9704" s="8">
        <v>0</v>
      </c>
      <c r="J9704" s="8">
        <v>0</v>
      </c>
    </row>
    <row r="9705" spans="1:10" hidden="1" x14ac:dyDescent="0.35">
      <c r="A9705">
        <v>2022</v>
      </c>
      <c r="B9705">
        <v>3125804</v>
      </c>
      <c r="C9705" t="s">
        <v>72</v>
      </c>
      <c r="D9705" t="s">
        <v>303</v>
      </c>
      <c r="E9705" t="s">
        <v>301</v>
      </c>
      <c r="F9705" s="8">
        <v>705312.69</v>
      </c>
      <c r="G9705" s="10"/>
      <c r="I9705" s="8">
        <v>0</v>
      </c>
      <c r="J9705" s="8">
        <v>0</v>
      </c>
    </row>
    <row r="9706" spans="1:10" hidden="1" x14ac:dyDescent="0.35">
      <c r="A9706">
        <v>2022</v>
      </c>
      <c r="B9706">
        <v>3125804</v>
      </c>
      <c r="C9706" t="s">
        <v>72</v>
      </c>
      <c r="D9706" t="s">
        <v>303</v>
      </c>
      <c r="E9706" t="s">
        <v>309</v>
      </c>
      <c r="F9706" s="8">
        <v>649138.86</v>
      </c>
      <c r="G9706" s="10"/>
      <c r="I9706" s="8">
        <v>0</v>
      </c>
      <c r="J9706" s="8">
        <v>0</v>
      </c>
    </row>
    <row r="9707" spans="1:10" hidden="1" x14ac:dyDescent="0.35">
      <c r="A9707">
        <v>2022</v>
      </c>
      <c r="B9707">
        <v>3126208</v>
      </c>
      <c r="C9707" t="s">
        <v>73</v>
      </c>
      <c r="D9707" t="s">
        <v>303</v>
      </c>
      <c r="E9707" t="s">
        <v>299</v>
      </c>
      <c r="F9707" s="8">
        <v>12252497.52</v>
      </c>
      <c r="G9707" s="10">
        <v>11740042.77</v>
      </c>
      <c r="H9707">
        <v>0.81725173476518775</v>
      </c>
      <c r="I9707" s="8">
        <v>418804.53342616057</v>
      </c>
      <c r="J9707" s="8">
        <v>0</v>
      </c>
    </row>
    <row r="9708" spans="1:10" hidden="1" x14ac:dyDescent="0.35">
      <c r="A9708">
        <v>2022</v>
      </c>
      <c r="B9708">
        <v>3126208</v>
      </c>
      <c r="C9708" t="s">
        <v>73</v>
      </c>
      <c r="D9708" t="s">
        <v>303</v>
      </c>
      <c r="E9708" t="s">
        <v>300</v>
      </c>
      <c r="F9708" s="8">
        <v>9594570.3200000003</v>
      </c>
      <c r="G9708" s="10"/>
      <c r="I9708" s="8">
        <v>0</v>
      </c>
      <c r="J9708" s="8">
        <v>10013374.85342616</v>
      </c>
    </row>
    <row r="9709" spans="1:10" hidden="1" x14ac:dyDescent="0.35">
      <c r="A9709">
        <v>2022</v>
      </c>
      <c r="B9709">
        <v>3126208</v>
      </c>
      <c r="C9709" t="s">
        <v>73</v>
      </c>
      <c r="D9709" t="s">
        <v>303</v>
      </c>
      <c r="E9709" t="s">
        <v>301</v>
      </c>
      <c r="F9709" s="8">
        <v>1736176.09</v>
      </c>
      <c r="G9709" s="10"/>
      <c r="I9709" s="8">
        <v>0</v>
      </c>
      <c r="J9709" s="8">
        <v>0</v>
      </c>
    </row>
    <row r="9710" spans="1:10" hidden="1" x14ac:dyDescent="0.35">
      <c r="A9710">
        <v>2022</v>
      </c>
      <c r="B9710">
        <v>3126208</v>
      </c>
      <c r="C9710" t="s">
        <v>73</v>
      </c>
      <c r="D9710" t="s">
        <v>303</v>
      </c>
      <c r="E9710" t="s">
        <v>309</v>
      </c>
      <c r="F9710" s="8">
        <v>512454.75</v>
      </c>
      <c r="G9710" s="10"/>
      <c r="I9710" s="8">
        <v>0</v>
      </c>
      <c r="J9710" s="8">
        <v>0</v>
      </c>
    </row>
    <row r="9711" spans="1:10" hidden="1" x14ac:dyDescent="0.35">
      <c r="A9711">
        <v>2022</v>
      </c>
      <c r="B9711">
        <v>3126505</v>
      </c>
      <c r="C9711" t="s">
        <v>74</v>
      </c>
      <c r="D9711" t="s">
        <v>303</v>
      </c>
      <c r="E9711" t="s">
        <v>299</v>
      </c>
      <c r="F9711" s="8">
        <v>7603551.7000000002</v>
      </c>
      <c r="G9711" s="10">
        <v>6929016.5300000003</v>
      </c>
      <c r="H9711">
        <v>0.70233922071477584</v>
      </c>
      <c r="I9711" s="8">
        <v>473752.50564250886</v>
      </c>
      <c r="J9711" s="8">
        <v>0</v>
      </c>
    </row>
    <row r="9712" spans="1:10" hidden="1" x14ac:dyDescent="0.35">
      <c r="A9712">
        <v>2022</v>
      </c>
      <c r="B9712">
        <v>3126505</v>
      </c>
      <c r="C9712" t="s">
        <v>74</v>
      </c>
      <c r="D9712" t="s">
        <v>303</v>
      </c>
      <c r="E9712" t="s">
        <v>300</v>
      </c>
      <c r="F9712" s="8">
        <v>4866520.07</v>
      </c>
      <c r="G9712" s="10"/>
      <c r="I9712" s="8">
        <v>0</v>
      </c>
      <c r="J9712" s="8">
        <v>5340272.5756425094</v>
      </c>
    </row>
    <row r="9713" spans="1:10" hidden="1" x14ac:dyDescent="0.35">
      <c r="A9713">
        <v>2022</v>
      </c>
      <c r="B9713">
        <v>3126505</v>
      </c>
      <c r="C9713" t="s">
        <v>74</v>
      </c>
      <c r="D9713" t="s">
        <v>303</v>
      </c>
      <c r="E9713" t="s">
        <v>306</v>
      </c>
      <c r="F9713" s="8">
        <v>186107.85</v>
      </c>
      <c r="G9713" s="10"/>
      <c r="I9713" s="8">
        <v>0</v>
      </c>
      <c r="J9713" s="8">
        <v>0</v>
      </c>
    </row>
    <row r="9714" spans="1:10" hidden="1" x14ac:dyDescent="0.35">
      <c r="A9714">
        <v>2022</v>
      </c>
      <c r="B9714">
        <v>3126505</v>
      </c>
      <c r="C9714" t="s">
        <v>74</v>
      </c>
      <c r="D9714" t="s">
        <v>303</v>
      </c>
      <c r="E9714" t="s">
        <v>301</v>
      </c>
      <c r="F9714" s="8">
        <v>1569054.18</v>
      </c>
      <c r="G9714" s="10"/>
      <c r="I9714" s="8">
        <v>0</v>
      </c>
      <c r="J9714" s="8">
        <v>0</v>
      </c>
    </row>
    <row r="9715" spans="1:10" hidden="1" x14ac:dyDescent="0.35">
      <c r="A9715">
        <v>2022</v>
      </c>
      <c r="B9715">
        <v>3126505</v>
      </c>
      <c r="C9715" t="s">
        <v>74</v>
      </c>
      <c r="D9715" t="s">
        <v>303</v>
      </c>
      <c r="E9715" t="s">
        <v>309</v>
      </c>
      <c r="F9715" s="8">
        <v>674535.17</v>
      </c>
      <c r="G9715" s="10"/>
      <c r="I9715" s="8">
        <v>0</v>
      </c>
      <c r="J9715" s="8">
        <v>0</v>
      </c>
    </row>
    <row r="9716" spans="1:10" hidden="1" x14ac:dyDescent="0.35">
      <c r="A9716">
        <v>2022</v>
      </c>
      <c r="B9716">
        <v>3126604</v>
      </c>
      <c r="C9716" t="s">
        <v>75</v>
      </c>
      <c r="D9716" t="s">
        <v>303</v>
      </c>
      <c r="E9716" t="s">
        <v>299</v>
      </c>
      <c r="F9716" s="8">
        <v>9768534.4000000004</v>
      </c>
      <c r="G9716" s="10">
        <v>8944264.4800000004</v>
      </c>
      <c r="H9716">
        <v>0.87422547236662207</v>
      </c>
      <c r="I9716" s="8">
        <v>720597.76016959781</v>
      </c>
      <c r="J9716" s="8">
        <v>0</v>
      </c>
    </row>
    <row r="9717" spans="1:10" hidden="1" x14ac:dyDescent="0.35">
      <c r="A9717">
        <v>2022</v>
      </c>
      <c r="B9717">
        <v>3126604</v>
      </c>
      <c r="C9717" t="s">
        <v>75</v>
      </c>
      <c r="D9717" t="s">
        <v>303</v>
      </c>
      <c r="E9717" t="s">
        <v>300</v>
      </c>
      <c r="F9717" s="8">
        <v>7819303.8399999999</v>
      </c>
      <c r="G9717" s="10"/>
      <c r="I9717" s="8">
        <v>0</v>
      </c>
      <c r="J9717" s="8">
        <v>8539901.6001695972</v>
      </c>
    </row>
    <row r="9718" spans="1:10" hidden="1" x14ac:dyDescent="0.35">
      <c r="A9718">
        <v>2022</v>
      </c>
      <c r="B9718">
        <v>3126604</v>
      </c>
      <c r="C9718" t="s">
        <v>75</v>
      </c>
      <c r="D9718" t="s">
        <v>303</v>
      </c>
      <c r="E9718" t="s">
        <v>306</v>
      </c>
      <c r="F9718" s="8">
        <v>171704.65</v>
      </c>
      <c r="G9718" s="10"/>
      <c r="I9718" s="8">
        <v>0</v>
      </c>
      <c r="J9718" s="8">
        <v>0</v>
      </c>
    </row>
    <row r="9719" spans="1:10" hidden="1" x14ac:dyDescent="0.35">
      <c r="A9719">
        <v>2022</v>
      </c>
      <c r="B9719">
        <v>3126604</v>
      </c>
      <c r="C9719" t="s">
        <v>75</v>
      </c>
      <c r="D9719" t="s">
        <v>303</v>
      </c>
      <c r="E9719" t="s">
        <v>301</v>
      </c>
      <c r="F9719" s="8">
        <v>571929.77</v>
      </c>
      <c r="G9719" s="10"/>
      <c r="I9719" s="8">
        <v>0</v>
      </c>
      <c r="J9719" s="8">
        <v>0</v>
      </c>
    </row>
    <row r="9720" spans="1:10" hidden="1" x14ac:dyDescent="0.35">
      <c r="A9720">
        <v>2022</v>
      </c>
      <c r="B9720">
        <v>3126604</v>
      </c>
      <c r="C9720" t="s">
        <v>75</v>
      </c>
      <c r="D9720" t="s">
        <v>303</v>
      </c>
      <c r="E9720" t="s">
        <v>309</v>
      </c>
      <c r="F9720" s="8">
        <v>824269.92</v>
      </c>
      <c r="G9720" s="10"/>
      <c r="I9720" s="8">
        <v>0</v>
      </c>
      <c r="J9720" s="8">
        <v>0</v>
      </c>
    </row>
    <row r="9721" spans="1:10" hidden="1" x14ac:dyDescent="0.35">
      <c r="A9721">
        <v>2022</v>
      </c>
      <c r="B9721">
        <v>3126703</v>
      </c>
      <c r="C9721" t="s">
        <v>76</v>
      </c>
      <c r="D9721" t="s">
        <v>303</v>
      </c>
      <c r="E9721" t="s">
        <v>299</v>
      </c>
      <c r="F9721" s="8">
        <v>21557126.870000001</v>
      </c>
      <c r="G9721" s="10">
        <v>20888824.25</v>
      </c>
      <c r="H9721">
        <v>0.84936366583676914</v>
      </c>
      <c r="I9721" s="8">
        <v>567631.96321151732</v>
      </c>
      <c r="J9721" s="8">
        <v>0</v>
      </c>
    </row>
    <row r="9722" spans="1:10" hidden="1" x14ac:dyDescent="0.35">
      <c r="A9722">
        <v>2022</v>
      </c>
      <c r="B9722">
        <v>3126703</v>
      </c>
      <c r="C9722" t="s">
        <v>76</v>
      </c>
      <c r="D9722" t="s">
        <v>303</v>
      </c>
      <c r="E9722" t="s">
        <v>300</v>
      </c>
      <c r="F9722" s="8">
        <v>17742208.34</v>
      </c>
      <c r="G9722" s="10"/>
      <c r="I9722" s="8">
        <v>0</v>
      </c>
      <c r="J9722" s="8">
        <v>18309840.303211518</v>
      </c>
    </row>
    <row r="9723" spans="1:10" hidden="1" x14ac:dyDescent="0.35">
      <c r="A9723">
        <v>2022</v>
      </c>
      <c r="B9723">
        <v>3126703</v>
      </c>
      <c r="C9723" t="s">
        <v>76</v>
      </c>
      <c r="D9723" t="s">
        <v>303</v>
      </c>
      <c r="E9723" t="s">
        <v>306</v>
      </c>
      <c r="F9723" s="8">
        <v>39027.26</v>
      </c>
      <c r="G9723" s="10"/>
      <c r="I9723" s="8">
        <v>0</v>
      </c>
      <c r="J9723" s="8">
        <v>0</v>
      </c>
    </row>
    <row r="9724" spans="1:10" hidden="1" x14ac:dyDescent="0.35">
      <c r="A9724">
        <v>2022</v>
      </c>
      <c r="B9724">
        <v>3126703</v>
      </c>
      <c r="C9724" t="s">
        <v>76</v>
      </c>
      <c r="D9724" t="s">
        <v>303</v>
      </c>
      <c r="E9724" t="s">
        <v>301</v>
      </c>
      <c r="F9724" s="8">
        <v>868986.74</v>
      </c>
      <c r="G9724" s="10"/>
      <c r="I9724" s="8">
        <v>0</v>
      </c>
      <c r="J9724" s="8">
        <v>0</v>
      </c>
    </row>
    <row r="9725" spans="1:10" hidden="1" x14ac:dyDescent="0.35">
      <c r="A9725">
        <v>2022</v>
      </c>
      <c r="B9725">
        <v>3126703</v>
      </c>
      <c r="C9725" t="s">
        <v>76</v>
      </c>
      <c r="D9725" t="s">
        <v>303</v>
      </c>
      <c r="E9725" t="s">
        <v>305</v>
      </c>
      <c r="F9725" s="8">
        <v>210229.44</v>
      </c>
      <c r="G9725" s="10"/>
      <c r="I9725" s="8">
        <v>0</v>
      </c>
      <c r="J9725" s="8">
        <v>0</v>
      </c>
    </row>
    <row r="9726" spans="1:10" hidden="1" x14ac:dyDescent="0.35">
      <c r="A9726">
        <v>2022</v>
      </c>
      <c r="B9726">
        <v>3126703</v>
      </c>
      <c r="C9726" t="s">
        <v>76</v>
      </c>
      <c r="D9726" t="s">
        <v>303</v>
      </c>
      <c r="E9726" t="s">
        <v>309</v>
      </c>
      <c r="F9726" s="8">
        <v>668302.62</v>
      </c>
      <c r="G9726" s="10"/>
      <c r="I9726" s="8">
        <v>0</v>
      </c>
      <c r="J9726" s="8">
        <v>0</v>
      </c>
    </row>
    <row r="9727" spans="1:10" hidden="1" x14ac:dyDescent="0.35">
      <c r="A9727">
        <v>2022</v>
      </c>
      <c r="B9727">
        <v>3126752</v>
      </c>
      <c r="C9727" t="s">
        <v>77</v>
      </c>
      <c r="D9727" t="s">
        <v>303</v>
      </c>
      <c r="E9727" t="s">
        <v>299</v>
      </c>
      <c r="F9727" s="8">
        <v>9763665.9900000002</v>
      </c>
      <c r="G9727" s="10">
        <v>8845168.870000001</v>
      </c>
      <c r="H9727">
        <v>0.81734010353608988</v>
      </c>
      <c r="I9727" s="8">
        <v>750724.53115840035</v>
      </c>
      <c r="J9727" s="8">
        <v>0</v>
      </c>
    </row>
    <row r="9728" spans="1:10" hidden="1" x14ac:dyDescent="0.35">
      <c r="A9728">
        <v>2022</v>
      </c>
      <c r="B9728">
        <v>3126752</v>
      </c>
      <c r="C9728" t="s">
        <v>77</v>
      </c>
      <c r="D9728" t="s">
        <v>303</v>
      </c>
      <c r="E9728" t="s">
        <v>300</v>
      </c>
      <c r="F9728" s="8">
        <v>7229511.2400000002</v>
      </c>
      <c r="G9728" s="10"/>
      <c r="I9728" s="8">
        <v>0</v>
      </c>
      <c r="J9728" s="8">
        <v>7980235.7711584009</v>
      </c>
    </row>
    <row r="9729" spans="1:10" hidden="1" x14ac:dyDescent="0.35">
      <c r="A9729">
        <v>2022</v>
      </c>
      <c r="B9729">
        <v>3126752</v>
      </c>
      <c r="C9729" t="s">
        <v>77</v>
      </c>
      <c r="D9729" t="s">
        <v>303</v>
      </c>
      <c r="E9729" t="s">
        <v>301</v>
      </c>
      <c r="F9729" s="8">
        <v>1304652.8700000001</v>
      </c>
      <c r="G9729" s="10"/>
      <c r="I9729" s="8">
        <v>0</v>
      </c>
      <c r="J9729" s="8">
        <v>0</v>
      </c>
    </row>
    <row r="9730" spans="1:10" hidden="1" x14ac:dyDescent="0.35">
      <c r="A9730">
        <v>2022</v>
      </c>
      <c r="B9730">
        <v>3126752</v>
      </c>
      <c r="C9730" t="s">
        <v>77</v>
      </c>
      <c r="D9730" t="s">
        <v>303</v>
      </c>
      <c r="E9730" t="s">
        <v>305</v>
      </c>
      <c r="F9730" s="8">
        <v>17672.8</v>
      </c>
      <c r="G9730" s="10"/>
      <c r="I9730" s="8">
        <v>0</v>
      </c>
      <c r="J9730" s="8">
        <v>0</v>
      </c>
    </row>
    <row r="9731" spans="1:10" hidden="1" x14ac:dyDescent="0.35">
      <c r="A9731">
        <v>2022</v>
      </c>
      <c r="B9731">
        <v>3126752</v>
      </c>
      <c r="C9731" t="s">
        <v>77</v>
      </c>
      <c r="D9731" t="s">
        <v>303</v>
      </c>
      <c r="E9731" t="s">
        <v>309</v>
      </c>
      <c r="F9731" s="8">
        <v>918497.12</v>
      </c>
      <c r="G9731" s="10"/>
      <c r="I9731" s="8">
        <v>0</v>
      </c>
      <c r="J9731" s="8">
        <v>0</v>
      </c>
    </row>
    <row r="9732" spans="1:10" hidden="1" x14ac:dyDescent="0.35">
      <c r="A9732">
        <v>2022</v>
      </c>
      <c r="B9732">
        <v>3126802</v>
      </c>
      <c r="C9732" t="s">
        <v>78</v>
      </c>
      <c r="D9732" t="s">
        <v>303</v>
      </c>
      <c r="E9732" t="s">
        <v>299</v>
      </c>
      <c r="F9732" s="8">
        <v>9949018.6600000001</v>
      </c>
      <c r="G9732" s="10">
        <v>9949018.6600000001</v>
      </c>
      <c r="H9732">
        <v>0.82712567452356145</v>
      </c>
      <c r="I9732" s="8">
        <v>0</v>
      </c>
      <c r="J9732" s="8">
        <v>0</v>
      </c>
    </row>
    <row r="9733" spans="1:10" hidden="1" x14ac:dyDescent="0.35">
      <c r="A9733">
        <v>2022</v>
      </c>
      <c r="B9733">
        <v>3126802</v>
      </c>
      <c r="C9733" t="s">
        <v>78</v>
      </c>
      <c r="D9733" t="s">
        <v>303</v>
      </c>
      <c r="E9733" t="s">
        <v>300</v>
      </c>
      <c r="F9733" s="8">
        <v>8229088.7699999996</v>
      </c>
      <c r="G9733" s="10"/>
      <c r="I9733" s="8">
        <v>0</v>
      </c>
      <c r="J9733" s="8">
        <v>8229088.7699999996</v>
      </c>
    </row>
    <row r="9734" spans="1:10" hidden="1" x14ac:dyDescent="0.35">
      <c r="A9734">
        <v>2022</v>
      </c>
      <c r="B9734">
        <v>3126802</v>
      </c>
      <c r="C9734" t="s">
        <v>78</v>
      </c>
      <c r="D9734" t="s">
        <v>303</v>
      </c>
      <c r="E9734" t="s">
        <v>301</v>
      </c>
      <c r="F9734" s="8">
        <v>128642</v>
      </c>
      <c r="G9734" s="10"/>
      <c r="I9734" s="8">
        <v>0</v>
      </c>
      <c r="J9734" s="8">
        <v>0</v>
      </c>
    </row>
    <row r="9735" spans="1:10" hidden="1" x14ac:dyDescent="0.35">
      <c r="A9735">
        <v>2022</v>
      </c>
      <c r="B9735">
        <v>3126802</v>
      </c>
      <c r="C9735" t="s">
        <v>78</v>
      </c>
      <c r="D9735" t="s">
        <v>303</v>
      </c>
      <c r="E9735" t="s">
        <v>304</v>
      </c>
      <c r="F9735" s="8">
        <v>200566.33</v>
      </c>
      <c r="G9735" s="10"/>
      <c r="I9735" s="8">
        <v>0</v>
      </c>
      <c r="J9735" s="8">
        <v>0</v>
      </c>
    </row>
    <row r="9736" spans="1:10" hidden="1" x14ac:dyDescent="0.35">
      <c r="A9736">
        <v>2022</v>
      </c>
      <c r="B9736">
        <v>3126901</v>
      </c>
      <c r="C9736" t="s">
        <v>79</v>
      </c>
      <c r="D9736" t="s">
        <v>303</v>
      </c>
      <c r="E9736" t="s">
        <v>299</v>
      </c>
      <c r="F9736" s="8">
        <v>12223191.6</v>
      </c>
      <c r="G9736" s="10">
        <v>11824838.1</v>
      </c>
      <c r="H9736">
        <v>0.48976506240707013</v>
      </c>
      <c r="I9736" s="8">
        <v>195099.62678757482</v>
      </c>
      <c r="J9736" s="8">
        <v>0</v>
      </c>
    </row>
    <row r="9737" spans="1:10" hidden="1" x14ac:dyDescent="0.35">
      <c r="A9737">
        <v>2022</v>
      </c>
      <c r="B9737">
        <v>3126901</v>
      </c>
      <c r="C9737" t="s">
        <v>79</v>
      </c>
      <c r="D9737" t="s">
        <v>303</v>
      </c>
      <c r="E9737" t="s">
        <v>300</v>
      </c>
      <c r="F9737" s="8">
        <v>5791392.5700000003</v>
      </c>
      <c r="G9737" s="10"/>
      <c r="I9737" s="8">
        <v>0</v>
      </c>
      <c r="J9737" s="8">
        <v>5986492.1967875753</v>
      </c>
    </row>
    <row r="9738" spans="1:10" hidden="1" x14ac:dyDescent="0.35">
      <c r="A9738">
        <v>2022</v>
      </c>
      <c r="B9738">
        <v>3126901</v>
      </c>
      <c r="C9738" t="s">
        <v>79</v>
      </c>
      <c r="D9738" t="s">
        <v>303</v>
      </c>
      <c r="E9738" t="s">
        <v>306</v>
      </c>
      <c r="F9738" s="8">
        <v>71748.42</v>
      </c>
      <c r="G9738" s="10"/>
      <c r="I9738" s="8">
        <v>0</v>
      </c>
      <c r="J9738" s="8">
        <v>0</v>
      </c>
    </row>
    <row r="9739" spans="1:10" hidden="1" x14ac:dyDescent="0.35">
      <c r="A9739">
        <v>2022</v>
      </c>
      <c r="B9739">
        <v>3126901</v>
      </c>
      <c r="C9739" t="s">
        <v>79</v>
      </c>
      <c r="D9739" t="s">
        <v>303</v>
      </c>
      <c r="E9739" t="s">
        <v>301</v>
      </c>
      <c r="F9739" s="8">
        <v>5949697.1100000003</v>
      </c>
      <c r="G9739" s="10"/>
      <c r="I9739" s="8">
        <v>0</v>
      </c>
      <c r="J9739" s="8">
        <v>0</v>
      </c>
    </row>
    <row r="9740" spans="1:10" hidden="1" x14ac:dyDescent="0.35">
      <c r="A9740">
        <v>2022</v>
      </c>
      <c r="B9740">
        <v>3126901</v>
      </c>
      <c r="C9740" t="s">
        <v>79</v>
      </c>
      <c r="D9740" t="s">
        <v>303</v>
      </c>
      <c r="E9740" t="s">
        <v>305</v>
      </c>
      <c r="F9740" s="8">
        <v>12000</v>
      </c>
      <c r="G9740" s="10"/>
      <c r="I9740" s="8">
        <v>0</v>
      </c>
      <c r="J9740" s="8">
        <v>0</v>
      </c>
    </row>
    <row r="9741" spans="1:10" hidden="1" x14ac:dyDescent="0.35">
      <c r="A9741">
        <v>2022</v>
      </c>
      <c r="B9741">
        <v>3126901</v>
      </c>
      <c r="C9741" t="s">
        <v>79</v>
      </c>
      <c r="D9741" t="s">
        <v>303</v>
      </c>
      <c r="E9741" t="s">
        <v>309</v>
      </c>
      <c r="F9741" s="8">
        <v>398353.5</v>
      </c>
      <c r="G9741" s="10"/>
      <c r="I9741" s="8">
        <v>0</v>
      </c>
      <c r="J9741" s="8">
        <v>0</v>
      </c>
    </row>
    <row r="9742" spans="1:10" hidden="1" x14ac:dyDescent="0.35">
      <c r="A9742">
        <v>2022</v>
      </c>
      <c r="B9742">
        <v>3126950</v>
      </c>
      <c r="C9742" t="s">
        <v>80</v>
      </c>
      <c r="D9742" t="s">
        <v>303</v>
      </c>
      <c r="E9742" t="s">
        <v>299</v>
      </c>
      <c r="F9742" s="8">
        <v>5421372.4400000004</v>
      </c>
      <c r="G9742" s="10">
        <v>5421372.4400000004</v>
      </c>
      <c r="H9742">
        <v>0.60778606274834712</v>
      </c>
      <c r="I9742" s="8">
        <v>0</v>
      </c>
      <c r="J9742" s="8">
        <v>0</v>
      </c>
    </row>
    <row r="9743" spans="1:10" hidden="1" x14ac:dyDescent="0.35">
      <c r="A9743">
        <v>2022</v>
      </c>
      <c r="B9743">
        <v>3126950</v>
      </c>
      <c r="C9743" t="s">
        <v>80</v>
      </c>
      <c r="D9743" t="s">
        <v>303</v>
      </c>
      <c r="E9743" t="s">
        <v>300</v>
      </c>
      <c r="F9743" s="8">
        <v>3295034.61</v>
      </c>
      <c r="G9743" s="10"/>
      <c r="I9743" s="8">
        <v>0</v>
      </c>
      <c r="J9743" s="8">
        <v>3295034.61</v>
      </c>
    </row>
    <row r="9744" spans="1:10" hidden="1" x14ac:dyDescent="0.35">
      <c r="A9744">
        <v>2022</v>
      </c>
      <c r="B9744">
        <v>3126950</v>
      </c>
      <c r="C9744" t="s">
        <v>80</v>
      </c>
      <c r="D9744" t="s">
        <v>303</v>
      </c>
      <c r="E9744" t="s">
        <v>301</v>
      </c>
      <c r="F9744" s="8">
        <v>1282934.4099999999</v>
      </c>
      <c r="G9744" s="10"/>
      <c r="I9744" s="8">
        <v>0</v>
      </c>
      <c r="J9744" s="8">
        <v>0</v>
      </c>
    </row>
    <row r="9745" spans="1:10" hidden="1" x14ac:dyDescent="0.35">
      <c r="A9745">
        <v>2022</v>
      </c>
      <c r="B9745">
        <v>3127057</v>
      </c>
      <c r="C9745" t="s">
        <v>81</v>
      </c>
      <c r="D9745" t="s">
        <v>303</v>
      </c>
      <c r="E9745" t="s">
        <v>299</v>
      </c>
      <c r="F9745" s="8">
        <v>5017690.6900000004</v>
      </c>
      <c r="G9745" s="10">
        <v>4534435.1400000006</v>
      </c>
      <c r="H9745">
        <v>0.87715363594328521</v>
      </c>
      <c r="I9745" s="8">
        <v>423889.36277227203</v>
      </c>
      <c r="J9745" s="8">
        <v>0</v>
      </c>
    </row>
    <row r="9746" spans="1:10" hidden="1" x14ac:dyDescent="0.35">
      <c r="A9746">
        <v>2022</v>
      </c>
      <c r="B9746">
        <v>3127057</v>
      </c>
      <c r="C9746" t="s">
        <v>81</v>
      </c>
      <c r="D9746" t="s">
        <v>303</v>
      </c>
      <c r="E9746" t="s">
        <v>300</v>
      </c>
      <c r="F9746" s="8">
        <v>3977396.27</v>
      </c>
      <c r="G9746" s="10"/>
      <c r="I9746" s="8">
        <v>0</v>
      </c>
      <c r="J9746" s="8">
        <v>4401285.6327722725</v>
      </c>
    </row>
    <row r="9747" spans="1:10" hidden="1" x14ac:dyDescent="0.35">
      <c r="A9747">
        <v>2022</v>
      </c>
      <c r="B9747">
        <v>3127057</v>
      </c>
      <c r="C9747" t="s">
        <v>81</v>
      </c>
      <c r="D9747" t="s">
        <v>303</v>
      </c>
      <c r="E9747" t="s">
        <v>301</v>
      </c>
      <c r="F9747" s="8">
        <v>186503.89</v>
      </c>
      <c r="G9747" s="10"/>
      <c r="I9747" s="8">
        <v>0</v>
      </c>
      <c r="J9747" s="8">
        <v>0</v>
      </c>
    </row>
    <row r="9748" spans="1:10" hidden="1" x14ac:dyDescent="0.35">
      <c r="A9748">
        <v>2022</v>
      </c>
      <c r="B9748">
        <v>3127057</v>
      </c>
      <c r="C9748" t="s">
        <v>81</v>
      </c>
      <c r="D9748" t="s">
        <v>303</v>
      </c>
      <c r="E9748" t="s">
        <v>304</v>
      </c>
      <c r="F9748" s="8">
        <v>91380.05</v>
      </c>
      <c r="G9748" s="10"/>
      <c r="I9748" s="8">
        <v>0</v>
      </c>
      <c r="J9748" s="8">
        <v>0</v>
      </c>
    </row>
    <row r="9749" spans="1:10" hidden="1" x14ac:dyDescent="0.35">
      <c r="A9749">
        <v>2022</v>
      </c>
      <c r="B9749">
        <v>3127057</v>
      </c>
      <c r="C9749" t="s">
        <v>81</v>
      </c>
      <c r="D9749" t="s">
        <v>303</v>
      </c>
      <c r="E9749" t="s">
        <v>305</v>
      </c>
      <c r="F9749" s="8">
        <v>22903.22</v>
      </c>
      <c r="G9749" s="10"/>
      <c r="I9749" s="8">
        <v>0</v>
      </c>
      <c r="J9749" s="8">
        <v>0</v>
      </c>
    </row>
    <row r="9750" spans="1:10" hidden="1" x14ac:dyDescent="0.35">
      <c r="A9750">
        <v>2022</v>
      </c>
      <c r="B9750">
        <v>3127057</v>
      </c>
      <c r="C9750" t="s">
        <v>81</v>
      </c>
      <c r="D9750" t="s">
        <v>303</v>
      </c>
      <c r="E9750" t="s">
        <v>309</v>
      </c>
      <c r="F9750" s="8">
        <v>483255.55</v>
      </c>
      <c r="G9750" s="10"/>
      <c r="I9750" s="8">
        <v>0</v>
      </c>
      <c r="J9750" s="8">
        <v>0</v>
      </c>
    </row>
    <row r="9751" spans="1:10" hidden="1" x14ac:dyDescent="0.35">
      <c r="A9751">
        <v>2022</v>
      </c>
      <c r="B9751">
        <v>3127073</v>
      </c>
      <c r="C9751" t="s">
        <v>82</v>
      </c>
      <c r="D9751" t="s">
        <v>303</v>
      </c>
      <c r="E9751" t="s">
        <v>299</v>
      </c>
      <c r="F9751" s="8">
        <v>7319254.8799999999</v>
      </c>
      <c r="G9751" s="10">
        <v>6827564.6799999997</v>
      </c>
      <c r="H9751">
        <v>0.63938415153908146</v>
      </c>
      <c r="I9751" s="8">
        <v>314378.92134708125</v>
      </c>
      <c r="J9751" s="8">
        <v>0</v>
      </c>
    </row>
    <row r="9752" spans="1:10" hidden="1" x14ac:dyDescent="0.35">
      <c r="A9752">
        <v>2022</v>
      </c>
      <c r="B9752">
        <v>3127073</v>
      </c>
      <c r="C9752" t="s">
        <v>82</v>
      </c>
      <c r="D9752" t="s">
        <v>303</v>
      </c>
      <c r="E9752" t="s">
        <v>300</v>
      </c>
      <c r="F9752" s="8">
        <v>4365436.6500000004</v>
      </c>
      <c r="G9752" s="10"/>
      <c r="I9752" s="8">
        <v>0</v>
      </c>
      <c r="J9752" s="8">
        <v>4679815.571347082</v>
      </c>
    </row>
    <row r="9753" spans="1:10" hidden="1" x14ac:dyDescent="0.35">
      <c r="A9753">
        <v>2022</v>
      </c>
      <c r="B9753">
        <v>3127073</v>
      </c>
      <c r="C9753" t="s">
        <v>82</v>
      </c>
      <c r="D9753" t="s">
        <v>303</v>
      </c>
      <c r="E9753" t="s">
        <v>301</v>
      </c>
      <c r="F9753" s="8">
        <v>2074053.97</v>
      </c>
      <c r="G9753" s="10"/>
      <c r="I9753" s="8">
        <v>0</v>
      </c>
      <c r="J9753" s="8">
        <v>0</v>
      </c>
    </row>
    <row r="9754" spans="1:10" hidden="1" x14ac:dyDescent="0.35">
      <c r="A9754">
        <v>2022</v>
      </c>
      <c r="B9754">
        <v>3127073</v>
      </c>
      <c r="C9754" t="s">
        <v>82</v>
      </c>
      <c r="D9754" t="s">
        <v>303</v>
      </c>
      <c r="E9754" t="s">
        <v>305</v>
      </c>
      <c r="F9754" s="8">
        <v>102838.94</v>
      </c>
      <c r="G9754" s="10"/>
      <c r="I9754" s="8">
        <v>0</v>
      </c>
      <c r="J9754" s="8">
        <v>0</v>
      </c>
    </row>
    <row r="9755" spans="1:10" hidden="1" x14ac:dyDescent="0.35">
      <c r="A9755">
        <v>2022</v>
      </c>
      <c r="B9755">
        <v>3127073</v>
      </c>
      <c r="C9755" t="s">
        <v>82</v>
      </c>
      <c r="D9755" t="s">
        <v>303</v>
      </c>
      <c r="E9755" t="s">
        <v>309</v>
      </c>
      <c r="F9755" s="8">
        <v>491690.2</v>
      </c>
      <c r="G9755" s="10"/>
      <c r="I9755" s="8">
        <v>0</v>
      </c>
      <c r="J9755" s="8">
        <v>0</v>
      </c>
    </row>
    <row r="9756" spans="1:10" hidden="1" x14ac:dyDescent="0.35">
      <c r="A9756">
        <v>2022</v>
      </c>
      <c r="B9756">
        <v>3127305</v>
      </c>
      <c r="C9756" t="s">
        <v>83</v>
      </c>
      <c r="D9756" t="s">
        <v>303</v>
      </c>
      <c r="E9756" t="s">
        <v>299</v>
      </c>
      <c r="F9756" s="8">
        <v>7196457.3700000001</v>
      </c>
      <c r="G9756" s="10">
        <v>6831214.7199999997</v>
      </c>
      <c r="H9756">
        <v>0.56231580289134875</v>
      </c>
      <c r="I9756" s="8">
        <v>205381.71398491389</v>
      </c>
      <c r="J9756" s="8">
        <v>0</v>
      </c>
    </row>
    <row r="9757" spans="1:10" hidden="1" x14ac:dyDescent="0.35">
      <c r="A9757">
        <v>2022</v>
      </c>
      <c r="B9757">
        <v>3127305</v>
      </c>
      <c r="C9757" t="s">
        <v>83</v>
      </c>
      <c r="D9757" t="s">
        <v>303</v>
      </c>
      <c r="E9757" t="s">
        <v>300</v>
      </c>
      <c r="F9757" s="8">
        <v>3841299.99</v>
      </c>
      <c r="G9757" s="10"/>
      <c r="I9757" s="8">
        <v>0</v>
      </c>
      <c r="J9757" s="8">
        <v>4046681.7039849143</v>
      </c>
    </row>
    <row r="9758" spans="1:10" hidden="1" x14ac:dyDescent="0.35">
      <c r="A9758">
        <v>2022</v>
      </c>
      <c r="B9758">
        <v>3127305</v>
      </c>
      <c r="C9758" t="s">
        <v>83</v>
      </c>
      <c r="D9758" t="s">
        <v>303</v>
      </c>
      <c r="E9758" t="s">
        <v>306</v>
      </c>
      <c r="F9758" s="8">
        <v>66285.75</v>
      </c>
      <c r="G9758" s="10"/>
      <c r="I9758" s="8">
        <v>0</v>
      </c>
      <c r="J9758" s="8">
        <v>0</v>
      </c>
    </row>
    <row r="9759" spans="1:10" hidden="1" x14ac:dyDescent="0.35">
      <c r="A9759">
        <v>2022</v>
      </c>
      <c r="B9759">
        <v>3127305</v>
      </c>
      <c r="C9759" t="s">
        <v>83</v>
      </c>
      <c r="D9759" t="s">
        <v>303</v>
      </c>
      <c r="E9759" t="s">
        <v>301</v>
      </c>
      <c r="F9759" s="8">
        <v>1976201.56</v>
      </c>
      <c r="G9759" s="10"/>
      <c r="I9759" s="8">
        <v>0</v>
      </c>
      <c r="J9759" s="8">
        <v>0</v>
      </c>
    </row>
    <row r="9760" spans="1:10" hidden="1" x14ac:dyDescent="0.35">
      <c r="A9760">
        <v>2022</v>
      </c>
      <c r="B9760">
        <v>3127305</v>
      </c>
      <c r="C9760" t="s">
        <v>83</v>
      </c>
      <c r="D9760" t="s">
        <v>303</v>
      </c>
      <c r="E9760" t="s">
        <v>309</v>
      </c>
      <c r="F9760" s="8">
        <v>365242.65</v>
      </c>
      <c r="G9760" s="10"/>
      <c r="I9760" s="8">
        <v>0</v>
      </c>
      <c r="J9760" s="8">
        <v>0</v>
      </c>
    </row>
    <row r="9761" spans="1:10" hidden="1" x14ac:dyDescent="0.35">
      <c r="A9761">
        <v>2022</v>
      </c>
      <c r="B9761">
        <v>3127339</v>
      </c>
      <c r="C9761" t="s">
        <v>84</v>
      </c>
      <c r="D9761" t="s">
        <v>303</v>
      </c>
      <c r="E9761" t="s">
        <v>299</v>
      </c>
      <c r="F9761" s="8">
        <v>9684095.8599999994</v>
      </c>
      <c r="G9761" s="10">
        <v>9287887.1099999994</v>
      </c>
      <c r="H9761">
        <v>0.6134478027694289</v>
      </c>
      <c r="I9761" s="8">
        <v>243053.38712552196</v>
      </c>
      <c r="J9761" s="8">
        <v>0</v>
      </c>
    </row>
    <row r="9762" spans="1:10" hidden="1" x14ac:dyDescent="0.35">
      <c r="A9762">
        <v>2022</v>
      </c>
      <c r="B9762">
        <v>3127339</v>
      </c>
      <c r="C9762" t="s">
        <v>84</v>
      </c>
      <c r="D9762" t="s">
        <v>303</v>
      </c>
      <c r="E9762" t="s">
        <v>300</v>
      </c>
      <c r="F9762" s="8">
        <v>5697633.9400000004</v>
      </c>
      <c r="G9762" s="10"/>
      <c r="I9762" s="8">
        <v>0</v>
      </c>
      <c r="J9762" s="8">
        <v>5940687.3271255223</v>
      </c>
    </row>
    <row r="9763" spans="1:10" hidden="1" x14ac:dyDescent="0.35">
      <c r="A9763">
        <v>2022</v>
      </c>
      <c r="B9763">
        <v>3127339</v>
      </c>
      <c r="C9763" t="s">
        <v>84</v>
      </c>
      <c r="D9763" t="s">
        <v>303</v>
      </c>
      <c r="E9763" t="s">
        <v>306</v>
      </c>
      <c r="F9763" s="8">
        <v>44941.06</v>
      </c>
      <c r="G9763" s="10"/>
      <c r="I9763" s="8">
        <v>0</v>
      </c>
      <c r="J9763" s="8">
        <v>0</v>
      </c>
    </row>
    <row r="9764" spans="1:10" hidden="1" x14ac:dyDescent="0.35">
      <c r="A9764">
        <v>2022</v>
      </c>
      <c r="B9764">
        <v>3127339</v>
      </c>
      <c r="C9764" t="s">
        <v>84</v>
      </c>
      <c r="D9764" t="s">
        <v>303</v>
      </c>
      <c r="E9764" t="s">
        <v>301</v>
      </c>
      <c r="F9764" s="8">
        <v>2712852.92</v>
      </c>
      <c r="G9764" s="10"/>
      <c r="I9764" s="8">
        <v>0</v>
      </c>
      <c r="J9764" s="8">
        <v>0</v>
      </c>
    </row>
    <row r="9765" spans="1:10" hidden="1" x14ac:dyDescent="0.35">
      <c r="A9765">
        <v>2022</v>
      </c>
      <c r="B9765">
        <v>3127339</v>
      </c>
      <c r="C9765" t="s">
        <v>84</v>
      </c>
      <c r="D9765" t="s">
        <v>303</v>
      </c>
      <c r="E9765" t="s">
        <v>309</v>
      </c>
      <c r="F9765" s="8">
        <v>396208.75</v>
      </c>
      <c r="G9765" s="10"/>
      <c r="I9765" s="8">
        <v>0</v>
      </c>
      <c r="J9765" s="8">
        <v>0</v>
      </c>
    </row>
    <row r="9766" spans="1:10" hidden="1" x14ac:dyDescent="0.35">
      <c r="A9766">
        <v>2022</v>
      </c>
      <c r="B9766">
        <v>3127354</v>
      </c>
      <c r="C9766" t="s">
        <v>85</v>
      </c>
      <c r="D9766" t="s">
        <v>303</v>
      </c>
      <c r="E9766" t="s">
        <v>299</v>
      </c>
      <c r="F9766" s="8">
        <v>4106197.31</v>
      </c>
      <c r="G9766" s="10">
        <v>4106197.31</v>
      </c>
      <c r="H9766">
        <v>0.87199809694483488</v>
      </c>
      <c r="I9766" s="8">
        <v>0</v>
      </c>
      <c r="J9766" s="8">
        <v>0</v>
      </c>
    </row>
    <row r="9767" spans="1:10" hidden="1" x14ac:dyDescent="0.35">
      <c r="A9767">
        <v>2022</v>
      </c>
      <c r="B9767">
        <v>3127354</v>
      </c>
      <c r="C9767" t="s">
        <v>85</v>
      </c>
      <c r="D9767" t="s">
        <v>303</v>
      </c>
      <c r="E9767" t="s">
        <v>300</v>
      </c>
      <c r="F9767" s="8">
        <v>3580596.24</v>
      </c>
      <c r="G9767" s="10"/>
      <c r="I9767" s="8">
        <v>0</v>
      </c>
      <c r="J9767" s="8">
        <v>3580596.24</v>
      </c>
    </row>
    <row r="9768" spans="1:10" hidden="1" x14ac:dyDescent="0.35">
      <c r="A9768">
        <v>2022</v>
      </c>
      <c r="B9768">
        <v>3127354</v>
      </c>
      <c r="C9768" t="s">
        <v>85</v>
      </c>
      <c r="D9768" t="s">
        <v>303</v>
      </c>
      <c r="E9768" t="s">
        <v>301</v>
      </c>
      <c r="F9768" s="8">
        <v>384481.63</v>
      </c>
      <c r="G9768" s="10"/>
      <c r="I9768" s="8">
        <v>0</v>
      </c>
      <c r="J9768" s="8">
        <v>0</v>
      </c>
    </row>
    <row r="9769" spans="1:10" hidden="1" x14ac:dyDescent="0.35">
      <c r="A9769">
        <v>2022</v>
      </c>
      <c r="B9769">
        <v>3127370</v>
      </c>
      <c r="C9769" t="s">
        <v>86</v>
      </c>
      <c r="D9769" t="s">
        <v>303</v>
      </c>
      <c r="E9769" t="s">
        <v>299</v>
      </c>
      <c r="F9769" s="8">
        <v>6361031.3600000003</v>
      </c>
      <c r="G9769" s="10">
        <v>5544356.4300000006</v>
      </c>
      <c r="H9769">
        <v>0.57889073700840687</v>
      </c>
      <c r="I9769" s="8">
        <v>472765.55212398909</v>
      </c>
      <c r="J9769" s="8">
        <v>0</v>
      </c>
    </row>
    <row r="9770" spans="1:10" hidden="1" x14ac:dyDescent="0.35">
      <c r="A9770">
        <v>2022</v>
      </c>
      <c r="B9770">
        <v>3127370</v>
      </c>
      <c r="C9770" t="s">
        <v>86</v>
      </c>
      <c r="D9770" t="s">
        <v>303</v>
      </c>
      <c r="E9770" t="s">
        <v>300</v>
      </c>
      <c r="F9770" s="8">
        <v>3209576.58</v>
      </c>
      <c r="G9770" s="10"/>
      <c r="I9770" s="8">
        <v>0</v>
      </c>
      <c r="J9770" s="8">
        <v>3682342.1321239891</v>
      </c>
    </row>
    <row r="9771" spans="1:10" hidden="1" x14ac:dyDescent="0.35">
      <c r="A9771">
        <v>2022</v>
      </c>
      <c r="B9771">
        <v>3127370</v>
      </c>
      <c r="C9771" t="s">
        <v>86</v>
      </c>
      <c r="D9771" t="s">
        <v>303</v>
      </c>
      <c r="E9771" t="s">
        <v>301</v>
      </c>
      <c r="F9771" s="8">
        <v>1943310.53</v>
      </c>
      <c r="G9771" s="10"/>
      <c r="I9771" s="8">
        <v>0</v>
      </c>
      <c r="J9771" s="8">
        <v>0</v>
      </c>
    </row>
    <row r="9772" spans="1:10" hidden="1" x14ac:dyDescent="0.35">
      <c r="A9772">
        <v>2022</v>
      </c>
      <c r="B9772">
        <v>3127370</v>
      </c>
      <c r="C9772" t="s">
        <v>86</v>
      </c>
      <c r="D9772" t="s">
        <v>303</v>
      </c>
      <c r="E9772" t="s">
        <v>309</v>
      </c>
      <c r="F9772" s="8">
        <v>816674.93</v>
      </c>
      <c r="G9772" s="10"/>
      <c r="I9772" s="8">
        <v>0</v>
      </c>
      <c r="J9772" s="8">
        <v>0</v>
      </c>
    </row>
    <row r="9773" spans="1:10" hidden="1" x14ac:dyDescent="0.35">
      <c r="A9773">
        <v>2022</v>
      </c>
      <c r="B9773">
        <v>3127503</v>
      </c>
      <c r="C9773" t="s">
        <v>87</v>
      </c>
      <c r="D9773" t="s">
        <v>303</v>
      </c>
      <c r="E9773" t="s">
        <v>299</v>
      </c>
      <c r="F9773" s="8">
        <v>8127825.7999999998</v>
      </c>
      <c r="G9773" s="10">
        <v>7881217.5899999999</v>
      </c>
      <c r="H9773">
        <v>0.86228404207781817</v>
      </c>
      <c r="I9773" s="8">
        <v>212646.32412837542</v>
      </c>
      <c r="J9773" s="8">
        <v>0</v>
      </c>
    </row>
    <row r="9774" spans="1:10" hidden="1" x14ac:dyDescent="0.35">
      <c r="A9774">
        <v>2022</v>
      </c>
      <c r="B9774">
        <v>3127503</v>
      </c>
      <c r="C9774" t="s">
        <v>87</v>
      </c>
      <c r="D9774" t="s">
        <v>303</v>
      </c>
      <c r="E9774" t="s">
        <v>300</v>
      </c>
      <c r="F9774" s="8">
        <v>6795848.1600000001</v>
      </c>
      <c r="G9774" s="10"/>
      <c r="I9774" s="8">
        <v>0</v>
      </c>
      <c r="J9774" s="8">
        <v>7008494.4841283755</v>
      </c>
    </row>
    <row r="9775" spans="1:10" hidden="1" x14ac:dyDescent="0.35">
      <c r="A9775">
        <v>2022</v>
      </c>
      <c r="B9775">
        <v>3127503</v>
      </c>
      <c r="C9775" t="s">
        <v>87</v>
      </c>
      <c r="D9775" t="s">
        <v>303</v>
      </c>
      <c r="E9775" t="s">
        <v>306</v>
      </c>
      <c r="F9775" s="8">
        <v>113966.67</v>
      </c>
      <c r="G9775" s="10"/>
      <c r="I9775" s="8">
        <v>0</v>
      </c>
      <c r="J9775" s="8">
        <v>0</v>
      </c>
    </row>
    <row r="9776" spans="1:10" hidden="1" x14ac:dyDescent="0.35">
      <c r="A9776">
        <v>2022</v>
      </c>
      <c r="B9776">
        <v>3127503</v>
      </c>
      <c r="C9776" t="s">
        <v>87</v>
      </c>
      <c r="D9776" t="s">
        <v>303</v>
      </c>
      <c r="E9776" t="s">
        <v>301</v>
      </c>
      <c r="F9776" s="8">
        <v>971402.76</v>
      </c>
      <c r="G9776" s="10"/>
      <c r="I9776" s="8">
        <v>0</v>
      </c>
      <c r="J9776" s="8">
        <v>0</v>
      </c>
    </row>
    <row r="9777" spans="1:10" hidden="1" x14ac:dyDescent="0.35">
      <c r="A9777">
        <v>2022</v>
      </c>
      <c r="B9777">
        <v>3127503</v>
      </c>
      <c r="C9777" t="s">
        <v>87</v>
      </c>
      <c r="D9777" t="s">
        <v>303</v>
      </c>
      <c r="E9777" t="s">
        <v>309</v>
      </c>
      <c r="F9777" s="8">
        <v>246608.21</v>
      </c>
      <c r="G9777" s="10"/>
      <c r="I9777" s="8">
        <v>0</v>
      </c>
      <c r="J9777" s="8">
        <v>0</v>
      </c>
    </row>
    <row r="9778" spans="1:10" hidden="1" x14ac:dyDescent="0.35">
      <c r="A9778">
        <v>2022</v>
      </c>
      <c r="B9778">
        <v>3127602</v>
      </c>
      <c r="C9778" t="s">
        <v>88</v>
      </c>
      <c r="D9778" t="s">
        <v>303</v>
      </c>
      <c r="E9778" t="s">
        <v>299</v>
      </c>
      <c r="F9778" s="8">
        <v>13250399.800000001</v>
      </c>
      <c r="G9778" s="10">
        <v>12220656.560000001</v>
      </c>
      <c r="H9778">
        <v>0.53610438341293176</v>
      </c>
      <c r="I9778" s="8">
        <v>552049.86475383455</v>
      </c>
      <c r="J9778" s="8">
        <v>0</v>
      </c>
    </row>
    <row r="9779" spans="1:10" hidden="1" x14ac:dyDescent="0.35">
      <c r="A9779">
        <v>2022</v>
      </c>
      <c r="B9779">
        <v>3127602</v>
      </c>
      <c r="C9779" t="s">
        <v>88</v>
      </c>
      <c r="D9779" t="s">
        <v>303</v>
      </c>
      <c r="E9779" t="s">
        <v>300</v>
      </c>
      <c r="F9779" s="8">
        <v>6551547.5499999998</v>
      </c>
      <c r="G9779" s="10"/>
      <c r="I9779" s="8">
        <v>0</v>
      </c>
      <c r="J9779" s="8">
        <v>7103597.4147538347</v>
      </c>
    </row>
    <row r="9780" spans="1:10" hidden="1" x14ac:dyDescent="0.35">
      <c r="A9780">
        <v>2022</v>
      </c>
      <c r="B9780">
        <v>3127602</v>
      </c>
      <c r="C9780" t="s">
        <v>88</v>
      </c>
      <c r="D9780" t="s">
        <v>303</v>
      </c>
      <c r="E9780" t="s">
        <v>307</v>
      </c>
      <c r="F9780" s="8">
        <v>146</v>
      </c>
      <c r="G9780" s="10"/>
      <c r="I9780" s="8">
        <v>0</v>
      </c>
      <c r="J9780" s="8">
        <v>0</v>
      </c>
    </row>
    <row r="9781" spans="1:10" hidden="1" x14ac:dyDescent="0.35">
      <c r="A9781">
        <v>2022</v>
      </c>
      <c r="B9781">
        <v>3127602</v>
      </c>
      <c r="C9781" t="s">
        <v>88</v>
      </c>
      <c r="D9781" t="s">
        <v>303</v>
      </c>
      <c r="E9781" t="s">
        <v>306</v>
      </c>
      <c r="F9781" s="8">
        <v>32366.69</v>
      </c>
      <c r="G9781" s="10"/>
      <c r="I9781" s="8">
        <v>0</v>
      </c>
      <c r="J9781" s="8">
        <v>0</v>
      </c>
    </row>
    <row r="9782" spans="1:10" hidden="1" x14ac:dyDescent="0.35">
      <c r="A9782">
        <v>2022</v>
      </c>
      <c r="B9782">
        <v>3127602</v>
      </c>
      <c r="C9782" t="s">
        <v>88</v>
      </c>
      <c r="D9782" t="s">
        <v>303</v>
      </c>
      <c r="E9782" t="s">
        <v>301</v>
      </c>
      <c r="F9782" s="8">
        <v>5316617.91</v>
      </c>
      <c r="G9782" s="10"/>
      <c r="I9782" s="8">
        <v>0</v>
      </c>
      <c r="J9782" s="8">
        <v>0</v>
      </c>
    </row>
    <row r="9783" spans="1:10" hidden="1" x14ac:dyDescent="0.35">
      <c r="A9783">
        <v>2022</v>
      </c>
      <c r="B9783">
        <v>3127602</v>
      </c>
      <c r="C9783" t="s">
        <v>88</v>
      </c>
      <c r="D9783" t="s">
        <v>303</v>
      </c>
      <c r="E9783" t="s">
        <v>309</v>
      </c>
      <c r="F9783" s="8">
        <v>1029743.24</v>
      </c>
      <c r="G9783" s="10"/>
      <c r="I9783" s="8">
        <v>0</v>
      </c>
      <c r="J9783" s="8">
        <v>0</v>
      </c>
    </row>
    <row r="9784" spans="1:10" hidden="1" x14ac:dyDescent="0.35">
      <c r="A9784">
        <v>2022</v>
      </c>
      <c r="B9784">
        <v>3127701</v>
      </c>
      <c r="C9784" t="s">
        <v>89</v>
      </c>
      <c r="D9784" t="s">
        <v>303</v>
      </c>
      <c r="E9784" t="s">
        <v>299</v>
      </c>
      <c r="F9784" s="8">
        <v>265755589.18000001</v>
      </c>
      <c r="G9784" s="10">
        <v>265755589.18000001</v>
      </c>
      <c r="H9784">
        <v>0.36324762748306838</v>
      </c>
      <c r="I9784" s="8">
        <v>0</v>
      </c>
      <c r="J9784" s="8">
        <v>0</v>
      </c>
    </row>
    <row r="9785" spans="1:10" hidden="1" x14ac:dyDescent="0.35">
      <c r="A9785">
        <v>2022</v>
      </c>
      <c r="B9785">
        <v>3127701</v>
      </c>
      <c r="C9785" t="s">
        <v>89</v>
      </c>
      <c r="D9785" t="s">
        <v>303</v>
      </c>
      <c r="E9785" t="s">
        <v>300</v>
      </c>
      <c r="F9785" s="8">
        <v>96535087.260000005</v>
      </c>
      <c r="G9785" s="10"/>
      <c r="I9785" s="8">
        <v>0</v>
      </c>
      <c r="J9785" s="8">
        <v>96535087.260000005</v>
      </c>
    </row>
    <row r="9786" spans="1:10" hidden="1" x14ac:dyDescent="0.35">
      <c r="A9786">
        <v>2022</v>
      </c>
      <c r="B9786">
        <v>3127701</v>
      </c>
      <c r="C9786" t="s">
        <v>89</v>
      </c>
      <c r="D9786" t="s">
        <v>303</v>
      </c>
      <c r="E9786" t="s">
        <v>301</v>
      </c>
      <c r="F9786" s="8">
        <v>134030762.69</v>
      </c>
      <c r="G9786" s="10"/>
      <c r="I9786" s="8">
        <v>0</v>
      </c>
      <c r="J9786" s="8">
        <v>0</v>
      </c>
    </row>
    <row r="9787" spans="1:10" hidden="1" x14ac:dyDescent="0.35">
      <c r="A9787">
        <v>2022</v>
      </c>
      <c r="B9787">
        <v>3127701</v>
      </c>
      <c r="C9787" t="s">
        <v>89</v>
      </c>
      <c r="D9787" t="s">
        <v>303</v>
      </c>
      <c r="E9787" t="s">
        <v>304</v>
      </c>
      <c r="F9787" s="8">
        <v>3062818.66</v>
      </c>
      <c r="G9787" s="10"/>
      <c r="I9787" s="8">
        <v>0</v>
      </c>
      <c r="J9787" s="8">
        <v>0</v>
      </c>
    </row>
    <row r="9788" spans="1:10" hidden="1" x14ac:dyDescent="0.35">
      <c r="A9788">
        <v>2022</v>
      </c>
      <c r="B9788">
        <v>3127701</v>
      </c>
      <c r="C9788" t="s">
        <v>89</v>
      </c>
      <c r="D9788" t="s">
        <v>303</v>
      </c>
      <c r="E9788" t="s">
        <v>305</v>
      </c>
      <c r="F9788" s="8">
        <v>20548040.59</v>
      </c>
      <c r="G9788" s="10"/>
      <c r="I9788" s="8">
        <v>0</v>
      </c>
      <c r="J9788" s="8">
        <v>0</v>
      </c>
    </row>
    <row r="9789" spans="1:10" hidden="1" x14ac:dyDescent="0.35">
      <c r="A9789">
        <v>2022</v>
      </c>
      <c r="B9789">
        <v>3127800</v>
      </c>
      <c r="C9789" t="s">
        <v>90</v>
      </c>
      <c r="D9789" t="s">
        <v>303</v>
      </c>
      <c r="E9789" t="s">
        <v>299</v>
      </c>
      <c r="F9789" s="8">
        <v>22789468.489999998</v>
      </c>
      <c r="G9789" s="10">
        <v>21999629.459999997</v>
      </c>
      <c r="H9789">
        <v>0.80949063357542572</v>
      </c>
      <c r="I9789" s="8">
        <v>639367.29681729968</v>
      </c>
      <c r="J9789" s="8">
        <v>0</v>
      </c>
    </row>
    <row r="9790" spans="1:10" hidden="1" x14ac:dyDescent="0.35">
      <c r="A9790">
        <v>2022</v>
      </c>
      <c r="B9790">
        <v>3127800</v>
      </c>
      <c r="C9790" t="s">
        <v>90</v>
      </c>
      <c r="D9790" t="s">
        <v>303</v>
      </c>
      <c r="E9790" t="s">
        <v>300</v>
      </c>
      <c r="F9790" s="8">
        <v>17808493.989999998</v>
      </c>
      <c r="G9790" s="10"/>
      <c r="I9790" s="8">
        <v>0</v>
      </c>
      <c r="J9790" s="8">
        <v>18447861.286817297</v>
      </c>
    </row>
    <row r="9791" spans="1:10" hidden="1" x14ac:dyDescent="0.35">
      <c r="A9791">
        <v>2022</v>
      </c>
      <c r="B9791">
        <v>3127800</v>
      </c>
      <c r="C9791" t="s">
        <v>90</v>
      </c>
      <c r="D9791" t="s">
        <v>303</v>
      </c>
      <c r="E9791" t="s">
        <v>306</v>
      </c>
      <c r="F9791" s="8">
        <v>100000</v>
      </c>
      <c r="G9791" s="10"/>
      <c r="I9791" s="8">
        <v>0</v>
      </c>
      <c r="J9791" s="8">
        <v>0</v>
      </c>
    </row>
    <row r="9792" spans="1:10" hidden="1" x14ac:dyDescent="0.35">
      <c r="A9792">
        <v>2022</v>
      </c>
      <c r="B9792">
        <v>3127800</v>
      </c>
      <c r="C9792" t="s">
        <v>90</v>
      </c>
      <c r="D9792" t="s">
        <v>303</v>
      </c>
      <c r="E9792" t="s">
        <v>301</v>
      </c>
      <c r="F9792" s="8">
        <v>4091135.47</v>
      </c>
      <c r="G9792" s="10"/>
      <c r="I9792" s="8">
        <v>0</v>
      </c>
      <c r="J9792" s="8">
        <v>0</v>
      </c>
    </row>
    <row r="9793" spans="1:10" hidden="1" x14ac:dyDescent="0.35">
      <c r="A9793">
        <v>2022</v>
      </c>
      <c r="B9793">
        <v>3127800</v>
      </c>
      <c r="C9793" t="s">
        <v>90</v>
      </c>
      <c r="D9793" t="s">
        <v>303</v>
      </c>
      <c r="E9793" t="s">
        <v>309</v>
      </c>
      <c r="F9793" s="8">
        <v>789839.03</v>
      </c>
      <c r="G9793" s="10"/>
      <c r="I9793" s="8">
        <v>0</v>
      </c>
      <c r="J9793" s="8">
        <v>0</v>
      </c>
    </row>
    <row r="9794" spans="1:10" hidden="1" x14ac:dyDescent="0.35">
      <c r="A9794">
        <v>2022</v>
      </c>
      <c r="B9794">
        <v>3128006</v>
      </c>
      <c r="C9794" t="s">
        <v>91</v>
      </c>
      <c r="D9794" t="s">
        <v>303</v>
      </c>
      <c r="E9794" t="s">
        <v>299</v>
      </c>
      <c r="F9794" s="8">
        <v>26181522.02</v>
      </c>
      <c r="G9794" s="10">
        <v>23198634.699999999</v>
      </c>
      <c r="H9794">
        <v>0.58067547914791728</v>
      </c>
      <c r="I9794" s="8">
        <v>1732089.5237852468</v>
      </c>
      <c r="J9794" s="8">
        <v>0</v>
      </c>
    </row>
    <row r="9795" spans="1:10" hidden="1" x14ac:dyDescent="0.35">
      <c r="A9795">
        <v>2022</v>
      </c>
      <c r="B9795">
        <v>3128006</v>
      </c>
      <c r="C9795" t="s">
        <v>91</v>
      </c>
      <c r="D9795" t="s">
        <v>303</v>
      </c>
      <c r="E9795" t="s">
        <v>300</v>
      </c>
      <c r="F9795" s="8">
        <v>13470878.32</v>
      </c>
      <c r="G9795" s="10"/>
      <c r="I9795" s="8">
        <v>0</v>
      </c>
      <c r="J9795" s="8">
        <v>15202967.843785247</v>
      </c>
    </row>
    <row r="9796" spans="1:10" hidden="1" x14ac:dyDescent="0.35">
      <c r="A9796">
        <v>2022</v>
      </c>
      <c r="B9796">
        <v>3128006</v>
      </c>
      <c r="C9796" t="s">
        <v>91</v>
      </c>
      <c r="D9796" t="s">
        <v>303</v>
      </c>
      <c r="E9796" t="s">
        <v>301</v>
      </c>
      <c r="F9796" s="8">
        <v>7152147.1100000003</v>
      </c>
      <c r="G9796" s="10"/>
      <c r="I9796" s="8">
        <v>0</v>
      </c>
      <c r="J9796" s="8">
        <v>0</v>
      </c>
    </row>
    <row r="9797" spans="1:10" hidden="1" x14ac:dyDescent="0.35">
      <c r="A9797">
        <v>2022</v>
      </c>
      <c r="B9797">
        <v>3128006</v>
      </c>
      <c r="C9797" t="s">
        <v>91</v>
      </c>
      <c r="D9797" t="s">
        <v>303</v>
      </c>
      <c r="E9797" t="s">
        <v>304</v>
      </c>
      <c r="F9797" s="8">
        <v>2041238.51</v>
      </c>
      <c r="G9797" s="10"/>
      <c r="I9797" s="8">
        <v>0</v>
      </c>
      <c r="J9797" s="8">
        <v>0</v>
      </c>
    </row>
    <row r="9798" spans="1:10" hidden="1" x14ac:dyDescent="0.35">
      <c r="A9798">
        <v>2022</v>
      </c>
      <c r="B9798">
        <v>3128006</v>
      </c>
      <c r="C9798" t="s">
        <v>91</v>
      </c>
      <c r="D9798" t="s">
        <v>303</v>
      </c>
      <c r="E9798" t="s">
        <v>305</v>
      </c>
      <c r="F9798" s="8">
        <v>534370.76</v>
      </c>
      <c r="G9798" s="10"/>
      <c r="I9798" s="8">
        <v>0</v>
      </c>
      <c r="J9798" s="8">
        <v>0</v>
      </c>
    </row>
    <row r="9799" spans="1:10" hidden="1" x14ac:dyDescent="0.35">
      <c r="A9799">
        <v>2022</v>
      </c>
      <c r="B9799">
        <v>3128006</v>
      </c>
      <c r="C9799" t="s">
        <v>91</v>
      </c>
      <c r="D9799" t="s">
        <v>303</v>
      </c>
      <c r="E9799" t="s">
        <v>309</v>
      </c>
      <c r="F9799" s="8">
        <v>2982887.32</v>
      </c>
      <c r="G9799" s="10"/>
      <c r="I9799" s="8">
        <v>0</v>
      </c>
      <c r="J9799" s="8">
        <v>0</v>
      </c>
    </row>
    <row r="9800" spans="1:10" hidden="1" x14ac:dyDescent="0.35">
      <c r="A9800">
        <v>2022</v>
      </c>
      <c r="B9800">
        <v>3128253</v>
      </c>
      <c r="C9800" t="s">
        <v>92</v>
      </c>
      <c r="D9800" t="s">
        <v>303</v>
      </c>
      <c r="E9800" t="s">
        <v>299</v>
      </c>
      <c r="F9800" s="8">
        <v>5785062.6500000004</v>
      </c>
      <c r="G9800" s="10">
        <v>5509726.4199999999</v>
      </c>
      <c r="H9800">
        <v>0.74419366724201164</v>
      </c>
      <c r="I9800" s="8">
        <v>204903.47872828998</v>
      </c>
      <c r="J9800" s="8">
        <v>0</v>
      </c>
    </row>
    <row r="9801" spans="1:10" hidden="1" x14ac:dyDescent="0.35">
      <c r="A9801">
        <v>2022</v>
      </c>
      <c r="B9801">
        <v>3128253</v>
      </c>
      <c r="C9801" t="s">
        <v>92</v>
      </c>
      <c r="D9801" t="s">
        <v>303</v>
      </c>
      <c r="E9801" t="s">
        <v>300</v>
      </c>
      <c r="F9801" s="8">
        <v>4100303.51</v>
      </c>
      <c r="G9801" s="10"/>
      <c r="I9801" s="8">
        <v>0</v>
      </c>
      <c r="J9801" s="8">
        <v>4305206.9887282895</v>
      </c>
    </row>
    <row r="9802" spans="1:10" hidden="1" x14ac:dyDescent="0.35">
      <c r="A9802">
        <v>2022</v>
      </c>
      <c r="B9802">
        <v>3128253</v>
      </c>
      <c r="C9802" t="s">
        <v>92</v>
      </c>
      <c r="D9802" t="s">
        <v>303</v>
      </c>
      <c r="E9802" t="s">
        <v>306</v>
      </c>
      <c r="F9802" s="8">
        <v>34984.06</v>
      </c>
      <c r="G9802" s="10"/>
      <c r="I9802" s="8">
        <v>0</v>
      </c>
      <c r="J9802" s="8">
        <v>0</v>
      </c>
    </row>
    <row r="9803" spans="1:10" hidden="1" x14ac:dyDescent="0.35">
      <c r="A9803">
        <v>2022</v>
      </c>
      <c r="B9803">
        <v>3128253</v>
      </c>
      <c r="C9803" t="s">
        <v>92</v>
      </c>
      <c r="D9803" t="s">
        <v>303</v>
      </c>
      <c r="E9803" t="s">
        <v>301</v>
      </c>
      <c r="F9803" s="8">
        <v>1288252.68</v>
      </c>
      <c r="G9803" s="10"/>
      <c r="I9803" s="8">
        <v>0</v>
      </c>
      <c r="J9803" s="8">
        <v>0</v>
      </c>
    </row>
    <row r="9804" spans="1:10" hidden="1" x14ac:dyDescent="0.35">
      <c r="A9804">
        <v>2022</v>
      </c>
      <c r="B9804">
        <v>3128253</v>
      </c>
      <c r="C9804" t="s">
        <v>92</v>
      </c>
      <c r="D9804" t="s">
        <v>303</v>
      </c>
      <c r="E9804" t="s">
        <v>305</v>
      </c>
      <c r="F9804" s="8">
        <v>68865.56</v>
      </c>
      <c r="G9804" s="10"/>
      <c r="I9804" s="8">
        <v>0</v>
      </c>
      <c r="J9804" s="8">
        <v>0</v>
      </c>
    </row>
    <row r="9805" spans="1:10" hidden="1" x14ac:dyDescent="0.35">
      <c r="A9805">
        <v>2022</v>
      </c>
      <c r="B9805">
        <v>3128253</v>
      </c>
      <c r="C9805" t="s">
        <v>92</v>
      </c>
      <c r="D9805" t="s">
        <v>303</v>
      </c>
      <c r="E9805" t="s">
        <v>309</v>
      </c>
      <c r="F9805" s="8">
        <v>275336.23</v>
      </c>
      <c r="G9805" s="10"/>
      <c r="I9805" s="8">
        <v>0</v>
      </c>
      <c r="J9805" s="8">
        <v>0</v>
      </c>
    </row>
    <row r="9806" spans="1:10" hidden="1" x14ac:dyDescent="0.35">
      <c r="A9806">
        <v>2022</v>
      </c>
      <c r="B9806">
        <v>3129608</v>
      </c>
      <c r="C9806" t="s">
        <v>93</v>
      </c>
      <c r="D9806" t="s">
        <v>303</v>
      </c>
      <c r="E9806" t="s">
        <v>299</v>
      </c>
      <c r="F9806" s="8">
        <v>9357536.9000000004</v>
      </c>
      <c r="G9806" s="10">
        <v>8575622.9500000011</v>
      </c>
      <c r="H9806">
        <v>0.76131121762996812</v>
      </c>
      <c r="I9806" s="8">
        <v>595279.86135635793</v>
      </c>
      <c r="J9806" s="8">
        <v>0</v>
      </c>
    </row>
    <row r="9807" spans="1:10" hidden="1" x14ac:dyDescent="0.35">
      <c r="A9807">
        <v>2022</v>
      </c>
      <c r="B9807">
        <v>3129608</v>
      </c>
      <c r="C9807" t="s">
        <v>93</v>
      </c>
      <c r="D9807" t="s">
        <v>303</v>
      </c>
      <c r="E9807" t="s">
        <v>300</v>
      </c>
      <c r="F9807" s="8">
        <v>6528717.9500000002</v>
      </c>
      <c r="G9807" s="10"/>
      <c r="I9807" s="8">
        <v>0</v>
      </c>
      <c r="J9807" s="8">
        <v>7123997.8113563582</v>
      </c>
    </row>
    <row r="9808" spans="1:10" hidden="1" x14ac:dyDescent="0.35">
      <c r="A9808">
        <v>2022</v>
      </c>
      <c r="B9808">
        <v>3129608</v>
      </c>
      <c r="C9808" t="s">
        <v>93</v>
      </c>
      <c r="D9808" t="s">
        <v>303</v>
      </c>
      <c r="E9808" t="s">
        <v>306</v>
      </c>
      <c r="F9808" s="8">
        <v>35674.550000000003</v>
      </c>
      <c r="G9808" s="10"/>
      <c r="I9808" s="8">
        <v>0</v>
      </c>
      <c r="J9808" s="8">
        <v>0</v>
      </c>
    </row>
    <row r="9809" spans="1:10" hidden="1" x14ac:dyDescent="0.35">
      <c r="A9809">
        <v>2022</v>
      </c>
      <c r="B9809">
        <v>3129608</v>
      </c>
      <c r="C9809" t="s">
        <v>93</v>
      </c>
      <c r="D9809" t="s">
        <v>303</v>
      </c>
      <c r="E9809" t="s">
        <v>301</v>
      </c>
      <c r="F9809" s="8">
        <v>1420817.93</v>
      </c>
      <c r="G9809" s="10"/>
      <c r="I9809" s="8">
        <v>0</v>
      </c>
      <c r="J9809" s="8">
        <v>0</v>
      </c>
    </row>
    <row r="9810" spans="1:10" hidden="1" x14ac:dyDescent="0.35">
      <c r="A9810">
        <v>2022</v>
      </c>
      <c r="B9810">
        <v>3129608</v>
      </c>
      <c r="C9810" t="s">
        <v>93</v>
      </c>
      <c r="D9810" t="s">
        <v>303</v>
      </c>
      <c r="E9810" t="s">
        <v>309</v>
      </c>
      <c r="F9810" s="8">
        <v>781913.95</v>
      </c>
      <c r="G9810" s="10"/>
      <c r="I9810" s="8">
        <v>0</v>
      </c>
      <c r="J9810" s="8">
        <v>0</v>
      </c>
    </row>
    <row r="9811" spans="1:10" hidden="1" x14ac:dyDescent="0.35">
      <c r="A9811">
        <v>2022</v>
      </c>
      <c r="B9811">
        <v>3129657</v>
      </c>
      <c r="C9811" t="s">
        <v>94</v>
      </c>
      <c r="D9811" t="s">
        <v>303</v>
      </c>
      <c r="E9811" t="s">
        <v>299</v>
      </c>
      <c r="F9811" s="8">
        <v>7041943.5099999998</v>
      </c>
      <c r="G9811" s="10">
        <v>6746770.7299999995</v>
      </c>
      <c r="H9811">
        <v>0.79324193516799701</v>
      </c>
      <c r="I9811" s="8">
        <v>234143.42721611747</v>
      </c>
      <c r="J9811" s="8">
        <v>0</v>
      </c>
    </row>
    <row r="9812" spans="1:10" hidden="1" x14ac:dyDescent="0.35">
      <c r="A9812">
        <v>2022</v>
      </c>
      <c r="B9812">
        <v>3129657</v>
      </c>
      <c r="C9812" t="s">
        <v>94</v>
      </c>
      <c r="D9812" t="s">
        <v>303</v>
      </c>
      <c r="E9812" t="s">
        <v>300</v>
      </c>
      <c r="F9812" s="8">
        <v>5351821.47</v>
      </c>
      <c r="G9812" s="10"/>
      <c r="I9812" s="8">
        <v>0</v>
      </c>
      <c r="J9812" s="8">
        <v>5585964.897216117</v>
      </c>
    </row>
    <row r="9813" spans="1:10" hidden="1" x14ac:dyDescent="0.35">
      <c r="A9813">
        <v>2022</v>
      </c>
      <c r="B9813">
        <v>3129657</v>
      </c>
      <c r="C9813" t="s">
        <v>94</v>
      </c>
      <c r="D9813" t="s">
        <v>303</v>
      </c>
      <c r="E9813" t="s">
        <v>301</v>
      </c>
      <c r="F9813" s="8">
        <v>1394949.26</v>
      </c>
      <c r="G9813" s="10"/>
      <c r="I9813" s="8">
        <v>0</v>
      </c>
      <c r="J9813" s="8">
        <v>0</v>
      </c>
    </row>
    <row r="9814" spans="1:10" hidden="1" x14ac:dyDescent="0.35">
      <c r="A9814">
        <v>2022</v>
      </c>
      <c r="B9814">
        <v>3129657</v>
      </c>
      <c r="C9814" t="s">
        <v>94</v>
      </c>
      <c r="D9814" t="s">
        <v>303</v>
      </c>
      <c r="E9814" t="s">
        <v>309</v>
      </c>
      <c r="F9814" s="8">
        <v>295172.78000000003</v>
      </c>
      <c r="G9814" s="10"/>
      <c r="I9814" s="8">
        <v>0</v>
      </c>
      <c r="J9814" s="8">
        <v>0</v>
      </c>
    </row>
    <row r="9815" spans="1:10" hidden="1" x14ac:dyDescent="0.35">
      <c r="A9815">
        <v>2022</v>
      </c>
      <c r="B9815">
        <v>3130051</v>
      </c>
      <c r="C9815" t="s">
        <v>95</v>
      </c>
      <c r="D9815" t="s">
        <v>303</v>
      </c>
      <c r="E9815" t="s">
        <v>299</v>
      </c>
      <c r="F9815" s="8">
        <v>9429654.3499999996</v>
      </c>
      <c r="G9815" s="10">
        <v>9041799.0899999999</v>
      </c>
      <c r="H9815">
        <v>0.62490397361837424</v>
      </c>
      <c r="I9815" s="8">
        <v>242372.29316278768</v>
      </c>
      <c r="J9815" s="8">
        <v>0</v>
      </c>
    </row>
    <row r="9816" spans="1:10" hidden="1" x14ac:dyDescent="0.35">
      <c r="A9816">
        <v>2022</v>
      </c>
      <c r="B9816">
        <v>3130051</v>
      </c>
      <c r="C9816" t="s">
        <v>95</v>
      </c>
      <c r="D9816" t="s">
        <v>303</v>
      </c>
      <c r="E9816" t="s">
        <v>300</v>
      </c>
      <c r="F9816" s="8">
        <v>5650256.1799999997</v>
      </c>
      <c r="G9816" s="10"/>
      <c r="I9816" s="8">
        <v>0</v>
      </c>
      <c r="J9816" s="8">
        <v>5892628.473162787</v>
      </c>
    </row>
    <row r="9817" spans="1:10" hidden="1" x14ac:dyDescent="0.35">
      <c r="A9817">
        <v>2022</v>
      </c>
      <c r="B9817">
        <v>3130051</v>
      </c>
      <c r="C9817" t="s">
        <v>95</v>
      </c>
      <c r="D9817" t="s">
        <v>303</v>
      </c>
      <c r="E9817" t="s">
        <v>306</v>
      </c>
      <c r="F9817" s="8">
        <v>61124</v>
      </c>
      <c r="G9817" s="10"/>
      <c r="I9817" s="8">
        <v>0</v>
      </c>
      <c r="J9817" s="8">
        <v>0</v>
      </c>
    </row>
    <row r="9818" spans="1:10" hidden="1" x14ac:dyDescent="0.35">
      <c r="A9818">
        <v>2022</v>
      </c>
      <c r="B9818">
        <v>3130051</v>
      </c>
      <c r="C9818" t="s">
        <v>95</v>
      </c>
      <c r="D9818" t="s">
        <v>303</v>
      </c>
      <c r="E9818" t="s">
        <v>301</v>
      </c>
      <c r="F9818" s="8">
        <v>3062389.46</v>
      </c>
      <c r="G9818" s="10"/>
      <c r="I9818" s="8">
        <v>0</v>
      </c>
      <c r="J9818" s="8">
        <v>0</v>
      </c>
    </row>
    <row r="9819" spans="1:10" hidden="1" x14ac:dyDescent="0.35">
      <c r="A9819">
        <v>2022</v>
      </c>
      <c r="B9819">
        <v>3130051</v>
      </c>
      <c r="C9819" t="s">
        <v>95</v>
      </c>
      <c r="D9819" t="s">
        <v>303</v>
      </c>
      <c r="E9819" t="s">
        <v>309</v>
      </c>
      <c r="F9819" s="8">
        <v>387855.26</v>
      </c>
      <c r="G9819" s="10"/>
      <c r="I9819" s="8">
        <v>0</v>
      </c>
      <c r="J9819" s="8">
        <v>0</v>
      </c>
    </row>
    <row r="9820" spans="1:10" hidden="1" x14ac:dyDescent="0.35">
      <c r="A9820">
        <v>2022</v>
      </c>
      <c r="B9820">
        <v>3130556</v>
      </c>
      <c r="C9820" t="s">
        <v>96</v>
      </c>
      <c r="D9820" t="s">
        <v>303</v>
      </c>
      <c r="E9820" t="s">
        <v>299</v>
      </c>
      <c r="F9820" s="8">
        <v>7345715.6600000001</v>
      </c>
      <c r="G9820" s="10">
        <v>7345715.6600000001</v>
      </c>
      <c r="H9820">
        <v>0.77255192450506582</v>
      </c>
      <c r="I9820" s="8">
        <v>0</v>
      </c>
      <c r="J9820" s="8">
        <v>0</v>
      </c>
    </row>
    <row r="9821" spans="1:10" hidden="1" x14ac:dyDescent="0.35">
      <c r="A9821">
        <v>2022</v>
      </c>
      <c r="B9821">
        <v>3130556</v>
      </c>
      <c r="C9821" t="s">
        <v>96</v>
      </c>
      <c r="D9821" t="s">
        <v>303</v>
      </c>
      <c r="E9821" t="s">
        <v>300</v>
      </c>
      <c r="F9821" s="8">
        <v>5674946.7699999996</v>
      </c>
      <c r="G9821" s="10"/>
      <c r="I9821" s="8">
        <v>0</v>
      </c>
      <c r="J9821" s="8">
        <v>5674946.7699999996</v>
      </c>
    </row>
    <row r="9822" spans="1:10" hidden="1" x14ac:dyDescent="0.35">
      <c r="A9822">
        <v>2022</v>
      </c>
      <c r="B9822">
        <v>3130556</v>
      </c>
      <c r="C9822" t="s">
        <v>96</v>
      </c>
      <c r="D9822" t="s">
        <v>303</v>
      </c>
      <c r="E9822" t="s">
        <v>306</v>
      </c>
      <c r="F9822" s="8">
        <v>40389.599999999999</v>
      </c>
      <c r="G9822" s="10"/>
      <c r="I9822" s="8">
        <v>0</v>
      </c>
      <c r="J9822" s="8">
        <v>0</v>
      </c>
    </row>
    <row r="9823" spans="1:10" hidden="1" x14ac:dyDescent="0.35">
      <c r="A9823">
        <v>2022</v>
      </c>
      <c r="B9823">
        <v>3130556</v>
      </c>
      <c r="C9823" t="s">
        <v>96</v>
      </c>
      <c r="D9823" t="s">
        <v>303</v>
      </c>
      <c r="E9823" t="s">
        <v>301</v>
      </c>
      <c r="F9823" s="8">
        <v>1094449.81</v>
      </c>
      <c r="G9823" s="10"/>
      <c r="I9823" s="8">
        <v>0</v>
      </c>
      <c r="J9823" s="8">
        <v>0</v>
      </c>
    </row>
    <row r="9824" spans="1:10" hidden="1" x14ac:dyDescent="0.35">
      <c r="A9824">
        <v>2022</v>
      </c>
      <c r="B9824">
        <v>3130556</v>
      </c>
      <c r="C9824" t="s">
        <v>96</v>
      </c>
      <c r="D9824" t="s">
        <v>303</v>
      </c>
      <c r="E9824" t="s">
        <v>305</v>
      </c>
      <c r="F9824" s="8">
        <v>96000</v>
      </c>
      <c r="G9824" s="10"/>
      <c r="I9824" s="8">
        <v>0</v>
      </c>
      <c r="J9824" s="8">
        <v>0</v>
      </c>
    </row>
    <row r="9825" spans="1:10" hidden="1" x14ac:dyDescent="0.35">
      <c r="A9825">
        <v>2022</v>
      </c>
      <c r="B9825">
        <v>3130655</v>
      </c>
      <c r="C9825" t="s">
        <v>97</v>
      </c>
      <c r="D9825" t="s">
        <v>303</v>
      </c>
      <c r="E9825" t="s">
        <v>299</v>
      </c>
      <c r="F9825" s="8">
        <v>11681249.439999999</v>
      </c>
      <c r="G9825" s="10">
        <v>11309311.969999999</v>
      </c>
      <c r="H9825">
        <v>0.7925123388385934</v>
      </c>
      <c r="I9825" s="8">
        <v>294765.03425140912</v>
      </c>
      <c r="J9825" s="8">
        <v>0</v>
      </c>
    </row>
    <row r="9826" spans="1:10" hidden="1" x14ac:dyDescent="0.35">
      <c r="A9826">
        <v>2022</v>
      </c>
      <c r="B9826">
        <v>3130655</v>
      </c>
      <c r="C9826" t="s">
        <v>97</v>
      </c>
      <c r="D9826" t="s">
        <v>303</v>
      </c>
      <c r="E9826" t="s">
        <v>300</v>
      </c>
      <c r="F9826" s="8">
        <v>8962769.2799999993</v>
      </c>
      <c r="G9826" s="10"/>
      <c r="I9826" s="8">
        <v>0</v>
      </c>
      <c r="J9826" s="8">
        <v>9257534.314251408</v>
      </c>
    </row>
    <row r="9827" spans="1:10" hidden="1" x14ac:dyDescent="0.35">
      <c r="A9827">
        <v>2022</v>
      </c>
      <c r="B9827">
        <v>3130655</v>
      </c>
      <c r="C9827" t="s">
        <v>97</v>
      </c>
      <c r="D9827" t="s">
        <v>303</v>
      </c>
      <c r="E9827" t="s">
        <v>301</v>
      </c>
      <c r="F9827" s="8">
        <v>2212767.3199999998</v>
      </c>
      <c r="G9827" s="10"/>
      <c r="I9827" s="8">
        <v>0</v>
      </c>
      <c r="J9827" s="8">
        <v>0</v>
      </c>
    </row>
    <row r="9828" spans="1:10" hidden="1" x14ac:dyDescent="0.35">
      <c r="A9828">
        <v>2022</v>
      </c>
      <c r="B9828">
        <v>3130655</v>
      </c>
      <c r="C9828" t="s">
        <v>97</v>
      </c>
      <c r="D9828" t="s">
        <v>303</v>
      </c>
      <c r="E9828" t="s">
        <v>309</v>
      </c>
      <c r="F9828" s="8">
        <v>371937.47</v>
      </c>
      <c r="G9828" s="10"/>
      <c r="I9828" s="8">
        <v>0</v>
      </c>
      <c r="J9828" s="8">
        <v>0</v>
      </c>
    </row>
    <row r="9829" spans="1:10" hidden="1" x14ac:dyDescent="0.35">
      <c r="A9829">
        <v>2022</v>
      </c>
      <c r="B9829">
        <v>3130903</v>
      </c>
      <c r="C9829" t="s">
        <v>98</v>
      </c>
      <c r="D9829" t="s">
        <v>303</v>
      </c>
      <c r="E9829" t="s">
        <v>299</v>
      </c>
      <c r="F9829" s="8">
        <v>21314405.010000002</v>
      </c>
      <c r="G9829" s="10">
        <v>18427974.57</v>
      </c>
      <c r="H9829">
        <v>0.53692695865273266</v>
      </c>
      <c r="I9829" s="8">
        <v>1549802.3175118689</v>
      </c>
      <c r="J9829" s="8">
        <v>0</v>
      </c>
    </row>
    <row r="9830" spans="1:10" hidden="1" x14ac:dyDescent="0.35">
      <c r="A9830">
        <v>2022</v>
      </c>
      <c r="B9830">
        <v>3130903</v>
      </c>
      <c r="C9830" t="s">
        <v>98</v>
      </c>
      <c r="D9830" t="s">
        <v>303</v>
      </c>
      <c r="E9830" t="s">
        <v>300</v>
      </c>
      <c r="F9830" s="8">
        <v>9894476.3399999999</v>
      </c>
      <c r="G9830" s="10"/>
      <c r="I9830" s="8">
        <v>0</v>
      </c>
      <c r="J9830" s="8">
        <v>11444278.657511869</v>
      </c>
    </row>
    <row r="9831" spans="1:10" hidden="1" x14ac:dyDescent="0.35">
      <c r="A9831">
        <v>2022</v>
      </c>
      <c r="B9831">
        <v>3130903</v>
      </c>
      <c r="C9831" t="s">
        <v>98</v>
      </c>
      <c r="D9831" t="s">
        <v>303</v>
      </c>
      <c r="E9831" t="s">
        <v>306</v>
      </c>
      <c r="F9831" s="8">
        <v>108520.93</v>
      </c>
      <c r="G9831" s="10"/>
      <c r="I9831" s="8">
        <v>0</v>
      </c>
      <c r="J9831" s="8">
        <v>0</v>
      </c>
    </row>
    <row r="9832" spans="1:10" hidden="1" x14ac:dyDescent="0.35">
      <c r="A9832">
        <v>2022</v>
      </c>
      <c r="B9832">
        <v>3130903</v>
      </c>
      <c r="C9832" t="s">
        <v>98</v>
      </c>
      <c r="D9832" t="s">
        <v>303</v>
      </c>
      <c r="E9832" t="s">
        <v>301</v>
      </c>
      <c r="F9832" s="8">
        <v>5621702.1600000001</v>
      </c>
      <c r="G9832" s="10"/>
      <c r="I9832" s="8">
        <v>0</v>
      </c>
      <c r="J9832" s="8">
        <v>0</v>
      </c>
    </row>
    <row r="9833" spans="1:10" hidden="1" x14ac:dyDescent="0.35">
      <c r="A9833">
        <v>2022</v>
      </c>
      <c r="B9833">
        <v>3130903</v>
      </c>
      <c r="C9833" t="s">
        <v>98</v>
      </c>
      <c r="D9833" t="s">
        <v>303</v>
      </c>
      <c r="E9833" t="s">
        <v>309</v>
      </c>
      <c r="F9833" s="8">
        <v>2886430.44</v>
      </c>
      <c r="G9833" s="10"/>
      <c r="I9833" s="8">
        <v>0</v>
      </c>
      <c r="J9833" s="8">
        <v>0</v>
      </c>
    </row>
    <row r="9834" spans="1:10" hidden="1" x14ac:dyDescent="0.35">
      <c r="A9834">
        <v>2022</v>
      </c>
      <c r="B9834">
        <v>3131109</v>
      </c>
      <c r="C9834" t="s">
        <v>99</v>
      </c>
      <c r="D9834" t="s">
        <v>303</v>
      </c>
      <c r="E9834" t="s">
        <v>299</v>
      </c>
      <c r="F9834" s="8">
        <v>9690342.9900000002</v>
      </c>
      <c r="G9834" s="10">
        <v>9690342.9900000002</v>
      </c>
      <c r="H9834">
        <v>0.71197265020647116</v>
      </c>
      <c r="I9834" s="8">
        <v>0</v>
      </c>
      <c r="J9834" s="8">
        <v>0</v>
      </c>
    </row>
    <row r="9835" spans="1:10" hidden="1" x14ac:dyDescent="0.35">
      <c r="A9835">
        <v>2022</v>
      </c>
      <c r="B9835">
        <v>3131109</v>
      </c>
      <c r="C9835" t="s">
        <v>99</v>
      </c>
      <c r="D9835" t="s">
        <v>303</v>
      </c>
      <c r="E9835" t="s">
        <v>300</v>
      </c>
      <c r="F9835" s="8">
        <v>6899259.1799999997</v>
      </c>
      <c r="G9835" s="10"/>
      <c r="I9835" s="8">
        <v>0</v>
      </c>
      <c r="J9835" s="8">
        <v>6899259.1799999997</v>
      </c>
    </row>
    <row r="9836" spans="1:10" hidden="1" x14ac:dyDescent="0.35">
      <c r="A9836">
        <v>2022</v>
      </c>
      <c r="B9836">
        <v>3131109</v>
      </c>
      <c r="C9836" t="s">
        <v>99</v>
      </c>
      <c r="D9836" t="s">
        <v>303</v>
      </c>
      <c r="E9836" t="s">
        <v>301</v>
      </c>
      <c r="F9836" s="8">
        <v>1399791.68</v>
      </c>
      <c r="G9836" s="10"/>
      <c r="I9836" s="8">
        <v>0</v>
      </c>
      <c r="J9836" s="8">
        <v>0</v>
      </c>
    </row>
    <row r="9837" spans="1:10" hidden="1" x14ac:dyDescent="0.35">
      <c r="A9837">
        <v>2022</v>
      </c>
      <c r="B9837">
        <v>3131208</v>
      </c>
      <c r="C9837" t="s">
        <v>100</v>
      </c>
      <c r="D9837" t="s">
        <v>303</v>
      </c>
      <c r="E9837" t="s">
        <v>299</v>
      </c>
      <c r="F9837" s="8">
        <v>21727193.199999999</v>
      </c>
      <c r="G9837" s="10">
        <v>21320598.18</v>
      </c>
      <c r="H9837">
        <v>0.7786474647588898</v>
      </c>
      <c r="I9837" s="8">
        <v>316594.1815065901</v>
      </c>
      <c r="J9837" s="8">
        <v>0</v>
      </c>
    </row>
    <row r="9838" spans="1:10" hidden="1" x14ac:dyDescent="0.35">
      <c r="A9838">
        <v>2022</v>
      </c>
      <c r="B9838">
        <v>3131208</v>
      </c>
      <c r="C9838" t="s">
        <v>100</v>
      </c>
      <c r="D9838" t="s">
        <v>303</v>
      </c>
      <c r="E9838" t="s">
        <v>300</v>
      </c>
      <c r="F9838" s="8">
        <v>16601229.720000001</v>
      </c>
      <c r="G9838" s="10"/>
      <c r="I9838" s="8">
        <v>0</v>
      </c>
      <c r="J9838" s="8">
        <v>16917823.901506592</v>
      </c>
    </row>
    <row r="9839" spans="1:10" hidden="1" x14ac:dyDescent="0.35">
      <c r="A9839">
        <v>2022</v>
      </c>
      <c r="B9839">
        <v>3131208</v>
      </c>
      <c r="C9839" t="s">
        <v>100</v>
      </c>
      <c r="D9839" t="s">
        <v>303</v>
      </c>
      <c r="E9839" t="s">
        <v>306</v>
      </c>
      <c r="F9839" s="8">
        <v>118313.31</v>
      </c>
      <c r="G9839" s="10"/>
      <c r="I9839" s="8">
        <v>0</v>
      </c>
      <c r="J9839" s="8">
        <v>0</v>
      </c>
    </row>
    <row r="9840" spans="1:10" hidden="1" x14ac:dyDescent="0.35">
      <c r="A9840">
        <v>2022</v>
      </c>
      <c r="B9840">
        <v>3131208</v>
      </c>
      <c r="C9840" t="s">
        <v>100</v>
      </c>
      <c r="D9840" t="s">
        <v>303</v>
      </c>
      <c r="E9840" t="s">
        <v>301</v>
      </c>
      <c r="F9840" s="8">
        <v>3449554.44</v>
      </c>
      <c r="G9840" s="10"/>
      <c r="I9840" s="8">
        <v>0</v>
      </c>
      <c r="J9840" s="8">
        <v>0</v>
      </c>
    </row>
    <row r="9841" spans="1:11" hidden="1" x14ac:dyDescent="0.35">
      <c r="A9841">
        <v>2022</v>
      </c>
      <c r="B9841">
        <v>3131208</v>
      </c>
      <c r="C9841" t="s">
        <v>100</v>
      </c>
      <c r="D9841" t="s">
        <v>303</v>
      </c>
      <c r="E9841" t="s">
        <v>304</v>
      </c>
      <c r="F9841" s="8">
        <v>30718.11</v>
      </c>
      <c r="G9841" s="10"/>
      <c r="I9841" s="8">
        <v>0</v>
      </c>
      <c r="J9841" s="8">
        <v>0</v>
      </c>
    </row>
    <row r="9842" spans="1:11" hidden="1" x14ac:dyDescent="0.35">
      <c r="A9842">
        <v>2022</v>
      </c>
      <c r="B9842">
        <v>3131208</v>
      </c>
      <c r="C9842" t="s">
        <v>100</v>
      </c>
      <c r="D9842" t="s">
        <v>303</v>
      </c>
      <c r="E9842" t="s">
        <v>305</v>
      </c>
      <c r="F9842" s="8">
        <v>299709.08</v>
      </c>
      <c r="G9842" s="10"/>
      <c r="I9842" s="8">
        <v>0</v>
      </c>
      <c r="J9842" s="8">
        <v>0</v>
      </c>
    </row>
    <row r="9843" spans="1:11" hidden="1" x14ac:dyDescent="0.35">
      <c r="A9843">
        <v>2022</v>
      </c>
      <c r="B9843">
        <v>3131208</v>
      </c>
      <c r="C9843" t="s">
        <v>100</v>
      </c>
      <c r="D9843" t="s">
        <v>303</v>
      </c>
      <c r="E9843" t="s">
        <v>309</v>
      </c>
      <c r="F9843" s="8">
        <v>406595.02</v>
      </c>
      <c r="G9843" s="10"/>
      <c r="I9843" s="8">
        <v>0</v>
      </c>
      <c r="J9843" s="8">
        <v>0</v>
      </c>
    </row>
    <row r="9844" spans="1:11" hidden="1" x14ac:dyDescent="0.35">
      <c r="A9844">
        <v>2022</v>
      </c>
      <c r="B9844">
        <v>3131802</v>
      </c>
      <c r="C9844" t="s">
        <v>101</v>
      </c>
      <c r="D9844" t="s">
        <v>303</v>
      </c>
      <c r="E9844" t="s">
        <v>299</v>
      </c>
      <c r="F9844" s="8">
        <v>13168442.1</v>
      </c>
      <c r="G9844" s="10">
        <v>12640779.52</v>
      </c>
      <c r="H9844">
        <v>0.93331591230854727</v>
      </c>
      <c r="I9844" s="8">
        <v>492475.88224378176</v>
      </c>
      <c r="J9844" s="8">
        <v>0</v>
      </c>
      <c r="K9844">
        <f>J9845/F9844</f>
        <v>0.93331591230854727</v>
      </c>
    </row>
    <row r="9845" spans="1:11" hidden="1" x14ac:dyDescent="0.35">
      <c r="A9845">
        <v>2022</v>
      </c>
      <c r="B9845">
        <v>3131802</v>
      </c>
      <c r="C9845" t="s">
        <v>101</v>
      </c>
      <c r="D9845" t="s">
        <v>303</v>
      </c>
      <c r="E9845" t="s">
        <v>300</v>
      </c>
      <c r="F9845" s="8">
        <v>11797840.67</v>
      </c>
      <c r="G9845" s="10"/>
      <c r="I9845" s="8">
        <v>0</v>
      </c>
      <c r="J9845" s="8">
        <v>12290316.552243782</v>
      </c>
    </row>
    <row r="9846" spans="1:11" hidden="1" x14ac:dyDescent="0.35">
      <c r="A9846">
        <v>2022</v>
      </c>
      <c r="B9846">
        <v>3131802</v>
      </c>
      <c r="C9846" t="s">
        <v>101</v>
      </c>
      <c r="D9846" t="s">
        <v>303</v>
      </c>
      <c r="E9846" t="s">
        <v>301</v>
      </c>
      <c r="F9846" s="8">
        <v>842938.85</v>
      </c>
      <c r="G9846" s="10"/>
      <c r="I9846" s="8">
        <v>0</v>
      </c>
      <c r="J9846" s="8">
        <v>0</v>
      </c>
    </row>
    <row r="9847" spans="1:11" hidden="1" x14ac:dyDescent="0.35">
      <c r="A9847">
        <v>2022</v>
      </c>
      <c r="B9847">
        <v>3131802</v>
      </c>
      <c r="C9847" t="s">
        <v>101</v>
      </c>
      <c r="D9847" t="s">
        <v>303</v>
      </c>
      <c r="E9847" t="s">
        <v>309</v>
      </c>
      <c r="F9847" s="8">
        <v>527662.57999999996</v>
      </c>
      <c r="G9847" s="10"/>
      <c r="I9847" s="8">
        <v>0</v>
      </c>
      <c r="J9847" s="8">
        <v>0</v>
      </c>
    </row>
    <row r="9848" spans="1:11" hidden="1" x14ac:dyDescent="0.35">
      <c r="A9848">
        <v>2022</v>
      </c>
      <c r="B9848">
        <v>3132008</v>
      </c>
      <c r="C9848" t="s">
        <v>102</v>
      </c>
      <c r="D9848" t="s">
        <v>303</v>
      </c>
      <c r="E9848" t="s">
        <v>299</v>
      </c>
      <c r="F9848" s="8">
        <v>6402205.1299999999</v>
      </c>
      <c r="G9848" s="10">
        <v>6172321.0899999999</v>
      </c>
      <c r="H9848">
        <v>0.61438119545397785</v>
      </c>
      <c r="I9848" s="8">
        <v>141236.43131099007</v>
      </c>
      <c r="J9848" s="8">
        <v>0</v>
      </c>
    </row>
    <row r="9849" spans="1:11" hidden="1" x14ac:dyDescent="0.35">
      <c r="A9849">
        <v>2022</v>
      </c>
      <c r="B9849">
        <v>3132008</v>
      </c>
      <c r="C9849" t="s">
        <v>102</v>
      </c>
      <c r="D9849" t="s">
        <v>303</v>
      </c>
      <c r="E9849" t="s">
        <v>300</v>
      </c>
      <c r="F9849" s="8">
        <v>3792158.01</v>
      </c>
      <c r="G9849" s="10"/>
      <c r="I9849" s="8">
        <v>0</v>
      </c>
      <c r="J9849" s="8">
        <v>3933394.4413109897</v>
      </c>
    </row>
    <row r="9850" spans="1:11" hidden="1" x14ac:dyDescent="0.35">
      <c r="A9850">
        <v>2022</v>
      </c>
      <c r="B9850">
        <v>3132008</v>
      </c>
      <c r="C9850" t="s">
        <v>102</v>
      </c>
      <c r="D9850" t="s">
        <v>303</v>
      </c>
      <c r="E9850" t="s">
        <v>308</v>
      </c>
      <c r="F9850" s="8">
        <v>92269.37</v>
      </c>
      <c r="G9850" s="10"/>
      <c r="I9850" s="8">
        <v>0</v>
      </c>
      <c r="J9850" s="8">
        <v>0</v>
      </c>
    </row>
    <row r="9851" spans="1:11" hidden="1" x14ac:dyDescent="0.35">
      <c r="A9851">
        <v>2022</v>
      </c>
      <c r="B9851">
        <v>3132008</v>
      </c>
      <c r="C9851" t="s">
        <v>102</v>
      </c>
      <c r="D9851" t="s">
        <v>303</v>
      </c>
      <c r="E9851" t="s">
        <v>301</v>
      </c>
      <c r="F9851" s="8">
        <v>2107977.9</v>
      </c>
      <c r="G9851" s="10"/>
      <c r="I9851" s="8">
        <v>0</v>
      </c>
      <c r="J9851" s="8">
        <v>0</v>
      </c>
    </row>
    <row r="9852" spans="1:11" hidden="1" x14ac:dyDescent="0.35">
      <c r="A9852">
        <v>2022</v>
      </c>
      <c r="B9852">
        <v>3132008</v>
      </c>
      <c r="C9852" t="s">
        <v>102</v>
      </c>
      <c r="D9852" t="s">
        <v>303</v>
      </c>
      <c r="E9852" t="s">
        <v>309</v>
      </c>
      <c r="F9852" s="8">
        <v>229884.04</v>
      </c>
      <c r="G9852" s="10"/>
      <c r="I9852" s="8">
        <v>0</v>
      </c>
      <c r="J9852" s="8">
        <v>0</v>
      </c>
    </row>
    <row r="9853" spans="1:11" hidden="1" x14ac:dyDescent="0.35">
      <c r="A9853">
        <v>2022</v>
      </c>
      <c r="B9853">
        <v>3132107</v>
      </c>
      <c r="C9853" t="s">
        <v>103</v>
      </c>
      <c r="D9853" t="s">
        <v>303</v>
      </c>
      <c r="E9853" t="s">
        <v>299</v>
      </c>
      <c r="F9853" s="8">
        <v>27007189.280000001</v>
      </c>
      <c r="G9853" s="10">
        <v>25416673.73</v>
      </c>
      <c r="H9853">
        <v>0.81169097062646989</v>
      </c>
      <c r="I9853" s="8">
        <v>1291007.1105759935</v>
      </c>
      <c r="J9853" s="8">
        <v>0</v>
      </c>
    </row>
    <row r="9854" spans="1:11" hidden="1" x14ac:dyDescent="0.35">
      <c r="A9854">
        <v>2022</v>
      </c>
      <c r="B9854">
        <v>3132107</v>
      </c>
      <c r="C9854" t="s">
        <v>103</v>
      </c>
      <c r="D9854" t="s">
        <v>303</v>
      </c>
      <c r="E9854" t="s">
        <v>300</v>
      </c>
      <c r="F9854" s="8">
        <v>20630484.57</v>
      </c>
      <c r="G9854" s="10"/>
      <c r="I9854" s="8">
        <v>0</v>
      </c>
      <c r="J9854" s="8">
        <v>21921491.680575993</v>
      </c>
    </row>
    <row r="9855" spans="1:11" hidden="1" x14ac:dyDescent="0.35">
      <c r="A9855">
        <v>2022</v>
      </c>
      <c r="B9855">
        <v>3132107</v>
      </c>
      <c r="C9855" t="s">
        <v>103</v>
      </c>
      <c r="D9855" t="s">
        <v>303</v>
      </c>
      <c r="E9855" t="s">
        <v>301</v>
      </c>
      <c r="F9855" s="8">
        <v>2851278.39</v>
      </c>
      <c r="G9855" s="10"/>
      <c r="I9855" s="8">
        <v>0</v>
      </c>
      <c r="J9855" s="8">
        <v>0</v>
      </c>
    </row>
    <row r="9856" spans="1:11" hidden="1" x14ac:dyDescent="0.35">
      <c r="A9856">
        <v>2022</v>
      </c>
      <c r="B9856">
        <v>3132107</v>
      </c>
      <c r="C9856" t="s">
        <v>103</v>
      </c>
      <c r="D9856" t="s">
        <v>303</v>
      </c>
      <c r="E9856" t="s">
        <v>305</v>
      </c>
      <c r="F9856" s="8">
        <v>18557.259999999998</v>
      </c>
      <c r="G9856" s="10"/>
      <c r="I9856" s="8">
        <v>0</v>
      </c>
      <c r="J9856" s="8">
        <v>0</v>
      </c>
    </row>
    <row r="9857" spans="1:11" hidden="1" x14ac:dyDescent="0.35">
      <c r="A9857">
        <v>2022</v>
      </c>
      <c r="B9857">
        <v>3132107</v>
      </c>
      <c r="C9857" t="s">
        <v>103</v>
      </c>
      <c r="D9857" t="s">
        <v>303</v>
      </c>
      <c r="E9857" t="s">
        <v>309</v>
      </c>
      <c r="F9857" s="8">
        <v>1590515.55</v>
      </c>
      <c r="G9857" s="10"/>
      <c r="I9857" s="8">
        <v>0</v>
      </c>
      <c r="J9857" s="8">
        <v>0</v>
      </c>
    </row>
    <row r="9858" spans="1:11" hidden="1" x14ac:dyDescent="0.35">
      <c r="A9858">
        <v>2022</v>
      </c>
      <c r="B9858">
        <v>3132305</v>
      </c>
      <c r="C9858" t="s">
        <v>104</v>
      </c>
      <c r="D9858" t="s">
        <v>303</v>
      </c>
      <c r="E9858" t="s">
        <v>299</v>
      </c>
      <c r="F9858" s="8">
        <v>18216014.66</v>
      </c>
      <c r="G9858" s="10">
        <v>16062959.52</v>
      </c>
      <c r="H9858">
        <v>0.8731856120621041</v>
      </c>
      <c r="I9858" s="8">
        <v>1880016.7702243594</v>
      </c>
      <c r="J9858" s="8">
        <v>0</v>
      </c>
    </row>
    <row r="9859" spans="1:11" hidden="1" x14ac:dyDescent="0.35">
      <c r="A9859">
        <v>2022</v>
      </c>
      <c r="B9859">
        <v>3132305</v>
      </c>
      <c r="C9859" t="s">
        <v>104</v>
      </c>
      <c r="D9859" t="s">
        <v>303</v>
      </c>
      <c r="E9859" t="s">
        <v>300</v>
      </c>
      <c r="F9859" s="8">
        <v>14025945.140000001</v>
      </c>
      <c r="G9859" s="10"/>
      <c r="I9859" s="8">
        <v>0</v>
      </c>
      <c r="J9859" s="8">
        <v>15905961.910224359</v>
      </c>
    </row>
    <row r="9860" spans="1:11" hidden="1" x14ac:dyDescent="0.35">
      <c r="A9860">
        <v>2022</v>
      </c>
      <c r="B9860">
        <v>3132305</v>
      </c>
      <c r="C9860" t="s">
        <v>104</v>
      </c>
      <c r="D9860" t="s">
        <v>303</v>
      </c>
      <c r="E9860" t="s">
        <v>306</v>
      </c>
      <c r="F9860" s="8">
        <v>104625</v>
      </c>
      <c r="G9860" s="10"/>
      <c r="I9860" s="8">
        <v>0</v>
      </c>
      <c r="J9860" s="8">
        <v>0</v>
      </c>
    </row>
    <row r="9861" spans="1:11" hidden="1" x14ac:dyDescent="0.35">
      <c r="A9861">
        <v>2022</v>
      </c>
      <c r="B9861">
        <v>3132305</v>
      </c>
      <c r="C9861" t="s">
        <v>104</v>
      </c>
      <c r="D9861" t="s">
        <v>303</v>
      </c>
      <c r="E9861" t="s">
        <v>301</v>
      </c>
      <c r="F9861" s="8">
        <v>1585157.57</v>
      </c>
      <c r="G9861" s="10"/>
      <c r="I9861" s="8">
        <v>0</v>
      </c>
      <c r="J9861" s="8">
        <v>0</v>
      </c>
    </row>
    <row r="9862" spans="1:11" hidden="1" x14ac:dyDescent="0.35">
      <c r="A9862">
        <v>2022</v>
      </c>
      <c r="B9862">
        <v>3132305</v>
      </c>
      <c r="C9862" t="s">
        <v>104</v>
      </c>
      <c r="D9862" t="s">
        <v>303</v>
      </c>
      <c r="E9862" t="s">
        <v>309</v>
      </c>
      <c r="F9862" s="8">
        <v>2153055.14</v>
      </c>
      <c r="G9862" s="10"/>
      <c r="I9862" s="8">
        <v>0</v>
      </c>
      <c r="J9862" s="8">
        <v>0</v>
      </c>
    </row>
    <row r="9863" spans="1:11" hidden="1" x14ac:dyDescent="0.35">
      <c r="A9863">
        <v>2022</v>
      </c>
      <c r="B9863">
        <v>3132503</v>
      </c>
      <c r="C9863" t="s">
        <v>105</v>
      </c>
      <c r="D9863" t="s">
        <v>303</v>
      </c>
      <c r="E9863" t="s">
        <v>299</v>
      </c>
      <c r="F9863" s="8">
        <v>36902334.590000004</v>
      </c>
      <c r="G9863" s="10">
        <v>35801999.610000007</v>
      </c>
      <c r="H9863">
        <v>0.72751160224930234</v>
      </c>
      <c r="I9863" s="8">
        <v>800506.46431075397</v>
      </c>
      <c r="J9863" s="8">
        <v>0</v>
      </c>
    </row>
    <row r="9864" spans="1:11" hidden="1" x14ac:dyDescent="0.35">
      <c r="A9864">
        <v>2022</v>
      </c>
      <c r="B9864">
        <v>3132503</v>
      </c>
      <c r="C9864" t="s">
        <v>105</v>
      </c>
      <c r="D9864" t="s">
        <v>303</v>
      </c>
      <c r="E9864" t="s">
        <v>300</v>
      </c>
      <c r="F9864" s="8">
        <v>26046370.100000001</v>
      </c>
      <c r="G9864" s="10"/>
      <c r="I9864" s="8">
        <v>0</v>
      </c>
      <c r="J9864" s="8">
        <v>26846876.564310756</v>
      </c>
    </row>
    <row r="9865" spans="1:11" hidden="1" x14ac:dyDescent="0.35">
      <c r="A9865">
        <v>2022</v>
      </c>
      <c r="B9865">
        <v>3132503</v>
      </c>
      <c r="C9865" t="s">
        <v>105</v>
      </c>
      <c r="D9865" t="s">
        <v>303</v>
      </c>
      <c r="E9865" t="s">
        <v>306</v>
      </c>
      <c r="F9865" s="8">
        <v>267980.07</v>
      </c>
      <c r="G9865" s="10"/>
      <c r="I9865" s="8">
        <v>0</v>
      </c>
      <c r="J9865" s="8">
        <v>0</v>
      </c>
    </row>
    <row r="9866" spans="1:11" hidden="1" x14ac:dyDescent="0.35">
      <c r="A9866">
        <v>2022</v>
      </c>
      <c r="B9866">
        <v>3132503</v>
      </c>
      <c r="C9866" t="s">
        <v>105</v>
      </c>
      <c r="D9866" t="s">
        <v>303</v>
      </c>
      <c r="E9866" t="s">
        <v>301</v>
      </c>
      <c r="F9866" s="8">
        <v>9009662.0700000003</v>
      </c>
      <c r="G9866" s="10"/>
      <c r="I9866" s="8">
        <v>0</v>
      </c>
      <c r="J9866" s="8">
        <v>0</v>
      </c>
    </row>
    <row r="9867" spans="1:11" hidden="1" x14ac:dyDescent="0.35">
      <c r="A9867">
        <v>2022</v>
      </c>
      <c r="B9867">
        <v>3132503</v>
      </c>
      <c r="C9867" t="s">
        <v>105</v>
      </c>
      <c r="D9867" t="s">
        <v>303</v>
      </c>
      <c r="E9867" t="s">
        <v>304</v>
      </c>
      <c r="F9867" s="8">
        <v>142688.35999999999</v>
      </c>
      <c r="G9867" s="10"/>
      <c r="I9867" s="8">
        <v>0</v>
      </c>
      <c r="J9867" s="8">
        <v>0</v>
      </c>
    </row>
    <row r="9868" spans="1:11" hidden="1" x14ac:dyDescent="0.35">
      <c r="A9868">
        <v>2022</v>
      </c>
      <c r="B9868">
        <v>3132503</v>
      </c>
      <c r="C9868" t="s">
        <v>105</v>
      </c>
      <c r="D9868" t="s">
        <v>303</v>
      </c>
      <c r="E9868" t="s">
        <v>305</v>
      </c>
      <c r="F9868" s="8">
        <v>19714.599999999999</v>
      </c>
      <c r="G9868" s="10"/>
      <c r="I9868" s="8">
        <v>0</v>
      </c>
      <c r="J9868" s="8">
        <v>0</v>
      </c>
    </row>
    <row r="9869" spans="1:11" hidden="1" x14ac:dyDescent="0.35">
      <c r="A9869">
        <v>2022</v>
      </c>
      <c r="B9869">
        <v>3132503</v>
      </c>
      <c r="C9869" t="s">
        <v>105</v>
      </c>
      <c r="D9869" t="s">
        <v>303</v>
      </c>
      <c r="E9869" t="s">
        <v>309</v>
      </c>
      <c r="F9869" s="8">
        <v>1100334.98</v>
      </c>
      <c r="G9869" s="10"/>
      <c r="I9869" s="8">
        <v>0</v>
      </c>
      <c r="J9869" s="8">
        <v>0</v>
      </c>
    </row>
    <row r="9870" spans="1:11" hidden="1" x14ac:dyDescent="0.35">
      <c r="A9870">
        <v>2022</v>
      </c>
      <c r="B9870">
        <v>3132701</v>
      </c>
      <c r="C9870" t="s">
        <v>106</v>
      </c>
      <c r="D9870" t="s">
        <v>303</v>
      </c>
      <c r="E9870" t="s">
        <v>299</v>
      </c>
      <c r="F9870" s="8">
        <v>23112811.440000001</v>
      </c>
      <c r="G9870" s="10">
        <v>22470376.940000001</v>
      </c>
      <c r="H9870">
        <v>0.75843123439833127</v>
      </c>
      <c r="I9870" s="8">
        <v>487242.39085507474</v>
      </c>
      <c r="J9870" s="8">
        <v>0</v>
      </c>
    </row>
    <row r="9871" spans="1:11" hidden="1" x14ac:dyDescent="0.35">
      <c r="A9871">
        <v>2022</v>
      </c>
      <c r="B9871">
        <v>3132701</v>
      </c>
      <c r="C9871" t="s">
        <v>106</v>
      </c>
      <c r="D9871" t="s">
        <v>303</v>
      </c>
      <c r="E9871" t="s">
        <v>300</v>
      </c>
      <c r="F9871" s="8">
        <v>17042235.719999999</v>
      </c>
      <c r="G9871" s="10"/>
      <c r="I9871" s="8">
        <v>0</v>
      </c>
      <c r="J9871" s="8">
        <v>17529478.110855073</v>
      </c>
      <c r="K9871">
        <f>J9871/F9870</f>
        <v>0.75843123439833127</v>
      </c>
    </row>
    <row r="9872" spans="1:11" hidden="1" x14ac:dyDescent="0.35">
      <c r="A9872">
        <v>2022</v>
      </c>
      <c r="B9872">
        <v>3132701</v>
      </c>
      <c r="C9872" t="s">
        <v>106</v>
      </c>
      <c r="D9872" t="s">
        <v>303</v>
      </c>
      <c r="E9872" t="s">
        <v>306</v>
      </c>
      <c r="F9872" s="8">
        <v>191530</v>
      </c>
      <c r="G9872" s="10"/>
      <c r="I9872" s="8">
        <v>0</v>
      </c>
      <c r="J9872" s="8">
        <v>0</v>
      </c>
    </row>
    <row r="9873" spans="1:10" hidden="1" x14ac:dyDescent="0.35">
      <c r="A9873">
        <v>2022</v>
      </c>
      <c r="B9873">
        <v>3132701</v>
      </c>
      <c r="C9873" t="s">
        <v>106</v>
      </c>
      <c r="D9873" t="s">
        <v>303</v>
      </c>
      <c r="E9873" t="s">
        <v>301</v>
      </c>
      <c r="F9873" s="8">
        <v>1871566.71</v>
      </c>
      <c r="G9873" s="10"/>
      <c r="I9873" s="8">
        <v>0</v>
      </c>
      <c r="J9873" s="8">
        <v>0</v>
      </c>
    </row>
    <row r="9874" spans="1:10" hidden="1" x14ac:dyDescent="0.35">
      <c r="A9874">
        <v>2022</v>
      </c>
      <c r="B9874">
        <v>3132701</v>
      </c>
      <c r="C9874" t="s">
        <v>106</v>
      </c>
      <c r="D9874" t="s">
        <v>303</v>
      </c>
      <c r="E9874" t="s">
        <v>305</v>
      </c>
      <c r="F9874" s="8">
        <v>256651.02</v>
      </c>
      <c r="G9874" s="10"/>
      <c r="I9874" s="8">
        <v>0</v>
      </c>
      <c r="J9874" s="8">
        <v>0</v>
      </c>
    </row>
    <row r="9875" spans="1:10" hidden="1" x14ac:dyDescent="0.35">
      <c r="A9875">
        <v>2022</v>
      </c>
      <c r="B9875">
        <v>3132701</v>
      </c>
      <c r="C9875" t="s">
        <v>106</v>
      </c>
      <c r="D9875" t="s">
        <v>303</v>
      </c>
      <c r="E9875" t="s">
        <v>309</v>
      </c>
      <c r="F9875" s="8">
        <v>642434.5</v>
      </c>
      <c r="G9875" s="10"/>
      <c r="I9875" s="8">
        <v>0</v>
      </c>
      <c r="J9875" s="8">
        <v>0</v>
      </c>
    </row>
    <row r="9876" spans="1:10" hidden="1" x14ac:dyDescent="0.35">
      <c r="A9876">
        <v>2022</v>
      </c>
      <c r="B9876">
        <v>3133204</v>
      </c>
      <c r="C9876" t="s">
        <v>107</v>
      </c>
      <c r="D9876" t="s">
        <v>303</v>
      </c>
      <c r="E9876" t="s">
        <v>299</v>
      </c>
      <c r="F9876" s="8">
        <v>12232472.32</v>
      </c>
      <c r="G9876" s="10">
        <v>12014768.460000001</v>
      </c>
      <c r="H9876">
        <v>0.68506526092472031</v>
      </c>
      <c r="I9876" s="8">
        <v>149141.35165521878</v>
      </c>
      <c r="J9876" s="8">
        <v>0</v>
      </c>
    </row>
    <row r="9877" spans="1:10" hidden="1" x14ac:dyDescent="0.35">
      <c r="A9877">
        <v>2022</v>
      </c>
      <c r="B9877">
        <v>3133204</v>
      </c>
      <c r="C9877" t="s">
        <v>107</v>
      </c>
      <c r="D9877" t="s">
        <v>303</v>
      </c>
      <c r="E9877" t="s">
        <v>300</v>
      </c>
      <c r="F9877" s="8">
        <v>8230900.4900000002</v>
      </c>
      <c r="G9877" s="10"/>
      <c r="I9877" s="8">
        <v>0</v>
      </c>
      <c r="J9877" s="8">
        <v>8380041.841655219</v>
      </c>
    </row>
    <row r="9878" spans="1:10" hidden="1" x14ac:dyDescent="0.35">
      <c r="A9878">
        <v>2022</v>
      </c>
      <c r="B9878">
        <v>3133204</v>
      </c>
      <c r="C9878" t="s">
        <v>107</v>
      </c>
      <c r="D9878" t="s">
        <v>303</v>
      </c>
      <c r="E9878" t="s">
        <v>301</v>
      </c>
      <c r="F9878" s="8">
        <v>2959956.81</v>
      </c>
      <c r="G9878" s="10"/>
      <c r="I9878" s="8">
        <v>0</v>
      </c>
      <c r="J9878" s="8">
        <v>0</v>
      </c>
    </row>
    <row r="9879" spans="1:10" hidden="1" x14ac:dyDescent="0.35">
      <c r="A9879">
        <v>2022</v>
      </c>
      <c r="B9879">
        <v>3133204</v>
      </c>
      <c r="C9879" t="s">
        <v>107</v>
      </c>
      <c r="D9879" t="s">
        <v>303</v>
      </c>
      <c r="E9879" t="s">
        <v>309</v>
      </c>
      <c r="F9879" s="8">
        <v>217703.86</v>
      </c>
      <c r="G9879" s="10"/>
      <c r="I9879" s="8">
        <v>0</v>
      </c>
      <c r="J9879" s="8">
        <v>0</v>
      </c>
    </row>
    <row r="9880" spans="1:10" hidden="1" x14ac:dyDescent="0.35">
      <c r="A9880">
        <v>2022</v>
      </c>
      <c r="B9880">
        <v>3133303</v>
      </c>
      <c r="C9880" t="s">
        <v>108</v>
      </c>
      <c r="D9880" t="s">
        <v>303</v>
      </c>
      <c r="E9880" t="s">
        <v>299</v>
      </c>
      <c r="F9880" s="8">
        <v>19228393.43</v>
      </c>
      <c r="G9880" s="10">
        <v>19228393.43</v>
      </c>
      <c r="H9880">
        <v>0.8251067213575316</v>
      </c>
      <c r="I9880" s="8">
        <v>0</v>
      </c>
      <c r="J9880" s="8">
        <v>0</v>
      </c>
    </row>
    <row r="9881" spans="1:10" hidden="1" x14ac:dyDescent="0.35">
      <c r="A9881">
        <v>2022</v>
      </c>
      <c r="B9881">
        <v>3133303</v>
      </c>
      <c r="C9881" t="s">
        <v>108</v>
      </c>
      <c r="D9881" t="s">
        <v>303</v>
      </c>
      <c r="E9881" t="s">
        <v>300</v>
      </c>
      <c r="F9881" s="8">
        <v>15865476.66</v>
      </c>
      <c r="G9881" s="10"/>
      <c r="I9881" s="8">
        <v>0</v>
      </c>
      <c r="J9881" s="8">
        <v>15865476.66</v>
      </c>
    </row>
    <row r="9882" spans="1:10" hidden="1" x14ac:dyDescent="0.35">
      <c r="A9882">
        <v>2022</v>
      </c>
      <c r="B9882">
        <v>3133303</v>
      </c>
      <c r="C9882" t="s">
        <v>108</v>
      </c>
      <c r="D9882" t="s">
        <v>303</v>
      </c>
      <c r="E9882" t="s">
        <v>308</v>
      </c>
      <c r="F9882" s="8">
        <v>47619.78</v>
      </c>
      <c r="G9882" s="10"/>
      <c r="I9882" s="8">
        <v>0</v>
      </c>
      <c r="J9882" s="8">
        <v>0</v>
      </c>
    </row>
    <row r="9883" spans="1:10" hidden="1" x14ac:dyDescent="0.35">
      <c r="A9883">
        <v>2022</v>
      </c>
      <c r="B9883">
        <v>3133303</v>
      </c>
      <c r="C9883" t="s">
        <v>108</v>
      </c>
      <c r="D9883" t="s">
        <v>303</v>
      </c>
      <c r="E9883" t="s">
        <v>306</v>
      </c>
      <c r="F9883" s="8">
        <v>130430.85</v>
      </c>
      <c r="G9883" s="10"/>
      <c r="I9883" s="8">
        <v>0</v>
      </c>
      <c r="J9883" s="8">
        <v>0</v>
      </c>
    </row>
    <row r="9884" spans="1:10" hidden="1" x14ac:dyDescent="0.35">
      <c r="A9884">
        <v>2022</v>
      </c>
      <c r="B9884">
        <v>3133303</v>
      </c>
      <c r="C9884" t="s">
        <v>108</v>
      </c>
      <c r="D9884" t="s">
        <v>303</v>
      </c>
      <c r="E9884" t="s">
        <v>301</v>
      </c>
      <c r="F9884" s="8">
        <v>2845341.34</v>
      </c>
      <c r="G9884" s="10"/>
      <c r="I9884" s="8">
        <v>0</v>
      </c>
      <c r="J9884" s="8">
        <v>0</v>
      </c>
    </row>
    <row r="9885" spans="1:10" hidden="1" x14ac:dyDescent="0.35">
      <c r="A9885">
        <v>2022</v>
      </c>
      <c r="B9885">
        <v>3133303</v>
      </c>
      <c r="C9885" t="s">
        <v>108</v>
      </c>
      <c r="D9885" t="s">
        <v>303</v>
      </c>
      <c r="E9885" t="s">
        <v>304</v>
      </c>
      <c r="F9885" s="8">
        <v>34712.79</v>
      </c>
      <c r="G9885" s="10"/>
      <c r="I9885" s="8">
        <v>0</v>
      </c>
      <c r="J9885" s="8">
        <v>0</v>
      </c>
    </row>
    <row r="9886" spans="1:10" hidden="1" x14ac:dyDescent="0.35">
      <c r="A9886">
        <v>2022</v>
      </c>
      <c r="B9886">
        <v>3133303</v>
      </c>
      <c r="C9886" t="s">
        <v>108</v>
      </c>
      <c r="D9886" t="s">
        <v>303</v>
      </c>
      <c r="E9886" t="s">
        <v>305</v>
      </c>
      <c r="F9886" s="8">
        <v>277328.94</v>
      </c>
      <c r="G9886" s="10"/>
      <c r="I9886" s="8">
        <v>0</v>
      </c>
      <c r="J9886" s="8">
        <v>0</v>
      </c>
    </row>
    <row r="9887" spans="1:10" hidden="1" x14ac:dyDescent="0.35">
      <c r="A9887">
        <v>2022</v>
      </c>
      <c r="B9887">
        <v>3134004</v>
      </c>
      <c r="C9887" t="s">
        <v>109</v>
      </c>
      <c r="D9887" t="s">
        <v>303</v>
      </c>
      <c r="E9887" t="s">
        <v>299</v>
      </c>
      <c r="F9887" s="8">
        <v>14794503.529999999</v>
      </c>
      <c r="G9887" s="10">
        <v>13678574.91</v>
      </c>
      <c r="H9887">
        <v>0.75605890584693958</v>
      </c>
      <c r="I9887" s="8">
        <v>843707.77144048526</v>
      </c>
      <c r="J9887" s="8">
        <v>0</v>
      </c>
    </row>
    <row r="9888" spans="1:10" hidden="1" x14ac:dyDescent="0.35">
      <c r="A9888">
        <v>2022</v>
      </c>
      <c r="B9888">
        <v>3134004</v>
      </c>
      <c r="C9888" t="s">
        <v>109</v>
      </c>
      <c r="D9888" t="s">
        <v>303</v>
      </c>
      <c r="E9888" t="s">
        <v>300</v>
      </c>
      <c r="F9888" s="8">
        <v>10341808.380000001</v>
      </c>
      <c r="G9888" s="10"/>
      <c r="I9888" s="8">
        <v>0</v>
      </c>
      <c r="J9888" s="8">
        <v>11185516.151440486</v>
      </c>
    </row>
    <row r="9889" spans="1:10" hidden="1" x14ac:dyDescent="0.35">
      <c r="A9889">
        <v>2022</v>
      </c>
      <c r="B9889">
        <v>3134004</v>
      </c>
      <c r="C9889" t="s">
        <v>109</v>
      </c>
      <c r="D9889" t="s">
        <v>303</v>
      </c>
      <c r="E9889" t="s">
        <v>306</v>
      </c>
      <c r="F9889" s="8">
        <v>390909</v>
      </c>
      <c r="G9889" s="10"/>
      <c r="I9889" s="8">
        <v>0</v>
      </c>
      <c r="J9889" s="8">
        <v>0</v>
      </c>
    </row>
    <row r="9890" spans="1:10" hidden="1" x14ac:dyDescent="0.35">
      <c r="A9890">
        <v>2022</v>
      </c>
      <c r="B9890">
        <v>3134004</v>
      </c>
      <c r="C9890" t="s">
        <v>109</v>
      </c>
      <c r="D9890" t="s">
        <v>303</v>
      </c>
      <c r="E9890" t="s">
        <v>301</v>
      </c>
      <c r="F9890" s="8">
        <v>1761628.05</v>
      </c>
      <c r="G9890" s="10"/>
      <c r="I9890" s="8">
        <v>0</v>
      </c>
      <c r="J9890" s="8">
        <v>0</v>
      </c>
    </row>
    <row r="9891" spans="1:10" hidden="1" x14ac:dyDescent="0.35">
      <c r="A9891">
        <v>2022</v>
      </c>
      <c r="B9891">
        <v>3134004</v>
      </c>
      <c r="C9891" t="s">
        <v>109</v>
      </c>
      <c r="D9891" t="s">
        <v>303</v>
      </c>
      <c r="E9891" t="s">
        <v>305</v>
      </c>
      <c r="F9891" s="8">
        <v>135132.79</v>
      </c>
      <c r="G9891" s="10"/>
      <c r="I9891" s="8">
        <v>0</v>
      </c>
      <c r="J9891" s="8">
        <v>0</v>
      </c>
    </row>
    <row r="9892" spans="1:10" hidden="1" x14ac:dyDescent="0.35">
      <c r="A9892">
        <v>2022</v>
      </c>
      <c r="B9892">
        <v>3134004</v>
      </c>
      <c r="C9892" t="s">
        <v>109</v>
      </c>
      <c r="D9892" t="s">
        <v>303</v>
      </c>
      <c r="E9892" t="s">
        <v>309</v>
      </c>
      <c r="F9892" s="8">
        <v>1115928.6200000001</v>
      </c>
      <c r="G9892" s="10"/>
      <c r="I9892" s="8">
        <v>0</v>
      </c>
      <c r="J9892" s="8">
        <v>0</v>
      </c>
    </row>
    <row r="9893" spans="1:10" hidden="1" x14ac:dyDescent="0.35">
      <c r="A9893">
        <v>2022</v>
      </c>
      <c r="B9893">
        <v>3134103</v>
      </c>
      <c r="C9893" t="s">
        <v>110</v>
      </c>
      <c r="D9893" t="s">
        <v>303</v>
      </c>
      <c r="E9893" t="s">
        <v>299</v>
      </c>
      <c r="F9893" s="8">
        <v>9483219.9499999993</v>
      </c>
      <c r="G9893" s="10">
        <v>9324440.2799999993</v>
      </c>
      <c r="H9893">
        <v>0.76470145294340397</v>
      </c>
      <c r="I9893" s="8">
        <v>121419.04434687422</v>
      </c>
      <c r="J9893" s="8">
        <v>0</v>
      </c>
    </row>
    <row r="9894" spans="1:10" hidden="1" x14ac:dyDescent="0.35">
      <c r="A9894">
        <v>2022</v>
      </c>
      <c r="B9894">
        <v>3134103</v>
      </c>
      <c r="C9894" t="s">
        <v>110</v>
      </c>
      <c r="D9894" t="s">
        <v>303</v>
      </c>
      <c r="E9894" t="s">
        <v>300</v>
      </c>
      <c r="F9894" s="8">
        <v>7130413.0300000003</v>
      </c>
      <c r="G9894" s="10"/>
      <c r="I9894" s="8">
        <v>0</v>
      </c>
      <c r="J9894" s="8">
        <v>7251832.0743468748</v>
      </c>
    </row>
    <row r="9895" spans="1:10" hidden="1" x14ac:dyDescent="0.35">
      <c r="A9895">
        <v>2022</v>
      </c>
      <c r="B9895">
        <v>3134103</v>
      </c>
      <c r="C9895" t="s">
        <v>110</v>
      </c>
      <c r="D9895" t="s">
        <v>303</v>
      </c>
      <c r="E9895" t="s">
        <v>306</v>
      </c>
      <c r="F9895" s="8">
        <v>26871.4</v>
      </c>
      <c r="G9895" s="10"/>
      <c r="I9895" s="8">
        <v>0</v>
      </c>
      <c r="J9895" s="8">
        <v>0</v>
      </c>
    </row>
    <row r="9896" spans="1:10" hidden="1" x14ac:dyDescent="0.35">
      <c r="A9896">
        <v>2022</v>
      </c>
      <c r="B9896">
        <v>3134103</v>
      </c>
      <c r="C9896" t="s">
        <v>110</v>
      </c>
      <c r="D9896" t="s">
        <v>303</v>
      </c>
      <c r="E9896" t="s">
        <v>301</v>
      </c>
      <c r="F9896" s="8">
        <v>1905638.18</v>
      </c>
      <c r="G9896" s="10"/>
      <c r="I9896" s="8">
        <v>0</v>
      </c>
      <c r="J9896" s="8">
        <v>0</v>
      </c>
    </row>
    <row r="9897" spans="1:10" hidden="1" x14ac:dyDescent="0.35">
      <c r="A9897">
        <v>2022</v>
      </c>
      <c r="B9897">
        <v>3134103</v>
      </c>
      <c r="C9897" t="s">
        <v>110</v>
      </c>
      <c r="D9897" t="s">
        <v>303</v>
      </c>
      <c r="E9897" t="s">
        <v>309</v>
      </c>
      <c r="F9897" s="8">
        <v>158779.67000000001</v>
      </c>
      <c r="G9897" s="10"/>
      <c r="I9897" s="8">
        <v>0</v>
      </c>
      <c r="J9897" s="8">
        <v>0</v>
      </c>
    </row>
    <row r="9898" spans="1:10" hidden="1" x14ac:dyDescent="0.35">
      <c r="A9898">
        <v>2022</v>
      </c>
      <c r="B9898">
        <v>3134707</v>
      </c>
      <c r="C9898" t="s">
        <v>111</v>
      </c>
      <c r="D9898" t="s">
        <v>303</v>
      </c>
      <c r="E9898" t="s">
        <v>299</v>
      </c>
      <c r="F9898" s="8">
        <v>13960976.939999999</v>
      </c>
      <c r="G9898" s="10">
        <v>11942885.5</v>
      </c>
      <c r="H9898">
        <v>0.80822808022399606</v>
      </c>
      <c r="I9898" s="8">
        <v>1631078.1702676797</v>
      </c>
      <c r="J9898" s="8">
        <v>0</v>
      </c>
    </row>
    <row r="9899" spans="1:10" hidden="1" x14ac:dyDescent="0.35">
      <c r="A9899">
        <v>2022</v>
      </c>
      <c r="B9899">
        <v>3134707</v>
      </c>
      <c r="C9899" t="s">
        <v>111</v>
      </c>
      <c r="D9899" t="s">
        <v>303</v>
      </c>
      <c r="E9899" t="s">
        <v>300</v>
      </c>
      <c r="F9899" s="8">
        <v>9652575.4199999999</v>
      </c>
      <c r="G9899" s="10"/>
      <c r="I9899" s="8">
        <v>0</v>
      </c>
      <c r="J9899" s="8">
        <v>11283653.590267681</v>
      </c>
    </row>
    <row r="9900" spans="1:10" hidden="1" x14ac:dyDescent="0.35">
      <c r="A9900">
        <v>2022</v>
      </c>
      <c r="B9900">
        <v>3134707</v>
      </c>
      <c r="C9900" t="s">
        <v>111</v>
      </c>
      <c r="D9900" t="s">
        <v>303</v>
      </c>
      <c r="E9900" t="s">
        <v>306</v>
      </c>
      <c r="F9900" s="8">
        <v>29650</v>
      </c>
      <c r="G9900" s="10"/>
      <c r="I9900" s="8">
        <v>0</v>
      </c>
      <c r="J9900" s="8">
        <v>0</v>
      </c>
    </row>
    <row r="9901" spans="1:10" hidden="1" x14ac:dyDescent="0.35">
      <c r="A9901">
        <v>2022</v>
      </c>
      <c r="B9901">
        <v>3134707</v>
      </c>
      <c r="C9901" t="s">
        <v>111</v>
      </c>
      <c r="D9901" t="s">
        <v>303</v>
      </c>
      <c r="E9901" t="s">
        <v>301</v>
      </c>
      <c r="F9901" s="8">
        <v>915461.74</v>
      </c>
      <c r="G9901" s="10"/>
      <c r="I9901" s="8">
        <v>0</v>
      </c>
      <c r="J9901" s="8">
        <v>0</v>
      </c>
    </row>
    <row r="9902" spans="1:10" hidden="1" x14ac:dyDescent="0.35">
      <c r="A9902">
        <v>2022</v>
      </c>
      <c r="B9902">
        <v>3134707</v>
      </c>
      <c r="C9902" t="s">
        <v>111</v>
      </c>
      <c r="D9902" t="s">
        <v>303</v>
      </c>
      <c r="E9902" t="s">
        <v>304</v>
      </c>
      <c r="F9902" s="8">
        <v>8.74</v>
      </c>
      <c r="G9902" s="10"/>
      <c r="I9902" s="8">
        <v>0</v>
      </c>
      <c r="J9902" s="8">
        <v>0</v>
      </c>
    </row>
    <row r="9903" spans="1:10" hidden="1" x14ac:dyDescent="0.35">
      <c r="A9903">
        <v>2022</v>
      </c>
      <c r="B9903">
        <v>3134707</v>
      </c>
      <c r="C9903" t="s">
        <v>111</v>
      </c>
      <c r="D9903" t="s">
        <v>303</v>
      </c>
      <c r="E9903" t="s">
        <v>305</v>
      </c>
      <c r="F9903" s="8">
        <v>912.28</v>
      </c>
      <c r="G9903" s="10"/>
      <c r="I9903" s="8">
        <v>0</v>
      </c>
      <c r="J9903" s="8">
        <v>0</v>
      </c>
    </row>
    <row r="9904" spans="1:10" hidden="1" x14ac:dyDescent="0.35">
      <c r="A9904">
        <v>2022</v>
      </c>
      <c r="B9904">
        <v>3134707</v>
      </c>
      <c r="C9904" t="s">
        <v>111</v>
      </c>
      <c r="D9904" t="s">
        <v>303</v>
      </c>
      <c r="E9904" t="s">
        <v>309</v>
      </c>
      <c r="F9904" s="8">
        <v>2018091.44</v>
      </c>
      <c r="G9904" s="10"/>
      <c r="I9904" s="8">
        <v>0</v>
      </c>
      <c r="J9904" s="8">
        <v>0</v>
      </c>
    </row>
    <row r="9905" spans="1:10" hidden="1" x14ac:dyDescent="0.35">
      <c r="A9905">
        <v>2022</v>
      </c>
      <c r="B9905">
        <v>3135050</v>
      </c>
      <c r="C9905" t="s">
        <v>112</v>
      </c>
      <c r="D9905" t="s">
        <v>303</v>
      </c>
      <c r="E9905" t="s">
        <v>299</v>
      </c>
      <c r="F9905" s="8">
        <v>39254470.670000002</v>
      </c>
      <c r="G9905" s="10">
        <v>38218070.950000003</v>
      </c>
      <c r="H9905">
        <v>0.74663573803428707</v>
      </c>
      <c r="I9905" s="8">
        <v>773813.06984072842</v>
      </c>
      <c r="J9905" s="8">
        <v>0</v>
      </c>
    </row>
    <row r="9906" spans="1:10" hidden="1" x14ac:dyDescent="0.35">
      <c r="A9906">
        <v>2022</v>
      </c>
      <c r="B9906">
        <v>3135050</v>
      </c>
      <c r="C9906" t="s">
        <v>112</v>
      </c>
      <c r="D9906" t="s">
        <v>303</v>
      </c>
      <c r="E9906" t="s">
        <v>300</v>
      </c>
      <c r="F9906" s="8">
        <v>28534977.609999999</v>
      </c>
      <c r="G9906" s="10"/>
      <c r="I9906" s="8">
        <v>0</v>
      </c>
      <c r="J9906" s="8">
        <v>29308790.679840729</v>
      </c>
    </row>
    <row r="9907" spans="1:10" hidden="1" x14ac:dyDescent="0.35">
      <c r="A9907">
        <v>2022</v>
      </c>
      <c r="B9907">
        <v>3135050</v>
      </c>
      <c r="C9907" t="s">
        <v>112</v>
      </c>
      <c r="D9907" t="s">
        <v>303</v>
      </c>
      <c r="E9907" t="s">
        <v>306</v>
      </c>
      <c r="F9907" s="8">
        <v>173240</v>
      </c>
      <c r="G9907" s="10"/>
      <c r="I9907" s="8">
        <v>0</v>
      </c>
      <c r="J9907" s="8">
        <v>0</v>
      </c>
    </row>
    <row r="9908" spans="1:10" hidden="1" x14ac:dyDescent="0.35">
      <c r="A9908">
        <v>2022</v>
      </c>
      <c r="B9908">
        <v>3135050</v>
      </c>
      <c r="C9908" t="s">
        <v>112</v>
      </c>
      <c r="D9908" t="s">
        <v>303</v>
      </c>
      <c r="E9908" t="s">
        <v>301</v>
      </c>
      <c r="F9908" s="8">
        <v>6922261</v>
      </c>
      <c r="G9908" s="10"/>
      <c r="I9908" s="8">
        <v>0</v>
      </c>
      <c r="J9908" s="8">
        <v>0</v>
      </c>
    </row>
    <row r="9909" spans="1:10" hidden="1" x14ac:dyDescent="0.35">
      <c r="A9909">
        <v>2022</v>
      </c>
      <c r="B9909">
        <v>3135050</v>
      </c>
      <c r="C9909" t="s">
        <v>112</v>
      </c>
      <c r="D9909" t="s">
        <v>303</v>
      </c>
      <c r="E9909" t="s">
        <v>305</v>
      </c>
      <c r="F9909" s="8">
        <v>271959.96000000002</v>
      </c>
      <c r="G9909" s="10"/>
      <c r="I9909" s="8">
        <v>0</v>
      </c>
      <c r="J9909" s="8">
        <v>0</v>
      </c>
    </row>
    <row r="9910" spans="1:10" hidden="1" x14ac:dyDescent="0.35">
      <c r="A9910">
        <v>2022</v>
      </c>
      <c r="B9910">
        <v>3135050</v>
      </c>
      <c r="C9910" t="s">
        <v>112</v>
      </c>
      <c r="D9910" t="s">
        <v>303</v>
      </c>
      <c r="E9910" t="s">
        <v>309</v>
      </c>
      <c r="F9910" s="8">
        <v>1036399.72</v>
      </c>
      <c r="G9910" s="10"/>
      <c r="I9910" s="8">
        <v>0</v>
      </c>
      <c r="J9910" s="8">
        <v>0</v>
      </c>
    </row>
    <row r="9911" spans="1:10" hidden="1" x14ac:dyDescent="0.35">
      <c r="A9911">
        <v>2022</v>
      </c>
      <c r="B9911">
        <v>3135076</v>
      </c>
      <c r="C9911" t="s">
        <v>113</v>
      </c>
      <c r="D9911" t="s">
        <v>303</v>
      </c>
      <c r="E9911" t="s">
        <v>299</v>
      </c>
      <c r="F9911" s="8">
        <v>6904855.2699999996</v>
      </c>
      <c r="G9911" s="10">
        <v>6608365.3399999999</v>
      </c>
      <c r="H9911">
        <v>0.80191728019686037</v>
      </c>
      <c r="I9911" s="8">
        <v>237760.39827135752</v>
      </c>
      <c r="J9911" s="8">
        <v>0</v>
      </c>
    </row>
    <row r="9912" spans="1:10" hidden="1" x14ac:dyDescent="0.35">
      <c r="A9912">
        <v>2022</v>
      </c>
      <c r="B9912">
        <v>3135076</v>
      </c>
      <c r="C9912" t="s">
        <v>113</v>
      </c>
      <c r="D9912" t="s">
        <v>303</v>
      </c>
      <c r="E9912" t="s">
        <v>300</v>
      </c>
      <c r="F9912" s="8">
        <v>5299362.3600000003</v>
      </c>
      <c r="G9912" s="10"/>
      <c r="I9912" s="8">
        <v>0</v>
      </c>
      <c r="J9912" s="8">
        <v>5537122.758271358</v>
      </c>
    </row>
    <row r="9913" spans="1:10" hidden="1" x14ac:dyDescent="0.35">
      <c r="A9913">
        <v>2022</v>
      </c>
      <c r="B9913">
        <v>3135076</v>
      </c>
      <c r="C9913" t="s">
        <v>113</v>
      </c>
      <c r="D9913" t="s">
        <v>303</v>
      </c>
      <c r="E9913" t="s">
        <v>301</v>
      </c>
      <c r="F9913" s="8">
        <v>1266868.04</v>
      </c>
      <c r="G9913" s="10"/>
      <c r="I9913" s="8">
        <v>0</v>
      </c>
      <c r="J9913" s="8">
        <v>0</v>
      </c>
    </row>
    <row r="9914" spans="1:10" hidden="1" x14ac:dyDescent="0.35">
      <c r="A9914">
        <v>2022</v>
      </c>
      <c r="B9914">
        <v>3135076</v>
      </c>
      <c r="C9914" t="s">
        <v>113</v>
      </c>
      <c r="D9914" t="s">
        <v>303</v>
      </c>
      <c r="E9914" t="s">
        <v>304</v>
      </c>
      <c r="F9914" s="8">
        <v>42134.94</v>
      </c>
      <c r="G9914" s="10"/>
      <c r="I9914" s="8">
        <v>0</v>
      </c>
      <c r="J9914" s="8">
        <v>0</v>
      </c>
    </row>
    <row r="9915" spans="1:10" hidden="1" x14ac:dyDescent="0.35">
      <c r="A9915">
        <v>2022</v>
      </c>
      <c r="B9915">
        <v>3135076</v>
      </c>
      <c r="C9915" t="s">
        <v>113</v>
      </c>
      <c r="D9915" t="s">
        <v>303</v>
      </c>
      <c r="E9915" t="s">
        <v>309</v>
      </c>
      <c r="F9915" s="8">
        <v>296489.93</v>
      </c>
      <c r="G9915" s="10"/>
      <c r="I9915" s="8">
        <v>0</v>
      </c>
      <c r="J9915" s="8">
        <v>0</v>
      </c>
    </row>
    <row r="9916" spans="1:10" hidden="1" x14ac:dyDescent="0.35">
      <c r="A9916">
        <v>2022</v>
      </c>
      <c r="B9916">
        <v>3135100</v>
      </c>
      <c r="C9916" t="s">
        <v>114</v>
      </c>
      <c r="D9916" t="s">
        <v>303</v>
      </c>
      <c r="E9916" t="s">
        <v>299</v>
      </c>
      <c r="F9916" s="8">
        <v>55614328.450000003</v>
      </c>
      <c r="G9916" s="10">
        <v>49884159.980000004</v>
      </c>
      <c r="H9916">
        <v>0.35268025856411345</v>
      </c>
      <c r="I9916" s="8">
        <v>2020917.2976155302</v>
      </c>
      <c r="J9916" s="8">
        <v>0</v>
      </c>
    </row>
    <row r="9917" spans="1:10" hidden="1" x14ac:dyDescent="0.35">
      <c r="A9917">
        <v>2022</v>
      </c>
      <c r="B9917">
        <v>3135100</v>
      </c>
      <c r="C9917" t="s">
        <v>114</v>
      </c>
      <c r="D9917" t="s">
        <v>303</v>
      </c>
      <c r="E9917" t="s">
        <v>300</v>
      </c>
      <c r="F9917" s="8">
        <v>17593158.440000001</v>
      </c>
      <c r="G9917" s="10"/>
      <c r="I9917" s="8">
        <v>0</v>
      </c>
      <c r="J9917" s="8">
        <v>19614075.737615533</v>
      </c>
    </row>
    <row r="9918" spans="1:10" hidden="1" x14ac:dyDescent="0.35">
      <c r="A9918">
        <v>2022</v>
      </c>
      <c r="B9918">
        <v>3135100</v>
      </c>
      <c r="C9918" t="s">
        <v>114</v>
      </c>
      <c r="D9918" t="s">
        <v>303</v>
      </c>
      <c r="E9918" t="s">
        <v>307</v>
      </c>
      <c r="F9918" s="8">
        <v>2473857.04</v>
      </c>
      <c r="G9918" s="10"/>
      <c r="I9918" s="8">
        <v>0</v>
      </c>
      <c r="J9918" s="8">
        <v>0</v>
      </c>
    </row>
    <row r="9919" spans="1:10" hidden="1" x14ac:dyDescent="0.35">
      <c r="A9919">
        <v>2022</v>
      </c>
      <c r="B9919">
        <v>3135100</v>
      </c>
      <c r="C9919" t="s">
        <v>114</v>
      </c>
      <c r="D9919" t="s">
        <v>303</v>
      </c>
      <c r="E9919" t="s">
        <v>306</v>
      </c>
      <c r="F9919" s="8">
        <v>311500.67</v>
      </c>
      <c r="G9919" s="10"/>
      <c r="I9919" s="8">
        <v>0</v>
      </c>
      <c r="J9919" s="8">
        <v>0</v>
      </c>
    </row>
    <row r="9920" spans="1:10" hidden="1" x14ac:dyDescent="0.35">
      <c r="A9920">
        <v>2022</v>
      </c>
      <c r="B9920">
        <v>3135100</v>
      </c>
      <c r="C9920" t="s">
        <v>114</v>
      </c>
      <c r="D9920" t="s">
        <v>303</v>
      </c>
      <c r="E9920" t="s">
        <v>301</v>
      </c>
      <c r="F9920" s="8">
        <v>27856257.5</v>
      </c>
      <c r="G9920" s="10"/>
      <c r="I9920" s="8">
        <v>0</v>
      </c>
      <c r="J9920" s="8">
        <v>0</v>
      </c>
    </row>
    <row r="9921" spans="1:10" hidden="1" x14ac:dyDescent="0.35">
      <c r="A9921">
        <v>2022</v>
      </c>
      <c r="B9921">
        <v>3135100</v>
      </c>
      <c r="C9921" t="s">
        <v>114</v>
      </c>
      <c r="D9921" t="s">
        <v>303</v>
      </c>
      <c r="E9921" t="s">
        <v>304</v>
      </c>
      <c r="F9921" s="8">
        <v>542298.13</v>
      </c>
      <c r="G9921" s="10"/>
      <c r="I9921" s="8">
        <v>0</v>
      </c>
      <c r="J9921" s="8">
        <v>0</v>
      </c>
    </row>
    <row r="9922" spans="1:10" hidden="1" x14ac:dyDescent="0.35">
      <c r="A9922">
        <v>2022</v>
      </c>
      <c r="B9922">
        <v>3135100</v>
      </c>
      <c r="C9922" t="s">
        <v>114</v>
      </c>
      <c r="D9922" t="s">
        <v>303</v>
      </c>
      <c r="E9922" t="s">
        <v>305</v>
      </c>
      <c r="F9922" s="8">
        <v>1107088.2</v>
      </c>
      <c r="G9922" s="10"/>
      <c r="I9922" s="8">
        <v>0</v>
      </c>
      <c r="J9922" s="8">
        <v>0</v>
      </c>
    </row>
    <row r="9923" spans="1:10" hidden="1" x14ac:dyDescent="0.35">
      <c r="A9923">
        <v>2022</v>
      </c>
      <c r="B9923">
        <v>3135100</v>
      </c>
      <c r="C9923" t="s">
        <v>114</v>
      </c>
      <c r="D9923" t="s">
        <v>303</v>
      </c>
      <c r="E9923" t="s">
        <v>309</v>
      </c>
      <c r="F9923" s="8">
        <v>5730168.4699999997</v>
      </c>
      <c r="G9923" s="10"/>
      <c r="I9923" s="8">
        <v>0</v>
      </c>
      <c r="J9923" s="8">
        <v>0</v>
      </c>
    </row>
    <row r="9924" spans="1:10" hidden="1" x14ac:dyDescent="0.35">
      <c r="A9924">
        <v>2022</v>
      </c>
      <c r="B9924">
        <v>3135209</v>
      </c>
      <c r="C9924" t="s">
        <v>115</v>
      </c>
      <c r="D9924" t="s">
        <v>303</v>
      </c>
      <c r="E9924" t="s">
        <v>299</v>
      </c>
      <c r="F9924" s="8">
        <v>48569597.109999999</v>
      </c>
      <c r="G9924" s="10">
        <v>43398909.469999999</v>
      </c>
      <c r="H9924">
        <v>0.1009970594544527</v>
      </c>
      <c r="I9924" s="8">
        <v>522224.24699748366</v>
      </c>
      <c r="J9924" s="8">
        <v>0</v>
      </c>
    </row>
    <row r="9925" spans="1:10" hidden="1" x14ac:dyDescent="0.35">
      <c r="A9925">
        <v>2022</v>
      </c>
      <c r="B9925">
        <v>3135209</v>
      </c>
      <c r="C9925" t="s">
        <v>115</v>
      </c>
      <c r="D9925" t="s">
        <v>303</v>
      </c>
      <c r="E9925" t="s">
        <v>300</v>
      </c>
      <c r="F9925" s="8">
        <v>4383162.24</v>
      </c>
      <c r="G9925" s="10"/>
      <c r="I9925" s="8">
        <v>0</v>
      </c>
      <c r="J9925" s="8">
        <v>4905386.4869974842</v>
      </c>
    </row>
    <row r="9926" spans="1:10" hidden="1" x14ac:dyDescent="0.35">
      <c r="A9926">
        <v>2022</v>
      </c>
      <c r="B9926">
        <v>3135209</v>
      </c>
      <c r="C9926" t="s">
        <v>115</v>
      </c>
      <c r="D9926" t="s">
        <v>303</v>
      </c>
      <c r="E9926" t="s">
        <v>306</v>
      </c>
      <c r="F9926" s="8">
        <v>212005.34</v>
      </c>
      <c r="G9926" s="10"/>
      <c r="I9926" s="8">
        <v>0</v>
      </c>
      <c r="J9926" s="8">
        <v>0</v>
      </c>
    </row>
    <row r="9927" spans="1:10" hidden="1" x14ac:dyDescent="0.35">
      <c r="A9927">
        <v>2022</v>
      </c>
      <c r="B9927">
        <v>3135209</v>
      </c>
      <c r="C9927" t="s">
        <v>115</v>
      </c>
      <c r="D9927" t="s">
        <v>303</v>
      </c>
      <c r="E9927" t="s">
        <v>301</v>
      </c>
      <c r="F9927" s="8">
        <v>37274744.990000002</v>
      </c>
      <c r="G9927" s="10"/>
      <c r="I9927" s="8">
        <v>0</v>
      </c>
      <c r="J9927" s="8">
        <v>0</v>
      </c>
    </row>
    <row r="9928" spans="1:10" hidden="1" x14ac:dyDescent="0.35">
      <c r="A9928">
        <v>2022</v>
      </c>
      <c r="B9928">
        <v>3135209</v>
      </c>
      <c r="C9928" t="s">
        <v>115</v>
      </c>
      <c r="D9928" t="s">
        <v>303</v>
      </c>
      <c r="E9928" t="s">
        <v>304</v>
      </c>
      <c r="F9928" s="8">
        <v>87386.23</v>
      </c>
      <c r="G9928" s="10"/>
      <c r="I9928" s="8">
        <v>0</v>
      </c>
      <c r="J9928" s="8">
        <v>0</v>
      </c>
    </row>
    <row r="9929" spans="1:10" hidden="1" x14ac:dyDescent="0.35">
      <c r="A9929">
        <v>2022</v>
      </c>
      <c r="B9929">
        <v>3135209</v>
      </c>
      <c r="C9929" t="s">
        <v>115</v>
      </c>
      <c r="D9929" t="s">
        <v>303</v>
      </c>
      <c r="E9929" t="s">
        <v>305</v>
      </c>
      <c r="F9929" s="8">
        <v>586474.74</v>
      </c>
      <c r="G9929" s="10"/>
      <c r="I9929" s="8">
        <v>0</v>
      </c>
      <c r="J9929" s="8">
        <v>0</v>
      </c>
    </row>
    <row r="9930" spans="1:10" hidden="1" x14ac:dyDescent="0.35">
      <c r="A9930">
        <v>2022</v>
      </c>
      <c r="B9930">
        <v>3135209</v>
      </c>
      <c r="C9930" t="s">
        <v>115</v>
      </c>
      <c r="D9930" t="s">
        <v>303</v>
      </c>
      <c r="E9930" t="s">
        <v>309</v>
      </c>
      <c r="F9930" s="8">
        <v>5170687.6399999997</v>
      </c>
      <c r="G9930" s="10"/>
      <c r="I9930" s="8">
        <v>0</v>
      </c>
      <c r="J9930" s="8">
        <v>0</v>
      </c>
    </row>
    <row r="9931" spans="1:10" hidden="1" x14ac:dyDescent="0.35">
      <c r="A9931">
        <v>2022</v>
      </c>
      <c r="B9931">
        <v>3135357</v>
      </c>
      <c r="C9931" t="s">
        <v>116</v>
      </c>
      <c r="D9931" t="s">
        <v>303</v>
      </c>
      <c r="E9931" t="s">
        <v>299</v>
      </c>
      <c r="F9931" s="8">
        <v>11088783.449999999</v>
      </c>
      <c r="G9931" s="10">
        <v>10334461.899999999</v>
      </c>
      <c r="H9931">
        <v>0.776233650829948</v>
      </c>
      <c r="I9931" s="8">
        <v>585529.77065620525</v>
      </c>
      <c r="J9931" s="8">
        <v>0</v>
      </c>
    </row>
    <row r="9932" spans="1:10" hidden="1" x14ac:dyDescent="0.35">
      <c r="A9932">
        <v>2022</v>
      </c>
      <c r="B9932">
        <v>3135357</v>
      </c>
      <c r="C9932" t="s">
        <v>116</v>
      </c>
      <c r="D9932" t="s">
        <v>303</v>
      </c>
      <c r="E9932" t="s">
        <v>300</v>
      </c>
      <c r="F9932" s="8">
        <v>8021957.0899999999</v>
      </c>
      <c r="G9932" s="10"/>
      <c r="I9932" s="8">
        <v>0</v>
      </c>
      <c r="J9932" s="8">
        <v>8607486.8606562056</v>
      </c>
    </row>
    <row r="9933" spans="1:10" hidden="1" x14ac:dyDescent="0.35">
      <c r="A9933">
        <v>2022</v>
      </c>
      <c r="B9933">
        <v>3135357</v>
      </c>
      <c r="C9933" t="s">
        <v>116</v>
      </c>
      <c r="D9933" t="s">
        <v>303</v>
      </c>
      <c r="E9933" t="s">
        <v>306</v>
      </c>
      <c r="F9933" s="8">
        <v>128849.69</v>
      </c>
      <c r="G9933" s="10"/>
      <c r="I9933" s="8">
        <v>0</v>
      </c>
      <c r="J9933" s="8">
        <v>0</v>
      </c>
    </row>
    <row r="9934" spans="1:10" hidden="1" x14ac:dyDescent="0.35">
      <c r="A9934">
        <v>2022</v>
      </c>
      <c r="B9934">
        <v>3135357</v>
      </c>
      <c r="C9934" t="s">
        <v>116</v>
      </c>
      <c r="D9934" t="s">
        <v>303</v>
      </c>
      <c r="E9934" t="s">
        <v>301</v>
      </c>
      <c r="F9934" s="8">
        <v>1642208.82</v>
      </c>
      <c r="G9934" s="10"/>
      <c r="I9934" s="8">
        <v>0</v>
      </c>
      <c r="J9934" s="8">
        <v>0</v>
      </c>
    </row>
    <row r="9935" spans="1:10" hidden="1" x14ac:dyDescent="0.35">
      <c r="A9935">
        <v>2022</v>
      </c>
      <c r="B9935">
        <v>3135357</v>
      </c>
      <c r="C9935" t="s">
        <v>116</v>
      </c>
      <c r="D9935" t="s">
        <v>303</v>
      </c>
      <c r="E9935" t="s">
        <v>309</v>
      </c>
      <c r="F9935" s="8">
        <v>754321.55</v>
      </c>
      <c r="G9935" s="10"/>
      <c r="I9935" s="8">
        <v>0</v>
      </c>
      <c r="J9935" s="8">
        <v>0</v>
      </c>
    </row>
    <row r="9936" spans="1:10" hidden="1" x14ac:dyDescent="0.35">
      <c r="A9936">
        <v>2022</v>
      </c>
      <c r="B9936">
        <v>3135456</v>
      </c>
      <c r="C9936" t="s">
        <v>117</v>
      </c>
      <c r="D9936" t="s">
        <v>303</v>
      </c>
      <c r="E9936" t="s">
        <v>299</v>
      </c>
      <c r="F9936" s="8">
        <v>6782576.0999999996</v>
      </c>
      <c r="G9936" s="10">
        <v>6410187.6599999992</v>
      </c>
      <c r="H9936">
        <v>0.74136543765397356</v>
      </c>
      <c r="I9936" s="8">
        <v>276075.91879788047</v>
      </c>
      <c r="J9936" s="8">
        <v>0</v>
      </c>
    </row>
    <row r="9937" spans="1:10" hidden="1" x14ac:dyDescent="0.35">
      <c r="A9937">
        <v>2022</v>
      </c>
      <c r="B9937">
        <v>3135456</v>
      </c>
      <c r="C9937" t="s">
        <v>117</v>
      </c>
      <c r="D9937" t="s">
        <v>303</v>
      </c>
      <c r="E9937" t="s">
        <v>300</v>
      </c>
      <c r="F9937" s="8">
        <v>4752291.58</v>
      </c>
      <c r="G9937" s="10"/>
      <c r="I9937" s="8">
        <v>0</v>
      </c>
      <c r="J9937" s="8">
        <v>5028367.4987978805</v>
      </c>
    </row>
    <row r="9938" spans="1:10" hidden="1" x14ac:dyDescent="0.35">
      <c r="A9938">
        <v>2022</v>
      </c>
      <c r="B9938">
        <v>3135456</v>
      </c>
      <c r="C9938" t="s">
        <v>117</v>
      </c>
      <c r="D9938" t="s">
        <v>303</v>
      </c>
      <c r="E9938" t="s">
        <v>301</v>
      </c>
      <c r="F9938" s="8">
        <v>1441623.2</v>
      </c>
      <c r="G9938" s="10"/>
      <c r="I9938" s="8">
        <v>0</v>
      </c>
      <c r="J9938" s="8">
        <v>0</v>
      </c>
    </row>
    <row r="9939" spans="1:10" hidden="1" x14ac:dyDescent="0.35">
      <c r="A9939">
        <v>2022</v>
      </c>
      <c r="B9939">
        <v>3135456</v>
      </c>
      <c r="C9939" t="s">
        <v>117</v>
      </c>
      <c r="D9939" t="s">
        <v>303</v>
      </c>
      <c r="E9939" t="s">
        <v>309</v>
      </c>
      <c r="F9939" s="8">
        <v>372388.44</v>
      </c>
      <c r="G9939" s="10"/>
      <c r="I9939" s="8">
        <v>0</v>
      </c>
      <c r="J9939" s="8">
        <v>0</v>
      </c>
    </row>
    <row r="9940" spans="1:10" hidden="1" x14ac:dyDescent="0.35">
      <c r="A9940">
        <v>2022</v>
      </c>
      <c r="B9940">
        <v>3135605</v>
      </c>
      <c r="C9940" t="s">
        <v>118</v>
      </c>
      <c r="D9940" t="s">
        <v>303</v>
      </c>
      <c r="E9940" t="s">
        <v>299</v>
      </c>
      <c r="F9940" s="8">
        <v>9032704.0700000003</v>
      </c>
      <c r="G9940" s="10">
        <v>8451335.4900000002</v>
      </c>
      <c r="H9940">
        <v>0.6145691217850352</v>
      </c>
      <c r="I9940" s="8">
        <v>357291.17764401296</v>
      </c>
      <c r="J9940" s="8">
        <v>0</v>
      </c>
    </row>
    <row r="9941" spans="1:10" hidden="1" x14ac:dyDescent="0.35">
      <c r="A9941">
        <v>2022</v>
      </c>
      <c r="B9941">
        <v>3135605</v>
      </c>
      <c r="C9941" t="s">
        <v>118</v>
      </c>
      <c r="D9941" t="s">
        <v>303</v>
      </c>
      <c r="E9941" t="s">
        <v>300</v>
      </c>
      <c r="F9941" s="8">
        <v>5193929.83</v>
      </c>
      <c r="G9941" s="10"/>
      <c r="I9941" s="8">
        <v>0</v>
      </c>
      <c r="J9941" s="8">
        <v>5551221.0076440126</v>
      </c>
    </row>
    <row r="9942" spans="1:10" hidden="1" x14ac:dyDescent="0.35">
      <c r="A9942">
        <v>2022</v>
      </c>
      <c r="B9942">
        <v>3135605</v>
      </c>
      <c r="C9942" t="s">
        <v>118</v>
      </c>
      <c r="D9942" t="s">
        <v>303</v>
      </c>
      <c r="E9942" t="s">
        <v>306</v>
      </c>
      <c r="F9942" s="8">
        <v>313584.32</v>
      </c>
      <c r="G9942" s="10"/>
      <c r="I9942" s="8">
        <v>0</v>
      </c>
      <c r="J9942" s="8">
        <v>0</v>
      </c>
    </row>
    <row r="9943" spans="1:10" hidden="1" x14ac:dyDescent="0.35">
      <c r="A9943">
        <v>2022</v>
      </c>
      <c r="B9943">
        <v>3135605</v>
      </c>
      <c r="C9943" t="s">
        <v>118</v>
      </c>
      <c r="D9943" t="s">
        <v>303</v>
      </c>
      <c r="E9943" t="s">
        <v>301</v>
      </c>
      <c r="F9943" s="8">
        <v>1912999.22</v>
      </c>
      <c r="G9943" s="10"/>
      <c r="I9943" s="8">
        <v>0</v>
      </c>
      <c r="J9943" s="8">
        <v>0</v>
      </c>
    </row>
    <row r="9944" spans="1:10" hidden="1" x14ac:dyDescent="0.35">
      <c r="A9944">
        <v>2022</v>
      </c>
      <c r="B9944">
        <v>3135605</v>
      </c>
      <c r="C9944" t="s">
        <v>118</v>
      </c>
      <c r="D9944" t="s">
        <v>303</v>
      </c>
      <c r="E9944" t="s">
        <v>304</v>
      </c>
      <c r="F9944" s="8">
        <v>28800.7</v>
      </c>
      <c r="G9944" s="10"/>
      <c r="I9944" s="8">
        <v>0</v>
      </c>
      <c r="J9944" s="8">
        <v>0</v>
      </c>
    </row>
    <row r="9945" spans="1:10" hidden="1" x14ac:dyDescent="0.35">
      <c r="A9945">
        <v>2022</v>
      </c>
      <c r="B9945">
        <v>3135605</v>
      </c>
      <c r="C9945" t="s">
        <v>118</v>
      </c>
      <c r="D9945" t="s">
        <v>303</v>
      </c>
      <c r="E9945" t="s">
        <v>305</v>
      </c>
      <c r="F9945" s="8">
        <v>842999.09</v>
      </c>
      <c r="G9945" s="10"/>
      <c r="I9945" s="8">
        <v>0</v>
      </c>
      <c r="J9945" s="8">
        <v>0</v>
      </c>
    </row>
    <row r="9946" spans="1:10" hidden="1" x14ac:dyDescent="0.35">
      <c r="A9946">
        <v>2022</v>
      </c>
      <c r="B9946">
        <v>3135605</v>
      </c>
      <c r="C9946" t="s">
        <v>118</v>
      </c>
      <c r="D9946" t="s">
        <v>303</v>
      </c>
      <c r="E9946" t="s">
        <v>309</v>
      </c>
      <c r="F9946" s="8">
        <v>581368.57999999996</v>
      </c>
      <c r="G9946" s="10"/>
      <c r="I9946" s="8">
        <v>0</v>
      </c>
      <c r="J9946" s="8">
        <v>0</v>
      </c>
    </row>
    <row r="9947" spans="1:10" hidden="1" x14ac:dyDescent="0.35">
      <c r="A9947">
        <v>2022</v>
      </c>
      <c r="B9947">
        <v>3135803</v>
      </c>
      <c r="C9947" t="s">
        <v>119</v>
      </c>
      <c r="D9947" t="s">
        <v>303</v>
      </c>
      <c r="E9947" t="s">
        <v>299</v>
      </c>
      <c r="F9947" s="8">
        <v>23678254.120000001</v>
      </c>
      <c r="G9947" s="10">
        <v>22505235.41</v>
      </c>
      <c r="H9947">
        <v>0.4607671273410599</v>
      </c>
      <c r="I9947" s="8">
        <v>540488.46132401575</v>
      </c>
      <c r="J9947" s="8">
        <v>0</v>
      </c>
    </row>
    <row r="9948" spans="1:10" hidden="1" x14ac:dyDescent="0.35">
      <c r="A9948">
        <v>2022</v>
      </c>
      <c r="B9948">
        <v>3135803</v>
      </c>
      <c r="C9948" t="s">
        <v>119</v>
      </c>
      <c r="D9948" t="s">
        <v>303</v>
      </c>
      <c r="E9948" t="s">
        <v>300</v>
      </c>
      <c r="F9948" s="8">
        <v>10369672.67</v>
      </c>
      <c r="G9948" s="10"/>
      <c r="I9948" s="8">
        <v>0</v>
      </c>
      <c r="J9948" s="8">
        <v>10910161.131324016</v>
      </c>
    </row>
    <row r="9949" spans="1:10" hidden="1" x14ac:dyDescent="0.35">
      <c r="A9949">
        <v>2022</v>
      </c>
      <c r="B9949">
        <v>3135803</v>
      </c>
      <c r="C9949" t="s">
        <v>119</v>
      </c>
      <c r="D9949" t="s">
        <v>303</v>
      </c>
      <c r="E9949" t="s">
        <v>306</v>
      </c>
      <c r="F9949" s="8">
        <v>435168.85</v>
      </c>
      <c r="G9949" s="10"/>
      <c r="I9949" s="8">
        <v>0</v>
      </c>
      <c r="J9949" s="8">
        <v>0</v>
      </c>
    </row>
    <row r="9950" spans="1:10" hidden="1" x14ac:dyDescent="0.35">
      <c r="A9950">
        <v>2022</v>
      </c>
      <c r="B9950">
        <v>3135803</v>
      </c>
      <c r="C9950" t="s">
        <v>119</v>
      </c>
      <c r="D9950" t="s">
        <v>303</v>
      </c>
      <c r="E9950" t="s">
        <v>301</v>
      </c>
      <c r="F9950" s="8">
        <v>5425199.7400000002</v>
      </c>
      <c r="G9950" s="10"/>
      <c r="I9950" s="8">
        <v>0</v>
      </c>
      <c r="J9950" s="8">
        <v>0</v>
      </c>
    </row>
    <row r="9951" spans="1:10" hidden="1" x14ac:dyDescent="0.35">
      <c r="A9951">
        <v>2022</v>
      </c>
      <c r="B9951">
        <v>3135803</v>
      </c>
      <c r="C9951" t="s">
        <v>119</v>
      </c>
      <c r="D9951" t="s">
        <v>303</v>
      </c>
      <c r="E9951" t="s">
        <v>304</v>
      </c>
      <c r="F9951" s="8">
        <v>123544.21</v>
      </c>
      <c r="G9951" s="10"/>
      <c r="I9951" s="8">
        <v>0</v>
      </c>
      <c r="J9951" s="8">
        <v>0</v>
      </c>
    </row>
    <row r="9952" spans="1:10" hidden="1" x14ac:dyDescent="0.35">
      <c r="A9952">
        <v>2022</v>
      </c>
      <c r="B9952">
        <v>3135803</v>
      </c>
      <c r="C9952" t="s">
        <v>119</v>
      </c>
      <c r="D9952" t="s">
        <v>303</v>
      </c>
      <c r="E9952" t="s">
        <v>305</v>
      </c>
      <c r="F9952" s="8">
        <v>3748330.08</v>
      </c>
      <c r="G9952" s="10"/>
      <c r="I9952" s="8">
        <v>0</v>
      </c>
      <c r="J9952" s="8">
        <v>0</v>
      </c>
    </row>
    <row r="9953" spans="1:10" hidden="1" x14ac:dyDescent="0.35">
      <c r="A9953">
        <v>2022</v>
      </c>
      <c r="B9953">
        <v>3135803</v>
      </c>
      <c r="C9953" t="s">
        <v>119</v>
      </c>
      <c r="D9953" t="s">
        <v>303</v>
      </c>
      <c r="E9953" t="s">
        <v>309</v>
      </c>
      <c r="F9953" s="8">
        <v>1173018.71</v>
      </c>
      <c r="G9953" s="10"/>
      <c r="I9953" s="8">
        <v>0</v>
      </c>
      <c r="J9953" s="8">
        <v>0</v>
      </c>
    </row>
    <row r="9954" spans="1:10" hidden="1" x14ac:dyDescent="0.35">
      <c r="A9954">
        <v>2022</v>
      </c>
      <c r="B9954">
        <v>3136009</v>
      </c>
      <c r="C9954" t="s">
        <v>120</v>
      </c>
      <c r="D9954" t="s">
        <v>303</v>
      </c>
      <c r="E9954" t="s">
        <v>299</v>
      </c>
      <c r="F9954" s="8">
        <v>19639929.109999999</v>
      </c>
      <c r="G9954" s="10">
        <v>18577531.449999999</v>
      </c>
      <c r="H9954">
        <v>0.70926690370372114</v>
      </c>
      <c r="I9954" s="8">
        <v>753523.4988102786</v>
      </c>
      <c r="J9954" s="8">
        <v>0</v>
      </c>
    </row>
    <row r="9955" spans="1:10" hidden="1" x14ac:dyDescent="0.35">
      <c r="A9955">
        <v>2022</v>
      </c>
      <c r="B9955">
        <v>3136009</v>
      </c>
      <c r="C9955" t="s">
        <v>120</v>
      </c>
      <c r="D9955" t="s">
        <v>303</v>
      </c>
      <c r="E9955" t="s">
        <v>300</v>
      </c>
      <c r="F9955" s="8">
        <v>13176428.210000001</v>
      </c>
      <c r="G9955" s="10"/>
      <c r="I9955" s="8">
        <v>0</v>
      </c>
      <c r="J9955" s="8">
        <v>13929951.708810279</v>
      </c>
    </row>
    <row r="9956" spans="1:10" hidden="1" x14ac:dyDescent="0.35">
      <c r="A9956">
        <v>2022</v>
      </c>
      <c r="B9956">
        <v>3136009</v>
      </c>
      <c r="C9956" t="s">
        <v>120</v>
      </c>
      <c r="D9956" t="s">
        <v>303</v>
      </c>
      <c r="E9956" t="s">
        <v>308</v>
      </c>
      <c r="F9956" s="8">
        <v>164794.5</v>
      </c>
      <c r="G9956" s="10"/>
      <c r="I9956" s="8">
        <v>0</v>
      </c>
      <c r="J9956" s="8">
        <v>0</v>
      </c>
    </row>
    <row r="9957" spans="1:10" hidden="1" x14ac:dyDescent="0.35">
      <c r="A9957">
        <v>2022</v>
      </c>
      <c r="B9957">
        <v>3136009</v>
      </c>
      <c r="C9957" t="s">
        <v>120</v>
      </c>
      <c r="D9957" t="s">
        <v>303</v>
      </c>
      <c r="E9957" t="s">
        <v>306</v>
      </c>
      <c r="F9957" s="8">
        <v>110878.71</v>
      </c>
      <c r="G9957" s="10"/>
      <c r="I9957" s="8">
        <v>0</v>
      </c>
      <c r="J9957" s="8">
        <v>0</v>
      </c>
    </row>
    <row r="9958" spans="1:10" hidden="1" x14ac:dyDescent="0.35">
      <c r="A9958">
        <v>2022</v>
      </c>
      <c r="B9958">
        <v>3136009</v>
      </c>
      <c r="C9958" t="s">
        <v>120</v>
      </c>
      <c r="D9958" t="s">
        <v>303</v>
      </c>
      <c r="E9958" t="s">
        <v>301</v>
      </c>
      <c r="F9958" s="8">
        <v>4301353.4800000004</v>
      </c>
      <c r="G9958" s="10"/>
      <c r="I9958" s="8">
        <v>0</v>
      </c>
      <c r="J9958" s="8">
        <v>0</v>
      </c>
    </row>
    <row r="9959" spans="1:10" hidden="1" x14ac:dyDescent="0.35">
      <c r="A9959">
        <v>2022</v>
      </c>
      <c r="B9959">
        <v>3136009</v>
      </c>
      <c r="C9959" t="s">
        <v>120</v>
      </c>
      <c r="D9959" t="s">
        <v>303</v>
      </c>
      <c r="E9959" t="s">
        <v>309</v>
      </c>
      <c r="F9959" s="8">
        <v>1062397.6599999999</v>
      </c>
      <c r="G9959" s="10"/>
      <c r="I9959" s="8">
        <v>0</v>
      </c>
      <c r="J9959" s="8">
        <v>0</v>
      </c>
    </row>
    <row r="9960" spans="1:10" hidden="1" x14ac:dyDescent="0.35">
      <c r="A9960">
        <v>2022</v>
      </c>
      <c r="B9960">
        <v>3136405</v>
      </c>
      <c r="C9960" t="s">
        <v>121</v>
      </c>
      <c r="D9960" t="s">
        <v>303</v>
      </c>
      <c r="E9960" t="s">
        <v>299</v>
      </c>
      <c r="F9960" s="8">
        <v>9597630.3699999992</v>
      </c>
      <c r="G9960" s="10">
        <v>9012640.5299999993</v>
      </c>
      <c r="H9960">
        <v>0.82492839864767142</v>
      </c>
      <c r="I9960" s="8">
        <v>482574.73193635751</v>
      </c>
      <c r="J9960" s="8">
        <v>0</v>
      </c>
    </row>
    <row r="9961" spans="1:10" hidden="1" x14ac:dyDescent="0.35">
      <c r="A9961">
        <v>2022</v>
      </c>
      <c r="B9961">
        <v>3136405</v>
      </c>
      <c r="C9961" t="s">
        <v>121</v>
      </c>
      <c r="D9961" t="s">
        <v>303</v>
      </c>
      <c r="E9961" t="s">
        <v>300</v>
      </c>
      <c r="F9961" s="8">
        <v>7434783.1200000001</v>
      </c>
      <c r="G9961" s="10"/>
      <c r="I9961" s="8">
        <v>0</v>
      </c>
      <c r="J9961" s="8">
        <v>7917357.851936358</v>
      </c>
    </row>
    <row r="9962" spans="1:10" hidden="1" x14ac:dyDescent="0.35">
      <c r="A9962">
        <v>2022</v>
      </c>
      <c r="B9962">
        <v>3136405</v>
      </c>
      <c r="C9962" t="s">
        <v>121</v>
      </c>
      <c r="D9962" t="s">
        <v>303</v>
      </c>
      <c r="E9962" t="s">
        <v>307</v>
      </c>
      <c r="F9962" s="8">
        <v>50904</v>
      </c>
      <c r="G9962" s="10"/>
      <c r="I9962" s="8">
        <v>0</v>
      </c>
      <c r="J9962" s="8">
        <v>0</v>
      </c>
    </row>
    <row r="9963" spans="1:10" hidden="1" x14ac:dyDescent="0.35">
      <c r="A9963">
        <v>2022</v>
      </c>
      <c r="B9963">
        <v>3136405</v>
      </c>
      <c r="C9963" t="s">
        <v>121</v>
      </c>
      <c r="D9963" t="s">
        <v>303</v>
      </c>
      <c r="E9963" t="s">
        <v>306</v>
      </c>
      <c r="F9963" s="8">
        <v>293282.19</v>
      </c>
      <c r="G9963" s="10"/>
      <c r="I9963" s="8">
        <v>0</v>
      </c>
      <c r="J9963" s="8">
        <v>0</v>
      </c>
    </row>
    <row r="9964" spans="1:10" hidden="1" x14ac:dyDescent="0.35">
      <c r="A9964">
        <v>2022</v>
      </c>
      <c r="B9964">
        <v>3136405</v>
      </c>
      <c r="C9964" t="s">
        <v>121</v>
      </c>
      <c r="D9964" t="s">
        <v>303</v>
      </c>
      <c r="E9964" t="s">
        <v>301</v>
      </c>
      <c r="F9964" s="8">
        <v>986084.7</v>
      </c>
      <c r="G9964" s="10"/>
      <c r="I9964" s="8">
        <v>0</v>
      </c>
      <c r="J9964" s="8">
        <v>0</v>
      </c>
    </row>
    <row r="9965" spans="1:10" hidden="1" x14ac:dyDescent="0.35">
      <c r="A9965">
        <v>2022</v>
      </c>
      <c r="B9965">
        <v>3136405</v>
      </c>
      <c r="C9965" t="s">
        <v>121</v>
      </c>
      <c r="D9965" t="s">
        <v>303</v>
      </c>
      <c r="E9965" t="s">
        <v>305</v>
      </c>
      <c r="F9965" s="8">
        <v>152830.44</v>
      </c>
      <c r="G9965" s="10"/>
      <c r="I9965" s="8">
        <v>0</v>
      </c>
      <c r="J9965" s="8">
        <v>0</v>
      </c>
    </row>
    <row r="9966" spans="1:10" hidden="1" x14ac:dyDescent="0.35">
      <c r="A9966">
        <v>2022</v>
      </c>
      <c r="B9966">
        <v>3136405</v>
      </c>
      <c r="C9966" t="s">
        <v>121</v>
      </c>
      <c r="D9966" t="s">
        <v>303</v>
      </c>
      <c r="E9966" t="s">
        <v>309</v>
      </c>
      <c r="F9966" s="8">
        <v>584989.84</v>
      </c>
      <c r="G9966" s="10"/>
      <c r="I9966" s="8">
        <v>0</v>
      </c>
      <c r="J9966" s="8">
        <v>0</v>
      </c>
    </row>
    <row r="9967" spans="1:10" hidden="1" x14ac:dyDescent="0.35">
      <c r="A9967">
        <v>2022</v>
      </c>
      <c r="B9967">
        <v>3136504</v>
      </c>
      <c r="C9967" t="s">
        <v>122</v>
      </c>
      <c r="D9967" t="s">
        <v>303</v>
      </c>
      <c r="E9967" t="s">
        <v>299</v>
      </c>
      <c r="F9967" s="8">
        <v>8854011.4000000004</v>
      </c>
      <c r="G9967" s="10">
        <v>8393789.3200000003</v>
      </c>
      <c r="H9967">
        <v>0.61065691365243846</v>
      </c>
      <c r="I9967" s="8">
        <v>281037.79496750562</v>
      </c>
      <c r="J9967" s="8">
        <v>0</v>
      </c>
    </row>
    <row r="9968" spans="1:10" hidden="1" x14ac:dyDescent="0.35">
      <c r="A9968">
        <v>2022</v>
      </c>
      <c r="B9968">
        <v>3136504</v>
      </c>
      <c r="C9968" t="s">
        <v>122</v>
      </c>
      <c r="D9968" t="s">
        <v>303</v>
      </c>
      <c r="E9968" t="s">
        <v>300</v>
      </c>
      <c r="F9968" s="8">
        <v>5125725.4800000004</v>
      </c>
      <c r="G9968" s="10"/>
      <c r="I9968" s="8">
        <v>0</v>
      </c>
      <c r="J9968" s="8">
        <v>5406763.2749675065</v>
      </c>
    </row>
    <row r="9969" spans="1:10" hidden="1" x14ac:dyDescent="0.35">
      <c r="A9969">
        <v>2022</v>
      </c>
      <c r="B9969">
        <v>3136504</v>
      </c>
      <c r="C9969" t="s">
        <v>122</v>
      </c>
      <c r="D9969" t="s">
        <v>303</v>
      </c>
      <c r="E9969" t="s">
        <v>301</v>
      </c>
      <c r="F9969" s="8">
        <v>1988782.76</v>
      </c>
      <c r="G9969" s="10"/>
      <c r="I9969" s="8">
        <v>0</v>
      </c>
      <c r="J9969" s="8">
        <v>0</v>
      </c>
    </row>
    <row r="9970" spans="1:10" hidden="1" x14ac:dyDescent="0.35">
      <c r="A9970">
        <v>2022</v>
      </c>
      <c r="B9970">
        <v>3136504</v>
      </c>
      <c r="C9970" t="s">
        <v>122</v>
      </c>
      <c r="D9970" t="s">
        <v>303</v>
      </c>
      <c r="E9970" t="s">
        <v>304</v>
      </c>
      <c r="F9970" s="8">
        <v>42648.77</v>
      </c>
      <c r="G9970" s="10"/>
      <c r="I9970" s="8">
        <v>0</v>
      </c>
      <c r="J9970" s="8">
        <v>0</v>
      </c>
    </row>
    <row r="9971" spans="1:10" hidden="1" x14ac:dyDescent="0.35">
      <c r="A9971">
        <v>2022</v>
      </c>
      <c r="B9971">
        <v>3136504</v>
      </c>
      <c r="C9971" t="s">
        <v>122</v>
      </c>
      <c r="D9971" t="s">
        <v>303</v>
      </c>
      <c r="E9971" t="s">
        <v>309</v>
      </c>
      <c r="F9971" s="8">
        <v>460222.08</v>
      </c>
      <c r="G9971" s="10"/>
      <c r="I9971" s="8">
        <v>0</v>
      </c>
      <c r="J9971" s="8">
        <v>0</v>
      </c>
    </row>
    <row r="9972" spans="1:10" hidden="1" x14ac:dyDescent="0.35">
      <c r="A9972">
        <v>2022</v>
      </c>
      <c r="B9972">
        <v>3136520</v>
      </c>
      <c r="C9972" t="s">
        <v>123</v>
      </c>
      <c r="D9972" t="s">
        <v>303</v>
      </c>
      <c r="E9972" t="s">
        <v>299</v>
      </c>
      <c r="F9972" s="8">
        <v>6987143.3099999996</v>
      </c>
      <c r="G9972" s="10">
        <v>6630457.4899999993</v>
      </c>
      <c r="H9972">
        <v>0.92983021145951139</v>
      </c>
      <c r="I9972" s="8">
        <v>331657.25143520924</v>
      </c>
      <c r="J9972" s="8">
        <v>0</v>
      </c>
    </row>
    <row r="9973" spans="1:10" hidden="1" x14ac:dyDescent="0.35">
      <c r="A9973">
        <v>2022</v>
      </c>
      <c r="B9973">
        <v>3136520</v>
      </c>
      <c r="C9973" t="s">
        <v>123</v>
      </c>
      <c r="D9973" t="s">
        <v>303</v>
      </c>
      <c r="E9973" t="s">
        <v>300</v>
      </c>
      <c r="F9973" s="8">
        <v>6165199.6900000004</v>
      </c>
      <c r="G9973" s="10"/>
      <c r="I9973" s="8">
        <v>0</v>
      </c>
      <c r="J9973" s="8">
        <v>6496856.9414352095</v>
      </c>
    </row>
    <row r="9974" spans="1:10" hidden="1" x14ac:dyDescent="0.35">
      <c r="A9974">
        <v>2022</v>
      </c>
      <c r="B9974">
        <v>3136520</v>
      </c>
      <c r="C9974" t="s">
        <v>123</v>
      </c>
      <c r="D9974" t="s">
        <v>303</v>
      </c>
      <c r="E9974" t="s">
        <v>306</v>
      </c>
      <c r="F9974" s="8">
        <v>100</v>
      </c>
      <c r="G9974" s="10"/>
      <c r="I9974" s="8">
        <v>0</v>
      </c>
      <c r="J9974" s="8">
        <v>0</v>
      </c>
    </row>
    <row r="9975" spans="1:10" hidden="1" x14ac:dyDescent="0.35">
      <c r="A9975">
        <v>2022</v>
      </c>
      <c r="B9975">
        <v>3136520</v>
      </c>
      <c r="C9975" t="s">
        <v>123</v>
      </c>
      <c r="D9975" t="s">
        <v>303</v>
      </c>
      <c r="E9975" t="s">
        <v>301</v>
      </c>
      <c r="F9975" s="8">
        <v>465157.8</v>
      </c>
      <c r="G9975" s="10"/>
      <c r="I9975" s="8">
        <v>0</v>
      </c>
      <c r="J9975" s="8">
        <v>0</v>
      </c>
    </row>
    <row r="9976" spans="1:10" hidden="1" x14ac:dyDescent="0.35">
      <c r="A9976">
        <v>2022</v>
      </c>
      <c r="B9976">
        <v>3136520</v>
      </c>
      <c r="C9976" t="s">
        <v>123</v>
      </c>
      <c r="D9976" t="s">
        <v>303</v>
      </c>
      <c r="E9976" t="s">
        <v>309</v>
      </c>
      <c r="F9976" s="8">
        <v>356685.82</v>
      </c>
      <c r="G9976" s="10"/>
      <c r="I9976" s="8">
        <v>0</v>
      </c>
      <c r="J9976" s="8">
        <v>0</v>
      </c>
    </row>
    <row r="9977" spans="1:10" hidden="1" x14ac:dyDescent="0.35">
      <c r="A9977">
        <v>2022</v>
      </c>
      <c r="B9977">
        <v>3136553</v>
      </c>
      <c r="C9977" t="s">
        <v>124</v>
      </c>
      <c r="D9977" t="s">
        <v>303</v>
      </c>
      <c r="E9977" t="s">
        <v>299</v>
      </c>
      <c r="F9977" s="8">
        <v>6947871.79</v>
      </c>
      <c r="G9977" s="10">
        <v>6620141.4299999997</v>
      </c>
      <c r="H9977">
        <v>0.90857511936871116</v>
      </c>
      <c r="I9977" s="8">
        <v>297767.65095775068</v>
      </c>
      <c r="J9977" s="8">
        <v>0</v>
      </c>
    </row>
    <row r="9978" spans="1:10" hidden="1" x14ac:dyDescent="0.35">
      <c r="A9978">
        <v>2022</v>
      </c>
      <c r="B9978">
        <v>3136553</v>
      </c>
      <c r="C9978" t="s">
        <v>124</v>
      </c>
      <c r="D9978" t="s">
        <v>303</v>
      </c>
      <c r="E9978" t="s">
        <v>300</v>
      </c>
      <c r="F9978" s="8">
        <v>6014895.79</v>
      </c>
      <c r="G9978" s="10"/>
      <c r="I9978" s="8">
        <v>0</v>
      </c>
      <c r="J9978" s="8">
        <v>6312663.4409577511</v>
      </c>
    </row>
    <row r="9979" spans="1:10" hidden="1" x14ac:dyDescent="0.35">
      <c r="A9979">
        <v>2022</v>
      </c>
      <c r="B9979">
        <v>3136553</v>
      </c>
      <c r="C9979" t="s">
        <v>124</v>
      </c>
      <c r="D9979" t="s">
        <v>303</v>
      </c>
      <c r="E9979" t="s">
        <v>307</v>
      </c>
      <c r="F9979" s="8">
        <v>2854.89</v>
      </c>
      <c r="G9979" s="10"/>
      <c r="I9979" s="8">
        <v>0</v>
      </c>
      <c r="J9979" s="8">
        <v>0</v>
      </c>
    </row>
    <row r="9980" spans="1:10" hidden="1" x14ac:dyDescent="0.35">
      <c r="A9980">
        <v>2022</v>
      </c>
      <c r="B9980">
        <v>3136553</v>
      </c>
      <c r="C9980" t="s">
        <v>124</v>
      </c>
      <c r="D9980" t="s">
        <v>303</v>
      </c>
      <c r="E9980" t="s">
        <v>301</v>
      </c>
      <c r="F9980" s="8">
        <v>202662.06</v>
      </c>
      <c r="G9980" s="10"/>
      <c r="I9980" s="8">
        <v>0</v>
      </c>
      <c r="J9980" s="8">
        <v>0</v>
      </c>
    </row>
    <row r="9981" spans="1:10" hidden="1" x14ac:dyDescent="0.35">
      <c r="A9981">
        <v>2022</v>
      </c>
      <c r="B9981">
        <v>3136553</v>
      </c>
      <c r="C9981" t="s">
        <v>124</v>
      </c>
      <c r="D9981" t="s">
        <v>303</v>
      </c>
      <c r="E9981" t="s">
        <v>304</v>
      </c>
      <c r="F9981" s="8">
        <v>37574.15</v>
      </c>
      <c r="G9981" s="10"/>
      <c r="I9981" s="8">
        <v>0</v>
      </c>
      <c r="J9981" s="8">
        <v>0</v>
      </c>
    </row>
    <row r="9982" spans="1:10" hidden="1" x14ac:dyDescent="0.35">
      <c r="A9982">
        <v>2022</v>
      </c>
      <c r="B9982">
        <v>3136553</v>
      </c>
      <c r="C9982" t="s">
        <v>124</v>
      </c>
      <c r="D9982" t="s">
        <v>303</v>
      </c>
      <c r="E9982" t="s">
        <v>305</v>
      </c>
      <c r="F9982" s="8">
        <v>5827.25</v>
      </c>
      <c r="G9982" s="10"/>
      <c r="I9982" s="8">
        <v>0</v>
      </c>
      <c r="J9982" s="8">
        <v>0</v>
      </c>
    </row>
    <row r="9983" spans="1:10" hidden="1" x14ac:dyDescent="0.35">
      <c r="A9983">
        <v>2022</v>
      </c>
      <c r="B9983">
        <v>3136553</v>
      </c>
      <c r="C9983" t="s">
        <v>124</v>
      </c>
      <c r="D9983" t="s">
        <v>303</v>
      </c>
      <c r="E9983" t="s">
        <v>309</v>
      </c>
      <c r="F9983" s="8">
        <v>327730.36</v>
      </c>
      <c r="G9983" s="10"/>
      <c r="I9983" s="8">
        <v>0</v>
      </c>
      <c r="J9983" s="8">
        <v>0</v>
      </c>
    </row>
    <row r="9984" spans="1:10" hidden="1" x14ac:dyDescent="0.35">
      <c r="A9984">
        <v>2022</v>
      </c>
      <c r="B9984">
        <v>3136579</v>
      </c>
      <c r="C9984" t="s">
        <v>125</v>
      </c>
      <c r="D9984" t="s">
        <v>303</v>
      </c>
      <c r="E9984" t="s">
        <v>299</v>
      </c>
      <c r="F9984" s="8">
        <v>6388726.7699999996</v>
      </c>
      <c r="G9984" s="10">
        <v>5370531.5699999994</v>
      </c>
      <c r="H9984">
        <v>0.73567672929627714</v>
      </c>
      <c r="I9984" s="8">
        <v>749062.51452116878</v>
      </c>
      <c r="J9984" s="8">
        <v>0</v>
      </c>
    </row>
    <row r="9985" spans="1:10" hidden="1" x14ac:dyDescent="0.35">
      <c r="A9985">
        <v>2022</v>
      </c>
      <c r="B9985">
        <v>3136579</v>
      </c>
      <c r="C9985" t="s">
        <v>125</v>
      </c>
      <c r="D9985" t="s">
        <v>303</v>
      </c>
      <c r="E9985" t="s">
        <v>300</v>
      </c>
      <c r="F9985" s="8">
        <v>3950975.1</v>
      </c>
      <c r="G9985" s="10"/>
      <c r="I9985" s="8">
        <v>0</v>
      </c>
      <c r="J9985" s="8">
        <v>4700037.6145211691</v>
      </c>
    </row>
    <row r="9986" spans="1:10" hidden="1" x14ac:dyDescent="0.35">
      <c r="A9986">
        <v>2022</v>
      </c>
      <c r="B9986">
        <v>3136579</v>
      </c>
      <c r="C9986" t="s">
        <v>125</v>
      </c>
      <c r="D9986" t="s">
        <v>303</v>
      </c>
      <c r="E9986" t="s">
        <v>301</v>
      </c>
      <c r="F9986" s="8">
        <v>1255043.68</v>
      </c>
      <c r="G9986" s="10"/>
      <c r="I9986" s="8">
        <v>0</v>
      </c>
      <c r="J9986" s="8">
        <v>0</v>
      </c>
    </row>
    <row r="9987" spans="1:10" hidden="1" x14ac:dyDescent="0.35">
      <c r="A9987">
        <v>2022</v>
      </c>
      <c r="B9987">
        <v>3136579</v>
      </c>
      <c r="C9987" t="s">
        <v>125</v>
      </c>
      <c r="D9987" t="s">
        <v>303</v>
      </c>
      <c r="E9987" t="s">
        <v>309</v>
      </c>
      <c r="F9987" s="8">
        <v>1018195.2</v>
      </c>
      <c r="G9987" s="10"/>
      <c r="I9987" s="8">
        <v>0</v>
      </c>
      <c r="J9987" s="8">
        <v>0</v>
      </c>
    </row>
    <row r="9988" spans="1:10" hidden="1" x14ac:dyDescent="0.35">
      <c r="A9988">
        <v>2022</v>
      </c>
      <c r="B9988">
        <v>3136801</v>
      </c>
      <c r="C9988" t="s">
        <v>126</v>
      </c>
      <c r="D9988" t="s">
        <v>303</v>
      </c>
      <c r="E9988" t="s">
        <v>299</v>
      </c>
      <c r="F9988" s="8">
        <v>5251217.01</v>
      </c>
      <c r="G9988" s="10">
        <v>4607193.3599999994</v>
      </c>
      <c r="H9988">
        <v>0.88752158863156561</v>
      </c>
      <c r="I9988" s="8">
        <v>571584.89296429942</v>
      </c>
      <c r="J9988" s="8">
        <v>0</v>
      </c>
    </row>
    <row r="9989" spans="1:10" hidden="1" x14ac:dyDescent="0.35">
      <c r="A9989">
        <v>2022</v>
      </c>
      <c r="B9989">
        <v>3136801</v>
      </c>
      <c r="C9989" t="s">
        <v>126</v>
      </c>
      <c r="D9989" t="s">
        <v>303</v>
      </c>
      <c r="E9989" t="s">
        <v>300</v>
      </c>
      <c r="F9989" s="8">
        <v>4088983.57</v>
      </c>
      <c r="G9989" s="10"/>
      <c r="I9989" s="8">
        <v>0</v>
      </c>
      <c r="J9989" s="8">
        <v>4660568.4629642991</v>
      </c>
    </row>
    <row r="9990" spans="1:10" hidden="1" x14ac:dyDescent="0.35">
      <c r="A9990">
        <v>2022</v>
      </c>
      <c r="B9990">
        <v>3136801</v>
      </c>
      <c r="C9990" t="s">
        <v>126</v>
      </c>
      <c r="D9990" t="s">
        <v>303</v>
      </c>
      <c r="E9990" t="s">
        <v>301</v>
      </c>
      <c r="F9990" s="8">
        <v>518209.79</v>
      </c>
      <c r="G9990" s="10"/>
      <c r="I9990" s="8">
        <v>0</v>
      </c>
      <c r="J9990" s="8">
        <v>0</v>
      </c>
    </row>
    <row r="9991" spans="1:10" hidden="1" x14ac:dyDescent="0.35">
      <c r="A9991">
        <v>2022</v>
      </c>
      <c r="B9991">
        <v>3136801</v>
      </c>
      <c r="C9991" t="s">
        <v>126</v>
      </c>
      <c r="D9991" t="s">
        <v>303</v>
      </c>
      <c r="E9991" t="s">
        <v>309</v>
      </c>
      <c r="F9991" s="8">
        <v>644023.65</v>
      </c>
      <c r="G9991" s="10"/>
      <c r="I9991" s="8">
        <v>0</v>
      </c>
      <c r="J9991" s="8">
        <v>0</v>
      </c>
    </row>
    <row r="9992" spans="1:10" hidden="1" x14ac:dyDescent="0.35">
      <c r="A9992">
        <v>2022</v>
      </c>
      <c r="B9992">
        <v>3136959</v>
      </c>
      <c r="C9992" t="s">
        <v>127</v>
      </c>
      <c r="D9992" t="s">
        <v>303</v>
      </c>
      <c r="E9992" t="s">
        <v>299</v>
      </c>
      <c r="F9992" s="8">
        <v>8001006.2800000003</v>
      </c>
      <c r="G9992" s="10">
        <v>7480857.21</v>
      </c>
      <c r="H9992">
        <v>0.67896163867562986</v>
      </c>
      <c r="I9992" s="8">
        <v>353161.2649228049</v>
      </c>
      <c r="J9992" s="8">
        <v>0</v>
      </c>
    </row>
    <row r="9993" spans="1:10" hidden="1" x14ac:dyDescent="0.35">
      <c r="A9993">
        <v>2022</v>
      </c>
      <c r="B9993">
        <v>3136959</v>
      </c>
      <c r="C9993" t="s">
        <v>127</v>
      </c>
      <c r="D9993" t="s">
        <v>303</v>
      </c>
      <c r="E9993" t="s">
        <v>300</v>
      </c>
      <c r="F9993" s="8">
        <v>5079215.07</v>
      </c>
      <c r="G9993" s="10"/>
      <c r="I9993" s="8">
        <v>0</v>
      </c>
      <c r="J9993" s="8">
        <v>5432376.3349228054</v>
      </c>
    </row>
    <row r="9994" spans="1:10" hidden="1" x14ac:dyDescent="0.35">
      <c r="A9994">
        <v>2022</v>
      </c>
      <c r="B9994">
        <v>3136959</v>
      </c>
      <c r="C9994" t="s">
        <v>127</v>
      </c>
      <c r="D9994" t="s">
        <v>303</v>
      </c>
      <c r="E9994" t="s">
        <v>301</v>
      </c>
      <c r="F9994" s="8">
        <v>718634.61</v>
      </c>
      <c r="G9994" s="10"/>
      <c r="I9994" s="8">
        <v>0</v>
      </c>
      <c r="J9994" s="8">
        <v>0</v>
      </c>
    </row>
    <row r="9995" spans="1:10" hidden="1" x14ac:dyDescent="0.35">
      <c r="A9995">
        <v>2022</v>
      </c>
      <c r="B9995">
        <v>3136959</v>
      </c>
      <c r="C9995" t="s">
        <v>127</v>
      </c>
      <c r="D9995" t="s">
        <v>303</v>
      </c>
      <c r="E9995" t="s">
        <v>305</v>
      </c>
      <c r="F9995" s="8">
        <v>1811.16</v>
      </c>
      <c r="G9995" s="10"/>
      <c r="I9995" s="8">
        <v>0</v>
      </c>
      <c r="J9995" s="8">
        <v>0</v>
      </c>
    </row>
    <row r="9996" spans="1:10" hidden="1" x14ac:dyDescent="0.35">
      <c r="A9996">
        <v>2022</v>
      </c>
      <c r="B9996">
        <v>3136959</v>
      </c>
      <c r="C9996" t="s">
        <v>127</v>
      </c>
      <c r="D9996" t="s">
        <v>303</v>
      </c>
      <c r="E9996" t="s">
        <v>310</v>
      </c>
      <c r="F9996" s="8">
        <v>1113490.5900000001</v>
      </c>
      <c r="G9996" s="10"/>
      <c r="I9996" s="8">
        <v>0</v>
      </c>
      <c r="J9996" s="8">
        <v>0</v>
      </c>
    </row>
    <row r="9997" spans="1:10" hidden="1" x14ac:dyDescent="0.35">
      <c r="A9997">
        <v>2022</v>
      </c>
      <c r="B9997">
        <v>3136959</v>
      </c>
      <c r="C9997" t="s">
        <v>127</v>
      </c>
      <c r="D9997" t="s">
        <v>303</v>
      </c>
      <c r="E9997" t="s">
        <v>309</v>
      </c>
      <c r="F9997" s="8">
        <v>520149.07</v>
      </c>
      <c r="G9997" s="10"/>
      <c r="I9997" s="8">
        <v>0</v>
      </c>
      <c r="J9997" s="8">
        <v>0</v>
      </c>
    </row>
    <row r="9998" spans="1:10" hidden="1" x14ac:dyDescent="0.35">
      <c r="A9998">
        <v>2022</v>
      </c>
      <c r="B9998">
        <v>3137007</v>
      </c>
      <c r="C9998" t="s">
        <v>128</v>
      </c>
      <c r="D9998" t="s">
        <v>303</v>
      </c>
      <c r="E9998" t="s">
        <v>299</v>
      </c>
      <c r="F9998" s="8">
        <v>18275910.140000001</v>
      </c>
      <c r="G9998" s="10">
        <v>18088465.870000001</v>
      </c>
      <c r="H9998">
        <v>0.79702469593680358</v>
      </c>
      <c r="I9998" s="8">
        <v>149397.7123018461</v>
      </c>
      <c r="J9998" s="8">
        <v>0</v>
      </c>
    </row>
    <row r="9999" spans="1:10" hidden="1" x14ac:dyDescent="0.35">
      <c r="A9999">
        <v>2022</v>
      </c>
      <c r="B9999">
        <v>3137007</v>
      </c>
      <c r="C9999" t="s">
        <v>128</v>
      </c>
      <c r="D9999" t="s">
        <v>303</v>
      </c>
      <c r="E9999" t="s">
        <v>300</v>
      </c>
      <c r="F9999" s="8">
        <v>14416954.01</v>
      </c>
      <c r="G9999" s="10"/>
      <c r="I9999" s="8">
        <v>0</v>
      </c>
      <c r="J9999" s="8">
        <v>14566351.722301846</v>
      </c>
    </row>
    <row r="10000" spans="1:10" hidden="1" x14ac:dyDescent="0.35">
      <c r="A10000">
        <v>2022</v>
      </c>
      <c r="B10000">
        <v>3137007</v>
      </c>
      <c r="C10000" t="s">
        <v>128</v>
      </c>
      <c r="D10000" t="s">
        <v>303</v>
      </c>
      <c r="E10000" t="s">
        <v>306</v>
      </c>
      <c r="F10000" s="8">
        <v>315187.20000000001</v>
      </c>
      <c r="G10000" s="10"/>
      <c r="I10000" s="8">
        <v>0</v>
      </c>
      <c r="J10000" s="8">
        <v>0</v>
      </c>
    </row>
    <row r="10001" spans="1:10" hidden="1" x14ac:dyDescent="0.35">
      <c r="A10001">
        <v>2022</v>
      </c>
      <c r="B10001">
        <v>3137007</v>
      </c>
      <c r="C10001" t="s">
        <v>128</v>
      </c>
      <c r="D10001" t="s">
        <v>303</v>
      </c>
      <c r="E10001" t="s">
        <v>301</v>
      </c>
      <c r="F10001" s="8">
        <v>1358282.91</v>
      </c>
      <c r="G10001" s="10"/>
      <c r="I10001" s="8">
        <v>0</v>
      </c>
      <c r="J10001" s="8">
        <v>0</v>
      </c>
    </row>
    <row r="10002" spans="1:10" hidden="1" x14ac:dyDescent="0.35">
      <c r="A10002">
        <v>2022</v>
      </c>
      <c r="B10002">
        <v>3137007</v>
      </c>
      <c r="C10002" t="s">
        <v>128</v>
      </c>
      <c r="D10002" t="s">
        <v>303</v>
      </c>
      <c r="E10002" t="s">
        <v>304</v>
      </c>
      <c r="F10002" s="8">
        <v>51305.09</v>
      </c>
      <c r="G10002" s="10"/>
      <c r="I10002" s="8">
        <v>0</v>
      </c>
      <c r="J10002" s="8">
        <v>0</v>
      </c>
    </row>
    <row r="10003" spans="1:10" hidden="1" x14ac:dyDescent="0.35">
      <c r="A10003">
        <v>2022</v>
      </c>
      <c r="B10003">
        <v>3137007</v>
      </c>
      <c r="C10003" t="s">
        <v>128</v>
      </c>
      <c r="D10003" t="s">
        <v>303</v>
      </c>
      <c r="E10003" t="s">
        <v>309</v>
      </c>
      <c r="F10003" s="8">
        <v>187444.27</v>
      </c>
      <c r="G10003" s="10"/>
      <c r="I10003" s="8">
        <v>0</v>
      </c>
      <c r="J10003" s="8">
        <v>0</v>
      </c>
    </row>
    <row r="10004" spans="1:10" hidden="1" x14ac:dyDescent="0.35">
      <c r="A10004">
        <v>2022</v>
      </c>
      <c r="B10004">
        <v>3137304</v>
      </c>
      <c r="C10004" t="s">
        <v>129</v>
      </c>
      <c r="D10004" t="s">
        <v>303</v>
      </c>
      <c r="E10004" t="s">
        <v>299</v>
      </c>
      <c r="F10004" s="8">
        <v>4942013.59</v>
      </c>
      <c r="G10004" s="10">
        <v>4427876.7</v>
      </c>
      <c r="H10004">
        <v>0.57900092610979881</v>
      </c>
      <c r="I10004" s="8">
        <v>297685.73545721179</v>
      </c>
      <c r="J10004" s="8">
        <v>0</v>
      </c>
    </row>
    <row r="10005" spans="1:10" hidden="1" x14ac:dyDescent="0.35">
      <c r="A10005">
        <v>2022</v>
      </c>
      <c r="B10005">
        <v>3137304</v>
      </c>
      <c r="C10005" t="s">
        <v>129</v>
      </c>
      <c r="D10005" t="s">
        <v>303</v>
      </c>
      <c r="E10005" t="s">
        <v>300</v>
      </c>
      <c r="F10005" s="8">
        <v>2563744.71</v>
      </c>
      <c r="G10005" s="10"/>
      <c r="I10005" s="8">
        <v>0</v>
      </c>
      <c r="J10005" s="8">
        <v>2861430.4454572117</v>
      </c>
    </row>
    <row r="10006" spans="1:10" hidden="1" x14ac:dyDescent="0.35">
      <c r="A10006">
        <v>2022</v>
      </c>
      <c r="B10006">
        <v>3137304</v>
      </c>
      <c r="C10006" t="s">
        <v>129</v>
      </c>
      <c r="D10006" t="s">
        <v>303</v>
      </c>
      <c r="E10006" t="s">
        <v>306</v>
      </c>
      <c r="F10006" s="8">
        <v>136110.6</v>
      </c>
      <c r="G10006" s="10"/>
      <c r="I10006" s="8">
        <v>0</v>
      </c>
      <c r="J10006" s="8">
        <v>0</v>
      </c>
    </row>
    <row r="10007" spans="1:10" hidden="1" x14ac:dyDescent="0.35">
      <c r="A10007">
        <v>2022</v>
      </c>
      <c r="B10007">
        <v>3137304</v>
      </c>
      <c r="C10007" t="s">
        <v>129</v>
      </c>
      <c r="D10007" t="s">
        <v>303</v>
      </c>
      <c r="E10007" t="s">
        <v>301</v>
      </c>
      <c r="F10007" s="8">
        <v>1336399.82</v>
      </c>
      <c r="G10007" s="10"/>
      <c r="I10007" s="8">
        <v>0</v>
      </c>
      <c r="J10007" s="8">
        <v>0</v>
      </c>
    </row>
    <row r="10008" spans="1:10" hidden="1" x14ac:dyDescent="0.35">
      <c r="A10008">
        <v>2022</v>
      </c>
      <c r="B10008">
        <v>3137304</v>
      </c>
      <c r="C10008" t="s">
        <v>129</v>
      </c>
      <c r="D10008" t="s">
        <v>303</v>
      </c>
      <c r="E10008" t="s">
        <v>305</v>
      </c>
      <c r="F10008" s="8">
        <v>137540.71</v>
      </c>
      <c r="G10008" s="10"/>
      <c r="I10008" s="8">
        <v>0</v>
      </c>
      <c r="J10008" s="8">
        <v>0</v>
      </c>
    </row>
    <row r="10009" spans="1:10" hidden="1" x14ac:dyDescent="0.35">
      <c r="A10009">
        <v>2022</v>
      </c>
      <c r="B10009">
        <v>3137304</v>
      </c>
      <c r="C10009" t="s">
        <v>129</v>
      </c>
      <c r="D10009" t="s">
        <v>303</v>
      </c>
      <c r="E10009" t="s">
        <v>309</v>
      </c>
      <c r="F10009" s="8">
        <v>514136.89</v>
      </c>
      <c r="G10009" s="10"/>
      <c r="I10009" s="8">
        <v>0</v>
      </c>
      <c r="J10009" s="8">
        <v>0</v>
      </c>
    </row>
    <row r="10010" spans="1:10" hidden="1" x14ac:dyDescent="0.35">
      <c r="A10010">
        <v>2022</v>
      </c>
      <c r="B10010">
        <v>3138104</v>
      </c>
      <c r="C10010" t="s">
        <v>130</v>
      </c>
      <c r="D10010" t="s">
        <v>303</v>
      </c>
      <c r="E10010" t="s">
        <v>299</v>
      </c>
      <c r="F10010" s="8">
        <v>10815107.33</v>
      </c>
      <c r="G10010" s="10">
        <v>10815107.33</v>
      </c>
      <c r="H10010">
        <v>0.98930741355851148</v>
      </c>
      <c r="I10010" s="8">
        <v>0</v>
      </c>
      <c r="J10010" s="8">
        <v>0</v>
      </c>
    </row>
    <row r="10011" spans="1:10" hidden="1" x14ac:dyDescent="0.35">
      <c r="A10011">
        <v>2022</v>
      </c>
      <c r="B10011">
        <v>3138104</v>
      </c>
      <c r="C10011" t="s">
        <v>130</v>
      </c>
      <c r="D10011" t="s">
        <v>303</v>
      </c>
      <c r="E10011" t="s">
        <v>300</v>
      </c>
      <c r="F10011" s="8">
        <v>10699465.859999999</v>
      </c>
      <c r="G10011" s="10"/>
      <c r="I10011" s="8">
        <v>0</v>
      </c>
      <c r="J10011" s="8">
        <v>10699465.859999999</v>
      </c>
    </row>
    <row r="10012" spans="1:10" hidden="1" x14ac:dyDescent="0.35">
      <c r="A10012">
        <v>2022</v>
      </c>
      <c r="B10012">
        <v>3138104</v>
      </c>
      <c r="C10012" t="s">
        <v>130</v>
      </c>
      <c r="D10012" t="s">
        <v>303</v>
      </c>
      <c r="E10012" t="s">
        <v>306</v>
      </c>
      <c r="F10012" s="8">
        <v>30032.25</v>
      </c>
      <c r="G10012" s="10"/>
      <c r="I10012" s="8">
        <v>0</v>
      </c>
      <c r="J10012" s="8">
        <v>0</v>
      </c>
    </row>
    <row r="10013" spans="1:10" hidden="1" x14ac:dyDescent="0.35">
      <c r="A10013">
        <v>2022</v>
      </c>
      <c r="B10013">
        <v>3138104</v>
      </c>
      <c r="C10013" t="s">
        <v>130</v>
      </c>
      <c r="D10013" t="s">
        <v>303</v>
      </c>
      <c r="E10013" t="s">
        <v>301</v>
      </c>
      <c r="F10013" s="8">
        <v>85609.22</v>
      </c>
      <c r="G10013" s="10"/>
      <c r="I10013" s="8">
        <v>0</v>
      </c>
      <c r="J10013" s="8">
        <v>0</v>
      </c>
    </row>
    <row r="10014" spans="1:10" hidden="1" x14ac:dyDescent="0.35">
      <c r="A10014">
        <v>2022</v>
      </c>
      <c r="B10014">
        <v>3138351</v>
      </c>
      <c r="C10014" t="s">
        <v>131</v>
      </c>
      <c r="D10014" t="s">
        <v>303</v>
      </c>
      <c r="E10014" t="s">
        <v>299</v>
      </c>
      <c r="F10014" s="8">
        <v>7400547.3899999997</v>
      </c>
      <c r="G10014" s="10">
        <v>7073150.96</v>
      </c>
      <c r="H10014">
        <v>0.60366156528348713</v>
      </c>
      <c r="I10014" s="8">
        <v>197636.64140202562</v>
      </c>
      <c r="J10014" s="8">
        <v>0</v>
      </c>
    </row>
    <row r="10015" spans="1:10" hidden="1" x14ac:dyDescent="0.35">
      <c r="A10015">
        <v>2022</v>
      </c>
      <c r="B10015">
        <v>3138351</v>
      </c>
      <c r="C10015" t="s">
        <v>131</v>
      </c>
      <c r="D10015" t="s">
        <v>303</v>
      </c>
      <c r="E10015" t="s">
        <v>300</v>
      </c>
      <c r="F10015" s="8">
        <v>4269789.38</v>
      </c>
      <c r="G10015" s="10"/>
      <c r="I10015" s="8">
        <v>0</v>
      </c>
      <c r="J10015" s="8">
        <v>4467426.0214020256</v>
      </c>
    </row>
    <row r="10016" spans="1:10" hidden="1" x14ac:dyDescent="0.35">
      <c r="A10016">
        <v>2022</v>
      </c>
      <c r="B10016">
        <v>3138351</v>
      </c>
      <c r="C10016" t="s">
        <v>131</v>
      </c>
      <c r="D10016" t="s">
        <v>303</v>
      </c>
      <c r="E10016" t="s">
        <v>306</v>
      </c>
      <c r="F10016" s="8">
        <v>83985</v>
      </c>
      <c r="G10016" s="10"/>
      <c r="I10016" s="8">
        <v>0</v>
      </c>
      <c r="J10016" s="8">
        <v>0</v>
      </c>
    </row>
    <row r="10017" spans="1:10" hidden="1" x14ac:dyDescent="0.35">
      <c r="A10017">
        <v>2022</v>
      </c>
      <c r="B10017">
        <v>3138351</v>
      </c>
      <c r="C10017" t="s">
        <v>131</v>
      </c>
      <c r="D10017" t="s">
        <v>303</v>
      </c>
      <c r="E10017" t="s">
        <v>301</v>
      </c>
      <c r="F10017" s="8">
        <v>1781939.37</v>
      </c>
      <c r="G10017" s="10"/>
      <c r="I10017" s="8">
        <v>0</v>
      </c>
      <c r="J10017" s="8">
        <v>0</v>
      </c>
    </row>
    <row r="10018" spans="1:10" hidden="1" x14ac:dyDescent="0.35">
      <c r="A10018">
        <v>2022</v>
      </c>
      <c r="B10018">
        <v>3138351</v>
      </c>
      <c r="C10018" t="s">
        <v>131</v>
      </c>
      <c r="D10018" t="s">
        <v>303</v>
      </c>
      <c r="E10018" t="s">
        <v>304</v>
      </c>
      <c r="F10018" s="8">
        <v>290851.46000000002</v>
      </c>
      <c r="G10018" s="10"/>
      <c r="I10018" s="8">
        <v>0</v>
      </c>
      <c r="J10018" s="8">
        <v>0</v>
      </c>
    </row>
    <row r="10019" spans="1:10" hidden="1" x14ac:dyDescent="0.35">
      <c r="A10019">
        <v>2022</v>
      </c>
      <c r="B10019">
        <v>3138351</v>
      </c>
      <c r="C10019" t="s">
        <v>131</v>
      </c>
      <c r="D10019" t="s">
        <v>303</v>
      </c>
      <c r="E10019" t="s">
        <v>305</v>
      </c>
      <c r="F10019" s="8">
        <v>255028.06</v>
      </c>
      <c r="G10019" s="10"/>
      <c r="I10019" s="8">
        <v>0</v>
      </c>
      <c r="J10019" s="8">
        <v>0</v>
      </c>
    </row>
    <row r="10020" spans="1:10" hidden="1" x14ac:dyDescent="0.35">
      <c r="A10020">
        <v>2022</v>
      </c>
      <c r="B10020">
        <v>3138351</v>
      </c>
      <c r="C10020" t="s">
        <v>131</v>
      </c>
      <c r="D10020" t="s">
        <v>303</v>
      </c>
      <c r="E10020" t="s">
        <v>309</v>
      </c>
      <c r="F10020" s="8">
        <v>327396.43</v>
      </c>
      <c r="G10020" s="10"/>
      <c r="I10020" s="8">
        <v>0</v>
      </c>
      <c r="J10020" s="8">
        <v>0</v>
      </c>
    </row>
    <row r="10021" spans="1:10" hidden="1" x14ac:dyDescent="0.35">
      <c r="A10021">
        <v>2022</v>
      </c>
      <c r="B10021">
        <v>3138658</v>
      </c>
      <c r="C10021" t="s">
        <v>132</v>
      </c>
      <c r="D10021" t="s">
        <v>303</v>
      </c>
      <c r="E10021" t="s">
        <v>299</v>
      </c>
      <c r="F10021" s="8">
        <v>13432435.630000001</v>
      </c>
      <c r="G10021" s="10">
        <v>12650438.58</v>
      </c>
      <c r="H10021">
        <v>0.55087263938955078</v>
      </c>
      <c r="I10021" s="8">
        <v>430780.77892834251</v>
      </c>
      <c r="J10021" s="8">
        <v>0</v>
      </c>
    </row>
    <row r="10022" spans="1:10" hidden="1" x14ac:dyDescent="0.35">
      <c r="A10022">
        <v>2022</v>
      </c>
      <c r="B10022">
        <v>3138658</v>
      </c>
      <c r="C10022" t="s">
        <v>132</v>
      </c>
      <c r="D10022" t="s">
        <v>303</v>
      </c>
      <c r="E10022" t="s">
        <v>300</v>
      </c>
      <c r="F10022" s="8">
        <v>6968780.4900000002</v>
      </c>
      <c r="G10022" s="10"/>
      <c r="I10022" s="8">
        <v>0</v>
      </c>
      <c r="J10022" s="8">
        <v>7399561.2689283425</v>
      </c>
    </row>
    <row r="10023" spans="1:10" hidden="1" x14ac:dyDescent="0.35">
      <c r="A10023">
        <v>2022</v>
      </c>
      <c r="B10023">
        <v>3138658</v>
      </c>
      <c r="C10023" t="s">
        <v>132</v>
      </c>
      <c r="D10023" t="s">
        <v>303</v>
      </c>
      <c r="E10023" t="s">
        <v>301</v>
      </c>
      <c r="F10023" s="8">
        <v>5128393.29</v>
      </c>
      <c r="G10023" s="10"/>
      <c r="I10023" s="8">
        <v>0</v>
      </c>
      <c r="J10023" s="8">
        <v>0</v>
      </c>
    </row>
    <row r="10024" spans="1:10" hidden="1" x14ac:dyDescent="0.35">
      <c r="A10024">
        <v>2022</v>
      </c>
      <c r="B10024">
        <v>3138658</v>
      </c>
      <c r="C10024" t="s">
        <v>132</v>
      </c>
      <c r="D10024" t="s">
        <v>303</v>
      </c>
      <c r="E10024" t="s">
        <v>309</v>
      </c>
      <c r="F10024" s="8">
        <v>781997.05</v>
      </c>
      <c r="G10024" s="10"/>
      <c r="I10024" s="8">
        <v>0</v>
      </c>
      <c r="J10024" s="8">
        <v>0</v>
      </c>
    </row>
    <row r="10025" spans="1:10" hidden="1" x14ac:dyDescent="0.35">
      <c r="A10025">
        <v>2022</v>
      </c>
      <c r="B10025">
        <v>3138682</v>
      </c>
      <c r="C10025" t="s">
        <v>133</v>
      </c>
      <c r="D10025" t="s">
        <v>303</v>
      </c>
      <c r="E10025" t="s">
        <v>299</v>
      </c>
      <c r="F10025" s="8">
        <v>7147545.0499999998</v>
      </c>
      <c r="G10025" s="10">
        <v>6642798.4199999999</v>
      </c>
      <c r="H10025">
        <v>0.67424633216553331</v>
      </c>
      <c r="I10025" s="8">
        <v>340323.56395041355</v>
      </c>
      <c r="J10025" s="8">
        <v>0</v>
      </c>
    </row>
    <row r="10026" spans="1:10" hidden="1" x14ac:dyDescent="0.35">
      <c r="A10026">
        <v>2022</v>
      </c>
      <c r="B10026">
        <v>3138682</v>
      </c>
      <c r="C10026" t="s">
        <v>133</v>
      </c>
      <c r="D10026" t="s">
        <v>303</v>
      </c>
      <c r="E10026" t="s">
        <v>300</v>
      </c>
      <c r="F10026" s="8">
        <v>4478882.47</v>
      </c>
      <c r="G10026" s="10"/>
      <c r="I10026" s="8">
        <v>0</v>
      </c>
      <c r="J10026" s="8">
        <v>4819206.0339504136</v>
      </c>
    </row>
    <row r="10027" spans="1:10" hidden="1" x14ac:dyDescent="0.35">
      <c r="A10027">
        <v>2022</v>
      </c>
      <c r="B10027">
        <v>3138682</v>
      </c>
      <c r="C10027" t="s">
        <v>133</v>
      </c>
      <c r="D10027" t="s">
        <v>303</v>
      </c>
      <c r="E10027" t="s">
        <v>306</v>
      </c>
      <c r="F10027" s="8">
        <v>103476.56</v>
      </c>
      <c r="G10027" s="10"/>
      <c r="I10027" s="8">
        <v>0</v>
      </c>
      <c r="J10027" s="8">
        <v>0</v>
      </c>
    </row>
    <row r="10028" spans="1:10" hidden="1" x14ac:dyDescent="0.35">
      <c r="A10028">
        <v>2022</v>
      </c>
      <c r="B10028">
        <v>3138682</v>
      </c>
      <c r="C10028" t="s">
        <v>133</v>
      </c>
      <c r="D10028" t="s">
        <v>303</v>
      </c>
      <c r="E10028" t="s">
        <v>301</v>
      </c>
      <c r="F10028" s="8">
        <v>1860921.91</v>
      </c>
      <c r="G10028" s="10"/>
      <c r="I10028" s="8">
        <v>0</v>
      </c>
      <c r="J10028" s="8">
        <v>0</v>
      </c>
    </row>
    <row r="10029" spans="1:10" hidden="1" x14ac:dyDescent="0.35">
      <c r="A10029">
        <v>2022</v>
      </c>
      <c r="B10029">
        <v>3138682</v>
      </c>
      <c r="C10029" t="s">
        <v>133</v>
      </c>
      <c r="D10029" t="s">
        <v>303</v>
      </c>
      <c r="E10029" t="s">
        <v>309</v>
      </c>
      <c r="F10029" s="8">
        <v>504746.63</v>
      </c>
      <c r="G10029" s="10"/>
      <c r="I10029" s="8">
        <v>0</v>
      </c>
      <c r="J10029" s="8">
        <v>0</v>
      </c>
    </row>
    <row r="10030" spans="1:10" hidden="1" x14ac:dyDescent="0.35">
      <c r="A10030">
        <v>2022</v>
      </c>
      <c r="B10030">
        <v>3138906</v>
      </c>
      <c r="C10030" t="s">
        <v>134</v>
      </c>
      <c r="D10030" t="s">
        <v>303</v>
      </c>
      <c r="E10030" t="s">
        <v>299</v>
      </c>
      <c r="F10030" s="8">
        <v>8809953.0099999998</v>
      </c>
      <c r="G10030" s="10">
        <v>8000084.8300000001</v>
      </c>
      <c r="H10030">
        <v>0.83186152539835001</v>
      </c>
      <c r="I10030" s="8">
        <v>673698.17958638549</v>
      </c>
      <c r="J10030" s="8">
        <v>0</v>
      </c>
    </row>
    <row r="10031" spans="1:10" hidden="1" x14ac:dyDescent="0.35">
      <c r="A10031">
        <v>2022</v>
      </c>
      <c r="B10031">
        <v>3138906</v>
      </c>
      <c r="C10031" t="s">
        <v>134</v>
      </c>
      <c r="D10031" t="s">
        <v>303</v>
      </c>
      <c r="E10031" t="s">
        <v>300</v>
      </c>
      <c r="F10031" s="8">
        <v>6654962.7699999996</v>
      </c>
      <c r="G10031" s="10"/>
      <c r="I10031" s="8">
        <v>0</v>
      </c>
      <c r="J10031" s="8">
        <v>7328660.9495863849</v>
      </c>
    </row>
    <row r="10032" spans="1:10" hidden="1" x14ac:dyDescent="0.35">
      <c r="A10032">
        <v>2022</v>
      </c>
      <c r="B10032">
        <v>3138906</v>
      </c>
      <c r="C10032" t="s">
        <v>134</v>
      </c>
      <c r="D10032" t="s">
        <v>303</v>
      </c>
      <c r="E10032" t="s">
        <v>308</v>
      </c>
      <c r="F10032" s="8">
        <v>2500</v>
      </c>
      <c r="G10032" s="10"/>
      <c r="I10032" s="8">
        <v>0</v>
      </c>
      <c r="J10032" s="8">
        <v>0</v>
      </c>
    </row>
    <row r="10033" spans="1:10" hidden="1" x14ac:dyDescent="0.35">
      <c r="A10033">
        <v>2022</v>
      </c>
      <c r="B10033">
        <v>3138906</v>
      </c>
      <c r="C10033" t="s">
        <v>134</v>
      </c>
      <c r="D10033" t="s">
        <v>303</v>
      </c>
      <c r="E10033" t="s">
        <v>306</v>
      </c>
      <c r="F10033" s="8">
        <v>360619</v>
      </c>
      <c r="G10033" s="10"/>
      <c r="I10033" s="8">
        <v>0</v>
      </c>
      <c r="J10033" s="8">
        <v>0</v>
      </c>
    </row>
    <row r="10034" spans="1:10" hidden="1" x14ac:dyDescent="0.35">
      <c r="A10034">
        <v>2022</v>
      </c>
      <c r="B10034">
        <v>3138906</v>
      </c>
      <c r="C10034" t="s">
        <v>134</v>
      </c>
      <c r="D10034" t="s">
        <v>303</v>
      </c>
      <c r="E10034" t="s">
        <v>301</v>
      </c>
      <c r="F10034" s="8">
        <v>23107.3</v>
      </c>
      <c r="G10034" s="10"/>
      <c r="I10034" s="8">
        <v>0</v>
      </c>
      <c r="J10034" s="8">
        <v>0</v>
      </c>
    </row>
    <row r="10035" spans="1:10" hidden="1" x14ac:dyDescent="0.35">
      <c r="A10035">
        <v>2022</v>
      </c>
      <c r="B10035">
        <v>3138906</v>
      </c>
      <c r="C10035" t="s">
        <v>134</v>
      </c>
      <c r="D10035" t="s">
        <v>303</v>
      </c>
      <c r="E10035" t="s">
        <v>309</v>
      </c>
      <c r="F10035" s="8">
        <v>809868.18</v>
      </c>
      <c r="G10035" s="10"/>
      <c r="I10035" s="8">
        <v>0</v>
      </c>
      <c r="J10035" s="8">
        <v>0</v>
      </c>
    </row>
    <row r="10036" spans="1:10" hidden="1" x14ac:dyDescent="0.35">
      <c r="A10036">
        <v>2022</v>
      </c>
      <c r="B10036">
        <v>3139201</v>
      </c>
      <c r="C10036" t="s">
        <v>135</v>
      </c>
      <c r="D10036" t="s">
        <v>303</v>
      </c>
      <c r="E10036" t="s">
        <v>299</v>
      </c>
      <c r="F10036" s="8">
        <v>14484091.119999999</v>
      </c>
      <c r="G10036" s="10">
        <v>13500278.59</v>
      </c>
      <c r="H10036">
        <v>0.59399192516959753</v>
      </c>
      <c r="I10036" s="8">
        <v>584376.69870067248</v>
      </c>
      <c r="J10036" s="8">
        <v>0</v>
      </c>
    </row>
    <row r="10037" spans="1:10" hidden="1" x14ac:dyDescent="0.35">
      <c r="A10037">
        <v>2022</v>
      </c>
      <c r="B10037">
        <v>3139201</v>
      </c>
      <c r="C10037" t="s">
        <v>135</v>
      </c>
      <c r="D10037" t="s">
        <v>303</v>
      </c>
      <c r="E10037" t="s">
        <v>300</v>
      </c>
      <c r="F10037" s="8">
        <v>8019056.4699999997</v>
      </c>
      <c r="G10037" s="10"/>
      <c r="I10037" s="8">
        <v>0</v>
      </c>
      <c r="J10037" s="8">
        <v>8603433.1687006727</v>
      </c>
    </row>
    <row r="10038" spans="1:10" hidden="1" x14ac:dyDescent="0.35">
      <c r="A10038">
        <v>2022</v>
      </c>
      <c r="B10038">
        <v>3139201</v>
      </c>
      <c r="C10038" t="s">
        <v>135</v>
      </c>
      <c r="D10038" t="s">
        <v>303</v>
      </c>
      <c r="E10038" t="s">
        <v>308</v>
      </c>
      <c r="F10038" s="8">
        <v>39700.800000000003</v>
      </c>
      <c r="G10038" s="10"/>
      <c r="I10038" s="8">
        <v>0</v>
      </c>
      <c r="J10038" s="8">
        <v>0</v>
      </c>
    </row>
    <row r="10039" spans="1:10" hidden="1" x14ac:dyDescent="0.35">
      <c r="A10039">
        <v>2022</v>
      </c>
      <c r="B10039">
        <v>3139201</v>
      </c>
      <c r="C10039" t="s">
        <v>135</v>
      </c>
      <c r="D10039" t="s">
        <v>303</v>
      </c>
      <c r="E10039" t="s">
        <v>306</v>
      </c>
      <c r="F10039" s="8">
        <v>49590.3</v>
      </c>
      <c r="G10039" s="10"/>
      <c r="I10039" s="8">
        <v>0</v>
      </c>
      <c r="J10039" s="8">
        <v>0</v>
      </c>
    </row>
    <row r="10040" spans="1:10" hidden="1" x14ac:dyDescent="0.35">
      <c r="A10040">
        <v>2022</v>
      </c>
      <c r="B10040">
        <v>3139201</v>
      </c>
      <c r="C10040" t="s">
        <v>135</v>
      </c>
      <c r="D10040" t="s">
        <v>303</v>
      </c>
      <c r="E10040" t="s">
        <v>301</v>
      </c>
      <c r="F10040" s="8">
        <v>4428044.58</v>
      </c>
      <c r="G10040" s="10"/>
      <c r="I10040" s="8">
        <v>0</v>
      </c>
      <c r="J10040" s="8">
        <v>0</v>
      </c>
    </row>
    <row r="10041" spans="1:10" hidden="1" x14ac:dyDescent="0.35">
      <c r="A10041">
        <v>2022</v>
      </c>
      <c r="B10041">
        <v>3139201</v>
      </c>
      <c r="C10041" t="s">
        <v>135</v>
      </c>
      <c r="D10041" t="s">
        <v>303</v>
      </c>
      <c r="E10041" t="s">
        <v>305</v>
      </c>
      <c r="F10041" s="8">
        <v>369548.38</v>
      </c>
      <c r="G10041" s="10"/>
      <c r="I10041" s="8">
        <v>0</v>
      </c>
      <c r="J10041" s="8">
        <v>0</v>
      </c>
    </row>
    <row r="10042" spans="1:10" hidden="1" x14ac:dyDescent="0.35">
      <c r="A10042">
        <v>2022</v>
      </c>
      <c r="B10042">
        <v>3139201</v>
      </c>
      <c r="C10042" t="s">
        <v>135</v>
      </c>
      <c r="D10042" t="s">
        <v>303</v>
      </c>
      <c r="E10042" t="s">
        <v>309</v>
      </c>
      <c r="F10042" s="8">
        <v>983812.53</v>
      </c>
      <c r="G10042" s="10"/>
      <c r="I10042" s="8">
        <v>0</v>
      </c>
      <c r="J10042" s="8">
        <v>0</v>
      </c>
    </row>
    <row r="10043" spans="1:10" hidden="1" x14ac:dyDescent="0.35">
      <c r="A10043">
        <v>2022</v>
      </c>
      <c r="B10043">
        <v>3139250</v>
      </c>
      <c r="C10043" t="s">
        <v>136</v>
      </c>
      <c r="D10043" t="s">
        <v>303</v>
      </c>
      <c r="E10043" t="s">
        <v>299</v>
      </c>
      <c r="F10043" s="8">
        <v>6374262.4100000001</v>
      </c>
      <c r="G10043" s="10">
        <v>5356287.08</v>
      </c>
      <c r="H10043">
        <v>0.88212078244319947</v>
      </c>
      <c r="I10043" s="8">
        <v>897977.19460747414</v>
      </c>
      <c r="J10043" s="8">
        <v>0</v>
      </c>
    </row>
    <row r="10044" spans="1:10" hidden="1" x14ac:dyDescent="0.35">
      <c r="A10044">
        <v>2022</v>
      </c>
      <c r="B10044">
        <v>3139250</v>
      </c>
      <c r="C10044" t="s">
        <v>136</v>
      </c>
      <c r="D10044" t="s">
        <v>303</v>
      </c>
      <c r="E10044" t="s">
        <v>300</v>
      </c>
      <c r="F10044" s="8">
        <v>4724892.1500000004</v>
      </c>
      <c r="G10044" s="10"/>
      <c r="I10044" s="8">
        <v>0</v>
      </c>
      <c r="J10044" s="8">
        <v>5622869.3446074743</v>
      </c>
    </row>
    <row r="10045" spans="1:10" hidden="1" x14ac:dyDescent="0.35">
      <c r="A10045">
        <v>2022</v>
      </c>
      <c r="B10045">
        <v>3139250</v>
      </c>
      <c r="C10045" t="s">
        <v>136</v>
      </c>
      <c r="D10045" t="s">
        <v>303</v>
      </c>
      <c r="E10045" t="s">
        <v>301</v>
      </c>
      <c r="F10045" s="8">
        <v>557733.46</v>
      </c>
      <c r="G10045" s="10"/>
      <c r="I10045" s="8">
        <v>0</v>
      </c>
      <c r="J10045" s="8">
        <v>0</v>
      </c>
    </row>
    <row r="10046" spans="1:10" hidden="1" x14ac:dyDescent="0.35">
      <c r="A10046">
        <v>2022</v>
      </c>
      <c r="B10046">
        <v>3139250</v>
      </c>
      <c r="C10046" t="s">
        <v>136</v>
      </c>
      <c r="D10046" t="s">
        <v>303</v>
      </c>
      <c r="E10046" t="s">
        <v>309</v>
      </c>
      <c r="F10046" s="8">
        <v>1017975.33</v>
      </c>
      <c r="G10046" s="10"/>
      <c r="I10046" s="8">
        <v>0</v>
      </c>
      <c r="J10046" s="8">
        <v>0</v>
      </c>
    </row>
    <row r="10047" spans="1:10" hidden="1" x14ac:dyDescent="0.35">
      <c r="A10047">
        <v>2022</v>
      </c>
      <c r="B10047">
        <v>3139300</v>
      </c>
      <c r="C10047" t="s">
        <v>137</v>
      </c>
      <c r="D10047" t="s">
        <v>303</v>
      </c>
      <c r="E10047" t="s">
        <v>299</v>
      </c>
      <c r="F10047" s="8">
        <v>23927326.18</v>
      </c>
      <c r="G10047" s="10">
        <v>22023151.649999999</v>
      </c>
      <c r="H10047">
        <v>0.63796828597872368</v>
      </c>
      <c r="I10047" s="8">
        <v>1214802.9611084417</v>
      </c>
      <c r="J10047" s="8">
        <v>0</v>
      </c>
    </row>
    <row r="10048" spans="1:10" hidden="1" x14ac:dyDescent="0.35">
      <c r="A10048">
        <v>2022</v>
      </c>
      <c r="B10048">
        <v>3139300</v>
      </c>
      <c r="C10048" t="s">
        <v>137</v>
      </c>
      <c r="D10048" t="s">
        <v>303</v>
      </c>
      <c r="E10048" t="s">
        <v>300</v>
      </c>
      <c r="F10048" s="8">
        <v>14050072.310000001</v>
      </c>
      <c r="G10048" s="10"/>
      <c r="I10048" s="8">
        <v>0</v>
      </c>
      <c r="J10048" s="8">
        <v>15264875.271108443</v>
      </c>
    </row>
    <row r="10049" spans="1:10" hidden="1" x14ac:dyDescent="0.35">
      <c r="A10049">
        <v>2022</v>
      </c>
      <c r="B10049">
        <v>3139300</v>
      </c>
      <c r="C10049" t="s">
        <v>137</v>
      </c>
      <c r="D10049" t="s">
        <v>303</v>
      </c>
      <c r="E10049" t="s">
        <v>301</v>
      </c>
      <c r="F10049" s="8">
        <v>7973079.3399999999</v>
      </c>
      <c r="G10049" s="10"/>
      <c r="I10049" s="8">
        <v>0</v>
      </c>
      <c r="J10049" s="8">
        <v>0</v>
      </c>
    </row>
    <row r="10050" spans="1:10" hidden="1" x14ac:dyDescent="0.35">
      <c r="A10050">
        <v>2022</v>
      </c>
      <c r="B10050">
        <v>3139300</v>
      </c>
      <c r="C10050" t="s">
        <v>137</v>
      </c>
      <c r="D10050" t="s">
        <v>303</v>
      </c>
      <c r="E10050" t="s">
        <v>309</v>
      </c>
      <c r="F10050" s="8">
        <v>1904174.53</v>
      </c>
      <c r="G10050" s="10"/>
      <c r="I10050" s="8">
        <v>0</v>
      </c>
      <c r="J10050" s="8">
        <v>0</v>
      </c>
    </row>
    <row r="10051" spans="1:10" hidden="1" x14ac:dyDescent="0.35">
      <c r="A10051">
        <v>2022</v>
      </c>
      <c r="B10051">
        <v>3139607</v>
      </c>
      <c r="C10051" t="s">
        <v>138</v>
      </c>
      <c r="D10051" t="s">
        <v>303</v>
      </c>
      <c r="E10051" t="s">
        <v>299</v>
      </c>
      <c r="F10051" s="8">
        <v>26463208.93</v>
      </c>
      <c r="G10051" s="10">
        <v>26463208.93</v>
      </c>
      <c r="H10051">
        <v>0.69904825899736411</v>
      </c>
      <c r="I10051" s="8">
        <v>0</v>
      </c>
      <c r="J10051" s="8">
        <v>0</v>
      </c>
    </row>
    <row r="10052" spans="1:10" hidden="1" x14ac:dyDescent="0.35">
      <c r="A10052">
        <v>2022</v>
      </c>
      <c r="B10052">
        <v>3139607</v>
      </c>
      <c r="C10052" t="s">
        <v>138</v>
      </c>
      <c r="D10052" t="s">
        <v>303</v>
      </c>
      <c r="E10052" t="s">
        <v>300</v>
      </c>
      <c r="F10052" s="8">
        <v>18499060.129999999</v>
      </c>
      <c r="G10052" s="10"/>
      <c r="I10052" s="8">
        <v>0</v>
      </c>
      <c r="J10052" s="8">
        <v>18499060.129999999</v>
      </c>
    </row>
    <row r="10053" spans="1:10" hidden="1" x14ac:dyDescent="0.35">
      <c r="A10053">
        <v>2022</v>
      </c>
      <c r="B10053">
        <v>3139607</v>
      </c>
      <c r="C10053" t="s">
        <v>138</v>
      </c>
      <c r="D10053" t="s">
        <v>303</v>
      </c>
      <c r="E10053" t="s">
        <v>307</v>
      </c>
      <c r="F10053" s="8">
        <v>463451.95</v>
      </c>
      <c r="G10053" s="10"/>
      <c r="I10053" s="8">
        <v>0</v>
      </c>
      <c r="J10053" s="8">
        <v>0</v>
      </c>
    </row>
    <row r="10054" spans="1:10" hidden="1" x14ac:dyDescent="0.35">
      <c r="A10054">
        <v>2022</v>
      </c>
      <c r="B10054">
        <v>3139607</v>
      </c>
      <c r="C10054" t="s">
        <v>138</v>
      </c>
      <c r="D10054" t="s">
        <v>303</v>
      </c>
      <c r="E10054" t="s">
        <v>306</v>
      </c>
      <c r="F10054" s="8">
        <v>279995.94</v>
      </c>
      <c r="G10054" s="10"/>
      <c r="I10054" s="8">
        <v>0</v>
      </c>
      <c r="J10054" s="8">
        <v>0</v>
      </c>
    </row>
    <row r="10055" spans="1:10" hidden="1" x14ac:dyDescent="0.35">
      <c r="A10055">
        <v>2022</v>
      </c>
      <c r="B10055">
        <v>3139607</v>
      </c>
      <c r="C10055" t="s">
        <v>138</v>
      </c>
      <c r="D10055" t="s">
        <v>303</v>
      </c>
      <c r="E10055" t="s">
        <v>301</v>
      </c>
      <c r="F10055" s="8">
        <v>2632329.85</v>
      </c>
      <c r="G10055" s="10"/>
      <c r="I10055" s="8">
        <v>0</v>
      </c>
      <c r="J10055" s="8">
        <v>0</v>
      </c>
    </row>
    <row r="10056" spans="1:10" hidden="1" x14ac:dyDescent="0.35">
      <c r="A10056">
        <v>2022</v>
      </c>
      <c r="B10056">
        <v>3139607</v>
      </c>
      <c r="C10056" t="s">
        <v>138</v>
      </c>
      <c r="D10056" t="s">
        <v>303</v>
      </c>
      <c r="E10056" t="s">
        <v>305</v>
      </c>
      <c r="F10056" s="8">
        <v>1151823.22</v>
      </c>
      <c r="G10056" s="10"/>
      <c r="I10056" s="8">
        <v>0</v>
      </c>
      <c r="J10056" s="8">
        <v>0</v>
      </c>
    </row>
    <row r="10057" spans="1:10" hidden="1" x14ac:dyDescent="0.35">
      <c r="A10057">
        <v>2022</v>
      </c>
      <c r="B10057">
        <v>3140100</v>
      </c>
      <c r="C10057" t="s">
        <v>139</v>
      </c>
      <c r="D10057" t="s">
        <v>303</v>
      </c>
      <c r="E10057" t="s">
        <v>299</v>
      </c>
      <c r="F10057" s="8">
        <v>7017053.7699999996</v>
      </c>
      <c r="G10057" s="10">
        <v>7016423.5299999993</v>
      </c>
      <c r="H10057">
        <v>0.6759046656352572</v>
      </c>
      <c r="I10057" s="8">
        <v>425.98215646996448</v>
      </c>
      <c r="J10057" s="8">
        <v>0</v>
      </c>
    </row>
    <row r="10058" spans="1:10" hidden="1" x14ac:dyDescent="0.35">
      <c r="A10058">
        <v>2022</v>
      </c>
      <c r="B10058">
        <v>3140100</v>
      </c>
      <c r="C10058" t="s">
        <v>139</v>
      </c>
      <c r="D10058" t="s">
        <v>303</v>
      </c>
      <c r="E10058" t="s">
        <v>300</v>
      </c>
      <c r="F10058" s="8">
        <v>4742433.4000000004</v>
      </c>
      <c r="G10058" s="10"/>
      <c r="I10058" s="8">
        <v>0</v>
      </c>
      <c r="J10058" s="8">
        <v>4742859.3821564708</v>
      </c>
    </row>
    <row r="10059" spans="1:10" hidden="1" x14ac:dyDescent="0.35">
      <c r="A10059">
        <v>2022</v>
      </c>
      <c r="B10059">
        <v>3140100</v>
      </c>
      <c r="C10059" t="s">
        <v>139</v>
      </c>
      <c r="D10059" t="s">
        <v>303</v>
      </c>
      <c r="E10059" t="s">
        <v>301</v>
      </c>
      <c r="F10059" s="8">
        <v>1383919.28</v>
      </c>
      <c r="G10059" s="10"/>
      <c r="I10059" s="8">
        <v>0</v>
      </c>
      <c r="J10059" s="8">
        <v>0</v>
      </c>
    </row>
    <row r="10060" spans="1:10" hidden="1" x14ac:dyDescent="0.35">
      <c r="A10060">
        <v>2022</v>
      </c>
      <c r="B10060">
        <v>3140100</v>
      </c>
      <c r="C10060" t="s">
        <v>139</v>
      </c>
      <c r="D10060" t="s">
        <v>303</v>
      </c>
      <c r="E10060" t="s">
        <v>309</v>
      </c>
      <c r="F10060" s="8">
        <v>630.24</v>
      </c>
      <c r="G10060" s="10"/>
      <c r="I10060" s="8">
        <v>0</v>
      </c>
      <c r="J10060" s="8">
        <v>0</v>
      </c>
    </row>
    <row r="10061" spans="1:10" hidden="1" x14ac:dyDescent="0.35">
      <c r="A10061">
        <v>2022</v>
      </c>
      <c r="B10061">
        <v>3140555</v>
      </c>
      <c r="C10061" t="s">
        <v>140</v>
      </c>
      <c r="D10061" t="s">
        <v>303</v>
      </c>
      <c r="E10061" t="s">
        <v>299</v>
      </c>
      <c r="F10061" s="8">
        <v>11318367.970000001</v>
      </c>
      <c r="G10061" s="10">
        <v>10732113.290000001</v>
      </c>
      <c r="H10061">
        <v>0.61553671597516268</v>
      </c>
      <c r="I10061" s="8">
        <v>360861.28045226994</v>
      </c>
      <c r="J10061" s="8">
        <v>0</v>
      </c>
    </row>
    <row r="10062" spans="1:10" hidden="1" x14ac:dyDescent="0.35">
      <c r="A10062">
        <v>2022</v>
      </c>
      <c r="B10062">
        <v>3140555</v>
      </c>
      <c r="C10062" t="s">
        <v>140</v>
      </c>
      <c r="D10062" t="s">
        <v>303</v>
      </c>
      <c r="E10062" t="s">
        <v>300</v>
      </c>
      <c r="F10062" s="8">
        <v>6606009.7699999996</v>
      </c>
      <c r="G10062" s="10"/>
      <c r="I10062" s="8">
        <v>0</v>
      </c>
      <c r="J10062" s="8">
        <v>6966871.0504522696</v>
      </c>
    </row>
    <row r="10063" spans="1:10" hidden="1" x14ac:dyDescent="0.35">
      <c r="A10063">
        <v>2022</v>
      </c>
      <c r="B10063">
        <v>3140555</v>
      </c>
      <c r="C10063" t="s">
        <v>140</v>
      </c>
      <c r="D10063" t="s">
        <v>303</v>
      </c>
      <c r="E10063" t="s">
        <v>301</v>
      </c>
      <c r="F10063" s="8">
        <v>3640567.26</v>
      </c>
      <c r="G10063" s="10"/>
      <c r="I10063" s="8">
        <v>0</v>
      </c>
      <c r="J10063" s="8">
        <v>0</v>
      </c>
    </row>
    <row r="10064" spans="1:10" hidden="1" x14ac:dyDescent="0.35">
      <c r="A10064">
        <v>2022</v>
      </c>
      <c r="B10064">
        <v>3140555</v>
      </c>
      <c r="C10064" t="s">
        <v>140</v>
      </c>
      <c r="D10064" t="s">
        <v>303</v>
      </c>
      <c r="E10064" t="s">
        <v>309</v>
      </c>
      <c r="F10064" s="8">
        <v>586254.68000000005</v>
      </c>
      <c r="G10064" s="10"/>
      <c r="I10064" s="8">
        <v>0</v>
      </c>
      <c r="J10064" s="8">
        <v>0</v>
      </c>
    </row>
    <row r="10065" spans="1:10" hidden="1" x14ac:dyDescent="0.35">
      <c r="A10065">
        <v>2022</v>
      </c>
      <c r="B10065">
        <v>3140605</v>
      </c>
      <c r="C10065" t="s">
        <v>141</v>
      </c>
      <c r="D10065" t="s">
        <v>303</v>
      </c>
      <c r="E10065" t="s">
        <v>299</v>
      </c>
      <c r="F10065" s="8">
        <v>6212187.0199999996</v>
      </c>
      <c r="G10065" s="10">
        <v>5791076.0099999998</v>
      </c>
      <c r="H10065">
        <v>0.60592440229428113</v>
      </c>
      <c r="I10065" s="8">
        <v>255161.43703379104</v>
      </c>
      <c r="J10065" s="8">
        <v>0</v>
      </c>
    </row>
    <row r="10066" spans="1:10" hidden="1" x14ac:dyDescent="0.35">
      <c r="A10066">
        <v>2022</v>
      </c>
      <c r="B10066">
        <v>3140605</v>
      </c>
      <c r="C10066" t="s">
        <v>141</v>
      </c>
      <c r="D10066" t="s">
        <v>303</v>
      </c>
      <c r="E10066" t="s">
        <v>300</v>
      </c>
      <c r="F10066" s="8">
        <v>3508954.27</v>
      </c>
      <c r="G10066" s="10"/>
      <c r="I10066" s="8">
        <v>0</v>
      </c>
      <c r="J10066" s="8">
        <v>3764115.7070337911</v>
      </c>
    </row>
    <row r="10067" spans="1:10" hidden="1" x14ac:dyDescent="0.35">
      <c r="A10067">
        <v>2022</v>
      </c>
      <c r="B10067">
        <v>3140605</v>
      </c>
      <c r="C10067" t="s">
        <v>141</v>
      </c>
      <c r="D10067" t="s">
        <v>303</v>
      </c>
      <c r="E10067" t="s">
        <v>301</v>
      </c>
      <c r="F10067" s="8">
        <v>2036759.46</v>
      </c>
      <c r="G10067" s="10"/>
      <c r="I10067" s="8">
        <v>0</v>
      </c>
      <c r="J10067" s="8">
        <v>0</v>
      </c>
    </row>
    <row r="10068" spans="1:10" hidden="1" x14ac:dyDescent="0.35">
      <c r="A10068">
        <v>2022</v>
      </c>
      <c r="B10068">
        <v>3140605</v>
      </c>
      <c r="C10068" t="s">
        <v>141</v>
      </c>
      <c r="D10068" t="s">
        <v>303</v>
      </c>
      <c r="E10068" t="s">
        <v>309</v>
      </c>
      <c r="F10068" s="8">
        <v>421111.01</v>
      </c>
      <c r="G10068" s="10"/>
      <c r="I10068" s="8">
        <v>0</v>
      </c>
      <c r="J10068" s="8">
        <v>0</v>
      </c>
    </row>
    <row r="10069" spans="1:10" hidden="1" x14ac:dyDescent="0.35">
      <c r="A10069">
        <v>2022</v>
      </c>
      <c r="B10069">
        <v>3171501</v>
      </c>
      <c r="C10069" t="s">
        <v>142</v>
      </c>
      <c r="D10069" t="s">
        <v>303</v>
      </c>
      <c r="E10069" t="s">
        <v>299</v>
      </c>
      <c r="F10069" s="8">
        <v>6991447.4199999999</v>
      </c>
      <c r="G10069" s="10">
        <v>5130964.8</v>
      </c>
      <c r="H10069">
        <v>0.57470798279497071</v>
      </c>
      <c r="I10069" s="8">
        <v>1069234.2135653021</v>
      </c>
      <c r="J10069" s="8">
        <v>0</v>
      </c>
    </row>
    <row r="10070" spans="1:10" hidden="1" x14ac:dyDescent="0.35">
      <c r="A10070">
        <v>2022</v>
      </c>
      <c r="B10070">
        <v>3171501</v>
      </c>
      <c r="C10070" t="s">
        <v>142</v>
      </c>
      <c r="D10070" t="s">
        <v>303</v>
      </c>
      <c r="E10070" t="s">
        <v>300</v>
      </c>
      <c r="F10070" s="8">
        <v>2948806.43</v>
      </c>
      <c r="G10070" s="10"/>
      <c r="I10070" s="8">
        <v>0</v>
      </c>
      <c r="J10070" s="8">
        <v>4018040.6435653022</v>
      </c>
    </row>
    <row r="10071" spans="1:10" hidden="1" x14ac:dyDescent="0.35">
      <c r="A10071">
        <v>2022</v>
      </c>
      <c r="B10071">
        <v>3171501</v>
      </c>
      <c r="C10071" t="s">
        <v>142</v>
      </c>
      <c r="D10071" t="s">
        <v>303</v>
      </c>
      <c r="E10071" t="s">
        <v>306</v>
      </c>
      <c r="F10071" s="8">
        <v>118727.4</v>
      </c>
      <c r="G10071" s="10"/>
      <c r="I10071" s="8">
        <v>0</v>
      </c>
      <c r="J10071" s="8">
        <v>0</v>
      </c>
    </row>
    <row r="10072" spans="1:10" hidden="1" x14ac:dyDescent="0.35">
      <c r="A10072">
        <v>2022</v>
      </c>
      <c r="B10072">
        <v>3171501</v>
      </c>
      <c r="C10072" t="s">
        <v>142</v>
      </c>
      <c r="D10072" t="s">
        <v>303</v>
      </c>
      <c r="E10072" t="s">
        <v>301</v>
      </c>
      <c r="F10072" s="8">
        <v>1453606.05</v>
      </c>
      <c r="G10072" s="10"/>
      <c r="I10072" s="8">
        <v>0</v>
      </c>
      <c r="J10072" s="8">
        <v>0</v>
      </c>
    </row>
    <row r="10073" spans="1:10" hidden="1" x14ac:dyDescent="0.35">
      <c r="A10073">
        <v>2022</v>
      </c>
      <c r="B10073">
        <v>3171501</v>
      </c>
      <c r="C10073" t="s">
        <v>142</v>
      </c>
      <c r="D10073" t="s">
        <v>303</v>
      </c>
      <c r="E10073" t="s">
        <v>309</v>
      </c>
      <c r="F10073" s="8">
        <v>1860482.62</v>
      </c>
      <c r="G10073" s="10"/>
      <c r="I10073" s="8">
        <v>0</v>
      </c>
      <c r="J10073" s="8">
        <v>0</v>
      </c>
    </row>
    <row r="10074" spans="1:10" hidden="1" x14ac:dyDescent="0.35">
      <c r="A10074">
        <v>2022</v>
      </c>
      <c r="B10074">
        <v>3140852</v>
      </c>
      <c r="C10074" t="s">
        <v>143</v>
      </c>
      <c r="D10074" t="s">
        <v>303</v>
      </c>
      <c r="E10074" t="s">
        <v>299</v>
      </c>
      <c r="F10074" s="8">
        <v>15250139.42</v>
      </c>
      <c r="G10074" s="10">
        <v>15045672.189999999</v>
      </c>
      <c r="H10074">
        <v>0.76640881207448397</v>
      </c>
      <c r="I10074" s="8">
        <v>156705.48685246031</v>
      </c>
      <c r="J10074" s="8">
        <v>0</v>
      </c>
    </row>
    <row r="10075" spans="1:10" hidden="1" x14ac:dyDescent="0.35">
      <c r="A10075">
        <v>2022</v>
      </c>
      <c r="B10075">
        <v>3140852</v>
      </c>
      <c r="C10075" t="s">
        <v>143</v>
      </c>
      <c r="D10075" t="s">
        <v>303</v>
      </c>
      <c r="E10075" t="s">
        <v>300</v>
      </c>
      <c r="F10075" s="8">
        <v>11531135.75</v>
      </c>
      <c r="G10075" s="10"/>
      <c r="I10075" s="8">
        <v>0</v>
      </c>
      <c r="J10075" s="8">
        <v>11687841.23685246</v>
      </c>
    </row>
    <row r="10076" spans="1:10" hidden="1" x14ac:dyDescent="0.35">
      <c r="A10076">
        <v>2022</v>
      </c>
      <c r="B10076">
        <v>3140852</v>
      </c>
      <c r="C10076" t="s">
        <v>143</v>
      </c>
      <c r="D10076" t="s">
        <v>303</v>
      </c>
      <c r="E10076" t="s">
        <v>301</v>
      </c>
      <c r="F10076" s="8">
        <v>3514536.44</v>
      </c>
      <c r="G10076" s="10"/>
      <c r="I10076" s="8">
        <v>0</v>
      </c>
      <c r="J10076" s="8">
        <v>0</v>
      </c>
    </row>
    <row r="10077" spans="1:10" hidden="1" x14ac:dyDescent="0.35">
      <c r="A10077">
        <v>2022</v>
      </c>
      <c r="B10077">
        <v>3140852</v>
      </c>
      <c r="C10077" t="s">
        <v>143</v>
      </c>
      <c r="D10077" t="s">
        <v>303</v>
      </c>
      <c r="E10077" t="s">
        <v>309</v>
      </c>
      <c r="F10077" s="8">
        <v>204467.23</v>
      </c>
      <c r="G10077" s="10"/>
      <c r="I10077" s="8">
        <v>0</v>
      </c>
      <c r="J10077" s="8">
        <v>0</v>
      </c>
    </row>
    <row r="10078" spans="1:10" hidden="1" x14ac:dyDescent="0.35">
      <c r="A10078">
        <v>2022</v>
      </c>
      <c r="B10078">
        <v>3141009</v>
      </c>
      <c r="C10078" t="s">
        <v>144</v>
      </c>
      <c r="D10078" t="s">
        <v>303</v>
      </c>
      <c r="E10078" t="s">
        <v>299</v>
      </c>
      <c r="F10078" s="8">
        <v>12754147.890000001</v>
      </c>
      <c r="G10078" s="10">
        <v>11971203.780000001</v>
      </c>
      <c r="H10078">
        <v>0.79604060586795888</v>
      </c>
      <c r="I10078" s="8">
        <v>623255.30368514988</v>
      </c>
      <c r="J10078" s="8">
        <v>0</v>
      </c>
    </row>
    <row r="10079" spans="1:10" hidden="1" x14ac:dyDescent="0.35">
      <c r="A10079">
        <v>2022</v>
      </c>
      <c r="B10079">
        <v>3141009</v>
      </c>
      <c r="C10079" t="s">
        <v>144</v>
      </c>
      <c r="D10079" t="s">
        <v>303</v>
      </c>
      <c r="E10079" t="s">
        <v>300</v>
      </c>
      <c r="F10079" s="8">
        <v>9529564.3100000005</v>
      </c>
      <c r="G10079" s="10"/>
      <c r="I10079" s="8">
        <v>0</v>
      </c>
      <c r="J10079" s="8">
        <v>10152819.61368515</v>
      </c>
    </row>
    <row r="10080" spans="1:10" hidden="1" x14ac:dyDescent="0.35">
      <c r="A10080">
        <v>2022</v>
      </c>
      <c r="B10080">
        <v>3141009</v>
      </c>
      <c r="C10080" t="s">
        <v>144</v>
      </c>
      <c r="D10080" t="s">
        <v>303</v>
      </c>
      <c r="E10080" t="s">
        <v>301</v>
      </c>
      <c r="F10080" s="8">
        <v>2059725.73</v>
      </c>
      <c r="G10080" s="10"/>
      <c r="I10080" s="8">
        <v>0</v>
      </c>
      <c r="J10080" s="8">
        <v>0</v>
      </c>
    </row>
    <row r="10081" spans="1:10" hidden="1" x14ac:dyDescent="0.35">
      <c r="A10081">
        <v>2022</v>
      </c>
      <c r="B10081">
        <v>3141009</v>
      </c>
      <c r="C10081" t="s">
        <v>144</v>
      </c>
      <c r="D10081" t="s">
        <v>303</v>
      </c>
      <c r="E10081" t="s">
        <v>305</v>
      </c>
      <c r="F10081" s="8">
        <v>109065.55</v>
      </c>
      <c r="G10081" s="10"/>
      <c r="I10081" s="8">
        <v>0</v>
      </c>
      <c r="J10081" s="8">
        <v>0</v>
      </c>
    </row>
    <row r="10082" spans="1:10" hidden="1" x14ac:dyDescent="0.35">
      <c r="A10082">
        <v>2022</v>
      </c>
      <c r="B10082">
        <v>3141009</v>
      </c>
      <c r="C10082" t="s">
        <v>144</v>
      </c>
      <c r="D10082" t="s">
        <v>303</v>
      </c>
      <c r="E10082" t="s">
        <v>309</v>
      </c>
      <c r="F10082" s="8">
        <v>782944.11</v>
      </c>
      <c r="G10082" s="10"/>
      <c r="I10082" s="8">
        <v>0</v>
      </c>
      <c r="J10082" s="8">
        <v>0</v>
      </c>
    </row>
    <row r="10083" spans="1:10" hidden="1" x14ac:dyDescent="0.35">
      <c r="A10083">
        <v>2022</v>
      </c>
      <c r="B10083">
        <v>3141405</v>
      </c>
      <c r="C10083" t="s">
        <v>145</v>
      </c>
      <c r="D10083" t="s">
        <v>303</v>
      </c>
      <c r="E10083" t="s">
        <v>299</v>
      </c>
      <c r="F10083" s="8">
        <v>18927839.370000001</v>
      </c>
      <c r="G10083" s="10">
        <v>18535430.310000002</v>
      </c>
      <c r="H10083">
        <v>0.63595726362179061</v>
      </c>
      <c r="I10083" s="8">
        <v>249555.39201799905</v>
      </c>
      <c r="J10083" s="8">
        <v>0</v>
      </c>
    </row>
    <row r="10084" spans="1:10" hidden="1" x14ac:dyDescent="0.35">
      <c r="A10084">
        <v>2022</v>
      </c>
      <c r="B10084">
        <v>3141405</v>
      </c>
      <c r="C10084" t="s">
        <v>145</v>
      </c>
      <c r="D10084" t="s">
        <v>303</v>
      </c>
      <c r="E10084" t="s">
        <v>300</v>
      </c>
      <c r="F10084" s="8">
        <v>11787741.539999999</v>
      </c>
      <c r="G10084" s="10"/>
      <c r="I10084" s="8">
        <v>0</v>
      </c>
      <c r="J10084" s="8">
        <v>12037296.932017999</v>
      </c>
    </row>
    <row r="10085" spans="1:10" hidden="1" x14ac:dyDescent="0.35">
      <c r="A10085">
        <v>2022</v>
      </c>
      <c r="B10085">
        <v>3141405</v>
      </c>
      <c r="C10085" t="s">
        <v>145</v>
      </c>
      <c r="D10085" t="s">
        <v>303</v>
      </c>
      <c r="E10085" t="s">
        <v>307</v>
      </c>
      <c r="F10085" s="8">
        <v>3708.4</v>
      </c>
      <c r="G10085" s="10"/>
      <c r="I10085" s="8">
        <v>0</v>
      </c>
      <c r="J10085" s="8">
        <v>0</v>
      </c>
    </row>
    <row r="10086" spans="1:10" hidden="1" x14ac:dyDescent="0.35">
      <c r="A10086">
        <v>2022</v>
      </c>
      <c r="B10086">
        <v>3141405</v>
      </c>
      <c r="C10086" t="s">
        <v>145</v>
      </c>
      <c r="D10086" t="s">
        <v>303</v>
      </c>
      <c r="E10086" t="s">
        <v>306</v>
      </c>
      <c r="F10086" s="8">
        <v>160000</v>
      </c>
      <c r="G10086" s="10"/>
      <c r="I10086" s="8">
        <v>0</v>
      </c>
      <c r="J10086" s="8">
        <v>0</v>
      </c>
    </row>
    <row r="10087" spans="1:10" hidden="1" x14ac:dyDescent="0.35">
      <c r="A10087">
        <v>2022</v>
      </c>
      <c r="B10087">
        <v>3141405</v>
      </c>
      <c r="C10087" t="s">
        <v>145</v>
      </c>
      <c r="D10087" t="s">
        <v>303</v>
      </c>
      <c r="E10087" t="s">
        <v>301</v>
      </c>
      <c r="F10087" s="8">
        <v>5363070.2</v>
      </c>
      <c r="G10087" s="10"/>
      <c r="I10087" s="8">
        <v>0</v>
      </c>
      <c r="J10087" s="8">
        <v>0</v>
      </c>
    </row>
    <row r="10088" spans="1:10" hidden="1" x14ac:dyDescent="0.35">
      <c r="A10088">
        <v>2022</v>
      </c>
      <c r="B10088">
        <v>3141405</v>
      </c>
      <c r="C10088" t="s">
        <v>145</v>
      </c>
      <c r="D10088" t="s">
        <v>303</v>
      </c>
      <c r="E10088" t="s">
        <v>304</v>
      </c>
      <c r="F10088" s="8">
        <v>648688.84</v>
      </c>
      <c r="G10088" s="10"/>
      <c r="I10088" s="8">
        <v>0</v>
      </c>
      <c r="J10088" s="8">
        <v>0</v>
      </c>
    </row>
    <row r="10089" spans="1:10" hidden="1" x14ac:dyDescent="0.35">
      <c r="A10089">
        <v>2022</v>
      </c>
      <c r="B10089">
        <v>3141405</v>
      </c>
      <c r="C10089" t="s">
        <v>145</v>
      </c>
      <c r="D10089" t="s">
        <v>303</v>
      </c>
      <c r="E10089" t="s">
        <v>305</v>
      </c>
      <c r="F10089" s="8">
        <v>78497.440000000002</v>
      </c>
      <c r="G10089" s="10"/>
      <c r="I10089" s="8">
        <v>0</v>
      </c>
      <c r="J10089" s="8">
        <v>0</v>
      </c>
    </row>
    <row r="10090" spans="1:10" hidden="1" x14ac:dyDescent="0.35">
      <c r="A10090">
        <v>2022</v>
      </c>
      <c r="B10090">
        <v>3141405</v>
      </c>
      <c r="C10090" t="s">
        <v>145</v>
      </c>
      <c r="D10090" t="s">
        <v>303</v>
      </c>
      <c r="E10090" t="s">
        <v>309</v>
      </c>
      <c r="F10090" s="8">
        <v>392409.06</v>
      </c>
      <c r="G10090" s="10"/>
      <c r="I10090" s="8">
        <v>0</v>
      </c>
      <c r="J10090" s="8">
        <v>0</v>
      </c>
    </row>
    <row r="10091" spans="1:10" hidden="1" x14ac:dyDescent="0.35">
      <c r="A10091">
        <v>2022</v>
      </c>
      <c r="B10091">
        <v>3141504</v>
      </c>
      <c r="C10091" t="s">
        <v>146</v>
      </c>
      <c r="D10091" t="s">
        <v>303</v>
      </c>
      <c r="E10091" t="s">
        <v>299</v>
      </c>
      <c r="F10091" s="8">
        <v>6794162.5999999996</v>
      </c>
      <c r="G10091" s="10">
        <v>6442633.6499999994</v>
      </c>
      <c r="H10091">
        <v>0.75698140309436979</v>
      </c>
      <c r="I10091" s="8">
        <v>266100.87779929058</v>
      </c>
      <c r="J10091" s="8">
        <v>0</v>
      </c>
    </row>
    <row r="10092" spans="1:10" hidden="1" x14ac:dyDescent="0.35">
      <c r="A10092">
        <v>2022</v>
      </c>
      <c r="B10092">
        <v>3141504</v>
      </c>
      <c r="C10092" t="s">
        <v>146</v>
      </c>
      <c r="D10092" t="s">
        <v>303</v>
      </c>
      <c r="E10092" t="s">
        <v>300</v>
      </c>
      <c r="F10092" s="8">
        <v>4876953.8600000003</v>
      </c>
      <c r="G10092" s="10"/>
      <c r="I10092" s="8">
        <v>0</v>
      </c>
      <c r="J10092" s="8">
        <v>5143054.7377992906</v>
      </c>
    </row>
    <row r="10093" spans="1:10" hidden="1" x14ac:dyDescent="0.35">
      <c r="A10093">
        <v>2022</v>
      </c>
      <c r="B10093">
        <v>3141504</v>
      </c>
      <c r="C10093" t="s">
        <v>146</v>
      </c>
      <c r="D10093" t="s">
        <v>303</v>
      </c>
      <c r="E10093" t="s">
        <v>307</v>
      </c>
      <c r="F10093" s="8">
        <v>1074427.43</v>
      </c>
      <c r="G10093" s="10"/>
      <c r="I10093" s="8">
        <v>0</v>
      </c>
      <c r="J10093" s="8">
        <v>0</v>
      </c>
    </row>
    <row r="10094" spans="1:10" hidden="1" x14ac:dyDescent="0.35">
      <c r="A10094">
        <v>2022</v>
      </c>
      <c r="B10094">
        <v>3141504</v>
      </c>
      <c r="C10094" t="s">
        <v>146</v>
      </c>
      <c r="D10094" t="s">
        <v>303</v>
      </c>
      <c r="E10094" t="s">
        <v>301</v>
      </c>
      <c r="F10094" s="8">
        <v>491252.36</v>
      </c>
      <c r="G10094" s="10"/>
      <c r="I10094" s="8">
        <v>0</v>
      </c>
      <c r="J10094" s="8">
        <v>0</v>
      </c>
    </row>
    <row r="10095" spans="1:10" hidden="1" x14ac:dyDescent="0.35">
      <c r="A10095">
        <v>2022</v>
      </c>
      <c r="B10095">
        <v>3141504</v>
      </c>
      <c r="C10095" t="s">
        <v>146</v>
      </c>
      <c r="D10095" t="s">
        <v>303</v>
      </c>
      <c r="E10095" t="s">
        <v>309</v>
      </c>
      <c r="F10095" s="8">
        <v>351528.95</v>
      </c>
      <c r="G10095" s="10"/>
      <c r="I10095" s="8">
        <v>0</v>
      </c>
      <c r="J10095" s="8">
        <v>0</v>
      </c>
    </row>
    <row r="10096" spans="1:10" hidden="1" x14ac:dyDescent="0.35">
      <c r="A10096">
        <v>2022</v>
      </c>
      <c r="B10096">
        <v>3141801</v>
      </c>
      <c r="C10096" t="s">
        <v>147</v>
      </c>
      <c r="D10096" t="s">
        <v>303</v>
      </c>
      <c r="E10096" t="s">
        <v>299</v>
      </c>
      <c r="F10096" s="8">
        <v>25537682.460000001</v>
      </c>
      <c r="G10096" s="10">
        <v>24727891.199999999</v>
      </c>
      <c r="H10096">
        <v>0.6853029003945148</v>
      </c>
      <c r="I10096" s="8">
        <v>554952.2991921287</v>
      </c>
      <c r="J10096" s="8">
        <v>0</v>
      </c>
    </row>
    <row r="10097" spans="1:10" hidden="1" x14ac:dyDescent="0.35">
      <c r="A10097">
        <v>2022</v>
      </c>
      <c r="B10097">
        <v>3141801</v>
      </c>
      <c r="C10097" t="s">
        <v>147</v>
      </c>
      <c r="D10097" t="s">
        <v>303</v>
      </c>
      <c r="E10097" t="s">
        <v>300</v>
      </c>
      <c r="F10097" s="8">
        <v>16946095.559999999</v>
      </c>
      <c r="G10097" s="10"/>
      <c r="I10097" s="8">
        <v>0</v>
      </c>
      <c r="J10097" s="8">
        <v>17501047.859192125</v>
      </c>
    </row>
    <row r="10098" spans="1:10" hidden="1" x14ac:dyDescent="0.35">
      <c r="A10098">
        <v>2022</v>
      </c>
      <c r="B10098">
        <v>3141801</v>
      </c>
      <c r="C10098" t="s">
        <v>147</v>
      </c>
      <c r="D10098" t="s">
        <v>303</v>
      </c>
      <c r="E10098" t="s">
        <v>306</v>
      </c>
      <c r="F10098" s="8">
        <v>152883.97</v>
      </c>
      <c r="G10098" s="10"/>
      <c r="I10098" s="8">
        <v>0</v>
      </c>
      <c r="J10098" s="8">
        <v>0</v>
      </c>
    </row>
    <row r="10099" spans="1:10" hidden="1" x14ac:dyDescent="0.35">
      <c r="A10099">
        <v>2022</v>
      </c>
      <c r="B10099">
        <v>3141801</v>
      </c>
      <c r="C10099" t="s">
        <v>147</v>
      </c>
      <c r="D10099" t="s">
        <v>303</v>
      </c>
      <c r="E10099" t="s">
        <v>301</v>
      </c>
      <c r="F10099" s="8">
        <v>6137314.5899999999</v>
      </c>
      <c r="G10099" s="10"/>
      <c r="I10099" s="8">
        <v>0</v>
      </c>
      <c r="J10099" s="8">
        <v>0</v>
      </c>
    </row>
    <row r="10100" spans="1:10" hidden="1" x14ac:dyDescent="0.35">
      <c r="A10100">
        <v>2022</v>
      </c>
      <c r="B10100">
        <v>3141801</v>
      </c>
      <c r="C10100" t="s">
        <v>147</v>
      </c>
      <c r="D10100" t="s">
        <v>303</v>
      </c>
      <c r="E10100" t="s">
        <v>304</v>
      </c>
      <c r="F10100" s="8">
        <v>194069.96</v>
      </c>
      <c r="G10100" s="10"/>
      <c r="I10100" s="8">
        <v>0</v>
      </c>
      <c r="J10100" s="8">
        <v>0</v>
      </c>
    </row>
    <row r="10101" spans="1:10" hidden="1" x14ac:dyDescent="0.35">
      <c r="A10101">
        <v>2022</v>
      </c>
      <c r="B10101">
        <v>3141801</v>
      </c>
      <c r="C10101" t="s">
        <v>147</v>
      </c>
      <c r="D10101" t="s">
        <v>303</v>
      </c>
      <c r="E10101" t="s">
        <v>305</v>
      </c>
      <c r="F10101" s="8">
        <v>234766.47</v>
      </c>
      <c r="G10101" s="10"/>
      <c r="I10101" s="8">
        <v>0</v>
      </c>
      <c r="J10101" s="8">
        <v>0</v>
      </c>
    </row>
    <row r="10102" spans="1:10" hidden="1" x14ac:dyDescent="0.35">
      <c r="A10102">
        <v>2022</v>
      </c>
      <c r="B10102">
        <v>3141801</v>
      </c>
      <c r="C10102" t="s">
        <v>147</v>
      </c>
      <c r="D10102" t="s">
        <v>303</v>
      </c>
      <c r="E10102" t="s">
        <v>309</v>
      </c>
      <c r="F10102" s="8">
        <v>809791.26</v>
      </c>
      <c r="G10102" s="10"/>
      <c r="I10102" s="8">
        <v>0</v>
      </c>
      <c r="J10102" s="8">
        <v>0</v>
      </c>
    </row>
    <row r="10103" spans="1:10" hidden="1" x14ac:dyDescent="0.35">
      <c r="A10103">
        <v>2022</v>
      </c>
      <c r="B10103">
        <v>3142007</v>
      </c>
      <c r="C10103" t="s">
        <v>148</v>
      </c>
      <c r="D10103" t="s">
        <v>303</v>
      </c>
      <c r="E10103" t="s">
        <v>299</v>
      </c>
      <c r="F10103" s="8">
        <v>12642172.18</v>
      </c>
      <c r="G10103" s="10">
        <v>11743374.73</v>
      </c>
      <c r="H10103">
        <v>0.72736818728767583</v>
      </c>
      <c r="I10103" s="8">
        <v>653756.6719452854</v>
      </c>
      <c r="J10103" s="8">
        <v>0</v>
      </c>
    </row>
    <row r="10104" spans="1:10" hidden="1" x14ac:dyDescent="0.35">
      <c r="A10104">
        <v>2022</v>
      </c>
      <c r="B10104">
        <v>3142007</v>
      </c>
      <c r="C10104" t="s">
        <v>148</v>
      </c>
      <c r="D10104" t="s">
        <v>303</v>
      </c>
      <c r="E10104" t="s">
        <v>300</v>
      </c>
      <c r="F10104" s="8">
        <v>8541757.1899999995</v>
      </c>
      <c r="G10104" s="10"/>
      <c r="I10104" s="8">
        <v>0</v>
      </c>
      <c r="J10104" s="8">
        <v>9195513.8619452845</v>
      </c>
    </row>
    <row r="10105" spans="1:10" hidden="1" x14ac:dyDescent="0.35">
      <c r="A10105">
        <v>2022</v>
      </c>
      <c r="B10105">
        <v>3142007</v>
      </c>
      <c r="C10105" t="s">
        <v>148</v>
      </c>
      <c r="D10105" t="s">
        <v>303</v>
      </c>
      <c r="E10105" t="s">
        <v>306</v>
      </c>
      <c r="F10105" s="8">
        <v>98547.39</v>
      </c>
      <c r="G10105" s="10"/>
      <c r="I10105" s="8">
        <v>0</v>
      </c>
      <c r="J10105" s="8">
        <v>0</v>
      </c>
    </row>
    <row r="10106" spans="1:10" hidden="1" x14ac:dyDescent="0.35">
      <c r="A10106">
        <v>2022</v>
      </c>
      <c r="B10106">
        <v>3142007</v>
      </c>
      <c r="C10106" t="s">
        <v>148</v>
      </c>
      <c r="D10106" t="s">
        <v>303</v>
      </c>
      <c r="E10106" t="s">
        <v>301</v>
      </c>
      <c r="F10106" s="8">
        <v>2472731.2400000002</v>
      </c>
      <c r="G10106" s="10"/>
      <c r="I10106" s="8">
        <v>0</v>
      </c>
      <c r="J10106" s="8">
        <v>0</v>
      </c>
    </row>
    <row r="10107" spans="1:10" hidden="1" x14ac:dyDescent="0.35">
      <c r="A10107">
        <v>2022</v>
      </c>
      <c r="B10107">
        <v>3142007</v>
      </c>
      <c r="C10107" t="s">
        <v>148</v>
      </c>
      <c r="D10107" t="s">
        <v>303</v>
      </c>
      <c r="E10107" t="s">
        <v>309</v>
      </c>
      <c r="F10107" s="8">
        <v>898797.45</v>
      </c>
      <c r="G10107" s="10"/>
      <c r="I10107" s="8">
        <v>0</v>
      </c>
      <c r="J10107" s="8">
        <v>0</v>
      </c>
    </row>
    <row r="10108" spans="1:10" hidden="1" x14ac:dyDescent="0.35">
      <c r="A10108">
        <v>2022</v>
      </c>
      <c r="B10108">
        <v>3142254</v>
      </c>
      <c r="C10108" t="s">
        <v>149</v>
      </c>
      <c r="D10108" t="s">
        <v>303</v>
      </c>
      <c r="E10108" t="s">
        <v>299</v>
      </c>
      <c r="F10108" s="8">
        <v>7144770.2300000004</v>
      </c>
      <c r="G10108" s="10">
        <v>6749022.7600000007</v>
      </c>
      <c r="H10108">
        <v>0.5821724121730476</v>
      </c>
      <c r="I10108" s="8">
        <v>230393.25922128078</v>
      </c>
      <c r="J10108" s="8">
        <v>0</v>
      </c>
    </row>
    <row r="10109" spans="1:10" hidden="1" x14ac:dyDescent="0.35">
      <c r="A10109">
        <v>2022</v>
      </c>
      <c r="B10109">
        <v>3142254</v>
      </c>
      <c r="C10109" t="s">
        <v>149</v>
      </c>
      <c r="D10109" t="s">
        <v>303</v>
      </c>
      <c r="E10109" t="s">
        <v>300</v>
      </c>
      <c r="F10109" s="8">
        <v>3929094.86</v>
      </c>
      <c r="G10109" s="10"/>
      <c r="I10109" s="8">
        <v>0</v>
      </c>
      <c r="J10109" s="8">
        <v>4159488.1192212808</v>
      </c>
    </row>
    <row r="10110" spans="1:10" hidden="1" x14ac:dyDescent="0.35">
      <c r="A10110">
        <v>2022</v>
      </c>
      <c r="B10110">
        <v>3142254</v>
      </c>
      <c r="C10110" t="s">
        <v>149</v>
      </c>
      <c r="D10110" t="s">
        <v>303</v>
      </c>
      <c r="E10110" t="s">
        <v>301</v>
      </c>
      <c r="F10110" s="8">
        <v>2646648.91</v>
      </c>
      <c r="G10110" s="10"/>
      <c r="I10110" s="8">
        <v>0</v>
      </c>
      <c r="J10110" s="8">
        <v>0</v>
      </c>
    </row>
    <row r="10111" spans="1:10" hidden="1" x14ac:dyDescent="0.35">
      <c r="A10111">
        <v>2022</v>
      </c>
      <c r="B10111">
        <v>3142254</v>
      </c>
      <c r="C10111" t="s">
        <v>149</v>
      </c>
      <c r="D10111" t="s">
        <v>303</v>
      </c>
      <c r="E10111" t="s">
        <v>309</v>
      </c>
      <c r="F10111" s="8">
        <v>395747.47</v>
      </c>
      <c r="G10111" s="10"/>
      <c r="I10111" s="8">
        <v>0</v>
      </c>
      <c r="J10111" s="8">
        <v>0</v>
      </c>
    </row>
    <row r="10112" spans="1:10" hidden="1" x14ac:dyDescent="0.35">
      <c r="A10112">
        <v>2022</v>
      </c>
      <c r="B10112">
        <v>3142502</v>
      </c>
      <c r="C10112" t="s">
        <v>150</v>
      </c>
      <c r="D10112" t="s">
        <v>303</v>
      </c>
      <c r="E10112" t="s">
        <v>299</v>
      </c>
      <c r="F10112" s="8">
        <v>3389274.57</v>
      </c>
      <c r="G10112" s="10">
        <v>3317985.4699999997</v>
      </c>
      <c r="H10112">
        <v>0.64072613916540155</v>
      </c>
      <c r="I10112" s="8">
        <v>45676.789807576235</v>
      </c>
      <c r="J10112" s="8">
        <v>0</v>
      </c>
    </row>
    <row r="10113" spans="1:10" hidden="1" x14ac:dyDescent="0.35">
      <c r="A10113">
        <v>2022</v>
      </c>
      <c r="B10113">
        <v>3142502</v>
      </c>
      <c r="C10113" t="s">
        <v>150</v>
      </c>
      <c r="D10113" t="s">
        <v>303</v>
      </c>
      <c r="E10113" t="s">
        <v>300</v>
      </c>
      <c r="F10113" s="8">
        <v>2125920.02</v>
      </c>
      <c r="G10113" s="10"/>
      <c r="I10113" s="8">
        <v>0</v>
      </c>
      <c r="J10113" s="8">
        <v>2171596.8098075762</v>
      </c>
    </row>
    <row r="10114" spans="1:10" hidden="1" x14ac:dyDescent="0.35">
      <c r="A10114">
        <v>2022</v>
      </c>
      <c r="B10114">
        <v>3142502</v>
      </c>
      <c r="C10114" t="s">
        <v>150</v>
      </c>
      <c r="D10114" t="s">
        <v>303</v>
      </c>
      <c r="E10114" t="s">
        <v>306</v>
      </c>
      <c r="F10114" s="8">
        <v>182127.8</v>
      </c>
      <c r="G10114" s="10"/>
      <c r="I10114" s="8">
        <v>0</v>
      </c>
      <c r="J10114" s="8">
        <v>0</v>
      </c>
    </row>
    <row r="10115" spans="1:10" hidden="1" x14ac:dyDescent="0.35">
      <c r="A10115">
        <v>2022</v>
      </c>
      <c r="B10115">
        <v>3142502</v>
      </c>
      <c r="C10115" t="s">
        <v>150</v>
      </c>
      <c r="D10115" t="s">
        <v>303</v>
      </c>
      <c r="E10115" t="s">
        <v>301</v>
      </c>
      <c r="F10115" s="8">
        <v>964260.36</v>
      </c>
      <c r="G10115" s="10"/>
      <c r="I10115" s="8">
        <v>0</v>
      </c>
      <c r="J10115" s="8">
        <v>0</v>
      </c>
    </row>
    <row r="10116" spans="1:10" hidden="1" x14ac:dyDescent="0.35">
      <c r="A10116">
        <v>2022</v>
      </c>
      <c r="B10116">
        <v>3142502</v>
      </c>
      <c r="C10116" t="s">
        <v>150</v>
      </c>
      <c r="D10116" t="s">
        <v>303</v>
      </c>
      <c r="E10116" t="s">
        <v>305</v>
      </c>
      <c r="F10116" s="8">
        <v>45677.29</v>
      </c>
      <c r="G10116" s="10"/>
      <c r="I10116" s="8">
        <v>0</v>
      </c>
      <c r="J10116" s="8">
        <v>0</v>
      </c>
    </row>
    <row r="10117" spans="1:10" hidden="1" x14ac:dyDescent="0.35">
      <c r="A10117">
        <v>2022</v>
      </c>
      <c r="B10117">
        <v>3142502</v>
      </c>
      <c r="C10117" t="s">
        <v>150</v>
      </c>
      <c r="D10117" t="s">
        <v>303</v>
      </c>
      <c r="E10117" t="s">
        <v>309</v>
      </c>
      <c r="F10117" s="8">
        <v>71289.100000000006</v>
      </c>
      <c r="G10117" s="10"/>
      <c r="I10117" s="8">
        <v>0</v>
      </c>
      <c r="J10117" s="8">
        <v>0</v>
      </c>
    </row>
    <row r="10118" spans="1:10" hidden="1" x14ac:dyDescent="0.35">
      <c r="A10118">
        <v>2022</v>
      </c>
      <c r="B10118">
        <v>3142700</v>
      </c>
      <c r="C10118" t="s">
        <v>151</v>
      </c>
      <c r="D10118" t="s">
        <v>303</v>
      </c>
      <c r="E10118" t="s">
        <v>299</v>
      </c>
      <c r="F10118" s="8">
        <v>13503290.48</v>
      </c>
      <c r="G10118" s="10">
        <v>13395045.860000001</v>
      </c>
      <c r="H10118">
        <v>0.86721786781549681</v>
      </c>
      <c r="I10118" s="8">
        <v>93871.668558898673</v>
      </c>
      <c r="J10118" s="8">
        <v>0</v>
      </c>
    </row>
    <row r="10119" spans="1:10" hidden="1" x14ac:dyDescent="0.35">
      <c r="A10119">
        <v>2022</v>
      </c>
      <c r="B10119">
        <v>3142700</v>
      </c>
      <c r="C10119" t="s">
        <v>151</v>
      </c>
      <c r="D10119" t="s">
        <v>303</v>
      </c>
      <c r="E10119" t="s">
        <v>300</v>
      </c>
      <c r="F10119" s="8">
        <v>11616423.109999999</v>
      </c>
      <c r="G10119" s="10"/>
      <c r="I10119" s="8">
        <v>0</v>
      </c>
      <c r="J10119" s="8">
        <v>11710294.778558899</v>
      </c>
    </row>
    <row r="10120" spans="1:10" hidden="1" x14ac:dyDescent="0.35">
      <c r="A10120">
        <v>2022</v>
      </c>
      <c r="B10120">
        <v>3142700</v>
      </c>
      <c r="C10120" t="s">
        <v>151</v>
      </c>
      <c r="D10120" t="s">
        <v>303</v>
      </c>
      <c r="E10120" t="s">
        <v>301</v>
      </c>
      <c r="F10120" s="8">
        <v>969143.76</v>
      </c>
      <c r="G10120" s="10"/>
      <c r="I10120" s="8">
        <v>0</v>
      </c>
      <c r="J10120" s="8">
        <v>0</v>
      </c>
    </row>
    <row r="10121" spans="1:10" hidden="1" x14ac:dyDescent="0.35">
      <c r="A10121">
        <v>2022</v>
      </c>
      <c r="B10121">
        <v>3142700</v>
      </c>
      <c r="C10121" t="s">
        <v>151</v>
      </c>
      <c r="D10121" t="s">
        <v>303</v>
      </c>
      <c r="E10121" t="s">
        <v>309</v>
      </c>
      <c r="F10121" s="8">
        <v>108244.62</v>
      </c>
      <c r="G10121" s="10"/>
      <c r="I10121" s="8">
        <v>0</v>
      </c>
      <c r="J10121" s="8">
        <v>0</v>
      </c>
    </row>
    <row r="10122" spans="1:10" hidden="1" x14ac:dyDescent="0.35">
      <c r="A10122">
        <v>2022</v>
      </c>
      <c r="B10122">
        <v>3142908</v>
      </c>
      <c r="C10122" t="s">
        <v>152</v>
      </c>
      <c r="D10122" t="s">
        <v>303</v>
      </c>
      <c r="E10122" t="s">
        <v>299</v>
      </c>
      <c r="F10122" s="8">
        <v>15842968.439999999</v>
      </c>
      <c r="G10122" s="10">
        <v>14802456.189999999</v>
      </c>
      <c r="H10122">
        <v>0.61060268741791823</v>
      </c>
      <c r="I10122" s="8">
        <v>635339.57614126476</v>
      </c>
      <c r="J10122" s="8">
        <v>0</v>
      </c>
    </row>
    <row r="10123" spans="1:10" hidden="1" x14ac:dyDescent="0.35">
      <c r="A10123">
        <v>2022</v>
      </c>
      <c r="B10123">
        <v>3142908</v>
      </c>
      <c r="C10123" t="s">
        <v>152</v>
      </c>
      <c r="D10123" t="s">
        <v>303</v>
      </c>
      <c r="E10123" t="s">
        <v>300</v>
      </c>
      <c r="F10123" s="8">
        <v>9038419.5299999993</v>
      </c>
      <c r="G10123" s="10"/>
      <c r="I10123" s="8">
        <v>0</v>
      </c>
      <c r="J10123" s="8">
        <v>9673759.1061412636</v>
      </c>
    </row>
    <row r="10124" spans="1:10" hidden="1" x14ac:dyDescent="0.35">
      <c r="A10124">
        <v>2022</v>
      </c>
      <c r="B10124">
        <v>3142908</v>
      </c>
      <c r="C10124" t="s">
        <v>152</v>
      </c>
      <c r="D10124" t="s">
        <v>303</v>
      </c>
      <c r="E10124" t="s">
        <v>306</v>
      </c>
      <c r="F10124" s="8">
        <v>327536.12</v>
      </c>
      <c r="G10124" s="10"/>
      <c r="I10124" s="8">
        <v>0</v>
      </c>
      <c r="J10124" s="8">
        <v>0</v>
      </c>
    </row>
    <row r="10125" spans="1:10" hidden="1" x14ac:dyDescent="0.35">
      <c r="A10125">
        <v>2022</v>
      </c>
      <c r="B10125">
        <v>3142908</v>
      </c>
      <c r="C10125" t="s">
        <v>152</v>
      </c>
      <c r="D10125" t="s">
        <v>303</v>
      </c>
      <c r="E10125" t="s">
        <v>301</v>
      </c>
      <c r="F10125" s="8">
        <v>5058038.26</v>
      </c>
      <c r="G10125" s="10"/>
      <c r="I10125" s="8">
        <v>0</v>
      </c>
      <c r="J10125" s="8">
        <v>0</v>
      </c>
    </row>
    <row r="10126" spans="1:10" hidden="1" x14ac:dyDescent="0.35">
      <c r="A10126">
        <v>2022</v>
      </c>
      <c r="B10126">
        <v>3142908</v>
      </c>
      <c r="C10126" t="s">
        <v>152</v>
      </c>
      <c r="D10126" t="s">
        <v>303</v>
      </c>
      <c r="E10126" t="s">
        <v>304</v>
      </c>
      <c r="F10126" s="8">
        <v>237.6</v>
      </c>
      <c r="G10126" s="10"/>
      <c r="I10126" s="8">
        <v>0</v>
      </c>
      <c r="J10126" s="8">
        <v>0</v>
      </c>
    </row>
    <row r="10127" spans="1:10" hidden="1" x14ac:dyDescent="0.35">
      <c r="A10127">
        <v>2022</v>
      </c>
      <c r="B10127">
        <v>3142908</v>
      </c>
      <c r="C10127" t="s">
        <v>152</v>
      </c>
      <c r="D10127" t="s">
        <v>303</v>
      </c>
      <c r="E10127" t="s">
        <v>309</v>
      </c>
      <c r="F10127" s="8">
        <v>1040512.25</v>
      </c>
      <c r="G10127" s="10"/>
      <c r="I10127" s="8">
        <v>0</v>
      </c>
      <c r="J10127" s="8">
        <v>0</v>
      </c>
    </row>
    <row r="10128" spans="1:10" hidden="1" x14ac:dyDescent="0.35">
      <c r="A10128">
        <v>2022</v>
      </c>
      <c r="B10128">
        <v>3143153</v>
      </c>
      <c r="C10128" t="s">
        <v>153</v>
      </c>
      <c r="D10128" t="s">
        <v>303</v>
      </c>
      <c r="E10128" t="s">
        <v>299</v>
      </c>
      <c r="F10128" s="8">
        <v>7671669.4900000002</v>
      </c>
      <c r="G10128" s="10">
        <v>6757761.8500000006</v>
      </c>
      <c r="H10128">
        <v>0.8442647324128475</v>
      </c>
      <c r="I10128" s="8">
        <v>771579.98913465696</v>
      </c>
      <c r="J10128" s="8">
        <v>0</v>
      </c>
    </row>
    <row r="10129" spans="1:10" hidden="1" x14ac:dyDescent="0.35">
      <c r="A10129">
        <v>2022</v>
      </c>
      <c r="B10129">
        <v>3143153</v>
      </c>
      <c r="C10129" t="s">
        <v>153</v>
      </c>
      <c r="D10129" t="s">
        <v>303</v>
      </c>
      <c r="E10129" t="s">
        <v>300</v>
      </c>
      <c r="F10129" s="8">
        <v>5705340</v>
      </c>
      <c r="G10129" s="10"/>
      <c r="I10129" s="8">
        <v>0</v>
      </c>
      <c r="J10129" s="8">
        <v>6476919.9891346572</v>
      </c>
    </row>
    <row r="10130" spans="1:10" hidden="1" x14ac:dyDescent="0.35">
      <c r="A10130">
        <v>2022</v>
      </c>
      <c r="B10130">
        <v>3143153</v>
      </c>
      <c r="C10130" t="s">
        <v>153</v>
      </c>
      <c r="D10130" t="s">
        <v>303</v>
      </c>
      <c r="E10130" t="s">
        <v>301</v>
      </c>
      <c r="F10130" s="8">
        <v>441555.34</v>
      </c>
      <c r="G10130" s="10"/>
      <c r="I10130" s="8">
        <v>0</v>
      </c>
      <c r="J10130" s="8">
        <v>0</v>
      </c>
    </row>
    <row r="10131" spans="1:10" hidden="1" x14ac:dyDescent="0.35">
      <c r="A10131">
        <v>2022</v>
      </c>
      <c r="B10131">
        <v>3143153</v>
      </c>
      <c r="C10131" t="s">
        <v>153</v>
      </c>
      <c r="D10131" t="s">
        <v>303</v>
      </c>
      <c r="E10131" t="s">
        <v>304</v>
      </c>
      <c r="F10131" s="8">
        <v>17574</v>
      </c>
      <c r="G10131" s="10"/>
      <c r="I10131" s="8">
        <v>0</v>
      </c>
      <c r="J10131" s="8">
        <v>0</v>
      </c>
    </row>
    <row r="10132" spans="1:10" hidden="1" x14ac:dyDescent="0.35">
      <c r="A10132">
        <v>2022</v>
      </c>
      <c r="B10132">
        <v>3143153</v>
      </c>
      <c r="C10132" t="s">
        <v>153</v>
      </c>
      <c r="D10132" t="s">
        <v>303</v>
      </c>
      <c r="E10132" t="s">
        <v>305</v>
      </c>
      <c r="F10132" s="8">
        <v>5806.7</v>
      </c>
      <c r="G10132" s="10"/>
      <c r="I10132" s="8">
        <v>0</v>
      </c>
      <c r="J10132" s="8">
        <v>0</v>
      </c>
    </row>
    <row r="10133" spans="1:10" hidden="1" x14ac:dyDescent="0.35">
      <c r="A10133">
        <v>2022</v>
      </c>
      <c r="B10133">
        <v>3143153</v>
      </c>
      <c r="C10133" t="s">
        <v>153</v>
      </c>
      <c r="D10133" t="s">
        <v>303</v>
      </c>
      <c r="E10133" t="s">
        <v>309</v>
      </c>
      <c r="F10133" s="8">
        <v>913907.64</v>
      </c>
      <c r="G10133" s="10"/>
      <c r="I10133" s="8">
        <v>0</v>
      </c>
      <c r="J10133" s="8">
        <v>0</v>
      </c>
    </row>
    <row r="10134" spans="1:10" hidden="1" x14ac:dyDescent="0.35">
      <c r="A10134">
        <v>2022</v>
      </c>
      <c r="B10134">
        <v>3143302</v>
      </c>
      <c r="C10134" t="s">
        <v>154</v>
      </c>
      <c r="D10134" t="s">
        <v>303</v>
      </c>
      <c r="E10134" t="s">
        <v>299</v>
      </c>
      <c r="F10134" s="8">
        <v>285100211.52999997</v>
      </c>
      <c r="G10134" s="10">
        <v>267179022.94999999</v>
      </c>
      <c r="H10134">
        <v>0.56235449902112156</v>
      </c>
      <c r="I10134" s="8">
        <v>10078061.025768943</v>
      </c>
      <c r="J10134" s="8">
        <v>0</v>
      </c>
    </row>
    <row r="10135" spans="1:10" hidden="1" x14ac:dyDescent="0.35">
      <c r="A10135">
        <v>2022</v>
      </c>
      <c r="B10135">
        <v>3143302</v>
      </c>
      <c r="C10135" t="s">
        <v>154</v>
      </c>
      <c r="D10135" t="s">
        <v>303</v>
      </c>
      <c r="E10135" t="s">
        <v>300</v>
      </c>
      <c r="F10135" s="8">
        <v>150249325.59999999</v>
      </c>
      <c r="G10135" s="10"/>
      <c r="I10135" s="8">
        <v>0</v>
      </c>
      <c r="J10135" s="8">
        <v>160327386.62576893</v>
      </c>
    </row>
    <row r="10136" spans="1:10" hidden="1" x14ac:dyDescent="0.35">
      <c r="A10136">
        <v>2022</v>
      </c>
      <c r="B10136">
        <v>3143302</v>
      </c>
      <c r="C10136" t="s">
        <v>154</v>
      </c>
      <c r="D10136" t="s">
        <v>303</v>
      </c>
      <c r="E10136" t="s">
        <v>301</v>
      </c>
      <c r="F10136" s="8">
        <v>89093214.439999998</v>
      </c>
      <c r="G10136" s="10"/>
      <c r="I10136" s="8">
        <v>0</v>
      </c>
      <c r="J10136" s="8">
        <v>0</v>
      </c>
    </row>
    <row r="10137" spans="1:10" hidden="1" x14ac:dyDescent="0.35">
      <c r="A10137">
        <v>2022</v>
      </c>
      <c r="B10137">
        <v>3143302</v>
      </c>
      <c r="C10137" t="s">
        <v>154</v>
      </c>
      <c r="D10137" t="s">
        <v>303</v>
      </c>
      <c r="E10137" t="s">
        <v>305</v>
      </c>
      <c r="F10137" s="8">
        <v>3955189.17</v>
      </c>
      <c r="G10137" s="10"/>
      <c r="I10137" s="8">
        <v>0</v>
      </c>
      <c r="J10137" s="8">
        <v>0</v>
      </c>
    </row>
    <row r="10138" spans="1:10" hidden="1" x14ac:dyDescent="0.35">
      <c r="A10138">
        <v>2022</v>
      </c>
      <c r="B10138">
        <v>3143302</v>
      </c>
      <c r="C10138" t="s">
        <v>154</v>
      </c>
      <c r="D10138" t="s">
        <v>303</v>
      </c>
      <c r="E10138" t="s">
        <v>309</v>
      </c>
      <c r="F10138" s="8">
        <v>17921188.579999998</v>
      </c>
      <c r="G10138" s="10"/>
      <c r="I10138" s="8">
        <v>0</v>
      </c>
      <c r="J10138" s="8">
        <v>0</v>
      </c>
    </row>
    <row r="10139" spans="1:10" hidden="1" x14ac:dyDescent="0.35">
      <c r="A10139">
        <v>2022</v>
      </c>
      <c r="B10139">
        <v>3143450</v>
      </c>
      <c r="C10139" t="s">
        <v>155</v>
      </c>
      <c r="D10139" t="s">
        <v>303</v>
      </c>
      <c r="E10139" t="s">
        <v>299</v>
      </c>
      <c r="F10139" s="8">
        <v>8547716.9299999997</v>
      </c>
      <c r="G10139" s="10">
        <v>8121096.9100000001</v>
      </c>
      <c r="H10139">
        <v>0.81824555766814511</v>
      </c>
      <c r="I10139" s="8">
        <v>349079.93617729523</v>
      </c>
      <c r="J10139" s="8">
        <v>0</v>
      </c>
    </row>
    <row r="10140" spans="1:10" hidden="1" x14ac:dyDescent="0.35">
      <c r="A10140">
        <v>2022</v>
      </c>
      <c r="B10140">
        <v>3143450</v>
      </c>
      <c r="C10140" t="s">
        <v>155</v>
      </c>
      <c r="D10140" t="s">
        <v>303</v>
      </c>
      <c r="E10140" t="s">
        <v>300</v>
      </c>
      <c r="F10140" s="8">
        <v>6645051.4699999997</v>
      </c>
      <c r="G10140" s="10"/>
      <c r="I10140" s="8">
        <v>0</v>
      </c>
      <c r="J10140" s="8">
        <v>6994131.4061772954</v>
      </c>
    </row>
    <row r="10141" spans="1:10" hidden="1" x14ac:dyDescent="0.35">
      <c r="A10141">
        <v>2022</v>
      </c>
      <c r="B10141">
        <v>3143450</v>
      </c>
      <c r="C10141" t="s">
        <v>155</v>
      </c>
      <c r="D10141" t="s">
        <v>303</v>
      </c>
      <c r="E10141" t="s">
        <v>301</v>
      </c>
      <c r="F10141" s="8">
        <v>1370930.07</v>
      </c>
      <c r="G10141" s="10"/>
      <c r="I10141" s="8">
        <v>0</v>
      </c>
      <c r="J10141" s="8">
        <v>0</v>
      </c>
    </row>
    <row r="10142" spans="1:10" hidden="1" x14ac:dyDescent="0.35">
      <c r="A10142">
        <v>2022</v>
      </c>
      <c r="B10142">
        <v>3143450</v>
      </c>
      <c r="C10142" t="s">
        <v>155</v>
      </c>
      <c r="D10142" t="s">
        <v>303</v>
      </c>
      <c r="E10142" t="s">
        <v>309</v>
      </c>
      <c r="F10142" s="8">
        <v>426620.02</v>
      </c>
      <c r="G10142" s="10"/>
      <c r="I10142" s="8">
        <v>0</v>
      </c>
      <c r="J10142" s="8">
        <v>0</v>
      </c>
    </row>
    <row r="10143" spans="1:10" hidden="1" x14ac:dyDescent="0.35">
      <c r="A10143">
        <v>2022</v>
      </c>
      <c r="B10143">
        <v>3143609</v>
      </c>
      <c r="C10143" t="s">
        <v>156</v>
      </c>
      <c r="D10143" t="s">
        <v>303</v>
      </c>
      <c r="E10143" t="s">
        <v>299</v>
      </c>
      <c r="F10143" s="8">
        <v>7086557.6799999997</v>
      </c>
      <c r="G10143" s="10">
        <v>6435242.1899999995</v>
      </c>
      <c r="H10143">
        <v>0.82001276784891297</v>
      </c>
      <c r="I10143" s="8">
        <v>534087.01769777096</v>
      </c>
      <c r="J10143" s="8">
        <v>0</v>
      </c>
    </row>
    <row r="10144" spans="1:10" hidden="1" x14ac:dyDescent="0.35">
      <c r="A10144">
        <v>2022</v>
      </c>
      <c r="B10144">
        <v>3143609</v>
      </c>
      <c r="C10144" t="s">
        <v>156</v>
      </c>
      <c r="D10144" t="s">
        <v>303</v>
      </c>
      <c r="E10144" t="s">
        <v>300</v>
      </c>
      <c r="F10144" s="8">
        <v>5276980.76</v>
      </c>
      <c r="G10144" s="10"/>
      <c r="I10144" s="8">
        <v>0</v>
      </c>
      <c r="J10144" s="8">
        <v>5811067.7776977709</v>
      </c>
    </row>
    <row r="10145" spans="1:10" hidden="1" x14ac:dyDescent="0.35">
      <c r="A10145">
        <v>2022</v>
      </c>
      <c r="B10145">
        <v>3143609</v>
      </c>
      <c r="C10145" t="s">
        <v>156</v>
      </c>
      <c r="D10145" t="s">
        <v>303</v>
      </c>
      <c r="E10145" t="s">
        <v>301</v>
      </c>
      <c r="F10145" s="8">
        <v>1158261.43</v>
      </c>
      <c r="G10145" s="10"/>
      <c r="I10145" s="8">
        <v>0</v>
      </c>
      <c r="J10145" s="8">
        <v>0</v>
      </c>
    </row>
    <row r="10146" spans="1:10" hidden="1" x14ac:dyDescent="0.35">
      <c r="A10146">
        <v>2022</v>
      </c>
      <c r="B10146">
        <v>3143609</v>
      </c>
      <c r="C10146" t="s">
        <v>156</v>
      </c>
      <c r="D10146" t="s">
        <v>303</v>
      </c>
      <c r="E10146" t="s">
        <v>309</v>
      </c>
      <c r="F10146" s="8">
        <v>651315.49</v>
      </c>
      <c r="G10146" s="10"/>
      <c r="I10146" s="8">
        <v>0</v>
      </c>
      <c r="J10146" s="8">
        <v>0</v>
      </c>
    </row>
    <row r="10147" spans="1:10" hidden="1" x14ac:dyDescent="0.35">
      <c r="A10147">
        <v>2022</v>
      </c>
      <c r="B10147">
        <v>3144003</v>
      </c>
      <c r="C10147" t="s">
        <v>157</v>
      </c>
      <c r="D10147" t="s">
        <v>303</v>
      </c>
      <c r="E10147" t="s">
        <v>299</v>
      </c>
      <c r="F10147" s="8">
        <v>20838303.82</v>
      </c>
      <c r="G10147" s="10">
        <v>19305030.949999999</v>
      </c>
      <c r="H10147">
        <v>0.75501064089203129</v>
      </c>
      <c r="I10147" s="8">
        <v>1157637.3322410642</v>
      </c>
      <c r="J10147" s="8">
        <v>0</v>
      </c>
    </row>
    <row r="10148" spans="1:10" hidden="1" x14ac:dyDescent="0.35">
      <c r="A10148">
        <v>2022</v>
      </c>
      <c r="B10148">
        <v>3144003</v>
      </c>
      <c r="C10148" t="s">
        <v>157</v>
      </c>
      <c r="D10148" t="s">
        <v>303</v>
      </c>
      <c r="E10148" t="s">
        <v>300</v>
      </c>
      <c r="F10148" s="8">
        <v>14575503.789999999</v>
      </c>
      <c r="G10148" s="10"/>
      <c r="I10148" s="8">
        <v>0</v>
      </c>
      <c r="J10148" s="8">
        <v>15733141.122241063</v>
      </c>
    </row>
    <row r="10149" spans="1:10" hidden="1" x14ac:dyDescent="0.35">
      <c r="A10149">
        <v>2022</v>
      </c>
      <c r="B10149">
        <v>3144003</v>
      </c>
      <c r="C10149" t="s">
        <v>157</v>
      </c>
      <c r="D10149" t="s">
        <v>303</v>
      </c>
      <c r="E10149" t="s">
        <v>306</v>
      </c>
      <c r="F10149" s="8">
        <v>84544.39</v>
      </c>
      <c r="G10149" s="10"/>
      <c r="I10149" s="8">
        <v>0</v>
      </c>
      <c r="J10149" s="8">
        <v>0</v>
      </c>
    </row>
    <row r="10150" spans="1:10" hidden="1" x14ac:dyDescent="0.35">
      <c r="A10150">
        <v>2022</v>
      </c>
      <c r="B10150">
        <v>3144003</v>
      </c>
      <c r="C10150" t="s">
        <v>157</v>
      </c>
      <c r="D10150" t="s">
        <v>303</v>
      </c>
      <c r="E10150" t="s">
        <v>301</v>
      </c>
      <c r="F10150" s="8">
        <v>1773320.89</v>
      </c>
      <c r="G10150" s="10"/>
      <c r="I10150" s="8">
        <v>0</v>
      </c>
      <c r="J10150" s="8">
        <v>0</v>
      </c>
    </row>
    <row r="10151" spans="1:10" hidden="1" x14ac:dyDescent="0.35">
      <c r="A10151">
        <v>2022</v>
      </c>
      <c r="B10151">
        <v>3144003</v>
      </c>
      <c r="C10151" t="s">
        <v>157</v>
      </c>
      <c r="D10151" t="s">
        <v>303</v>
      </c>
      <c r="E10151" t="s">
        <v>305</v>
      </c>
      <c r="F10151" s="8">
        <v>324616.42</v>
      </c>
      <c r="G10151" s="10"/>
      <c r="I10151" s="8">
        <v>0</v>
      </c>
      <c r="J10151" s="8">
        <v>0</v>
      </c>
    </row>
    <row r="10152" spans="1:10" hidden="1" x14ac:dyDescent="0.35">
      <c r="A10152">
        <v>2022</v>
      </c>
      <c r="B10152">
        <v>3144003</v>
      </c>
      <c r="C10152" t="s">
        <v>157</v>
      </c>
      <c r="D10152" t="s">
        <v>303</v>
      </c>
      <c r="E10152" t="s">
        <v>309</v>
      </c>
      <c r="F10152" s="8">
        <v>1533272.87</v>
      </c>
      <c r="G10152" s="10"/>
      <c r="I10152" s="8">
        <v>0</v>
      </c>
      <c r="J10152" s="8">
        <v>0</v>
      </c>
    </row>
    <row r="10153" spans="1:10" hidden="1" x14ac:dyDescent="0.35">
      <c r="A10153">
        <v>2022</v>
      </c>
      <c r="B10153">
        <v>3144201</v>
      </c>
      <c r="C10153" t="s">
        <v>158</v>
      </c>
      <c r="D10153" t="s">
        <v>303</v>
      </c>
      <c r="E10153" t="s">
        <v>299</v>
      </c>
      <c r="F10153" s="8">
        <v>3292299.44</v>
      </c>
      <c r="G10153" s="10">
        <v>2829136.08</v>
      </c>
      <c r="H10153">
        <v>0.9657676735012336</v>
      </c>
      <c r="I10153" s="8">
        <v>447308.2006382143</v>
      </c>
      <c r="J10153" s="8">
        <v>0</v>
      </c>
    </row>
    <row r="10154" spans="1:10" hidden="1" x14ac:dyDescent="0.35">
      <c r="A10154">
        <v>2022</v>
      </c>
      <c r="B10154">
        <v>3144201</v>
      </c>
      <c r="C10154" t="s">
        <v>158</v>
      </c>
      <c r="D10154" t="s">
        <v>303</v>
      </c>
      <c r="E10154" t="s">
        <v>300</v>
      </c>
      <c r="F10154" s="8">
        <v>2732288.17</v>
      </c>
      <c r="G10154" s="10"/>
      <c r="I10154" s="8">
        <v>0</v>
      </c>
      <c r="J10154" s="8">
        <v>3179596.3706382141</v>
      </c>
    </row>
    <row r="10155" spans="1:10" hidden="1" x14ac:dyDescent="0.35">
      <c r="A10155">
        <v>2022</v>
      </c>
      <c r="B10155">
        <v>3144201</v>
      </c>
      <c r="C10155" t="s">
        <v>158</v>
      </c>
      <c r="D10155" t="s">
        <v>303</v>
      </c>
      <c r="E10155" t="s">
        <v>301</v>
      </c>
      <c r="F10155" s="8">
        <v>96847.91</v>
      </c>
      <c r="G10155" s="10"/>
      <c r="I10155" s="8">
        <v>0</v>
      </c>
      <c r="J10155" s="8">
        <v>0</v>
      </c>
    </row>
    <row r="10156" spans="1:10" hidden="1" x14ac:dyDescent="0.35">
      <c r="A10156">
        <v>2022</v>
      </c>
      <c r="B10156">
        <v>3144201</v>
      </c>
      <c r="C10156" t="s">
        <v>158</v>
      </c>
      <c r="D10156" t="s">
        <v>303</v>
      </c>
      <c r="E10156" t="s">
        <v>309</v>
      </c>
      <c r="F10156" s="8">
        <v>463163.36</v>
      </c>
      <c r="G10156" s="10"/>
      <c r="I10156" s="8">
        <v>0</v>
      </c>
      <c r="J10156" s="8">
        <v>0</v>
      </c>
    </row>
    <row r="10157" spans="1:10" hidden="1" x14ac:dyDescent="0.35">
      <c r="A10157">
        <v>2022</v>
      </c>
      <c r="B10157">
        <v>3144300</v>
      </c>
      <c r="C10157" t="s">
        <v>159</v>
      </c>
      <c r="D10157" t="s">
        <v>303</v>
      </c>
      <c r="E10157" t="s">
        <v>299</v>
      </c>
      <c r="F10157" s="8">
        <v>21120424.23</v>
      </c>
      <c r="G10157" s="10">
        <v>19853327.600000001</v>
      </c>
      <c r="H10157">
        <v>0.60248213956838137</v>
      </c>
      <c r="I10157" s="8">
        <v>763403.08868228563</v>
      </c>
      <c r="J10157" s="8">
        <v>0</v>
      </c>
    </row>
    <row r="10158" spans="1:10" hidden="1" x14ac:dyDescent="0.35">
      <c r="A10158">
        <v>2022</v>
      </c>
      <c r="B10158">
        <v>3144300</v>
      </c>
      <c r="C10158" t="s">
        <v>159</v>
      </c>
      <c r="D10158" t="s">
        <v>303</v>
      </c>
      <c r="E10158" t="s">
        <v>300</v>
      </c>
      <c r="F10158" s="8">
        <v>11961275.289999999</v>
      </c>
      <c r="G10158" s="10"/>
      <c r="I10158" s="8">
        <v>0</v>
      </c>
      <c r="J10158" s="8">
        <v>12724678.378682286</v>
      </c>
    </row>
    <row r="10159" spans="1:10" hidden="1" x14ac:dyDescent="0.35">
      <c r="A10159">
        <v>2022</v>
      </c>
      <c r="B10159">
        <v>3144300</v>
      </c>
      <c r="C10159" t="s">
        <v>159</v>
      </c>
      <c r="D10159" t="s">
        <v>303</v>
      </c>
      <c r="E10159" t="s">
        <v>301</v>
      </c>
      <c r="F10159" s="8">
        <v>4905062.26</v>
      </c>
      <c r="G10159" s="10"/>
      <c r="I10159" s="8">
        <v>0</v>
      </c>
      <c r="J10159" s="8">
        <v>0</v>
      </c>
    </row>
    <row r="10160" spans="1:10" hidden="1" x14ac:dyDescent="0.35">
      <c r="A10160">
        <v>2022</v>
      </c>
      <c r="B10160">
        <v>3144300</v>
      </c>
      <c r="C10160" t="s">
        <v>159</v>
      </c>
      <c r="D10160" t="s">
        <v>303</v>
      </c>
      <c r="E10160" t="s">
        <v>304</v>
      </c>
      <c r="F10160" s="8">
        <v>1404289.04</v>
      </c>
      <c r="G10160" s="10"/>
      <c r="I10160" s="8">
        <v>0</v>
      </c>
      <c r="J10160" s="8">
        <v>0</v>
      </c>
    </row>
    <row r="10161" spans="1:10" hidden="1" x14ac:dyDescent="0.35">
      <c r="A10161">
        <v>2022</v>
      </c>
      <c r="B10161">
        <v>3144300</v>
      </c>
      <c r="C10161" t="s">
        <v>159</v>
      </c>
      <c r="D10161" t="s">
        <v>303</v>
      </c>
      <c r="E10161" t="s">
        <v>305</v>
      </c>
      <c r="F10161" s="8">
        <v>296678.18</v>
      </c>
      <c r="G10161" s="10"/>
      <c r="I10161" s="8">
        <v>0</v>
      </c>
      <c r="J10161" s="8">
        <v>0</v>
      </c>
    </row>
    <row r="10162" spans="1:10" hidden="1" x14ac:dyDescent="0.35">
      <c r="A10162">
        <v>2022</v>
      </c>
      <c r="B10162">
        <v>3144300</v>
      </c>
      <c r="C10162" t="s">
        <v>159</v>
      </c>
      <c r="D10162" t="s">
        <v>303</v>
      </c>
      <c r="E10162" t="s">
        <v>309</v>
      </c>
      <c r="F10162" s="8">
        <v>1267096.6299999999</v>
      </c>
      <c r="G10162" s="10"/>
      <c r="I10162" s="8">
        <v>0</v>
      </c>
      <c r="J10162" s="8">
        <v>0</v>
      </c>
    </row>
    <row r="10163" spans="1:10" hidden="1" x14ac:dyDescent="0.35">
      <c r="A10163">
        <v>2022</v>
      </c>
      <c r="B10163">
        <v>3144359</v>
      </c>
      <c r="C10163" t="s">
        <v>160</v>
      </c>
      <c r="D10163" t="s">
        <v>303</v>
      </c>
      <c r="E10163" t="s">
        <v>299</v>
      </c>
      <c r="F10163" s="8">
        <v>8738537.0099999998</v>
      </c>
      <c r="G10163" s="10">
        <v>8738537.0099999998</v>
      </c>
      <c r="H10163">
        <v>0.58253834757175216</v>
      </c>
      <c r="I10163" s="8">
        <v>0</v>
      </c>
      <c r="J10163" s="8">
        <v>0</v>
      </c>
    </row>
    <row r="10164" spans="1:10" hidden="1" x14ac:dyDescent="0.35">
      <c r="A10164">
        <v>2022</v>
      </c>
      <c r="B10164">
        <v>3144359</v>
      </c>
      <c r="C10164" t="s">
        <v>160</v>
      </c>
      <c r="D10164" t="s">
        <v>303</v>
      </c>
      <c r="E10164" t="s">
        <v>300</v>
      </c>
      <c r="F10164" s="8">
        <v>5090532.91</v>
      </c>
      <c r="G10164" s="10"/>
      <c r="I10164" s="8">
        <v>0</v>
      </c>
      <c r="J10164" s="8">
        <v>5090532.91</v>
      </c>
    </row>
    <row r="10165" spans="1:10" hidden="1" x14ac:dyDescent="0.35">
      <c r="A10165">
        <v>2022</v>
      </c>
      <c r="B10165">
        <v>3144359</v>
      </c>
      <c r="C10165" t="s">
        <v>160</v>
      </c>
      <c r="D10165" t="s">
        <v>303</v>
      </c>
      <c r="E10165" t="s">
        <v>301</v>
      </c>
      <c r="F10165" s="8">
        <v>3334149.63</v>
      </c>
      <c r="G10165" s="10"/>
      <c r="I10165" s="8">
        <v>0</v>
      </c>
      <c r="J10165" s="8">
        <v>0</v>
      </c>
    </row>
    <row r="10166" spans="1:10" hidden="1" x14ac:dyDescent="0.35">
      <c r="A10166">
        <v>2022</v>
      </c>
      <c r="B10166">
        <v>3144359</v>
      </c>
      <c r="C10166" t="s">
        <v>160</v>
      </c>
      <c r="D10166" t="s">
        <v>303</v>
      </c>
      <c r="E10166" t="s">
        <v>304</v>
      </c>
      <c r="F10166" s="8">
        <v>147620.62</v>
      </c>
      <c r="G10166" s="10"/>
      <c r="I10166" s="8">
        <v>0</v>
      </c>
      <c r="J10166" s="8">
        <v>0</v>
      </c>
    </row>
    <row r="10167" spans="1:10" hidden="1" x14ac:dyDescent="0.35">
      <c r="A10167">
        <v>2022</v>
      </c>
      <c r="B10167">
        <v>3144375</v>
      </c>
      <c r="C10167" t="s">
        <v>161</v>
      </c>
      <c r="D10167" t="s">
        <v>303</v>
      </c>
      <c r="E10167" t="s">
        <v>299</v>
      </c>
      <c r="F10167" s="8">
        <v>6610906.3600000003</v>
      </c>
      <c r="G10167" s="10">
        <v>6299047.8500000006</v>
      </c>
      <c r="H10167">
        <v>0.62239225885543947</v>
      </c>
      <c r="I10167" s="8">
        <v>194098.32248219167</v>
      </c>
      <c r="J10167" s="8">
        <v>0</v>
      </c>
    </row>
    <row r="10168" spans="1:10" hidden="1" x14ac:dyDescent="0.35">
      <c r="A10168">
        <v>2022</v>
      </c>
      <c r="B10168">
        <v>3144375</v>
      </c>
      <c r="C10168" t="s">
        <v>161</v>
      </c>
      <c r="D10168" t="s">
        <v>303</v>
      </c>
      <c r="E10168" t="s">
        <v>300</v>
      </c>
      <c r="F10168" s="8">
        <v>3920478.62</v>
      </c>
      <c r="G10168" s="10"/>
      <c r="I10168" s="8">
        <v>0</v>
      </c>
      <c r="J10168" s="8">
        <v>4114576.9424821916</v>
      </c>
    </row>
    <row r="10169" spans="1:10" hidden="1" x14ac:dyDescent="0.35">
      <c r="A10169">
        <v>2022</v>
      </c>
      <c r="B10169">
        <v>3144375</v>
      </c>
      <c r="C10169" t="s">
        <v>161</v>
      </c>
      <c r="D10169" t="s">
        <v>303</v>
      </c>
      <c r="E10169" t="s">
        <v>308</v>
      </c>
      <c r="F10169" s="8">
        <v>34752.61</v>
      </c>
      <c r="G10169" s="10"/>
      <c r="I10169" s="8">
        <v>0</v>
      </c>
      <c r="J10169" s="8">
        <v>0</v>
      </c>
    </row>
    <row r="10170" spans="1:10" hidden="1" x14ac:dyDescent="0.35">
      <c r="A10170">
        <v>2022</v>
      </c>
      <c r="B10170">
        <v>3144375</v>
      </c>
      <c r="C10170" t="s">
        <v>161</v>
      </c>
      <c r="D10170" t="s">
        <v>303</v>
      </c>
      <c r="E10170" t="s">
        <v>306</v>
      </c>
      <c r="F10170" s="8">
        <v>222464.32</v>
      </c>
      <c r="G10170" s="10"/>
      <c r="I10170" s="8">
        <v>0</v>
      </c>
      <c r="J10170" s="8">
        <v>0</v>
      </c>
    </row>
    <row r="10171" spans="1:10" hidden="1" x14ac:dyDescent="0.35">
      <c r="A10171">
        <v>2022</v>
      </c>
      <c r="B10171">
        <v>3144375</v>
      </c>
      <c r="C10171" t="s">
        <v>161</v>
      </c>
      <c r="D10171" t="s">
        <v>303</v>
      </c>
      <c r="E10171" t="s">
        <v>301</v>
      </c>
      <c r="F10171" s="8">
        <v>1928274.26</v>
      </c>
      <c r="G10171" s="10"/>
      <c r="I10171" s="8">
        <v>0</v>
      </c>
      <c r="J10171" s="8">
        <v>0</v>
      </c>
    </row>
    <row r="10172" spans="1:10" hidden="1" x14ac:dyDescent="0.35">
      <c r="A10172">
        <v>2022</v>
      </c>
      <c r="B10172">
        <v>3144375</v>
      </c>
      <c r="C10172" t="s">
        <v>161</v>
      </c>
      <c r="D10172" t="s">
        <v>303</v>
      </c>
      <c r="E10172" t="s">
        <v>309</v>
      </c>
      <c r="F10172" s="8">
        <v>311858.51</v>
      </c>
      <c r="G10172" s="10"/>
      <c r="I10172" s="8">
        <v>0</v>
      </c>
      <c r="J10172" s="8">
        <v>0</v>
      </c>
    </row>
    <row r="10173" spans="1:10" hidden="1" x14ac:dyDescent="0.35">
      <c r="A10173">
        <v>2022</v>
      </c>
      <c r="B10173">
        <v>3144656</v>
      </c>
      <c r="C10173" t="s">
        <v>162</v>
      </c>
      <c r="D10173" t="s">
        <v>303</v>
      </c>
      <c r="E10173" t="s">
        <v>299</v>
      </c>
      <c r="F10173" s="8">
        <v>10548169.199999999</v>
      </c>
      <c r="G10173" s="10">
        <v>9875260.8899999987</v>
      </c>
      <c r="H10173">
        <v>0.76357834532106228</v>
      </c>
      <c r="I10173" s="8">
        <v>513818.21390259248</v>
      </c>
      <c r="J10173" s="8">
        <v>0</v>
      </c>
    </row>
    <row r="10174" spans="1:10" hidden="1" x14ac:dyDescent="0.35">
      <c r="A10174">
        <v>2022</v>
      </c>
      <c r="B10174">
        <v>3144656</v>
      </c>
      <c r="C10174" t="s">
        <v>162</v>
      </c>
      <c r="D10174" t="s">
        <v>303</v>
      </c>
      <c r="E10174" t="s">
        <v>300</v>
      </c>
      <c r="F10174" s="8">
        <v>7540535.3700000001</v>
      </c>
      <c r="G10174" s="10"/>
      <c r="I10174" s="8">
        <v>0</v>
      </c>
      <c r="J10174" s="8">
        <v>8054353.5839025928</v>
      </c>
    </row>
    <row r="10175" spans="1:10" hidden="1" x14ac:dyDescent="0.35">
      <c r="A10175">
        <v>2022</v>
      </c>
      <c r="B10175">
        <v>3144656</v>
      </c>
      <c r="C10175" t="s">
        <v>162</v>
      </c>
      <c r="D10175" t="s">
        <v>303</v>
      </c>
      <c r="E10175" t="s">
        <v>301</v>
      </c>
      <c r="F10175" s="8">
        <v>2055545.63</v>
      </c>
      <c r="G10175" s="10"/>
      <c r="I10175" s="8">
        <v>0</v>
      </c>
      <c r="J10175" s="8">
        <v>0</v>
      </c>
    </row>
    <row r="10176" spans="1:10" hidden="1" x14ac:dyDescent="0.35">
      <c r="A10176">
        <v>2022</v>
      </c>
      <c r="B10176">
        <v>3144656</v>
      </c>
      <c r="C10176" t="s">
        <v>162</v>
      </c>
      <c r="D10176" t="s">
        <v>303</v>
      </c>
      <c r="E10176" t="s">
        <v>309</v>
      </c>
      <c r="F10176" s="8">
        <v>672908.31</v>
      </c>
      <c r="G10176" s="10"/>
      <c r="I10176" s="8">
        <v>0</v>
      </c>
      <c r="J10176" s="8">
        <v>0</v>
      </c>
    </row>
    <row r="10177" spans="1:10" hidden="1" x14ac:dyDescent="0.35">
      <c r="A10177">
        <v>2022</v>
      </c>
      <c r="B10177">
        <v>3144672</v>
      </c>
      <c r="C10177" t="s">
        <v>163</v>
      </c>
      <c r="D10177" t="s">
        <v>303</v>
      </c>
      <c r="E10177" t="s">
        <v>299</v>
      </c>
      <c r="F10177" s="8">
        <v>7383914.5099999998</v>
      </c>
      <c r="G10177" s="10">
        <v>5498800.2699999996</v>
      </c>
      <c r="H10177">
        <v>0.80149042583792551</v>
      </c>
      <c r="I10177" s="8">
        <v>1510901.0149707373</v>
      </c>
      <c r="J10177" s="8">
        <v>0</v>
      </c>
    </row>
    <row r="10178" spans="1:10" hidden="1" x14ac:dyDescent="0.35">
      <c r="A10178">
        <v>2022</v>
      </c>
      <c r="B10178">
        <v>3144672</v>
      </c>
      <c r="C10178" t="s">
        <v>163</v>
      </c>
      <c r="D10178" t="s">
        <v>303</v>
      </c>
      <c r="E10178" t="s">
        <v>300</v>
      </c>
      <c r="F10178" s="8">
        <v>4407235.7699999996</v>
      </c>
      <c r="G10178" s="10"/>
      <c r="I10178" s="8">
        <v>0</v>
      </c>
      <c r="J10178" s="8">
        <v>5918136.7849707371</v>
      </c>
    </row>
    <row r="10179" spans="1:10" hidden="1" x14ac:dyDescent="0.35">
      <c r="A10179">
        <v>2022</v>
      </c>
      <c r="B10179">
        <v>3144672</v>
      </c>
      <c r="C10179" t="s">
        <v>163</v>
      </c>
      <c r="D10179" t="s">
        <v>303</v>
      </c>
      <c r="E10179" t="s">
        <v>301</v>
      </c>
      <c r="F10179" s="8">
        <v>870123.32</v>
      </c>
      <c r="G10179" s="10"/>
      <c r="I10179" s="8">
        <v>0</v>
      </c>
      <c r="J10179" s="8">
        <v>0</v>
      </c>
    </row>
    <row r="10180" spans="1:10" hidden="1" x14ac:dyDescent="0.35">
      <c r="A10180">
        <v>2022</v>
      </c>
      <c r="B10180">
        <v>3144672</v>
      </c>
      <c r="C10180" t="s">
        <v>163</v>
      </c>
      <c r="D10180" t="s">
        <v>303</v>
      </c>
      <c r="E10180" t="s">
        <v>309</v>
      </c>
      <c r="F10180" s="8">
        <v>1885114.24</v>
      </c>
      <c r="G10180" s="10"/>
      <c r="I10180" s="8">
        <v>0</v>
      </c>
      <c r="J10180" s="8">
        <v>0</v>
      </c>
    </row>
    <row r="10181" spans="1:10" hidden="1" x14ac:dyDescent="0.35">
      <c r="A10181">
        <v>2022</v>
      </c>
      <c r="B10181">
        <v>3144904</v>
      </c>
      <c r="C10181" t="s">
        <v>164</v>
      </c>
      <c r="D10181" t="s">
        <v>303</v>
      </c>
      <c r="E10181" t="s">
        <v>299</v>
      </c>
      <c r="F10181" s="8">
        <v>6904855.2699999996</v>
      </c>
      <c r="G10181" s="10">
        <v>6608365.3399999999</v>
      </c>
      <c r="H10181">
        <v>0.80191728019686037</v>
      </c>
      <c r="I10181" s="8">
        <v>237760.39827135752</v>
      </c>
      <c r="J10181" s="8">
        <v>0</v>
      </c>
    </row>
    <row r="10182" spans="1:10" hidden="1" x14ac:dyDescent="0.35">
      <c r="A10182">
        <v>2022</v>
      </c>
      <c r="B10182">
        <v>3144904</v>
      </c>
      <c r="C10182" t="s">
        <v>164</v>
      </c>
      <c r="D10182" t="s">
        <v>303</v>
      </c>
      <c r="E10182" t="s">
        <v>300</v>
      </c>
      <c r="F10182" s="8">
        <v>5299362.3600000003</v>
      </c>
      <c r="G10182" s="10"/>
      <c r="I10182" s="8">
        <v>0</v>
      </c>
      <c r="J10182" s="8">
        <v>5537122.758271358</v>
      </c>
    </row>
    <row r="10183" spans="1:10" hidden="1" x14ac:dyDescent="0.35">
      <c r="A10183">
        <v>2022</v>
      </c>
      <c r="B10183">
        <v>3144904</v>
      </c>
      <c r="C10183" t="s">
        <v>164</v>
      </c>
      <c r="D10183" t="s">
        <v>303</v>
      </c>
      <c r="E10183" t="s">
        <v>301</v>
      </c>
      <c r="F10183" s="8">
        <v>1266868.04</v>
      </c>
      <c r="G10183" s="10"/>
      <c r="I10183" s="8">
        <v>0</v>
      </c>
      <c r="J10183" s="8">
        <v>0</v>
      </c>
    </row>
    <row r="10184" spans="1:10" hidden="1" x14ac:dyDescent="0.35">
      <c r="A10184">
        <v>2022</v>
      </c>
      <c r="B10184">
        <v>3144904</v>
      </c>
      <c r="C10184" t="s">
        <v>164</v>
      </c>
      <c r="D10184" t="s">
        <v>303</v>
      </c>
      <c r="E10184" t="s">
        <v>304</v>
      </c>
      <c r="F10184" s="8">
        <v>42134.94</v>
      </c>
      <c r="G10184" s="10"/>
      <c r="I10184" s="8">
        <v>0</v>
      </c>
      <c r="J10184" s="8">
        <v>0</v>
      </c>
    </row>
    <row r="10185" spans="1:10" hidden="1" x14ac:dyDescent="0.35">
      <c r="A10185">
        <v>2022</v>
      </c>
      <c r="B10185">
        <v>3144904</v>
      </c>
      <c r="C10185" t="s">
        <v>164</v>
      </c>
      <c r="D10185" t="s">
        <v>303</v>
      </c>
      <c r="E10185" t="s">
        <v>309</v>
      </c>
      <c r="F10185" s="8">
        <v>296489.93</v>
      </c>
      <c r="G10185" s="10"/>
      <c r="I10185" s="8">
        <v>0</v>
      </c>
      <c r="J10185" s="8">
        <v>0</v>
      </c>
    </row>
    <row r="10186" spans="1:10" hidden="1" x14ac:dyDescent="0.35">
      <c r="A10186">
        <v>2022</v>
      </c>
      <c r="B10186">
        <v>3145059</v>
      </c>
      <c r="C10186" t="s">
        <v>165</v>
      </c>
      <c r="D10186" t="s">
        <v>303</v>
      </c>
      <c r="E10186" t="s">
        <v>299</v>
      </c>
      <c r="F10186" s="8">
        <v>9016894.5299999993</v>
      </c>
      <c r="G10186" s="10">
        <v>8489167.0499999989</v>
      </c>
      <c r="H10186">
        <v>0.69536203554858789</v>
      </c>
      <c r="I10186" s="8">
        <v>366961.65470772667</v>
      </c>
      <c r="J10186" s="8">
        <v>0</v>
      </c>
    </row>
    <row r="10187" spans="1:10" hidden="1" x14ac:dyDescent="0.35">
      <c r="A10187">
        <v>2022</v>
      </c>
      <c r="B10187">
        <v>3145059</v>
      </c>
      <c r="C10187" t="s">
        <v>165</v>
      </c>
      <c r="D10187" t="s">
        <v>303</v>
      </c>
      <c r="E10187" t="s">
        <v>300</v>
      </c>
      <c r="F10187" s="8">
        <v>5903044.4800000004</v>
      </c>
      <c r="G10187" s="10"/>
      <c r="I10187" s="8">
        <v>0</v>
      </c>
      <c r="J10187" s="8">
        <v>6270006.1347077275</v>
      </c>
    </row>
    <row r="10188" spans="1:10" hidden="1" x14ac:dyDescent="0.35">
      <c r="A10188">
        <v>2022</v>
      </c>
      <c r="B10188">
        <v>3145059</v>
      </c>
      <c r="C10188" t="s">
        <v>165</v>
      </c>
      <c r="D10188" t="s">
        <v>303</v>
      </c>
      <c r="E10188" t="s">
        <v>301</v>
      </c>
      <c r="F10188" s="8">
        <v>2553689.0699999998</v>
      </c>
      <c r="G10188" s="10"/>
      <c r="I10188" s="8">
        <v>0</v>
      </c>
      <c r="J10188" s="8">
        <v>0</v>
      </c>
    </row>
    <row r="10189" spans="1:10" hidden="1" x14ac:dyDescent="0.35">
      <c r="A10189">
        <v>2022</v>
      </c>
      <c r="B10189">
        <v>3145059</v>
      </c>
      <c r="C10189" t="s">
        <v>165</v>
      </c>
      <c r="D10189" t="s">
        <v>303</v>
      </c>
      <c r="E10189" t="s">
        <v>304</v>
      </c>
      <c r="F10189" s="8">
        <v>30436.7</v>
      </c>
      <c r="G10189" s="10"/>
      <c r="I10189" s="8">
        <v>0</v>
      </c>
      <c r="J10189" s="8">
        <v>0</v>
      </c>
    </row>
    <row r="10190" spans="1:10" hidden="1" x14ac:dyDescent="0.35">
      <c r="A10190">
        <v>2022</v>
      </c>
      <c r="B10190">
        <v>3145059</v>
      </c>
      <c r="C10190" t="s">
        <v>165</v>
      </c>
      <c r="D10190" t="s">
        <v>303</v>
      </c>
      <c r="E10190" t="s">
        <v>305</v>
      </c>
      <c r="F10190" s="8">
        <v>1996.8</v>
      </c>
      <c r="G10190" s="10"/>
      <c r="I10190" s="8">
        <v>0</v>
      </c>
      <c r="J10190" s="8">
        <v>0</v>
      </c>
    </row>
    <row r="10191" spans="1:10" hidden="1" x14ac:dyDescent="0.35">
      <c r="A10191">
        <v>2022</v>
      </c>
      <c r="B10191">
        <v>3145059</v>
      </c>
      <c r="C10191" t="s">
        <v>165</v>
      </c>
      <c r="D10191" t="s">
        <v>303</v>
      </c>
      <c r="E10191" t="s">
        <v>309</v>
      </c>
      <c r="F10191" s="8">
        <v>527727.48</v>
      </c>
      <c r="G10191" s="10"/>
      <c r="I10191" s="8">
        <v>0</v>
      </c>
      <c r="J10191" s="8">
        <v>0</v>
      </c>
    </row>
    <row r="10192" spans="1:10" hidden="1" x14ac:dyDescent="0.35">
      <c r="A10192">
        <v>2022</v>
      </c>
      <c r="B10192">
        <v>3145307</v>
      </c>
      <c r="C10192" t="s">
        <v>166</v>
      </c>
      <c r="D10192" t="s">
        <v>303</v>
      </c>
      <c r="E10192" t="s">
        <v>299</v>
      </c>
      <c r="F10192" s="8">
        <v>36052724.880000003</v>
      </c>
      <c r="G10192" s="10">
        <v>35319783.100000001</v>
      </c>
      <c r="H10192">
        <v>0.79682571210353781</v>
      </c>
      <c r="I10192" s="8">
        <v>584026.85577893455</v>
      </c>
      <c r="J10192" s="8">
        <v>0</v>
      </c>
    </row>
    <row r="10193" spans="1:10" hidden="1" x14ac:dyDescent="0.35">
      <c r="A10193">
        <v>2022</v>
      </c>
      <c r="B10193">
        <v>3145307</v>
      </c>
      <c r="C10193" t="s">
        <v>166</v>
      </c>
      <c r="D10193" t="s">
        <v>303</v>
      </c>
      <c r="E10193" t="s">
        <v>300</v>
      </c>
      <c r="F10193" s="8">
        <v>28143711.32</v>
      </c>
      <c r="G10193" s="10"/>
      <c r="I10193" s="8">
        <v>0</v>
      </c>
      <c r="J10193" s="8">
        <v>28727738.175778937</v>
      </c>
    </row>
    <row r="10194" spans="1:10" hidden="1" x14ac:dyDescent="0.35">
      <c r="A10194">
        <v>2022</v>
      </c>
      <c r="B10194">
        <v>3145307</v>
      </c>
      <c r="C10194" t="s">
        <v>166</v>
      </c>
      <c r="D10194" t="s">
        <v>303</v>
      </c>
      <c r="E10194" t="s">
        <v>306</v>
      </c>
      <c r="F10194" s="8">
        <v>10551.07</v>
      </c>
      <c r="G10194" s="10"/>
      <c r="I10194" s="8">
        <v>0</v>
      </c>
      <c r="J10194" s="8">
        <v>0</v>
      </c>
    </row>
    <row r="10195" spans="1:10" hidden="1" x14ac:dyDescent="0.35">
      <c r="A10195">
        <v>2022</v>
      </c>
      <c r="B10195">
        <v>3145307</v>
      </c>
      <c r="C10195" t="s">
        <v>166</v>
      </c>
      <c r="D10195" t="s">
        <v>303</v>
      </c>
      <c r="E10195" t="s">
        <v>301</v>
      </c>
      <c r="F10195" s="8">
        <v>5839749.6699999999</v>
      </c>
      <c r="G10195" s="10"/>
      <c r="I10195" s="8">
        <v>0</v>
      </c>
      <c r="J10195" s="8">
        <v>0</v>
      </c>
    </row>
    <row r="10196" spans="1:10" hidden="1" x14ac:dyDescent="0.35">
      <c r="A10196">
        <v>2022</v>
      </c>
      <c r="B10196">
        <v>3145307</v>
      </c>
      <c r="C10196" t="s">
        <v>166</v>
      </c>
      <c r="D10196" t="s">
        <v>303</v>
      </c>
      <c r="E10196" t="s">
        <v>305</v>
      </c>
      <c r="F10196" s="8">
        <v>2400</v>
      </c>
      <c r="G10196" s="10"/>
      <c r="I10196" s="8">
        <v>0</v>
      </c>
      <c r="J10196" s="8">
        <v>0</v>
      </c>
    </row>
    <row r="10197" spans="1:10" hidden="1" x14ac:dyDescent="0.35">
      <c r="A10197">
        <v>2022</v>
      </c>
      <c r="B10197">
        <v>3145307</v>
      </c>
      <c r="C10197" t="s">
        <v>166</v>
      </c>
      <c r="D10197" t="s">
        <v>303</v>
      </c>
      <c r="E10197" t="s">
        <v>309</v>
      </c>
      <c r="F10197" s="8">
        <v>732941.78</v>
      </c>
      <c r="G10197" s="10"/>
      <c r="I10197" s="8">
        <v>0</v>
      </c>
      <c r="J10197" s="8">
        <v>0</v>
      </c>
    </row>
    <row r="10198" spans="1:10" hidden="1" x14ac:dyDescent="0.35">
      <c r="A10198">
        <v>2022</v>
      </c>
      <c r="B10198">
        <v>3145356</v>
      </c>
      <c r="C10198" t="s">
        <v>167</v>
      </c>
      <c r="D10198" t="s">
        <v>303</v>
      </c>
      <c r="E10198" t="s">
        <v>299</v>
      </c>
      <c r="F10198" s="8">
        <v>12591802.060000001</v>
      </c>
      <c r="G10198" s="10">
        <v>12591802.060000001</v>
      </c>
      <c r="H10198">
        <v>0.63712363502639113</v>
      </c>
      <c r="I10198" s="8">
        <v>0</v>
      </c>
      <c r="J10198" s="8">
        <v>0</v>
      </c>
    </row>
    <row r="10199" spans="1:10" hidden="1" x14ac:dyDescent="0.35">
      <c r="A10199">
        <v>2022</v>
      </c>
      <c r="B10199">
        <v>3145356</v>
      </c>
      <c r="C10199" t="s">
        <v>167</v>
      </c>
      <c r="D10199" t="s">
        <v>303</v>
      </c>
      <c r="E10199" t="s">
        <v>300</v>
      </c>
      <c r="F10199" s="8">
        <v>8022534.7000000002</v>
      </c>
      <c r="G10199" s="10"/>
      <c r="I10199" s="8">
        <v>0</v>
      </c>
      <c r="J10199" s="8">
        <v>8022534.7000000002</v>
      </c>
    </row>
    <row r="10200" spans="1:10" hidden="1" x14ac:dyDescent="0.35">
      <c r="A10200">
        <v>2022</v>
      </c>
      <c r="B10200">
        <v>3145356</v>
      </c>
      <c r="C10200" t="s">
        <v>167</v>
      </c>
      <c r="D10200" t="s">
        <v>303</v>
      </c>
      <c r="E10200" t="s">
        <v>307</v>
      </c>
      <c r="F10200" s="8">
        <v>7416</v>
      </c>
      <c r="G10200" s="10"/>
      <c r="I10200" s="8">
        <v>0</v>
      </c>
      <c r="J10200" s="8">
        <v>0</v>
      </c>
    </row>
    <row r="10201" spans="1:10" hidden="1" x14ac:dyDescent="0.35">
      <c r="A10201">
        <v>2022</v>
      </c>
      <c r="B10201">
        <v>3145356</v>
      </c>
      <c r="C10201" t="s">
        <v>167</v>
      </c>
      <c r="D10201" t="s">
        <v>303</v>
      </c>
      <c r="E10201" t="s">
        <v>308</v>
      </c>
      <c r="F10201" s="8">
        <v>121383.18</v>
      </c>
      <c r="G10201" s="10"/>
      <c r="I10201" s="8">
        <v>0</v>
      </c>
      <c r="J10201" s="8">
        <v>0</v>
      </c>
    </row>
    <row r="10202" spans="1:10" hidden="1" x14ac:dyDescent="0.35">
      <c r="A10202">
        <v>2022</v>
      </c>
      <c r="B10202">
        <v>3145356</v>
      </c>
      <c r="C10202" t="s">
        <v>167</v>
      </c>
      <c r="D10202" t="s">
        <v>303</v>
      </c>
      <c r="E10202" t="s">
        <v>306</v>
      </c>
      <c r="F10202" s="8">
        <v>2220939.59</v>
      </c>
      <c r="G10202" s="10"/>
      <c r="I10202" s="8">
        <v>0</v>
      </c>
      <c r="J10202" s="8">
        <v>0</v>
      </c>
    </row>
    <row r="10203" spans="1:10" hidden="1" x14ac:dyDescent="0.35">
      <c r="A10203">
        <v>2022</v>
      </c>
      <c r="B10203">
        <v>3145372</v>
      </c>
      <c r="C10203" t="s">
        <v>168</v>
      </c>
      <c r="D10203" t="s">
        <v>303</v>
      </c>
      <c r="E10203" t="s">
        <v>299</v>
      </c>
      <c r="F10203" s="8">
        <v>8572593.8000000007</v>
      </c>
      <c r="G10203" s="10">
        <v>8038687.2100000009</v>
      </c>
      <c r="H10203">
        <v>0.68436510169923626</v>
      </c>
      <c r="I10203" s="8">
        <v>365387.03776324244</v>
      </c>
      <c r="J10203" s="8">
        <v>0</v>
      </c>
    </row>
    <row r="10204" spans="1:10" hidden="1" x14ac:dyDescent="0.35">
      <c r="A10204">
        <v>2022</v>
      </c>
      <c r="B10204">
        <v>3145372</v>
      </c>
      <c r="C10204" t="s">
        <v>168</v>
      </c>
      <c r="D10204" t="s">
        <v>303</v>
      </c>
      <c r="E10204" t="s">
        <v>300</v>
      </c>
      <c r="F10204" s="8">
        <v>5501396.9900000002</v>
      </c>
      <c r="G10204" s="10"/>
      <c r="I10204" s="8">
        <v>0</v>
      </c>
      <c r="J10204" s="8">
        <v>5866784.0277632428</v>
      </c>
    </row>
    <row r="10205" spans="1:10" hidden="1" x14ac:dyDescent="0.35">
      <c r="A10205">
        <v>2022</v>
      </c>
      <c r="B10205">
        <v>3145372</v>
      </c>
      <c r="C10205" t="s">
        <v>168</v>
      </c>
      <c r="D10205" t="s">
        <v>303</v>
      </c>
      <c r="E10205" t="s">
        <v>306</v>
      </c>
      <c r="F10205" s="8">
        <v>170940</v>
      </c>
      <c r="G10205" s="10"/>
      <c r="I10205" s="8">
        <v>0</v>
      </c>
      <c r="J10205" s="8">
        <v>0</v>
      </c>
    </row>
    <row r="10206" spans="1:10" hidden="1" x14ac:dyDescent="0.35">
      <c r="A10206">
        <v>2022</v>
      </c>
      <c r="B10206">
        <v>3145372</v>
      </c>
      <c r="C10206" t="s">
        <v>168</v>
      </c>
      <c r="D10206" t="s">
        <v>303</v>
      </c>
      <c r="E10206" t="s">
        <v>301</v>
      </c>
      <c r="F10206" s="8">
        <v>2261828.2599999998</v>
      </c>
      <c r="G10206" s="10"/>
      <c r="I10206" s="8">
        <v>0</v>
      </c>
      <c r="J10206" s="8">
        <v>0</v>
      </c>
    </row>
    <row r="10207" spans="1:10" hidden="1" x14ac:dyDescent="0.35">
      <c r="A10207">
        <v>2022</v>
      </c>
      <c r="B10207">
        <v>3145372</v>
      </c>
      <c r="C10207" t="s">
        <v>168</v>
      </c>
      <c r="D10207" t="s">
        <v>303</v>
      </c>
      <c r="E10207" t="s">
        <v>309</v>
      </c>
      <c r="F10207" s="8">
        <v>533906.59</v>
      </c>
      <c r="G10207" s="10"/>
      <c r="I10207" s="8">
        <v>0</v>
      </c>
      <c r="J10207" s="8">
        <v>0</v>
      </c>
    </row>
    <row r="10208" spans="1:10" hidden="1" x14ac:dyDescent="0.35">
      <c r="A10208">
        <v>2022</v>
      </c>
      <c r="B10208">
        <v>3145455</v>
      </c>
      <c r="C10208" t="s">
        <v>169</v>
      </c>
      <c r="D10208" t="s">
        <v>303</v>
      </c>
      <c r="E10208" t="s">
        <v>299</v>
      </c>
      <c r="F10208" s="8">
        <v>12101889.24</v>
      </c>
      <c r="G10208" s="10">
        <v>11448825.76</v>
      </c>
      <c r="H10208">
        <v>0.77848491512023854</v>
      </c>
      <c r="I10208" s="8">
        <v>508400.06779592758</v>
      </c>
      <c r="J10208" s="8">
        <v>0</v>
      </c>
    </row>
    <row r="10209" spans="1:10" hidden="1" x14ac:dyDescent="0.35">
      <c r="A10209">
        <v>2022</v>
      </c>
      <c r="B10209">
        <v>3145455</v>
      </c>
      <c r="C10209" t="s">
        <v>169</v>
      </c>
      <c r="D10209" t="s">
        <v>303</v>
      </c>
      <c r="E10209" t="s">
        <v>300</v>
      </c>
      <c r="F10209" s="8">
        <v>8912738.1500000004</v>
      </c>
      <c r="G10209" s="10"/>
      <c r="I10209" s="8">
        <v>0</v>
      </c>
      <c r="J10209" s="8">
        <v>9421138.2177959271</v>
      </c>
    </row>
    <row r="10210" spans="1:10" hidden="1" x14ac:dyDescent="0.35">
      <c r="A10210">
        <v>2022</v>
      </c>
      <c r="B10210">
        <v>3145455</v>
      </c>
      <c r="C10210" t="s">
        <v>169</v>
      </c>
      <c r="D10210" t="s">
        <v>303</v>
      </c>
      <c r="E10210" t="s">
        <v>306</v>
      </c>
      <c r="F10210" s="8">
        <v>115500</v>
      </c>
      <c r="G10210" s="10"/>
      <c r="I10210" s="8">
        <v>0</v>
      </c>
      <c r="J10210" s="8">
        <v>0</v>
      </c>
    </row>
    <row r="10211" spans="1:10" hidden="1" x14ac:dyDescent="0.35">
      <c r="A10211">
        <v>2022</v>
      </c>
      <c r="B10211">
        <v>3145455</v>
      </c>
      <c r="C10211" t="s">
        <v>169</v>
      </c>
      <c r="D10211" t="s">
        <v>303</v>
      </c>
      <c r="E10211" t="s">
        <v>301</v>
      </c>
      <c r="F10211" s="8">
        <v>2329270.16</v>
      </c>
      <c r="G10211" s="10"/>
      <c r="I10211" s="8">
        <v>0</v>
      </c>
      <c r="J10211" s="8">
        <v>0</v>
      </c>
    </row>
    <row r="10212" spans="1:10" hidden="1" x14ac:dyDescent="0.35">
      <c r="A10212">
        <v>2022</v>
      </c>
      <c r="B10212">
        <v>3145455</v>
      </c>
      <c r="C10212" t="s">
        <v>169</v>
      </c>
      <c r="D10212" t="s">
        <v>303</v>
      </c>
      <c r="E10212" t="s">
        <v>309</v>
      </c>
      <c r="F10212" s="8">
        <v>653063.48</v>
      </c>
      <c r="G10212" s="10"/>
      <c r="I10212" s="8">
        <v>0</v>
      </c>
      <c r="J10212" s="8">
        <v>0</v>
      </c>
    </row>
    <row r="10213" spans="1:10" hidden="1" x14ac:dyDescent="0.35">
      <c r="A10213">
        <v>2022</v>
      </c>
      <c r="B10213">
        <v>3146206</v>
      </c>
      <c r="C10213" t="s">
        <v>170</v>
      </c>
      <c r="D10213" t="s">
        <v>303</v>
      </c>
      <c r="E10213" t="s">
        <v>299</v>
      </c>
      <c r="F10213" s="8">
        <v>10210431.210000001</v>
      </c>
      <c r="G10213" s="10">
        <v>9750351.4300000016</v>
      </c>
      <c r="H10213">
        <v>0.86881677350987518</v>
      </c>
      <c r="I10213" s="8">
        <v>399725.03001673322</v>
      </c>
      <c r="J10213" s="8">
        <v>0</v>
      </c>
    </row>
    <row r="10214" spans="1:10" hidden="1" x14ac:dyDescent="0.35">
      <c r="A10214">
        <v>2022</v>
      </c>
      <c r="B10214">
        <v>3146206</v>
      </c>
      <c r="C10214" t="s">
        <v>170</v>
      </c>
      <c r="D10214" t="s">
        <v>303</v>
      </c>
      <c r="E10214" t="s">
        <v>300</v>
      </c>
      <c r="F10214" s="8">
        <v>8471268.8699999992</v>
      </c>
      <c r="G10214" s="10"/>
      <c r="I10214" s="8">
        <v>0</v>
      </c>
      <c r="J10214" s="8">
        <v>8870993.9000167325</v>
      </c>
    </row>
    <row r="10215" spans="1:10" hidden="1" x14ac:dyDescent="0.35">
      <c r="A10215">
        <v>2022</v>
      </c>
      <c r="B10215">
        <v>3146206</v>
      </c>
      <c r="C10215" t="s">
        <v>170</v>
      </c>
      <c r="D10215" t="s">
        <v>303</v>
      </c>
      <c r="E10215" t="s">
        <v>306</v>
      </c>
      <c r="F10215" s="8">
        <v>29243.4</v>
      </c>
      <c r="G10215" s="10"/>
      <c r="I10215" s="8">
        <v>0</v>
      </c>
      <c r="J10215" s="8">
        <v>0</v>
      </c>
    </row>
    <row r="10216" spans="1:10" hidden="1" x14ac:dyDescent="0.35">
      <c r="A10216">
        <v>2022</v>
      </c>
      <c r="B10216">
        <v>3146206</v>
      </c>
      <c r="C10216" t="s">
        <v>170</v>
      </c>
      <c r="D10216" t="s">
        <v>303</v>
      </c>
      <c r="E10216" t="s">
        <v>301</v>
      </c>
      <c r="F10216" s="8">
        <v>261085.84</v>
      </c>
      <c r="G10216" s="10"/>
      <c r="I10216" s="8">
        <v>0</v>
      </c>
      <c r="J10216" s="8">
        <v>0</v>
      </c>
    </row>
    <row r="10217" spans="1:10" hidden="1" x14ac:dyDescent="0.35">
      <c r="A10217">
        <v>2022</v>
      </c>
      <c r="B10217">
        <v>3146206</v>
      </c>
      <c r="C10217" t="s">
        <v>170</v>
      </c>
      <c r="D10217" t="s">
        <v>303</v>
      </c>
      <c r="E10217" t="s">
        <v>309</v>
      </c>
      <c r="F10217" s="8">
        <v>460079.78</v>
      </c>
      <c r="G10217" s="10"/>
      <c r="I10217" s="8">
        <v>0</v>
      </c>
      <c r="J10217" s="8">
        <v>0</v>
      </c>
    </row>
    <row r="10218" spans="1:10" hidden="1" x14ac:dyDescent="0.35">
      <c r="A10218">
        <v>2022</v>
      </c>
      <c r="B10218">
        <v>3146255</v>
      </c>
      <c r="C10218" t="s">
        <v>171</v>
      </c>
      <c r="D10218" t="s">
        <v>303</v>
      </c>
      <c r="E10218" t="s">
        <v>299</v>
      </c>
      <c r="F10218" s="8">
        <v>8429394.0099999998</v>
      </c>
      <c r="G10218" s="10">
        <v>8321898.79</v>
      </c>
      <c r="H10218">
        <v>0.87029267992335191</v>
      </c>
      <c r="I10218" s="8">
        <v>93552.303092750299</v>
      </c>
      <c r="J10218" s="8">
        <v>0</v>
      </c>
    </row>
    <row r="10219" spans="1:10" hidden="1" x14ac:dyDescent="0.35">
      <c r="A10219">
        <v>2022</v>
      </c>
      <c r="B10219">
        <v>3146255</v>
      </c>
      <c r="C10219" t="s">
        <v>171</v>
      </c>
      <c r="D10219" t="s">
        <v>303</v>
      </c>
      <c r="E10219" t="s">
        <v>300</v>
      </c>
      <c r="F10219" s="8">
        <v>7242487.5999999996</v>
      </c>
      <c r="G10219" s="10"/>
      <c r="I10219" s="8">
        <v>0</v>
      </c>
      <c r="J10219" s="8">
        <v>7336039.9030927503</v>
      </c>
    </row>
    <row r="10220" spans="1:10" hidden="1" x14ac:dyDescent="0.35">
      <c r="A10220">
        <v>2022</v>
      </c>
      <c r="B10220">
        <v>3146255</v>
      </c>
      <c r="C10220" t="s">
        <v>171</v>
      </c>
      <c r="D10220" t="s">
        <v>303</v>
      </c>
      <c r="E10220" t="s">
        <v>301</v>
      </c>
      <c r="F10220" s="8">
        <v>1067775.3500000001</v>
      </c>
      <c r="G10220" s="10"/>
      <c r="I10220" s="8">
        <v>0</v>
      </c>
      <c r="J10220" s="8">
        <v>0</v>
      </c>
    </row>
    <row r="10221" spans="1:10" hidden="1" x14ac:dyDescent="0.35">
      <c r="A10221">
        <v>2022</v>
      </c>
      <c r="B10221">
        <v>3146255</v>
      </c>
      <c r="C10221" t="s">
        <v>171</v>
      </c>
      <c r="D10221" t="s">
        <v>303</v>
      </c>
      <c r="E10221" t="s">
        <v>309</v>
      </c>
      <c r="F10221" s="8">
        <v>107495.22</v>
      </c>
      <c r="G10221" s="10"/>
      <c r="I10221" s="8">
        <v>0</v>
      </c>
      <c r="J10221" s="8">
        <v>0</v>
      </c>
    </row>
    <row r="10222" spans="1:10" hidden="1" x14ac:dyDescent="0.35">
      <c r="A10222">
        <v>2022</v>
      </c>
      <c r="B10222">
        <v>3146305</v>
      </c>
      <c r="C10222" t="s">
        <v>172</v>
      </c>
      <c r="D10222" t="s">
        <v>303</v>
      </c>
      <c r="E10222" t="s">
        <v>299</v>
      </c>
      <c r="F10222" s="8">
        <v>22841112.59</v>
      </c>
      <c r="G10222" s="10">
        <v>21163698.300000001</v>
      </c>
      <c r="H10222">
        <v>0.8564750632454442</v>
      </c>
      <c r="I10222" s="8">
        <v>1436663.510116562</v>
      </c>
      <c r="J10222" s="8">
        <v>0</v>
      </c>
    </row>
    <row r="10223" spans="1:10" hidden="1" x14ac:dyDescent="0.35">
      <c r="A10223">
        <v>2022</v>
      </c>
      <c r="B10223">
        <v>3146305</v>
      </c>
      <c r="C10223" t="s">
        <v>172</v>
      </c>
      <c r="D10223" t="s">
        <v>303</v>
      </c>
      <c r="E10223" t="s">
        <v>300</v>
      </c>
      <c r="F10223" s="8">
        <v>18126179.84</v>
      </c>
      <c r="G10223" s="10"/>
      <c r="I10223" s="8">
        <v>0</v>
      </c>
      <c r="J10223" s="8">
        <v>19562843.350116562</v>
      </c>
    </row>
    <row r="10224" spans="1:10" hidden="1" x14ac:dyDescent="0.35">
      <c r="A10224">
        <v>2022</v>
      </c>
      <c r="B10224">
        <v>3146305</v>
      </c>
      <c r="C10224" t="s">
        <v>172</v>
      </c>
      <c r="D10224" t="s">
        <v>303</v>
      </c>
      <c r="E10224" t="s">
        <v>306</v>
      </c>
      <c r="F10224" s="8">
        <v>548312.03</v>
      </c>
      <c r="G10224" s="10"/>
      <c r="I10224" s="8">
        <v>0</v>
      </c>
      <c r="J10224" s="8">
        <v>0</v>
      </c>
    </row>
    <row r="10225" spans="1:10" hidden="1" x14ac:dyDescent="0.35">
      <c r="A10225">
        <v>2022</v>
      </c>
      <c r="B10225">
        <v>3146305</v>
      </c>
      <c r="C10225" t="s">
        <v>172</v>
      </c>
      <c r="D10225" t="s">
        <v>303</v>
      </c>
      <c r="E10225" t="s">
        <v>301</v>
      </c>
      <c r="F10225" s="8">
        <v>396334.15</v>
      </c>
      <c r="G10225" s="10"/>
      <c r="I10225" s="8">
        <v>0</v>
      </c>
      <c r="J10225" s="8">
        <v>0</v>
      </c>
    </row>
    <row r="10226" spans="1:10" hidden="1" x14ac:dyDescent="0.35">
      <c r="A10226">
        <v>2022</v>
      </c>
      <c r="B10226">
        <v>3146305</v>
      </c>
      <c r="C10226" t="s">
        <v>172</v>
      </c>
      <c r="D10226" t="s">
        <v>303</v>
      </c>
      <c r="E10226" t="s">
        <v>304</v>
      </c>
      <c r="F10226" s="8">
        <v>25034.43</v>
      </c>
      <c r="G10226" s="10"/>
      <c r="I10226" s="8">
        <v>0</v>
      </c>
      <c r="J10226" s="8">
        <v>0</v>
      </c>
    </row>
    <row r="10227" spans="1:10" hidden="1" x14ac:dyDescent="0.35">
      <c r="A10227">
        <v>2022</v>
      </c>
      <c r="B10227">
        <v>3146305</v>
      </c>
      <c r="C10227" t="s">
        <v>172</v>
      </c>
      <c r="D10227" t="s">
        <v>303</v>
      </c>
      <c r="E10227" t="s">
        <v>309</v>
      </c>
      <c r="F10227" s="8">
        <v>1677414.29</v>
      </c>
      <c r="G10227" s="10"/>
      <c r="I10227" s="8">
        <v>0</v>
      </c>
      <c r="J10227" s="8">
        <v>0</v>
      </c>
    </row>
    <row r="10228" spans="1:10" hidden="1" x14ac:dyDescent="0.35">
      <c r="A10228">
        <v>2022</v>
      </c>
      <c r="B10228">
        <v>3146552</v>
      </c>
      <c r="C10228" t="s">
        <v>173</v>
      </c>
      <c r="D10228" t="s">
        <v>303</v>
      </c>
      <c r="E10228" t="s">
        <v>299</v>
      </c>
      <c r="F10228" s="8">
        <v>9750754.5899999999</v>
      </c>
      <c r="G10228" s="10">
        <v>8886275.2899999991</v>
      </c>
      <c r="H10228">
        <v>0.81479145803055586</v>
      </c>
      <c r="I10228" s="8">
        <v>704370.34928423434</v>
      </c>
      <c r="J10228" s="8">
        <v>0</v>
      </c>
    </row>
    <row r="10229" spans="1:10" hidden="1" x14ac:dyDescent="0.35">
      <c r="A10229">
        <v>2022</v>
      </c>
      <c r="B10229">
        <v>3146552</v>
      </c>
      <c r="C10229" t="s">
        <v>173</v>
      </c>
      <c r="D10229" t="s">
        <v>303</v>
      </c>
      <c r="E10229" t="s">
        <v>300</v>
      </c>
      <c r="F10229" s="8">
        <v>7240461.2000000002</v>
      </c>
      <c r="G10229" s="10"/>
      <c r="I10229" s="8">
        <v>0</v>
      </c>
      <c r="J10229" s="8">
        <v>7944831.5492842346</v>
      </c>
    </row>
    <row r="10230" spans="1:10" hidden="1" x14ac:dyDescent="0.35">
      <c r="A10230">
        <v>2022</v>
      </c>
      <c r="B10230">
        <v>3146552</v>
      </c>
      <c r="C10230" t="s">
        <v>173</v>
      </c>
      <c r="D10230" t="s">
        <v>303</v>
      </c>
      <c r="E10230" t="s">
        <v>301</v>
      </c>
      <c r="F10230" s="8">
        <v>1504390.03</v>
      </c>
      <c r="G10230" s="10"/>
      <c r="I10230" s="8">
        <v>0</v>
      </c>
      <c r="J10230" s="8">
        <v>0</v>
      </c>
    </row>
    <row r="10231" spans="1:10" hidden="1" x14ac:dyDescent="0.35">
      <c r="A10231">
        <v>2022</v>
      </c>
      <c r="B10231">
        <v>3146552</v>
      </c>
      <c r="C10231" t="s">
        <v>173</v>
      </c>
      <c r="D10231" t="s">
        <v>303</v>
      </c>
      <c r="E10231" t="s">
        <v>304</v>
      </c>
      <c r="F10231" s="8">
        <v>22728</v>
      </c>
      <c r="G10231" s="10"/>
      <c r="I10231" s="8">
        <v>0</v>
      </c>
      <c r="J10231" s="8">
        <v>0</v>
      </c>
    </row>
    <row r="10232" spans="1:10" hidden="1" x14ac:dyDescent="0.35">
      <c r="A10232">
        <v>2022</v>
      </c>
      <c r="B10232">
        <v>3146552</v>
      </c>
      <c r="C10232" t="s">
        <v>173</v>
      </c>
      <c r="D10232" t="s">
        <v>303</v>
      </c>
      <c r="E10232" t="s">
        <v>309</v>
      </c>
      <c r="F10232" s="8">
        <v>864479.3</v>
      </c>
      <c r="G10232" s="10"/>
      <c r="I10232" s="8">
        <v>0</v>
      </c>
      <c r="J10232" s="8">
        <v>0</v>
      </c>
    </row>
    <row r="10233" spans="1:10" hidden="1" x14ac:dyDescent="0.35">
      <c r="A10233">
        <v>2022</v>
      </c>
      <c r="B10233">
        <v>3146750</v>
      </c>
      <c r="C10233" t="s">
        <v>174</v>
      </c>
      <c r="D10233" t="s">
        <v>303</v>
      </c>
      <c r="E10233" t="s">
        <v>299</v>
      </c>
      <c r="F10233" s="8">
        <v>6123919.4800000004</v>
      </c>
      <c r="G10233" s="10">
        <v>5833997.5100000007</v>
      </c>
      <c r="H10233">
        <v>0.54813419520982953</v>
      </c>
      <c r="I10233" s="8">
        <v>158916.14569959833</v>
      </c>
      <c r="J10233" s="8">
        <v>0</v>
      </c>
    </row>
    <row r="10234" spans="1:10" hidden="1" x14ac:dyDescent="0.35">
      <c r="A10234">
        <v>2022</v>
      </c>
      <c r="B10234">
        <v>3146750</v>
      </c>
      <c r="C10234" t="s">
        <v>174</v>
      </c>
      <c r="D10234" t="s">
        <v>303</v>
      </c>
      <c r="E10234" t="s">
        <v>300</v>
      </c>
      <c r="F10234" s="8">
        <v>3197813.53</v>
      </c>
      <c r="G10234" s="10"/>
      <c r="I10234" s="8">
        <v>0</v>
      </c>
      <c r="J10234" s="8">
        <v>3356729.6756995982</v>
      </c>
    </row>
    <row r="10235" spans="1:10" hidden="1" x14ac:dyDescent="0.35">
      <c r="A10235">
        <v>2022</v>
      </c>
      <c r="B10235">
        <v>3146750</v>
      </c>
      <c r="C10235" t="s">
        <v>174</v>
      </c>
      <c r="D10235" t="s">
        <v>303</v>
      </c>
      <c r="E10235" t="s">
        <v>301</v>
      </c>
      <c r="F10235" s="8">
        <v>1792437.32</v>
      </c>
      <c r="G10235" s="10"/>
      <c r="I10235" s="8">
        <v>0</v>
      </c>
      <c r="J10235" s="8">
        <v>0</v>
      </c>
    </row>
    <row r="10236" spans="1:10" hidden="1" x14ac:dyDescent="0.35">
      <c r="A10236">
        <v>2022</v>
      </c>
      <c r="B10236">
        <v>3146750</v>
      </c>
      <c r="C10236" t="s">
        <v>174</v>
      </c>
      <c r="D10236" t="s">
        <v>303</v>
      </c>
      <c r="E10236" t="s">
        <v>309</v>
      </c>
      <c r="F10236" s="8">
        <v>289921.96999999997</v>
      </c>
      <c r="G10236" s="10"/>
      <c r="I10236" s="8">
        <v>0</v>
      </c>
      <c r="J10236" s="8">
        <v>0</v>
      </c>
    </row>
    <row r="10237" spans="1:10" hidden="1" x14ac:dyDescent="0.35">
      <c r="A10237">
        <v>2022</v>
      </c>
      <c r="B10237">
        <v>3147956</v>
      </c>
      <c r="C10237" t="s">
        <v>175</v>
      </c>
      <c r="D10237" t="s">
        <v>303</v>
      </c>
      <c r="E10237" t="s">
        <v>299</v>
      </c>
      <c r="F10237" s="8">
        <v>7763902.29</v>
      </c>
      <c r="G10237" s="10">
        <v>6708679.6799999997</v>
      </c>
      <c r="H10237">
        <v>0.72352387377660587</v>
      </c>
      <c r="I10237" s="8">
        <v>763478.75048386073</v>
      </c>
      <c r="J10237" s="8">
        <v>0</v>
      </c>
    </row>
    <row r="10238" spans="1:10" hidden="1" x14ac:dyDescent="0.35">
      <c r="A10238">
        <v>2022</v>
      </c>
      <c r="B10238">
        <v>3147956</v>
      </c>
      <c r="C10238" t="s">
        <v>175</v>
      </c>
      <c r="D10238" t="s">
        <v>303</v>
      </c>
      <c r="E10238" t="s">
        <v>300</v>
      </c>
      <c r="F10238" s="8">
        <v>4853889.91</v>
      </c>
      <c r="G10238" s="10"/>
      <c r="I10238" s="8">
        <v>0</v>
      </c>
      <c r="J10238" s="8">
        <v>5617368.6604838613</v>
      </c>
    </row>
    <row r="10239" spans="1:10" hidden="1" x14ac:dyDescent="0.35">
      <c r="A10239">
        <v>2022</v>
      </c>
      <c r="B10239">
        <v>3147956</v>
      </c>
      <c r="C10239" t="s">
        <v>175</v>
      </c>
      <c r="D10239" t="s">
        <v>303</v>
      </c>
      <c r="E10239" t="s">
        <v>301</v>
      </c>
      <c r="F10239" s="8">
        <v>1854789.77</v>
      </c>
      <c r="G10239" s="10"/>
      <c r="I10239" s="8">
        <v>0</v>
      </c>
      <c r="J10239" s="8">
        <v>0</v>
      </c>
    </row>
    <row r="10240" spans="1:10" hidden="1" x14ac:dyDescent="0.35">
      <c r="A10240">
        <v>2022</v>
      </c>
      <c r="B10240">
        <v>3147956</v>
      </c>
      <c r="C10240" t="s">
        <v>175</v>
      </c>
      <c r="D10240" t="s">
        <v>303</v>
      </c>
      <c r="E10240" t="s">
        <v>309</v>
      </c>
      <c r="F10240" s="8">
        <v>1055222.6100000001</v>
      </c>
      <c r="G10240" s="10"/>
      <c r="I10240" s="8">
        <v>0</v>
      </c>
      <c r="J10240" s="8">
        <v>0</v>
      </c>
    </row>
    <row r="10241" spans="1:10" hidden="1" x14ac:dyDescent="0.35">
      <c r="A10241">
        <v>2022</v>
      </c>
      <c r="B10241">
        <v>3148400</v>
      </c>
      <c r="C10241" t="s">
        <v>176</v>
      </c>
      <c r="D10241" t="s">
        <v>303</v>
      </c>
      <c r="E10241" t="s">
        <v>299</v>
      </c>
      <c r="F10241" s="8">
        <v>8476508.4000000004</v>
      </c>
      <c r="G10241" s="10">
        <v>7578984.0200000005</v>
      </c>
      <c r="H10241">
        <v>0.85358360209341089</v>
      </c>
      <c r="I10241" s="8">
        <v>766112.09324705531</v>
      </c>
      <c r="J10241" s="8">
        <v>0</v>
      </c>
    </row>
    <row r="10242" spans="1:10" hidden="1" x14ac:dyDescent="0.35">
      <c r="A10242">
        <v>2022</v>
      </c>
      <c r="B10242">
        <v>3148400</v>
      </c>
      <c r="C10242" t="s">
        <v>176</v>
      </c>
      <c r="D10242" t="s">
        <v>303</v>
      </c>
      <c r="E10242" t="s">
        <v>300</v>
      </c>
      <c r="F10242" s="8">
        <v>6469296.4800000004</v>
      </c>
      <c r="G10242" s="10"/>
      <c r="I10242" s="8">
        <v>0</v>
      </c>
      <c r="J10242" s="8">
        <v>7235408.5732470555</v>
      </c>
    </row>
    <row r="10243" spans="1:10" hidden="1" x14ac:dyDescent="0.35">
      <c r="A10243">
        <v>2022</v>
      </c>
      <c r="B10243">
        <v>3148400</v>
      </c>
      <c r="C10243" t="s">
        <v>176</v>
      </c>
      <c r="D10243" t="s">
        <v>303</v>
      </c>
      <c r="E10243" t="s">
        <v>301</v>
      </c>
      <c r="F10243" s="8">
        <v>629559.85</v>
      </c>
      <c r="G10243" s="10"/>
      <c r="I10243" s="8">
        <v>0</v>
      </c>
      <c r="J10243" s="8">
        <v>0</v>
      </c>
    </row>
    <row r="10244" spans="1:10" hidden="1" x14ac:dyDescent="0.35">
      <c r="A10244">
        <v>2022</v>
      </c>
      <c r="B10244">
        <v>3148400</v>
      </c>
      <c r="C10244" t="s">
        <v>176</v>
      </c>
      <c r="D10244" t="s">
        <v>303</v>
      </c>
      <c r="E10244" t="s">
        <v>309</v>
      </c>
      <c r="F10244" s="8">
        <v>897524.38</v>
      </c>
      <c r="G10244" s="10"/>
      <c r="I10244" s="8">
        <v>0</v>
      </c>
      <c r="J10244" s="8">
        <v>0</v>
      </c>
    </row>
    <row r="10245" spans="1:10" hidden="1" x14ac:dyDescent="0.35">
      <c r="A10245">
        <v>2022</v>
      </c>
      <c r="B10245">
        <v>3148509</v>
      </c>
      <c r="C10245" t="s">
        <v>177</v>
      </c>
      <c r="D10245" t="s">
        <v>303</v>
      </c>
      <c r="E10245" t="s">
        <v>299</v>
      </c>
      <c r="F10245" s="8">
        <v>7312963.1699999999</v>
      </c>
      <c r="G10245" s="10">
        <v>6230809.1099999994</v>
      </c>
      <c r="H10245">
        <v>0.71167497057216056</v>
      </c>
      <c r="I10245" s="8">
        <v>770141.95880504407</v>
      </c>
      <c r="J10245" s="8">
        <v>0</v>
      </c>
    </row>
    <row r="10246" spans="1:10" hidden="1" x14ac:dyDescent="0.35">
      <c r="A10246">
        <v>2022</v>
      </c>
      <c r="B10246">
        <v>3148509</v>
      </c>
      <c r="C10246" t="s">
        <v>177</v>
      </c>
      <c r="D10246" t="s">
        <v>303</v>
      </c>
      <c r="E10246" t="s">
        <v>300</v>
      </c>
      <c r="F10246" s="8">
        <v>4434310.8899999997</v>
      </c>
      <c r="G10246" s="10"/>
      <c r="I10246" s="8">
        <v>0</v>
      </c>
      <c r="J10246" s="8">
        <v>5204452.8488050438</v>
      </c>
    </row>
    <row r="10247" spans="1:10" hidden="1" x14ac:dyDescent="0.35">
      <c r="A10247">
        <v>2022</v>
      </c>
      <c r="B10247">
        <v>3148509</v>
      </c>
      <c r="C10247" t="s">
        <v>177</v>
      </c>
      <c r="D10247" t="s">
        <v>303</v>
      </c>
      <c r="E10247" t="s">
        <v>301</v>
      </c>
      <c r="F10247" s="8">
        <v>742541.13</v>
      </c>
      <c r="G10247" s="10"/>
      <c r="I10247" s="8">
        <v>0</v>
      </c>
      <c r="J10247" s="8">
        <v>0</v>
      </c>
    </row>
    <row r="10248" spans="1:10" hidden="1" x14ac:dyDescent="0.35">
      <c r="A10248">
        <v>2022</v>
      </c>
      <c r="B10248">
        <v>3148509</v>
      </c>
      <c r="C10248" t="s">
        <v>177</v>
      </c>
      <c r="D10248" t="s">
        <v>303</v>
      </c>
      <c r="E10248" t="s">
        <v>309</v>
      </c>
      <c r="F10248" s="8">
        <v>1082154.06</v>
      </c>
      <c r="G10248" s="10"/>
      <c r="I10248" s="8">
        <v>0</v>
      </c>
      <c r="J10248" s="8">
        <v>0</v>
      </c>
    </row>
    <row r="10249" spans="1:10" hidden="1" x14ac:dyDescent="0.35">
      <c r="A10249">
        <v>2022</v>
      </c>
      <c r="B10249">
        <v>3148608</v>
      </c>
      <c r="C10249" t="s">
        <v>178</v>
      </c>
      <c r="D10249" t="s">
        <v>303</v>
      </c>
      <c r="E10249" t="s">
        <v>299</v>
      </c>
      <c r="F10249" s="8">
        <v>17613324.359999999</v>
      </c>
      <c r="G10249" s="10">
        <v>17613324.359999999</v>
      </c>
      <c r="H10249">
        <v>0.97923059539908464</v>
      </c>
      <c r="I10249" s="8">
        <v>0</v>
      </c>
      <c r="J10249" s="8">
        <v>0</v>
      </c>
    </row>
    <row r="10250" spans="1:10" hidden="1" x14ac:dyDescent="0.35">
      <c r="A10250">
        <v>2022</v>
      </c>
      <c r="B10250">
        <v>3148608</v>
      </c>
      <c r="C10250" t="s">
        <v>178</v>
      </c>
      <c r="D10250" t="s">
        <v>303</v>
      </c>
      <c r="E10250" t="s">
        <v>300</v>
      </c>
      <c r="F10250" s="8">
        <v>17247506.100000001</v>
      </c>
      <c r="G10250" s="10"/>
      <c r="I10250" s="8">
        <v>0</v>
      </c>
      <c r="J10250" s="8">
        <v>17247506.100000001</v>
      </c>
    </row>
    <row r="10251" spans="1:10" hidden="1" x14ac:dyDescent="0.35">
      <c r="A10251">
        <v>2022</v>
      </c>
      <c r="B10251">
        <v>3148608</v>
      </c>
      <c r="C10251" t="s">
        <v>178</v>
      </c>
      <c r="D10251" t="s">
        <v>303</v>
      </c>
      <c r="E10251" t="s">
        <v>301</v>
      </c>
      <c r="F10251" s="8">
        <v>329818.26</v>
      </c>
      <c r="G10251" s="10"/>
      <c r="I10251" s="8">
        <v>0</v>
      </c>
      <c r="J10251" s="8">
        <v>0</v>
      </c>
    </row>
    <row r="10252" spans="1:10" hidden="1" x14ac:dyDescent="0.35">
      <c r="A10252">
        <v>2022</v>
      </c>
      <c r="B10252">
        <v>3148608</v>
      </c>
      <c r="C10252" t="s">
        <v>178</v>
      </c>
      <c r="D10252" t="s">
        <v>303</v>
      </c>
      <c r="E10252" t="s">
        <v>305</v>
      </c>
      <c r="F10252" s="8">
        <v>36000</v>
      </c>
      <c r="G10252" s="10"/>
      <c r="I10252" s="8">
        <v>0</v>
      </c>
      <c r="J10252" s="8">
        <v>0</v>
      </c>
    </row>
    <row r="10253" spans="1:10" hidden="1" x14ac:dyDescent="0.35">
      <c r="A10253">
        <v>2022</v>
      </c>
      <c r="B10253">
        <v>3148707</v>
      </c>
      <c r="C10253" t="s">
        <v>179</v>
      </c>
      <c r="D10253" t="s">
        <v>303</v>
      </c>
      <c r="E10253" t="s">
        <v>299</v>
      </c>
      <c r="F10253" s="8">
        <v>26892345.489999998</v>
      </c>
      <c r="G10253" s="10">
        <v>24852226.229999997</v>
      </c>
      <c r="H10253">
        <v>0.61795243685096624</v>
      </c>
      <c r="I10253" s="8">
        <v>1260696.6681835901</v>
      </c>
      <c r="J10253" s="8">
        <v>0</v>
      </c>
    </row>
    <row r="10254" spans="1:10" hidden="1" x14ac:dyDescent="0.35">
      <c r="A10254">
        <v>2022</v>
      </c>
      <c r="B10254">
        <v>3148707</v>
      </c>
      <c r="C10254" t="s">
        <v>179</v>
      </c>
      <c r="D10254" t="s">
        <v>303</v>
      </c>
      <c r="E10254" t="s">
        <v>300</v>
      </c>
      <c r="F10254" s="8">
        <v>15357493.76</v>
      </c>
      <c r="G10254" s="10"/>
      <c r="I10254" s="8">
        <v>0</v>
      </c>
      <c r="J10254" s="8">
        <v>16618190.428183589</v>
      </c>
    </row>
    <row r="10255" spans="1:10" hidden="1" x14ac:dyDescent="0.35">
      <c r="A10255">
        <v>2022</v>
      </c>
      <c r="B10255">
        <v>3148707</v>
      </c>
      <c r="C10255" t="s">
        <v>179</v>
      </c>
      <c r="D10255" t="s">
        <v>303</v>
      </c>
      <c r="E10255" t="s">
        <v>306</v>
      </c>
      <c r="F10255" s="8">
        <v>106166.71</v>
      </c>
      <c r="G10255" s="10"/>
      <c r="I10255" s="8">
        <v>0</v>
      </c>
      <c r="J10255" s="8">
        <v>0</v>
      </c>
    </row>
    <row r="10256" spans="1:10" hidden="1" x14ac:dyDescent="0.35">
      <c r="A10256">
        <v>2022</v>
      </c>
      <c r="B10256">
        <v>3148707</v>
      </c>
      <c r="C10256" t="s">
        <v>179</v>
      </c>
      <c r="D10256" t="s">
        <v>303</v>
      </c>
      <c r="E10256" t="s">
        <v>301</v>
      </c>
      <c r="F10256" s="8">
        <v>7474176.9299999997</v>
      </c>
      <c r="G10256" s="10"/>
      <c r="I10256" s="8">
        <v>0</v>
      </c>
      <c r="J10256" s="8">
        <v>0</v>
      </c>
    </row>
    <row r="10257" spans="1:10" hidden="1" x14ac:dyDescent="0.35">
      <c r="A10257">
        <v>2022</v>
      </c>
      <c r="B10257">
        <v>3148707</v>
      </c>
      <c r="C10257" t="s">
        <v>179</v>
      </c>
      <c r="D10257" t="s">
        <v>303</v>
      </c>
      <c r="E10257" t="s">
        <v>305</v>
      </c>
      <c r="F10257" s="8">
        <v>924052.47</v>
      </c>
      <c r="G10257" s="10"/>
      <c r="I10257" s="8">
        <v>0</v>
      </c>
      <c r="J10257" s="8">
        <v>0</v>
      </c>
    </row>
    <row r="10258" spans="1:10" hidden="1" x14ac:dyDescent="0.35">
      <c r="A10258">
        <v>2022</v>
      </c>
      <c r="B10258">
        <v>3148707</v>
      </c>
      <c r="C10258" t="s">
        <v>179</v>
      </c>
      <c r="D10258" t="s">
        <v>303</v>
      </c>
      <c r="E10258" t="s">
        <v>309</v>
      </c>
      <c r="F10258" s="8">
        <v>2040119.26</v>
      </c>
      <c r="G10258" s="10"/>
      <c r="I10258" s="8">
        <v>0</v>
      </c>
      <c r="J10258" s="8">
        <v>0</v>
      </c>
    </row>
    <row r="10259" spans="1:10" hidden="1" x14ac:dyDescent="0.35">
      <c r="A10259">
        <v>2022</v>
      </c>
      <c r="B10259">
        <v>3149150</v>
      </c>
      <c r="C10259" t="s">
        <v>180</v>
      </c>
      <c r="D10259" t="s">
        <v>303</v>
      </c>
      <c r="E10259" t="s">
        <v>299</v>
      </c>
      <c r="F10259" s="8">
        <v>9991641.4900000002</v>
      </c>
      <c r="G10259" s="10">
        <v>9177778.3800000008</v>
      </c>
      <c r="H10259">
        <v>0.76643038094367222</v>
      </c>
      <c r="I10259" s="8">
        <v>623769.41343330184</v>
      </c>
      <c r="J10259" s="8">
        <v>0</v>
      </c>
    </row>
    <row r="10260" spans="1:10" hidden="1" x14ac:dyDescent="0.35">
      <c r="A10260">
        <v>2022</v>
      </c>
      <c r="B10260">
        <v>3149150</v>
      </c>
      <c r="C10260" t="s">
        <v>180</v>
      </c>
      <c r="D10260" t="s">
        <v>303</v>
      </c>
      <c r="E10260" t="s">
        <v>300</v>
      </c>
      <c r="F10260" s="8">
        <v>7034128.1799999997</v>
      </c>
      <c r="G10260" s="10"/>
      <c r="I10260" s="8">
        <v>0</v>
      </c>
      <c r="J10260" s="8">
        <v>7657897.5934333019</v>
      </c>
    </row>
    <row r="10261" spans="1:10" hidden="1" x14ac:dyDescent="0.35">
      <c r="A10261">
        <v>2022</v>
      </c>
      <c r="B10261">
        <v>3149150</v>
      </c>
      <c r="C10261" t="s">
        <v>180</v>
      </c>
      <c r="D10261" t="s">
        <v>303</v>
      </c>
      <c r="E10261" t="s">
        <v>306</v>
      </c>
      <c r="F10261" s="8">
        <v>9251.6</v>
      </c>
      <c r="G10261" s="10"/>
      <c r="I10261" s="8">
        <v>0</v>
      </c>
      <c r="J10261" s="8">
        <v>0</v>
      </c>
    </row>
    <row r="10262" spans="1:10" hidden="1" x14ac:dyDescent="0.35">
      <c r="A10262">
        <v>2022</v>
      </c>
      <c r="B10262">
        <v>3149150</v>
      </c>
      <c r="C10262" t="s">
        <v>180</v>
      </c>
      <c r="D10262" t="s">
        <v>303</v>
      </c>
      <c r="E10262" t="s">
        <v>301</v>
      </c>
      <c r="F10262" s="8">
        <v>1937123.71</v>
      </c>
      <c r="G10262" s="10"/>
      <c r="I10262" s="8">
        <v>0</v>
      </c>
      <c r="J10262" s="8">
        <v>0</v>
      </c>
    </row>
    <row r="10263" spans="1:10" hidden="1" x14ac:dyDescent="0.35">
      <c r="A10263">
        <v>2022</v>
      </c>
      <c r="B10263">
        <v>3149150</v>
      </c>
      <c r="C10263" t="s">
        <v>180</v>
      </c>
      <c r="D10263" t="s">
        <v>303</v>
      </c>
      <c r="E10263" t="s">
        <v>309</v>
      </c>
      <c r="F10263" s="8">
        <v>813863.11</v>
      </c>
      <c r="G10263" s="10"/>
      <c r="I10263" s="8">
        <v>0</v>
      </c>
      <c r="J10263" s="8">
        <v>0</v>
      </c>
    </row>
    <row r="10264" spans="1:10" hidden="1" x14ac:dyDescent="0.35">
      <c r="A10264">
        <v>2022</v>
      </c>
      <c r="B10264">
        <v>3149952</v>
      </c>
      <c r="C10264" t="s">
        <v>181</v>
      </c>
      <c r="D10264" t="s">
        <v>303</v>
      </c>
      <c r="E10264" t="s">
        <v>299</v>
      </c>
      <c r="F10264" s="8">
        <v>14598441.59</v>
      </c>
      <c r="G10264" s="10">
        <v>13529730.34</v>
      </c>
      <c r="H10264">
        <v>0.71409263652774324</v>
      </c>
      <c r="I10264" s="8">
        <v>763158.83419936011</v>
      </c>
      <c r="J10264" s="8">
        <v>0</v>
      </c>
    </row>
    <row r="10265" spans="1:10" hidden="1" x14ac:dyDescent="0.35">
      <c r="A10265">
        <v>2022</v>
      </c>
      <c r="B10265">
        <v>3149952</v>
      </c>
      <c r="C10265" t="s">
        <v>181</v>
      </c>
      <c r="D10265" t="s">
        <v>303</v>
      </c>
      <c r="E10265" t="s">
        <v>300</v>
      </c>
      <c r="F10265" s="8">
        <v>9661480.8100000005</v>
      </c>
      <c r="G10265" s="10"/>
      <c r="I10265" s="8">
        <v>0</v>
      </c>
      <c r="J10265" s="8">
        <v>10424639.64419936</v>
      </c>
    </row>
    <row r="10266" spans="1:10" hidden="1" x14ac:dyDescent="0.35">
      <c r="A10266">
        <v>2022</v>
      </c>
      <c r="B10266">
        <v>3149952</v>
      </c>
      <c r="C10266" t="s">
        <v>181</v>
      </c>
      <c r="D10266" t="s">
        <v>303</v>
      </c>
      <c r="E10266" t="s">
        <v>306</v>
      </c>
      <c r="F10266" s="8">
        <v>280491</v>
      </c>
      <c r="G10266" s="10"/>
      <c r="I10266" s="8">
        <v>0</v>
      </c>
      <c r="J10266" s="8">
        <v>0</v>
      </c>
    </row>
    <row r="10267" spans="1:10" hidden="1" x14ac:dyDescent="0.35">
      <c r="A10267">
        <v>2022</v>
      </c>
      <c r="B10267">
        <v>3149952</v>
      </c>
      <c r="C10267" t="s">
        <v>181</v>
      </c>
      <c r="D10267" t="s">
        <v>303</v>
      </c>
      <c r="E10267" t="s">
        <v>301</v>
      </c>
      <c r="F10267" s="8">
        <v>2824390.23</v>
      </c>
      <c r="G10267" s="10"/>
      <c r="I10267" s="8">
        <v>0</v>
      </c>
      <c r="J10267" s="8">
        <v>0</v>
      </c>
    </row>
    <row r="10268" spans="1:10" hidden="1" x14ac:dyDescent="0.35">
      <c r="A10268">
        <v>2022</v>
      </c>
      <c r="B10268">
        <v>3149952</v>
      </c>
      <c r="C10268" t="s">
        <v>181</v>
      </c>
      <c r="D10268" t="s">
        <v>303</v>
      </c>
      <c r="E10268" t="s">
        <v>309</v>
      </c>
      <c r="F10268" s="8">
        <v>1068711.25</v>
      </c>
      <c r="G10268" s="10"/>
      <c r="I10268" s="8">
        <v>0</v>
      </c>
      <c r="J10268" s="8">
        <v>0</v>
      </c>
    </row>
    <row r="10269" spans="1:10" hidden="1" x14ac:dyDescent="0.35">
      <c r="A10269">
        <v>2022</v>
      </c>
      <c r="B10269">
        <v>3150000</v>
      </c>
      <c r="C10269" t="s">
        <v>182</v>
      </c>
      <c r="D10269" t="s">
        <v>303</v>
      </c>
      <c r="E10269" t="s">
        <v>299</v>
      </c>
      <c r="F10269" s="8">
        <v>6380735.6200000001</v>
      </c>
      <c r="G10269" s="10">
        <v>5248414.95</v>
      </c>
      <c r="H10269">
        <v>0.87507078113173964</v>
      </c>
      <c r="I10269" s="8">
        <v>990860.73318851471</v>
      </c>
      <c r="J10269" s="8">
        <v>0</v>
      </c>
    </row>
    <row r="10270" spans="1:10" hidden="1" x14ac:dyDescent="0.35">
      <c r="A10270">
        <v>2022</v>
      </c>
      <c r="B10270">
        <v>3150000</v>
      </c>
      <c r="C10270" t="s">
        <v>182</v>
      </c>
      <c r="D10270" t="s">
        <v>303</v>
      </c>
      <c r="E10270" t="s">
        <v>300</v>
      </c>
      <c r="F10270" s="8">
        <v>4592734.57</v>
      </c>
      <c r="G10270" s="10"/>
      <c r="I10270" s="8">
        <v>0</v>
      </c>
      <c r="J10270" s="8">
        <v>5583595.3031885149</v>
      </c>
    </row>
    <row r="10271" spans="1:10" hidden="1" x14ac:dyDescent="0.35">
      <c r="A10271">
        <v>2022</v>
      </c>
      <c r="B10271">
        <v>3150000</v>
      </c>
      <c r="C10271" t="s">
        <v>182</v>
      </c>
      <c r="D10271" t="s">
        <v>303</v>
      </c>
      <c r="E10271" t="s">
        <v>306</v>
      </c>
      <c r="F10271" s="8">
        <v>79554.38</v>
      </c>
      <c r="G10271" s="10"/>
      <c r="I10271" s="8">
        <v>0</v>
      </c>
      <c r="J10271" s="8">
        <v>0</v>
      </c>
    </row>
    <row r="10272" spans="1:10" hidden="1" x14ac:dyDescent="0.35">
      <c r="A10272">
        <v>2022</v>
      </c>
      <c r="B10272">
        <v>3150000</v>
      </c>
      <c r="C10272" t="s">
        <v>182</v>
      </c>
      <c r="D10272" t="s">
        <v>303</v>
      </c>
      <c r="E10272" t="s">
        <v>301</v>
      </c>
      <c r="F10272" s="8">
        <v>63643.97</v>
      </c>
      <c r="G10272" s="10"/>
      <c r="I10272" s="8">
        <v>0</v>
      </c>
      <c r="J10272" s="8">
        <v>0</v>
      </c>
    </row>
    <row r="10273" spans="1:10" hidden="1" x14ac:dyDescent="0.35">
      <c r="A10273">
        <v>2022</v>
      </c>
      <c r="B10273">
        <v>3150000</v>
      </c>
      <c r="C10273" t="s">
        <v>182</v>
      </c>
      <c r="D10273" t="s">
        <v>303</v>
      </c>
      <c r="E10273" t="s">
        <v>309</v>
      </c>
      <c r="F10273" s="8">
        <v>1132320.67</v>
      </c>
      <c r="G10273" s="10"/>
      <c r="I10273" s="8">
        <v>0</v>
      </c>
      <c r="J10273" s="8">
        <v>0</v>
      </c>
    </row>
    <row r="10274" spans="1:10" hidden="1" x14ac:dyDescent="0.35">
      <c r="A10274">
        <v>2022</v>
      </c>
      <c r="B10274">
        <v>3150158</v>
      </c>
      <c r="C10274" t="s">
        <v>183</v>
      </c>
      <c r="D10274" t="s">
        <v>303</v>
      </c>
      <c r="E10274" t="s">
        <v>299</v>
      </c>
      <c r="F10274" s="8">
        <v>10469135.42</v>
      </c>
      <c r="G10274" s="10">
        <v>10199716.75</v>
      </c>
      <c r="H10274">
        <v>0.67452022233852715</v>
      </c>
      <c r="I10274" s="8">
        <v>181728.34119055027</v>
      </c>
      <c r="J10274" s="8">
        <v>0</v>
      </c>
    </row>
    <row r="10275" spans="1:10" hidden="1" x14ac:dyDescent="0.35">
      <c r="A10275">
        <v>2022</v>
      </c>
      <c r="B10275">
        <v>3150158</v>
      </c>
      <c r="C10275" t="s">
        <v>183</v>
      </c>
      <c r="D10275" t="s">
        <v>303</v>
      </c>
      <c r="E10275" t="s">
        <v>300</v>
      </c>
      <c r="F10275" s="8">
        <v>6879915.21</v>
      </c>
      <c r="G10275" s="10"/>
      <c r="I10275" s="8">
        <v>0</v>
      </c>
      <c r="J10275" s="8">
        <v>7061643.5511905504</v>
      </c>
    </row>
    <row r="10276" spans="1:10" hidden="1" x14ac:dyDescent="0.35">
      <c r="A10276">
        <v>2022</v>
      </c>
      <c r="B10276">
        <v>3150158</v>
      </c>
      <c r="C10276" t="s">
        <v>183</v>
      </c>
      <c r="D10276" t="s">
        <v>303</v>
      </c>
      <c r="E10276" t="s">
        <v>306</v>
      </c>
      <c r="F10276" s="8">
        <v>5494.02</v>
      </c>
      <c r="G10276" s="10"/>
      <c r="I10276" s="8">
        <v>0</v>
      </c>
      <c r="J10276" s="8">
        <v>0</v>
      </c>
    </row>
    <row r="10277" spans="1:10" hidden="1" x14ac:dyDescent="0.35">
      <c r="A10277">
        <v>2022</v>
      </c>
      <c r="B10277">
        <v>3150158</v>
      </c>
      <c r="C10277" t="s">
        <v>183</v>
      </c>
      <c r="D10277" t="s">
        <v>303</v>
      </c>
      <c r="E10277" t="s">
        <v>301</v>
      </c>
      <c r="F10277" s="8">
        <v>2768848.04</v>
      </c>
      <c r="G10277" s="10"/>
      <c r="I10277" s="8">
        <v>0</v>
      </c>
      <c r="J10277" s="8">
        <v>0</v>
      </c>
    </row>
    <row r="10278" spans="1:10" hidden="1" x14ac:dyDescent="0.35">
      <c r="A10278">
        <v>2022</v>
      </c>
      <c r="B10278">
        <v>3150158</v>
      </c>
      <c r="C10278" t="s">
        <v>183</v>
      </c>
      <c r="D10278" t="s">
        <v>303</v>
      </c>
      <c r="E10278" t="s">
        <v>309</v>
      </c>
      <c r="F10278" s="8">
        <v>269418.67</v>
      </c>
      <c r="G10278" s="10"/>
      <c r="I10278" s="8">
        <v>0</v>
      </c>
      <c r="J10278" s="8">
        <v>0</v>
      </c>
    </row>
    <row r="10279" spans="1:10" hidden="1" x14ac:dyDescent="0.35">
      <c r="A10279">
        <v>2022</v>
      </c>
      <c r="B10279">
        <v>3150570</v>
      </c>
      <c r="C10279" t="s">
        <v>184</v>
      </c>
      <c r="D10279" t="s">
        <v>303</v>
      </c>
      <c r="E10279" t="s">
        <v>299</v>
      </c>
      <c r="F10279" s="8">
        <v>12129109.65</v>
      </c>
      <c r="G10279" s="10">
        <v>11511477.190000001</v>
      </c>
      <c r="H10279">
        <v>0.84938757803332787</v>
      </c>
      <c r="I10279" s="8">
        <v>524609.33931416622</v>
      </c>
      <c r="J10279" s="8">
        <v>0</v>
      </c>
    </row>
    <row r="10280" spans="1:10" hidden="1" x14ac:dyDescent="0.35">
      <c r="A10280">
        <v>2022</v>
      </c>
      <c r="B10280">
        <v>3150570</v>
      </c>
      <c r="C10280" t="s">
        <v>184</v>
      </c>
      <c r="D10280" t="s">
        <v>303</v>
      </c>
      <c r="E10280" t="s">
        <v>300</v>
      </c>
      <c r="F10280" s="8">
        <v>9777705.7300000004</v>
      </c>
      <c r="G10280" s="10"/>
      <c r="I10280" s="8">
        <v>0</v>
      </c>
      <c r="J10280" s="8">
        <v>10302315.069314167</v>
      </c>
    </row>
    <row r="10281" spans="1:10" hidden="1" x14ac:dyDescent="0.35">
      <c r="A10281">
        <v>2022</v>
      </c>
      <c r="B10281">
        <v>3150570</v>
      </c>
      <c r="C10281" t="s">
        <v>184</v>
      </c>
      <c r="D10281" t="s">
        <v>303</v>
      </c>
      <c r="E10281" t="s">
        <v>306</v>
      </c>
      <c r="F10281" s="8">
        <v>14936.41</v>
      </c>
      <c r="G10281" s="10"/>
      <c r="I10281" s="8">
        <v>0</v>
      </c>
      <c r="J10281" s="8">
        <v>0</v>
      </c>
    </row>
    <row r="10282" spans="1:10" hidden="1" x14ac:dyDescent="0.35">
      <c r="A10282">
        <v>2022</v>
      </c>
      <c r="B10282">
        <v>3150570</v>
      </c>
      <c r="C10282" t="s">
        <v>184</v>
      </c>
      <c r="D10282" t="s">
        <v>303</v>
      </c>
      <c r="E10282" t="s">
        <v>301</v>
      </c>
      <c r="F10282" s="8">
        <v>930145.87</v>
      </c>
      <c r="G10282" s="10"/>
      <c r="I10282" s="8">
        <v>0</v>
      </c>
      <c r="J10282" s="8">
        <v>0</v>
      </c>
    </row>
    <row r="10283" spans="1:10" hidden="1" x14ac:dyDescent="0.35">
      <c r="A10283">
        <v>2022</v>
      </c>
      <c r="B10283">
        <v>3150570</v>
      </c>
      <c r="C10283" t="s">
        <v>184</v>
      </c>
      <c r="D10283" t="s">
        <v>303</v>
      </c>
      <c r="E10283" t="s">
        <v>305</v>
      </c>
      <c r="F10283" s="8">
        <v>1280</v>
      </c>
      <c r="G10283" s="10"/>
      <c r="I10283" s="8">
        <v>0</v>
      </c>
      <c r="J10283" s="8">
        <v>0</v>
      </c>
    </row>
    <row r="10284" spans="1:10" hidden="1" x14ac:dyDescent="0.35">
      <c r="A10284">
        <v>2022</v>
      </c>
      <c r="B10284">
        <v>3150570</v>
      </c>
      <c r="C10284" t="s">
        <v>184</v>
      </c>
      <c r="D10284" t="s">
        <v>303</v>
      </c>
      <c r="E10284" t="s">
        <v>309</v>
      </c>
      <c r="F10284" s="8">
        <v>617632.46</v>
      </c>
      <c r="G10284" s="10"/>
      <c r="I10284" s="8">
        <v>0</v>
      </c>
      <c r="J10284" s="8">
        <v>0</v>
      </c>
    </row>
    <row r="10285" spans="1:10" hidden="1" x14ac:dyDescent="0.35">
      <c r="A10285">
        <v>2022</v>
      </c>
      <c r="B10285">
        <v>3151206</v>
      </c>
      <c r="C10285" t="s">
        <v>185</v>
      </c>
      <c r="D10285" t="s">
        <v>303</v>
      </c>
      <c r="E10285" t="s">
        <v>299</v>
      </c>
      <c r="F10285" s="8">
        <v>45030298.369999997</v>
      </c>
      <c r="G10285" s="10">
        <v>41750033.339999996</v>
      </c>
      <c r="H10285">
        <v>0.59278707752045123</v>
      </c>
      <c r="I10285" s="8">
        <v>1944498.7206262352</v>
      </c>
      <c r="J10285" s="8">
        <v>0</v>
      </c>
    </row>
    <row r="10286" spans="1:10" hidden="1" x14ac:dyDescent="0.35">
      <c r="A10286">
        <v>2022</v>
      </c>
      <c r="B10286">
        <v>3151206</v>
      </c>
      <c r="C10286" t="s">
        <v>185</v>
      </c>
      <c r="D10286" t="s">
        <v>303</v>
      </c>
      <c r="E10286" t="s">
        <v>300</v>
      </c>
      <c r="F10286" s="8">
        <v>24748880.25</v>
      </c>
      <c r="G10286" s="10"/>
      <c r="I10286" s="8">
        <v>0</v>
      </c>
      <c r="J10286" s="8">
        <v>26693378.970626235</v>
      </c>
    </row>
    <row r="10287" spans="1:10" hidden="1" x14ac:dyDescent="0.35">
      <c r="A10287">
        <v>2022</v>
      </c>
      <c r="B10287">
        <v>3151206</v>
      </c>
      <c r="C10287" t="s">
        <v>185</v>
      </c>
      <c r="D10287" t="s">
        <v>303</v>
      </c>
      <c r="E10287" t="s">
        <v>301</v>
      </c>
      <c r="F10287" s="8">
        <v>13131768.869999999</v>
      </c>
      <c r="G10287" s="10"/>
      <c r="I10287" s="8">
        <v>0</v>
      </c>
      <c r="J10287" s="8">
        <v>0</v>
      </c>
    </row>
    <row r="10288" spans="1:10" hidden="1" x14ac:dyDescent="0.35">
      <c r="A10288">
        <v>2022</v>
      </c>
      <c r="B10288">
        <v>3151206</v>
      </c>
      <c r="C10288" t="s">
        <v>185</v>
      </c>
      <c r="D10288" t="s">
        <v>303</v>
      </c>
      <c r="E10288" t="s">
        <v>309</v>
      </c>
      <c r="F10288" s="8">
        <v>3280265.03</v>
      </c>
      <c r="G10288" s="10"/>
      <c r="I10288" s="8">
        <v>0</v>
      </c>
      <c r="J10288" s="8">
        <v>0</v>
      </c>
    </row>
    <row r="10289" spans="1:10" hidden="1" x14ac:dyDescent="0.35">
      <c r="A10289">
        <v>2022</v>
      </c>
      <c r="B10289">
        <v>3151909</v>
      </c>
      <c r="C10289" t="s">
        <v>186</v>
      </c>
      <c r="D10289" t="s">
        <v>303</v>
      </c>
      <c r="E10289" t="s">
        <v>299</v>
      </c>
      <c r="F10289" s="8">
        <v>6063056.46</v>
      </c>
      <c r="G10289" s="10">
        <v>6012407.3099999996</v>
      </c>
      <c r="H10289">
        <v>0.87357417905873724</v>
      </c>
      <c r="I10289" s="8">
        <v>44245.789631272841</v>
      </c>
      <c r="J10289" s="8">
        <v>0</v>
      </c>
    </row>
    <row r="10290" spans="1:10" hidden="1" x14ac:dyDescent="0.35">
      <c r="A10290">
        <v>2022</v>
      </c>
      <c r="B10290">
        <v>3151909</v>
      </c>
      <c r="C10290" t="s">
        <v>186</v>
      </c>
      <c r="D10290" t="s">
        <v>303</v>
      </c>
      <c r="E10290" t="s">
        <v>300</v>
      </c>
      <c r="F10290" s="8">
        <v>5252283.78</v>
      </c>
      <c r="G10290" s="10"/>
      <c r="I10290" s="8">
        <v>0</v>
      </c>
      <c r="J10290" s="8">
        <v>5296529.5696312729</v>
      </c>
    </row>
    <row r="10291" spans="1:10" hidden="1" x14ac:dyDescent="0.35">
      <c r="A10291">
        <v>2022</v>
      </c>
      <c r="B10291">
        <v>3151909</v>
      </c>
      <c r="C10291" t="s">
        <v>186</v>
      </c>
      <c r="D10291" t="s">
        <v>303</v>
      </c>
      <c r="E10291" t="s">
        <v>301</v>
      </c>
      <c r="F10291" s="8">
        <v>8996.83</v>
      </c>
      <c r="G10291" s="10"/>
      <c r="I10291" s="8">
        <v>0</v>
      </c>
      <c r="J10291" s="8">
        <v>0</v>
      </c>
    </row>
    <row r="10292" spans="1:10" hidden="1" x14ac:dyDescent="0.35">
      <c r="A10292">
        <v>2022</v>
      </c>
      <c r="B10292">
        <v>3151909</v>
      </c>
      <c r="C10292" t="s">
        <v>186</v>
      </c>
      <c r="D10292" t="s">
        <v>303</v>
      </c>
      <c r="E10292" t="s">
        <v>309</v>
      </c>
      <c r="F10292" s="8">
        <v>50649.15</v>
      </c>
      <c r="G10292" s="10"/>
      <c r="I10292" s="8">
        <v>0</v>
      </c>
      <c r="J10292" s="8">
        <v>0</v>
      </c>
    </row>
    <row r="10293" spans="1:10" hidden="1" x14ac:dyDescent="0.35">
      <c r="A10293">
        <v>2022</v>
      </c>
      <c r="B10293">
        <v>3152131</v>
      </c>
      <c r="C10293" t="s">
        <v>187</v>
      </c>
      <c r="D10293" t="s">
        <v>303</v>
      </c>
      <c r="E10293" t="s">
        <v>299</v>
      </c>
      <c r="F10293" s="8">
        <v>6195545.7300000004</v>
      </c>
      <c r="G10293" s="10">
        <v>5318350.2700000005</v>
      </c>
      <c r="H10293">
        <v>0.62928699504404773</v>
      </c>
      <c r="I10293" s="8">
        <v>552007.69508968119</v>
      </c>
      <c r="J10293" s="8">
        <v>0</v>
      </c>
    </row>
    <row r="10294" spans="1:10" hidden="1" x14ac:dyDescent="0.35">
      <c r="A10294">
        <v>2022</v>
      </c>
      <c r="B10294">
        <v>3152131</v>
      </c>
      <c r="C10294" t="s">
        <v>187</v>
      </c>
      <c r="D10294" t="s">
        <v>303</v>
      </c>
      <c r="E10294" t="s">
        <v>300</v>
      </c>
      <c r="F10294" s="8">
        <v>3346768.66</v>
      </c>
      <c r="G10294" s="10"/>
      <c r="I10294" s="8">
        <v>0</v>
      </c>
      <c r="J10294" s="8">
        <v>3898776.3550896812</v>
      </c>
    </row>
    <row r="10295" spans="1:10" hidden="1" x14ac:dyDescent="0.35">
      <c r="A10295">
        <v>2022</v>
      </c>
      <c r="B10295">
        <v>3152131</v>
      </c>
      <c r="C10295" t="s">
        <v>187</v>
      </c>
      <c r="D10295" t="s">
        <v>303</v>
      </c>
      <c r="E10295" t="s">
        <v>301</v>
      </c>
      <c r="F10295" s="8">
        <v>1826298.17</v>
      </c>
      <c r="G10295" s="10"/>
      <c r="I10295" s="8">
        <v>0</v>
      </c>
      <c r="J10295" s="8">
        <v>0</v>
      </c>
    </row>
    <row r="10296" spans="1:10" hidden="1" x14ac:dyDescent="0.35">
      <c r="A10296">
        <v>2022</v>
      </c>
      <c r="B10296">
        <v>3152131</v>
      </c>
      <c r="C10296" t="s">
        <v>187</v>
      </c>
      <c r="D10296" t="s">
        <v>303</v>
      </c>
      <c r="E10296" t="s">
        <v>305</v>
      </c>
      <c r="F10296" s="8">
        <v>2849</v>
      </c>
      <c r="G10296" s="10"/>
      <c r="I10296" s="8">
        <v>0</v>
      </c>
      <c r="J10296" s="8">
        <v>0</v>
      </c>
    </row>
    <row r="10297" spans="1:10" hidden="1" x14ac:dyDescent="0.35">
      <c r="A10297">
        <v>2022</v>
      </c>
      <c r="B10297">
        <v>3152131</v>
      </c>
      <c r="C10297" t="s">
        <v>187</v>
      </c>
      <c r="D10297" t="s">
        <v>303</v>
      </c>
      <c r="E10297" t="s">
        <v>309</v>
      </c>
      <c r="F10297" s="8">
        <v>877195.46</v>
      </c>
      <c r="G10297" s="10"/>
      <c r="I10297" s="8">
        <v>0</v>
      </c>
      <c r="J10297" s="8">
        <v>0</v>
      </c>
    </row>
    <row r="10298" spans="1:10" hidden="1" x14ac:dyDescent="0.35">
      <c r="A10298">
        <v>2022</v>
      </c>
      <c r="B10298">
        <v>3152170</v>
      </c>
      <c r="C10298" t="s">
        <v>188</v>
      </c>
      <c r="D10298" t="s">
        <v>303</v>
      </c>
      <c r="E10298" t="s">
        <v>299</v>
      </c>
      <c r="F10298" s="8">
        <v>21460979.289999999</v>
      </c>
      <c r="G10298" s="10">
        <v>21460979.289999999</v>
      </c>
      <c r="H10298">
        <v>0.76697505260954013</v>
      </c>
      <c r="I10298" s="8">
        <v>0</v>
      </c>
      <c r="J10298" s="8">
        <v>0</v>
      </c>
    </row>
    <row r="10299" spans="1:10" hidden="1" x14ac:dyDescent="0.35">
      <c r="A10299">
        <v>2022</v>
      </c>
      <c r="B10299">
        <v>3152170</v>
      </c>
      <c r="C10299" t="s">
        <v>188</v>
      </c>
      <c r="D10299" t="s">
        <v>303</v>
      </c>
      <c r="E10299" t="s">
        <v>300</v>
      </c>
      <c r="F10299" s="8">
        <v>16460035.720000001</v>
      </c>
      <c r="G10299" s="10"/>
      <c r="I10299" s="8">
        <v>0</v>
      </c>
      <c r="J10299" s="8">
        <v>16460035.720000001</v>
      </c>
    </row>
    <row r="10300" spans="1:10" hidden="1" x14ac:dyDescent="0.35">
      <c r="A10300">
        <v>2022</v>
      </c>
      <c r="B10300">
        <v>3152170</v>
      </c>
      <c r="C10300" t="s">
        <v>188</v>
      </c>
      <c r="D10300" t="s">
        <v>303</v>
      </c>
      <c r="E10300" t="s">
        <v>306</v>
      </c>
      <c r="F10300" s="8">
        <v>500134.03</v>
      </c>
      <c r="G10300" s="10"/>
      <c r="I10300" s="8">
        <v>0</v>
      </c>
      <c r="J10300" s="8">
        <v>0</v>
      </c>
    </row>
    <row r="10301" spans="1:10" hidden="1" x14ac:dyDescent="0.35">
      <c r="A10301">
        <v>2022</v>
      </c>
      <c r="B10301">
        <v>3152170</v>
      </c>
      <c r="C10301" t="s">
        <v>188</v>
      </c>
      <c r="D10301" t="s">
        <v>303</v>
      </c>
      <c r="E10301" t="s">
        <v>301</v>
      </c>
      <c r="F10301" s="8">
        <v>3632140.68</v>
      </c>
      <c r="G10301" s="10"/>
      <c r="I10301" s="8">
        <v>0</v>
      </c>
      <c r="J10301" s="8">
        <v>0</v>
      </c>
    </row>
    <row r="10302" spans="1:10" hidden="1" x14ac:dyDescent="0.35">
      <c r="A10302">
        <v>2022</v>
      </c>
      <c r="B10302">
        <v>3152170</v>
      </c>
      <c r="C10302" t="s">
        <v>188</v>
      </c>
      <c r="D10302" t="s">
        <v>303</v>
      </c>
      <c r="E10302" t="s">
        <v>305</v>
      </c>
      <c r="F10302" s="8">
        <v>89758.79</v>
      </c>
      <c r="G10302" s="10"/>
      <c r="I10302" s="8">
        <v>0</v>
      </c>
      <c r="J10302" s="8">
        <v>0</v>
      </c>
    </row>
    <row r="10303" spans="1:10" hidden="1" x14ac:dyDescent="0.35">
      <c r="A10303">
        <v>2022</v>
      </c>
      <c r="B10303">
        <v>3152204</v>
      </c>
      <c r="C10303" t="s">
        <v>189</v>
      </c>
      <c r="D10303" t="s">
        <v>303</v>
      </c>
      <c r="E10303" t="s">
        <v>299</v>
      </c>
      <c r="F10303" s="8">
        <v>36941542.890000001</v>
      </c>
      <c r="G10303" s="10">
        <v>33471056.52</v>
      </c>
      <c r="H10303">
        <v>0.54608683652033108</v>
      </c>
      <c r="I10303" s="8">
        <v>1895186.9229802273</v>
      </c>
      <c r="J10303" s="8">
        <v>0</v>
      </c>
    </row>
    <row r="10304" spans="1:10" hidden="1" x14ac:dyDescent="0.35">
      <c r="A10304">
        <v>2022</v>
      </c>
      <c r="B10304">
        <v>3152204</v>
      </c>
      <c r="C10304" t="s">
        <v>189</v>
      </c>
      <c r="D10304" t="s">
        <v>303</v>
      </c>
      <c r="E10304" t="s">
        <v>300</v>
      </c>
      <c r="F10304" s="8">
        <v>18278103.370000001</v>
      </c>
      <c r="G10304" s="10"/>
      <c r="I10304" s="8">
        <v>0</v>
      </c>
      <c r="J10304" s="8">
        <v>20173290.292980228</v>
      </c>
    </row>
    <row r="10305" spans="1:10" hidden="1" x14ac:dyDescent="0.35">
      <c r="A10305">
        <v>2022</v>
      </c>
      <c r="B10305">
        <v>3152204</v>
      </c>
      <c r="C10305" t="s">
        <v>189</v>
      </c>
      <c r="D10305" t="s">
        <v>303</v>
      </c>
      <c r="E10305" t="s">
        <v>307</v>
      </c>
      <c r="F10305" s="8">
        <v>112500</v>
      </c>
      <c r="G10305" s="10"/>
      <c r="I10305" s="8">
        <v>0</v>
      </c>
      <c r="J10305" s="8">
        <v>0</v>
      </c>
    </row>
    <row r="10306" spans="1:10" hidden="1" x14ac:dyDescent="0.35">
      <c r="A10306">
        <v>2022</v>
      </c>
      <c r="B10306">
        <v>3152204</v>
      </c>
      <c r="C10306" t="s">
        <v>189</v>
      </c>
      <c r="D10306" t="s">
        <v>303</v>
      </c>
      <c r="E10306" t="s">
        <v>301</v>
      </c>
      <c r="F10306" s="8">
        <v>15079041.15</v>
      </c>
      <c r="G10306" s="10"/>
      <c r="I10306" s="8">
        <v>0</v>
      </c>
      <c r="J10306" s="8">
        <v>0</v>
      </c>
    </row>
    <row r="10307" spans="1:10" hidden="1" x14ac:dyDescent="0.35">
      <c r="A10307">
        <v>2022</v>
      </c>
      <c r="B10307">
        <v>3152204</v>
      </c>
      <c r="C10307" t="s">
        <v>189</v>
      </c>
      <c r="D10307" t="s">
        <v>303</v>
      </c>
      <c r="E10307" t="s">
        <v>304</v>
      </c>
      <c r="F10307" s="8">
        <v>1412</v>
      </c>
      <c r="G10307" s="10"/>
      <c r="I10307" s="8">
        <v>0</v>
      </c>
      <c r="J10307" s="8">
        <v>0</v>
      </c>
    </row>
    <row r="10308" spans="1:10" hidden="1" x14ac:dyDescent="0.35">
      <c r="A10308">
        <v>2022</v>
      </c>
      <c r="B10308">
        <v>3152204</v>
      </c>
      <c r="C10308" t="s">
        <v>189</v>
      </c>
      <c r="D10308" t="s">
        <v>303</v>
      </c>
      <c r="E10308" t="s">
        <v>309</v>
      </c>
      <c r="F10308" s="8">
        <v>3470486.37</v>
      </c>
      <c r="G10308" s="10"/>
      <c r="I10308" s="8">
        <v>0</v>
      </c>
      <c r="J10308" s="8">
        <v>0</v>
      </c>
    </row>
    <row r="10309" spans="1:10" hidden="1" x14ac:dyDescent="0.35">
      <c r="A10309">
        <v>2022</v>
      </c>
      <c r="B10309">
        <v>3152402</v>
      </c>
      <c r="C10309" t="s">
        <v>190</v>
      </c>
      <c r="D10309" t="s">
        <v>303</v>
      </c>
      <c r="E10309" t="s">
        <v>299</v>
      </c>
      <c r="F10309" s="8">
        <v>16390002.41</v>
      </c>
      <c r="G10309" s="10">
        <v>16390002.41</v>
      </c>
      <c r="H10309">
        <v>0.64984395447688037</v>
      </c>
      <c r="I10309" s="8">
        <v>0</v>
      </c>
      <c r="J10309" s="8">
        <v>0</v>
      </c>
    </row>
    <row r="10310" spans="1:10" hidden="1" x14ac:dyDescent="0.35">
      <c r="A10310">
        <v>2022</v>
      </c>
      <c r="B10310">
        <v>3152402</v>
      </c>
      <c r="C10310" t="s">
        <v>190</v>
      </c>
      <c r="D10310" t="s">
        <v>303</v>
      </c>
      <c r="E10310" t="s">
        <v>300</v>
      </c>
      <c r="F10310" s="8">
        <v>10650943.98</v>
      </c>
      <c r="G10310" s="10"/>
      <c r="I10310" s="8">
        <v>0</v>
      </c>
      <c r="J10310" s="8">
        <v>10650943.98</v>
      </c>
    </row>
    <row r="10311" spans="1:10" hidden="1" x14ac:dyDescent="0.35">
      <c r="A10311">
        <v>2022</v>
      </c>
      <c r="B10311">
        <v>3152402</v>
      </c>
      <c r="C10311" t="s">
        <v>190</v>
      </c>
      <c r="D10311" t="s">
        <v>303</v>
      </c>
      <c r="E10311" t="s">
        <v>301</v>
      </c>
      <c r="F10311" s="8">
        <v>2169939.36</v>
      </c>
      <c r="G10311" s="10"/>
      <c r="I10311" s="8">
        <v>0</v>
      </c>
      <c r="J10311" s="8">
        <v>0</v>
      </c>
    </row>
    <row r="10312" spans="1:10" hidden="1" x14ac:dyDescent="0.35">
      <c r="A10312">
        <v>2022</v>
      </c>
      <c r="B10312">
        <v>3152402</v>
      </c>
      <c r="C10312" t="s">
        <v>190</v>
      </c>
      <c r="D10312" t="s">
        <v>303</v>
      </c>
      <c r="E10312" t="s">
        <v>304</v>
      </c>
      <c r="F10312" s="8">
        <v>8993.59</v>
      </c>
      <c r="G10312" s="10"/>
      <c r="I10312" s="8">
        <v>0</v>
      </c>
      <c r="J10312" s="8">
        <v>0</v>
      </c>
    </row>
    <row r="10313" spans="1:10" hidden="1" x14ac:dyDescent="0.35">
      <c r="A10313">
        <v>2022</v>
      </c>
      <c r="B10313">
        <v>3152402</v>
      </c>
      <c r="C10313" t="s">
        <v>190</v>
      </c>
      <c r="D10313" t="s">
        <v>303</v>
      </c>
      <c r="E10313" t="s">
        <v>305</v>
      </c>
      <c r="F10313" s="8">
        <v>505235.69</v>
      </c>
      <c r="G10313" s="10"/>
      <c r="I10313" s="8">
        <v>0</v>
      </c>
      <c r="J10313" s="8">
        <v>0</v>
      </c>
    </row>
    <row r="10314" spans="1:10" hidden="1" x14ac:dyDescent="0.35">
      <c r="A10314">
        <v>2022</v>
      </c>
      <c r="B10314">
        <v>2109205</v>
      </c>
      <c r="C10314" t="s">
        <v>191</v>
      </c>
      <c r="D10314" t="s">
        <v>303</v>
      </c>
      <c r="E10314" t="s">
        <v>299</v>
      </c>
      <c r="F10314" s="8">
        <v>26602643.739999998</v>
      </c>
      <c r="G10314" s="10">
        <v>26265168.669999998</v>
      </c>
      <c r="H10314">
        <v>0.91450003621849962</v>
      </c>
      <c r="I10314" s="8">
        <v>308620.96373784071</v>
      </c>
      <c r="J10314" s="8">
        <v>0</v>
      </c>
    </row>
    <row r="10315" spans="1:10" hidden="1" x14ac:dyDescent="0.35">
      <c r="A10315">
        <v>2022</v>
      </c>
      <c r="B10315">
        <v>2109205</v>
      </c>
      <c r="C10315" t="s">
        <v>191</v>
      </c>
      <c r="D10315" t="s">
        <v>303</v>
      </c>
      <c r="E10315" t="s">
        <v>300</v>
      </c>
      <c r="F10315" s="8">
        <v>24019497.699999999</v>
      </c>
      <c r="G10315" s="10"/>
      <c r="I10315" s="8">
        <v>0</v>
      </c>
      <c r="J10315" s="8">
        <v>24328118.663737841</v>
      </c>
    </row>
    <row r="10316" spans="1:10" hidden="1" x14ac:dyDescent="0.35">
      <c r="A10316">
        <v>2022</v>
      </c>
      <c r="B10316">
        <v>2109205</v>
      </c>
      <c r="C10316" t="s">
        <v>191</v>
      </c>
      <c r="D10316" t="s">
        <v>303</v>
      </c>
      <c r="E10316" t="s">
        <v>301</v>
      </c>
      <c r="F10316" s="8">
        <v>2115705.91</v>
      </c>
      <c r="G10316" s="10"/>
      <c r="I10316" s="8">
        <v>0</v>
      </c>
      <c r="J10316" s="8">
        <v>0</v>
      </c>
    </row>
    <row r="10317" spans="1:10" hidden="1" x14ac:dyDescent="0.35">
      <c r="A10317">
        <v>2022</v>
      </c>
      <c r="B10317">
        <v>2109205</v>
      </c>
      <c r="C10317" t="s">
        <v>191</v>
      </c>
      <c r="D10317" t="s">
        <v>303</v>
      </c>
      <c r="E10317" t="s">
        <v>309</v>
      </c>
      <c r="F10317" s="8">
        <v>337475.07</v>
      </c>
      <c r="G10317" s="10"/>
      <c r="I10317" s="8">
        <v>0</v>
      </c>
      <c r="J10317" s="8">
        <v>0</v>
      </c>
    </row>
    <row r="10318" spans="1:10" hidden="1" x14ac:dyDescent="0.35">
      <c r="A10318">
        <v>2022</v>
      </c>
      <c r="B10318">
        <v>3153301</v>
      </c>
      <c r="C10318" t="s">
        <v>192</v>
      </c>
      <c r="D10318" t="s">
        <v>303</v>
      </c>
      <c r="E10318" t="s">
        <v>299</v>
      </c>
      <c r="F10318" s="8">
        <v>7063840.5099999998</v>
      </c>
      <c r="G10318" s="10">
        <v>6737871.21</v>
      </c>
      <c r="H10318">
        <v>0.72027218816490268</v>
      </c>
      <c r="I10318" s="8">
        <v>234786.6209855816</v>
      </c>
      <c r="J10318" s="8">
        <v>0</v>
      </c>
    </row>
    <row r="10319" spans="1:10" hidden="1" x14ac:dyDescent="0.35">
      <c r="A10319">
        <v>2022</v>
      </c>
      <c r="B10319">
        <v>3153301</v>
      </c>
      <c r="C10319" t="s">
        <v>192</v>
      </c>
      <c r="D10319" t="s">
        <v>303</v>
      </c>
      <c r="E10319" t="s">
        <v>300</v>
      </c>
      <c r="F10319" s="8">
        <v>4853101.24</v>
      </c>
      <c r="G10319" s="10"/>
      <c r="I10319" s="8">
        <v>0</v>
      </c>
      <c r="J10319" s="8">
        <v>5087887.8609855818</v>
      </c>
    </row>
    <row r="10320" spans="1:10" hidden="1" x14ac:dyDescent="0.35">
      <c r="A10320">
        <v>2022</v>
      </c>
      <c r="B10320">
        <v>3153301</v>
      </c>
      <c r="C10320" t="s">
        <v>192</v>
      </c>
      <c r="D10320" t="s">
        <v>303</v>
      </c>
      <c r="E10320" t="s">
        <v>306</v>
      </c>
      <c r="F10320" s="8">
        <v>115116.51</v>
      </c>
      <c r="G10320" s="10"/>
      <c r="I10320" s="8">
        <v>0</v>
      </c>
      <c r="J10320" s="8">
        <v>0</v>
      </c>
    </row>
    <row r="10321" spans="1:10" hidden="1" x14ac:dyDescent="0.35">
      <c r="A10321">
        <v>2022</v>
      </c>
      <c r="B10321">
        <v>3153301</v>
      </c>
      <c r="C10321" t="s">
        <v>192</v>
      </c>
      <c r="D10321" t="s">
        <v>303</v>
      </c>
      <c r="E10321" t="s">
        <v>301</v>
      </c>
      <c r="F10321" s="8">
        <v>1317602.44</v>
      </c>
      <c r="G10321" s="10"/>
      <c r="I10321" s="8">
        <v>0</v>
      </c>
      <c r="J10321" s="8">
        <v>0</v>
      </c>
    </row>
    <row r="10322" spans="1:10" hidden="1" x14ac:dyDescent="0.35">
      <c r="A10322">
        <v>2022</v>
      </c>
      <c r="B10322">
        <v>3153301</v>
      </c>
      <c r="C10322" t="s">
        <v>192</v>
      </c>
      <c r="D10322" t="s">
        <v>303</v>
      </c>
      <c r="E10322" t="s">
        <v>309</v>
      </c>
      <c r="F10322" s="8">
        <v>325969.3</v>
      </c>
      <c r="G10322" s="10"/>
      <c r="I10322" s="8">
        <v>0</v>
      </c>
      <c r="J10322" s="8">
        <v>0</v>
      </c>
    </row>
    <row r="10323" spans="1:10" hidden="1" x14ac:dyDescent="0.35">
      <c r="A10323">
        <v>2022</v>
      </c>
      <c r="B10323">
        <v>3154309</v>
      </c>
      <c r="C10323" t="s">
        <v>193</v>
      </c>
      <c r="D10323" t="s">
        <v>303</v>
      </c>
      <c r="E10323" t="s">
        <v>299</v>
      </c>
      <c r="F10323" s="8">
        <v>22676980.140000001</v>
      </c>
      <c r="G10323" s="10">
        <v>22001756.539999999</v>
      </c>
      <c r="H10323">
        <v>0.97658230791422074</v>
      </c>
      <c r="I10323" s="8">
        <v>659411.42164614855</v>
      </c>
      <c r="J10323" s="8">
        <v>0</v>
      </c>
    </row>
    <row r="10324" spans="1:10" hidden="1" x14ac:dyDescent="0.35">
      <c r="A10324">
        <v>2022</v>
      </c>
      <c r="B10324">
        <v>3154309</v>
      </c>
      <c r="C10324" t="s">
        <v>193</v>
      </c>
      <c r="D10324" t="s">
        <v>303</v>
      </c>
      <c r="E10324" t="s">
        <v>300</v>
      </c>
      <c r="F10324" s="8">
        <v>21486526.18</v>
      </c>
      <c r="G10324" s="10"/>
      <c r="I10324" s="8">
        <v>0</v>
      </c>
      <c r="J10324" s="8">
        <v>22145937.601646148</v>
      </c>
    </row>
    <row r="10325" spans="1:10" hidden="1" x14ac:dyDescent="0.35">
      <c r="A10325">
        <v>2022</v>
      </c>
      <c r="B10325">
        <v>3154309</v>
      </c>
      <c r="C10325" t="s">
        <v>193</v>
      </c>
      <c r="D10325" t="s">
        <v>303</v>
      </c>
      <c r="E10325" t="s">
        <v>306</v>
      </c>
      <c r="F10325" s="8">
        <v>33803.550000000003</v>
      </c>
      <c r="G10325" s="10"/>
      <c r="I10325" s="8">
        <v>0</v>
      </c>
      <c r="J10325" s="8">
        <v>0</v>
      </c>
    </row>
    <row r="10326" spans="1:10" hidden="1" x14ac:dyDescent="0.35">
      <c r="A10326">
        <v>2022</v>
      </c>
      <c r="B10326">
        <v>3154309</v>
      </c>
      <c r="C10326" t="s">
        <v>193</v>
      </c>
      <c r="D10326" t="s">
        <v>303</v>
      </c>
      <c r="E10326" t="s">
        <v>301</v>
      </c>
      <c r="F10326" s="8">
        <v>311054.75</v>
      </c>
      <c r="G10326" s="10"/>
      <c r="I10326" s="8">
        <v>0</v>
      </c>
      <c r="J10326" s="8">
        <v>0</v>
      </c>
    </row>
    <row r="10327" spans="1:10" hidden="1" x14ac:dyDescent="0.35">
      <c r="A10327">
        <v>2022</v>
      </c>
      <c r="B10327">
        <v>3154309</v>
      </c>
      <c r="C10327" t="s">
        <v>193</v>
      </c>
      <c r="D10327" t="s">
        <v>303</v>
      </c>
      <c r="E10327" t="s">
        <v>309</v>
      </c>
      <c r="F10327" s="8">
        <v>675223.6</v>
      </c>
      <c r="G10327" s="10"/>
      <c r="I10327" s="8">
        <v>0</v>
      </c>
      <c r="J10327" s="8">
        <v>0</v>
      </c>
    </row>
    <row r="10328" spans="1:10" hidden="1" x14ac:dyDescent="0.35">
      <c r="A10328">
        <v>2022</v>
      </c>
      <c r="B10328">
        <v>1718550</v>
      </c>
      <c r="C10328" t="s">
        <v>194</v>
      </c>
      <c r="D10328" t="s">
        <v>303</v>
      </c>
      <c r="E10328" t="s">
        <v>299</v>
      </c>
      <c r="F10328" s="8">
        <v>8059839.1500000004</v>
      </c>
      <c r="G10328" s="10">
        <v>8059839.1500000004</v>
      </c>
      <c r="H10328">
        <v>0.98555138659311825</v>
      </c>
      <c r="I10328" s="8">
        <v>0</v>
      </c>
      <c r="J10328" s="8">
        <v>0</v>
      </c>
    </row>
    <row r="10329" spans="1:10" hidden="1" x14ac:dyDescent="0.35">
      <c r="A10329">
        <v>2022</v>
      </c>
      <c r="B10329">
        <v>1718550</v>
      </c>
      <c r="C10329" t="s">
        <v>194</v>
      </c>
      <c r="D10329" t="s">
        <v>303</v>
      </c>
      <c r="E10329" t="s">
        <v>300</v>
      </c>
      <c r="F10329" s="8">
        <v>7943385.6500000004</v>
      </c>
      <c r="G10329" s="10"/>
      <c r="I10329" s="8">
        <v>0</v>
      </c>
      <c r="J10329" s="8">
        <v>7943385.6500000004</v>
      </c>
    </row>
    <row r="10330" spans="1:10" hidden="1" x14ac:dyDescent="0.35">
      <c r="A10330">
        <v>2022</v>
      </c>
      <c r="B10330">
        <v>1718550</v>
      </c>
      <c r="C10330" t="s">
        <v>194</v>
      </c>
      <c r="D10330" t="s">
        <v>303</v>
      </c>
      <c r="E10330" t="s">
        <v>301</v>
      </c>
      <c r="F10330" s="8">
        <v>45650</v>
      </c>
      <c r="G10330" s="10"/>
      <c r="I10330" s="8">
        <v>0</v>
      </c>
      <c r="J10330" s="8">
        <v>0</v>
      </c>
    </row>
    <row r="10331" spans="1:10" hidden="1" x14ac:dyDescent="0.35">
      <c r="A10331">
        <v>2022</v>
      </c>
      <c r="B10331">
        <v>3154507</v>
      </c>
      <c r="C10331" t="s">
        <v>195</v>
      </c>
      <c r="D10331" t="s">
        <v>303</v>
      </c>
      <c r="E10331" t="s">
        <v>299</v>
      </c>
      <c r="F10331" s="8">
        <v>17197282.91</v>
      </c>
      <c r="G10331" s="10">
        <v>16562072.25</v>
      </c>
      <c r="H10331">
        <v>0.95934449144792244</v>
      </c>
      <c r="I10331" s="8">
        <v>609385.84757999924</v>
      </c>
      <c r="J10331" s="8">
        <v>0</v>
      </c>
    </row>
    <row r="10332" spans="1:10" hidden="1" x14ac:dyDescent="0.35">
      <c r="A10332">
        <v>2022</v>
      </c>
      <c r="B10332">
        <v>3154507</v>
      </c>
      <c r="C10332" t="s">
        <v>195</v>
      </c>
      <c r="D10332" t="s">
        <v>303</v>
      </c>
      <c r="E10332" t="s">
        <v>300</v>
      </c>
      <c r="F10332" s="8">
        <v>15888732.779999999</v>
      </c>
      <c r="G10332" s="10"/>
      <c r="I10332" s="8">
        <v>0</v>
      </c>
      <c r="J10332" s="8">
        <v>16498118.627579998</v>
      </c>
    </row>
    <row r="10333" spans="1:10" hidden="1" x14ac:dyDescent="0.35">
      <c r="A10333">
        <v>2022</v>
      </c>
      <c r="B10333">
        <v>3154507</v>
      </c>
      <c r="C10333" t="s">
        <v>195</v>
      </c>
      <c r="D10333" t="s">
        <v>303</v>
      </c>
      <c r="E10333" t="s">
        <v>301</v>
      </c>
      <c r="F10333" s="8">
        <v>673339.47</v>
      </c>
      <c r="G10333" s="10"/>
      <c r="I10333" s="8">
        <v>0</v>
      </c>
      <c r="J10333" s="8">
        <v>0</v>
      </c>
    </row>
    <row r="10334" spans="1:10" hidden="1" x14ac:dyDescent="0.35">
      <c r="A10334">
        <v>2022</v>
      </c>
      <c r="B10334">
        <v>3154507</v>
      </c>
      <c r="C10334" t="s">
        <v>195</v>
      </c>
      <c r="D10334" t="s">
        <v>303</v>
      </c>
      <c r="E10334" t="s">
        <v>309</v>
      </c>
      <c r="F10334" s="8">
        <v>635210.66</v>
      </c>
      <c r="G10334" s="10"/>
      <c r="I10334" s="8">
        <v>0</v>
      </c>
      <c r="J10334" s="8">
        <v>0</v>
      </c>
    </row>
    <row r="10335" spans="1:10" hidden="1" x14ac:dyDescent="0.35">
      <c r="A10335">
        <v>2022</v>
      </c>
      <c r="B10335">
        <v>3155108</v>
      </c>
      <c r="C10335" t="s">
        <v>196</v>
      </c>
      <c r="D10335" t="s">
        <v>303</v>
      </c>
      <c r="E10335" t="s">
        <v>299</v>
      </c>
      <c r="F10335" s="8">
        <v>7313977.2000000002</v>
      </c>
      <c r="G10335" s="10">
        <v>6999852.8300000001</v>
      </c>
      <c r="H10335">
        <v>0.65193460788803459</v>
      </c>
      <c r="I10335" s="8">
        <v>204788.54798402591</v>
      </c>
      <c r="J10335" s="8">
        <v>0</v>
      </c>
    </row>
    <row r="10336" spans="1:10" hidden="1" x14ac:dyDescent="0.35">
      <c r="A10336">
        <v>2022</v>
      </c>
      <c r="B10336">
        <v>3155108</v>
      </c>
      <c r="C10336" t="s">
        <v>196</v>
      </c>
      <c r="D10336" t="s">
        <v>303</v>
      </c>
      <c r="E10336" t="s">
        <v>300</v>
      </c>
      <c r="F10336" s="8">
        <v>4563446.3099999996</v>
      </c>
      <c r="G10336" s="10"/>
      <c r="I10336" s="8">
        <v>0</v>
      </c>
      <c r="J10336" s="8">
        <v>4768234.857984025</v>
      </c>
    </row>
    <row r="10337" spans="1:10" hidden="1" x14ac:dyDescent="0.35">
      <c r="A10337">
        <v>2022</v>
      </c>
      <c r="B10337">
        <v>3155108</v>
      </c>
      <c r="C10337" t="s">
        <v>196</v>
      </c>
      <c r="D10337" t="s">
        <v>303</v>
      </c>
      <c r="E10337" t="s">
        <v>301</v>
      </c>
      <c r="F10337" s="8">
        <v>1351821.46</v>
      </c>
      <c r="G10337" s="10"/>
      <c r="I10337" s="8">
        <v>0</v>
      </c>
      <c r="J10337" s="8">
        <v>0</v>
      </c>
    </row>
    <row r="10338" spans="1:10" hidden="1" x14ac:dyDescent="0.35">
      <c r="A10338">
        <v>2022</v>
      </c>
      <c r="B10338">
        <v>3155108</v>
      </c>
      <c r="C10338" t="s">
        <v>196</v>
      </c>
      <c r="D10338" t="s">
        <v>303</v>
      </c>
      <c r="E10338" t="s">
        <v>305</v>
      </c>
      <c r="F10338" s="8">
        <v>111527.02</v>
      </c>
      <c r="G10338" s="10"/>
      <c r="I10338" s="8">
        <v>0</v>
      </c>
      <c r="J10338" s="8">
        <v>0</v>
      </c>
    </row>
    <row r="10339" spans="1:10" hidden="1" x14ac:dyDescent="0.35">
      <c r="A10339">
        <v>2022</v>
      </c>
      <c r="B10339">
        <v>3155108</v>
      </c>
      <c r="C10339" t="s">
        <v>196</v>
      </c>
      <c r="D10339" t="s">
        <v>303</v>
      </c>
      <c r="E10339" t="s">
        <v>309</v>
      </c>
      <c r="F10339" s="8">
        <v>314124.37</v>
      </c>
      <c r="G10339" s="10"/>
      <c r="I10339" s="8">
        <v>0</v>
      </c>
      <c r="J10339" s="8">
        <v>0</v>
      </c>
    </row>
    <row r="10340" spans="1:10" hidden="1" x14ac:dyDescent="0.35">
      <c r="A10340">
        <v>2022</v>
      </c>
      <c r="B10340">
        <v>3155603</v>
      </c>
      <c r="C10340" t="s">
        <v>197</v>
      </c>
      <c r="D10340" t="s">
        <v>303</v>
      </c>
      <c r="E10340" t="s">
        <v>299</v>
      </c>
      <c r="F10340" s="8">
        <v>34365798.439999998</v>
      </c>
      <c r="G10340" s="10">
        <v>32303435.989999998</v>
      </c>
      <c r="H10340">
        <v>0.80845051895050746</v>
      </c>
      <c r="I10340" s="8">
        <v>1667317.9929665399</v>
      </c>
      <c r="J10340" s="8">
        <v>0</v>
      </c>
    </row>
    <row r="10341" spans="1:10" hidden="1" x14ac:dyDescent="0.35">
      <c r="A10341">
        <v>2022</v>
      </c>
      <c r="B10341">
        <v>3155603</v>
      </c>
      <c r="C10341" t="s">
        <v>197</v>
      </c>
      <c r="D10341" t="s">
        <v>303</v>
      </c>
      <c r="E10341" t="s">
        <v>300</v>
      </c>
      <c r="F10341" s="8">
        <v>26115729.59</v>
      </c>
      <c r="G10341" s="10"/>
      <c r="I10341" s="8">
        <v>0</v>
      </c>
      <c r="J10341" s="8">
        <v>27783047.58296654</v>
      </c>
    </row>
    <row r="10342" spans="1:10" hidden="1" x14ac:dyDescent="0.35">
      <c r="A10342">
        <v>2022</v>
      </c>
      <c r="B10342">
        <v>3155603</v>
      </c>
      <c r="C10342" t="s">
        <v>197</v>
      </c>
      <c r="D10342" t="s">
        <v>303</v>
      </c>
      <c r="E10342" t="s">
        <v>306</v>
      </c>
      <c r="F10342" s="8">
        <v>81965.61</v>
      </c>
      <c r="G10342" s="10"/>
      <c r="I10342" s="8">
        <v>0</v>
      </c>
      <c r="J10342" s="8">
        <v>0</v>
      </c>
    </row>
    <row r="10343" spans="1:10" hidden="1" x14ac:dyDescent="0.35">
      <c r="A10343">
        <v>2022</v>
      </c>
      <c r="B10343">
        <v>3155603</v>
      </c>
      <c r="C10343" t="s">
        <v>197</v>
      </c>
      <c r="D10343" t="s">
        <v>303</v>
      </c>
      <c r="E10343" t="s">
        <v>301</v>
      </c>
      <c r="F10343" s="8">
        <v>5018859.3899999997</v>
      </c>
      <c r="G10343" s="10"/>
      <c r="I10343" s="8">
        <v>0</v>
      </c>
      <c r="J10343" s="8">
        <v>0</v>
      </c>
    </row>
    <row r="10344" spans="1:10" hidden="1" x14ac:dyDescent="0.35">
      <c r="A10344">
        <v>2022</v>
      </c>
      <c r="B10344">
        <v>3155603</v>
      </c>
      <c r="C10344" t="s">
        <v>197</v>
      </c>
      <c r="D10344" t="s">
        <v>303</v>
      </c>
      <c r="E10344" t="s">
        <v>305</v>
      </c>
      <c r="F10344" s="8">
        <v>5556.96</v>
      </c>
      <c r="G10344" s="10"/>
      <c r="I10344" s="8">
        <v>0</v>
      </c>
      <c r="J10344" s="8">
        <v>0</v>
      </c>
    </row>
    <row r="10345" spans="1:10" hidden="1" x14ac:dyDescent="0.35">
      <c r="A10345">
        <v>2022</v>
      </c>
      <c r="B10345">
        <v>3155603</v>
      </c>
      <c r="C10345" t="s">
        <v>197</v>
      </c>
      <c r="D10345" t="s">
        <v>303</v>
      </c>
      <c r="E10345" t="s">
        <v>309</v>
      </c>
      <c r="F10345" s="8">
        <v>2062362.45</v>
      </c>
      <c r="G10345" s="10"/>
      <c r="I10345" s="8">
        <v>0</v>
      </c>
      <c r="J10345" s="8">
        <v>0</v>
      </c>
    </row>
    <row r="10346" spans="1:10" hidden="1" x14ac:dyDescent="0.35">
      <c r="A10346">
        <v>2022</v>
      </c>
      <c r="B10346">
        <v>3156007</v>
      </c>
      <c r="C10346" t="s">
        <v>198</v>
      </c>
      <c r="D10346" t="s">
        <v>303</v>
      </c>
      <c r="E10346" t="s">
        <v>299</v>
      </c>
      <c r="F10346" s="8">
        <v>17288884.02</v>
      </c>
      <c r="G10346" s="10">
        <v>17288884.02</v>
      </c>
      <c r="H10346">
        <v>0.7752295500678591</v>
      </c>
      <c r="I10346" s="8">
        <v>0</v>
      </c>
      <c r="J10346" s="8">
        <v>0</v>
      </c>
    </row>
    <row r="10347" spans="1:10" hidden="1" x14ac:dyDescent="0.35">
      <c r="A10347">
        <v>2022</v>
      </c>
      <c r="B10347">
        <v>3156007</v>
      </c>
      <c r="C10347" t="s">
        <v>198</v>
      </c>
      <c r="D10347" t="s">
        <v>303</v>
      </c>
      <c r="E10347" t="s">
        <v>300</v>
      </c>
      <c r="F10347" s="8">
        <v>13402853.779999999</v>
      </c>
      <c r="G10347" s="10"/>
      <c r="I10347" s="8">
        <v>0</v>
      </c>
      <c r="J10347" s="8">
        <v>13402853.779999999</v>
      </c>
    </row>
    <row r="10348" spans="1:10" hidden="1" x14ac:dyDescent="0.35">
      <c r="A10348">
        <v>2022</v>
      </c>
      <c r="B10348">
        <v>3156007</v>
      </c>
      <c r="C10348" t="s">
        <v>198</v>
      </c>
      <c r="D10348" t="s">
        <v>303</v>
      </c>
      <c r="E10348" t="s">
        <v>301</v>
      </c>
      <c r="F10348" s="8">
        <v>1765654.52</v>
      </c>
      <c r="G10348" s="10"/>
      <c r="I10348" s="8">
        <v>0</v>
      </c>
      <c r="J10348" s="8">
        <v>0</v>
      </c>
    </row>
    <row r="10349" spans="1:10" hidden="1" x14ac:dyDescent="0.35">
      <c r="A10349">
        <v>2022</v>
      </c>
      <c r="B10349">
        <v>3156007</v>
      </c>
      <c r="C10349" t="s">
        <v>198</v>
      </c>
      <c r="D10349" t="s">
        <v>303</v>
      </c>
      <c r="E10349" t="s">
        <v>304</v>
      </c>
      <c r="F10349" s="8">
        <v>76290.759999999995</v>
      </c>
      <c r="G10349" s="10"/>
      <c r="I10349" s="8">
        <v>0</v>
      </c>
      <c r="J10349" s="8">
        <v>0</v>
      </c>
    </row>
    <row r="10350" spans="1:10" hidden="1" x14ac:dyDescent="0.35">
      <c r="A10350">
        <v>2022</v>
      </c>
      <c r="B10350">
        <v>3156007</v>
      </c>
      <c r="C10350" t="s">
        <v>198</v>
      </c>
      <c r="D10350" t="s">
        <v>303</v>
      </c>
      <c r="E10350" t="s">
        <v>305</v>
      </c>
      <c r="F10350" s="8">
        <v>229046.35</v>
      </c>
      <c r="G10350" s="10"/>
      <c r="I10350" s="8">
        <v>0</v>
      </c>
      <c r="J10350" s="8">
        <v>0</v>
      </c>
    </row>
    <row r="10351" spans="1:10" hidden="1" x14ac:dyDescent="0.35">
      <c r="A10351">
        <v>2022</v>
      </c>
      <c r="B10351">
        <v>3156502</v>
      </c>
      <c r="C10351" t="s">
        <v>199</v>
      </c>
      <c r="D10351" t="s">
        <v>303</v>
      </c>
      <c r="E10351" t="s">
        <v>299</v>
      </c>
      <c r="F10351" s="8">
        <v>7619769.1200000001</v>
      </c>
      <c r="G10351" s="10">
        <v>6249717.7800000003</v>
      </c>
      <c r="H10351">
        <v>0.82859601221865098</v>
      </c>
      <c r="I10351" s="8">
        <v>1135219.0768588192</v>
      </c>
      <c r="J10351" s="8">
        <v>0</v>
      </c>
    </row>
    <row r="10352" spans="1:10" hidden="1" x14ac:dyDescent="0.35">
      <c r="A10352">
        <v>2022</v>
      </c>
      <c r="B10352">
        <v>3156502</v>
      </c>
      <c r="C10352" t="s">
        <v>199</v>
      </c>
      <c r="D10352" t="s">
        <v>303</v>
      </c>
      <c r="E10352" t="s">
        <v>300</v>
      </c>
      <c r="F10352" s="8">
        <v>5178491.2300000004</v>
      </c>
      <c r="G10352" s="10"/>
      <c r="I10352" s="8">
        <v>0</v>
      </c>
      <c r="J10352" s="8">
        <v>6313710.3068588199</v>
      </c>
    </row>
    <row r="10353" spans="1:10" hidden="1" x14ac:dyDescent="0.35">
      <c r="A10353">
        <v>2022</v>
      </c>
      <c r="B10353">
        <v>3156502</v>
      </c>
      <c r="C10353" t="s">
        <v>199</v>
      </c>
      <c r="D10353" t="s">
        <v>303</v>
      </c>
      <c r="E10353" t="s">
        <v>301</v>
      </c>
      <c r="F10353" s="8">
        <v>1063281.51</v>
      </c>
      <c r="G10353" s="10"/>
      <c r="I10353" s="8">
        <v>0</v>
      </c>
      <c r="J10353" s="8">
        <v>0</v>
      </c>
    </row>
    <row r="10354" spans="1:10" hidden="1" x14ac:dyDescent="0.35">
      <c r="A10354">
        <v>2022</v>
      </c>
      <c r="B10354">
        <v>3156502</v>
      </c>
      <c r="C10354" t="s">
        <v>199</v>
      </c>
      <c r="D10354" t="s">
        <v>303</v>
      </c>
      <c r="E10354" t="s">
        <v>309</v>
      </c>
      <c r="F10354" s="8">
        <v>1370051.34</v>
      </c>
      <c r="G10354" s="10"/>
      <c r="I10354" s="8">
        <v>0</v>
      </c>
      <c r="J10354" s="8">
        <v>0</v>
      </c>
    </row>
    <row r="10355" spans="1:10" hidden="1" x14ac:dyDescent="0.35">
      <c r="A10355">
        <v>2022</v>
      </c>
      <c r="B10355">
        <v>3156601</v>
      </c>
      <c r="C10355" t="s">
        <v>200</v>
      </c>
      <c r="D10355" t="s">
        <v>303</v>
      </c>
      <c r="E10355" t="s">
        <v>299</v>
      </c>
      <c r="F10355" s="8">
        <v>15007226.48</v>
      </c>
      <c r="G10355" s="10">
        <v>14242554.060000001</v>
      </c>
      <c r="H10355">
        <v>0.67573378268082906</v>
      </c>
      <c r="I10355" s="8">
        <v>516714.98687830369</v>
      </c>
      <c r="J10355" s="8">
        <v>0</v>
      </c>
    </row>
    <row r="10356" spans="1:10" hidden="1" x14ac:dyDescent="0.35">
      <c r="A10356">
        <v>2022</v>
      </c>
      <c r="B10356">
        <v>3156601</v>
      </c>
      <c r="C10356" t="s">
        <v>200</v>
      </c>
      <c r="D10356" t="s">
        <v>303</v>
      </c>
      <c r="E10356" t="s">
        <v>300</v>
      </c>
      <c r="F10356" s="8">
        <v>9624174.9299999997</v>
      </c>
      <c r="G10356" s="10"/>
      <c r="I10356" s="8">
        <v>0</v>
      </c>
      <c r="J10356" s="8">
        <v>10140889.916878304</v>
      </c>
    </row>
    <row r="10357" spans="1:10" hidden="1" x14ac:dyDescent="0.35">
      <c r="A10357">
        <v>2022</v>
      </c>
      <c r="B10357">
        <v>3156601</v>
      </c>
      <c r="C10357" t="s">
        <v>200</v>
      </c>
      <c r="D10357" t="s">
        <v>303</v>
      </c>
      <c r="E10357" t="s">
        <v>301</v>
      </c>
      <c r="F10357" s="8">
        <v>4179456.44</v>
      </c>
      <c r="G10357" s="10"/>
      <c r="I10357" s="8">
        <v>0</v>
      </c>
      <c r="J10357" s="8">
        <v>0</v>
      </c>
    </row>
    <row r="10358" spans="1:10" hidden="1" x14ac:dyDescent="0.35">
      <c r="A10358">
        <v>2022</v>
      </c>
      <c r="B10358">
        <v>3156601</v>
      </c>
      <c r="C10358" t="s">
        <v>200</v>
      </c>
      <c r="D10358" t="s">
        <v>303</v>
      </c>
      <c r="E10358" t="s">
        <v>309</v>
      </c>
      <c r="F10358" s="8">
        <v>764672.42</v>
      </c>
      <c r="G10358" s="10"/>
      <c r="I10358" s="8">
        <v>0</v>
      </c>
      <c r="J10358" s="8">
        <v>0</v>
      </c>
    </row>
    <row r="10359" spans="1:10" hidden="1" x14ac:dyDescent="0.35">
      <c r="A10359">
        <v>2022</v>
      </c>
      <c r="B10359">
        <v>3156809</v>
      </c>
      <c r="C10359" t="s">
        <v>201</v>
      </c>
      <c r="D10359" t="s">
        <v>303</v>
      </c>
      <c r="E10359" t="s">
        <v>299</v>
      </c>
      <c r="F10359" s="8">
        <v>12361320.189999999</v>
      </c>
      <c r="G10359" s="10">
        <v>11181200.57</v>
      </c>
      <c r="H10359">
        <v>0.79117518236237128</v>
      </c>
      <c r="I10359" s="8">
        <v>933681.35556291242</v>
      </c>
      <c r="J10359" s="8">
        <v>0</v>
      </c>
    </row>
    <row r="10360" spans="1:10" hidden="1" x14ac:dyDescent="0.35">
      <c r="A10360">
        <v>2022</v>
      </c>
      <c r="B10360">
        <v>3156809</v>
      </c>
      <c r="C10360" t="s">
        <v>201</v>
      </c>
      <c r="D10360" t="s">
        <v>303</v>
      </c>
      <c r="E10360" t="s">
        <v>300</v>
      </c>
      <c r="F10360" s="8">
        <v>8846288.4000000004</v>
      </c>
      <c r="G10360" s="10"/>
      <c r="I10360" s="8">
        <v>0</v>
      </c>
      <c r="J10360" s="8">
        <v>9779969.7555629127</v>
      </c>
    </row>
    <row r="10361" spans="1:10" hidden="1" x14ac:dyDescent="0.35">
      <c r="A10361">
        <v>2022</v>
      </c>
      <c r="B10361">
        <v>3156809</v>
      </c>
      <c r="C10361" t="s">
        <v>201</v>
      </c>
      <c r="D10361" t="s">
        <v>303</v>
      </c>
      <c r="E10361" t="s">
        <v>307</v>
      </c>
      <c r="F10361" s="8">
        <v>111696.19</v>
      </c>
      <c r="G10361" s="10"/>
      <c r="I10361" s="8">
        <v>0</v>
      </c>
      <c r="J10361" s="8">
        <v>0</v>
      </c>
    </row>
    <row r="10362" spans="1:10" hidden="1" x14ac:dyDescent="0.35">
      <c r="A10362">
        <v>2022</v>
      </c>
      <c r="B10362">
        <v>3156809</v>
      </c>
      <c r="C10362" t="s">
        <v>201</v>
      </c>
      <c r="D10362" t="s">
        <v>303</v>
      </c>
      <c r="E10362" t="s">
        <v>301</v>
      </c>
      <c r="F10362" s="8">
        <v>1478913.03</v>
      </c>
      <c r="G10362" s="10"/>
      <c r="I10362" s="8">
        <v>0</v>
      </c>
      <c r="J10362" s="8">
        <v>0</v>
      </c>
    </row>
    <row r="10363" spans="1:10" hidden="1" x14ac:dyDescent="0.35">
      <c r="A10363">
        <v>2022</v>
      </c>
      <c r="B10363">
        <v>3156809</v>
      </c>
      <c r="C10363" t="s">
        <v>201</v>
      </c>
      <c r="D10363" t="s">
        <v>303</v>
      </c>
      <c r="E10363" t="s">
        <v>309</v>
      </c>
      <c r="F10363" s="8">
        <v>1180119.6200000001</v>
      </c>
      <c r="G10363" s="10"/>
      <c r="I10363" s="8">
        <v>0</v>
      </c>
      <c r="J10363" s="8">
        <v>0</v>
      </c>
    </row>
    <row r="10364" spans="1:10" hidden="1" x14ac:dyDescent="0.35">
      <c r="A10364">
        <v>2022</v>
      </c>
      <c r="B10364">
        <v>3157005</v>
      </c>
      <c r="C10364" t="s">
        <v>202</v>
      </c>
      <c r="D10364" t="s">
        <v>303</v>
      </c>
      <c r="E10364" t="s">
        <v>299</v>
      </c>
      <c r="F10364" s="8">
        <v>35092031.07</v>
      </c>
      <c r="G10364" s="10">
        <v>31746959.760000002</v>
      </c>
      <c r="H10364">
        <v>0.57813998375761322</v>
      </c>
      <c r="I10364" s="8">
        <v>1933919.4728314581</v>
      </c>
      <c r="J10364" s="8">
        <v>0</v>
      </c>
    </row>
    <row r="10365" spans="1:10" hidden="1" x14ac:dyDescent="0.35">
      <c r="A10365">
        <v>2022</v>
      </c>
      <c r="B10365">
        <v>3157005</v>
      </c>
      <c r="C10365" t="s">
        <v>202</v>
      </c>
      <c r="D10365" t="s">
        <v>303</v>
      </c>
      <c r="E10365" t="s">
        <v>300</v>
      </c>
      <c r="F10365" s="8">
        <v>18354186.800000001</v>
      </c>
      <c r="G10365" s="10"/>
      <c r="I10365" s="8">
        <v>0</v>
      </c>
      <c r="J10365" s="8">
        <v>20288106.272831459</v>
      </c>
    </row>
    <row r="10366" spans="1:10" hidden="1" x14ac:dyDescent="0.35">
      <c r="A10366">
        <v>2022</v>
      </c>
      <c r="B10366">
        <v>3157005</v>
      </c>
      <c r="C10366" t="s">
        <v>202</v>
      </c>
      <c r="D10366" t="s">
        <v>303</v>
      </c>
      <c r="E10366" t="s">
        <v>307</v>
      </c>
      <c r="F10366" s="8">
        <v>356122.03</v>
      </c>
      <c r="G10366" s="10"/>
      <c r="I10366" s="8">
        <v>0</v>
      </c>
      <c r="J10366" s="8">
        <v>0</v>
      </c>
    </row>
    <row r="10367" spans="1:10" hidden="1" x14ac:dyDescent="0.35">
      <c r="A10367">
        <v>2022</v>
      </c>
      <c r="B10367">
        <v>3157005</v>
      </c>
      <c r="C10367" t="s">
        <v>202</v>
      </c>
      <c r="D10367" t="s">
        <v>303</v>
      </c>
      <c r="E10367" t="s">
        <v>308</v>
      </c>
      <c r="F10367" s="8">
        <v>3398.01</v>
      </c>
      <c r="G10367" s="10"/>
      <c r="I10367" s="8">
        <v>0</v>
      </c>
      <c r="J10367" s="8">
        <v>0</v>
      </c>
    </row>
    <row r="10368" spans="1:10" hidden="1" x14ac:dyDescent="0.35">
      <c r="A10368">
        <v>2022</v>
      </c>
      <c r="B10368">
        <v>3157005</v>
      </c>
      <c r="C10368" t="s">
        <v>202</v>
      </c>
      <c r="D10368" t="s">
        <v>303</v>
      </c>
      <c r="E10368" t="s">
        <v>306</v>
      </c>
      <c r="F10368" s="8">
        <v>52682.58</v>
      </c>
      <c r="G10368" s="10"/>
      <c r="I10368" s="8">
        <v>0</v>
      </c>
      <c r="J10368" s="8">
        <v>0</v>
      </c>
    </row>
    <row r="10369" spans="1:10" hidden="1" x14ac:dyDescent="0.35">
      <c r="A10369">
        <v>2022</v>
      </c>
      <c r="B10369">
        <v>3157005</v>
      </c>
      <c r="C10369" t="s">
        <v>202</v>
      </c>
      <c r="D10369" t="s">
        <v>303</v>
      </c>
      <c r="E10369" t="s">
        <v>301</v>
      </c>
      <c r="F10369" s="8">
        <v>12011003.4</v>
      </c>
      <c r="G10369" s="10"/>
      <c r="I10369" s="8">
        <v>0</v>
      </c>
      <c r="J10369" s="8">
        <v>0</v>
      </c>
    </row>
    <row r="10370" spans="1:10" hidden="1" x14ac:dyDescent="0.35">
      <c r="A10370">
        <v>2022</v>
      </c>
      <c r="B10370">
        <v>3157005</v>
      </c>
      <c r="C10370" t="s">
        <v>202</v>
      </c>
      <c r="D10370" t="s">
        <v>303</v>
      </c>
      <c r="E10370" t="s">
        <v>305</v>
      </c>
      <c r="F10370" s="8">
        <v>345300</v>
      </c>
      <c r="G10370" s="10"/>
      <c r="I10370" s="8">
        <v>0</v>
      </c>
      <c r="J10370" s="8">
        <v>0</v>
      </c>
    </row>
    <row r="10371" spans="1:10" hidden="1" x14ac:dyDescent="0.35">
      <c r="A10371">
        <v>2022</v>
      </c>
      <c r="B10371">
        <v>3157005</v>
      </c>
      <c r="C10371" t="s">
        <v>202</v>
      </c>
      <c r="D10371" t="s">
        <v>303</v>
      </c>
      <c r="E10371" t="s">
        <v>309</v>
      </c>
      <c r="F10371" s="8">
        <v>3345071.31</v>
      </c>
      <c r="G10371" s="10"/>
      <c r="I10371" s="8">
        <v>0</v>
      </c>
      <c r="J10371" s="8">
        <v>0</v>
      </c>
    </row>
    <row r="10372" spans="1:10" hidden="1" x14ac:dyDescent="0.35">
      <c r="A10372">
        <v>2022</v>
      </c>
      <c r="B10372">
        <v>3157104</v>
      </c>
      <c r="C10372" t="s">
        <v>203</v>
      </c>
      <c r="D10372" t="s">
        <v>303</v>
      </c>
      <c r="E10372" t="s">
        <v>299</v>
      </c>
      <c r="F10372" s="8">
        <v>8951428.1500000004</v>
      </c>
      <c r="G10372" s="10">
        <v>8269198.6400000006</v>
      </c>
      <c r="H10372">
        <v>0.51306610165069144</v>
      </c>
      <c r="I10372" s="8">
        <v>350028.83512676141</v>
      </c>
      <c r="J10372" s="8">
        <v>0</v>
      </c>
    </row>
    <row r="10373" spans="1:10" hidden="1" x14ac:dyDescent="0.35">
      <c r="A10373">
        <v>2022</v>
      </c>
      <c r="B10373">
        <v>3157104</v>
      </c>
      <c r="C10373" t="s">
        <v>203</v>
      </c>
      <c r="D10373" t="s">
        <v>303</v>
      </c>
      <c r="E10373" t="s">
        <v>300</v>
      </c>
      <c r="F10373" s="8">
        <v>4242645.51</v>
      </c>
      <c r="G10373" s="10"/>
      <c r="I10373" s="8">
        <v>0</v>
      </c>
      <c r="J10373" s="8">
        <v>4592674.3451267611</v>
      </c>
    </row>
    <row r="10374" spans="1:10" hidden="1" x14ac:dyDescent="0.35">
      <c r="A10374">
        <v>2022</v>
      </c>
      <c r="B10374">
        <v>3157104</v>
      </c>
      <c r="C10374" t="s">
        <v>203</v>
      </c>
      <c r="D10374" t="s">
        <v>303</v>
      </c>
      <c r="E10374" t="s">
        <v>306</v>
      </c>
      <c r="F10374" s="8">
        <v>47695.97</v>
      </c>
      <c r="G10374" s="10"/>
      <c r="I10374" s="8">
        <v>0</v>
      </c>
      <c r="J10374" s="8">
        <v>0</v>
      </c>
    </row>
    <row r="10375" spans="1:10" hidden="1" x14ac:dyDescent="0.35">
      <c r="A10375">
        <v>2022</v>
      </c>
      <c r="B10375">
        <v>3157104</v>
      </c>
      <c r="C10375" t="s">
        <v>203</v>
      </c>
      <c r="D10375" t="s">
        <v>303</v>
      </c>
      <c r="E10375" t="s">
        <v>301</v>
      </c>
      <c r="F10375" s="8">
        <v>2376612.7000000002</v>
      </c>
      <c r="G10375" s="10"/>
      <c r="I10375" s="8">
        <v>0</v>
      </c>
      <c r="J10375" s="8">
        <v>0</v>
      </c>
    </row>
    <row r="10376" spans="1:10" hidden="1" x14ac:dyDescent="0.35">
      <c r="A10376">
        <v>2022</v>
      </c>
      <c r="B10376">
        <v>3157104</v>
      </c>
      <c r="C10376" t="s">
        <v>203</v>
      </c>
      <c r="D10376" t="s">
        <v>303</v>
      </c>
      <c r="E10376" t="s">
        <v>309</v>
      </c>
      <c r="F10376" s="8">
        <v>682229.51</v>
      </c>
      <c r="G10376" s="10"/>
      <c r="I10376" s="8">
        <v>0</v>
      </c>
      <c r="J10376" s="8">
        <v>0</v>
      </c>
    </row>
    <row r="10377" spans="1:10" hidden="1" x14ac:dyDescent="0.35">
      <c r="A10377">
        <v>2022</v>
      </c>
      <c r="B10377">
        <v>3157252</v>
      </c>
      <c r="C10377" t="s">
        <v>204</v>
      </c>
      <c r="D10377" t="s">
        <v>303</v>
      </c>
      <c r="E10377" t="s">
        <v>299</v>
      </c>
      <c r="F10377" s="8">
        <v>11253204.99</v>
      </c>
      <c r="G10377" s="10">
        <v>10345497.699999999</v>
      </c>
      <c r="H10377">
        <v>0.87199628008230101</v>
      </c>
      <c r="I10377" s="8">
        <v>791517.38028358645</v>
      </c>
      <c r="J10377" s="8">
        <v>0</v>
      </c>
    </row>
    <row r="10378" spans="1:10" hidden="1" x14ac:dyDescent="0.35">
      <c r="A10378">
        <v>2022</v>
      </c>
      <c r="B10378">
        <v>3157252</v>
      </c>
      <c r="C10378" t="s">
        <v>204</v>
      </c>
      <c r="D10378" t="s">
        <v>303</v>
      </c>
      <c r="E10378" t="s">
        <v>300</v>
      </c>
      <c r="F10378" s="8">
        <v>9021235.5099999998</v>
      </c>
      <c r="G10378" s="10"/>
      <c r="I10378" s="8">
        <v>0</v>
      </c>
      <c r="J10378" s="8">
        <v>9812752.8902835865</v>
      </c>
    </row>
    <row r="10379" spans="1:10" hidden="1" x14ac:dyDescent="0.35">
      <c r="A10379">
        <v>2022</v>
      </c>
      <c r="B10379">
        <v>3157252</v>
      </c>
      <c r="C10379" t="s">
        <v>204</v>
      </c>
      <c r="D10379" t="s">
        <v>303</v>
      </c>
      <c r="E10379" t="s">
        <v>301</v>
      </c>
      <c r="F10379" s="8">
        <v>1027462.19</v>
      </c>
      <c r="G10379" s="10"/>
      <c r="I10379" s="8">
        <v>0</v>
      </c>
      <c r="J10379" s="8">
        <v>0</v>
      </c>
    </row>
    <row r="10380" spans="1:10" hidden="1" x14ac:dyDescent="0.35">
      <c r="A10380">
        <v>2022</v>
      </c>
      <c r="B10380">
        <v>3157252</v>
      </c>
      <c r="C10380" t="s">
        <v>204</v>
      </c>
      <c r="D10380" t="s">
        <v>303</v>
      </c>
      <c r="E10380" t="s">
        <v>305</v>
      </c>
      <c r="F10380" s="8">
        <v>296800</v>
      </c>
      <c r="G10380" s="10"/>
      <c r="I10380" s="8">
        <v>0</v>
      </c>
      <c r="J10380" s="8">
        <v>0</v>
      </c>
    </row>
    <row r="10381" spans="1:10" hidden="1" x14ac:dyDescent="0.35">
      <c r="A10381">
        <v>2022</v>
      </c>
      <c r="B10381">
        <v>3157252</v>
      </c>
      <c r="C10381" t="s">
        <v>204</v>
      </c>
      <c r="D10381" t="s">
        <v>303</v>
      </c>
      <c r="E10381" t="s">
        <v>309</v>
      </c>
      <c r="F10381" s="8">
        <v>907707.29</v>
      </c>
      <c r="G10381" s="10"/>
      <c r="I10381" s="8">
        <v>0</v>
      </c>
      <c r="J10381" s="8">
        <v>0</v>
      </c>
    </row>
    <row r="10382" spans="1:10" hidden="1" x14ac:dyDescent="0.35">
      <c r="A10382">
        <v>2022</v>
      </c>
      <c r="B10382">
        <v>3157377</v>
      </c>
      <c r="C10382" t="s">
        <v>205</v>
      </c>
      <c r="D10382" t="s">
        <v>303</v>
      </c>
      <c r="E10382" t="s">
        <v>299</v>
      </c>
      <c r="F10382" s="8">
        <v>6889687.1600000001</v>
      </c>
      <c r="G10382" s="10">
        <v>6335884.0999999996</v>
      </c>
      <c r="H10382">
        <v>0.76543921786700619</v>
      </c>
      <c r="I10382" s="8">
        <v>423902.58109875477</v>
      </c>
      <c r="J10382" s="8">
        <v>0</v>
      </c>
    </row>
    <row r="10383" spans="1:10" hidden="1" x14ac:dyDescent="0.35">
      <c r="A10383">
        <v>2022</v>
      </c>
      <c r="B10383">
        <v>3157377</v>
      </c>
      <c r="C10383" t="s">
        <v>205</v>
      </c>
      <c r="D10383" t="s">
        <v>303</v>
      </c>
      <c r="E10383" t="s">
        <v>300</v>
      </c>
      <c r="F10383" s="8">
        <v>4849734.17</v>
      </c>
      <c r="G10383" s="10"/>
      <c r="I10383" s="8">
        <v>0</v>
      </c>
      <c r="J10383" s="8">
        <v>5273636.7510987548</v>
      </c>
    </row>
    <row r="10384" spans="1:10" hidden="1" x14ac:dyDescent="0.35">
      <c r="A10384">
        <v>2022</v>
      </c>
      <c r="B10384">
        <v>3157377</v>
      </c>
      <c r="C10384" t="s">
        <v>205</v>
      </c>
      <c r="D10384" t="s">
        <v>303</v>
      </c>
      <c r="E10384" t="s">
        <v>301</v>
      </c>
      <c r="F10384" s="8">
        <v>784264.98</v>
      </c>
      <c r="G10384" s="10"/>
      <c r="I10384" s="8">
        <v>0</v>
      </c>
      <c r="J10384" s="8">
        <v>0</v>
      </c>
    </row>
    <row r="10385" spans="1:10" hidden="1" x14ac:dyDescent="0.35">
      <c r="A10385">
        <v>2022</v>
      </c>
      <c r="B10385">
        <v>3157377</v>
      </c>
      <c r="C10385" t="s">
        <v>205</v>
      </c>
      <c r="D10385" t="s">
        <v>303</v>
      </c>
      <c r="E10385" t="s">
        <v>305</v>
      </c>
      <c r="F10385" s="8">
        <v>28913.360000000001</v>
      </c>
      <c r="G10385" s="10"/>
      <c r="I10385" s="8">
        <v>0</v>
      </c>
      <c r="J10385" s="8">
        <v>0</v>
      </c>
    </row>
    <row r="10386" spans="1:10" hidden="1" x14ac:dyDescent="0.35">
      <c r="A10386">
        <v>2022</v>
      </c>
      <c r="B10386">
        <v>3157377</v>
      </c>
      <c r="C10386" t="s">
        <v>205</v>
      </c>
      <c r="D10386" t="s">
        <v>303</v>
      </c>
      <c r="E10386" t="s">
        <v>309</v>
      </c>
      <c r="F10386" s="8">
        <v>553803.06000000006</v>
      </c>
      <c r="G10386" s="10"/>
      <c r="I10386" s="8">
        <v>0</v>
      </c>
      <c r="J10386" s="8">
        <v>0</v>
      </c>
    </row>
    <row r="10387" spans="1:10" hidden="1" x14ac:dyDescent="0.35">
      <c r="A10387">
        <v>2022</v>
      </c>
      <c r="B10387">
        <v>3157500</v>
      </c>
      <c r="C10387" t="s">
        <v>206</v>
      </c>
      <c r="D10387" t="s">
        <v>303</v>
      </c>
      <c r="E10387" t="s">
        <v>299</v>
      </c>
      <c r="F10387" s="8">
        <v>5531280.1100000003</v>
      </c>
      <c r="G10387" s="10">
        <v>4141207.1900000004</v>
      </c>
      <c r="H10387">
        <v>0.94221608120022593</v>
      </c>
      <c r="I10387" s="8">
        <v>1309749.0592649551</v>
      </c>
      <c r="J10387" s="8">
        <v>0</v>
      </c>
    </row>
    <row r="10388" spans="1:10" hidden="1" x14ac:dyDescent="0.35">
      <c r="A10388">
        <v>2022</v>
      </c>
      <c r="B10388">
        <v>3157500</v>
      </c>
      <c r="C10388" t="s">
        <v>206</v>
      </c>
      <c r="D10388" t="s">
        <v>303</v>
      </c>
      <c r="E10388" t="s">
        <v>300</v>
      </c>
      <c r="F10388" s="8">
        <v>3901912.01</v>
      </c>
      <c r="G10388" s="10"/>
      <c r="I10388" s="8">
        <v>0</v>
      </c>
      <c r="J10388" s="8">
        <v>5211661.0692649549</v>
      </c>
    </row>
    <row r="10389" spans="1:10" hidden="1" x14ac:dyDescent="0.35">
      <c r="A10389">
        <v>2022</v>
      </c>
      <c r="B10389">
        <v>3157500</v>
      </c>
      <c r="C10389" t="s">
        <v>206</v>
      </c>
      <c r="D10389" t="s">
        <v>303</v>
      </c>
      <c r="E10389" t="s">
        <v>306</v>
      </c>
      <c r="F10389" s="8">
        <v>191475</v>
      </c>
      <c r="G10389" s="10"/>
      <c r="I10389" s="8">
        <v>0</v>
      </c>
      <c r="J10389" s="8">
        <v>0</v>
      </c>
    </row>
    <row r="10390" spans="1:10" hidden="1" x14ac:dyDescent="0.35">
      <c r="A10390">
        <v>2022</v>
      </c>
      <c r="B10390">
        <v>3157500</v>
      </c>
      <c r="C10390" t="s">
        <v>206</v>
      </c>
      <c r="D10390" t="s">
        <v>303</v>
      </c>
      <c r="E10390" t="s">
        <v>309</v>
      </c>
      <c r="F10390" s="8">
        <v>1390072.92</v>
      </c>
      <c r="G10390" s="10"/>
      <c r="I10390" s="8">
        <v>0</v>
      </c>
      <c r="J10390" s="8">
        <v>0</v>
      </c>
    </row>
    <row r="10391" spans="1:10" hidden="1" x14ac:dyDescent="0.35">
      <c r="A10391">
        <v>2022</v>
      </c>
      <c r="B10391">
        <v>3157609</v>
      </c>
      <c r="C10391" t="s">
        <v>207</v>
      </c>
      <c r="D10391" t="s">
        <v>303</v>
      </c>
      <c r="E10391" t="s">
        <v>299</v>
      </c>
      <c r="F10391" s="8">
        <v>5865666.9100000001</v>
      </c>
      <c r="G10391" s="10">
        <v>5502052.7599999998</v>
      </c>
      <c r="H10391">
        <v>0.73109076474940971</v>
      </c>
      <c r="I10391" s="8">
        <v>265834.9469972066</v>
      </c>
      <c r="J10391" s="8">
        <v>0</v>
      </c>
    </row>
    <row r="10392" spans="1:10" hidden="1" x14ac:dyDescent="0.35">
      <c r="A10392">
        <v>2022</v>
      </c>
      <c r="B10392">
        <v>3157609</v>
      </c>
      <c r="C10392" t="s">
        <v>207</v>
      </c>
      <c r="D10392" t="s">
        <v>303</v>
      </c>
      <c r="E10392" t="s">
        <v>300</v>
      </c>
      <c r="F10392" s="8">
        <v>4022499.96</v>
      </c>
      <c r="G10392" s="10"/>
      <c r="I10392" s="8">
        <v>0</v>
      </c>
      <c r="J10392" s="8">
        <v>4288334.9069972066</v>
      </c>
    </row>
    <row r="10393" spans="1:10" hidden="1" x14ac:dyDescent="0.35">
      <c r="A10393">
        <v>2022</v>
      </c>
      <c r="B10393">
        <v>3157609</v>
      </c>
      <c r="C10393" t="s">
        <v>207</v>
      </c>
      <c r="D10393" t="s">
        <v>303</v>
      </c>
      <c r="E10393" t="s">
        <v>306</v>
      </c>
      <c r="F10393" s="8">
        <v>5470</v>
      </c>
      <c r="G10393" s="10"/>
      <c r="I10393" s="8">
        <v>0</v>
      </c>
      <c r="J10393" s="8">
        <v>0</v>
      </c>
    </row>
    <row r="10394" spans="1:10" hidden="1" x14ac:dyDescent="0.35">
      <c r="A10394">
        <v>2022</v>
      </c>
      <c r="B10394">
        <v>3157609</v>
      </c>
      <c r="C10394" t="s">
        <v>207</v>
      </c>
      <c r="D10394" t="s">
        <v>303</v>
      </c>
      <c r="E10394" t="s">
        <v>301</v>
      </c>
      <c r="F10394" s="8">
        <v>1131018.7</v>
      </c>
      <c r="G10394" s="10"/>
      <c r="I10394" s="8">
        <v>0</v>
      </c>
      <c r="J10394" s="8">
        <v>0</v>
      </c>
    </row>
    <row r="10395" spans="1:10" hidden="1" x14ac:dyDescent="0.35">
      <c r="A10395">
        <v>2022</v>
      </c>
      <c r="B10395">
        <v>3157609</v>
      </c>
      <c r="C10395" t="s">
        <v>207</v>
      </c>
      <c r="D10395" t="s">
        <v>303</v>
      </c>
      <c r="E10395" t="s">
        <v>304</v>
      </c>
      <c r="F10395" s="8">
        <v>61108.1</v>
      </c>
      <c r="G10395" s="10"/>
      <c r="I10395" s="8">
        <v>0</v>
      </c>
      <c r="J10395" s="8">
        <v>0</v>
      </c>
    </row>
    <row r="10396" spans="1:10" hidden="1" x14ac:dyDescent="0.35">
      <c r="A10396">
        <v>2022</v>
      </c>
      <c r="B10396">
        <v>3157609</v>
      </c>
      <c r="C10396" t="s">
        <v>207</v>
      </c>
      <c r="D10396" t="s">
        <v>303</v>
      </c>
      <c r="E10396" t="s">
        <v>305</v>
      </c>
      <c r="F10396" s="8">
        <v>42558.17</v>
      </c>
      <c r="G10396" s="10"/>
      <c r="I10396" s="8">
        <v>0</v>
      </c>
      <c r="J10396" s="8">
        <v>0</v>
      </c>
    </row>
    <row r="10397" spans="1:10" hidden="1" x14ac:dyDescent="0.35">
      <c r="A10397">
        <v>2022</v>
      </c>
      <c r="B10397">
        <v>3157609</v>
      </c>
      <c r="C10397" t="s">
        <v>207</v>
      </c>
      <c r="D10397" t="s">
        <v>303</v>
      </c>
      <c r="E10397" t="s">
        <v>309</v>
      </c>
      <c r="F10397" s="8">
        <v>363614.15</v>
      </c>
      <c r="G10397" s="10"/>
      <c r="I10397" s="8">
        <v>0</v>
      </c>
      <c r="J10397" s="8">
        <v>0</v>
      </c>
    </row>
    <row r="10398" spans="1:10" hidden="1" x14ac:dyDescent="0.35">
      <c r="A10398">
        <v>2022</v>
      </c>
      <c r="B10398">
        <v>3157658</v>
      </c>
      <c r="C10398" t="s">
        <v>208</v>
      </c>
      <c r="D10398" t="s">
        <v>303</v>
      </c>
      <c r="E10398" t="s">
        <v>299</v>
      </c>
      <c r="F10398" s="8">
        <v>5012996.54</v>
      </c>
      <c r="G10398" s="10">
        <v>4287647.9400000004</v>
      </c>
      <c r="H10398">
        <v>0.77835926053201088</v>
      </c>
      <c r="I10398" s="8">
        <v>564581.79992392927</v>
      </c>
      <c r="J10398" s="8">
        <v>0</v>
      </c>
    </row>
    <row r="10399" spans="1:10" hidden="1" x14ac:dyDescent="0.35">
      <c r="A10399">
        <v>2022</v>
      </c>
      <c r="B10399">
        <v>3157658</v>
      </c>
      <c r="C10399" t="s">
        <v>208</v>
      </c>
      <c r="D10399" t="s">
        <v>303</v>
      </c>
      <c r="E10399" t="s">
        <v>300</v>
      </c>
      <c r="F10399" s="8">
        <v>3337330.48</v>
      </c>
      <c r="G10399" s="10"/>
      <c r="I10399" s="8">
        <v>0</v>
      </c>
      <c r="J10399" s="8">
        <v>3901912.2799239294</v>
      </c>
    </row>
    <row r="10400" spans="1:10" hidden="1" x14ac:dyDescent="0.35">
      <c r="A10400">
        <v>2022</v>
      </c>
      <c r="B10400">
        <v>3157658</v>
      </c>
      <c r="C10400" t="s">
        <v>208</v>
      </c>
      <c r="D10400" t="s">
        <v>303</v>
      </c>
      <c r="E10400" t="s">
        <v>301</v>
      </c>
      <c r="F10400" s="8">
        <v>168006.81</v>
      </c>
      <c r="G10400" s="10"/>
      <c r="I10400" s="8">
        <v>0</v>
      </c>
      <c r="J10400" s="8">
        <v>0</v>
      </c>
    </row>
    <row r="10401" spans="1:11" hidden="1" x14ac:dyDescent="0.35">
      <c r="A10401">
        <v>2022</v>
      </c>
      <c r="B10401">
        <v>3157658</v>
      </c>
      <c r="C10401" t="s">
        <v>208</v>
      </c>
      <c r="D10401" t="s">
        <v>303</v>
      </c>
      <c r="E10401" t="s">
        <v>309</v>
      </c>
      <c r="F10401" s="8">
        <v>725348.6</v>
      </c>
      <c r="G10401" s="10"/>
      <c r="I10401" s="8">
        <v>0</v>
      </c>
      <c r="J10401" s="8">
        <v>0</v>
      </c>
    </row>
    <row r="10402" spans="1:11" hidden="1" x14ac:dyDescent="0.35">
      <c r="A10402">
        <v>2022</v>
      </c>
      <c r="B10402">
        <v>3158102</v>
      </c>
      <c r="C10402" t="s">
        <v>209</v>
      </c>
      <c r="D10402" t="s">
        <v>303</v>
      </c>
      <c r="E10402" t="s">
        <v>299</v>
      </c>
      <c r="F10402" s="8">
        <v>6593050.6299999999</v>
      </c>
      <c r="G10402" s="10">
        <v>6108928.7699999996</v>
      </c>
      <c r="H10402">
        <v>0.68088560967130085</v>
      </c>
      <c r="I10402" s="8">
        <v>329631.60780130414</v>
      </c>
      <c r="J10402" s="8">
        <v>0</v>
      </c>
    </row>
    <row r="10403" spans="1:11" hidden="1" x14ac:dyDescent="0.35">
      <c r="A10403">
        <v>2022</v>
      </c>
      <c r="B10403">
        <v>3158102</v>
      </c>
      <c r="C10403" t="s">
        <v>209</v>
      </c>
      <c r="D10403" t="s">
        <v>303</v>
      </c>
      <c r="E10403" t="s">
        <v>300</v>
      </c>
      <c r="F10403" s="8">
        <v>4159481.69</v>
      </c>
      <c r="G10403" s="10"/>
      <c r="I10403" s="8">
        <v>0</v>
      </c>
      <c r="J10403" s="8">
        <v>4489113.2978013037</v>
      </c>
    </row>
    <row r="10404" spans="1:11" hidden="1" x14ac:dyDescent="0.35">
      <c r="A10404">
        <v>2022</v>
      </c>
      <c r="B10404">
        <v>3158102</v>
      </c>
      <c r="C10404" t="s">
        <v>209</v>
      </c>
      <c r="D10404" t="s">
        <v>303</v>
      </c>
      <c r="E10404" t="s">
        <v>301</v>
      </c>
      <c r="F10404" s="8">
        <v>1093425.55</v>
      </c>
      <c r="G10404" s="10"/>
      <c r="I10404" s="8">
        <v>0</v>
      </c>
      <c r="J10404" s="8">
        <v>0</v>
      </c>
    </row>
    <row r="10405" spans="1:11" hidden="1" x14ac:dyDescent="0.35">
      <c r="A10405">
        <v>2022</v>
      </c>
      <c r="B10405">
        <v>3158102</v>
      </c>
      <c r="C10405" t="s">
        <v>209</v>
      </c>
      <c r="D10405" t="s">
        <v>303</v>
      </c>
      <c r="E10405" t="s">
        <v>304</v>
      </c>
      <c r="F10405" s="8">
        <v>3769.8</v>
      </c>
      <c r="G10405" s="10"/>
      <c r="I10405" s="8">
        <v>0</v>
      </c>
      <c r="J10405" s="8">
        <v>0</v>
      </c>
    </row>
    <row r="10406" spans="1:11" hidden="1" x14ac:dyDescent="0.35">
      <c r="A10406">
        <v>2022</v>
      </c>
      <c r="B10406">
        <v>3158102</v>
      </c>
      <c r="C10406" t="s">
        <v>209</v>
      </c>
      <c r="D10406" t="s">
        <v>303</v>
      </c>
      <c r="E10406" t="s">
        <v>309</v>
      </c>
      <c r="F10406" s="8">
        <v>484121.86</v>
      </c>
      <c r="G10406" s="10"/>
      <c r="I10406" s="8">
        <v>0</v>
      </c>
      <c r="J10406" s="8">
        <v>0</v>
      </c>
    </row>
    <row r="10407" spans="1:11" hidden="1" x14ac:dyDescent="0.35">
      <c r="A10407">
        <v>2022</v>
      </c>
      <c r="B10407">
        <v>3158201</v>
      </c>
      <c r="C10407" t="s">
        <v>210</v>
      </c>
      <c r="D10407" t="s">
        <v>303</v>
      </c>
      <c r="E10407" t="s">
        <v>299</v>
      </c>
      <c r="F10407" s="8">
        <v>6885940.0800000001</v>
      </c>
      <c r="G10407" s="10">
        <v>6885940.0800000001</v>
      </c>
      <c r="H10407">
        <v>0</v>
      </c>
      <c r="I10407" s="8">
        <v>0</v>
      </c>
      <c r="J10407" s="8">
        <v>0</v>
      </c>
      <c r="K10407" s="9">
        <f>F10407*AVERAGE(K9062,K7760)</f>
        <v>6640933.307004815</v>
      </c>
    </row>
    <row r="10408" spans="1:11" hidden="1" x14ac:dyDescent="0.35">
      <c r="A10408">
        <v>2022</v>
      </c>
      <c r="B10408">
        <v>3158201</v>
      </c>
      <c r="C10408" t="s">
        <v>210</v>
      </c>
      <c r="D10408" t="s">
        <v>303</v>
      </c>
      <c r="E10408" t="s">
        <v>309</v>
      </c>
      <c r="F10408" s="8">
        <v>6885940.0800000001</v>
      </c>
      <c r="G10408" s="10"/>
      <c r="I10408" s="8">
        <v>0</v>
      </c>
      <c r="J10408" s="8">
        <v>0</v>
      </c>
    </row>
    <row r="10409" spans="1:11" hidden="1" x14ac:dyDescent="0.35">
      <c r="A10409">
        <v>2022</v>
      </c>
      <c r="B10409">
        <v>3159357</v>
      </c>
      <c r="C10409" t="s">
        <v>211</v>
      </c>
      <c r="D10409" t="s">
        <v>303</v>
      </c>
      <c r="E10409" t="s">
        <v>299</v>
      </c>
      <c r="F10409" s="8">
        <v>7352005.6799999997</v>
      </c>
      <c r="G10409" s="10">
        <v>6794589.4399999995</v>
      </c>
      <c r="H10409">
        <v>0.69396916202783854</v>
      </c>
      <c r="I10409" s="8">
        <v>386829.68097350851</v>
      </c>
      <c r="J10409" s="8">
        <v>0</v>
      </c>
    </row>
    <row r="10410" spans="1:11" hidden="1" x14ac:dyDescent="0.35">
      <c r="A10410">
        <v>2022</v>
      </c>
      <c r="B10410">
        <v>3159357</v>
      </c>
      <c r="C10410" t="s">
        <v>211</v>
      </c>
      <c r="D10410" t="s">
        <v>303</v>
      </c>
      <c r="E10410" t="s">
        <v>300</v>
      </c>
      <c r="F10410" s="8">
        <v>4715235.54</v>
      </c>
      <c r="G10410" s="10"/>
      <c r="I10410" s="8">
        <v>0</v>
      </c>
      <c r="J10410" s="8">
        <v>5102065.2209735084</v>
      </c>
    </row>
    <row r="10411" spans="1:11" hidden="1" x14ac:dyDescent="0.35">
      <c r="A10411">
        <v>2022</v>
      </c>
      <c r="B10411">
        <v>3159357</v>
      </c>
      <c r="C10411" t="s">
        <v>211</v>
      </c>
      <c r="D10411" t="s">
        <v>303</v>
      </c>
      <c r="E10411" t="s">
        <v>301</v>
      </c>
      <c r="F10411" s="8">
        <v>1230309.48</v>
      </c>
      <c r="G10411" s="10"/>
      <c r="I10411" s="8">
        <v>0</v>
      </c>
      <c r="J10411" s="8">
        <v>0</v>
      </c>
    </row>
    <row r="10412" spans="1:11" hidden="1" x14ac:dyDescent="0.35">
      <c r="A10412">
        <v>2022</v>
      </c>
      <c r="B10412">
        <v>3159357</v>
      </c>
      <c r="C10412" t="s">
        <v>211</v>
      </c>
      <c r="D10412" t="s">
        <v>303</v>
      </c>
      <c r="E10412" t="s">
        <v>309</v>
      </c>
      <c r="F10412" s="8">
        <v>557416.24</v>
      </c>
      <c r="G10412" s="10"/>
      <c r="I10412" s="8">
        <v>0</v>
      </c>
      <c r="J10412" s="8">
        <v>0</v>
      </c>
    </row>
    <row r="10413" spans="1:11" hidden="1" x14ac:dyDescent="0.35">
      <c r="A10413">
        <v>2022</v>
      </c>
      <c r="B10413">
        <v>3159506</v>
      </c>
      <c r="C10413" t="s">
        <v>212</v>
      </c>
      <c r="D10413" t="s">
        <v>303</v>
      </c>
      <c r="E10413" t="s">
        <v>299</v>
      </c>
      <c r="F10413" s="8">
        <v>8222084.6200000001</v>
      </c>
      <c r="G10413" s="10">
        <v>7228537.6500000004</v>
      </c>
      <c r="H10413">
        <v>0.88603916035493002</v>
      </c>
      <c r="I10413" s="8">
        <v>880321.52307198488</v>
      </c>
      <c r="J10413" s="8">
        <v>0</v>
      </c>
    </row>
    <row r="10414" spans="1:11" hidden="1" x14ac:dyDescent="0.35">
      <c r="A10414">
        <v>2022</v>
      </c>
      <c r="B10414">
        <v>3159506</v>
      </c>
      <c r="C10414" t="s">
        <v>212</v>
      </c>
      <c r="D10414" t="s">
        <v>303</v>
      </c>
      <c r="E10414" t="s">
        <v>300</v>
      </c>
      <c r="F10414" s="8">
        <v>6404767.4299999997</v>
      </c>
      <c r="G10414" s="10"/>
      <c r="I10414" s="8">
        <v>0</v>
      </c>
      <c r="J10414" s="8">
        <v>7285088.9530719845</v>
      </c>
    </row>
    <row r="10415" spans="1:11" hidden="1" x14ac:dyDescent="0.35">
      <c r="A10415">
        <v>2022</v>
      </c>
      <c r="B10415">
        <v>3159506</v>
      </c>
      <c r="C10415" t="s">
        <v>212</v>
      </c>
      <c r="D10415" t="s">
        <v>303</v>
      </c>
      <c r="E10415" t="s">
        <v>306</v>
      </c>
      <c r="F10415" s="8">
        <v>125185.64</v>
      </c>
      <c r="G10415" s="10"/>
      <c r="I10415" s="8">
        <v>0</v>
      </c>
      <c r="J10415" s="8">
        <v>0</v>
      </c>
    </row>
    <row r="10416" spans="1:11" hidden="1" x14ac:dyDescent="0.35">
      <c r="A10416">
        <v>2022</v>
      </c>
      <c r="B10416">
        <v>3159506</v>
      </c>
      <c r="C10416" t="s">
        <v>212</v>
      </c>
      <c r="D10416" t="s">
        <v>303</v>
      </c>
      <c r="E10416" t="s">
        <v>301</v>
      </c>
      <c r="F10416" s="8">
        <v>327610.11</v>
      </c>
      <c r="G10416" s="10"/>
      <c r="I10416" s="8">
        <v>0</v>
      </c>
      <c r="J10416" s="8">
        <v>0</v>
      </c>
    </row>
    <row r="10417" spans="1:10" hidden="1" x14ac:dyDescent="0.35">
      <c r="A10417">
        <v>2022</v>
      </c>
      <c r="B10417">
        <v>3159506</v>
      </c>
      <c r="C10417" t="s">
        <v>212</v>
      </c>
      <c r="D10417" t="s">
        <v>303</v>
      </c>
      <c r="E10417" t="s">
        <v>309</v>
      </c>
      <c r="F10417" s="8">
        <v>993546.97</v>
      </c>
      <c r="G10417" s="10"/>
      <c r="I10417" s="8">
        <v>0</v>
      </c>
      <c r="J10417" s="8">
        <v>0</v>
      </c>
    </row>
    <row r="10418" spans="1:10" hidden="1" x14ac:dyDescent="0.35">
      <c r="A10418">
        <v>2022</v>
      </c>
      <c r="B10418">
        <v>3160207</v>
      </c>
      <c r="C10418" t="s">
        <v>213</v>
      </c>
      <c r="D10418" t="s">
        <v>303</v>
      </c>
      <c r="E10418" t="s">
        <v>299</v>
      </c>
      <c r="F10418" s="8">
        <v>6929331.7400000002</v>
      </c>
      <c r="G10418" s="10">
        <v>6383195.79</v>
      </c>
      <c r="H10418">
        <v>0.79268018191245226</v>
      </c>
      <c r="I10418" s="8">
        <v>432911.14419492992</v>
      </c>
      <c r="J10418" s="8">
        <v>0</v>
      </c>
    </row>
    <row r="10419" spans="1:10" hidden="1" x14ac:dyDescent="0.35">
      <c r="A10419">
        <v>2022</v>
      </c>
      <c r="B10419">
        <v>3160207</v>
      </c>
      <c r="C10419" t="s">
        <v>213</v>
      </c>
      <c r="D10419" t="s">
        <v>303</v>
      </c>
      <c r="E10419" t="s">
        <v>300</v>
      </c>
      <c r="F10419" s="8">
        <v>5059832.8</v>
      </c>
      <c r="G10419" s="10"/>
      <c r="I10419" s="8">
        <v>0</v>
      </c>
      <c r="J10419" s="8">
        <v>5492743.9441949297</v>
      </c>
    </row>
    <row r="10420" spans="1:10" hidden="1" x14ac:dyDescent="0.35">
      <c r="A10420">
        <v>2022</v>
      </c>
      <c r="B10420">
        <v>3160207</v>
      </c>
      <c r="C10420" t="s">
        <v>213</v>
      </c>
      <c r="D10420" t="s">
        <v>303</v>
      </c>
      <c r="E10420" t="s">
        <v>301</v>
      </c>
      <c r="F10420" s="8">
        <v>1162056.6599999999</v>
      </c>
      <c r="G10420" s="10"/>
      <c r="I10420" s="8">
        <v>0</v>
      </c>
      <c r="J10420" s="8">
        <v>0</v>
      </c>
    </row>
    <row r="10421" spans="1:10" hidden="1" x14ac:dyDescent="0.35">
      <c r="A10421">
        <v>2022</v>
      </c>
      <c r="B10421">
        <v>3160207</v>
      </c>
      <c r="C10421" t="s">
        <v>213</v>
      </c>
      <c r="D10421" t="s">
        <v>303</v>
      </c>
      <c r="E10421" t="s">
        <v>305</v>
      </c>
      <c r="F10421" s="8">
        <v>21077.83</v>
      </c>
      <c r="G10421" s="10"/>
      <c r="I10421" s="8">
        <v>0</v>
      </c>
      <c r="J10421" s="8">
        <v>0</v>
      </c>
    </row>
    <row r="10422" spans="1:10" hidden="1" x14ac:dyDescent="0.35">
      <c r="A10422">
        <v>2022</v>
      </c>
      <c r="B10422">
        <v>3160207</v>
      </c>
      <c r="C10422" t="s">
        <v>213</v>
      </c>
      <c r="D10422" t="s">
        <v>303</v>
      </c>
      <c r="E10422" t="s">
        <v>309</v>
      </c>
      <c r="F10422" s="8">
        <v>546135.94999999995</v>
      </c>
      <c r="G10422" s="10"/>
      <c r="I10422" s="8">
        <v>0</v>
      </c>
      <c r="J10422" s="8">
        <v>0</v>
      </c>
    </row>
    <row r="10423" spans="1:10" hidden="1" x14ac:dyDescent="0.35">
      <c r="A10423">
        <v>2022</v>
      </c>
      <c r="B10423">
        <v>3160306</v>
      </c>
      <c r="C10423" t="s">
        <v>214</v>
      </c>
      <c r="D10423" t="s">
        <v>303</v>
      </c>
      <c r="E10423" t="s">
        <v>299</v>
      </c>
      <c r="F10423" s="8">
        <v>14600913.779999999</v>
      </c>
      <c r="G10423" s="10">
        <v>14600913.779999999</v>
      </c>
      <c r="H10423">
        <v>0.6877368260166522</v>
      </c>
      <c r="I10423" s="8">
        <v>0</v>
      </c>
      <c r="J10423" s="8">
        <v>0</v>
      </c>
    </row>
    <row r="10424" spans="1:10" hidden="1" x14ac:dyDescent="0.35">
      <c r="A10424">
        <v>2022</v>
      </c>
      <c r="B10424">
        <v>3160306</v>
      </c>
      <c r="C10424" t="s">
        <v>214</v>
      </c>
      <c r="D10424" t="s">
        <v>303</v>
      </c>
      <c r="E10424" t="s">
        <v>300</v>
      </c>
      <c r="F10424" s="8">
        <v>10041586.1</v>
      </c>
      <c r="G10424" s="10"/>
      <c r="I10424" s="8">
        <v>0</v>
      </c>
      <c r="J10424" s="8">
        <v>10041586.1</v>
      </c>
    </row>
    <row r="10425" spans="1:10" hidden="1" x14ac:dyDescent="0.35">
      <c r="A10425">
        <v>2022</v>
      </c>
      <c r="B10425">
        <v>3160306</v>
      </c>
      <c r="C10425" t="s">
        <v>214</v>
      </c>
      <c r="D10425" t="s">
        <v>303</v>
      </c>
      <c r="E10425" t="s">
        <v>301</v>
      </c>
      <c r="F10425" s="8">
        <v>1806934.28</v>
      </c>
      <c r="G10425" s="10"/>
      <c r="I10425" s="8">
        <v>0</v>
      </c>
      <c r="J10425" s="8">
        <v>0</v>
      </c>
    </row>
    <row r="10426" spans="1:10" hidden="1" x14ac:dyDescent="0.35">
      <c r="A10426">
        <v>2022</v>
      </c>
      <c r="B10426">
        <v>3160454</v>
      </c>
      <c r="C10426" t="s">
        <v>215</v>
      </c>
      <c r="D10426" t="s">
        <v>303</v>
      </c>
      <c r="E10426" t="s">
        <v>299</v>
      </c>
      <c r="F10426" s="8">
        <v>12525966.82</v>
      </c>
      <c r="G10426" s="10">
        <v>12146117.450000001</v>
      </c>
      <c r="H10426">
        <v>0.72041287069885851</v>
      </c>
      <c r="I10426" s="8">
        <v>273648.37507485284</v>
      </c>
      <c r="J10426" s="8">
        <v>0</v>
      </c>
    </row>
    <row r="10427" spans="1:10" hidden="1" x14ac:dyDescent="0.35">
      <c r="A10427">
        <v>2022</v>
      </c>
      <c r="B10427">
        <v>3160454</v>
      </c>
      <c r="C10427" t="s">
        <v>215</v>
      </c>
      <c r="D10427" t="s">
        <v>303</v>
      </c>
      <c r="E10427" t="s">
        <v>300</v>
      </c>
      <c r="F10427" s="8">
        <v>8750219.3399999999</v>
      </c>
      <c r="G10427" s="10"/>
      <c r="I10427" s="8">
        <v>0</v>
      </c>
      <c r="J10427" s="8">
        <v>9023867.7150748521</v>
      </c>
    </row>
    <row r="10428" spans="1:10" hidden="1" x14ac:dyDescent="0.35">
      <c r="A10428">
        <v>2022</v>
      </c>
      <c r="B10428">
        <v>3160454</v>
      </c>
      <c r="C10428" t="s">
        <v>215</v>
      </c>
      <c r="D10428" t="s">
        <v>303</v>
      </c>
      <c r="E10428" t="s">
        <v>306</v>
      </c>
      <c r="F10428" s="8">
        <v>136136.5</v>
      </c>
      <c r="G10428" s="10"/>
      <c r="I10428" s="8">
        <v>0</v>
      </c>
      <c r="J10428" s="8">
        <v>0</v>
      </c>
    </row>
    <row r="10429" spans="1:10" hidden="1" x14ac:dyDescent="0.35">
      <c r="A10429">
        <v>2022</v>
      </c>
      <c r="B10429">
        <v>3160454</v>
      </c>
      <c r="C10429" t="s">
        <v>215</v>
      </c>
      <c r="D10429" t="s">
        <v>303</v>
      </c>
      <c r="E10429" t="s">
        <v>301</v>
      </c>
      <c r="F10429" s="8">
        <v>3203364.43</v>
      </c>
      <c r="G10429" s="10"/>
      <c r="I10429" s="8">
        <v>0</v>
      </c>
      <c r="J10429" s="8">
        <v>0</v>
      </c>
    </row>
    <row r="10430" spans="1:10" hidden="1" x14ac:dyDescent="0.35">
      <c r="A10430">
        <v>2022</v>
      </c>
      <c r="B10430">
        <v>3160454</v>
      </c>
      <c r="C10430" t="s">
        <v>215</v>
      </c>
      <c r="D10430" t="s">
        <v>303</v>
      </c>
      <c r="E10430" t="s">
        <v>309</v>
      </c>
      <c r="F10430" s="8">
        <v>379849.37</v>
      </c>
      <c r="G10430" s="10"/>
      <c r="I10430" s="8">
        <v>0</v>
      </c>
      <c r="J10430" s="8">
        <v>0</v>
      </c>
    </row>
    <row r="10431" spans="1:10" hidden="1" x14ac:dyDescent="0.35">
      <c r="A10431">
        <v>2022</v>
      </c>
      <c r="B10431">
        <v>3160603</v>
      </c>
      <c r="C10431" t="s">
        <v>216</v>
      </c>
      <c r="D10431" t="s">
        <v>303</v>
      </c>
      <c r="E10431" t="s">
        <v>299</v>
      </c>
      <c r="F10431" s="8">
        <v>4617612.8099999996</v>
      </c>
      <c r="G10431" s="10">
        <v>4330043.3599999994</v>
      </c>
      <c r="H10431">
        <v>0.67936126856706591</v>
      </c>
      <c r="I10431" s="8">
        <v>195363.54635313345</v>
      </c>
      <c r="J10431" s="8">
        <v>0</v>
      </c>
    </row>
    <row r="10432" spans="1:10" hidden="1" x14ac:dyDescent="0.35">
      <c r="A10432">
        <v>2022</v>
      </c>
      <c r="B10432">
        <v>3160603</v>
      </c>
      <c r="C10432" t="s">
        <v>216</v>
      </c>
      <c r="D10432" t="s">
        <v>303</v>
      </c>
      <c r="E10432" t="s">
        <v>300</v>
      </c>
      <c r="F10432" s="8">
        <v>2941663.75</v>
      </c>
      <c r="G10432" s="10"/>
      <c r="I10432" s="8">
        <v>0</v>
      </c>
      <c r="J10432" s="8">
        <v>3137027.2963531334</v>
      </c>
    </row>
    <row r="10433" spans="1:10" hidden="1" x14ac:dyDescent="0.35">
      <c r="A10433">
        <v>2022</v>
      </c>
      <c r="B10433">
        <v>3160603</v>
      </c>
      <c r="C10433" t="s">
        <v>216</v>
      </c>
      <c r="D10433" t="s">
        <v>303</v>
      </c>
      <c r="E10433" t="s">
        <v>306</v>
      </c>
      <c r="F10433" s="8">
        <v>120935.82</v>
      </c>
      <c r="G10433" s="10"/>
      <c r="I10433" s="8">
        <v>0</v>
      </c>
      <c r="J10433" s="8">
        <v>0</v>
      </c>
    </row>
    <row r="10434" spans="1:10" hidden="1" x14ac:dyDescent="0.35">
      <c r="A10434">
        <v>2022</v>
      </c>
      <c r="B10434">
        <v>3160603</v>
      </c>
      <c r="C10434" t="s">
        <v>216</v>
      </c>
      <c r="D10434" t="s">
        <v>303</v>
      </c>
      <c r="E10434" t="s">
        <v>301</v>
      </c>
      <c r="F10434" s="8">
        <v>1151100.72</v>
      </c>
      <c r="G10434" s="10"/>
      <c r="I10434" s="8">
        <v>0</v>
      </c>
      <c r="J10434" s="8">
        <v>0</v>
      </c>
    </row>
    <row r="10435" spans="1:10" hidden="1" x14ac:dyDescent="0.35">
      <c r="A10435">
        <v>2022</v>
      </c>
      <c r="B10435">
        <v>3160603</v>
      </c>
      <c r="C10435" t="s">
        <v>216</v>
      </c>
      <c r="D10435" t="s">
        <v>303</v>
      </c>
      <c r="E10435" t="s">
        <v>309</v>
      </c>
      <c r="F10435" s="8">
        <v>287569.45</v>
      </c>
      <c r="G10435" s="10"/>
      <c r="I10435" s="8">
        <v>0</v>
      </c>
      <c r="J10435" s="8">
        <v>0</v>
      </c>
    </row>
    <row r="10436" spans="1:10" hidden="1" x14ac:dyDescent="0.35">
      <c r="A10436">
        <v>2022</v>
      </c>
      <c r="B10436">
        <v>3160959</v>
      </c>
      <c r="C10436" t="s">
        <v>217</v>
      </c>
      <c r="D10436" t="s">
        <v>303</v>
      </c>
      <c r="E10436" t="s">
        <v>299</v>
      </c>
      <c r="F10436" s="8">
        <v>10706226.33</v>
      </c>
      <c r="G10436" s="10">
        <v>10546685.49</v>
      </c>
      <c r="H10436">
        <v>0.78144711983821558</v>
      </c>
      <c r="I10436" s="8">
        <v>124672.72991456957</v>
      </c>
      <c r="J10436" s="8">
        <v>0</v>
      </c>
    </row>
    <row r="10437" spans="1:10" hidden="1" x14ac:dyDescent="0.35">
      <c r="A10437">
        <v>2022</v>
      </c>
      <c r="B10437">
        <v>3160959</v>
      </c>
      <c r="C10437" t="s">
        <v>217</v>
      </c>
      <c r="D10437" t="s">
        <v>303</v>
      </c>
      <c r="E10437" t="s">
        <v>300</v>
      </c>
      <c r="F10437" s="8">
        <v>8241677</v>
      </c>
      <c r="G10437" s="10"/>
      <c r="I10437" s="8">
        <v>0</v>
      </c>
      <c r="J10437" s="8">
        <v>8366349.7299145693</v>
      </c>
    </row>
    <row r="10438" spans="1:10" hidden="1" x14ac:dyDescent="0.35">
      <c r="A10438">
        <v>2022</v>
      </c>
      <c r="B10438">
        <v>3160959</v>
      </c>
      <c r="C10438" t="s">
        <v>217</v>
      </c>
      <c r="D10438" t="s">
        <v>303</v>
      </c>
      <c r="E10438" t="s">
        <v>306</v>
      </c>
      <c r="F10438" s="8">
        <v>1538.5</v>
      </c>
      <c r="G10438" s="10"/>
      <c r="I10438" s="8">
        <v>0</v>
      </c>
      <c r="J10438" s="8">
        <v>0</v>
      </c>
    </row>
    <row r="10439" spans="1:10" hidden="1" x14ac:dyDescent="0.35">
      <c r="A10439">
        <v>2022</v>
      </c>
      <c r="B10439">
        <v>3160959</v>
      </c>
      <c r="C10439" t="s">
        <v>217</v>
      </c>
      <c r="D10439" t="s">
        <v>303</v>
      </c>
      <c r="E10439" t="s">
        <v>301</v>
      </c>
      <c r="F10439" s="8">
        <v>1931676.23</v>
      </c>
      <c r="G10439" s="10"/>
      <c r="I10439" s="8">
        <v>0</v>
      </c>
      <c r="J10439" s="8">
        <v>0</v>
      </c>
    </row>
    <row r="10440" spans="1:10" hidden="1" x14ac:dyDescent="0.35">
      <c r="A10440">
        <v>2022</v>
      </c>
      <c r="B10440">
        <v>3160959</v>
      </c>
      <c r="C10440" t="s">
        <v>217</v>
      </c>
      <c r="D10440" t="s">
        <v>303</v>
      </c>
      <c r="E10440" t="s">
        <v>309</v>
      </c>
      <c r="F10440" s="8">
        <v>159540.84</v>
      </c>
      <c r="G10440" s="10"/>
      <c r="I10440" s="8">
        <v>0</v>
      </c>
      <c r="J10440" s="8">
        <v>0</v>
      </c>
    </row>
    <row r="10441" spans="1:10" hidden="1" x14ac:dyDescent="0.35">
      <c r="A10441">
        <v>2022</v>
      </c>
      <c r="B10441">
        <v>3161056</v>
      </c>
      <c r="C10441" t="s">
        <v>218</v>
      </c>
      <c r="D10441" t="s">
        <v>303</v>
      </c>
      <c r="E10441" t="s">
        <v>299</v>
      </c>
      <c r="F10441" s="8">
        <v>5760743.9400000004</v>
      </c>
      <c r="G10441" s="10">
        <v>5252708.66</v>
      </c>
      <c r="H10441">
        <v>0.65569697520593118</v>
      </c>
      <c r="I10441" s="8">
        <v>333117.19639389834</v>
      </c>
      <c r="J10441" s="8">
        <v>0</v>
      </c>
    </row>
    <row r="10442" spans="1:10" hidden="1" x14ac:dyDescent="0.35">
      <c r="A10442">
        <v>2022</v>
      </c>
      <c r="B10442">
        <v>3161056</v>
      </c>
      <c r="C10442" t="s">
        <v>218</v>
      </c>
      <c r="D10442" t="s">
        <v>303</v>
      </c>
      <c r="E10442" t="s">
        <v>300</v>
      </c>
      <c r="F10442" s="8">
        <v>3444185.18</v>
      </c>
      <c r="G10442" s="10"/>
      <c r="I10442" s="8">
        <v>0</v>
      </c>
      <c r="J10442" s="8">
        <v>3777302.3763938984</v>
      </c>
    </row>
    <row r="10443" spans="1:10" hidden="1" x14ac:dyDescent="0.35">
      <c r="A10443">
        <v>2022</v>
      </c>
      <c r="B10443">
        <v>3161056</v>
      </c>
      <c r="C10443" t="s">
        <v>218</v>
      </c>
      <c r="D10443" t="s">
        <v>303</v>
      </c>
      <c r="E10443" t="s">
        <v>306</v>
      </c>
      <c r="F10443" s="8">
        <v>70481.210000000006</v>
      </c>
      <c r="G10443" s="10"/>
      <c r="I10443" s="8">
        <v>0</v>
      </c>
      <c r="J10443" s="8">
        <v>0</v>
      </c>
    </row>
    <row r="10444" spans="1:10" hidden="1" x14ac:dyDescent="0.35">
      <c r="A10444">
        <v>2022</v>
      </c>
      <c r="B10444">
        <v>3161056</v>
      </c>
      <c r="C10444" t="s">
        <v>218</v>
      </c>
      <c r="D10444" t="s">
        <v>303</v>
      </c>
      <c r="E10444" t="s">
        <v>301</v>
      </c>
      <c r="F10444" s="8">
        <v>1507083.03</v>
      </c>
      <c r="G10444" s="10"/>
      <c r="I10444" s="8">
        <v>0</v>
      </c>
      <c r="J10444" s="8">
        <v>0</v>
      </c>
    </row>
    <row r="10445" spans="1:10" hidden="1" x14ac:dyDescent="0.35">
      <c r="A10445">
        <v>2022</v>
      </c>
      <c r="B10445">
        <v>3161056</v>
      </c>
      <c r="C10445" t="s">
        <v>218</v>
      </c>
      <c r="D10445" t="s">
        <v>303</v>
      </c>
      <c r="E10445" t="s">
        <v>304</v>
      </c>
      <c r="F10445" s="8">
        <v>74025.350000000006</v>
      </c>
      <c r="G10445" s="10"/>
      <c r="I10445" s="8">
        <v>0</v>
      </c>
      <c r="J10445" s="8">
        <v>0</v>
      </c>
    </row>
    <row r="10446" spans="1:10" hidden="1" x14ac:dyDescent="0.35">
      <c r="A10446">
        <v>2022</v>
      </c>
      <c r="B10446">
        <v>3161056</v>
      </c>
      <c r="C10446" t="s">
        <v>218</v>
      </c>
      <c r="D10446" t="s">
        <v>303</v>
      </c>
      <c r="E10446" t="s">
        <v>309</v>
      </c>
      <c r="F10446" s="8">
        <v>508035.28</v>
      </c>
      <c r="G10446" s="10"/>
      <c r="I10446" s="8">
        <v>0</v>
      </c>
      <c r="J10446" s="8">
        <v>0</v>
      </c>
    </row>
    <row r="10447" spans="1:10" hidden="1" x14ac:dyDescent="0.35">
      <c r="A10447">
        <v>2022</v>
      </c>
      <c r="B10447">
        <v>2513984</v>
      </c>
      <c r="C10447" t="s">
        <v>219</v>
      </c>
      <c r="D10447" t="s">
        <v>303</v>
      </c>
      <c r="E10447" t="s">
        <v>299</v>
      </c>
      <c r="F10447" s="8">
        <v>6646052.2199999997</v>
      </c>
      <c r="G10447" s="10">
        <v>6646052.2199999997</v>
      </c>
      <c r="H10447">
        <v>0.76009462351170032</v>
      </c>
      <c r="I10447" s="8">
        <v>0</v>
      </c>
      <c r="J10447" s="8">
        <v>0</v>
      </c>
    </row>
    <row r="10448" spans="1:10" hidden="1" x14ac:dyDescent="0.35">
      <c r="A10448">
        <v>2022</v>
      </c>
      <c r="B10448">
        <v>2513984</v>
      </c>
      <c r="C10448" t="s">
        <v>219</v>
      </c>
      <c r="D10448" t="s">
        <v>303</v>
      </c>
      <c r="E10448" t="s">
        <v>300</v>
      </c>
      <c r="F10448" s="8">
        <v>5051628.5599999996</v>
      </c>
      <c r="G10448" s="10"/>
      <c r="I10448" s="8">
        <v>0</v>
      </c>
      <c r="J10448" s="8">
        <v>5051628.5599999996</v>
      </c>
    </row>
    <row r="10449" spans="1:10" hidden="1" x14ac:dyDescent="0.35">
      <c r="A10449">
        <v>2022</v>
      </c>
      <c r="B10449">
        <v>2513984</v>
      </c>
      <c r="C10449" t="s">
        <v>219</v>
      </c>
      <c r="D10449" t="s">
        <v>303</v>
      </c>
      <c r="E10449" t="s">
        <v>301</v>
      </c>
      <c r="F10449" s="8">
        <v>980385.79</v>
      </c>
      <c r="G10449" s="10"/>
      <c r="I10449" s="8">
        <v>0</v>
      </c>
      <c r="J10449" s="8">
        <v>0</v>
      </c>
    </row>
    <row r="10450" spans="1:10" hidden="1" x14ac:dyDescent="0.35">
      <c r="A10450">
        <v>2022</v>
      </c>
      <c r="B10450">
        <v>2513984</v>
      </c>
      <c r="C10450" t="s">
        <v>219</v>
      </c>
      <c r="D10450" t="s">
        <v>303</v>
      </c>
      <c r="E10450" t="s">
        <v>304</v>
      </c>
      <c r="F10450" s="8">
        <v>140768.16</v>
      </c>
      <c r="G10450" s="10"/>
      <c r="I10450" s="8">
        <v>0</v>
      </c>
      <c r="J10450" s="8">
        <v>0</v>
      </c>
    </row>
    <row r="10451" spans="1:10" hidden="1" x14ac:dyDescent="0.35">
      <c r="A10451">
        <v>2022</v>
      </c>
      <c r="B10451">
        <v>2513984</v>
      </c>
      <c r="C10451" t="s">
        <v>219</v>
      </c>
      <c r="D10451" t="s">
        <v>303</v>
      </c>
      <c r="E10451" t="s">
        <v>305</v>
      </c>
      <c r="F10451" s="8">
        <v>37660.870000000003</v>
      </c>
      <c r="G10451" s="10"/>
      <c r="I10451" s="8">
        <v>0</v>
      </c>
      <c r="J10451" s="8">
        <v>0</v>
      </c>
    </row>
    <row r="10452" spans="1:10" hidden="1" x14ac:dyDescent="0.35">
      <c r="A10452">
        <v>2022</v>
      </c>
      <c r="B10452">
        <v>3161601</v>
      </c>
      <c r="C10452" t="s">
        <v>220</v>
      </c>
      <c r="D10452" t="s">
        <v>303</v>
      </c>
      <c r="E10452" t="s">
        <v>299</v>
      </c>
      <c r="F10452" s="8">
        <v>5741519.75</v>
      </c>
      <c r="G10452" s="10">
        <v>5150243.26</v>
      </c>
      <c r="H10452">
        <v>0.88853316998467369</v>
      </c>
      <c r="I10452" s="8">
        <v>525368.77399711125</v>
      </c>
      <c r="J10452" s="8">
        <v>0</v>
      </c>
    </row>
    <row r="10453" spans="1:10" hidden="1" x14ac:dyDescent="0.35">
      <c r="A10453">
        <v>2022</v>
      </c>
      <c r="B10453">
        <v>3161601</v>
      </c>
      <c r="C10453" t="s">
        <v>220</v>
      </c>
      <c r="D10453" t="s">
        <v>303</v>
      </c>
      <c r="E10453" t="s">
        <v>300</v>
      </c>
      <c r="F10453" s="8">
        <v>4576161.97</v>
      </c>
      <c r="G10453" s="10"/>
      <c r="I10453" s="8">
        <v>0</v>
      </c>
      <c r="J10453" s="8">
        <v>5101530.743997111</v>
      </c>
    </row>
    <row r="10454" spans="1:10" hidden="1" x14ac:dyDescent="0.35">
      <c r="A10454">
        <v>2022</v>
      </c>
      <c r="B10454">
        <v>3161601</v>
      </c>
      <c r="C10454" t="s">
        <v>220</v>
      </c>
      <c r="D10454" t="s">
        <v>303</v>
      </c>
      <c r="E10454" t="s">
        <v>306</v>
      </c>
      <c r="F10454" s="8">
        <v>162458.79</v>
      </c>
      <c r="G10454" s="10"/>
      <c r="I10454" s="8">
        <v>0</v>
      </c>
      <c r="J10454" s="8">
        <v>0</v>
      </c>
    </row>
    <row r="10455" spans="1:10" hidden="1" x14ac:dyDescent="0.35">
      <c r="A10455">
        <v>2022</v>
      </c>
      <c r="B10455">
        <v>3161601</v>
      </c>
      <c r="C10455" t="s">
        <v>220</v>
      </c>
      <c r="D10455" t="s">
        <v>303</v>
      </c>
      <c r="E10455" t="s">
        <v>301</v>
      </c>
      <c r="F10455" s="8">
        <v>216868.3</v>
      </c>
      <c r="G10455" s="10"/>
      <c r="I10455" s="8">
        <v>0</v>
      </c>
      <c r="J10455" s="8">
        <v>0</v>
      </c>
    </row>
    <row r="10456" spans="1:10" hidden="1" x14ac:dyDescent="0.35">
      <c r="A10456">
        <v>2022</v>
      </c>
      <c r="B10456">
        <v>3161601</v>
      </c>
      <c r="C10456" t="s">
        <v>220</v>
      </c>
      <c r="D10456" t="s">
        <v>303</v>
      </c>
      <c r="E10456" t="s">
        <v>309</v>
      </c>
      <c r="F10456" s="8">
        <v>591276.49</v>
      </c>
      <c r="G10456" s="10"/>
      <c r="I10456" s="8">
        <v>0</v>
      </c>
      <c r="J10456" s="8">
        <v>0</v>
      </c>
    </row>
    <row r="10457" spans="1:10" hidden="1" x14ac:dyDescent="0.35">
      <c r="A10457">
        <v>2022</v>
      </c>
      <c r="B10457">
        <v>3161650</v>
      </c>
      <c r="C10457" t="s">
        <v>221</v>
      </c>
      <c r="D10457" t="s">
        <v>303</v>
      </c>
      <c r="E10457" t="s">
        <v>299</v>
      </c>
      <c r="F10457" s="8">
        <v>5063129.2</v>
      </c>
      <c r="G10457" s="10">
        <v>4784325.04</v>
      </c>
      <c r="H10457">
        <v>0.79007345412300833</v>
      </c>
      <c r="I10457" s="8">
        <v>220275.76571506384</v>
      </c>
      <c r="J10457" s="8">
        <v>0</v>
      </c>
    </row>
    <row r="10458" spans="1:10" hidden="1" x14ac:dyDescent="0.35">
      <c r="A10458">
        <v>2022</v>
      </c>
      <c r="B10458">
        <v>3161650</v>
      </c>
      <c r="C10458" t="s">
        <v>221</v>
      </c>
      <c r="D10458" t="s">
        <v>303</v>
      </c>
      <c r="E10458" t="s">
        <v>300</v>
      </c>
      <c r="F10458" s="8">
        <v>3779968.21</v>
      </c>
      <c r="G10458" s="10"/>
      <c r="I10458" s="8">
        <v>0</v>
      </c>
      <c r="J10458" s="8">
        <v>4000243.975715064</v>
      </c>
    </row>
    <row r="10459" spans="1:10" hidden="1" x14ac:dyDescent="0.35">
      <c r="A10459">
        <v>2022</v>
      </c>
      <c r="B10459">
        <v>3161650</v>
      </c>
      <c r="C10459" t="s">
        <v>221</v>
      </c>
      <c r="D10459" t="s">
        <v>303</v>
      </c>
      <c r="E10459" t="s">
        <v>306</v>
      </c>
      <c r="F10459" s="8">
        <v>188720</v>
      </c>
      <c r="G10459" s="10"/>
      <c r="I10459" s="8">
        <v>0</v>
      </c>
      <c r="J10459" s="8">
        <v>0</v>
      </c>
    </row>
    <row r="10460" spans="1:10" hidden="1" x14ac:dyDescent="0.35">
      <c r="A10460">
        <v>2022</v>
      </c>
      <c r="B10460">
        <v>3161650</v>
      </c>
      <c r="C10460" t="s">
        <v>221</v>
      </c>
      <c r="D10460" t="s">
        <v>303</v>
      </c>
      <c r="E10460" t="s">
        <v>301</v>
      </c>
      <c r="F10460" s="8">
        <v>815636.83</v>
      </c>
      <c r="G10460" s="10"/>
      <c r="I10460" s="8">
        <v>0</v>
      </c>
      <c r="J10460" s="8">
        <v>0</v>
      </c>
    </row>
    <row r="10461" spans="1:10" hidden="1" x14ac:dyDescent="0.35">
      <c r="A10461">
        <v>2022</v>
      </c>
      <c r="B10461">
        <v>3161650</v>
      </c>
      <c r="C10461" t="s">
        <v>221</v>
      </c>
      <c r="D10461" t="s">
        <v>303</v>
      </c>
      <c r="E10461" t="s">
        <v>309</v>
      </c>
      <c r="F10461" s="8">
        <v>278804.15999999997</v>
      </c>
      <c r="G10461" s="10"/>
      <c r="I10461" s="8">
        <v>0</v>
      </c>
      <c r="J10461" s="8">
        <v>0</v>
      </c>
    </row>
    <row r="10462" spans="1:10" hidden="1" x14ac:dyDescent="0.35">
      <c r="A10462">
        <v>2022</v>
      </c>
      <c r="B10462">
        <v>3125507</v>
      </c>
      <c r="C10462" t="s">
        <v>222</v>
      </c>
      <c r="D10462" t="s">
        <v>303</v>
      </c>
      <c r="E10462" t="s">
        <v>299</v>
      </c>
      <c r="F10462" s="8">
        <v>5571524.7400000002</v>
      </c>
      <c r="G10462" s="10">
        <v>5219397.76</v>
      </c>
      <c r="H10462">
        <v>0.89235360556233989</v>
      </c>
      <c r="I10462" s="8">
        <v>314221.78021877795</v>
      </c>
      <c r="J10462" s="8">
        <v>0</v>
      </c>
    </row>
    <row r="10463" spans="1:10" hidden="1" x14ac:dyDescent="0.35">
      <c r="A10463">
        <v>2022</v>
      </c>
      <c r="B10463">
        <v>3125507</v>
      </c>
      <c r="C10463" t="s">
        <v>222</v>
      </c>
      <c r="D10463" t="s">
        <v>303</v>
      </c>
      <c r="E10463" t="s">
        <v>300</v>
      </c>
      <c r="F10463" s="8">
        <v>4657548.41</v>
      </c>
      <c r="G10463" s="10"/>
      <c r="I10463" s="8">
        <v>0</v>
      </c>
      <c r="J10463" s="8">
        <v>4971770.1902187783</v>
      </c>
    </row>
    <row r="10464" spans="1:10" hidden="1" x14ac:dyDescent="0.35">
      <c r="A10464">
        <v>2022</v>
      </c>
      <c r="B10464">
        <v>3125507</v>
      </c>
      <c r="C10464" t="s">
        <v>222</v>
      </c>
      <c r="D10464" t="s">
        <v>303</v>
      </c>
      <c r="E10464" t="s">
        <v>306</v>
      </c>
      <c r="F10464" s="8">
        <v>56000</v>
      </c>
      <c r="G10464" s="10"/>
      <c r="I10464" s="8">
        <v>0</v>
      </c>
      <c r="J10464" s="8">
        <v>0</v>
      </c>
    </row>
    <row r="10465" spans="1:10" hidden="1" x14ac:dyDescent="0.35">
      <c r="A10465">
        <v>2022</v>
      </c>
      <c r="B10465">
        <v>3125507</v>
      </c>
      <c r="C10465" t="s">
        <v>222</v>
      </c>
      <c r="D10465" t="s">
        <v>303</v>
      </c>
      <c r="E10465" t="s">
        <v>301</v>
      </c>
      <c r="F10465" s="8">
        <v>330506.17</v>
      </c>
      <c r="G10465" s="10"/>
      <c r="I10465" s="8">
        <v>0</v>
      </c>
      <c r="J10465" s="8">
        <v>0</v>
      </c>
    </row>
    <row r="10466" spans="1:10" hidden="1" x14ac:dyDescent="0.35">
      <c r="A10466">
        <v>2022</v>
      </c>
      <c r="B10466">
        <v>3125507</v>
      </c>
      <c r="C10466" t="s">
        <v>222</v>
      </c>
      <c r="D10466" t="s">
        <v>303</v>
      </c>
      <c r="E10466" t="s">
        <v>309</v>
      </c>
      <c r="F10466" s="8">
        <v>352126.98</v>
      </c>
      <c r="G10466" s="10"/>
      <c r="I10466" s="8">
        <v>0</v>
      </c>
      <c r="J10466" s="8">
        <v>0</v>
      </c>
    </row>
    <row r="10467" spans="1:10" hidden="1" x14ac:dyDescent="0.35">
      <c r="A10467">
        <v>2022</v>
      </c>
      <c r="B10467">
        <v>3162252</v>
      </c>
      <c r="C10467" t="s">
        <v>223</v>
      </c>
      <c r="D10467" t="s">
        <v>303</v>
      </c>
      <c r="E10467" t="s">
        <v>299</v>
      </c>
      <c r="F10467" s="8">
        <v>6031360.0700000003</v>
      </c>
      <c r="G10467" s="10">
        <v>5430131.5899999999</v>
      </c>
      <c r="H10467">
        <v>0.86627280426550413</v>
      </c>
      <c r="I10467" s="8">
        <v>520827.88137388654</v>
      </c>
      <c r="J10467" s="8">
        <v>0</v>
      </c>
    </row>
    <row r="10468" spans="1:10" hidden="1" x14ac:dyDescent="0.35">
      <c r="A10468">
        <v>2022</v>
      </c>
      <c r="B10468">
        <v>3162252</v>
      </c>
      <c r="C10468" t="s">
        <v>223</v>
      </c>
      <c r="D10468" t="s">
        <v>303</v>
      </c>
      <c r="E10468" t="s">
        <v>300</v>
      </c>
      <c r="F10468" s="8">
        <v>4703975.32</v>
      </c>
      <c r="G10468" s="10"/>
      <c r="I10468" s="8">
        <v>0</v>
      </c>
      <c r="J10468" s="8">
        <v>5224803.2013738872</v>
      </c>
    </row>
    <row r="10469" spans="1:10" hidden="1" x14ac:dyDescent="0.35">
      <c r="A10469">
        <v>2022</v>
      </c>
      <c r="B10469">
        <v>3162252</v>
      </c>
      <c r="C10469" t="s">
        <v>223</v>
      </c>
      <c r="D10469" t="s">
        <v>303</v>
      </c>
      <c r="E10469" t="s">
        <v>306</v>
      </c>
      <c r="F10469" s="8">
        <v>2317.35</v>
      </c>
      <c r="G10469" s="10"/>
      <c r="I10469" s="8">
        <v>0</v>
      </c>
      <c r="J10469" s="8">
        <v>0</v>
      </c>
    </row>
    <row r="10470" spans="1:10" hidden="1" x14ac:dyDescent="0.35">
      <c r="A10470">
        <v>2022</v>
      </c>
      <c r="B10470">
        <v>3162252</v>
      </c>
      <c r="C10470" t="s">
        <v>223</v>
      </c>
      <c r="D10470" t="s">
        <v>303</v>
      </c>
      <c r="E10470" t="s">
        <v>301</v>
      </c>
      <c r="F10470" s="8">
        <v>656814.87</v>
      </c>
      <c r="G10470" s="10"/>
      <c r="I10470" s="8">
        <v>0</v>
      </c>
      <c r="J10470" s="8">
        <v>0</v>
      </c>
    </row>
    <row r="10471" spans="1:10" hidden="1" x14ac:dyDescent="0.35">
      <c r="A10471">
        <v>2022</v>
      </c>
      <c r="B10471">
        <v>3162252</v>
      </c>
      <c r="C10471" t="s">
        <v>223</v>
      </c>
      <c r="D10471" t="s">
        <v>303</v>
      </c>
      <c r="E10471" t="s">
        <v>304</v>
      </c>
      <c r="F10471" s="8">
        <v>28327.84</v>
      </c>
      <c r="G10471" s="10"/>
      <c r="I10471" s="8">
        <v>0</v>
      </c>
      <c r="J10471" s="8">
        <v>0</v>
      </c>
    </row>
    <row r="10472" spans="1:10" hidden="1" x14ac:dyDescent="0.35">
      <c r="A10472">
        <v>2022</v>
      </c>
      <c r="B10472">
        <v>3162252</v>
      </c>
      <c r="C10472" t="s">
        <v>223</v>
      </c>
      <c r="D10472" t="s">
        <v>303</v>
      </c>
      <c r="E10472" t="s">
        <v>305</v>
      </c>
      <c r="F10472" s="8">
        <v>38696.21</v>
      </c>
      <c r="G10472" s="10"/>
      <c r="I10472" s="8">
        <v>0</v>
      </c>
      <c r="J10472" s="8">
        <v>0</v>
      </c>
    </row>
    <row r="10473" spans="1:10" hidden="1" x14ac:dyDescent="0.35">
      <c r="A10473">
        <v>2022</v>
      </c>
      <c r="B10473">
        <v>3162252</v>
      </c>
      <c r="C10473" t="s">
        <v>223</v>
      </c>
      <c r="D10473" t="s">
        <v>303</v>
      </c>
      <c r="E10473" t="s">
        <v>309</v>
      </c>
      <c r="F10473" s="8">
        <v>601228.48</v>
      </c>
      <c r="G10473" s="10"/>
      <c r="I10473" s="8">
        <v>0</v>
      </c>
      <c r="J10473" s="8">
        <v>0</v>
      </c>
    </row>
    <row r="10474" spans="1:10" hidden="1" x14ac:dyDescent="0.35">
      <c r="A10474">
        <v>2022</v>
      </c>
      <c r="B10474">
        <v>3162401</v>
      </c>
      <c r="C10474" t="s">
        <v>224</v>
      </c>
      <c r="D10474" t="s">
        <v>303</v>
      </c>
      <c r="E10474" t="s">
        <v>299</v>
      </c>
      <c r="F10474" s="8">
        <v>26455803</v>
      </c>
      <c r="G10474" s="10">
        <v>24631414.469999999</v>
      </c>
      <c r="H10474">
        <v>0.85227858292784431</v>
      </c>
      <c r="I10474" s="8">
        <v>1554887.271058213</v>
      </c>
      <c r="J10474" s="8">
        <v>0</v>
      </c>
    </row>
    <row r="10475" spans="1:10" hidden="1" x14ac:dyDescent="0.35">
      <c r="A10475">
        <v>2022</v>
      </c>
      <c r="B10475">
        <v>3162401</v>
      </c>
      <c r="C10475" t="s">
        <v>224</v>
      </c>
      <c r="D10475" t="s">
        <v>303</v>
      </c>
      <c r="E10475" t="s">
        <v>300</v>
      </c>
      <c r="F10475" s="8">
        <v>20992827.02</v>
      </c>
      <c r="G10475" s="10"/>
      <c r="I10475" s="8">
        <v>0</v>
      </c>
      <c r="J10475" s="8">
        <v>22547714.291058213</v>
      </c>
    </row>
    <row r="10476" spans="1:10" hidden="1" x14ac:dyDescent="0.35">
      <c r="A10476">
        <v>2022</v>
      </c>
      <c r="B10476">
        <v>3162401</v>
      </c>
      <c r="C10476" t="s">
        <v>224</v>
      </c>
      <c r="D10476" t="s">
        <v>303</v>
      </c>
      <c r="E10476" t="s">
        <v>306</v>
      </c>
      <c r="F10476" s="8">
        <v>73757.7</v>
      </c>
      <c r="G10476" s="10"/>
      <c r="I10476" s="8">
        <v>0</v>
      </c>
      <c r="J10476" s="8">
        <v>0</v>
      </c>
    </row>
    <row r="10477" spans="1:10" hidden="1" x14ac:dyDescent="0.35">
      <c r="A10477">
        <v>2022</v>
      </c>
      <c r="B10477">
        <v>3162401</v>
      </c>
      <c r="C10477" t="s">
        <v>224</v>
      </c>
      <c r="D10477" t="s">
        <v>303</v>
      </c>
      <c r="E10477" t="s">
        <v>301</v>
      </c>
      <c r="F10477" s="8">
        <v>2017602.12</v>
      </c>
      <c r="G10477" s="10"/>
      <c r="I10477" s="8">
        <v>0</v>
      </c>
      <c r="J10477" s="8">
        <v>0</v>
      </c>
    </row>
    <row r="10478" spans="1:10" hidden="1" x14ac:dyDescent="0.35">
      <c r="A10478">
        <v>2022</v>
      </c>
      <c r="B10478">
        <v>3162401</v>
      </c>
      <c r="C10478" t="s">
        <v>224</v>
      </c>
      <c r="D10478" t="s">
        <v>303</v>
      </c>
      <c r="E10478" t="s">
        <v>305</v>
      </c>
      <c r="F10478" s="8">
        <v>387028.34</v>
      </c>
      <c r="G10478" s="10"/>
      <c r="I10478" s="8">
        <v>0</v>
      </c>
      <c r="J10478" s="8">
        <v>0</v>
      </c>
    </row>
    <row r="10479" spans="1:10" hidden="1" x14ac:dyDescent="0.35">
      <c r="A10479">
        <v>2022</v>
      </c>
      <c r="B10479">
        <v>3162401</v>
      </c>
      <c r="C10479" t="s">
        <v>224</v>
      </c>
      <c r="D10479" t="s">
        <v>303</v>
      </c>
      <c r="E10479" t="s">
        <v>309</v>
      </c>
      <c r="F10479" s="8">
        <v>1824388.53</v>
      </c>
      <c r="G10479" s="10"/>
      <c r="I10479" s="8">
        <v>0</v>
      </c>
      <c r="J10479" s="8">
        <v>0</v>
      </c>
    </row>
    <row r="10480" spans="1:10" hidden="1" x14ac:dyDescent="0.35">
      <c r="A10480">
        <v>2022</v>
      </c>
      <c r="B10480">
        <v>3162450</v>
      </c>
      <c r="C10480" t="s">
        <v>225</v>
      </c>
      <c r="D10480" t="s">
        <v>303</v>
      </c>
      <c r="E10480" t="s">
        <v>299</v>
      </c>
      <c r="F10480" s="8">
        <v>11357768.58</v>
      </c>
      <c r="G10480" s="10">
        <v>10335029.220000001</v>
      </c>
      <c r="H10480">
        <v>0.69752288131411788</v>
      </c>
      <c r="I10480" s="8">
        <v>713384.10522055684</v>
      </c>
      <c r="J10480" s="8">
        <v>0</v>
      </c>
    </row>
    <row r="10481" spans="1:10" hidden="1" x14ac:dyDescent="0.35">
      <c r="A10481">
        <v>2022</v>
      </c>
      <c r="B10481">
        <v>3162450</v>
      </c>
      <c r="C10481" t="s">
        <v>225</v>
      </c>
      <c r="D10481" t="s">
        <v>303</v>
      </c>
      <c r="E10481" t="s">
        <v>300</v>
      </c>
      <c r="F10481" s="8">
        <v>7208919.3600000003</v>
      </c>
      <c r="G10481" s="10"/>
      <c r="I10481" s="8">
        <v>0</v>
      </c>
      <c r="J10481" s="8">
        <v>7922303.4652205575</v>
      </c>
    </row>
    <row r="10482" spans="1:10" hidden="1" x14ac:dyDescent="0.35">
      <c r="A10482">
        <v>2022</v>
      </c>
      <c r="B10482">
        <v>3162450</v>
      </c>
      <c r="C10482" t="s">
        <v>225</v>
      </c>
      <c r="D10482" t="s">
        <v>303</v>
      </c>
      <c r="E10482" t="s">
        <v>306</v>
      </c>
      <c r="F10482" s="8">
        <v>21922.03</v>
      </c>
      <c r="G10482" s="10"/>
      <c r="I10482" s="8">
        <v>0</v>
      </c>
      <c r="J10482" s="8">
        <v>0</v>
      </c>
    </row>
    <row r="10483" spans="1:10" hidden="1" x14ac:dyDescent="0.35">
      <c r="A10483">
        <v>2022</v>
      </c>
      <c r="B10483">
        <v>3162450</v>
      </c>
      <c r="C10483" t="s">
        <v>225</v>
      </c>
      <c r="D10483" t="s">
        <v>303</v>
      </c>
      <c r="E10483" t="s">
        <v>301</v>
      </c>
      <c r="F10483" s="8">
        <v>2495233.5099999998</v>
      </c>
      <c r="G10483" s="10"/>
      <c r="I10483" s="8">
        <v>0</v>
      </c>
      <c r="J10483" s="8">
        <v>0</v>
      </c>
    </row>
    <row r="10484" spans="1:10" hidden="1" x14ac:dyDescent="0.35">
      <c r="A10484">
        <v>2022</v>
      </c>
      <c r="B10484">
        <v>3162450</v>
      </c>
      <c r="C10484" t="s">
        <v>225</v>
      </c>
      <c r="D10484" t="s">
        <v>303</v>
      </c>
      <c r="E10484" t="s">
        <v>304</v>
      </c>
      <c r="F10484" s="8">
        <v>372795.55</v>
      </c>
      <c r="G10484" s="10"/>
      <c r="I10484" s="8">
        <v>0</v>
      </c>
      <c r="J10484" s="8">
        <v>0</v>
      </c>
    </row>
    <row r="10485" spans="1:10" hidden="1" x14ac:dyDescent="0.35">
      <c r="A10485">
        <v>2022</v>
      </c>
      <c r="B10485">
        <v>3162450</v>
      </c>
      <c r="C10485" t="s">
        <v>225</v>
      </c>
      <c r="D10485" t="s">
        <v>303</v>
      </c>
      <c r="E10485" t="s">
        <v>305</v>
      </c>
      <c r="F10485" s="8">
        <v>94783.6</v>
      </c>
      <c r="G10485" s="10"/>
      <c r="I10485" s="8">
        <v>0</v>
      </c>
      <c r="J10485" s="8">
        <v>0</v>
      </c>
    </row>
    <row r="10486" spans="1:10" hidden="1" x14ac:dyDescent="0.35">
      <c r="A10486">
        <v>2022</v>
      </c>
      <c r="B10486">
        <v>3162450</v>
      </c>
      <c r="C10486" t="s">
        <v>225</v>
      </c>
      <c r="D10486" t="s">
        <v>303</v>
      </c>
      <c r="E10486" t="s">
        <v>309</v>
      </c>
      <c r="F10486" s="8">
        <v>1022739.36</v>
      </c>
      <c r="G10486" s="10"/>
      <c r="I10486" s="8">
        <v>0</v>
      </c>
      <c r="J10486" s="8">
        <v>0</v>
      </c>
    </row>
    <row r="10487" spans="1:10" hidden="1" x14ac:dyDescent="0.35">
      <c r="A10487">
        <v>2022</v>
      </c>
      <c r="B10487">
        <v>3162575</v>
      </c>
      <c r="C10487" t="s">
        <v>226</v>
      </c>
      <c r="D10487" t="s">
        <v>303</v>
      </c>
      <c r="E10487" t="s">
        <v>299</v>
      </c>
      <c r="F10487" s="8">
        <v>6747297.04</v>
      </c>
      <c r="G10487" s="10">
        <v>6555489.8700000001</v>
      </c>
      <c r="H10487">
        <v>0.80038171273995118</v>
      </c>
      <c r="I10487" s="8">
        <v>153518.951240403</v>
      </c>
      <c r="J10487" s="8">
        <v>0</v>
      </c>
    </row>
    <row r="10488" spans="1:10" hidden="1" x14ac:dyDescent="0.35">
      <c r="A10488">
        <v>2022</v>
      </c>
      <c r="B10488">
        <v>3162575</v>
      </c>
      <c r="C10488" t="s">
        <v>226</v>
      </c>
      <c r="D10488" t="s">
        <v>303</v>
      </c>
      <c r="E10488" t="s">
        <v>300</v>
      </c>
      <c r="F10488" s="8">
        <v>5246894.21</v>
      </c>
      <c r="G10488" s="10"/>
      <c r="I10488" s="8">
        <v>0</v>
      </c>
      <c r="J10488" s="8">
        <v>5400413.1612404026</v>
      </c>
    </row>
    <row r="10489" spans="1:10" hidden="1" x14ac:dyDescent="0.35">
      <c r="A10489">
        <v>2022</v>
      </c>
      <c r="B10489">
        <v>3162575</v>
      </c>
      <c r="C10489" t="s">
        <v>226</v>
      </c>
      <c r="D10489" t="s">
        <v>303</v>
      </c>
      <c r="E10489" t="s">
        <v>306</v>
      </c>
      <c r="F10489" s="8">
        <v>107525</v>
      </c>
      <c r="G10489" s="10"/>
      <c r="I10489" s="8">
        <v>0</v>
      </c>
      <c r="J10489" s="8">
        <v>0</v>
      </c>
    </row>
    <row r="10490" spans="1:10" hidden="1" x14ac:dyDescent="0.35">
      <c r="A10490">
        <v>2022</v>
      </c>
      <c r="B10490">
        <v>3162575</v>
      </c>
      <c r="C10490" t="s">
        <v>226</v>
      </c>
      <c r="D10490" t="s">
        <v>303</v>
      </c>
      <c r="E10490" t="s">
        <v>301</v>
      </c>
      <c r="F10490" s="8">
        <v>1042171.97</v>
      </c>
      <c r="G10490" s="10"/>
      <c r="I10490" s="8">
        <v>0</v>
      </c>
      <c r="J10490" s="8">
        <v>0</v>
      </c>
    </row>
    <row r="10491" spans="1:10" hidden="1" x14ac:dyDescent="0.35">
      <c r="A10491">
        <v>2022</v>
      </c>
      <c r="B10491">
        <v>3162575</v>
      </c>
      <c r="C10491" t="s">
        <v>226</v>
      </c>
      <c r="D10491" t="s">
        <v>303</v>
      </c>
      <c r="E10491" t="s">
        <v>309</v>
      </c>
      <c r="F10491" s="8">
        <v>191807.17</v>
      </c>
      <c r="G10491" s="10"/>
      <c r="I10491" s="8">
        <v>0</v>
      </c>
      <c r="J10491" s="8">
        <v>0</v>
      </c>
    </row>
    <row r="10492" spans="1:10" hidden="1" x14ac:dyDescent="0.35">
      <c r="A10492">
        <v>2022</v>
      </c>
      <c r="B10492">
        <v>3162658</v>
      </c>
      <c r="C10492" t="s">
        <v>227</v>
      </c>
      <c r="D10492" t="s">
        <v>303</v>
      </c>
      <c r="E10492" t="s">
        <v>299</v>
      </c>
      <c r="F10492" s="8">
        <v>6041945.8799999999</v>
      </c>
      <c r="G10492" s="10">
        <v>5641510</v>
      </c>
      <c r="H10492">
        <v>0.72419233325829435</v>
      </c>
      <c r="I10492" s="8">
        <v>289992.59425753838</v>
      </c>
      <c r="J10492" s="8">
        <v>0</v>
      </c>
    </row>
    <row r="10493" spans="1:10" hidden="1" x14ac:dyDescent="0.35">
      <c r="A10493">
        <v>2022</v>
      </c>
      <c r="B10493">
        <v>3162658</v>
      </c>
      <c r="C10493" t="s">
        <v>227</v>
      </c>
      <c r="D10493" t="s">
        <v>303</v>
      </c>
      <c r="E10493" t="s">
        <v>300</v>
      </c>
      <c r="F10493" s="8">
        <v>4085538.29</v>
      </c>
      <c r="G10493" s="10"/>
      <c r="I10493" s="8">
        <v>0</v>
      </c>
      <c r="J10493" s="8">
        <v>4375530.8842575382</v>
      </c>
    </row>
    <row r="10494" spans="1:10" hidden="1" x14ac:dyDescent="0.35">
      <c r="A10494">
        <v>2022</v>
      </c>
      <c r="B10494">
        <v>3162658</v>
      </c>
      <c r="C10494" t="s">
        <v>227</v>
      </c>
      <c r="D10494" t="s">
        <v>303</v>
      </c>
      <c r="E10494" t="s">
        <v>301</v>
      </c>
      <c r="F10494" s="8">
        <v>1132982.79</v>
      </c>
      <c r="G10494" s="10"/>
      <c r="I10494" s="8">
        <v>0</v>
      </c>
      <c r="J10494" s="8">
        <v>0</v>
      </c>
    </row>
    <row r="10495" spans="1:10" hidden="1" x14ac:dyDescent="0.35">
      <c r="A10495">
        <v>2022</v>
      </c>
      <c r="B10495">
        <v>3162658</v>
      </c>
      <c r="C10495" t="s">
        <v>227</v>
      </c>
      <c r="D10495" t="s">
        <v>303</v>
      </c>
      <c r="E10495" t="s">
        <v>309</v>
      </c>
      <c r="F10495" s="8">
        <v>400435.88</v>
      </c>
      <c r="G10495" s="10"/>
      <c r="I10495" s="8">
        <v>0</v>
      </c>
      <c r="J10495" s="8">
        <v>0</v>
      </c>
    </row>
    <row r="10496" spans="1:10" hidden="1" x14ac:dyDescent="0.35">
      <c r="A10496">
        <v>2022</v>
      </c>
      <c r="B10496">
        <v>2111052</v>
      </c>
      <c r="C10496" t="s">
        <v>228</v>
      </c>
      <c r="D10496" t="s">
        <v>303</v>
      </c>
      <c r="E10496" t="s">
        <v>299</v>
      </c>
      <c r="F10496" s="8">
        <v>20927034.050000001</v>
      </c>
      <c r="G10496" s="10">
        <v>20927034.050000001</v>
      </c>
      <c r="H10496">
        <v>0.85884250329300715</v>
      </c>
      <c r="I10496" s="8">
        <v>0</v>
      </c>
      <c r="J10496" s="8">
        <v>0</v>
      </c>
    </row>
    <row r="10497" spans="1:10" hidden="1" x14ac:dyDescent="0.35">
      <c r="A10497">
        <v>2022</v>
      </c>
      <c r="B10497">
        <v>2111052</v>
      </c>
      <c r="C10497" t="s">
        <v>228</v>
      </c>
      <c r="D10497" t="s">
        <v>303</v>
      </c>
      <c r="E10497" t="s">
        <v>300</v>
      </c>
      <c r="F10497" s="8">
        <v>17973026.309999999</v>
      </c>
      <c r="G10497" s="10"/>
      <c r="I10497" s="8">
        <v>0</v>
      </c>
      <c r="J10497" s="8">
        <v>17973026.309999999</v>
      </c>
    </row>
    <row r="10498" spans="1:10" hidden="1" x14ac:dyDescent="0.35">
      <c r="A10498">
        <v>2022</v>
      </c>
      <c r="B10498">
        <v>2111052</v>
      </c>
      <c r="C10498" t="s">
        <v>228</v>
      </c>
      <c r="D10498" t="s">
        <v>303</v>
      </c>
      <c r="E10498" t="s">
        <v>301</v>
      </c>
      <c r="F10498" s="8">
        <v>2398651.2599999998</v>
      </c>
      <c r="G10498" s="10"/>
      <c r="I10498" s="8">
        <v>0</v>
      </c>
      <c r="J10498" s="8">
        <v>0</v>
      </c>
    </row>
    <row r="10499" spans="1:10" hidden="1" x14ac:dyDescent="0.35">
      <c r="A10499">
        <v>2022</v>
      </c>
      <c r="B10499">
        <v>2111052</v>
      </c>
      <c r="C10499" t="s">
        <v>228</v>
      </c>
      <c r="D10499" t="s">
        <v>303</v>
      </c>
      <c r="E10499" t="s">
        <v>304</v>
      </c>
      <c r="F10499" s="8">
        <v>111962.9</v>
      </c>
      <c r="G10499" s="10"/>
      <c r="I10499" s="8">
        <v>0</v>
      </c>
      <c r="J10499" s="8">
        <v>0</v>
      </c>
    </row>
    <row r="10500" spans="1:10" hidden="1" x14ac:dyDescent="0.35">
      <c r="A10500">
        <v>2022</v>
      </c>
      <c r="B10500">
        <v>3162807</v>
      </c>
      <c r="C10500" t="s">
        <v>229</v>
      </c>
      <c r="D10500" t="s">
        <v>303</v>
      </c>
      <c r="E10500" t="s">
        <v>299</v>
      </c>
      <c r="F10500" s="8">
        <v>21868646.260000002</v>
      </c>
      <c r="G10500" s="10">
        <v>21868646.260000002</v>
      </c>
      <c r="H10500">
        <v>0.895772178446678</v>
      </c>
      <c r="I10500" s="8">
        <v>0</v>
      </c>
      <c r="J10500" s="8">
        <v>0</v>
      </c>
    </row>
    <row r="10501" spans="1:10" hidden="1" x14ac:dyDescent="0.35">
      <c r="A10501">
        <v>2022</v>
      </c>
      <c r="B10501">
        <v>3162807</v>
      </c>
      <c r="C10501" t="s">
        <v>229</v>
      </c>
      <c r="D10501" t="s">
        <v>303</v>
      </c>
      <c r="E10501" t="s">
        <v>300</v>
      </c>
      <c r="F10501" s="8">
        <v>19589324.899999999</v>
      </c>
      <c r="G10501" s="10"/>
      <c r="I10501" s="8">
        <v>0</v>
      </c>
      <c r="J10501" s="8">
        <v>19589324.899999999</v>
      </c>
    </row>
    <row r="10502" spans="1:10" hidden="1" x14ac:dyDescent="0.35">
      <c r="A10502">
        <v>2022</v>
      </c>
      <c r="B10502">
        <v>3162807</v>
      </c>
      <c r="C10502" t="s">
        <v>229</v>
      </c>
      <c r="D10502" t="s">
        <v>303</v>
      </c>
      <c r="E10502" t="s">
        <v>306</v>
      </c>
      <c r="F10502" s="8">
        <v>30379.23</v>
      </c>
      <c r="G10502" s="10"/>
      <c r="I10502" s="8">
        <v>0</v>
      </c>
      <c r="J10502" s="8">
        <v>0</v>
      </c>
    </row>
    <row r="10503" spans="1:10" hidden="1" x14ac:dyDescent="0.35">
      <c r="A10503">
        <v>2022</v>
      </c>
      <c r="B10503">
        <v>3162807</v>
      </c>
      <c r="C10503" t="s">
        <v>229</v>
      </c>
      <c r="D10503" t="s">
        <v>303</v>
      </c>
      <c r="E10503" t="s">
        <v>301</v>
      </c>
      <c r="F10503" s="8">
        <v>1690255.7</v>
      </c>
      <c r="G10503" s="10"/>
      <c r="I10503" s="8">
        <v>0</v>
      </c>
      <c r="J10503" s="8">
        <v>0</v>
      </c>
    </row>
    <row r="10504" spans="1:10" hidden="1" x14ac:dyDescent="0.35">
      <c r="A10504">
        <v>2022</v>
      </c>
      <c r="B10504">
        <v>3162807</v>
      </c>
      <c r="C10504" t="s">
        <v>229</v>
      </c>
      <c r="D10504" t="s">
        <v>303</v>
      </c>
      <c r="E10504" t="s">
        <v>305</v>
      </c>
      <c r="F10504" s="8">
        <v>121227.01</v>
      </c>
      <c r="G10504" s="10"/>
      <c r="I10504" s="8">
        <v>0</v>
      </c>
      <c r="J10504" s="8">
        <v>0</v>
      </c>
    </row>
    <row r="10505" spans="1:10" hidden="1" x14ac:dyDescent="0.35">
      <c r="A10505">
        <v>2022</v>
      </c>
      <c r="B10505">
        <v>3163003</v>
      </c>
      <c r="C10505" t="s">
        <v>230</v>
      </c>
      <c r="D10505" t="s">
        <v>303</v>
      </c>
      <c r="E10505" t="s">
        <v>299</v>
      </c>
      <c r="F10505" s="8">
        <v>5759658.6799999997</v>
      </c>
      <c r="G10505" s="10">
        <v>5470524.2999999998</v>
      </c>
      <c r="H10505">
        <v>0.94026540015552074</v>
      </c>
      <c r="I10505" s="8">
        <v>271863.05350941839</v>
      </c>
      <c r="J10505" s="8">
        <v>0</v>
      </c>
    </row>
    <row r="10506" spans="1:10" hidden="1" x14ac:dyDescent="0.35">
      <c r="A10506">
        <v>2022</v>
      </c>
      <c r="B10506">
        <v>3163003</v>
      </c>
      <c r="C10506" t="s">
        <v>230</v>
      </c>
      <c r="D10506" t="s">
        <v>303</v>
      </c>
      <c r="E10506" t="s">
        <v>300</v>
      </c>
      <c r="F10506" s="8">
        <v>5143744.72</v>
      </c>
      <c r="G10506" s="10"/>
      <c r="I10506" s="8">
        <v>0</v>
      </c>
      <c r="J10506" s="8">
        <v>5415607.7735094186</v>
      </c>
    </row>
    <row r="10507" spans="1:10" hidden="1" x14ac:dyDescent="0.35">
      <c r="A10507">
        <v>2022</v>
      </c>
      <c r="B10507">
        <v>3163003</v>
      </c>
      <c r="C10507" t="s">
        <v>230</v>
      </c>
      <c r="D10507" t="s">
        <v>303</v>
      </c>
      <c r="E10507" t="s">
        <v>301</v>
      </c>
      <c r="F10507" s="8">
        <v>273135.43</v>
      </c>
      <c r="G10507" s="10"/>
      <c r="I10507" s="8">
        <v>0</v>
      </c>
      <c r="J10507" s="8">
        <v>0</v>
      </c>
    </row>
    <row r="10508" spans="1:10" hidden="1" x14ac:dyDescent="0.35">
      <c r="A10508">
        <v>2022</v>
      </c>
      <c r="B10508">
        <v>3163003</v>
      </c>
      <c r="C10508" t="s">
        <v>230</v>
      </c>
      <c r="D10508" t="s">
        <v>303</v>
      </c>
      <c r="E10508" t="s">
        <v>309</v>
      </c>
      <c r="F10508" s="8">
        <v>289134.38</v>
      </c>
      <c r="G10508" s="10"/>
      <c r="I10508" s="8">
        <v>0</v>
      </c>
      <c r="J10508" s="8">
        <v>0</v>
      </c>
    </row>
    <row r="10509" spans="1:10" hidden="1" x14ac:dyDescent="0.35">
      <c r="A10509">
        <v>2022</v>
      </c>
      <c r="B10509">
        <v>2210052</v>
      </c>
      <c r="C10509" t="s">
        <v>231</v>
      </c>
      <c r="D10509" t="s">
        <v>303</v>
      </c>
      <c r="E10509" t="s">
        <v>299</v>
      </c>
      <c r="F10509" s="8">
        <v>9226949.8200000003</v>
      </c>
      <c r="G10509" s="10">
        <v>9226949.8200000003</v>
      </c>
      <c r="H10509">
        <v>0.83933549993013834</v>
      </c>
      <c r="I10509" s="8">
        <v>0</v>
      </c>
      <c r="J10509" s="8">
        <v>0</v>
      </c>
    </row>
    <row r="10510" spans="1:10" hidden="1" x14ac:dyDescent="0.35">
      <c r="A10510">
        <v>2022</v>
      </c>
      <c r="B10510">
        <v>2210052</v>
      </c>
      <c r="C10510" t="s">
        <v>231</v>
      </c>
      <c r="D10510" t="s">
        <v>303</v>
      </c>
      <c r="E10510" t="s">
        <v>300</v>
      </c>
      <c r="F10510" s="8">
        <v>7744506.54</v>
      </c>
      <c r="G10510" s="10"/>
      <c r="I10510" s="8">
        <v>0</v>
      </c>
      <c r="J10510" s="8">
        <v>7744506.54</v>
      </c>
    </row>
    <row r="10511" spans="1:10" hidden="1" x14ac:dyDescent="0.35">
      <c r="A10511">
        <v>2022</v>
      </c>
      <c r="B10511">
        <v>2210052</v>
      </c>
      <c r="C10511" t="s">
        <v>231</v>
      </c>
      <c r="D10511" t="s">
        <v>303</v>
      </c>
      <c r="E10511" t="s">
        <v>301</v>
      </c>
      <c r="F10511" s="8">
        <v>1482443.28</v>
      </c>
      <c r="G10511" s="10"/>
      <c r="I10511" s="8">
        <v>0</v>
      </c>
      <c r="J10511" s="8">
        <v>0</v>
      </c>
    </row>
    <row r="10512" spans="1:10" hidden="1" x14ac:dyDescent="0.35">
      <c r="A10512">
        <v>2022</v>
      </c>
      <c r="B10512">
        <v>3163508</v>
      </c>
      <c r="C10512" t="s">
        <v>232</v>
      </c>
      <c r="D10512" t="s">
        <v>303</v>
      </c>
      <c r="E10512" t="s">
        <v>299</v>
      </c>
      <c r="F10512" s="8">
        <v>8673731.2300000004</v>
      </c>
      <c r="G10512" s="10">
        <v>7318312.7400000002</v>
      </c>
      <c r="H10512">
        <v>0.86454828930964756</v>
      </c>
      <c r="I10512" s="8">
        <v>1171824.7368281656</v>
      </c>
      <c r="J10512" s="8">
        <v>0</v>
      </c>
    </row>
    <row r="10513" spans="1:10" hidden="1" x14ac:dyDescent="0.35">
      <c r="A10513">
        <v>2022</v>
      </c>
      <c r="B10513">
        <v>3163508</v>
      </c>
      <c r="C10513" t="s">
        <v>232</v>
      </c>
      <c r="D10513" t="s">
        <v>303</v>
      </c>
      <c r="E10513" t="s">
        <v>300</v>
      </c>
      <c r="F10513" s="8">
        <v>6327034.7599999998</v>
      </c>
      <c r="G10513" s="10"/>
      <c r="I10513" s="8">
        <v>0</v>
      </c>
      <c r="J10513" s="8">
        <v>7498859.4968281649</v>
      </c>
    </row>
    <row r="10514" spans="1:10" hidden="1" x14ac:dyDescent="0.35">
      <c r="A10514">
        <v>2022</v>
      </c>
      <c r="B10514">
        <v>3163508</v>
      </c>
      <c r="C10514" t="s">
        <v>232</v>
      </c>
      <c r="D10514" t="s">
        <v>303</v>
      </c>
      <c r="E10514" t="s">
        <v>306</v>
      </c>
      <c r="F10514" s="8">
        <v>74693.179999999993</v>
      </c>
      <c r="G10514" s="10"/>
      <c r="I10514" s="8">
        <v>0</v>
      </c>
      <c r="J10514" s="8">
        <v>0</v>
      </c>
    </row>
    <row r="10515" spans="1:10" hidden="1" x14ac:dyDescent="0.35">
      <c r="A10515">
        <v>2022</v>
      </c>
      <c r="B10515">
        <v>3163508</v>
      </c>
      <c r="C10515" t="s">
        <v>232</v>
      </c>
      <c r="D10515" t="s">
        <v>303</v>
      </c>
      <c r="E10515" t="s">
        <v>301</v>
      </c>
      <c r="F10515" s="8">
        <v>128617.27</v>
      </c>
      <c r="G10515" s="10"/>
      <c r="I10515" s="8">
        <v>0</v>
      </c>
      <c r="J10515" s="8">
        <v>0</v>
      </c>
    </row>
    <row r="10516" spans="1:10" hidden="1" x14ac:dyDescent="0.35">
      <c r="A10516">
        <v>2022</v>
      </c>
      <c r="B10516">
        <v>3163508</v>
      </c>
      <c r="C10516" t="s">
        <v>232</v>
      </c>
      <c r="D10516" t="s">
        <v>303</v>
      </c>
      <c r="E10516" t="s">
        <v>305</v>
      </c>
      <c r="F10516" s="8">
        <v>7500</v>
      </c>
      <c r="G10516" s="10"/>
      <c r="I10516" s="8">
        <v>0</v>
      </c>
      <c r="J10516" s="8">
        <v>0</v>
      </c>
    </row>
    <row r="10517" spans="1:10" hidden="1" x14ac:dyDescent="0.35">
      <c r="A10517">
        <v>2022</v>
      </c>
      <c r="B10517">
        <v>3163508</v>
      </c>
      <c r="C10517" t="s">
        <v>232</v>
      </c>
      <c r="D10517" t="s">
        <v>303</v>
      </c>
      <c r="E10517" t="s">
        <v>309</v>
      </c>
      <c r="F10517" s="8">
        <v>1355418.49</v>
      </c>
      <c r="G10517" s="10"/>
      <c r="I10517" s="8">
        <v>0</v>
      </c>
      <c r="J10517" s="8">
        <v>0</v>
      </c>
    </row>
    <row r="10518" spans="1:10" hidden="1" x14ac:dyDescent="0.35">
      <c r="A10518">
        <v>2022</v>
      </c>
      <c r="B10518">
        <v>3164100</v>
      </c>
      <c r="C10518" t="s">
        <v>233</v>
      </c>
      <c r="D10518" t="s">
        <v>303</v>
      </c>
      <c r="E10518" t="s">
        <v>299</v>
      </c>
      <c r="F10518" s="8">
        <v>7577139.7000000002</v>
      </c>
      <c r="G10518" s="10">
        <v>7063206.6200000001</v>
      </c>
      <c r="H10518">
        <v>0.6749293594925303</v>
      </c>
      <c r="I10518" s="8">
        <v>346868.52450642333</v>
      </c>
      <c r="J10518" s="8">
        <v>0</v>
      </c>
    </row>
    <row r="10519" spans="1:10" hidden="1" x14ac:dyDescent="0.35">
      <c r="A10519">
        <v>2022</v>
      </c>
      <c r="B10519">
        <v>3164100</v>
      </c>
      <c r="C10519" t="s">
        <v>233</v>
      </c>
      <c r="D10519" t="s">
        <v>303</v>
      </c>
      <c r="E10519" t="s">
        <v>300</v>
      </c>
      <c r="F10519" s="8">
        <v>4767165.5199999996</v>
      </c>
      <c r="G10519" s="10"/>
      <c r="I10519" s="8">
        <v>0</v>
      </c>
      <c r="J10519" s="8">
        <v>5114034.0445064232</v>
      </c>
    </row>
    <row r="10520" spans="1:10" hidden="1" x14ac:dyDescent="0.35">
      <c r="A10520">
        <v>2022</v>
      </c>
      <c r="B10520">
        <v>3164100</v>
      </c>
      <c r="C10520" t="s">
        <v>233</v>
      </c>
      <c r="D10520" t="s">
        <v>303</v>
      </c>
      <c r="E10520" t="s">
        <v>301</v>
      </c>
      <c r="F10520" s="8">
        <v>1179082.74</v>
      </c>
      <c r="G10520" s="10"/>
      <c r="I10520" s="8">
        <v>0</v>
      </c>
      <c r="J10520" s="8">
        <v>0</v>
      </c>
    </row>
    <row r="10521" spans="1:10" hidden="1" x14ac:dyDescent="0.35">
      <c r="A10521">
        <v>2022</v>
      </c>
      <c r="B10521">
        <v>3164100</v>
      </c>
      <c r="C10521" t="s">
        <v>233</v>
      </c>
      <c r="D10521" t="s">
        <v>303</v>
      </c>
      <c r="E10521" t="s">
        <v>304</v>
      </c>
      <c r="F10521" s="8">
        <v>122182.98</v>
      </c>
      <c r="G10521" s="10"/>
      <c r="I10521" s="8">
        <v>0</v>
      </c>
      <c r="J10521" s="8">
        <v>0</v>
      </c>
    </row>
    <row r="10522" spans="1:10" hidden="1" x14ac:dyDescent="0.35">
      <c r="A10522">
        <v>2022</v>
      </c>
      <c r="B10522">
        <v>3164100</v>
      </c>
      <c r="C10522" t="s">
        <v>233</v>
      </c>
      <c r="D10522" t="s">
        <v>303</v>
      </c>
      <c r="E10522" t="s">
        <v>309</v>
      </c>
      <c r="F10522" s="8">
        <v>513933.08</v>
      </c>
      <c r="G10522" s="10"/>
      <c r="I10522" s="8">
        <v>0</v>
      </c>
      <c r="J10522" s="8">
        <v>0</v>
      </c>
    </row>
    <row r="10523" spans="1:10" hidden="1" x14ac:dyDescent="0.35">
      <c r="A10523">
        <v>2022</v>
      </c>
      <c r="B10523">
        <v>3164209</v>
      </c>
      <c r="C10523" t="s">
        <v>234</v>
      </c>
      <c r="D10523" t="s">
        <v>303</v>
      </c>
      <c r="E10523" t="s">
        <v>299</v>
      </c>
      <c r="F10523" s="8">
        <v>10246150.93</v>
      </c>
      <c r="G10523" s="10">
        <v>9813091.9699999988</v>
      </c>
      <c r="H10523">
        <v>0.81929841629722344</v>
      </c>
      <c r="I10523" s="8">
        <v>354804.52009132266</v>
      </c>
      <c r="J10523" s="8">
        <v>0</v>
      </c>
    </row>
    <row r="10524" spans="1:10" hidden="1" x14ac:dyDescent="0.35">
      <c r="A10524">
        <v>2022</v>
      </c>
      <c r="B10524">
        <v>3164209</v>
      </c>
      <c r="C10524" t="s">
        <v>234</v>
      </c>
      <c r="D10524" t="s">
        <v>303</v>
      </c>
      <c r="E10524" t="s">
        <v>300</v>
      </c>
      <c r="F10524" s="8">
        <v>8039850.71</v>
      </c>
      <c r="G10524" s="10"/>
      <c r="I10524" s="8">
        <v>0</v>
      </c>
      <c r="J10524" s="8">
        <v>8394655.2300913222</v>
      </c>
    </row>
    <row r="10525" spans="1:10" hidden="1" x14ac:dyDescent="0.35">
      <c r="A10525">
        <v>2022</v>
      </c>
      <c r="B10525">
        <v>3164209</v>
      </c>
      <c r="C10525" t="s">
        <v>234</v>
      </c>
      <c r="D10525" t="s">
        <v>303</v>
      </c>
      <c r="E10525" t="s">
        <v>306</v>
      </c>
      <c r="F10525" s="8">
        <v>243542</v>
      </c>
      <c r="G10525" s="10"/>
      <c r="I10525" s="8">
        <v>0</v>
      </c>
      <c r="J10525" s="8">
        <v>0</v>
      </c>
    </row>
    <row r="10526" spans="1:10" hidden="1" x14ac:dyDescent="0.35">
      <c r="A10526">
        <v>2022</v>
      </c>
      <c r="B10526">
        <v>3164209</v>
      </c>
      <c r="C10526" t="s">
        <v>234</v>
      </c>
      <c r="D10526" t="s">
        <v>303</v>
      </c>
      <c r="E10526" t="s">
        <v>301</v>
      </c>
      <c r="F10526" s="8">
        <v>369165.81</v>
      </c>
      <c r="G10526" s="10"/>
      <c r="I10526" s="8">
        <v>0</v>
      </c>
      <c r="J10526" s="8">
        <v>0</v>
      </c>
    </row>
    <row r="10527" spans="1:10" hidden="1" x14ac:dyDescent="0.35">
      <c r="A10527">
        <v>2022</v>
      </c>
      <c r="B10527">
        <v>3164209</v>
      </c>
      <c r="C10527" t="s">
        <v>234</v>
      </c>
      <c r="D10527" t="s">
        <v>303</v>
      </c>
      <c r="E10527" t="s">
        <v>304</v>
      </c>
      <c r="F10527" s="8">
        <v>6899.08</v>
      </c>
      <c r="G10527" s="10"/>
      <c r="I10527" s="8">
        <v>0</v>
      </c>
      <c r="J10527" s="8">
        <v>0</v>
      </c>
    </row>
    <row r="10528" spans="1:10" hidden="1" x14ac:dyDescent="0.35">
      <c r="A10528">
        <v>2022</v>
      </c>
      <c r="B10528">
        <v>3164209</v>
      </c>
      <c r="C10528" t="s">
        <v>234</v>
      </c>
      <c r="D10528" t="s">
        <v>303</v>
      </c>
      <c r="E10528" t="s">
        <v>305</v>
      </c>
      <c r="F10528" s="8">
        <v>875228.96</v>
      </c>
      <c r="G10528" s="10"/>
      <c r="I10528" s="8">
        <v>0</v>
      </c>
      <c r="J10528" s="8">
        <v>0</v>
      </c>
    </row>
    <row r="10529" spans="1:10" hidden="1" x14ac:dyDescent="0.35">
      <c r="A10529">
        <v>2022</v>
      </c>
      <c r="B10529">
        <v>3164209</v>
      </c>
      <c r="C10529" t="s">
        <v>234</v>
      </c>
      <c r="D10529" t="s">
        <v>303</v>
      </c>
      <c r="E10529" t="s">
        <v>309</v>
      </c>
      <c r="F10529" s="8">
        <v>433058.96</v>
      </c>
      <c r="G10529" s="10"/>
      <c r="I10529" s="8">
        <v>0</v>
      </c>
      <c r="J10529" s="8">
        <v>0</v>
      </c>
    </row>
    <row r="10530" spans="1:10" hidden="1" x14ac:dyDescent="0.35">
      <c r="A10530">
        <v>2022</v>
      </c>
      <c r="B10530">
        <v>3164472</v>
      </c>
      <c r="C10530" t="s">
        <v>235</v>
      </c>
      <c r="D10530" t="s">
        <v>303</v>
      </c>
      <c r="E10530" t="s">
        <v>299</v>
      </c>
      <c r="F10530" s="8">
        <v>10057014.09</v>
      </c>
      <c r="G10530" s="10">
        <v>9504593.7200000007</v>
      </c>
      <c r="H10530">
        <v>0.69157751752907115</v>
      </c>
      <c r="I10530" s="8">
        <v>382041.50811709097</v>
      </c>
      <c r="J10530" s="8">
        <v>0</v>
      </c>
    </row>
    <row r="10531" spans="1:10" hidden="1" x14ac:dyDescent="0.35">
      <c r="A10531">
        <v>2022</v>
      </c>
      <c r="B10531">
        <v>3164472</v>
      </c>
      <c r="C10531" t="s">
        <v>235</v>
      </c>
      <c r="D10531" t="s">
        <v>303</v>
      </c>
      <c r="E10531" t="s">
        <v>300</v>
      </c>
      <c r="F10531" s="8">
        <v>6573163.3300000001</v>
      </c>
      <c r="G10531" s="10"/>
      <c r="I10531" s="8">
        <v>0</v>
      </c>
      <c r="J10531" s="8">
        <v>6955204.838117091</v>
      </c>
    </row>
    <row r="10532" spans="1:10" hidden="1" x14ac:dyDescent="0.35">
      <c r="A10532">
        <v>2022</v>
      </c>
      <c r="B10532">
        <v>3164472</v>
      </c>
      <c r="C10532" t="s">
        <v>235</v>
      </c>
      <c r="D10532" t="s">
        <v>303</v>
      </c>
      <c r="E10532" t="s">
        <v>306</v>
      </c>
      <c r="F10532" s="8">
        <v>113442</v>
      </c>
      <c r="G10532" s="10"/>
      <c r="I10532" s="8">
        <v>0</v>
      </c>
      <c r="J10532" s="8">
        <v>0</v>
      </c>
    </row>
    <row r="10533" spans="1:10" hidden="1" x14ac:dyDescent="0.35">
      <c r="A10533">
        <v>2022</v>
      </c>
      <c r="B10533">
        <v>3164472</v>
      </c>
      <c r="C10533" t="s">
        <v>235</v>
      </c>
      <c r="D10533" t="s">
        <v>303</v>
      </c>
      <c r="E10533" t="s">
        <v>301</v>
      </c>
      <c r="F10533" s="8">
        <v>2024526.43</v>
      </c>
      <c r="G10533" s="10"/>
      <c r="I10533" s="8">
        <v>0</v>
      </c>
      <c r="J10533" s="8">
        <v>0</v>
      </c>
    </row>
    <row r="10534" spans="1:10" hidden="1" x14ac:dyDescent="0.35">
      <c r="A10534">
        <v>2022</v>
      </c>
      <c r="B10534">
        <v>3164472</v>
      </c>
      <c r="C10534" t="s">
        <v>235</v>
      </c>
      <c r="D10534" t="s">
        <v>303</v>
      </c>
      <c r="E10534" t="s">
        <v>309</v>
      </c>
      <c r="F10534" s="8">
        <v>552420.37</v>
      </c>
      <c r="G10534" s="10"/>
      <c r="I10534" s="8">
        <v>0</v>
      </c>
      <c r="J10534" s="8">
        <v>0</v>
      </c>
    </row>
    <row r="10535" spans="1:10" hidden="1" x14ac:dyDescent="0.35">
      <c r="A10535">
        <v>2022</v>
      </c>
      <c r="B10535">
        <v>3164506</v>
      </c>
      <c r="C10535" t="s">
        <v>236</v>
      </c>
      <c r="D10535" t="s">
        <v>303</v>
      </c>
      <c r="E10535" t="s">
        <v>299</v>
      </c>
      <c r="F10535" s="8">
        <v>9171572.5299999993</v>
      </c>
      <c r="G10535" s="10">
        <v>9171572.5299999993</v>
      </c>
      <c r="H10535">
        <v>0.84750712863849531</v>
      </c>
      <c r="I10535" s="8">
        <v>0</v>
      </c>
      <c r="J10535" s="8">
        <v>0</v>
      </c>
    </row>
    <row r="10536" spans="1:10" hidden="1" x14ac:dyDescent="0.35">
      <c r="A10536">
        <v>2022</v>
      </c>
      <c r="B10536">
        <v>3164506</v>
      </c>
      <c r="C10536" t="s">
        <v>236</v>
      </c>
      <c r="D10536" t="s">
        <v>303</v>
      </c>
      <c r="E10536" t="s">
        <v>300</v>
      </c>
      <c r="F10536" s="8">
        <v>7772973.0999999996</v>
      </c>
      <c r="G10536" s="10"/>
      <c r="I10536" s="8">
        <v>0</v>
      </c>
      <c r="J10536" s="8">
        <v>7772973.0999999996</v>
      </c>
    </row>
    <row r="10537" spans="1:10" hidden="1" x14ac:dyDescent="0.35">
      <c r="A10537">
        <v>2022</v>
      </c>
      <c r="B10537">
        <v>3164506</v>
      </c>
      <c r="C10537" t="s">
        <v>236</v>
      </c>
      <c r="D10537" t="s">
        <v>303</v>
      </c>
      <c r="E10537" t="s">
        <v>301</v>
      </c>
      <c r="F10537" s="8">
        <v>391592.97</v>
      </c>
      <c r="G10537" s="10"/>
      <c r="I10537" s="8">
        <v>0</v>
      </c>
      <c r="J10537" s="8">
        <v>0</v>
      </c>
    </row>
    <row r="10538" spans="1:10" hidden="1" x14ac:dyDescent="0.35">
      <c r="A10538">
        <v>2022</v>
      </c>
      <c r="B10538">
        <v>3164506</v>
      </c>
      <c r="C10538" t="s">
        <v>236</v>
      </c>
      <c r="D10538" t="s">
        <v>303</v>
      </c>
      <c r="E10538" t="s">
        <v>304</v>
      </c>
      <c r="F10538" s="8">
        <v>36932.07</v>
      </c>
      <c r="G10538" s="10"/>
      <c r="I10538" s="8">
        <v>0</v>
      </c>
      <c r="J10538" s="8">
        <v>0</v>
      </c>
    </row>
    <row r="10539" spans="1:10" hidden="1" x14ac:dyDescent="0.35">
      <c r="A10539">
        <v>2022</v>
      </c>
      <c r="B10539">
        <v>3165503</v>
      </c>
      <c r="C10539" t="s">
        <v>237</v>
      </c>
      <c r="D10539" t="s">
        <v>303</v>
      </c>
      <c r="E10539" t="s">
        <v>299</v>
      </c>
      <c r="F10539" s="8">
        <v>7611425.8099999996</v>
      </c>
      <c r="G10539" s="10">
        <v>7056590</v>
      </c>
      <c r="H10539">
        <v>0.70489434415206209</v>
      </c>
      <c r="I10539" s="8">
        <v>391100.62440202816</v>
      </c>
      <c r="J10539" s="8">
        <v>0</v>
      </c>
    </row>
    <row r="10540" spans="1:10" hidden="1" x14ac:dyDescent="0.35">
      <c r="A10540">
        <v>2022</v>
      </c>
      <c r="B10540">
        <v>3165503</v>
      </c>
      <c r="C10540" t="s">
        <v>237</v>
      </c>
      <c r="D10540" t="s">
        <v>303</v>
      </c>
      <c r="E10540" t="s">
        <v>300</v>
      </c>
      <c r="F10540" s="8">
        <v>4974150.38</v>
      </c>
      <c r="G10540" s="10"/>
      <c r="I10540" s="8">
        <v>0</v>
      </c>
      <c r="J10540" s="8">
        <v>5365251.0044020284</v>
      </c>
    </row>
    <row r="10541" spans="1:10" hidden="1" x14ac:dyDescent="0.35">
      <c r="A10541">
        <v>2022</v>
      </c>
      <c r="B10541">
        <v>3165503</v>
      </c>
      <c r="C10541" t="s">
        <v>237</v>
      </c>
      <c r="D10541" t="s">
        <v>303</v>
      </c>
      <c r="E10541" t="s">
        <v>301</v>
      </c>
      <c r="F10541" s="8">
        <v>906348.02</v>
      </c>
      <c r="G10541" s="10"/>
      <c r="I10541" s="8">
        <v>0</v>
      </c>
      <c r="J10541" s="8">
        <v>0</v>
      </c>
    </row>
    <row r="10542" spans="1:10" hidden="1" x14ac:dyDescent="0.35">
      <c r="A10542">
        <v>2022</v>
      </c>
      <c r="B10542">
        <v>3165503</v>
      </c>
      <c r="C10542" t="s">
        <v>237</v>
      </c>
      <c r="D10542" t="s">
        <v>303</v>
      </c>
      <c r="E10542" t="s">
        <v>304</v>
      </c>
      <c r="F10542" s="8">
        <v>3247.88</v>
      </c>
      <c r="G10542" s="10"/>
      <c r="I10542" s="8">
        <v>0</v>
      </c>
      <c r="J10542" s="8">
        <v>0</v>
      </c>
    </row>
    <row r="10543" spans="1:10" hidden="1" x14ac:dyDescent="0.35">
      <c r="A10543">
        <v>2022</v>
      </c>
      <c r="B10543">
        <v>3165503</v>
      </c>
      <c r="C10543" t="s">
        <v>237</v>
      </c>
      <c r="D10543" t="s">
        <v>303</v>
      </c>
      <c r="E10543" t="s">
        <v>309</v>
      </c>
      <c r="F10543" s="8">
        <v>554835.81000000006</v>
      </c>
      <c r="G10543" s="10"/>
      <c r="I10543" s="8">
        <v>0</v>
      </c>
      <c r="J10543" s="8">
        <v>0</v>
      </c>
    </row>
    <row r="10544" spans="1:10" hidden="1" x14ac:dyDescent="0.35">
      <c r="A10544">
        <v>2022</v>
      </c>
      <c r="B10544">
        <v>3165909</v>
      </c>
      <c r="C10544" t="s">
        <v>238</v>
      </c>
      <c r="D10544" t="s">
        <v>303</v>
      </c>
      <c r="E10544" t="s">
        <v>299</v>
      </c>
      <c r="F10544" s="8">
        <v>5512340.9100000001</v>
      </c>
      <c r="G10544" s="10">
        <v>5512340.9100000001</v>
      </c>
      <c r="H10544">
        <v>0.67072701967556647</v>
      </c>
      <c r="I10544" s="8">
        <v>0</v>
      </c>
      <c r="J10544" s="8">
        <v>0</v>
      </c>
    </row>
    <row r="10545" spans="1:10" hidden="1" x14ac:dyDescent="0.35">
      <c r="A10545">
        <v>2022</v>
      </c>
      <c r="B10545">
        <v>3165909</v>
      </c>
      <c r="C10545" t="s">
        <v>238</v>
      </c>
      <c r="D10545" t="s">
        <v>303</v>
      </c>
      <c r="E10545" t="s">
        <v>300</v>
      </c>
      <c r="F10545" s="8">
        <v>3697275.99</v>
      </c>
      <c r="G10545" s="10"/>
      <c r="I10545" s="8">
        <v>0</v>
      </c>
      <c r="J10545" s="8">
        <v>3697275.99</v>
      </c>
    </row>
    <row r="10546" spans="1:10" hidden="1" x14ac:dyDescent="0.35">
      <c r="A10546">
        <v>2022</v>
      </c>
      <c r="B10546">
        <v>3165909</v>
      </c>
      <c r="C10546" t="s">
        <v>238</v>
      </c>
      <c r="D10546" t="s">
        <v>303</v>
      </c>
      <c r="E10546" t="s">
        <v>306</v>
      </c>
      <c r="F10546" s="8">
        <v>4352.17</v>
      </c>
      <c r="G10546" s="10"/>
      <c r="I10546" s="8">
        <v>0</v>
      </c>
      <c r="J10546" s="8">
        <v>0</v>
      </c>
    </row>
    <row r="10547" spans="1:10" hidden="1" x14ac:dyDescent="0.35">
      <c r="A10547">
        <v>2022</v>
      </c>
      <c r="B10547">
        <v>3165909</v>
      </c>
      <c r="C10547" t="s">
        <v>238</v>
      </c>
      <c r="D10547" t="s">
        <v>303</v>
      </c>
      <c r="E10547" t="s">
        <v>301</v>
      </c>
      <c r="F10547" s="8">
        <v>1081708.2</v>
      </c>
      <c r="G10547" s="10"/>
      <c r="I10547" s="8">
        <v>0</v>
      </c>
      <c r="J10547" s="8">
        <v>0</v>
      </c>
    </row>
    <row r="10548" spans="1:10" hidden="1" x14ac:dyDescent="0.35">
      <c r="A10548">
        <v>2022</v>
      </c>
      <c r="B10548">
        <v>3165909</v>
      </c>
      <c r="C10548" t="s">
        <v>238</v>
      </c>
      <c r="D10548" t="s">
        <v>303</v>
      </c>
      <c r="E10548" t="s">
        <v>304</v>
      </c>
      <c r="F10548" s="8">
        <v>1</v>
      </c>
      <c r="G10548" s="10"/>
      <c r="I10548" s="8">
        <v>0</v>
      </c>
      <c r="J10548" s="8">
        <v>0</v>
      </c>
    </row>
    <row r="10549" spans="1:10" hidden="1" x14ac:dyDescent="0.35">
      <c r="A10549">
        <v>2022</v>
      </c>
      <c r="B10549">
        <v>3166105</v>
      </c>
      <c r="C10549" t="s">
        <v>239</v>
      </c>
      <c r="D10549" t="s">
        <v>303</v>
      </c>
      <c r="E10549" t="s">
        <v>299</v>
      </c>
      <c r="F10549" s="8">
        <v>5156291.9800000004</v>
      </c>
      <c r="G10549" s="10">
        <v>4545262.9800000004</v>
      </c>
      <c r="H10549">
        <v>0.91571321578405118</v>
      </c>
      <c r="I10549" s="8">
        <v>559527.33052731305</v>
      </c>
      <c r="J10549" s="8">
        <v>0</v>
      </c>
    </row>
    <row r="10550" spans="1:10" hidden="1" x14ac:dyDescent="0.35">
      <c r="A10550">
        <v>2022</v>
      </c>
      <c r="B10550">
        <v>3166105</v>
      </c>
      <c r="C10550" t="s">
        <v>239</v>
      </c>
      <c r="D10550" t="s">
        <v>303</v>
      </c>
      <c r="E10550" t="s">
        <v>300</v>
      </c>
      <c r="F10550" s="8">
        <v>4162157.38</v>
      </c>
      <c r="G10550" s="10"/>
      <c r="I10550" s="8">
        <v>0</v>
      </c>
      <c r="J10550" s="8">
        <v>4721684.7105273129</v>
      </c>
    </row>
    <row r="10551" spans="1:10" hidden="1" x14ac:dyDescent="0.35">
      <c r="A10551">
        <v>2022</v>
      </c>
      <c r="B10551">
        <v>3166105</v>
      </c>
      <c r="C10551" t="s">
        <v>239</v>
      </c>
      <c r="D10551" t="s">
        <v>303</v>
      </c>
      <c r="E10551" t="s">
        <v>301</v>
      </c>
      <c r="F10551" s="8">
        <v>383105.6</v>
      </c>
      <c r="G10551" s="10"/>
      <c r="I10551" s="8">
        <v>0</v>
      </c>
      <c r="J10551" s="8">
        <v>0</v>
      </c>
    </row>
    <row r="10552" spans="1:10" hidden="1" x14ac:dyDescent="0.35">
      <c r="A10552">
        <v>2022</v>
      </c>
      <c r="B10552">
        <v>3166105</v>
      </c>
      <c r="C10552" t="s">
        <v>239</v>
      </c>
      <c r="D10552" t="s">
        <v>303</v>
      </c>
      <c r="E10552" t="s">
        <v>309</v>
      </c>
      <c r="F10552" s="8">
        <v>611029</v>
      </c>
      <c r="G10552" s="10"/>
      <c r="I10552" s="8">
        <v>0</v>
      </c>
      <c r="J10552" s="8">
        <v>0</v>
      </c>
    </row>
    <row r="10553" spans="1:10" hidden="1" x14ac:dyDescent="0.35">
      <c r="A10553">
        <v>2022</v>
      </c>
      <c r="B10553">
        <v>3166501</v>
      </c>
      <c r="C10553" t="s">
        <v>240</v>
      </c>
      <c r="D10553" t="s">
        <v>303</v>
      </c>
      <c r="E10553" t="s">
        <v>299</v>
      </c>
      <c r="F10553" s="8">
        <v>6258388.4299999997</v>
      </c>
      <c r="G10553" s="10">
        <v>5697978.7999999998</v>
      </c>
      <c r="H10553">
        <v>0.87143846691742699</v>
      </c>
      <c r="I10553" s="8">
        <v>488362.50881296251</v>
      </c>
      <c r="J10553" s="8">
        <v>0</v>
      </c>
    </row>
    <row r="10554" spans="1:10" hidden="1" x14ac:dyDescent="0.35">
      <c r="A10554">
        <v>2022</v>
      </c>
      <c r="B10554">
        <v>3166501</v>
      </c>
      <c r="C10554" t="s">
        <v>240</v>
      </c>
      <c r="D10554" t="s">
        <v>303</v>
      </c>
      <c r="E10554" t="s">
        <v>300</v>
      </c>
      <c r="F10554" s="8">
        <v>4965437.91</v>
      </c>
      <c r="G10554" s="10"/>
      <c r="I10554" s="8">
        <v>0</v>
      </c>
      <c r="J10554" s="8">
        <v>5453800.4188129622</v>
      </c>
    </row>
    <row r="10555" spans="1:10" hidden="1" x14ac:dyDescent="0.35">
      <c r="A10555">
        <v>2022</v>
      </c>
      <c r="B10555">
        <v>3166501</v>
      </c>
      <c r="C10555" t="s">
        <v>240</v>
      </c>
      <c r="D10555" t="s">
        <v>303</v>
      </c>
      <c r="E10555" t="s">
        <v>301</v>
      </c>
      <c r="F10555" s="8">
        <v>520415.29</v>
      </c>
      <c r="G10555" s="10"/>
      <c r="I10555" s="8">
        <v>0</v>
      </c>
      <c r="J10555" s="8">
        <v>0</v>
      </c>
    </row>
    <row r="10556" spans="1:10" hidden="1" x14ac:dyDescent="0.35">
      <c r="A10556">
        <v>2022</v>
      </c>
      <c r="B10556">
        <v>3166501</v>
      </c>
      <c r="C10556" t="s">
        <v>240</v>
      </c>
      <c r="D10556" t="s">
        <v>303</v>
      </c>
      <c r="E10556" t="s">
        <v>309</v>
      </c>
      <c r="F10556" s="8">
        <v>560409.63</v>
      </c>
      <c r="G10556" s="10"/>
      <c r="I10556" s="8">
        <v>0</v>
      </c>
      <c r="J10556" s="8">
        <v>0</v>
      </c>
    </row>
    <row r="10557" spans="1:10" hidden="1" x14ac:dyDescent="0.35">
      <c r="A10557">
        <v>2022</v>
      </c>
      <c r="B10557">
        <v>3166709</v>
      </c>
      <c r="C10557" t="s">
        <v>241</v>
      </c>
      <c r="D10557" t="s">
        <v>303</v>
      </c>
      <c r="E10557" t="s">
        <v>299</v>
      </c>
      <c r="F10557" s="8">
        <v>7401703.5499999998</v>
      </c>
      <c r="G10557" s="10">
        <v>5650259.0700000003</v>
      </c>
      <c r="H10557">
        <v>0.63480144990944631</v>
      </c>
      <c r="I10557" s="8">
        <v>1111819.4953398963</v>
      </c>
      <c r="J10557" s="8">
        <v>0</v>
      </c>
    </row>
    <row r="10558" spans="1:10" hidden="1" x14ac:dyDescent="0.35">
      <c r="A10558">
        <v>2022</v>
      </c>
      <c r="B10558">
        <v>3166709</v>
      </c>
      <c r="C10558" t="s">
        <v>241</v>
      </c>
      <c r="D10558" t="s">
        <v>303</v>
      </c>
      <c r="E10558" t="s">
        <v>300</v>
      </c>
      <c r="F10558" s="8">
        <v>3586792.65</v>
      </c>
      <c r="G10558" s="10"/>
      <c r="I10558" s="8">
        <v>0</v>
      </c>
      <c r="J10558" s="8">
        <v>4698612.145339896</v>
      </c>
    </row>
    <row r="10559" spans="1:10" hidden="1" x14ac:dyDescent="0.35">
      <c r="A10559">
        <v>2022</v>
      </c>
      <c r="B10559">
        <v>3166709</v>
      </c>
      <c r="C10559" t="s">
        <v>241</v>
      </c>
      <c r="D10559" t="s">
        <v>303</v>
      </c>
      <c r="E10559" t="s">
        <v>301</v>
      </c>
      <c r="F10559" s="8">
        <v>1188667.55</v>
      </c>
      <c r="G10559" s="10"/>
      <c r="I10559" s="8">
        <v>0</v>
      </c>
      <c r="J10559" s="8">
        <v>0</v>
      </c>
    </row>
    <row r="10560" spans="1:10" hidden="1" x14ac:dyDescent="0.35">
      <c r="A10560">
        <v>2022</v>
      </c>
      <c r="B10560">
        <v>3166709</v>
      </c>
      <c r="C10560" t="s">
        <v>241</v>
      </c>
      <c r="D10560" t="s">
        <v>303</v>
      </c>
      <c r="E10560" t="s">
        <v>309</v>
      </c>
      <c r="F10560" s="8">
        <v>1751444.48</v>
      </c>
      <c r="G10560" s="10"/>
      <c r="I10560" s="8">
        <v>0</v>
      </c>
      <c r="J10560" s="8">
        <v>0</v>
      </c>
    </row>
    <row r="10561" spans="1:10" hidden="1" x14ac:dyDescent="0.35">
      <c r="A10561">
        <v>2022</v>
      </c>
      <c r="B10561">
        <v>3166956</v>
      </c>
      <c r="C10561" t="s">
        <v>242</v>
      </c>
      <c r="D10561" t="s">
        <v>303</v>
      </c>
      <c r="E10561" t="s">
        <v>299</v>
      </c>
      <c r="F10561" s="8">
        <v>7807369.9299999997</v>
      </c>
      <c r="G10561" s="10">
        <v>7634741.8099999996</v>
      </c>
      <c r="H10561">
        <v>0.86587821363405082</v>
      </c>
      <c r="I10561" s="8">
        <v>149474.92816860456</v>
      </c>
      <c r="J10561" s="8">
        <v>0</v>
      </c>
    </row>
    <row r="10562" spans="1:10" hidden="1" x14ac:dyDescent="0.35">
      <c r="A10562">
        <v>2022</v>
      </c>
      <c r="B10562">
        <v>3166956</v>
      </c>
      <c r="C10562" t="s">
        <v>242</v>
      </c>
      <c r="D10562" t="s">
        <v>303</v>
      </c>
      <c r="E10562" t="s">
        <v>300</v>
      </c>
      <c r="F10562" s="8">
        <v>6610756.5999999996</v>
      </c>
      <c r="G10562" s="10"/>
      <c r="I10562" s="8">
        <v>0</v>
      </c>
      <c r="J10562" s="8">
        <v>6760231.5281686038</v>
      </c>
    </row>
    <row r="10563" spans="1:10" hidden="1" x14ac:dyDescent="0.35">
      <c r="A10563">
        <v>2022</v>
      </c>
      <c r="B10563">
        <v>3166956</v>
      </c>
      <c r="C10563" t="s">
        <v>242</v>
      </c>
      <c r="D10563" t="s">
        <v>303</v>
      </c>
      <c r="E10563" t="s">
        <v>306</v>
      </c>
      <c r="F10563" s="8">
        <v>184812.78</v>
      </c>
      <c r="G10563" s="10"/>
      <c r="I10563" s="8">
        <v>0</v>
      </c>
      <c r="J10563" s="8">
        <v>0</v>
      </c>
    </row>
    <row r="10564" spans="1:10" hidden="1" x14ac:dyDescent="0.35">
      <c r="A10564">
        <v>2022</v>
      </c>
      <c r="B10564">
        <v>3166956</v>
      </c>
      <c r="C10564" t="s">
        <v>242</v>
      </c>
      <c r="D10564" t="s">
        <v>303</v>
      </c>
      <c r="E10564" t="s">
        <v>301</v>
      </c>
      <c r="F10564" s="8">
        <v>777665.1</v>
      </c>
      <c r="G10564" s="10"/>
      <c r="I10564" s="8">
        <v>0</v>
      </c>
      <c r="J10564" s="8">
        <v>0</v>
      </c>
    </row>
    <row r="10565" spans="1:10" hidden="1" x14ac:dyDescent="0.35">
      <c r="A10565">
        <v>2022</v>
      </c>
      <c r="B10565">
        <v>3166956</v>
      </c>
      <c r="C10565" t="s">
        <v>242</v>
      </c>
      <c r="D10565" t="s">
        <v>303</v>
      </c>
      <c r="E10565" t="s">
        <v>304</v>
      </c>
      <c r="F10565" s="8">
        <v>61507.33</v>
      </c>
      <c r="G10565" s="10"/>
      <c r="I10565" s="8">
        <v>0</v>
      </c>
      <c r="J10565" s="8">
        <v>0</v>
      </c>
    </row>
    <row r="10566" spans="1:10" hidden="1" x14ac:dyDescent="0.35">
      <c r="A10566">
        <v>2022</v>
      </c>
      <c r="B10566">
        <v>3166956</v>
      </c>
      <c r="C10566" t="s">
        <v>242</v>
      </c>
      <c r="D10566" t="s">
        <v>303</v>
      </c>
      <c r="E10566" t="s">
        <v>309</v>
      </c>
      <c r="F10566" s="8">
        <v>172628.12</v>
      </c>
      <c r="G10566" s="10"/>
      <c r="I10566" s="8">
        <v>0</v>
      </c>
      <c r="J10566" s="8">
        <v>0</v>
      </c>
    </row>
    <row r="10567" spans="1:10" hidden="1" x14ac:dyDescent="0.35">
      <c r="A10567">
        <v>2022</v>
      </c>
      <c r="B10567">
        <v>3167103</v>
      </c>
      <c r="C10567" t="s">
        <v>243</v>
      </c>
      <c r="D10567" t="s">
        <v>303</v>
      </c>
      <c r="E10567" t="s">
        <v>299</v>
      </c>
      <c r="F10567" s="8">
        <v>18082566.710000001</v>
      </c>
      <c r="G10567" s="10">
        <v>17187594.91</v>
      </c>
      <c r="H10567">
        <v>0.68246679953897049</v>
      </c>
      <c r="I10567" s="8">
        <v>610788.54002363165</v>
      </c>
      <c r="J10567" s="8">
        <v>0</v>
      </c>
    </row>
    <row r="10568" spans="1:10" hidden="1" x14ac:dyDescent="0.35">
      <c r="A10568">
        <v>2022</v>
      </c>
      <c r="B10568">
        <v>3167103</v>
      </c>
      <c r="C10568" t="s">
        <v>243</v>
      </c>
      <c r="D10568" t="s">
        <v>303</v>
      </c>
      <c r="E10568" t="s">
        <v>300</v>
      </c>
      <c r="F10568" s="8">
        <v>11729962.890000001</v>
      </c>
      <c r="G10568" s="10"/>
      <c r="I10568" s="8">
        <v>0</v>
      </c>
      <c r="J10568" s="8">
        <v>12340751.430023633</v>
      </c>
    </row>
    <row r="10569" spans="1:10" hidden="1" x14ac:dyDescent="0.35">
      <c r="A10569">
        <v>2022</v>
      </c>
      <c r="B10569">
        <v>3167103</v>
      </c>
      <c r="C10569" t="s">
        <v>243</v>
      </c>
      <c r="D10569" t="s">
        <v>303</v>
      </c>
      <c r="E10569" t="s">
        <v>301</v>
      </c>
      <c r="F10569" s="8">
        <v>4630497.8</v>
      </c>
      <c r="G10569" s="10"/>
      <c r="I10569" s="8">
        <v>0</v>
      </c>
      <c r="J10569" s="8">
        <v>0</v>
      </c>
    </row>
    <row r="10570" spans="1:10" hidden="1" x14ac:dyDescent="0.35">
      <c r="A10570">
        <v>2022</v>
      </c>
      <c r="B10570">
        <v>3167103</v>
      </c>
      <c r="C10570" t="s">
        <v>243</v>
      </c>
      <c r="D10570" t="s">
        <v>303</v>
      </c>
      <c r="E10570" t="s">
        <v>309</v>
      </c>
      <c r="F10570" s="8">
        <v>894971.8</v>
      </c>
      <c r="G10570" s="10"/>
      <c r="I10570" s="8">
        <v>0</v>
      </c>
      <c r="J10570" s="8">
        <v>0</v>
      </c>
    </row>
    <row r="10571" spans="1:10" hidden="1" x14ac:dyDescent="0.35">
      <c r="A10571">
        <v>2022</v>
      </c>
      <c r="B10571">
        <v>3165552</v>
      </c>
      <c r="C10571" t="s">
        <v>244</v>
      </c>
      <c r="D10571" t="s">
        <v>303</v>
      </c>
      <c r="E10571" t="s">
        <v>299</v>
      </c>
      <c r="F10571" s="8">
        <v>13110876.109999999</v>
      </c>
      <c r="G10571" s="10">
        <v>12492840.149999999</v>
      </c>
      <c r="H10571">
        <v>0.81789725373217081</v>
      </c>
      <c r="I10571" s="8">
        <v>505489.91439172573</v>
      </c>
      <c r="J10571" s="8">
        <v>0</v>
      </c>
    </row>
    <row r="10572" spans="1:10" hidden="1" x14ac:dyDescent="0.35">
      <c r="A10572">
        <v>2022</v>
      </c>
      <c r="B10572">
        <v>3165552</v>
      </c>
      <c r="C10572" t="s">
        <v>244</v>
      </c>
      <c r="D10572" t="s">
        <v>303</v>
      </c>
      <c r="E10572" t="s">
        <v>300</v>
      </c>
      <c r="F10572" s="8">
        <v>10217859.65</v>
      </c>
      <c r="G10572" s="10"/>
      <c r="I10572" s="8">
        <v>0</v>
      </c>
      <c r="J10572" s="8">
        <v>10723349.564391727</v>
      </c>
    </row>
    <row r="10573" spans="1:10" hidden="1" x14ac:dyDescent="0.35">
      <c r="A10573">
        <v>2022</v>
      </c>
      <c r="B10573">
        <v>3165552</v>
      </c>
      <c r="C10573" t="s">
        <v>244</v>
      </c>
      <c r="D10573" t="s">
        <v>303</v>
      </c>
      <c r="E10573" t="s">
        <v>301</v>
      </c>
      <c r="F10573" s="8">
        <v>1895071.87</v>
      </c>
      <c r="G10573" s="10"/>
      <c r="I10573" s="8">
        <v>0</v>
      </c>
      <c r="J10573" s="8">
        <v>0</v>
      </c>
    </row>
    <row r="10574" spans="1:10" hidden="1" x14ac:dyDescent="0.35">
      <c r="A10574">
        <v>2022</v>
      </c>
      <c r="B10574">
        <v>3165552</v>
      </c>
      <c r="C10574" t="s">
        <v>244</v>
      </c>
      <c r="D10574" t="s">
        <v>303</v>
      </c>
      <c r="E10574" t="s">
        <v>309</v>
      </c>
      <c r="F10574" s="8">
        <v>618035.96</v>
      </c>
      <c r="G10574" s="10"/>
      <c r="I10574" s="8">
        <v>0</v>
      </c>
      <c r="J10574" s="8">
        <v>0</v>
      </c>
    </row>
    <row r="10575" spans="1:10" hidden="1" x14ac:dyDescent="0.35">
      <c r="A10575">
        <v>2022</v>
      </c>
      <c r="B10575">
        <v>3167707</v>
      </c>
      <c r="C10575" t="s">
        <v>245</v>
      </c>
      <c r="D10575" t="s">
        <v>303</v>
      </c>
      <c r="E10575" t="s">
        <v>299</v>
      </c>
      <c r="F10575" s="8">
        <v>7901204.7199999997</v>
      </c>
      <c r="G10575" s="10">
        <v>7697144.1099999994</v>
      </c>
      <c r="H10575">
        <v>0.85574041954633495</v>
      </c>
      <c r="I10575" s="8">
        <v>174622.91201428103</v>
      </c>
      <c r="J10575" s="8">
        <v>0</v>
      </c>
    </row>
    <row r="10576" spans="1:10" hidden="1" x14ac:dyDescent="0.35">
      <c r="A10576">
        <v>2022</v>
      </c>
      <c r="B10576">
        <v>3167707</v>
      </c>
      <c r="C10576" t="s">
        <v>245</v>
      </c>
      <c r="D10576" t="s">
        <v>303</v>
      </c>
      <c r="E10576" t="s">
        <v>300</v>
      </c>
      <c r="F10576" s="8">
        <v>6586757.3300000001</v>
      </c>
      <c r="G10576" s="10"/>
      <c r="I10576" s="8">
        <v>0</v>
      </c>
      <c r="J10576" s="8">
        <v>6761380.2420142815</v>
      </c>
    </row>
    <row r="10577" spans="1:10" hidden="1" x14ac:dyDescent="0.35">
      <c r="A10577">
        <v>2022</v>
      </c>
      <c r="B10577">
        <v>3167707</v>
      </c>
      <c r="C10577" t="s">
        <v>245</v>
      </c>
      <c r="D10577" t="s">
        <v>303</v>
      </c>
      <c r="E10577" t="s">
        <v>301</v>
      </c>
      <c r="F10577" s="8">
        <v>699735.56</v>
      </c>
      <c r="G10577" s="10"/>
      <c r="I10577" s="8">
        <v>0</v>
      </c>
      <c r="J10577" s="8">
        <v>0</v>
      </c>
    </row>
    <row r="10578" spans="1:10" hidden="1" x14ac:dyDescent="0.35">
      <c r="A10578">
        <v>2022</v>
      </c>
      <c r="B10578">
        <v>3167707</v>
      </c>
      <c r="C10578" t="s">
        <v>245</v>
      </c>
      <c r="D10578" t="s">
        <v>303</v>
      </c>
      <c r="E10578" t="s">
        <v>309</v>
      </c>
      <c r="F10578" s="8">
        <v>204060.61</v>
      </c>
      <c r="G10578" s="10"/>
      <c r="I10578" s="8">
        <v>0</v>
      </c>
      <c r="J10578" s="8">
        <v>0</v>
      </c>
    </row>
    <row r="10579" spans="1:10" hidden="1" x14ac:dyDescent="0.35">
      <c r="A10579">
        <v>2022</v>
      </c>
      <c r="B10579">
        <v>3168002</v>
      </c>
      <c r="C10579" t="s">
        <v>246</v>
      </c>
      <c r="D10579" t="s">
        <v>303</v>
      </c>
      <c r="E10579" t="s">
        <v>299</v>
      </c>
      <c r="F10579" s="8">
        <v>34921946.759999998</v>
      </c>
      <c r="G10579" s="10">
        <v>33270026.279999997</v>
      </c>
      <c r="H10579">
        <v>0.5896418032525822</v>
      </c>
      <c r="I10579" s="8">
        <v>974041.37065707112</v>
      </c>
      <c r="J10579" s="8">
        <v>0</v>
      </c>
    </row>
    <row r="10580" spans="1:10" hidden="1" x14ac:dyDescent="0.35">
      <c r="A10580">
        <v>2022</v>
      </c>
      <c r="B10580">
        <v>3168002</v>
      </c>
      <c r="C10580" t="s">
        <v>246</v>
      </c>
      <c r="D10580" t="s">
        <v>303</v>
      </c>
      <c r="E10580" t="s">
        <v>300</v>
      </c>
      <c r="F10580" s="8">
        <v>19617398.289999999</v>
      </c>
      <c r="G10580" s="10"/>
      <c r="I10580" s="8">
        <v>0</v>
      </c>
      <c r="J10580" s="8">
        <v>20591439.660657071</v>
      </c>
    </row>
    <row r="10581" spans="1:10" hidden="1" x14ac:dyDescent="0.35">
      <c r="A10581">
        <v>2022</v>
      </c>
      <c r="B10581">
        <v>3168002</v>
      </c>
      <c r="C10581" t="s">
        <v>246</v>
      </c>
      <c r="D10581" t="s">
        <v>303</v>
      </c>
      <c r="E10581" t="s">
        <v>307</v>
      </c>
      <c r="F10581" s="8">
        <v>91597.43</v>
      </c>
      <c r="G10581" s="10"/>
      <c r="I10581" s="8">
        <v>0</v>
      </c>
      <c r="J10581" s="8">
        <v>0</v>
      </c>
    </row>
    <row r="10582" spans="1:10" hidden="1" x14ac:dyDescent="0.35">
      <c r="A10582">
        <v>2022</v>
      </c>
      <c r="B10582">
        <v>3168002</v>
      </c>
      <c r="C10582" t="s">
        <v>246</v>
      </c>
      <c r="D10582" t="s">
        <v>303</v>
      </c>
      <c r="E10582" t="s">
        <v>306</v>
      </c>
      <c r="F10582" s="8">
        <v>146005.85999999999</v>
      </c>
      <c r="G10582" s="10"/>
      <c r="I10582" s="8">
        <v>0</v>
      </c>
      <c r="J10582" s="8">
        <v>0</v>
      </c>
    </row>
    <row r="10583" spans="1:10" hidden="1" x14ac:dyDescent="0.35">
      <c r="A10583">
        <v>2022</v>
      </c>
      <c r="B10583">
        <v>3168002</v>
      </c>
      <c r="C10583" t="s">
        <v>246</v>
      </c>
      <c r="D10583" t="s">
        <v>303</v>
      </c>
      <c r="E10583" t="s">
        <v>301</v>
      </c>
      <c r="F10583" s="8">
        <v>13359194.119999999</v>
      </c>
      <c r="G10583" s="10"/>
      <c r="I10583" s="8">
        <v>0</v>
      </c>
      <c r="J10583" s="8">
        <v>0</v>
      </c>
    </row>
    <row r="10584" spans="1:10" hidden="1" x14ac:dyDescent="0.35">
      <c r="A10584">
        <v>2022</v>
      </c>
      <c r="B10584">
        <v>3168002</v>
      </c>
      <c r="C10584" t="s">
        <v>246</v>
      </c>
      <c r="D10584" t="s">
        <v>303</v>
      </c>
      <c r="E10584" t="s">
        <v>304</v>
      </c>
      <c r="F10584" s="8">
        <v>4195.8999999999996</v>
      </c>
      <c r="G10584" s="10"/>
      <c r="I10584" s="8">
        <v>0</v>
      </c>
      <c r="J10584" s="8">
        <v>0</v>
      </c>
    </row>
    <row r="10585" spans="1:10" hidden="1" x14ac:dyDescent="0.35">
      <c r="A10585">
        <v>2022</v>
      </c>
      <c r="B10585">
        <v>3168002</v>
      </c>
      <c r="C10585" t="s">
        <v>246</v>
      </c>
      <c r="D10585" t="s">
        <v>303</v>
      </c>
      <c r="E10585" t="s">
        <v>305</v>
      </c>
      <c r="F10585" s="8">
        <v>51634.68</v>
      </c>
      <c r="G10585" s="10"/>
      <c r="I10585" s="8">
        <v>0</v>
      </c>
      <c r="J10585" s="8">
        <v>0</v>
      </c>
    </row>
    <row r="10586" spans="1:10" hidden="1" x14ac:dyDescent="0.35">
      <c r="A10586">
        <v>2022</v>
      </c>
      <c r="B10586">
        <v>3168002</v>
      </c>
      <c r="C10586" t="s">
        <v>246</v>
      </c>
      <c r="D10586" t="s">
        <v>303</v>
      </c>
      <c r="E10586" t="s">
        <v>309</v>
      </c>
      <c r="F10586" s="8">
        <v>1651920.48</v>
      </c>
      <c r="G10586" s="10"/>
      <c r="I10586" s="8">
        <v>0</v>
      </c>
      <c r="J10586" s="8">
        <v>0</v>
      </c>
    </row>
    <row r="10587" spans="1:10" hidden="1" x14ac:dyDescent="0.35">
      <c r="A10587">
        <v>2022</v>
      </c>
      <c r="B10587">
        <v>3168051</v>
      </c>
      <c r="C10587" t="s">
        <v>247</v>
      </c>
      <c r="D10587" t="s">
        <v>303</v>
      </c>
      <c r="E10587" t="s">
        <v>299</v>
      </c>
      <c r="F10587" s="8">
        <v>4853464.2300000004</v>
      </c>
      <c r="G10587" s="10">
        <v>4189711.3800000004</v>
      </c>
      <c r="H10587">
        <v>0.70667934410317301</v>
      </c>
      <c r="I10587" s="8">
        <v>469060.42868461175</v>
      </c>
      <c r="J10587" s="8">
        <v>0</v>
      </c>
    </row>
    <row r="10588" spans="1:10" hidden="1" x14ac:dyDescent="0.35">
      <c r="A10588">
        <v>2022</v>
      </c>
      <c r="B10588">
        <v>3168051</v>
      </c>
      <c r="C10588" t="s">
        <v>247</v>
      </c>
      <c r="D10588" t="s">
        <v>303</v>
      </c>
      <c r="E10588" t="s">
        <v>300</v>
      </c>
      <c r="F10588" s="8">
        <v>2960782.49</v>
      </c>
      <c r="G10588" s="10"/>
      <c r="I10588" s="8">
        <v>0</v>
      </c>
      <c r="J10588" s="8">
        <v>3429842.918684612</v>
      </c>
    </row>
    <row r="10589" spans="1:10" hidden="1" x14ac:dyDescent="0.35">
      <c r="A10589">
        <v>2022</v>
      </c>
      <c r="B10589">
        <v>3168051</v>
      </c>
      <c r="C10589" t="s">
        <v>247</v>
      </c>
      <c r="D10589" t="s">
        <v>303</v>
      </c>
      <c r="E10589" t="s">
        <v>301</v>
      </c>
      <c r="F10589" s="8">
        <v>1228928.8899999999</v>
      </c>
      <c r="G10589" s="10"/>
      <c r="I10589" s="8">
        <v>0</v>
      </c>
      <c r="J10589" s="8">
        <v>0</v>
      </c>
    </row>
    <row r="10590" spans="1:10" hidden="1" x14ac:dyDescent="0.35">
      <c r="A10590">
        <v>2022</v>
      </c>
      <c r="B10590">
        <v>3168051</v>
      </c>
      <c r="C10590" t="s">
        <v>247</v>
      </c>
      <c r="D10590" t="s">
        <v>303</v>
      </c>
      <c r="E10590" t="s">
        <v>309</v>
      </c>
      <c r="F10590" s="8">
        <v>663752.85</v>
      </c>
      <c r="G10590" s="10"/>
      <c r="I10590" s="8">
        <v>0</v>
      </c>
      <c r="J10590" s="8">
        <v>0</v>
      </c>
    </row>
    <row r="10591" spans="1:10" hidden="1" x14ac:dyDescent="0.35">
      <c r="A10591">
        <v>2022</v>
      </c>
      <c r="B10591">
        <v>3168408</v>
      </c>
      <c r="C10591" t="s">
        <v>248</v>
      </c>
      <c r="D10591" t="s">
        <v>303</v>
      </c>
      <c r="E10591" t="s">
        <v>299</v>
      </c>
      <c r="F10591" s="8">
        <v>8171193.8099999996</v>
      </c>
      <c r="G10591" s="10">
        <v>8171193.8099999996</v>
      </c>
      <c r="H10591">
        <v>0.8743908988251009</v>
      </c>
      <c r="I10591" s="8">
        <v>0</v>
      </c>
      <c r="J10591" s="8">
        <v>0</v>
      </c>
    </row>
    <row r="10592" spans="1:10" hidden="1" x14ac:dyDescent="0.35">
      <c r="A10592">
        <v>2022</v>
      </c>
      <c r="B10592">
        <v>3168408</v>
      </c>
      <c r="C10592" t="s">
        <v>248</v>
      </c>
      <c r="D10592" t="s">
        <v>303</v>
      </c>
      <c r="E10592" t="s">
        <v>300</v>
      </c>
      <c r="F10592" s="8">
        <v>7144817.5</v>
      </c>
      <c r="G10592" s="10"/>
      <c r="I10592" s="8">
        <v>0</v>
      </c>
      <c r="J10592" s="8">
        <v>7144817.5</v>
      </c>
    </row>
    <row r="10593" spans="1:10" hidden="1" x14ac:dyDescent="0.35">
      <c r="A10593">
        <v>2022</v>
      </c>
      <c r="B10593">
        <v>3168408</v>
      </c>
      <c r="C10593" t="s">
        <v>248</v>
      </c>
      <c r="D10593" t="s">
        <v>303</v>
      </c>
      <c r="E10593" t="s">
        <v>306</v>
      </c>
      <c r="F10593" s="8">
        <v>142967</v>
      </c>
      <c r="G10593" s="10"/>
      <c r="I10593" s="8">
        <v>0</v>
      </c>
      <c r="J10593" s="8">
        <v>0</v>
      </c>
    </row>
    <row r="10594" spans="1:10" hidden="1" x14ac:dyDescent="0.35">
      <c r="A10594">
        <v>2022</v>
      </c>
      <c r="B10594">
        <v>3168408</v>
      </c>
      <c r="C10594" t="s">
        <v>248</v>
      </c>
      <c r="D10594" t="s">
        <v>303</v>
      </c>
      <c r="E10594" t="s">
        <v>301</v>
      </c>
      <c r="F10594" s="8">
        <v>678758.09</v>
      </c>
      <c r="G10594" s="10"/>
      <c r="I10594" s="8">
        <v>0</v>
      </c>
      <c r="J10594" s="8">
        <v>0</v>
      </c>
    </row>
    <row r="10595" spans="1:10" hidden="1" x14ac:dyDescent="0.35">
      <c r="A10595">
        <v>2022</v>
      </c>
      <c r="B10595">
        <v>3168606</v>
      </c>
      <c r="C10595" t="s">
        <v>249</v>
      </c>
      <c r="D10595" t="s">
        <v>303</v>
      </c>
      <c r="E10595" t="s">
        <v>299</v>
      </c>
      <c r="F10595" s="8">
        <v>109182290.45999999</v>
      </c>
      <c r="G10595" s="10">
        <v>99618681.439999998</v>
      </c>
      <c r="H10595">
        <v>0.63138180641231345</v>
      </c>
      <c r="I10595" s="8">
        <v>6038288.7388686948</v>
      </c>
      <c r="J10595" s="8">
        <v>0</v>
      </c>
    </row>
    <row r="10596" spans="1:10" hidden="1" x14ac:dyDescent="0.35">
      <c r="A10596">
        <v>2022</v>
      </c>
      <c r="B10596">
        <v>3168606</v>
      </c>
      <c r="C10596" t="s">
        <v>249</v>
      </c>
      <c r="D10596" t="s">
        <v>303</v>
      </c>
      <c r="E10596" t="s">
        <v>300</v>
      </c>
      <c r="F10596" s="8">
        <v>62897423.039999999</v>
      </c>
      <c r="G10596" s="10"/>
      <c r="I10596" s="8">
        <v>0</v>
      </c>
      <c r="J10596" s="8">
        <v>68935711.77886869</v>
      </c>
    </row>
    <row r="10597" spans="1:10" hidden="1" x14ac:dyDescent="0.35">
      <c r="A10597">
        <v>2022</v>
      </c>
      <c r="B10597">
        <v>3168606</v>
      </c>
      <c r="C10597" t="s">
        <v>249</v>
      </c>
      <c r="D10597" t="s">
        <v>303</v>
      </c>
      <c r="E10597" t="s">
        <v>306</v>
      </c>
      <c r="F10597" s="8">
        <v>217610.62</v>
      </c>
      <c r="G10597" s="10"/>
      <c r="I10597" s="8">
        <v>0</v>
      </c>
      <c r="J10597" s="8">
        <v>0</v>
      </c>
    </row>
    <row r="10598" spans="1:10" hidden="1" x14ac:dyDescent="0.35">
      <c r="A10598">
        <v>2022</v>
      </c>
      <c r="B10598">
        <v>3168606</v>
      </c>
      <c r="C10598" t="s">
        <v>249</v>
      </c>
      <c r="D10598" t="s">
        <v>303</v>
      </c>
      <c r="E10598" t="s">
        <v>301</v>
      </c>
      <c r="F10598" s="8">
        <v>31586962.289999999</v>
      </c>
      <c r="G10598" s="10"/>
      <c r="I10598" s="8">
        <v>0</v>
      </c>
      <c r="J10598" s="8">
        <v>0</v>
      </c>
    </row>
    <row r="10599" spans="1:10" hidden="1" x14ac:dyDescent="0.35">
      <c r="A10599">
        <v>2022</v>
      </c>
      <c r="B10599">
        <v>3168606</v>
      </c>
      <c r="C10599" t="s">
        <v>249</v>
      </c>
      <c r="D10599" t="s">
        <v>303</v>
      </c>
      <c r="E10599" t="s">
        <v>304</v>
      </c>
      <c r="F10599" s="8">
        <v>376.15</v>
      </c>
      <c r="G10599" s="10"/>
      <c r="I10599" s="8">
        <v>0</v>
      </c>
      <c r="J10599" s="8">
        <v>0</v>
      </c>
    </row>
    <row r="10600" spans="1:10" hidden="1" x14ac:dyDescent="0.35">
      <c r="A10600">
        <v>2022</v>
      </c>
      <c r="B10600">
        <v>3168606</v>
      </c>
      <c r="C10600" t="s">
        <v>249</v>
      </c>
      <c r="D10600" t="s">
        <v>303</v>
      </c>
      <c r="E10600" t="s">
        <v>305</v>
      </c>
      <c r="F10600" s="8">
        <v>1874608.98</v>
      </c>
      <c r="G10600" s="10"/>
      <c r="I10600" s="8">
        <v>0</v>
      </c>
      <c r="J10600" s="8">
        <v>0</v>
      </c>
    </row>
    <row r="10601" spans="1:10" hidden="1" x14ac:dyDescent="0.35">
      <c r="A10601">
        <v>2022</v>
      </c>
      <c r="B10601">
        <v>3168606</v>
      </c>
      <c r="C10601" t="s">
        <v>249</v>
      </c>
      <c r="D10601" t="s">
        <v>303</v>
      </c>
      <c r="E10601" t="s">
        <v>309</v>
      </c>
      <c r="F10601" s="8">
        <v>9563609.0199999996</v>
      </c>
      <c r="G10601" s="10"/>
      <c r="I10601" s="8">
        <v>0</v>
      </c>
      <c r="J10601" s="8">
        <v>0</v>
      </c>
    </row>
    <row r="10602" spans="1:10" hidden="1" x14ac:dyDescent="0.35">
      <c r="A10602">
        <v>2022</v>
      </c>
      <c r="B10602">
        <v>3169505</v>
      </c>
      <c r="C10602" t="s">
        <v>250</v>
      </c>
      <c r="D10602" t="s">
        <v>303</v>
      </c>
      <c r="E10602" t="s">
        <v>299</v>
      </c>
      <c r="F10602" s="8">
        <v>10905927.6</v>
      </c>
      <c r="G10602" s="10">
        <v>9768794.4699999988</v>
      </c>
      <c r="H10602">
        <v>0.82448069971524351</v>
      </c>
      <c r="I10602" s="8">
        <v>937544.31869178487</v>
      </c>
      <c r="J10602" s="8">
        <v>0</v>
      </c>
    </row>
    <row r="10603" spans="1:10" hidden="1" x14ac:dyDescent="0.35">
      <c r="A10603">
        <v>2022</v>
      </c>
      <c r="B10603">
        <v>3169505</v>
      </c>
      <c r="C10603" t="s">
        <v>250</v>
      </c>
      <c r="D10603" t="s">
        <v>303</v>
      </c>
      <c r="E10603" t="s">
        <v>300</v>
      </c>
      <c r="F10603" s="8">
        <v>8054182.5</v>
      </c>
      <c r="G10603" s="10"/>
      <c r="I10603" s="8">
        <v>0</v>
      </c>
      <c r="J10603" s="8">
        <v>8991726.8186917845</v>
      </c>
    </row>
    <row r="10604" spans="1:10" hidden="1" x14ac:dyDescent="0.35">
      <c r="A10604">
        <v>2022</v>
      </c>
      <c r="B10604">
        <v>3169505</v>
      </c>
      <c r="C10604" t="s">
        <v>250</v>
      </c>
      <c r="D10604" t="s">
        <v>303</v>
      </c>
      <c r="E10604" t="s">
        <v>306</v>
      </c>
      <c r="F10604" s="8">
        <v>451.75</v>
      </c>
      <c r="G10604" s="10"/>
      <c r="I10604" s="8">
        <v>0</v>
      </c>
      <c r="J10604" s="8">
        <v>0</v>
      </c>
    </row>
    <row r="10605" spans="1:10" hidden="1" x14ac:dyDescent="0.35">
      <c r="A10605">
        <v>2022</v>
      </c>
      <c r="B10605">
        <v>3169505</v>
      </c>
      <c r="C10605" t="s">
        <v>250</v>
      </c>
      <c r="D10605" t="s">
        <v>303</v>
      </c>
      <c r="E10605" t="s">
        <v>301</v>
      </c>
      <c r="F10605" s="8">
        <v>1714160.22</v>
      </c>
      <c r="G10605" s="10"/>
      <c r="I10605" s="8">
        <v>0</v>
      </c>
      <c r="J10605" s="8">
        <v>0</v>
      </c>
    </row>
    <row r="10606" spans="1:10" hidden="1" x14ac:dyDescent="0.35">
      <c r="A10606">
        <v>2022</v>
      </c>
      <c r="B10606">
        <v>3169505</v>
      </c>
      <c r="C10606" t="s">
        <v>250</v>
      </c>
      <c r="D10606" t="s">
        <v>303</v>
      </c>
      <c r="E10606" t="s">
        <v>309</v>
      </c>
      <c r="F10606" s="8">
        <v>1137133.1299999999</v>
      </c>
      <c r="G10606" s="10"/>
      <c r="I10606" s="8">
        <v>0</v>
      </c>
      <c r="J10606" s="8">
        <v>0</v>
      </c>
    </row>
    <row r="10607" spans="1:10" hidden="1" x14ac:dyDescent="0.35">
      <c r="A10607">
        <v>2022</v>
      </c>
      <c r="B10607">
        <v>3169703</v>
      </c>
      <c r="C10607" t="s">
        <v>251</v>
      </c>
      <c r="D10607" t="s">
        <v>303</v>
      </c>
      <c r="E10607" t="s">
        <v>299</v>
      </c>
      <c r="F10607" s="8">
        <v>19952620.449999999</v>
      </c>
      <c r="G10607" s="10">
        <v>18805610.219999999</v>
      </c>
      <c r="H10607">
        <v>0.64566452287130305</v>
      </c>
      <c r="I10607" s="8">
        <v>740583.81288145354</v>
      </c>
      <c r="J10607" s="8">
        <v>0</v>
      </c>
    </row>
    <row r="10608" spans="1:10" hidden="1" x14ac:dyDescent="0.35">
      <c r="A10608">
        <v>2022</v>
      </c>
      <c r="B10608">
        <v>3169703</v>
      </c>
      <c r="C10608" t="s">
        <v>251</v>
      </c>
      <c r="D10608" t="s">
        <v>303</v>
      </c>
      <c r="E10608" t="s">
        <v>300</v>
      </c>
      <c r="F10608" s="8">
        <v>12142115.35</v>
      </c>
      <c r="G10608" s="10"/>
      <c r="I10608" s="8">
        <v>0</v>
      </c>
      <c r="J10608" s="8">
        <v>12882699.162881453</v>
      </c>
    </row>
    <row r="10609" spans="1:10" hidden="1" x14ac:dyDescent="0.35">
      <c r="A10609">
        <v>2022</v>
      </c>
      <c r="B10609">
        <v>3169703</v>
      </c>
      <c r="C10609" t="s">
        <v>251</v>
      </c>
      <c r="D10609" t="s">
        <v>303</v>
      </c>
      <c r="E10609" t="s">
        <v>306</v>
      </c>
      <c r="F10609" s="8">
        <v>246943.27</v>
      </c>
      <c r="G10609" s="10"/>
      <c r="I10609" s="8">
        <v>0</v>
      </c>
      <c r="J10609" s="8">
        <v>0</v>
      </c>
    </row>
    <row r="10610" spans="1:10" hidden="1" x14ac:dyDescent="0.35">
      <c r="A10610">
        <v>2022</v>
      </c>
      <c r="B10610">
        <v>3169703</v>
      </c>
      <c r="C10610" t="s">
        <v>251</v>
      </c>
      <c r="D10610" t="s">
        <v>303</v>
      </c>
      <c r="E10610" t="s">
        <v>301</v>
      </c>
      <c r="F10610" s="8">
        <v>5178513.49</v>
      </c>
      <c r="G10610" s="10"/>
      <c r="I10610" s="8">
        <v>0</v>
      </c>
      <c r="J10610" s="8">
        <v>0</v>
      </c>
    </row>
    <row r="10611" spans="1:10" hidden="1" x14ac:dyDescent="0.35">
      <c r="A10611">
        <v>2022</v>
      </c>
      <c r="B10611">
        <v>3169703</v>
      </c>
      <c r="C10611" t="s">
        <v>251</v>
      </c>
      <c r="D10611" t="s">
        <v>303</v>
      </c>
      <c r="E10611" t="s">
        <v>304</v>
      </c>
      <c r="F10611" s="8">
        <v>17046.91</v>
      </c>
      <c r="G10611" s="10"/>
      <c r="I10611" s="8">
        <v>0</v>
      </c>
      <c r="J10611" s="8">
        <v>0</v>
      </c>
    </row>
    <row r="10612" spans="1:10" hidden="1" x14ac:dyDescent="0.35">
      <c r="A10612">
        <v>2022</v>
      </c>
      <c r="B10612">
        <v>3169703</v>
      </c>
      <c r="C10612" t="s">
        <v>251</v>
      </c>
      <c r="D10612" t="s">
        <v>303</v>
      </c>
      <c r="E10612" t="s">
        <v>309</v>
      </c>
      <c r="F10612" s="8">
        <v>1147010.23</v>
      </c>
      <c r="G10612" s="10"/>
      <c r="I10612" s="8">
        <v>0</v>
      </c>
      <c r="J10612" s="8">
        <v>0</v>
      </c>
    </row>
    <row r="10613" spans="1:10" hidden="1" x14ac:dyDescent="0.35">
      <c r="A10613">
        <v>2022</v>
      </c>
      <c r="B10613">
        <v>3170008</v>
      </c>
      <c r="C10613" t="s">
        <v>252</v>
      </c>
      <c r="D10613" t="s">
        <v>303</v>
      </c>
      <c r="E10613" t="s">
        <v>299</v>
      </c>
      <c r="F10613" s="8">
        <v>13725288.310000001</v>
      </c>
      <c r="G10613" s="10">
        <v>13477095.9</v>
      </c>
      <c r="H10613">
        <v>0.58410969606590091</v>
      </c>
      <c r="I10613" s="8">
        <v>144971.59317096346</v>
      </c>
      <c r="J10613" s="8">
        <v>0</v>
      </c>
    </row>
    <row r="10614" spans="1:10" hidden="1" x14ac:dyDescent="0.35">
      <c r="A10614">
        <v>2022</v>
      </c>
      <c r="B10614">
        <v>3170008</v>
      </c>
      <c r="C10614" t="s">
        <v>252</v>
      </c>
      <c r="D10614" t="s">
        <v>303</v>
      </c>
      <c r="E10614" t="s">
        <v>300</v>
      </c>
      <c r="F10614" s="8">
        <v>7872102.3899999997</v>
      </c>
      <c r="G10614" s="10"/>
      <c r="I10614" s="8">
        <v>0</v>
      </c>
      <c r="J10614" s="8">
        <v>8017073.9831709629</v>
      </c>
    </row>
    <row r="10615" spans="1:10" hidden="1" x14ac:dyDescent="0.35">
      <c r="A10615">
        <v>2022</v>
      </c>
      <c r="B10615">
        <v>3170008</v>
      </c>
      <c r="C10615" t="s">
        <v>252</v>
      </c>
      <c r="D10615" t="s">
        <v>303</v>
      </c>
      <c r="E10615" t="s">
        <v>306</v>
      </c>
      <c r="F10615" s="8">
        <v>73532.679999999993</v>
      </c>
      <c r="G10615" s="10"/>
      <c r="I10615" s="8">
        <v>0</v>
      </c>
      <c r="J10615" s="8">
        <v>0</v>
      </c>
    </row>
    <row r="10616" spans="1:10" hidden="1" x14ac:dyDescent="0.35">
      <c r="A10616">
        <v>2022</v>
      </c>
      <c r="B10616">
        <v>3170008</v>
      </c>
      <c r="C10616" t="s">
        <v>252</v>
      </c>
      <c r="D10616" t="s">
        <v>303</v>
      </c>
      <c r="E10616" t="s">
        <v>301</v>
      </c>
      <c r="F10616" s="8">
        <v>5319924.5999999996</v>
      </c>
      <c r="G10616" s="10"/>
      <c r="I10616" s="8">
        <v>0</v>
      </c>
      <c r="J10616" s="8">
        <v>0</v>
      </c>
    </row>
    <row r="10617" spans="1:10" hidden="1" x14ac:dyDescent="0.35">
      <c r="A10617">
        <v>2022</v>
      </c>
      <c r="B10617">
        <v>3170008</v>
      </c>
      <c r="C10617" t="s">
        <v>252</v>
      </c>
      <c r="D10617" t="s">
        <v>303</v>
      </c>
      <c r="E10617" t="s">
        <v>309</v>
      </c>
      <c r="F10617" s="8">
        <v>248192.41</v>
      </c>
      <c r="G10617" s="10"/>
      <c r="I10617" s="8">
        <v>0</v>
      </c>
      <c r="J10617" s="8">
        <v>0</v>
      </c>
    </row>
    <row r="10618" spans="1:10" hidden="1" x14ac:dyDescent="0.35">
      <c r="A10618">
        <v>2022</v>
      </c>
      <c r="B10618">
        <v>3170057</v>
      </c>
      <c r="C10618" t="s">
        <v>253</v>
      </c>
      <c r="D10618" t="s">
        <v>303</v>
      </c>
      <c r="E10618" t="s">
        <v>299</v>
      </c>
      <c r="F10618" s="8">
        <v>13778682.960000001</v>
      </c>
      <c r="G10618" s="10">
        <v>13437669.190000001</v>
      </c>
      <c r="H10618">
        <v>0.65539048070582839</v>
      </c>
      <c r="I10618" s="8">
        <v>223497.17864760681</v>
      </c>
      <c r="J10618" s="8">
        <v>0</v>
      </c>
    </row>
    <row r="10619" spans="1:10" hidden="1" x14ac:dyDescent="0.35">
      <c r="A10619">
        <v>2022</v>
      </c>
      <c r="B10619">
        <v>3170057</v>
      </c>
      <c r="C10619" t="s">
        <v>253</v>
      </c>
      <c r="D10619" t="s">
        <v>303</v>
      </c>
      <c r="E10619" t="s">
        <v>300</v>
      </c>
      <c r="F10619" s="8">
        <v>8806920.4700000007</v>
      </c>
      <c r="G10619" s="10"/>
      <c r="I10619" s="8">
        <v>0</v>
      </c>
      <c r="J10619" s="8">
        <v>9030417.6486476082</v>
      </c>
    </row>
    <row r="10620" spans="1:10" hidden="1" x14ac:dyDescent="0.35">
      <c r="A10620">
        <v>2022</v>
      </c>
      <c r="B10620">
        <v>3170057</v>
      </c>
      <c r="C10620" t="s">
        <v>253</v>
      </c>
      <c r="D10620" t="s">
        <v>303</v>
      </c>
      <c r="E10620" t="s">
        <v>301</v>
      </c>
      <c r="F10620" s="8">
        <v>3974070.52</v>
      </c>
      <c r="G10620" s="10"/>
      <c r="I10620" s="8">
        <v>0</v>
      </c>
      <c r="J10620" s="8">
        <v>0</v>
      </c>
    </row>
    <row r="10621" spans="1:10" hidden="1" x14ac:dyDescent="0.35">
      <c r="A10621">
        <v>2022</v>
      </c>
      <c r="B10621">
        <v>3170057</v>
      </c>
      <c r="C10621" t="s">
        <v>253</v>
      </c>
      <c r="D10621" t="s">
        <v>303</v>
      </c>
      <c r="E10621" t="s">
        <v>304</v>
      </c>
      <c r="F10621" s="8">
        <v>114958.49</v>
      </c>
      <c r="G10621" s="10"/>
      <c r="I10621" s="8">
        <v>0</v>
      </c>
      <c r="J10621" s="8">
        <v>0</v>
      </c>
    </row>
    <row r="10622" spans="1:10" hidden="1" x14ac:dyDescent="0.35">
      <c r="A10622">
        <v>2022</v>
      </c>
      <c r="B10622">
        <v>3170057</v>
      </c>
      <c r="C10622" t="s">
        <v>253</v>
      </c>
      <c r="D10622" t="s">
        <v>303</v>
      </c>
      <c r="E10622" t="s">
        <v>305</v>
      </c>
      <c r="F10622" s="8">
        <v>199122.57</v>
      </c>
      <c r="G10622" s="10"/>
      <c r="I10622" s="8">
        <v>0</v>
      </c>
      <c r="J10622" s="8">
        <v>0</v>
      </c>
    </row>
    <row r="10623" spans="1:10" hidden="1" x14ac:dyDescent="0.35">
      <c r="A10623">
        <v>2022</v>
      </c>
      <c r="B10623">
        <v>3170057</v>
      </c>
      <c r="C10623" t="s">
        <v>253</v>
      </c>
      <c r="D10623" t="s">
        <v>303</v>
      </c>
      <c r="E10623" t="s">
        <v>309</v>
      </c>
      <c r="F10623" s="8">
        <v>341013.77</v>
      </c>
      <c r="G10623" s="10"/>
      <c r="I10623" s="8">
        <v>0</v>
      </c>
      <c r="J10623" s="8">
        <v>0</v>
      </c>
    </row>
    <row r="10624" spans="1:10" hidden="1" x14ac:dyDescent="0.35">
      <c r="A10624">
        <v>2022</v>
      </c>
      <c r="B10624">
        <v>3170305</v>
      </c>
      <c r="C10624" t="s">
        <v>254</v>
      </c>
      <c r="D10624" t="s">
        <v>303</v>
      </c>
      <c r="E10624" t="s">
        <v>299</v>
      </c>
      <c r="F10624" s="8">
        <v>4722040.4800000004</v>
      </c>
      <c r="G10624" s="10">
        <v>4415932.3900000006</v>
      </c>
      <c r="H10624">
        <v>0.80570883015715733</v>
      </c>
      <c r="I10624" s="8">
        <v>246633.99109554186</v>
      </c>
      <c r="J10624" s="8">
        <v>0</v>
      </c>
    </row>
    <row r="10625" spans="1:10" hidden="1" x14ac:dyDescent="0.35">
      <c r="A10625">
        <v>2022</v>
      </c>
      <c r="B10625">
        <v>3170305</v>
      </c>
      <c r="C10625" t="s">
        <v>254</v>
      </c>
      <c r="D10625" t="s">
        <v>303</v>
      </c>
      <c r="E10625" t="s">
        <v>300</v>
      </c>
      <c r="F10625" s="8">
        <v>3557955.72</v>
      </c>
      <c r="G10625" s="10"/>
      <c r="I10625" s="8">
        <v>0</v>
      </c>
      <c r="J10625" s="8">
        <v>3804589.7110955422</v>
      </c>
    </row>
    <row r="10626" spans="1:10" hidden="1" x14ac:dyDescent="0.35">
      <c r="A10626">
        <v>2022</v>
      </c>
      <c r="B10626">
        <v>3170305</v>
      </c>
      <c r="C10626" t="s">
        <v>254</v>
      </c>
      <c r="D10626" t="s">
        <v>303</v>
      </c>
      <c r="E10626" t="s">
        <v>306</v>
      </c>
      <c r="F10626" s="8">
        <v>213775</v>
      </c>
      <c r="G10626" s="10"/>
      <c r="I10626" s="8">
        <v>0</v>
      </c>
      <c r="J10626" s="8">
        <v>0</v>
      </c>
    </row>
    <row r="10627" spans="1:10" hidden="1" x14ac:dyDescent="0.35">
      <c r="A10627">
        <v>2022</v>
      </c>
      <c r="B10627">
        <v>3170305</v>
      </c>
      <c r="C10627" t="s">
        <v>254</v>
      </c>
      <c r="D10627" t="s">
        <v>303</v>
      </c>
      <c r="E10627" t="s">
        <v>301</v>
      </c>
      <c r="F10627" s="8">
        <v>5652.86</v>
      </c>
      <c r="G10627" s="10"/>
      <c r="I10627" s="8">
        <v>0</v>
      </c>
      <c r="J10627" s="8">
        <v>0</v>
      </c>
    </row>
    <row r="10628" spans="1:10" hidden="1" x14ac:dyDescent="0.35">
      <c r="A10628">
        <v>2022</v>
      </c>
      <c r="B10628">
        <v>3170305</v>
      </c>
      <c r="C10628" t="s">
        <v>254</v>
      </c>
      <c r="D10628" t="s">
        <v>303</v>
      </c>
      <c r="E10628" t="s">
        <v>309</v>
      </c>
      <c r="F10628" s="8">
        <v>306108.09000000003</v>
      </c>
      <c r="G10628" s="10"/>
      <c r="I10628" s="8">
        <v>0</v>
      </c>
      <c r="J10628" s="8">
        <v>0</v>
      </c>
    </row>
    <row r="10629" spans="1:10" hidden="1" x14ac:dyDescent="0.35">
      <c r="A10629">
        <v>2022</v>
      </c>
      <c r="B10629">
        <v>3170479</v>
      </c>
      <c r="C10629" t="s">
        <v>255</v>
      </c>
      <c r="D10629" t="s">
        <v>303</v>
      </c>
      <c r="E10629" t="s">
        <v>299</v>
      </c>
      <c r="F10629" s="8">
        <v>9272351.0999999996</v>
      </c>
      <c r="G10629" s="10">
        <v>8972072.1099999994</v>
      </c>
      <c r="H10629">
        <v>0.74844085598861743</v>
      </c>
      <c r="I10629" s="8">
        <v>224741.06431099749</v>
      </c>
      <c r="J10629" s="8">
        <v>0</v>
      </c>
    </row>
    <row r="10630" spans="1:10" hidden="1" x14ac:dyDescent="0.35">
      <c r="A10630">
        <v>2022</v>
      </c>
      <c r="B10630">
        <v>3170479</v>
      </c>
      <c r="C10630" t="s">
        <v>255</v>
      </c>
      <c r="D10630" t="s">
        <v>303</v>
      </c>
      <c r="E10630" t="s">
        <v>300</v>
      </c>
      <c r="F10630" s="8">
        <v>6715065.3300000001</v>
      </c>
      <c r="G10630" s="10"/>
      <c r="I10630" s="8">
        <v>0</v>
      </c>
      <c r="J10630" s="8">
        <v>6939806.3943109978</v>
      </c>
    </row>
    <row r="10631" spans="1:10" hidden="1" x14ac:dyDescent="0.35">
      <c r="A10631">
        <v>2022</v>
      </c>
      <c r="B10631">
        <v>3170479</v>
      </c>
      <c r="C10631" t="s">
        <v>255</v>
      </c>
      <c r="D10631" t="s">
        <v>303</v>
      </c>
      <c r="E10631" t="s">
        <v>307</v>
      </c>
      <c r="F10631" s="8">
        <v>25380</v>
      </c>
      <c r="G10631" s="10"/>
      <c r="I10631" s="8">
        <v>0</v>
      </c>
      <c r="J10631" s="8">
        <v>0</v>
      </c>
    </row>
    <row r="10632" spans="1:10" hidden="1" x14ac:dyDescent="0.35">
      <c r="A10632">
        <v>2022</v>
      </c>
      <c r="B10632">
        <v>3170479</v>
      </c>
      <c r="C10632" t="s">
        <v>255</v>
      </c>
      <c r="D10632" t="s">
        <v>303</v>
      </c>
      <c r="E10632" t="s">
        <v>306</v>
      </c>
      <c r="F10632" s="8">
        <v>82500</v>
      </c>
      <c r="G10632" s="10"/>
      <c r="I10632" s="8">
        <v>0</v>
      </c>
      <c r="J10632" s="8">
        <v>0</v>
      </c>
    </row>
    <row r="10633" spans="1:10" hidden="1" x14ac:dyDescent="0.35">
      <c r="A10633">
        <v>2022</v>
      </c>
      <c r="B10633">
        <v>3170479</v>
      </c>
      <c r="C10633" t="s">
        <v>255</v>
      </c>
      <c r="D10633" t="s">
        <v>303</v>
      </c>
      <c r="E10633" t="s">
        <v>301</v>
      </c>
      <c r="F10633" s="8">
        <v>1249732.6200000001</v>
      </c>
      <c r="G10633" s="10"/>
      <c r="I10633" s="8">
        <v>0</v>
      </c>
      <c r="J10633" s="8">
        <v>0</v>
      </c>
    </row>
    <row r="10634" spans="1:10" hidden="1" x14ac:dyDescent="0.35">
      <c r="A10634">
        <v>2022</v>
      </c>
      <c r="B10634">
        <v>3170479</v>
      </c>
      <c r="C10634" t="s">
        <v>255</v>
      </c>
      <c r="D10634" t="s">
        <v>303</v>
      </c>
      <c r="E10634" t="s">
        <v>305</v>
      </c>
      <c r="F10634" s="8">
        <v>53820</v>
      </c>
      <c r="G10634" s="10"/>
      <c r="I10634" s="8">
        <v>0</v>
      </c>
      <c r="J10634" s="8">
        <v>0</v>
      </c>
    </row>
    <row r="10635" spans="1:10" hidden="1" x14ac:dyDescent="0.35">
      <c r="A10635">
        <v>2022</v>
      </c>
      <c r="B10635">
        <v>3170479</v>
      </c>
      <c r="C10635" t="s">
        <v>255</v>
      </c>
      <c r="D10635" t="s">
        <v>303</v>
      </c>
      <c r="E10635" t="s">
        <v>309</v>
      </c>
      <c r="F10635" s="8">
        <v>300278.99</v>
      </c>
      <c r="G10635" s="10"/>
      <c r="I10635" s="8">
        <v>0</v>
      </c>
      <c r="J10635" s="8">
        <v>0</v>
      </c>
    </row>
    <row r="10636" spans="1:10" hidden="1" x14ac:dyDescent="0.35">
      <c r="A10636">
        <v>2022</v>
      </c>
      <c r="B10636">
        <v>3170529</v>
      </c>
      <c r="C10636" t="s">
        <v>256</v>
      </c>
      <c r="D10636" t="s">
        <v>303</v>
      </c>
      <c r="E10636" t="s">
        <v>299</v>
      </c>
      <c r="F10636" s="8">
        <v>23220591.399999999</v>
      </c>
      <c r="G10636" s="10">
        <v>22331906.66</v>
      </c>
      <c r="H10636">
        <v>0.80723568007246893</v>
      </c>
      <c r="I10636" s="8">
        <v>717378.03046392521</v>
      </c>
      <c r="J10636" s="8">
        <v>0</v>
      </c>
    </row>
    <row r="10637" spans="1:10" hidden="1" x14ac:dyDescent="0.35">
      <c r="A10637">
        <v>2022</v>
      </c>
      <c r="B10637">
        <v>3170529</v>
      </c>
      <c r="C10637" t="s">
        <v>256</v>
      </c>
      <c r="D10637" t="s">
        <v>303</v>
      </c>
      <c r="E10637" t="s">
        <v>300</v>
      </c>
      <c r="F10637" s="8">
        <v>18027111.859999999</v>
      </c>
      <c r="G10637" s="10"/>
      <c r="I10637" s="8">
        <v>0</v>
      </c>
      <c r="J10637" s="8">
        <v>18744489.890463926</v>
      </c>
    </row>
    <row r="10638" spans="1:10" hidden="1" x14ac:dyDescent="0.35">
      <c r="A10638">
        <v>2022</v>
      </c>
      <c r="B10638">
        <v>3170529</v>
      </c>
      <c r="C10638" t="s">
        <v>256</v>
      </c>
      <c r="D10638" t="s">
        <v>303</v>
      </c>
      <c r="E10638" t="s">
        <v>301</v>
      </c>
      <c r="F10638" s="8">
        <v>2593413.25</v>
      </c>
      <c r="G10638" s="10"/>
      <c r="I10638" s="8">
        <v>0</v>
      </c>
      <c r="J10638" s="8">
        <v>0</v>
      </c>
    </row>
    <row r="10639" spans="1:10" hidden="1" x14ac:dyDescent="0.35">
      <c r="A10639">
        <v>2022</v>
      </c>
      <c r="B10639">
        <v>3170529</v>
      </c>
      <c r="C10639" t="s">
        <v>256</v>
      </c>
      <c r="D10639" t="s">
        <v>303</v>
      </c>
      <c r="E10639" t="s">
        <v>309</v>
      </c>
      <c r="F10639" s="8">
        <v>888684.74</v>
      </c>
      <c r="G10639" s="10"/>
      <c r="I10639" s="8">
        <v>0</v>
      </c>
      <c r="J10639" s="8">
        <v>0</v>
      </c>
    </row>
    <row r="10640" spans="1:10" hidden="1" x14ac:dyDescent="0.35">
      <c r="A10640">
        <v>2022</v>
      </c>
      <c r="B10640">
        <v>3170651</v>
      </c>
      <c r="C10640" t="s">
        <v>257</v>
      </c>
      <c r="D10640" t="s">
        <v>303</v>
      </c>
      <c r="E10640" t="s">
        <v>299</v>
      </c>
      <c r="F10640" s="8">
        <v>7916947.8399999999</v>
      </c>
      <c r="G10640" s="10">
        <v>7478923.1200000001</v>
      </c>
      <c r="H10640">
        <v>0.89527392815344242</v>
      </c>
      <c r="I10640" s="8">
        <v>392152.11170271173</v>
      </c>
      <c r="J10640" s="8">
        <v>0</v>
      </c>
    </row>
    <row r="10641" spans="1:10" hidden="1" x14ac:dyDescent="0.35">
      <c r="A10641">
        <v>2022</v>
      </c>
      <c r="B10641">
        <v>3170651</v>
      </c>
      <c r="C10641" t="s">
        <v>257</v>
      </c>
      <c r="D10641" t="s">
        <v>303</v>
      </c>
      <c r="E10641" t="s">
        <v>300</v>
      </c>
      <c r="F10641" s="8">
        <v>6695684.8799999999</v>
      </c>
      <c r="G10641" s="10"/>
      <c r="I10641" s="8">
        <v>0</v>
      </c>
      <c r="J10641" s="8">
        <v>7087836.9917027112</v>
      </c>
    </row>
    <row r="10642" spans="1:10" hidden="1" x14ac:dyDescent="0.35">
      <c r="A10642">
        <v>2022</v>
      </c>
      <c r="B10642">
        <v>3170651</v>
      </c>
      <c r="C10642" t="s">
        <v>257</v>
      </c>
      <c r="D10642" t="s">
        <v>303</v>
      </c>
      <c r="E10642" t="s">
        <v>306</v>
      </c>
      <c r="F10642" s="8">
        <v>69307.56</v>
      </c>
      <c r="G10642" s="10"/>
      <c r="I10642" s="8">
        <v>0</v>
      </c>
      <c r="J10642" s="8">
        <v>0</v>
      </c>
    </row>
    <row r="10643" spans="1:10" hidden="1" x14ac:dyDescent="0.35">
      <c r="A10643">
        <v>2022</v>
      </c>
      <c r="B10643">
        <v>3170651</v>
      </c>
      <c r="C10643" t="s">
        <v>257</v>
      </c>
      <c r="D10643" t="s">
        <v>303</v>
      </c>
      <c r="E10643" t="s">
        <v>301</v>
      </c>
      <c r="F10643" s="8">
        <v>434717.54</v>
      </c>
      <c r="G10643" s="10"/>
      <c r="I10643" s="8">
        <v>0</v>
      </c>
      <c r="J10643" s="8">
        <v>0</v>
      </c>
    </row>
    <row r="10644" spans="1:10" hidden="1" x14ac:dyDescent="0.35">
      <c r="A10644">
        <v>2022</v>
      </c>
      <c r="B10644">
        <v>3170651</v>
      </c>
      <c r="C10644" t="s">
        <v>257</v>
      </c>
      <c r="D10644" t="s">
        <v>303</v>
      </c>
      <c r="E10644" t="s">
        <v>305</v>
      </c>
      <c r="F10644" s="8">
        <v>1973.9</v>
      </c>
      <c r="G10644" s="10"/>
      <c r="I10644" s="8">
        <v>0</v>
      </c>
      <c r="J10644" s="8">
        <v>0</v>
      </c>
    </row>
    <row r="10645" spans="1:10" hidden="1" x14ac:dyDescent="0.35">
      <c r="A10645">
        <v>2022</v>
      </c>
      <c r="B10645">
        <v>3170651</v>
      </c>
      <c r="C10645" t="s">
        <v>257</v>
      </c>
      <c r="D10645" t="s">
        <v>303</v>
      </c>
      <c r="E10645" t="s">
        <v>309</v>
      </c>
      <c r="F10645" s="8">
        <v>438024.72</v>
      </c>
      <c r="G10645" s="10"/>
      <c r="I10645" s="8">
        <v>0</v>
      </c>
      <c r="J10645" s="8">
        <v>0</v>
      </c>
    </row>
    <row r="10646" spans="1:10" hidden="1" x14ac:dyDescent="0.35">
      <c r="A10646">
        <v>2022</v>
      </c>
      <c r="B10646">
        <v>3170800</v>
      </c>
      <c r="C10646" t="s">
        <v>258</v>
      </c>
      <c r="D10646" t="s">
        <v>303</v>
      </c>
      <c r="E10646" t="s">
        <v>299</v>
      </c>
      <c r="F10646" s="8">
        <v>32465556.140000001</v>
      </c>
      <c r="G10646" s="10">
        <v>31870110.870000001</v>
      </c>
      <c r="H10646">
        <v>0.96032382833062913</v>
      </c>
      <c r="I10646" s="8">
        <v>571820.28124776518</v>
      </c>
      <c r="J10646" s="8">
        <v>0</v>
      </c>
    </row>
    <row r="10647" spans="1:10" hidden="1" x14ac:dyDescent="0.35">
      <c r="A10647">
        <v>2022</v>
      </c>
      <c r="B10647">
        <v>3170800</v>
      </c>
      <c r="C10647" t="s">
        <v>258</v>
      </c>
      <c r="D10647" t="s">
        <v>303</v>
      </c>
      <c r="E10647" t="s">
        <v>300</v>
      </c>
      <c r="F10647" s="8">
        <v>30605626.879999999</v>
      </c>
      <c r="G10647" s="10"/>
      <c r="I10647" s="8">
        <v>0</v>
      </c>
      <c r="J10647" s="8">
        <v>31177447.161247764</v>
      </c>
    </row>
    <row r="10648" spans="1:10" hidden="1" x14ac:dyDescent="0.35">
      <c r="A10648">
        <v>2022</v>
      </c>
      <c r="B10648">
        <v>3170800</v>
      </c>
      <c r="C10648" t="s">
        <v>258</v>
      </c>
      <c r="D10648" t="s">
        <v>303</v>
      </c>
      <c r="E10648" t="s">
        <v>306</v>
      </c>
      <c r="F10648" s="8">
        <v>16000</v>
      </c>
      <c r="G10648" s="10"/>
      <c r="I10648" s="8">
        <v>0</v>
      </c>
      <c r="J10648" s="8">
        <v>0</v>
      </c>
    </row>
    <row r="10649" spans="1:10" hidden="1" x14ac:dyDescent="0.35">
      <c r="A10649">
        <v>2022</v>
      </c>
      <c r="B10649">
        <v>3170800</v>
      </c>
      <c r="C10649" t="s">
        <v>258</v>
      </c>
      <c r="D10649" t="s">
        <v>303</v>
      </c>
      <c r="E10649" t="s">
        <v>301</v>
      </c>
      <c r="F10649" s="8">
        <v>987527.17</v>
      </c>
      <c r="G10649" s="10"/>
      <c r="I10649" s="8">
        <v>0</v>
      </c>
      <c r="J10649" s="8">
        <v>0</v>
      </c>
    </row>
    <row r="10650" spans="1:10" hidden="1" x14ac:dyDescent="0.35">
      <c r="A10650">
        <v>2022</v>
      </c>
      <c r="B10650">
        <v>3170800</v>
      </c>
      <c r="C10650" t="s">
        <v>258</v>
      </c>
      <c r="D10650" t="s">
        <v>303</v>
      </c>
      <c r="E10650" t="s">
        <v>309</v>
      </c>
      <c r="F10650" s="8">
        <v>595445.27</v>
      </c>
      <c r="G10650" s="10"/>
      <c r="I10650" s="8">
        <v>0</v>
      </c>
      <c r="J10650" s="8">
        <v>0</v>
      </c>
    </row>
    <row r="10651" spans="1:10" hidden="1" x14ac:dyDescent="0.35">
      <c r="A10651">
        <v>2022</v>
      </c>
      <c r="B10651">
        <v>3170909</v>
      </c>
      <c r="C10651" t="s">
        <v>259</v>
      </c>
      <c r="D10651" t="s">
        <v>303</v>
      </c>
      <c r="E10651" t="s">
        <v>299</v>
      </c>
      <c r="F10651" s="8">
        <v>18308050.09</v>
      </c>
      <c r="G10651" s="10">
        <v>16276472.67</v>
      </c>
      <c r="H10651">
        <v>0.64496939495675143</v>
      </c>
      <c r="I10651" s="8">
        <v>1310305.2593851981</v>
      </c>
      <c r="J10651" s="8">
        <v>0</v>
      </c>
    </row>
    <row r="10652" spans="1:10" hidden="1" x14ac:dyDescent="0.35">
      <c r="A10652">
        <v>2022</v>
      </c>
      <c r="B10652">
        <v>3170909</v>
      </c>
      <c r="C10652" t="s">
        <v>259</v>
      </c>
      <c r="D10652" t="s">
        <v>303</v>
      </c>
      <c r="E10652" t="s">
        <v>300</v>
      </c>
      <c r="F10652" s="8">
        <v>10497826.73</v>
      </c>
      <c r="G10652" s="10"/>
      <c r="I10652" s="8">
        <v>0</v>
      </c>
      <c r="J10652" s="8">
        <v>11808131.989385199</v>
      </c>
    </row>
    <row r="10653" spans="1:10" hidden="1" x14ac:dyDescent="0.35">
      <c r="A10653">
        <v>2022</v>
      </c>
      <c r="B10653">
        <v>3170909</v>
      </c>
      <c r="C10653" t="s">
        <v>259</v>
      </c>
      <c r="D10653" t="s">
        <v>303</v>
      </c>
      <c r="E10653" t="s">
        <v>306</v>
      </c>
      <c r="F10653" s="8">
        <v>56250</v>
      </c>
      <c r="G10653" s="10"/>
      <c r="I10653" s="8">
        <v>0</v>
      </c>
      <c r="J10653" s="8">
        <v>0</v>
      </c>
    </row>
    <row r="10654" spans="1:10" hidden="1" x14ac:dyDescent="0.35">
      <c r="A10654">
        <v>2022</v>
      </c>
      <c r="B10654">
        <v>3170909</v>
      </c>
      <c r="C10654" t="s">
        <v>259</v>
      </c>
      <c r="D10654" t="s">
        <v>303</v>
      </c>
      <c r="E10654" t="s">
        <v>301</v>
      </c>
      <c r="F10654" s="8">
        <v>4142811.85</v>
      </c>
      <c r="G10654" s="10"/>
      <c r="I10654" s="8">
        <v>0</v>
      </c>
      <c r="J10654" s="8">
        <v>0</v>
      </c>
    </row>
    <row r="10655" spans="1:10" hidden="1" x14ac:dyDescent="0.35">
      <c r="A10655">
        <v>2022</v>
      </c>
      <c r="B10655">
        <v>3170909</v>
      </c>
      <c r="C10655" t="s">
        <v>259</v>
      </c>
      <c r="D10655" t="s">
        <v>303</v>
      </c>
      <c r="E10655" t="s">
        <v>305</v>
      </c>
      <c r="F10655" s="8">
        <v>965935.27</v>
      </c>
      <c r="G10655" s="10"/>
      <c r="I10655" s="8">
        <v>0</v>
      </c>
      <c r="J10655" s="8">
        <v>0</v>
      </c>
    </row>
    <row r="10656" spans="1:10" hidden="1" x14ac:dyDescent="0.35">
      <c r="A10656">
        <v>2022</v>
      </c>
      <c r="B10656">
        <v>3170909</v>
      </c>
      <c r="C10656" t="s">
        <v>259</v>
      </c>
      <c r="D10656" t="s">
        <v>303</v>
      </c>
      <c r="E10656" t="s">
        <v>309</v>
      </c>
      <c r="F10656" s="8">
        <v>2031577.42</v>
      </c>
      <c r="G10656" s="10"/>
      <c r="I10656" s="8">
        <v>0</v>
      </c>
      <c r="J10656" s="8">
        <v>0</v>
      </c>
    </row>
    <row r="10657" spans="1:10" hidden="1" x14ac:dyDescent="0.35">
      <c r="A10657">
        <v>2022</v>
      </c>
      <c r="B10657">
        <v>3171030</v>
      </c>
      <c r="C10657" t="s">
        <v>260</v>
      </c>
      <c r="D10657" t="s">
        <v>303</v>
      </c>
      <c r="E10657" t="s">
        <v>299</v>
      </c>
      <c r="F10657" s="8">
        <v>11302370.48</v>
      </c>
      <c r="G10657" s="10">
        <v>10811981.02</v>
      </c>
      <c r="H10657">
        <v>0.53279768798558258</v>
      </c>
      <c r="I10657" s="8">
        <v>261278.37050049833</v>
      </c>
      <c r="J10657" s="8">
        <v>0</v>
      </c>
    </row>
    <row r="10658" spans="1:10" hidden="1" x14ac:dyDescent="0.35">
      <c r="A10658">
        <v>2022</v>
      </c>
      <c r="B10658">
        <v>3171030</v>
      </c>
      <c r="C10658" t="s">
        <v>260</v>
      </c>
      <c r="D10658" t="s">
        <v>303</v>
      </c>
      <c r="E10658" t="s">
        <v>300</v>
      </c>
      <c r="F10658" s="8">
        <v>5760598.4900000002</v>
      </c>
      <c r="G10658" s="10"/>
      <c r="I10658" s="8">
        <v>0</v>
      </c>
      <c r="J10658" s="8">
        <v>6021876.8605004987</v>
      </c>
    </row>
    <row r="10659" spans="1:10" hidden="1" x14ac:dyDescent="0.35">
      <c r="A10659">
        <v>2022</v>
      </c>
      <c r="B10659">
        <v>3171030</v>
      </c>
      <c r="C10659" t="s">
        <v>260</v>
      </c>
      <c r="D10659" t="s">
        <v>303</v>
      </c>
      <c r="E10659" t="s">
        <v>306</v>
      </c>
      <c r="F10659" s="8">
        <v>39540</v>
      </c>
      <c r="G10659" s="10"/>
      <c r="I10659" s="8">
        <v>0</v>
      </c>
      <c r="J10659" s="8">
        <v>0</v>
      </c>
    </row>
    <row r="10660" spans="1:10" hidden="1" x14ac:dyDescent="0.35">
      <c r="A10660">
        <v>2022</v>
      </c>
      <c r="B10660">
        <v>3171030</v>
      </c>
      <c r="C10660" t="s">
        <v>260</v>
      </c>
      <c r="D10660" t="s">
        <v>303</v>
      </c>
      <c r="E10660" t="s">
        <v>301</v>
      </c>
      <c r="F10660" s="8">
        <v>4690420.4400000004</v>
      </c>
      <c r="G10660" s="10"/>
      <c r="I10660" s="8">
        <v>0</v>
      </c>
      <c r="J10660" s="8">
        <v>0</v>
      </c>
    </row>
    <row r="10661" spans="1:10" hidden="1" x14ac:dyDescent="0.35">
      <c r="A10661">
        <v>2022</v>
      </c>
      <c r="B10661">
        <v>3171030</v>
      </c>
      <c r="C10661" t="s">
        <v>260</v>
      </c>
      <c r="D10661" t="s">
        <v>303</v>
      </c>
      <c r="E10661" t="s">
        <v>304</v>
      </c>
      <c r="F10661" s="8">
        <v>137458.09</v>
      </c>
      <c r="G10661" s="10"/>
      <c r="I10661" s="8">
        <v>0</v>
      </c>
      <c r="J10661" s="8">
        <v>0</v>
      </c>
    </row>
    <row r="10662" spans="1:10" hidden="1" x14ac:dyDescent="0.35">
      <c r="A10662">
        <v>2022</v>
      </c>
      <c r="B10662">
        <v>3171030</v>
      </c>
      <c r="C10662" t="s">
        <v>260</v>
      </c>
      <c r="D10662" t="s">
        <v>303</v>
      </c>
      <c r="E10662" t="s">
        <v>305</v>
      </c>
      <c r="F10662" s="8">
        <v>69329</v>
      </c>
      <c r="G10662" s="10"/>
      <c r="I10662" s="8">
        <v>0</v>
      </c>
      <c r="J10662" s="8">
        <v>0</v>
      </c>
    </row>
    <row r="10663" spans="1:10" hidden="1" x14ac:dyDescent="0.35">
      <c r="A10663">
        <v>2022</v>
      </c>
      <c r="B10663">
        <v>3171030</v>
      </c>
      <c r="C10663" t="s">
        <v>260</v>
      </c>
      <c r="D10663" t="s">
        <v>303</v>
      </c>
      <c r="E10663" t="s">
        <v>309</v>
      </c>
      <c r="F10663" s="8">
        <v>490389.46</v>
      </c>
      <c r="G10663" s="10"/>
      <c r="I10663" s="8">
        <v>0</v>
      </c>
      <c r="J10663" s="8">
        <v>0</v>
      </c>
    </row>
    <row r="10664" spans="1:10" hidden="1" x14ac:dyDescent="0.35">
      <c r="A10664">
        <v>2022</v>
      </c>
      <c r="B10664">
        <v>3171071</v>
      </c>
      <c r="C10664" t="s">
        <v>261</v>
      </c>
      <c r="D10664" t="s">
        <v>303</v>
      </c>
      <c r="E10664" t="s">
        <v>299</v>
      </c>
      <c r="F10664" s="8">
        <v>6538252.96</v>
      </c>
      <c r="G10664" s="10">
        <v>6251394.9000000004</v>
      </c>
      <c r="H10664">
        <v>0.88136610278771532</v>
      </c>
      <c r="I10664" s="8">
        <v>252826.9703954446</v>
      </c>
      <c r="J10664" s="8">
        <v>0</v>
      </c>
    </row>
    <row r="10665" spans="1:10" hidden="1" x14ac:dyDescent="0.35">
      <c r="A10665">
        <v>2022</v>
      </c>
      <c r="B10665">
        <v>3171071</v>
      </c>
      <c r="C10665" t="s">
        <v>261</v>
      </c>
      <c r="D10665" t="s">
        <v>303</v>
      </c>
      <c r="E10665" t="s">
        <v>300</v>
      </c>
      <c r="F10665" s="8">
        <v>5509767.5599999996</v>
      </c>
      <c r="G10665" s="10"/>
      <c r="I10665" s="8">
        <v>0</v>
      </c>
      <c r="J10665" s="8">
        <v>5762594.5303954445</v>
      </c>
    </row>
    <row r="10666" spans="1:10" hidden="1" x14ac:dyDescent="0.35">
      <c r="A10666">
        <v>2022</v>
      </c>
      <c r="B10666">
        <v>3171071</v>
      </c>
      <c r="C10666" t="s">
        <v>261</v>
      </c>
      <c r="D10666" t="s">
        <v>303</v>
      </c>
      <c r="E10666" t="s">
        <v>307</v>
      </c>
      <c r="F10666" s="8">
        <v>16087.79</v>
      </c>
      <c r="G10666" s="10"/>
      <c r="I10666" s="8">
        <v>0</v>
      </c>
      <c r="J10666" s="8">
        <v>0</v>
      </c>
    </row>
    <row r="10667" spans="1:10" hidden="1" x14ac:dyDescent="0.35">
      <c r="A10667">
        <v>2022</v>
      </c>
      <c r="B10667">
        <v>3171071</v>
      </c>
      <c r="C10667" t="s">
        <v>261</v>
      </c>
      <c r="D10667" t="s">
        <v>303</v>
      </c>
      <c r="E10667" t="s">
        <v>301</v>
      </c>
      <c r="F10667" s="8">
        <v>716770.86</v>
      </c>
      <c r="G10667" s="10"/>
      <c r="I10667" s="8">
        <v>0</v>
      </c>
      <c r="J10667" s="8">
        <v>0</v>
      </c>
    </row>
    <row r="10668" spans="1:10" hidden="1" x14ac:dyDescent="0.35">
      <c r="A10668">
        <v>2022</v>
      </c>
      <c r="B10668">
        <v>3171071</v>
      </c>
      <c r="C10668" t="s">
        <v>261</v>
      </c>
      <c r="D10668" t="s">
        <v>303</v>
      </c>
      <c r="E10668" t="s">
        <v>309</v>
      </c>
      <c r="F10668" s="8">
        <v>286858.06</v>
      </c>
      <c r="G10668" s="10"/>
      <c r="I10668" s="8">
        <v>0</v>
      </c>
      <c r="J10668" s="8">
        <v>0</v>
      </c>
    </row>
    <row r="10669" spans="1:10" hidden="1" x14ac:dyDescent="0.35">
      <c r="A10669">
        <v>2022</v>
      </c>
      <c r="B10669">
        <v>3171600</v>
      </c>
      <c r="C10669" t="s">
        <v>262</v>
      </c>
      <c r="D10669" t="s">
        <v>303</v>
      </c>
      <c r="E10669" t="s">
        <v>299</v>
      </c>
      <c r="F10669" s="8">
        <v>9980019.4499999993</v>
      </c>
      <c r="G10669" s="10">
        <v>9563522.7999999989</v>
      </c>
      <c r="H10669">
        <v>0.7942915554088501</v>
      </c>
      <c r="I10669" s="8">
        <v>330819.77195107547</v>
      </c>
      <c r="J10669" s="8">
        <v>0</v>
      </c>
    </row>
    <row r="10670" spans="1:10" hidden="1" x14ac:dyDescent="0.35">
      <c r="A10670">
        <v>2022</v>
      </c>
      <c r="B10670">
        <v>3171600</v>
      </c>
      <c r="C10670" t="s">
        <v>262</v>
      </c>
      <c r="D10670" t="s">
        <v>303</v>
      </c>
      <c r="E10670" t="s">
        <v>300</v>
      </c>
      <c r="F10670" s="8">
        <v>7596225.4000000004</v>
      </c>
      <c r="G10670" s="10"/>
      <c r="I10670" s="8">
        <v>0</v>
      </c>
      <c r="J10670" s="8">
        <v>7927045.171951076</v>
      </c>
    </row>
    <row r="10671" spans="1:10" hidden="1" x14ac:dyDescent="0.35">
      <c r="A10671">
        <v>2022</v>
      </c>
      <c r="B10671">
        <v>3171600</v>
      </c>
      <c r="C10671" t="s">
        <v>262</v>
      </c>
      <c r="D10671" t="s">
        <v>303</v>
      </c>
      <c r="E10671" t="s">
        <v>307</v>
      </c>
      <c r="F10671" s="8">
        <v>10057.950000000001</v>
      </c>
      <c r="G10671" s="10"/>
      <c r="I10671" s="8">
        <v>0</v>
      </c>
      <c r="J10671" s="8">
        <v>0</v>
      </c>
    </row>
    <row r="10672" spans="1:10" hidden="1" x14ac:dyDescent="0.35">
      <c r="A10672">
        <v>2022</v>
      </c>
      <c r="B10672">
        <v>3171600</v>
      </c>
      <c r="C10672" t="s">
        <v>262</v>
      </c>
      <c r="D10672" t="s">
        <v>303</v>
      </c>
      <c r="E10672" t="s">
        <v>306</v>
      </c>
      <c r="F10672" s="8">
        <v>112609.99</v>
      </c>
      <c r="G10672" s="10"/>
      <c r="I10672" s="8">
        <v>0</v>
      </c>
      <c r="J10672" s="8">
        <v>0</v>
      </c>
    </row>
    <row r="10673" spans="1:10" hidden="1" x14ac:dyDescent="0.35">
      <c r="A10673">
        <v>2022</v>
      </c>
      <c r="B10673">
        <v>3171600</v>
      </c>
      <c r="C10673" t="s">
        <v>262</v>
      </c>
      <c r="D10673" t="s">
        <v>303</v>
      </c>
      <c r="E10673" t="s">
        <v>301</v>
      </c>
      <c r="F10673" s="8">
        <v>1588699.93</v>
      </c>
      <c r="G10673" s="10"/>
      <c r="I10673" s="8">
        <v>0</v>
      </c>
      <c r="J10673" s="8">
        <v>0</v>
      </c>
    </row>
    <row r="10674" spans="1:10" hidden="1" x14ac:dyDescent="0.35">
      <c r="A10674">
        <v>2022</v>
      </c>
      <c r="B10674">
        <v>3171600</v>
      </c>
      <c r="C10674" t="s">
        <v>262</v>
      </c>
      <c r="D10674" t="s">
        <v>303</v>
      </c>
      <c r="E10674" t="s">
        <v>305</v>
      </c>
      <c r="F10674" s="8">
        <v>10000</v>
      </c>
      <c r="G10674" s="10"/>
      <c r="I10674" s="8">
        <v>0</v>
      </c>
      <c r="J10674" s="8">
        <v>0</v>
      </c>
    </row>
    <row r="10675" spans="1:10" hidden="1" x14ac:dyDescent="0.35">
      <c r="A10675">
        <v>2022</v>
      </c>
      <c r="B10675">
        <v>3171600</v>
      </c>
      <c r="C10675" t="s">
        <v>262</v>
      </c>
      <c r="D10675" t="s">
        <v>303</v>
      </c>
      <c r="E10675" t="s">
        <v>309</v>
      </c>
      <c r="F10675" s="8">
        <v>416496.65</v>
      </c>
      <c r="G10675" s="10"/>
      <c r="I10675" s="8">
        <v>0</v>
      </c>
      <c r="J10675" s="8">
        <v>0</v>
      </c>
    </row>
    <row r="10676" spans="1:10" hidden="1" x14ac:dyDescent="0.35">
      <c r="A10676">
        <v>2022</v>
      </c>
      <c r="B10676">
        <v>3171808</v>
      </c>
      <c r="C10676" t="s">
        <v>263</v>
      </c>
      <c r="D10676" t="s">
        <v>303</v>
      </c>
      <c r="E10676" t="s">
        <v>299</v>
      </c>
      <c r="F10676" s="8">
        <v>13809239.369999999</v>
      </c>
      <c r="G10676" s="10">
        <v>13430437.6</v>
      </c>
      <c r="H10676">
        <v>0.74694835557703643</v>
      </c>
      <c r="I10676" s="8">
        <v>282945.35919117078</v>
      </c>
      <c r="J10676" s="8">
        <v>0</v>
      </c>
    </row>
    <row r="10677" spans="1:10" hidden="1" x14ac:dyDescent="0.35">
      <c r="A10677">
        <v>2022</v>
      </c>
      <c r="B10677">
        <v>3171808</v>
      </c>
      <c r="C10677" t="s">
        <v>263</v>
      </c>
      <c r="D10677" t="s">
        <v>303</v>
      </c>
      <c r="E10677" t="s">
        <v>300</v>
      </c>
      <c r="F10677" s="8">
        <v>10031843.279999999</v>
      </c>
      <c r="G10677" s="10"/>
      <c r="I10677" s="8">
        <v>0</v>
      </c>
      <c r="J10677" s="8">
        <v>10314788.639191169</v>
      </c>
    </row>
    <row r="10678" spans="1:10" hidden="1" x14ac:dyDescent="0.35">
      <c r="A10678">
        <v>2022</v>
      </c>
      <c r="B10678">
        <v>3171808</v>
      </c>
      <c r="C10678" t="s">
        <v>263</v>
      </c>
      <c r="D10678" t="s">
        <v>303</v>
      </c>
      <c r="E10678" t="s">
        <v>301</v>
      </c>
      <c r="F10678" s="8">
        <v>2328607.62</v>
      </c>
      <c r="G10678" s="10"/>
      <c r="I10678" s="8">
        <v>0</v>
      </c>
      <c r="J10678" s="8">
        <v>0</v>
      </c>
    </row>
    <row r="10679" spans="1:10" hidden="1" x14ac:dyDescent="0.35">
      <c r="A10679">
        <v>2022</v>
      </c>
      <c r="B10679">
        <v>3171808</v>
      </c>
      <c r="C10679" t="s">
        <v>263</v>
      </c>
      <c r="D10679" t="s">
        <v>303</v>
      </c>
      <c r="E10679" t="s">
        <v>305</v>
      </c>
      <c r="F10679" s="8">
        <v>689189.12</v>
      </c>
      <c r="G10679" s="10"/>
      <c r="I10679" s="8">
        <v>0</v>
      </c>
      <c r="J10679" s="8">
        <v>0</v>
      </c>
    </row>
    <row r="10680" spans="1:10" hidden="1" x14ac:dyDescent="0.35">
      <c r="A10680">
        <v>2022</v>
      </c>
      <c r="B10680">
        <v>3171808</v>
      </c>
      <c r="C10680" t="s">
        <v>263</v>
      </c>
      <c r="D10680" t="s">
        <v>303</v>
      </c>
      <c r="E10680" t="s">
        <v>309</v>
      </c>
      <c r="F10680" s="8">
        <v>378801.77</v>
      </c>
      <c r="G10680" s="10"/>
      <c r="I10680" s="8">
        <v>0</v>
      </c>
      <c r="J10680" s="8">
        <v>0</v>
      </c>
    </row>
    <row r="10681" spans="1:10" hidden="1" x14ac:dyDescent="0.35">
      <c r="A10681">
        <v>2022</v>
      </c>
      <c r="B10681">
        <v>3171907</v>
      </c>
      <c r="C10681" t="s">
        <v>264</v>
      </c>
      <c r="D10681" t="s">
        <v>303</v>
      </c>
      <c r="E10681" t="s">
        <v>299</v>
      </c>
      <c r="F10681" s="8">
        <v>5994070.6500000004</v>
      </c>
      <c r="G10681" s="10">
        <v>5672922.5900000008</v>
      </c>
      <c r="H10681">
        <v>0.83413340036427319</v>
      </c>
      <c r="I10681" s="8">
        <v>267880.32330818963</v>
      </c>
      <c r="J10681" s="8">
        <v>0</v>
      </c>
    </row>
    <row r="10682" spans="1:10" hidden="1" x14ac:dyDescent="0.35">
      <c r="A10682">
        <v>2022</v>
      </c>
      <c r="B10682">
        <v>3171907</v>
      </c>
      <c r="C10682" t="s">
        <v>264</v>
      </c>
      <c r="D10682" t="s">
        <v>303</v>
      </c>
      <c r="E10682" t="s">
        <v>300</v>
      </c>
      <c r="F10682" s="8">
        <v>4731974.21</v>
      </c>
      <c r="G10682" s="10"/>
      <c r="I10682" s="8">
        <v>0</v>
      </c>
      <c r="J10682" s="8">
        <v>4999854.5333081894</v>
      </c>
    </row>
    <row r="10683" spans="1:10" hidden="1" x14ac:dyDescent="0.35">
      <c r="A10683">
        <v>2022</v>
      </c>
      <c r="B10683">
        <v>3171907</v>
      </c>
      <c r="C10683" t="s">
        <v>264</v>
      </c>
      <c r="D10683" t="s">
        <v>303</v>
      </c>
      <c r="E10683" t="s">
        <v>306</v>
      </c>
      <c r="F10683" s="8">
        <v>45974.12</v>
      </c>
      <c r="G10683" s="10"/>
      <c r="I10683" s="8">
        <v>0</v>
      </c>
      <c r="J10683" s="8">
        <v>0</v>
      </c>
    </row>
    <row r="10684" spans="1:10" hidden="1" x14ac:dyDescent="0.35">
      <c r="A10684">
        <v>2022</v>
      </c>
      <c r="B10684">
        <v>3171907</v>
      </c>
      <c r="C10684" t="s">
        <v>264</v>
      </c>
      <c r="D10684" t="s">
        <v>303</v>
      </c>
      <c r="E10684" t="s">
        <v>301</v>
      </c>
      <c r="F10684" s="8">
        <v>874152.56</v>
      </c>
      <c r="G10684" s="10"/>
      <c r="I10684" s="8">
        <v>0</v>
      </c>
      <c r="J10684" s="8">
        <v>0</v>
      </c>
    </row>
    <row r="10685" spans="1:10" hidden="1" x14ac:dyDescent="0.35">
      <c r="A10685">
        <v>2022</v>
      </c>
      <c r="B10685">
        <v>3171907</v>
      </c>
      <c r="C10685" t="s">
        <v>264</v>
      </c>
      <c r="D10685" t="s">
        <v>303</v>
      </c>
      <c r="E10685" t="s">
        <v>309</v>
      </c>
      <c r="F10685" s="8">
        <v>321148.06</v>
      </c>
      <c r="G10685" s="10"/>
      <c r="I10685" s="8">
        <v>0</v>
      </c>
      <c r="J10685" s="8">
        <v>0</v>
      </c>
    </row>
    <row r="10686" spans="1:10" hidden="1" x14ac:dyDescent="0.35">
      <c r="A10686">
        <v>2023</v>
      </c>
      <c r="B10686">
        <v>3100500</v>
      </c>
      <c r="C10686" t="s">
        <v>0</v>
      </c>
      <c r="D10686" t="s">
        <v>303</v>
      </c>
      <c r="E10686" t="s">
        <v>299</v>
      </c>
      <c r="F10686" s="8">
        <v>9923935.3499999996</v>
      </c>
      <c r="G10686" s="10">
        <v>9923935.3499999996</v>
      </c>
      <c r="H10686">
        <v>0.92035763816216309</v>
      </c>
      <c r="I10686" s="8">
        <v>0</v>
      </c>
      <c r="J10686" s="8">
        <v>0</v>
      </c>
    </row>
    <row r="10687" spans="1:10" hidden="1" x14ac:dyDescent="0.35">
      <c r="A10687">
        <v>2023</v>
      </c>
      <c r="B10687">
        <v>3100500</v>
      </c>
      <c r="C10687" t="s">
        <v>0</v>
      </c>
      <c r="D10687" t="s">
        <v>303</v>
      </c>
      <c r="E10687" t="s">
        <v>300</v>
      </c>
      <c r="F10687" s="8">
        <v>9133569.6999999993</v>
      </c>
      <c r="G10687" s="10"/>
      <c r="I10687" s="8">
        <v>0</v>
      </c>
      <c r="J10687" s="8">
        <v>9133569.6999999993</v>
      </c>
    </row>
    <row r="10688" spans="1:10" hidden="1" x14ac:dyDescent="0.35">
      <c r="A10688">
        <v>2023</v>
      </c>
      <c r="B10688">
        <v>3100500</v>
      </c>
      <c r="C10688" t="s">
        <v>0</v>
      </c>
      <c r="D10688" t="s">
        <v>303</v>
      </c>
      <c r="E10688" t="s">
        <v>306</v>
      </c>
      <c r="F10688" s="8">
        <v>214278</v>
      </c>
      <c r="G10688" s="10"/>
      <c r="I10688" s="8">
        <v>0</v>
      </c>
      <c r="J10688" s="8">
        <v>0</v>
      </c>
    </row>
    <row r="10689" spans="1:10" hidden="1" x14ac:dyDescent="0.35">
      <c r="A10689">
        <v>2023</v>
      </c>
      <c r="B10689">
        <v>3100500</v>
      </c>
      <c r="C10689" t="s">
        <v>0</v>
      </c>
      <c r="D10689" t="s">
        <v>303</v>
      </c>
      <c r="E10689" t="s">
        <v>301</v>
      </c>
      <c r="F10689" s="8">
        <v>576087.65</v>
      </c>
      <c r="G10689" s="10"/>
      <c r="I10689" s="8">
        <v>0</v>
      </c>
      <c r="J10689" s="8">
        <v>0</v>
      </c>
    </row>
    <row r="10690" spans="1:10" x14ac:dyDescent="0.35">
      <c r="A10690">
        <v>2023</v>
      </c>
      <c r="B10690">
        <v>3100609</v>
      </c>
      <c r="C10690" t="s">
        <v>1</v>
      </c>
      <c r="D10690" t="s">
        <v>303</v>
      </c>
      <c r="E10690" t="s">
        <v>299</v>
      </c>
      <c r="F10690" s="8">
        <v>13953849.779999999</v>
      </c>
      <c r="G10690" s="10">
        <v>13263861.189999999</v>
      </c>
      <c r="H10690">
        <v>0.82935736603558352</v>
      </c>
      <c r="I10690" s="8">
        <v>572247.11959700612</v>
      </c>
      <c r="J10690" s="8">
        <v>0</v>
      </c>
    </row>
    <row r="10691" spans="1:10" x14ac:dyDescent="0.35">
      <c r="A10691">
        <v>2023</v>
      </c>
      <c r="B10691">
        <v>3100609</v>
      </c>
      <c r="C10691" t="s">
        <v>1</v>
      </c>
      <c r="D10691" t="s">
        <v>303</v>
      </c>
      <c r="E10691" t="s">
        <v>300</v>
      </c>
      <c r="F10691" s="8">
        <v>11000480.98</v>
      </c>
      <c r="G10691" s="10"/>
      <c r="I10691" s="8">
        <v>0</v>
      </c>
      <c r="J10691" s="8">
        <v>11572728.099597007</v>
      </c>
    </row>
    <row r="10692" spans="1:10" x14ac:dyDescent="0.35">
      <c r="A10692">
        <v>2023</v>
      </c>
      <c r="B10692">
        <v>3100609</v>
      </c>
      <c r="C10692" t="s">
        <v>1</v>
      </c>
      <c r="D10692" t="s">
        <v>303</v>
      </c>
      <c r="E10692" t="s">
        <v>306</v>
      </c>
      <c r="F10692" s="8">
        <v>292636.48</v>
      </c>
      <c r="G10692" s="10"/>
      <c r="I10692" s="8">
        <v>0</v>
      </c>
      <c r="J10692" s="8">
        <v>0</v>
      </c>
    </row>
    <row r="10693" spans="1:10" x14ac:dyDescent="0.35">
      <c r="A10693">
        <v>2023</v>
      </c>
      <c r="B10693">
        <v>3100609</v>
      </c>
      <c r="C10693" t="s">
        <v>1</v>
      </c>
      <c r="D10693" t="s">
        <v>303</v>
      </c>
      <c r="E10693" t="s">
        <v>301</v>
      </c>
      <c r="F10693" s="8">
        <v>1730405.52</v>
      </c>
      <c r="G10693" s="10"/>
      <c r="I10693" s="8">
        <v>0</v>
      </c>
      <c r="J10693" s="8">
        <v>0</v>
      </c>
    </row>
    <row r="10694" spans="1:10" x14ac:dyDescent="0.35">
      <c r="A10694">
        <v>2023</v>
      </c>
      <c r="B10694">
        <v>3100609</v>
      </c>
      <c r="C10694" t="s">
        <v>1</v>
      </c>
      <c r="D10694" t="s">
        <v>303</v>
      </c>
      <c r="E10694" t="s">
        <v>304</v>
      </c>
      <c r="F10694" s="8">
        <v>17889.07</v>
      </c>
      <c r="G10694" s="10"/>
      <c r="I10694" s="8">
        <v>0</v>
      </c>
      <c r="J10694" s="8">
        <v>0</v>
      </c>
    </row>
    <row r="10695" spans="1:10" x14ac:dyDescent="0.35">
      <c r="A10695">
        <v>2023</v>
      </c>
      <c r="B10695">
        <v>3100609</v>
      </c>
      <c r="C10695" t="s">
        <v>1</v>
      </c>
      <c r="D10695" t="s">
        <v>303</v>
      </c>
      <c r="E10695" t="s">
        <v>305</v>
      </c>
      <c r="F10695" s="8">
        <v>83810.39</v>
      </c>
      <c r="G10695" s="10"/>
      <c r="I10695" s="8">
        <v>0</v>
      </c>
      <c r="J10695" s="8">
        <v>0</v>
      </c>
    </row>
    <row r="10696" spans="1:10" x14ac:dyDescent="0.35">
      <c r="A10696">
        <v>2023</v>
      </c>
      <c r="B10696">
        <v>3100609</v>
      </c>
      <c r="C10696" t="s">
        <v>1</v>
      </c>
      <c r="D10696" t="s">
        <v>303</v>
      </c>
      <c r="E10696" t="s">
        <v>309</v>
      </c>
      <c r="F10696" s="8">
        <v>689988.59</v>
      </c>
      <c r="G10696" s="10"/>
      <c r="I10696" s="8">
        <v>0</v>
      </c>
      <c r="J10696" s="8">
        <v>0</v>
      </c>
    </row>
    <row r="10697" spans="1:10" hidden="1" x14ac:dyDescent="0.35">
      <c r="A10697">
        <v>2023</v>
      </c>
      <c r="B10697">
        <v>3100906</v>
      </c>
      <c r="C10697" t="s">
        <v>2</v>
      </c>
      <c r="D10697" t="s">
        <v>303</v>
      </c>
      <c r="E10697" t="s">
        <v>299</v>
      </c>
      <c r="F10697" s="8">
        <v>16769917.130000001</v>
      </c>
      <c r="G10697" s="10">
        <v>16219804.83</v>
      </c>
      <c r="H10697">
        <v>0.51081924886515417</v>
      </c>
      <c r="I10697" s="8">
        <v>281007.95187748235</v>
      </c>
      <c r="J10697" s="8">
        <v>0</v>
      </c>
    </row>
    <row r="10698" spans="1:10" hidden="1" x14ac:dyDescent="0.35">
      <c r="A10698">
        <v>2023</v>
      </c>
      <c r="B10698">
        <v>3100906</v>
      </c>
      <c r="C10698" t="s">
        <v>2</v>
      </c>
      <c r="D10698" t="s">
        <v>303</v>
      </c>
      <c r="E10698" t="s">
        <v>300</v>
      </c>
      <c r="F10698" s="8">
        <v>8285388.5199999996</v>
      </c>
      <c r="G10698" s="10"/>
      <c r="I10698" s="8">
        <v>0</v>
      </c>
      <c r="J10698" s="8">
        <v>8566396.4718774818</v>
      </c>
    </row>
    <row r="10699" spans="1:10" hidden="1" x14ac:dyDescent="0.35">
      <c r="A10699">
        <v>2023</v>
      </c>
      <c r="B10699">
        <v>3100906</v>
      </c>
      <c r="C10699" t="s">
        <v>2</v>
      </c>
      <c r="D10699" t="s">
        <v>303</v>
      </c>
      <c r="E10699" t="s">
        <v>306</v>
      </c>
      <c r="F10699" s="8">
        <v>82711.070000000007</v>
      </c>
      <c r="G10699" s="10"/>
      <c r="I10699" s="8">
        <v>0</v>
      </c>
      <c r="J10699" s="8">
        <v>0</v>
      </c>
    </row>
    <row r="10700" spans="1:10" hidden="1" x14ac:dyDescent="0.35">
      <c r="A10700">
        <v>2023</v>
      </c>
      <c r="B10700">
        <v>3100906</v>
      </c>
      <c r="C10700" t="s">
        <v>2</v>
      </c>
      <c r="D10700" t="s">
        <v>303</v>
      </c>
      <c r="E10700" t="s">
        <v>301</v>
      </c>
      <c r="F10700" s="8">
        <v>6937407.0999999996</v>
      </c>
      <c r="G10700" s="10"/>
      <c r="I10700" s="8">
        <v>0</v>
      </c>
      <c r="J10700" s="8">
        <v>0</v>
      </c>
    </row>
    <row r="10701" spans="1:10" hidden="1" x14ac:dyDescent="0.35">
      <c r="A10701">
        <v>2023</v>
      </c>
      <c r="B10701">
        <v>3100906</v>
      </c>
      <c r="C10701" t="s">
        <v>2</v>
      </c>
      <c r="D10701" t="s">
        <v>303</v>
      </c>
      <c r="E10701" t="s">
        <v>304</v>
      </c>
      <c r="F10701" s="8">
        <v>81010.240000000005</v>
      </c>
      <c r="G10701" s="10"/>
      <c r="I10701" s="8">
        <v>0</v>
      </c>
      <c r="J10701" s="8">
        <v>0</v>
      </c>
    </row>
    <row r="10702" spans="1:10" hidden="1" x14ac:dyDescent="0.35">
      <c r="A10702">
        <v>2023</v>
      </c>
      <c r="B10702">
        <v>3100906</v>
      </c>
      <c r="C10702" t="s">
        <v>2</v>
      </c>
      <c r="D10702" t="s">
        <v>303</v>
      </c>
      <c r="E10702" t="s">
        <v>305</v>
      </c>
      <c r="F10702" s="8">
        <v>98549.51</v>
      </c>
      <c r="G10702" s="10"/>
      <c r="I10702" s="8">
        <v>0</v>
      </c>
      <c r="J10702" s="8">
        <v>0</v>
      </c>
    </row>
    <row r="10703" spans="1:10" hidden="1" x14ac:dyDescent="0.35">
      <c r="A10703">
        <v>2023</v>
      </c>
      <c r="B10703">
        <v>3100906</v>
      </c>
      <c r="C10703" t="s">
        <v>2</v>
      </c>
      <c r="D10703" t="s">
        <v>303</v>
      </c>
      <c r="E10703" t="s">
        <v>309</v>
      </c>
      <c r="F10703" s="8">
        <v>550112.30000000005</v>
      </c>
      <c r="G10703" s="10"/>
      <c r="I10703" s="8">
        <v>0</v>
      </c>
      <c r="J10703" s="8">
        <v>0</v>
      </c>
    </row>
    <row r="10704" spans="1:10" hidden="1" x14ac:dyDescent="0.35">
      <c r="A10704">
        <v>2023</v>
      </c>
      <c r="B10704">
        <v>3101003</v>
      </c>
      <c r="C10704" t="s">
        <v>3</v>
      </c>
      <c r="D10704" t="s">
        <v>303</v>
      </c>
      <c r="E10704" t="s">
        <v>299</v>
      </c>
      <c r="F10704" s="8">
        <v>21190526.16</v>
      </c>
      <c r="G10704" s="10">
        <v>20121567.170000002</v>
      </c>
      <c r="H10704">
        <v>0.73769526670521246</v>
      </c>
      <c r="I10704" s="8">
        <v>788565.98722498456</v>
      </c>
      <c r="J10704" s="8">
        <v>0</v>
      </c>
    </row>
    <row r="10705" spans="1:10" hidden="1" x14ac:dyDescent="0.35">
      <c r="A10705">
        <v>2023</v>
      </c>
      <c r="B10705">
        <v>3101003</v>
      </c>
      <c r="C10705" t="s">
        <v>3</v>
      </c>
      <c r="D10705" t="s">
        <v>303</v>
      </c>
      <c r="E10705" t="s">
        <v>300</v>
      </c>
      <c r="F10705" s="8">
        <v>14843584.859999999</v>
      </c>
      <c r="G10705" s="10"/>
      <c r="I10705" s="8">
        <v>0</v>
      </c>
      <c r="J10705" s="8">
        <v>15632150.847224984</v>
      </c>
    </row>
    <row r="10706" spans="1:10" hidden="1" x14ac:dyDescent="0.35">
      <c r="A10706">
        <v>2023</v>
      </c>
      <c r="B10706">
        <v>3101003</v>
      </c>
      <c r="C10706" t="s">
        <v>3</v>
      </c>
      <c r="D10706" t="s">
        <v>303</v>
      </c>
      <c r="E10706" t="s">
        <v>306</v>
      </c>
      <c r="F10706" s="8">
        <v>11000</v>
      </c>
      <c r="G10706" s="10"/>
      <c r="I10706" s="8">
        <v>0</v>
      </c>
      <c r="J10706" s="8">
        <v>0</v>
      </c>
    </row>
    <row r="10707" spans="1:10" hidden="1" x14ac:dyDescent="0.35">
      <c r="A10707">
        <v>2023</v>
      </c>
      <c r="B10707">
        <v>3101003</v>
      </c>
      <c r="C10707" t="s">
        <v>3</v>
      </c>
      <c r="D10707" t="s">
        <v>303</v>
      </c>
      <c r="E10707" t="s">
        <v>301</v>
      </c>
      <c r="F10707" s="8">
        <v>4646505.3099999996</v>
      </c>
      <c r="G10707" s="10"/>
      <c r="I10707" s="8">
        <v>0</v>
      </c>
      <c r="J10707" s="8">
        <v>0</v>
      </c>
    </row>
    <row r="10708" spans="1:10" hidden="1" x14ac:dyDescent="0.35">
      <c r="A10708">
        <v>2023</v>
      </c>
      <c r="B10708">
        <v>3101003</v>
      </c>
      <c r="C10708" t="s">
        <v>3</v>
      </c>
      <c r="D10708" t="s">
        <v>303</v>
      </c>
      <c r="E10708" t="s">
        <v>309</v>
      </c>
      <c r="F10708" s="8">
        <v>1068958.99</v>
      </c>
      <c r="G10708" s="10"/>
      <c r="I10708" s="8">
        <v>0</v>
      </c>
      <c r="J10708" s="8">
        <v>0</v>
      </c>
    </row>
    <row r="10709" spans="1:10" hidden="1" x14ac:dyDescent="0.35">
      <c r="A10709">
        <v>2023</v>
      </c>
      <c r="B10709">
        <v>3101102</v>
      </c>
      <c r="C10709" t="s">
        <v>4</v>
      </c>
      <c r="D10709" t="s">
        <v>303</v>
      </c>
      <c r="E10709" t="s">
        <v>299</v>
      </c>
      <c r="F10709" s="8">
        <v>30485681.309999999</v>
      </c>
      <c r="G10709" s="10">
        <v>28563624.91</v>
      </c>
      <c r="H10709">
        <v>0.69443283135452716</v>
      </c>
      <c r="I10709" s="8">
        <v>1334739.0678750896</v>
      </c>
      <c r="J10709" s="8">
        <v>0</v>
      </c>
    </row>
    <row r="10710" spans="1:10" hidden="1" x14ac:dyDescent="0.35">
      <c r="A10710">
        <v>2023</v>
      </c>
      <c r="B10710">
        <v>3101102</v>
      </c>
      <c r="C10710" t="s">
        <v>4</v>
      </c>
      <c r="D10710" t="s">
        <v>303</v>
      </c>
      <c r="E10710" t="s">
        <v>300</v>
      </c>
      <c r="F10710" s="8">
        <v>19835518.920000002</v>
      </c>
      <c r="G10710" s="10"/>
      <c r="I10710" s="8">
        <v>0</v>
      </c>
      <c r="J10710" s="8">
        <v>21170257.987875093</v>
      </c>
    </row>
    <row r="10711" spans="1:10" hidden="1" x14ac:dyDescent="0.35">
      <c r="A10711">
        <v>2023</v>
      </c>
      <c r="B10711">
        <v>3101102</v>
      </c>
      <c r="C10711" t="s">
        <v>4</v>
      </c>
      <c r="D10711" t="s">
        <v>303</v>
      </c>
      <c r="E10711" t="s">
        <v>306</v>
      </c>
      <c r="F10711" s="8">
        <v>449933.87</v>
      </c>
      <c r="G10711" s="10"/>
      <c r="I10711" s="8">
        <v>0</v>
      </c>
      <c r="J10711" s="8">
        <v>0</v>
      </c>
    </row>
    <row r="10712" spans="1:10" hidden="1" x14ac:dyDescent="0.35">
      <c r="A10712">
        <v>2023</v>
      </c>
      <c r="B10712">
        <v>3101102</v>
      </c>
      <c r="C10712" t="s">
        <v>4</v>
      </c>
      <c r="D10712" t="s">
        <v>303</v>
      </c>
      <c r="E10712" t="s">
        <v>301</v>
      </c>
      <c r="F10712" s="8">
        <v>1977868</v>
      </c>
      <c r="G10712" s="10"/>
      <c r="I10712" s="8">
        <v>0</v>
      </c>
      <c r="J10712" s="8">
        <v>0</v>
      </c>
    </row>
    <row r="10713" spans="1:10" hidden="1" x14ac:dyDescent="0.35">
      <c r="A10713">
        <v>2023</v>
      </c>
      <c r="B10713">
        <v>3101102</v>
      </c>
      <c r="C10713" t="s">
        <v>4</v>
      </c>
      <c r="D10713" t="s">
        <v>303</v>
      </c>
      <c r="E10713" t="s">
        <v>305</v>
      </c>
      <c r="F10713" s="8">
        <v>43093.599999999999</v>
      </c>
      <c r="G10713" s="10"/>
      <c r="I10713" s="8">
        <v>0</v>
      </c>
      <c r="J10713" s="8">
        <v>0</v>
      </c>
    </row>
    <row r="10714" spans="1:10" hidden="1" x14ac:dyDescent="0.35">
      <c r="A10714">
        <v>2023</v>
      </c>
      <c r="B10714">
        <v>3101102</v>
      </c>
      <c r="C10714" t="s">
        <v>4</v>
      </c>
      <c r="D10714" t="s">
        <v>303</v>
      </c>
      <c r="E10714" t="s">
        <v>309</v>
      </c>
      <c r="F10714" s="8">
        <v>1922056.4</v>
      </c>
      <c r="G10714" s="10"/>
      <c r="I10714" s="8">
        <v>0</v>
      </c>
      <c r="J10714" s="8">
        <v>0</v>
      </c>
    </row>
    <row r="10715" spans="1:10" hidden="1" x14ac:dyDescent="0.35">
      <c r="A10715">
        <v>2023</v>
      </c>
      <c r="B10715">
        <v>3101706</v>
      </c>
      <c r="C10715" t="s">
        <v>5</v>
      </c>
      <c r="D10715" t="s">
        <v>303</v>
      </c>
      <c r="E10715" t="s">
        <v>299</v>
      </c>
      <c r="F10715" s="8">
        <v>44692061.630000003</v>
      </c>
      <c r="G10715" s="10">
        <v>42346836.130000003</v>
      </c>
      <c r="H10715">
        <v>0.62525796611384288</v>
      </c>
      <c r="I10715" s="8">
        <v>1466370.9262083203</v>
      </c>
      <c r="J10715" s="8">
        <v>0</v>
      </c>
    </row>
    <row r="10716" spans="1:10" hidden="1" x14ac:dyDescent="0.35">
      <c r="A10716">
        <v>2023</v>
      </c>
      <c r="B10716">
        <v>3101706</v>
      </c>
      <c r="C10716" t="s">
        <v>5</v>
      </c>
      <c r="D10716" t="s">
        <v>303</v>
      </c>
      <c r="E10716" t="s">
        <v>300</v>
      </c>
      <c r="F10716" s="8">
        <v>26477696.629999999</v>
      </c>
      <c r="G10716" s="10"/>
      <c r="I10716" s="8">
        <v>0</v>
      </c>
      <c r="J10716" s="8">
        <v>27944067.55620832</v>
      </c>
    </row>
    <row r="10717" spans="1:10" hidden="1" x14ac:dyDescent="0.35">
      <c r="A10717">
        <v>2023</v>
      </c>
      <c r="B10717">
        <v>3101706</v>
      </c>
      <c r="C10717" t="s">
        <v>5</v>
      </c>
      <c r="D10717" t="s">
        <v>303</v>
      </c>
      <c r="E10717" t="s">
        <v>306</v>
      </c>
      <c r="F10717" s="8">
        <v>26550.47</v>
      </c>
      <c r="G10717" s="10"/>
      <c r="I10717" s="8">
        <v>0</v>
      </c>
      <c r="J10717" s="8">
        <v>0</v>
      </c>
    </row>
    <row r="10718" spans="1:10" hidden="1" x14ac:dyDescent="0.35">
      <c r="A10718">
        <v>2023</v>
      </c>
      <c r="B10718">
        <v>3101706</v>
      </c>
      <c r="C10718" t="s">
        <v>5</v>
      </c>
      <c r="D10718" t="s">
        <v>303</v>
      </c>
      <c r="E10718" t="s">
        <v>301</v>
      </c>
      <c r="F10718" s="8">
        <v>7803322.5700000003</v>
      </c>
      <c r="G10718" s="10"/>
      <c r="I10718" s="8">
        <v>0</v>
      </c>
      <c r="J10718" s="8">
        <v>0</v>
      </c>
    </row>
    <row r="10719" spans="1:10" hidden="1" x14ac:dyDescent="0.35">
      <c r="A10719">
        <v>2023</v>
      </c>
      <c r="B10719">
        <v>3101706</v>
      </c>
      <c r="C10719" t="s">
        <v>5</v>
      </c>
      <c r="D10719" t="s">
        <v>303</v>
      </c>
      <c r="E10719" t="s">
        <v>304</v>
      </c>
      <c r="F10719" s="8">
        <v>395687.5</v>
      </c>
      <c r="G10719" s="10"/>
      <c r="I10719" s="8">
        <v>0</v>
      </c>
      <c r="J10719" s="8">
        <v>0</v>
      </c>
    </row>
    <row r="10720" spans="1:10" hidden="1" x14ac:dyDescent="0.35">
      <c r="A10720">
        <v>2023</v>
      </c>
      <c r="B10720">
        <v>3101706</v>
      </c>
      <c r="C10720" t="s">
        <v>5</v>
      </c>
      <c r="D10720" t="s">
        <v>303</v>
      </c>
      <c r="E10720" t="s">
        <v>305</v>
      </c>
      <c r="F10720" s="8">
        <v>675927.06</v>
      </c>
      <c r="G10720" s="10"/>
      <c r="I10720" s="8">
        <v>0</v>
      </c>
      <c r="J10720" s="8">
        <v>0</v>
      </c>
    </row>
    <row r="10721" spans="1:10" hidden="1" x14ac:dyDescent="0.35">
      <c r="A10721">
        <v>2023</v>
      </c>
      <c r="B10721">
        <v>3101706</v>
      </c>
      <c r="C10721" t="s">
        <v>5</v>
      </c>
      <c r="D10721" t="s">
        <v>303</v>
      </c>
      <c r="E10721" t="s">
        <v>309</v>
      </c>
      <c r="F10721" s="8">
        <v>2345225.5</v>
      </c>
      <c r="G10721" s="10"/>
      <c r="I10721" s="8">
        <v>0</v>
      </c>
      <c r="J10721" s="8">
        <v>0</v>
      </c>
    </row>
    <row r="10722" spans="1:10" hidden="1" x14ac:dyDescent="0.35">
      <c r="A10722">
        <v>2023</v>
      </c>
      <c r="B10722">
        <v>3101805</v>
      </c>
      <c r="C10722" t="s">
        <v>6</v>
      </c>
      <c r="D10722" t="s">
        <v>303</v>
      </c>
      <c r="E10722" t="s">
        <v>299</v>
      </c>
      <c r="F10722" s="8">
        <v>10658390.550000001</v>
      </c>
      <c r="G10722" s="10">
        <v>8435917.4000000004</v>
      </c>
      <c r="H10722">
        <v>0.79792417834721796</v>
      </c>
      <c r="I10722" s="8">
        <v>1773365.0621125032</v>
      </c>
      <c r="J10722" s="8">
        <v>0</v>
      </c>
    </row>
    <row r="10723" spans="1:10" hidden="1" x14ac:dyDescent="0.35">
      <c r="A10723">
        <v>2023</v>
      </c>
      <c r="B10723">
        <v>3101805</v>
      </c>
      <c r="C10723" t="s">
        <v>6</v>
      </c>
      <c r="D10723" t="s">
        <v>303</v>
      </c>
      <c r="E10723" t="s">
        <v>300</v>
      </c>
      <c r="F10723" s="8">
        <v>6731222.46</v>
      </c>
      <c r="G10723" s="10"/>
      <c r="I10723" s="8">
        <v>0</v>
      </c>
      <c r="J10723" s="8">
        <v>8504587.5221125036</v>
      </c>
    </row>
    <row r="10724" spans="1:10" hidden="1" x14ac:dyDescent="0.35">
      <c r="A10724">
        <v>2023</v>
      </c>
      <c r="B10724">
        <v>3101805</v>
      </c>
      <c r="C10724" t="s">
        <v>6</v>
      </c>
      <c r="D10724" t="s">
        <v>303</v>
      </c>
      <c r="E10724" t="s">
        <v>301</v>
      </c>
      <c r="F10724" s="8">
        <v>922410.83</v>
      </c>
      <c r="G10724" s="10"/>
      <c r="I10724" s="8">
        <v>0</v>
      </c>
      <c r="J10724" s="8">
        <v>0</v>
      </c>
    </row>
    <row r="10725" spans="1:10" hidden="1" x14ac:dyDescent="0.35">
      <c r="A10725">
        <v>2023</v>
      </c>
      <c r="B10725">
        <v>3101805</v>
      </c>
      <c r="C10725" t="s">
        <v>6</v>
      </c>
      <c r="D10725" t="s">
        <v>303</v>
      </c>
      <c r="E10725" t="s">
        <v>309</v>
      </c>
      <c r="F10725" s="8">
        <v>2222473.15</v>
      </c>
      <c r="G10725" s="10"/>
      <c r="I10725" s="8">
        <v>0</v>
      </c>
      <c r="J10725" s="8">
        <v>0</v>
      </c>
    </row>
    <row r="10726" spans="1:10" hidden="1" x14ac:dyDescent="0.35">
      <c r="A10726">
        <v>2023</v>
      </c>
      <c r="B10726">
        <v>3102209</v>
      </c>
      <c r="C10726" t="s">
        <v>7</v>
      </c>
      <c r="D10726" t="s">
        <v>303</v>
      </c>
      <c r="E10726" t="s">
        <v>299</v>
      </c>
      <c r="F10726" s="8">
        <v>7650225.79</v>
      </c>
      <c r="G10726" s="10">
        <v>5850912.8700000001</v>
      </c>
      <c r="H10726">
        <v>0.76789802374889915</v>
      </c>
      <c r="I10726" s="8">
        <v>1381688.835373861</v>
      </c>
      <c r="J10726" s="8">
        <v>0</v>
      </c>
    </row>
    <row r="10727" spans="1:10" hidden="1" x14ac:dyDescent="0.35">
      <c r="A10727">
        <v>2023</v>
      </c>
      <c r="B10727">
        <v>3102209</v>
      </c>
      <c r="C10727" t="s">
        <v>7</v>
      </c>
      <c r="D10727" t="s">
        <v>303</v>
      </c>
      <c r="E10727" t="s">
        <v>300</v>
      </c>
      <c r="F10727" s="8">
        <v>4492904.43</v>
      </c>
      <c r="G10727" s="10"/>
      <c r="I10727" s="8">
        <v>0</v>
      </c>
      <c r="J10727" s="8">
        <v>5874593.2653738605</v>
      </c>
    </row>
    <row r="10728" spans="1:10" hidden="1" x14ac:dyDescent="0.35">
      <c r="A10728">
        <v>2023</v>
      </c>
      <c r="B10728">
        <v>3102209</v>
      </c>
      <c r="C10728" t="s">
        <v>7</v>
      </c>
      <c r="D10728" t="s">
        <v>303</v>
      </c>
      <c r="E10728" t="s">
        <v>301</v>
      </c>
      <c r="F10728" s="8">
        <v>637248.30000000005</v>
      </c>
      <c r="G10728" s="10"/>
      <c r="I10728" s="8">
        <v>0</v>
      </c>
      <c r="J10728" s="8">
        <v>0</v>
      </c>
    </row>
    <row r="10729" spans="1:10" hidden="1" x14ac:dyDescent="0.35">
      <c r="A10729">
        <v>2023</v>
      </c>
      <c r="B10729">
        <v>3102209</v>
      </c>
      <c r="C10729" t="s">
        <v>7</v>
      </c>
      <c r="D10729" t="s">
        <v>303</v>
      </c>
      <c r="E10729" t="s">
        <v>309</v>
      </c>
      <c r="F10729" s="8">
        <v>1799312.92</v>
      </c>
      <c r="G10729" s="10"/>
      <c r="I10729" s="8">
        <v>0</v>
      </c>
      <c r="J10729" s="8">
        <v>0</v>
      </c>
    </row>
    <row r="10730" spans="1:10" hidden="1" x14ac:dyDescent="0.35">
      <c r="A10730">
        <v>2023</v>
      </c>
      <c r="B10730">
        <v>3102852</v>
      </c>
      <c r="C10730" t="s">
        <v>8</v>
      </c>
      <c r="D10730" t="s">
        <v>303</v>
      </c>
      <c r="E10730" t="s">
        <v>299</v>
      </c>
      <c r="F10730" s="8">
        <v>13575426.74</v>
      </c>
      <c r="G10730" s="10">
        <v>12722579.93</v>
      </c>
      <c r="H10730">
        <v>0.67073702872778895</v>
      </c>
      <c r="I10730" s="8">
        <v>572035.93529937323</v>
      </c>
      <c r="J10730" s="8">
        <v>0</v>
      </c>
    </row>
    <row r="10731" spans="1:10" hidden="1" x14ac:dyDescent="0.35">
      <c r="A10731">
        <v>2023</v>
      </c>
      <c r="B10731">
        <v>3102852</v>
      </c>
      <c r="C10731" t="s">
        <v>8</v>
      </c>
      <c r="D10731" t="s">
        <v>303</v>
      </c>
      <c r="E10731" t="s">
        <v>300</v>
      </c>
      <c r="F10731" s="8">
        <v>8533505.4600000009</v>
      </c>
      <c r="G10731" s="10"/>
      <c r="I10731" s="8">
        <v>0</v>
      </c>
      <c r="J10731" s="8">
        <v>9105541.3952993751</v>
      </c>
    </row>
    <row r="10732" spans="1:10" hidden="1" x14ac:dyDescent="0.35">
      <c r="A10732">
        <v>2023</v>
      </c>
      <c r="B10732">
        <v>3102852</v>
      </c>
      <c r="C10732" t="s">
        <v>8</v>
      </c>
      <c r="D10732" t="s">
        <v>303</v>
      </c>
      <c r="E10732" t="s">
        <v>306</v>
      </c>
      <c r="F10732" s="8">
        <v>430199.23</v>
      </c>
      <c r="G10732" s="10"/>
      <c r="I10732" s="8">
        <v>0</v>
      </c>
      <c r="J10732" s="8">
        <v>0</v>
      </c>
    </row>
    <row r="10733" spans="1:10" hidden="1" x14ac:dyDescent="0.35">
      <c r="A10733">
        <v>2023</v>
      </c>
      <c r="B10733">
        <v>3102852</v>
      </c>
      <c r="C10733" t="s">
        <v>8</v>
      </c>
      <c r="D10733" t="s">
        <v>303</v>
      </c>
      <c r="E10733" t="s">
        <v>301</v>
      </c>
      <c r="F10733" s="8">
        <v>3322907.59</v>
      </c>
      <c r="G10733" s="10"/>
      <c r="I10733" s="8">
        <v>0</v>
      </c>
      <c r="J10733" s="8">
        <v>0</v>
      </c>
    </row>
    <row r="10734" spans="1:10" hidden="1" x14ac:dyDescent="0.35">
      <c r="A10734">
        <v>2023</v>
      </c>
      <c r="B10734">
        <v>3102852</v>
      </c>
      <c r="C10734" t="s">
        <v>8</v>
      </c>
      <c r="D10734" t="s">
        <v>303</v>
      </c>
      <c r="E10734" t="s">
        <v>309</v>
      </c>
      <c r="F10734" s="8">
        <v>852846.81</v>
      </c>
      <c r="G10734" s="10"/>
      <c r="I10734" s="8">
        <v>0</v>
      </c>
      <c r="J10734" s="8">
        <v>0</v>
      </c>
    </row>
    <row r="10735" spans="1:10" hidden="1" x14ac:dyDescent="0.35">
      <c r="A10735">
        <v>2023</v>
      </c>
      <c r="B10735">
        <v>3103405</v>
      </c>
      <c r="C10735" t="s">
        <v>9</v>
      </c>
      <c r="D10735" t="s">
        <v>303</v>
      </c>
      <c r="E10735" t="s">
        <v>299</v>
      </c>
      <c r="F10735" s="8">
        <v>33552553.800000001</v>
      </c>
      <c r="G10735" s="10">
        <v>33552553.800000001</v>
      </c>
      <c r="H10735">
        <v>0.50197810725215197</v>
      </c>
      <c r="I10735" s="8">
        <v>0</v>
      </c>
      <c r="J10735" s="8">
        <v>0</v>
      </c>
    </row>
    <row r="10736" spans="1:10" hidden="1" x14ac:dyDescent="0.35">
      <c r="A10736">
        <v>2023</v>
      </c>
      <c r="B10736">
        <v>3103405</v>
      </c>
      <c r="C10736" t="s">
        <v>9</v>
      </c>
      <c r="D10736" t="s">
        <v>303</v>
      </c>
      <c r="E10736" t="s">
        <v>300</v>
      </c>
      <c r="F10736" s="8">
        <v>16842647.449999999</v>
      </c>
      <c r="G10736" s="10"/>
      <c r="I10736" s="8">
        <v>0</v>
      </c>
      <c r="J10736" s="8">
        <v>16842647.449999999</v>
      </c>
    </row>
    <row r="10737" spans="1:11" hidden="1" x14ac:dyDescent="0.35">
      <c r="A10737">
        <v>2023</v>
      </c>
      <c r="B10737">
        <v>3103405</v>
      </c>
      <c r="C10737" t="s">
        <v>9</v>
      </c>
      <c r="D10737" t="s">
        <v>303</v>
      </c>
      <c r="E10737" t="s">
        <v>307</v>
      </c>
      <c r="F10737" s="8">
        <v>416485.97</v>
      </c>
      <c r="G10737" s="10"/>
      <c r="I10737" s="8">
        <v>0</v>
      </c>
      <c r="J10737" s="8">
        <v>0</v>
      </c>
    </row>
    <row r="10738" spans="1:11" hidden="1" x14ac:dyDescent="0.35">
      <c r="A10738">
        <v>2023</v>
      </c>
      <c r="B10738">
        <v>3103405</v>
      </c>
      <c r="C10738" t="s">
        <v>9</v>
      </c>
      <c r="D10738" t="s">
        <v>303</v>
      </c>
      <c r="E10738" t="s">
        <v>308</v>
      </c>
      <c r="F10738" s="8">
        <v>30000</v>
      </c>
      <c r="G10738" s="10"/>
      <c r="I10738" s="8">
        <v>0</v>
      </c>
      <c r="J10738" s="8">
        <v>0</v>
      </c>
    </row>
    <row r="10739" spans="1:11" hidden="1" x14ac:dyDescent="0.35">
      <c r="A10739">
        <v>2023</v>
      </c>
      <c r="B10739">
        <v>3103405</v>
      </c>
      <c r="C10739" t="s">
        <v>9</v>
      </c>
      <c r="D10739" t="s">
        <v>303</v>
      </c>
      <c r="E10739" t="s">
        <v>306</v>
      </c>
      <c r="F10739" s="8">
        <v>167262.68</v>
      </c>
      <c r="G10739" s="10"/>
      <c r="I10739" s="8">
        <v>0</v>
      </c>
      <c r="J10739" s="8">
        <v>0</v>
      </c>
    </row>
    <row r="10740" spans="1:11" hidden="1" x14ac:dyDescent="0.35">
      <c r="A10740">
        <v>2023</v>
      </c>
      <c r="B10740">
        <v>3103405</v>
      </c>
      <c r="C10740" t="s">
        <v>9</v>
      </c>
      <c r="D10740" t="s">
        <v>303</v>
      </c>
      <c r="E10740" t="s">
        <v>301</v>
      </c>
      <c r="F10740" s="8">
        <v>10921824.41</v>
      </c>
      <c r="G10740" s="10"/>
      <c r="I10740" s="8">
        <v>0</v>
      </c>
      <c r="J10740" s="8">
        <v>0</v>
      </c>
    </row>
    <row r="10741" spans="1:11" hidden="1" x14ac:dyDescent="0.35">
      <c r="A10741">
        <v>2023</v>
      </c>
      <c r="B10741">
        <v>3103405</v>
      </c>
      <c r="C10741" t="s">
        <v>9</v>
      </c>
      <c r="D10741" t="s">
        <v>303</v>
      </c>
      <c r="E10741" t="s">
        <v>304</v>
      </c>
      <c r="F10741" s="8">
        <v>318802.40999999997</v>
      </c>
      <c r="G10741" s="10"/>
      <c r="I10741" s="8">
        <v>0</v>
      </c>
      <c r="J10741" s="8">
        <v>0</v>
      </c>
    </row>
    <row r="10742" spans="1:11" hidden="1" x14ac:dyDescent="0.35">
      <c r="A10742">
        <v>2023</v>
      </c>
      <c r="B10742">
        <v>3103405</v>
      </c>
      <c r="C10742" t="s">
        <v>9</v>
      </c>
      <c r="D10742" t="s">
        <v>303</v>
      </c>
      <c r="E10742" t="s">
        <v>305</v>
      </c>
      <c r="F10742" s="8">
        <v>196979.35</v>
      </c>
      <c r="G10742" s="10"/>
      <c r="I10742" s="8">
        <v>0</v>
      </c>
      <c r="J10742" s="8">
        <v>0</v>
      </c>
    </row>
    <row r="10743" spans="1:11" hidden="1" x14ac:dyDescent="0.35">
      <c r="A10743">
        <v>2023</v>
      </c>
      <c r="B10743">
        <v>3104452</v>
      </c>
      <c r="C10743" t="s">
        <v>10</v>
      </c>
      <c r="D10743" t="s">
        <v>303</v>
      </c>
      <c r="E10743" t="s">
        <v>299</v>
      </c>
      <c r="F10743" s="8">
        <v>8859334.3800000008</v>
      </c>
      <c r="G10743" s="10">
        <v>8859334.3800000008</v>
      </c>
      <c r="H10743">
        <v>0.70854631744918961</v>
      </c>
      <c r="I10743" s="8">
        <v>0</v>
      </c>
      <c r="J10743" s="8">
        <v>0</v>
      </c>
    </row>
    <row r="10744" spans="1:11" hidden="1" x14ac:dyDescent="0.35">
      <c r="A10744">
        <v>2023</v>
      </c>
      <c r="B10744">
        <v>3104452</v>
      </c>
      <c r="C10744" t="s">
        <v>10</v>
      </c>
      <c r="D10744" t="s">
        <v>303</v>
      </c>
      <c r="E10744" t="s">
        <v>300</v>
      </c>
      <c r="F10744" s="8">
        <v>6277248.75</v>
      </c>
      <c r="G10744" s="10"/>
      <c r="I10744" s="8">
        <v>0</v>
      </c>
      <c r="J10744" s="8">
        <v>6277248.75</v>
      </c>
    </row>
    <row r="10745" spans="1:11" hidden="1" x14ac:dyDescent="0.35">
      <c r="A10745">
        <v>2023</v>
      </c>
      <c r="B10745">
        <v>3104452</v>
      </c>
      <c r="C10745" t="s">
        <v>10</v>
      </c>
      <c r="D10745" t="s">
        <v>303</v>
      </c>
      <c r="E10745" t="s">
        <v>306</v>
      </c>
      <c r="F10745" s="8">
        <v>84648.12</v>
      </c>
      <c r="G10745" s="10"/>
      <c r="I10745" s="8">
        <v>0</v>
      </c>
      <c r="J10745" s="8">
        <v>0</v>
      </c>
    </row>
    <row r="10746" spans="1:11" hidden="1" x14ac:dyDescent="0.35">
      <c r="A10746">
        <v>2023</v>
      </c>
      <c r="B10746">
        <v>3104452</v>
      </c>
      <c r="C10746" t="s">
        <v>10</v>
      </c>
      <c r="D10746" t="s">
        <v>303</v>
      </c>
      <c r="E10746" t="s">
        <v>301</v>
      </c>
      <c r="F10746" s="8">
        <v>1841693.09</v>
      </c>
      <c r="G10746" s="10"/>
      <c r="I10746" s="8">
        <v>0</v>
      </c>
      <c r="J10746" s="8">
        <v>0</v>
      </c>
    </row>
    <row r="10747" spans="1:11" hidden="1" x14ac:dyDescent="0.35">
      <c r="A10747">
        <v>2023</v>
      </c>
      <c r="B10747">
        <v>3104502</v>
      </c>
      <c r="C10747" t="s">
        <v>11</v>
      </c>
      <c r="D10747" t="s">
        <v>303</v>
      </c>
      <c r="E10747" t="s">
        <v>299</v>
      </c>
      <c r="F10747" s="8">
        <v>28718904.109999999</v>
      </c>
      <c r="G10747" s="10">
        <v>27036371.949999999</v>
      </c>
      <c r="H10747">
        <v>0.73630044988340226</v>
      </c>
      <c r="I10747" s="8">
        <v>1238849.1863512925</v>
      </c>
      <c r="J10747" s="8">
        <v>0</v>
      </c>
    </row>
    <row r="10748" spans="1:11" hidden="1" x14ac:dyDescent="0.35">
      <c r="A10748">
        <v>2023</v>
      </c>
      <c r="B10748">
        <v>3104502</v>
      </c>
      <c r="C10748" t="s">
        <v>11</v>
      </c>
      <c r="D10748" t="s">
        <v>303</v>
      </c>
      <c r="E10748" t="s">
        <v>300</v>
      </c>
      <c r="F10748" s="8">
        <v>19906892.829999998</v>
      </c>
      <c r="G10748" s="10"/>
      <c r="I10748" s="8">
        <v>0</v>
      </c>
      <c r="J10748" s="8">
        <v>21145742.01635129</v>
      </c>
      <c r="K10748">
        <f>J10748/F10747</f>
        <v>0.73630044988340226</v>
      </c>
    </row>
    <row r="10749" spans="1:11" hidden="1" x14ac:dyDescent="0.35">
      <c r="A10749">
        <v>2023</v>
      </c>
      <c r="B10749">
        <v>3104502</v>
      </c>
      <c r="C10749" t="s">
        <v>11</v>
      </c>
      <c r="D10749" t="s">
        <v>303</v>
      </c>
      <c r="E10749" t="s">
        <v>301</v>
      </c>
      <c r="F10749" s="8">
        <v>4294425.72</v>
      </c>
      <c r="G10749" s="10"/>
      <c r="I10749" s="8">
        <v>0</v>
      </c>
      <c r="J10749" s="8">
        <v>0</v>
      </c>
    </row>
    <row r="10750" spans="1:11" hidden="1" x14ac:dyDescent="0.35">
      <c r="A10750">
        <v>2023</v>
      </c>
      <c r="B10750">
        <v>3104502</v>
      </c>
      <c r="C10750" t="s">
        <v>11</v>
      </c>
      <c r="D10750" t="s">
        <v>303</v>
      </c>
      <c r="E10750" t="s">
        <v>304</v>
      </c>
      <c r="F10750" s="8">
        <v>4930.66</v>
      </c>
      <c r="G10750" s="10"/>
      <c r="I10750" s="8">
        <v>0</v>
      </c>
      <c r="J10750" s="8">
        <v>0</v>
      </c>
    </row>
    <row r="10751" spans="1:11" hidden="1" x14ac:dyDescent="0.35">
      <c r="A10751">
        <v>2023</v>
      </c>
      <c r="B10751">
        <v>3104502</v>
      </c>
      <c r="C10751" t="s">
        <v>11</v>
      </c>
      <c r="D10751" t="s">
        <v>303</v>
      </c>
      <c r="E10751" t="s">
        <v>305</v>
      </c>
      <c r="F10751" s="8">
        <v>1019851.02</v>
      </c>
      <c r="G10751" s="10"/>
      <c r="I10751" s="8">
        <v>0</v>
      </c>
      <c r="J10751" s="8">
        <v>0</v>
      </c>
    </row>
    <row r="10752" spans="1:11" hidden="1" x14ac:dyDescent="0.35">
      <c r="A10752">
        <v>2023</v>
      </c>
      <c r="B10752">
        <v>3104502</v>
      </c>
      <c r="C10752" t="s">
        <v>11</v>
      </c>
      <c r="D10752" t="s">
        <v>303</v>
      </c>
      <c r="E10752" t="s">
        <v>309</v>
      </c>
      <c r="F10752" s="8">
        <v>1682532.16</v>
      </c>
      <c r="G10752" s="10"/>
      <c r="I10752" s="8">
        <v>0</v>
      </c>
      <c r="J10752" s="8">
        <v>0</v>
      </c>
    </row>
    <row r="10753" spans="1:10" hidden="1" x14ac:dyDescent="0.35">
      <c r="A10753">
        <v>2023</v>
      </c>
      <c r="B10753">
        <v>3104700</v>
      </c>
      <c r="C10753" t="s">
        <v>12</v>
      </c>
      <c r="D10753" t="s">
        <v>303</v>
      </c>
      <c r="E10753" t="s">
        <v>299</v>
      </c>
      <c r="F10753" s="8">
        <v>14334702.380000001</v>
      </c>
      <c r="G10753" s="10">
        <v>13947181.010000002</v>
      </c>
      <c r="H10753">
        <v>0.67991220757806736</v>
      </c>
      <c r="I10753" s="8">
        <v>263480.51016037702</v>
      </c>
      <c r="J10753" s="8">
        <v>0</v>
      </c>
    </row>
    <row r="10754" spans="1:10" hidden="1" x14ac:dyDescent="0.35">
      <c r="A10754">
        <v>2023</v>
      </c>
      <c r="B10754">
        <v>3104700</v>
      </c>
      <c r="C10754" t="s">
        <v>12</v>
      </c>
      <c r="D10754" t="s">
        <v>303</v>
      </c>
      <c r="E10754" t="s">
        <v>300</v>
      </c>
      <c r="F10754" s="8">
        <v>9482858.6300000008</v>
      </c>
      <c r="G10754" s="10"/>
      <c r="I10754" s="8">
        <v>0</v>
      </c>
      <c r="J10754" s="8">
        <v>9746339.1401603781</v>
      </c>
    </row>
    <row r="10755" spans="1:10" hidden="1" x14ac:dyDescent="0.35">
      <c r="A10755">
        <v>2023</v>
      </c>
      <c r="B10755">
        <v>3104700</v>
      </c>
      <c r="C10755" t="s">
        <v>12</v>
      </c>
      <c r="D10755" t="s">
        <v>303</v>
      </c>
      <c r="E10755" t="s">
        <v>306</v>
      </c>
      <c r="F10755" s="8">
        <v>261690</v>
      </c>
      <c r="G10755" s="10"/>
      <c r="I10755" s="8">
        <v>0</v>
      </c>
      <c r="J10755" s="8">
        <v>0</v>
      </c>
    </row>
    <row r="10756" spans="1:10" hidden="1" x14ac:dyDescent="0.35">
      <c r="A10756">
        <v>2023</v>
      </c>
      <c r="B10756">
        <v>3104700</v>
      </c>
      <c r="C10756" t="s">
        <v>12</v>
      </c>
      <c r="D10756" t="s">
        <v>303</v>
      </c>
      <c r="E10756" t="s">
        <v>301</v>
      </c>
      <c r="F10756" s="8">
        <v>2403890.0099999998</v>
      </c>
      <c r="G10756" s="10"/>
      <c r="I10756" s="8">
        <v>0</v>
      </c>
      <c r="J10756" s="8">
        <v>0</v>
      </c>
    </row>
    <row r="10757" spans="1:10" hidden="1" x14ac:dyDescent="0.35">
      <c r="A10757">
        <v>2023</v>
      </c>
      <c r="B10757">
        <v>3104700</v>
      </c>
      <c r="C10757" t="s">
        <v>12</v>
      </c>
      <c r="D10757" t="s">
        <v>303</v>
      </c>
      <c r="E10757" t="s">
        <v>309</v>
      </c>
      <c r="F10757" s="8">
        <v>387521.37</v>
      </c>
      <c r="G10757" s="10"/>
      <c r="I10757" s="8">
        <v>0</v>
      </c>
      <c r="J10757" s="8">
        <v>0</v>
      </c>
    </row>
    <row r="10758" spans="1:10" hidden="1" x14ac:dyDescent="0.35">
      <c r="A10758">
        <v>2023</v>
      </c>
      <c r="B10758">
        <v>3104809</v>
      </c>
      <c r="C10758" t="s">
        <v>13</v>
      </c>
      <c r="D10758" t="s">
        <v>303</v>
      </c>
      <c r="E10758" t="s">
        <v>299</v>
      </c>
      <c r="F10758" s="8">
        <v>10165313.25</v>
      </c>
      <c r="G10758" s="10">
        <v>10020857.98</v>
      </c>
      <c r="H10758">
        <v>0.72880980895809477</v>
      </c>
      <c r="I10758" s="8">
        <v>105280.41773168999</v>
      </c>
      <c r="J10758" s="8">
        <v>0</v>
      </c>
    </row>
    <row r="10759" spans="1:10" hidden="1" x14ac:dyDescent="0.35">
      <c r="A10759">
        <v>2023</v>
      </c>
      <c r="B10759">
        <v>3104809</v>
      </c>
      <c r="C10759" t="s">
        <v>13</v>
      </c>
      <c r="D10759" t="s">
        <v>303</v>
      </c>
      <c r="E10759" t="s">
        <v>300</v>
      </c>
      <c r="F10759" s="8">
        <v>7303299.5899999999</v>
      </c>
      <c r="G10759" s="10"/>
      <c r="I10759" s="8">
        <v>0</v>
      </c>
      <c r="J10759" s="8">
        <v>7408580.0077316901</v>
      </c>
    </row>
    <row r="10760" spans="1:10" hidden="1" x14ac:dyDescent="0.35">
      <c r="A10760">
        <v>2023</v>
      </c>
      <c r="B10760">
        <v>3104809</v>
      </c>
      <c r="C10760" t="s">
        <v>13</v>
      </c>
      <c r="D10760" t="s">
        <v>303</v>
      </c>
      <c r="E10760" t="s">
        <v>301</v>
      </c>
      <c r="F10760" s="8">
        <v>2433931.1800000002</v>
      </c>
      <c r="G10760" s="10"/>
      <c r="I10760" s="8">
        <v>0</v>
      </c>
      <c r="J10760" s="8">
        <v>0</v>
      </c>
    </row>
    <row r="10761" spans="1:10" hidden="1" x14ac:dyDescent="0.35">
      <c r="A10761">
        <v>2023</v>
      </c>
      <c r="B10761">
        <v>3104809</v>
      </c>
      <c r="C10761" t="s">
        <v>13</v>
      </c>
      <c r="D10761" t="s">
        <v>303</v>
      </c>
      <c r="E10761" t="s">
        <v>309</v>
      </c>
      <c r="F10761" s="8">
        <v>144455.26999999999</v>
      </c>
      <c r="G10761" s="10"/>
      <c r="I10761" s="8">
        <v>0</v>
      </c>
      <c r="J10761" s="8">
        <v>0</v>
      </c>
    </row>
    <row r="10762" spans="1:10" hidden="1" x14ac:dyDescent="0.35">
      <c r="A10762">
        <v>2023</v>
      </c>
      <c r="B10762">
        <v>3105202</v>
      </c>
      <c r="C10762" t="s">
        <v>14</v>
      </c>
      <c r="D10762" t="s">
        <v>303</v>
      </c>
      <c r="E10762" t="s">
        <v>299</v>
      </c>
      <c r="F10762" s="8">
        <v>6444357.9199999999</v>
      </c>
      <c r="G10762" s="10">
        <v>6075909.6399999997</v>
      </c>
      <c r="H10762">
        <v>0.87861015326093639</v>
      </c>
      <c r="I10762" s="8">
        <v>323722.3997595284</v>
      </c>
      <c r="J10762" s="8">
        <v>0</v>
      </c>
    </row>
    <row r="10763" spans="1:10" hidden="1" x14ac:dyDescent="0.35">
      <c r="A10763">
        <v>2023</v>
      </c>
      <c r="B10763">
        <v>3105202</v>
      </c>
      <c r="C10763" t="s">
        <v>14</v>
      </c>
      <c r="D10763" t="s">
        <v>303</v>
      </c>
      <c r="E10763" t="s">
        <v>300</v>
      </c>
      <c r="F10763" s="8">
        <v>5338355.9000000004</v>
      </c>
      <c r="G10763" s="10"/>
      <c r="I10763" s="8">
        <v>0</v>
      </c>
      <c r="J10763" s="8">
        <v>5662078.2997595286</v>
      </c>
    </row>
    <row r="10764" spans="1:10" hidden="1" x14ac:dyDescent="0.35">
      <c r="A10764">
        <v>2023</v>
      </c>
      <c r="B10764">
        <v>3105202</v>
      </c>
      <c r="C10764" t="s">
        <v>14</v>
      </c>
      <c r="D10764" t="s">
        <v>303</v>
      </c>
      <c r="E10764" t="s">
        <v>306</v>
      </c>
      <c r="F10764" s="8">
        <v>49634</v>
      </c>
      <c r="G10764" s="10"/>
      <c r="I10764" s="8">
        <v>0</v>
      </c>
      <c r="J10764" s="8">
        <v>0</v>
      </c>
    </row>
    <row r="10765" spans="1:10" hidden="1" x14ac:dyDescent="0.35">
      <c r="A10765">
        <v>2023</v>
      </c>
      <c r="B10765">
        <v>3105202</v>
      </c>
      <c r="C10765" t="s">
        <v>14</v>
      </c>
      <c r="D10765" t="s">
        <v>303</v>
      </c>
      <c r="E10765" t="s">
        <v>301</v>
      </c>
      <c r="F10765" s="8">
        <v>350624</v>
      </c>
      <c r="G10765" s="10"/>
      <c r="I10765" s="8">
        <v>0</v>
      </c>
      <c r="J10765" s="8">
        <v>0</v>
      </c>
    </row>
    <row r="10766" spans="1:10" hidden="1" x14ac:dyDescent="0.35">
      <c r="A10766">
        <v>2023</v>
      </c>
      <c r="B10766">
        <v>3105202</v>
      </c>
      <c r="C10766" t="s">
        <v>14</v>
      </c>
      <c r="D10766" t="s">
        <v>303</v>
      </c>
      <c r="E10766" t="s">
        <v>305</v>
      </c>
      <c r="F10766" s="8">
        <v>16814</v>
      </c>
      <c r="G10766" s="10"/>
      <c r="I10766" s="8">
        <v>0</v>
      </c>
      <c r="J10766" s="8">
        <v>0</v>
      </c>
    </row>
    <row r="10767" spans="1:10" hidden="1" x14ac:dyDescent="0.35">
      <c r="A10767">
        <v>2023</v>
      </c>
      <c r="B10767">
        <v>3105202</v>
      </c>
      <c r="C10767" t="s">
        <v>14</v>
      </c>
      <c r="D10767" t="s">
        <v>303</v>
      </c>
      <c r="E10767" t="s">
        <v>309</v>
      </c>
      <c r="F10767" s="8">
        <v>368448.28</v>
      </c>
      <c r="G10767" s="10"/>
      <c r="I10767" s="8">
        <v>0</v>
      </c>
      <c r="J10767" s="8">
        <v>0</v>
      </c>
    </row>
    <row r="10768" spans="1:10" hidden="1" x14ac:dyDescent="0.35">
      <c r="A10768">
        <v>2023</v>
      </c>
      <c r="B10768">
        <v>3106507</v>
      </c>
      <c r="C10768" t="s">
        <v>15</v>
      </c>
      <c r="D10768" t="s">
        <v>303</v>
      </c>
      <c r="E10768" t="s">
        <v>299</v>
      </c>
      <c r="F10768" s="8">
        <v>11032512.619999999</v>
      </c>
      <c r="G10768" s="10">
        <v>10687739.17</v>
      </c>
      <c r="H10768">
        <v>0.74902271216261351</v>
      </c>
      <c r="I10768" s="8">
        <v>258243.14460066124</v>
      </c>
      <c r="J10768" s="8">
        <v>0</v>
      </c>
    </row>
    <row r="10769" spans="1:10" hidden="1" x14ac:dyDescent="0.35">
      <c r="A10769">
        <v>2023</v>
      </c>
      <c r="B10769">
        <v>3106507</v>
      </c>
      <c r="C10769" t="s">
        <v>15</v>
      </c>
      <c r="D10769" t="s">
        <v>303</v>
      </c>
      <c r="E10769" t="s">
        <v>300</v>
      </c>
      <c r="F10769" s="8">
        <v>8005359.3799999999</v>
      </c>
      <c r="G10769" s="10"/>
      <c r="I10769" s="8">
        <v>0</v>
      </c>
      <c r="J10769" s="8">
        <v>8263602.5246006614</v>
      </c>
    </row>
    <row r="10770" spans="1:10" hidden="1" x14ac:dyDescent="0.35">
      <c r="A10770">
        <v>2023</v>
      </c>
      <c r="B10770">
        <v>3106507</v>
      </c>
      <c r="C10770" t="s">
        <v>15</v>
      </c>
      <c r="D10770" t="s">
        <v>303</v>
      </c>
      <c r="E10770" t="s">
        <v>306</v>
      </c>
      <c r="F10770" s="8">
        <v>680401.8</v>
      </c>
      <c r="G10770" s="10"/>
      <c r="I10770" s="8">
        <v>0</v>
      </c>
      <c r="J10770" s="8">
        <v>0</v>
      </c>
    </row>
    <row r="10771" spans="1:10" hidden="1" x14ac:dyDescent="0.35">
      <c r="A10771">
        <v>2023</v>
      </c>
      <c r="B10771">
        <v>3106507</v>
      </c>
      <c r="C10771" t="s">
        <v>15</v>
      </c>
      <c r="D10771" t="s">
        <v>303</v>
      </c>
      <c r="E10771" t="s">
        <v>301</v>
      </c>
      <c r="F10771" s="8">
        <v>1772451.55</v>
      </c>
      <c r="G10771" s="10"/>
      <c r="I10771" s="8">
        <v>0</v>
      </c>
      <c r="J10771" s="8">
        <v>0</v>
      </c>
    </row>
    <row r="10772" spans="1:10" hidden="1" x14ac:dyDescent="0.35">
      <c r="A10772">
        <v>2023</v>
      </c>
      <c r="B10772">
        <v>3106507</v>
      </c>
      <c r="C10772" t="s">
        <v>15</v>
      </c>
      <c r="D10772" t="s">
        <v>303</v>
      </c>
      <c r="E10772" t="s">
        <v>309</v>
      </c>
      <c r="F10772" s="8">
        <v>344773.45</v>
      </c>
      <c r="G10772" s="10"/>
      <c r="I10772" s="8">
        <v>0</v>
      </c>
      <c r="J10772" s="8">
        <v>0</v>
      </c>
    </row>
    <row r="10773" spans="1:10" hidden="1" x14ac:dyDescent="0.35">
      <c r="A10773">
        <v>2023</v>
      </c>
      <c r="B10773">
        <v>3106655</v>
      </c>
      <c r="C10773" t="s">
        <v>16</v>
      </c>
      <c r="D10773" t="s">
        <v>303</v>
      </c>
      <c r="E10773" t="s">
        <v>299</v>
      </c>
      <c r="F10773" s="8">
        <v>6354835.4000000004</v>
      </c>
      <c r="G10773" s="10">
        <v>5919958.5300000003</v>
      </c>
      <c r="H10773">
        <v>0.90577639907893059</v>
      </c>
      <c r="I10773" s="8">
        <v>393901.2053513162</v>
      </c>
      <c r="J10773" s="8">
        <v>0</v>
      </c>
    </row>
    <row r="10774" spans="1:10" hidden="1" x14ac:dyDescent="0.35">
      <c r="A10774">
        <v>2023</v>
      </c>
      <c r="B10774">
        <v>3106655</v>
      </c>
      <c r="C10774" t="s">
        <v>16</v>
      </c>
      <c r="D10774" t="s">
        <v>303</v>
      </c>
      <c r="E10774" t="s">
        <v>300</v>
      </c>
      <c r="F10774" s="8">
        <v>5362158.72</v>
      </c>
      <c r="G10774" s="10"/>
      <c r="I10774" s="8">
        <v>0</v>
      </c>
      <c r="J10774" s="8">
        <v>5756059.9253513161</v>
      </c>
    </row>
    <row r="10775" spans="1:10" hidden="1" x14ac:dyDescent="0.35">
      <c r="A10775">
        <v>2023</v>
      </c>
      <c r="B10775">
        <v>3106655</v>
      </c>
      <c r="C10775" t="s">
        <v>16</v>
      </c>
      <c r="D10775" t="s">
        <v>303</v>
      </c>
      <c r="E10775" t="s">
        <v>301</v>
      </c>
      <c r="F10775" s="8">
        <v>557799.81000000006</v>
      </c>
      <c r="G10775" s="10"/>
      <c r="I10775" s="8">
        <v>0</v>
      </c>
      <c r="J10775" s="8">
        <v>0</v>
      </c>
    </row>
    <row r="10776" spans="1:10" hidden="1" x14ac:dyDescent="0.35">
      <c r="A10776">
        <v>2023</v>
      </c>
      <c r="B10776">
        <v>3106655</v>
      </c>
      <c r="C10776" t="s">
        <v>16</v>
      </c>
      <c r="D10776" t="s">
        <v>303</v>
      </c>
      <c r="E10776" t="s">
        <v>309</v>
      </c>
      <c r="F10776" s="8">
        <v>434876.87</v>
      </c>
      <c r="G10776" s="10"/>
      <c r="I10776" s="8">
        <v>0</v>
      </c>
      <c r="J10776" s="8">
        <v>0</v>
      </c>
    </row>
    <row r="10777" spans="1:10" hidden="1" x14ac:dyDescent="0.35">
      <c r="A10777">
        <v>2023</v>
      </c>
      <c r="B10777">
        <v>3106606</v>
      </c>
      <c r="C10777" t="s">
        <v>17</v>
      </c>
      <c r="D10777" t="s">
        <v>303</v>
      </c>
      <c r="E10777" t="s">
        <v>299</v>
      </c>
      <c r="F10777" s="8">
        <v>6843633.0199999996</v>
      </c>
      <c r="G10777" s="10">
        <v>6562208.0799999991</v>
      </c>
      <c r="H10777">
        <v>0.72958290283291372</v>
      </c>
      <c r="I10777" s="8">
        <v>205322.82465477858</v>
      </c>
      <c r="J10777" s="8">
        <v>0</v>
      </c>
    </row>
    <row r="10778" spans="1:10" hidden="1" x14ac:dyDescent="0.35">
      <c r="A10778">
        <v>2023</v>
      </c>
      <c r="B10778">
        <v>3106606</v>
      </c>
      <c r="C10778" t="s">
        <v>17</v>
      </c>
      <c r="D10778" t="s">
        <v>303</v>
      </c>
      <c r="E10778" t="s">
        <v>300</v>
      </c>
      <c r="F10778" s="8">
        <v>4787674.82</v>
      </c>
      <c r="G10778" s="10"/>
      <c r="I10778" s="8">
        <v>0</v>
      </c>
      <c r="J10778" s="8">
        <v>4992997.6446547788</v>
      </c>
    </row>
    <row r="10779" spans="1:10" hidden="1" x14ac:dyDescent="0.35">
      <c r="A10779">
        <v>2023</v>
      </c>
      <c r="B10779">
        <v>3106606</v>
      </c>
      <c r="C10779" t="s">
        <v>17</v>
      </c>
      <c r="D10779" t="s">
        <v>303</v>
      </c>
      <c r="E10779" t="s">
        <v>306</v>
      </c>
      <c r="F10779" s="8">
        <v>141635</v>
      </c>
      <c r="G10779" s="10"/>
      <c r="I10779" s="8">
        <v>0</v>
      </c>
      <c r="J10779" s="8">
        <v>0</v>
      </c>
    </row>
    <row r="10780" spans="1:10" hidden="1" x14ac:dyDescent="0.35">
      <c r="A10780">
        <v>2023</v>
      </c>
      <c r="B10780">
        <v>3106606</v>
      </c>
      <c r="C10780" t="s">
        <v>17</v>
      </c>
      <c r="D10780" t="s">
        <v>303</v>
      </c>
      <c r="E10780" t="s">
        <v>301</v>
      </c>
      <c r="F10780" s="8">
        <v>1097887.49</v>
      </c>
      <c r="G10780" s="10"/>
      <c r="I10780" s="8">
        <v>0</v>
      </c>
      <c r="J10780" s="8">
        <v>0</v>
      </c>
    </row>
    <row r="10781" spans="1:10" hidden="1" x14ac:dyDescent="0.35">
      <c r="A10781">
        <v>2023</v>
      </c>
      <c r="B10781">
        <v>3106606</v>
      </c>
      <c r="C10781" t="s">
        <v>17</v>
      </c>
      <c r="D10781" t="s">
        <v>303</v>
      </c>
      <c r="E10781" t="s">
        <v>304</v>
      </c>
      <c r="F10781" s="8">
        <v>20686.650000000001</v>
      </c>
      <c r="G10781" s="10"/>
      <c r="I10781" s="8">
        <v>0</v>
      </c>
      <c r="J10781" s="8">
        <v>0</v>
      </c>
    </row>
    <row r="10782" spans="1:10" hidden="1" x14ac:dyDescent="0.35">
      <c r="A10782">
        <v>2023</v>
      </c>
      <c r="B10782">
        <v>3106606</v>
      </c>
      <c r="C10782" t="s">
        <v>17</v>
      </c>
      <c r="D10782" t="s">
        <v>303</v>
      </c>
      <c r="E10782" t="s">
        <v>309</v>
      </c>
      <c r="F10782" s="8">
        <v>281424.94</v>
      </c>
      <c r="G10782" s="10"/>
      <c r="I10782" s="8">
        <v>0</v>
      </c>
      <c r="J10782" s="8">
        <v>0</v>
      </c>
    </row>
    <row r="10783" spans="1:10" hidden="1" x14ac:dyDescent="0.35">
      <c r="A10783">
        <v>2023</v>
      </c>
      <c r="B10783">
        <v>3107307</v>
      </c>
      <c r="C10783" t="s">
        <v>18</v>
      </c>
      <c r="D10783" t="s">
        <v>303</v>
      </c>
      <c r="E10783" t="s">
        <v>299</v>
      </c>
      <c r="F10783" s="8">
        <v>38414819.770000003</v>
      </c>
      <c r="G10783" s="10">
        <v>37265259.010000005</v>
      </c>
      <c r="H10783">
        <v>0.60672732729249845</v>
      </c>
      <c r="I10783" s="8">
        <v>697469.92747513321</v>
      </c>
      <c r="J10783" s="8">
        <v>0</v>
      </c>
    </row>
    <row r="10784" spans="1:10" hidden="1" x14ac:dyDescent="0.35">
      <c r="A10784">
        <v>2023</v>
      </c>
      <c r="B10784">
        <v>3107307</v>
      </c>
      <c r="C10784" t="s">
        <v>18</v>
      </c>
      <c r="D10784" t="s">
        <v>303</v>
      </c>
      <c r="E10784" t="s">
        <v>300</v>
      </c>
      <c r="F10784" s="8">
        <v>22609851</v>
      </c>
      <c r="G10784" s="10"/>
      <c r="I10784" s="8">
        <v>0</v>
      </c>
      <c r="J10784" s="8">
        <v>23307320.927475132</v>
      </c>
    </row>
    <row r="10785" spans="1:10" hidden="1" x14ac:dyDescent="0.35">
      <c r="A10785">
        <v>2023</v>
      </c>
      <c r="B10785">
        <v>3107307</v>
      </c>
      <c r="C10785" t="s">
        <v>18</v>
      </c>
      <c r="D10785" t="s">
        <v>303</v>
      </c>
      <c r="E10785" t="s">
        <v>308</v>
      </c>
      <c r="F10785" s="8">
        <v>187445.44</v>
      </c>
      <c r="G10785" s="10"/>
      <c r="I10785" s="8">
        <v>0</v>
      </c>
      <c r="J10785" s="8">
        <v>0</v>
      </c>
    </row>
    <row r="10786" spans="1:10" hidden="1" x14ac:dyDescent="0.35">
      <c r="A10786">
        <v>2023</v>
      </c>
      <c r="B10786">
        <v>3107307</v>
      </c>
      <c r="C10786" t="s">
        <v>18</v>
      </c>
      <c r="D10786" t="s">
        <v>303</v>
      </c>
      <c r="E10786" t="s">
        <v>306</v>
      </c>
      <c r="F10786" s="8">
        <v>1584.89</v>
      </c>
      <c r="G10786" s="10"/>
      <c r="I10786" s="8">
        <v>0</v>
      </c>
      <c r="J10786" s="8">
        <v>0</v>
      </c>
    </row>
    <row r="10787" spans="1:10" hidden="1" x14ac:dyDescent="0.35">
      <c r="A10787">
        <v>2023</v>
      </c>
      <c r="B10787">
        <v>3107307</v>
      </c>
      <c r="C10787" t="s">
        <v>18</v>
      </c>
      <c r="D10787" t="s">
        <v>303</v>
      </c>
      <c r="E10787" t="s">
        <v>301</v>
      </c>
      <c r="F10787" s="8">
        <v>11041936.890000001</v>
      </c>
      <c r="G10787" s="10"/>
      <c r="I10787" s="8">
        <v>0</v>
      </c>
      <c r="J10787" s="8">
        <v>0</v>
      </c>
    </row>
    <row r="10788" spans="1:10" hidden="1" x14ac:dyDescent="0.35">
      <c r="A10788">
        <v>2023</v>
      </c>
      <c r="B10788">
        <v>3107307</v>
      </c>
      <c r="C10788" t="s">
        <v>18</v>
      </c>
      <c r="D10788" t="s">
        <v>303</v>
      </c>
      <c r="E10788" t="s">
        <v>309</v>
      </c>
      <c r="F10788" s="8">
        <v>1149560.76</v>
      </c>
      <c r="G10788" s="10"/>
      <c r="I10788" s="8">
        <v>0</v>
      </c>
      <c r="J10788" s="8">
        <v>0</v>
      </c>
    </row>
    <row r="10789" spans="1:10" hidden="1" x14ac:dyDescent="0.35">
      <c r="A10789">
        <v>2023</v>
      </c>
      <c r="B10789">
        <v>3108206</v>
      </c>
      <c r="C10789" t="s">
        <v>19</v>
      </c>
      <c r="D10789" t="s">
        <v>303</v>
      </c>
      <c r="E10789" t="s">
        <v>299</v>
      </c>
      <c r="F10789" s="8">
        <v>11029930.43</v>
      </c>
      <c r="G10789" s="10">
        <v>10623236.1</v>
      </c>
      <c r="H10789">
        <v>0.68696039147619059</v>
      </c>
      <c r="I10789" s="8">
        <v>279382.89614794706</v>
      </c>
      <c r="J10789" s="8">
        <v>0</v>
      </c>
    </row>
    <row r="10790" spans="1:10" hidden="1" x14ac:dyDescent="0.35">
      <c r="A10790">
        <v>2023</v>
      </c>
      <c r="B10790">
        <v>3108206</v>
      </c>
      <c r="C10790" t="s">
        <v>19</v>
      </c>
      <c r="D10790" t="s">
        <v>303</v>
      </c>
      <c r="E10790" t="s">
        <v>300</v>
      </c>
      <c r="F10790" s="8">
        <v>7297742.4299999997</v>
      </c>
      <c r="G10790" s="10"/>
      <c r="I10790" s="8">
        <v>0</v>
      </c>
      <c r="J10790" s="8">
        <v>7577125.3261479465</v>
      </c>
    </row>
    <row r="10791" spans="1:10" hidden="1" x14ac:dyDescent="0.35">
      <c r="A10791">
        <v>2023</v>
      </c>
      <c r="B10791">
        <v>3108206</v>
      </c>
      <c r="C10791" t="s">
        <v>19</v>
      </c>
      <c r="D10791" t="s">
        <v>303</v>
      </c>
      <c r="E10791" t="s">
        <v>307</v>
      </c>
      <c r="F10791" s="8">
        <v>106849.31</v>
      </c>
      <c r="G10791" s="10"/>
      <c r="I10791" s="8">
        <v>0</v>
      </c>
      <c r="J10791" s="8">
        <v>0</v>
      </c>
    </row>
    <row r="10792" spans="1:10" hidden="1" x14ac:dyDescent="0.35">
      <c r="A10792">
        <v>2023</v>
      </c>
      <c r="B10792">
        <v>3108206</v>
      </c>
      <c r="C10792" t="s">
        <v>19</v>
      </c>
      <c r="D10792" t="s">
        <v>303</v>
      </c>
      <c r="E10792" t="s">
        <v>306</v>
      </c>
      <c r="F10792" s="8">
        <v>210173.03</v>
      </c>
      <c r="G10792" s="10"/>
      <c r="I10792" s="8">
        <v>0</v>
      </c>
      <c r="J10792" s="8">
        <v>0</v>
      </c>
    </row>
    <row r="10793" spans="1:10" hidden="1" x14ac:dyDescent="0.35">
      <c r="A10793">
        <v>2023</v>
      </c>
      <c r="B10793">
        <v>3108206</v>
      </c>
      <c r="C10793" t="s">
        <v>19</v>
      </c>
      <c r="D10793" t="s">
        <v>303</v>
      </c>
      <c r="E10793" t="s">
        <v>301</v>
      </c>
      <c r="F10793" s="8">
        <v>2495533.8199999998</v>
      </c>
      <c r="G10793" s="10"/>
      <c r="I10793" s="8">
        <v>0</v>
      </c>
      <c r="J10793" s="8">
        <v>0</v>
      </c>
    </row>
    <row r="10794" spans="1:10" hidden="1" x14ac:dyDescent="0.35">
      <c r="A10794">
        <v>2023</v>
      </c>
      <c r="B10794">
        <v>3108206</v>
      </c>
      <c r="C10794" t="s">
        <v>19</v>
      </c>
      <c r="D10794" t="s">
        <v>303</v>
      </c>
      <c r="E10794" t="s">
        <v>305</v>
      </c>
      <c r="F10794" s="8">
        <v>13588.06</v>
      </c>
      <c r="G10794" s="10"/>
      <c r="I10794" s="8">
        <v>0</v>
      </c>
      <c r="J10794" s="8">
        <v>0</v>
      </c>
    </row>
    <row r="10795" spans="1:10" hidden="1" x14ac:dyDescent="0.35">
      <c r="A10795">
        <v>2023</v>
      </c>
      <c r="B10795">
        <v>3108206</v>
      </c>
      <c r="C10795" t="s">
        <v>19</v>
      </c>
      <c r="D10795" t="s">
        <v>303</v>
      </c>
      <c r="E10795" t="s">
        <v>309</v>
      </c>
      <c r="F10795" s="8">
        <v>406694.33</v>
      </c>
      <c r="G10795" s="10"/>
      <c r="I10795" s="8">
        <v>0</v>
      </c>
      <c r="J10795" s="8">
        <v>0</v>
      </c>
    </row>
    <row r="10796" spans="1:10" hidden="1" x14ac:dyDescent="0.35">
      <c r="A10796">
        <v>2023</v>
      </c>
      <c r="B10796">
        <v>3108255</v>
      </c>
      <c r="C10796" t="s">
        <v>20</v>
      </c>
      <c r="D10796" t="s">
        <v>303</v>
      </c>
      <c r="E10796" t="s">
        <v>299</v>
      </c>
      <c r="F10796" s="8">
        <v>17819256.359999999</v>
      </c>
      <c r="G10796" s="10">
        <v>16020168.1</v>
      </c>
      <c r="H10796">
        <v>0.88099279869603875</v>
      </c>
      <c r="I10796" s="8">
        <v>1584983.8012785867</v>
      </c>
      <c r="J10796" s="8">
        <v>0</v>
      </c>
    </row>
    <row r="10797" spans="1:10" hidden="1" x14ac:dyDescent="0.35">
      <c r="A10797">
        <v>2023</v>
      </c>
      <c r="B10797">
        <v>3108255</v>
      </c>
      <c r="C10797" t="s">
        <v>20</v>
      </c>
      <c r="D10797" t="s">
        <v>303</v>
      </c>
      <c r="E10797" t="s">
        <v>300</v>
      </c>
      <c r="F10797" s="8">
        <v>14113652.73</v>
      </c>
      <c r="G10797" s="10"/>
      <c r="I10797" s="8">
        <v>0</v>
      </c>
      <c r="J10797" s="8">
        <v>15698636.531278588</v>
      </c>
    </row>
    <row r="10798" spans="1:10" hidden="1" x14ac:dyDescent="0.35">
      <c r="A10798">
        <v>2023</v>
      </c>
      <c r="B10798">
        <v>3108255</v>
      </c>
      <c r="C10798" t="s">
        <v>20</v>
      </c>
      <c r="D10798" t="s">
        <v>303</v>
      </c>
      <c r="E10798" t="s">
        <v>301</v>
      </c>
      <c r="F10798" s="8">
        <v>966091.46</v>
      </c>
      <c r="G10798" s="10"/>
      <c r="I10798" s="8">
        <v>0</v>
      </c>
      <c r="J10798" s="8">
        <v>0</v>
      </c>
    </row>
    <row r="10799" spans="1:10" hidden="1" x14ac:dyDescent="0.35">
      <c r="A10799">
        <v>2023</v>
      </c>
      <c r="B10799">
        <v>3108255</v>
      </c>
      <c r="C10799" t="s">
        <v>20</v>
      </c>
      <c r="D10799" t="s">
        <v>303</v>
      </c>
      <c r="E10799" t="s">
        <v>309</v>
      </c>
      <c r="F10799" s="8">
        <v>1799088.26</v>
      </c>
      <c r="G10799" s="10"/>
      <c r="I10799" s="8">
        <v>0</v>
      </c>
      <c r="J10799" s="8">
        <v>0</v>
      </c>
    </row>
    <row r="10800" spans="1:10" hidden="1" x14ac:dyDescent="0.35">
      <c r="A10800">
        <v>2023</v>
      </c>
      <c r="B10800">
        <v>3108503</v>
      </c>
      <c r="C10800" t="s">
        <v>21</v>
      </c>
      <c r="D10800" t="s">
        <v>303</v>
      </c>
      <c r="E10800" t="s">
        <v>299</v>
      </c>
      <c r="F10800" s="8">
        <v>8576680.6799999997</v>
      </c>
      <c r="G10800" s="10">
        <v>8189892.2799999993</v>
      </c>
      <c r="H10800">
        <v>0.63417061329163171</v>
      </c>
      <c r="I10800" s="8">
        <v>245289.83684208899</v>
      </c>
      <c r="J10800" s="8">
        <v>0</v>
      </c>
    </row>
    <row r="10801" spans="1:10" hidden="1" x14ac:dyDescent="0.35">
      <c r="A10801">
        <v>2023</v>
      </c>
      <c r="B10801">
        <v>3108503</v>
      </c>
      <c r="C10801" t="s">
        <v>21</v>
      </c>
      <c r="D10801" t="s">
        <v>303</v>
      </c>
      <c r="E10801" t="s">
        <v>300</v>
      </c>
      <c r="F10801" s="8">
        <v>5193789.01</v>
      </c>
      <c r="G10801" s="10"/>
      <c r="I10801" s="8">
        <v>0</v>
      </c>
      <c r="J10801" s="8">
        <v>5439078.8468420887</v>
      </c>
    </row>
    <row r="10802" spans="1:10" hidden="1" x14ac:dyDescent="0.35">
      <c r="A10802">
        <v>2023</v>
      </c>
      <c r="B10802">
        <v>3108503</v>
      </c>
      <c r="C10802" t="s">
        <v>21</v>
      </c>
      <c r="D10802" t="s">
        <v>303</v>
      </c>
      <c r="E10802" t="s">
        <v>306</v>
      </c>
      <c r="F10802" s="8">
        <v>268801</v>
      </c>
      <c r="G10802" s="10"/>
      <c r="I10802" s="8">
        <v>0</v>
      </c>
      <c r="J10802" s="8">
        <v>0</v>
      </c>
    </row>
    <row r="10803" spans="1:10" hidden="1" x14ac:dyDescent="0.35">
      <c r="A10803">
        <v>2023</v>
      </c>
      <c r="B10803">
        <v>3108503</v>
      </c>
      <c r="C10803" t="s">
        <v>21</v>
      </c>
      <c r="D10803" t="s">
        <v>303</v>
      </c>
      <c r="E10803" t="s">
        <v>301</v>
      </c>
      <c r="F10803" s="8">
        <v>2489981.2799999998</v>
      </c>
      <c r="G10803" s="10"/>
      <c r="I10803" s="8">
        <v>0</v>
      </c>
      <c r="J10803" s="8">
        <v>0</v>
      </c>
    </row>
    <row r="10804" spans="1:10" hidden="1" x14ac:dyDescent="0.35">
      <c r="A10804">
        <v>2023</v>
      </c>
      <c r="B10804">
        <v>3108503</v>
      </c>
      <c r="C10804" t="s">
        <v>21</v>
      </c>
      <c r="D10804" t="s">
        <v>303</v>
      </c>
      <c r="E10804" t="s">
        <v>309</v>
      </c>
      <c r="F10804" s="8">
        <v>386788.4</v>
      </c>
      <c r="G10804" s="10"/>
      <c r="I10804" s="8">
        <v>0</v>
      </c>
      <c r="J10804" s="8">
        <v>0</v>
      </c>
    </row>
    <row r="10805" spans="1:10" hidden="1" x14ac:dyDescent="0.35">
      <c r="A10805">
        <v>2023</v>
      </c>
      <c r="B10805">
        <v>3108602</v>
      </c>
      <c r="C10805" t="s">
        <v>22</v>
      </c>
      <c r="D10805" t="s">
        <v>303</v>
      </c>
      <c r="E10805" t="s">
        <v>299</v>
      </c>
      <c r="F10805" s="8">
        <v>21965970.649999999</v>
      </c>
      <c r="G10805" s="10">
        <v>18973536.259999998</v>
      </c>
      <c r="H10805">
        <v>0.55070664091375876</v>
      </c>
      <c r="I10805" s="8">
        <v>1647953.4910717129</v>
      </c>
      <c r="J10805" s="8">
        <v>0</v>
      </c>
    </row>
    <row r="10806" spans="1:10" hidden="1" x14ac:dyDescent="0.35">
      <c r="A10806">
        <v>2023</v>
      </c>
      <c r="B10806">
        <v>3108602</v>
      </c>
      <c r="C10806" t="s">
        <v>22</v>
      </c>
      <c r="D10806" t="s">
        <v>303</v>
      </c>
      <c r="E10806" t="s">
        <v>300</v>
      </c>
      <c r="F10806" s="8">
        <v>10448852.42</v>
      </c>
      <c r="G10806" s="10"/>
      <c r="I10806" s="8">
        <v>0</v>
      </c>
      <c r="J10806" s="8">
        <v>12096805.911071712</v>
      </c>
    </row>
    <row r="10807" spans="1:10" hidden="1" x14ac:dyDescent="0.35">
      <c r="A10807">
        <v>2023</v>
      </c>
      <c r="B10807">
        <v>3108602</v>
      </c>
      <c r="C10807" t="s">
        <v>22</v>
      </c>
      <c r="D10807" t="s">
        <v>303</v>
      </c>
      <c r="E10807" t="s">
        <v>306</v>
      </c>
      <c r="F10807" s="8">
        <v>333506.40000000002</v>
      </c>
      <c r="G10807" s="10"/>
      <c r="I10807" s="8">
        <v>0</v>
      </c>
      <c r="J10807" s="8">
        <v>0</v>
      </c>
    </row>
    <row r="10808" spans="1:10" hidden="1" x14ac:dyDescent="0.35">
      <c r="A10808">
        <v>2023</v>
      </c>
      <c r="B10808">
        <v>3108602</v>
      </c>
      <c r="C10808" t="s">
        <v>22</v>
      </c>
      <c r="D10808" t="s">
        <v>303</v>
      </c>
      <c r="E10808" t="s">
        <v>301</v>
      </c>
      <c r="F10808" s="8">
        <v>7594585.8099999996</v>
      </c>
      <c r="G10808" s="10"/>
      <c r="I10808" s="8">
        <v>0</v>
      </c>
      <c r="J10808" s="8">
        <v>0</v>
      </c>
    </row>
    <row r="10809" spans="1:10" hidden="1" x14ac:dyDescent="0.35">
      <c r="A10809">
        <v>2023</v>
      </c>
      <c r="B10809">
        <v>3108602</v>
      </c>
      <c r="C10809" t="s">
        <v>22</v>
      </c>
      <c r="D10809" t="s">
        <v>303</v>
      </c>
      <c r="E10809" t="s">
        <v>305</v>
      </c>
      <c r="F10809" s="8">
        <v>400098.33</v>
      </c>
      <c r="G10809" s="10"/>
      <c r="I10809" s="8">
        <v>0</v>
      </c>
      <c r="J10809" s="8">
        <v>0</v>
      </c>
    </row>
    <row r="10810" spans="1:10" hidden="1" x14ac:dyDescent="0.35">
      <c r="A10810">
        <v>2023</v>
      </c>
      <c r="B10810">
        <v>3108602</v>
      </c>
      <c r="C10810" t="s">
        <v>22</v>
      </c>
      <c r="D10810" t="s">
        <v>303</v>
      </c>
      <c r="E10810" t="s">
        <v>309</v>
      </c>
      <c r="F10810" s="8">
        <v>2992434.39</v>
      </c>
      <c r="G10810" s="10"/>
      <c r="I10810" s="8">
        <v>0</v>
      </c>
      <c r="J10810" s="8">
        <v>0</v>
      </c>
    </row>
    <row r="10811" spans="1:10" hidden="1" x14ac:dyDescent="0.35">
      <c r="A10811">
        <v>2023</v>
      </c>
      <c r="B10811">
        <v>3108800</v>
      </c>
      <c r="C10811" t="s">
        <v>23</v>
      </c>
      <c r="D10811" t="s">
        <v>303</v>
      </c>
      <c r="E10811" t="s">
        <v>299</v>
      </c>
      <c r="F10811" s="8">
        <v>7209489.7999999998</v>
      </c>
      <c r="G10811" s="10">
        <v>7209489.7999999998</v>
      </c>
      <c r="H10811">
        <v>0.91043968326302371</v>
      </c>
      <c r="I10811" s="8">
        <v>0</v>
      </c>
      <c r="J10811" s="8">
        <v>0</v>
      </c>
    </row>
    <row r="10812" spans="1:10" hidden="1" x14ac:dyDescent="0.35">
      <c r="A10812">
        <v>2023</v>
      </c>
      <c r="B10812">
        <v>3108800</v>
      </c>
      <c r="C10812" t="s">
        <v>23</v>
      </c>
      <c r="D10812" t="s">
        <v>303</v>
      </c>
      <c r="E10812" t="s">
        <v>300</v>
      </c>
      <c r="F10812" s="8">
        <v>6563805.6100000003</v>
      </c>
      <c r="G10812" s="10"/>
      <c r="I10812" s="8">
        <v>0</v>
      </c>
      <c r="J10812" s="8">
        <v>6563805.6100000003</v>
      </c>
    </row>
    <row r="10813" spans="1:10" hidden="1" x14ac:dyDescent="0.35">
      <c r="A10813">
        <v>2023</v>
      </c>
      <c r="B10813">
        <v>3108800</v>
      </c>
      <c r="C10813" t="s">
        <v>23</v>
      </c>
      <c r="D10813" t="s">
        <v>303</v>
      </c>
      <c r="E10813" t="s">
        <v>306</v>
      </c>
      <c r="F10813" s="8">
        <v>257891.32</v>
      </c>
      <c r="G10813" s="10"/>
      <c r="I10813" s="8">
        <v>0</v>
      </c>
      <c r="J10813" s="8">
        <v>0</v>
      </c>
    </row>
    <row r="10814" spans="1:10" hidden="1" x14ac:dyDescent="0.35">
      <c r="A10814">
        <v>2023</v>
      </c>
      <c r="B10814">
        <v>3108800</v>
      </c>
      <c r="C10814" t="s">
        <v>23</v>
      </c>
      <c r="D10814" t="s">
        <v>303</v>
      </c>
      <c r="E10814" t="s">
        <v>301</v>
      </c>
      <c r="F10814" s="8">
        <v>387792.87</v>
      </c>
      <c r="G10814" s="10"/>
      <c r="I10814" s="8">
        <v>0</v>
      </c>
      <c r="J10814" s="8">
        <v>0</v>
      </c>
    </row>
    <row r="10815" spans="1:10" hidden="1" x14ac:dyDescent="0.35">
      <c r="A10815">
        <v>2023</v>
      </c>
      <c r="B10815">
        <v>3109204</v>
      </c>
      <c r="C10815" t="s">
        <v>24</v>
      </c>
      <c r="D10815" t="s">
        <v>303</v>
      </c>
      <c r="E10815" t="s">
        <v>299</v>
      </c>
      <c r="F10815" s="8">
        <v>15076089.66</v>
      </c>
      <c r="G10815" s="10">
        <v>14518556.43</v>
      </c>
      <c r="H10815">
        <v>0.74783553601547703</v>
      </c>
      <c r="I10815" s="8">
        <v>416943.16190349025</v>
      </c>
      <c r="J10815" s="8">
        <v>0</v>
      </c>
    </row>
    <row r="10816" spans="1:10" hidden="1" x14ac:dyDescent="0.35">
      <c r="A10816">
        <v>2023</v>
      </c>
      <c r="B10816">
        <v>3109204</v>
      </c>
      <c r="C10816" t="s">
        <v>24</v>
      </c>
      <c r="D10816" t="s">
        <v>303</v>
      </c>
      <c r="E10816" t="s">
        <v>300</v>
      </c>
      <c r="F10816" s="8">
        <v>10857492.43</v>
      </c>
      <c r="G10816" s="10"/>
      <c r="I10816" s="8">
        <v>0</v>
      </c>
      <c r="J10816" s="8">
        <v>11274435.591903489</v>
      </c>
    </row>
    <row r="10817" spans="1:10" hidden="1" x14ac:dyDescent="0.35">
      <c r="A10817">
        <v>2023</v>
      </c>
      <c r="B10817">
        <v>3109204</v>
      </c>
      <c r="C10817" t="s">
        <v>24</v>
      </c>
      <c r="D10817" t="s">
        <v>303</v>
      </c>
      <c r="E10817" t="s">
        <v>306</v>
      </c>
      <c r="F10817" s="8">
        <v>238500</v>
      </c>
      <c r="G10817" s="10"/>
      <c r="I10817" s="8">
        <v>0</v>
      </c>
      <c r="J10817" s="8">
        <v>0</v>
      </c>
    </row>
    <row r="10818" spans="1:10" hidden="1" x14ac:dyDescent="0.35">
      <c r="A10818">
        <v>2023</v>
      </c>
      <c r="B10818">
        <v>3109204</v>
      </c>
      <c r="C10818" t="s">
        <v>24</v>
      </c>
      <c r="D10818" t="s">
        <v>303</v>
      </c>
      <c r="E10818" t="s">
        <v>301</v>
      </c>
      <c r="F10818" s="8">
        <v>2752411.61</v>
      </c>
      <c r="G10818" s="10"/>
      <c r="I10818" s="8">
        <v>0</v>
      </c>
      <c r="J10818" s="8">
        <v>0</v>
      </c>
    </row>
    <row r="10819" spans="1:10" hidden="1" x14ac:dyDescent="0.35">
      <c r="A10819">
        <v>2023</v>
      </c>
      <c r="B10819">
        <v>3109204</v>
      </c>
      <c r="C10819" t="s">
        <v>24</v>
      </c>
      <c r="D10819" t="s">
        <v>303</v>
      </c>
      <c r="E10819" t="s">
        <v>304</v>
      </c>
      <c r="F10819" s="8">
        <v>5448.86</v>
      </c>
      <c r="G10819" s="10"/>
      <c r="I10819" s="8">
        <v>0</v>
      </c>
      <c r="J10819" s="8">
        <v>0</v>
      </c>
    </row>
    <row r="10820" spans="1:10" hidden="1" x14ac:dyDescent="0.35">
      <c r="A10820">
        <v>2023</v>
      </c>
      <c r="B10820">
        <v>3109204</v>
      </c>
      <c r="C10820" t="s">
        <v>24</v>
      </c>
      <c r="D10820" t="s">
        <v>303</v>
      </c>
      <c r="E10820" t="s">
        <v>309</v>
      </c>
      <c r="F10820" s="8">
        <v>557533.23</v>
      </c>
      <c r="G10820" s="10"/>
      <c r="I10820" s="8">
        <v>0</v>
      </c>
      <c r="J10820" s="8">
        <v>0</v>
      </c>
    </row>
    <row r="10821" spans="1:10" hidden="1" x14ac:dyDescent="0.35">
      <c r="A10821">
        <v>2023</v>
      </c>
      <c r="B10821">
        <v>3109402</v>
      </c>
      <c r="C10821" t="s">
        <v>25</v>
      </c>
      <c r="D10821" t="s">
        <v>303</v>
      </c>
      <c r="E10821" t="s">
        <v>299</v>
      </c>
      <c r="F10821" s="8">
        <v>35350446.950000003</v>
      </c>
      <c r="G10821" s="10">
        <v>34502227.290000007</v>
      </c>
      <c r="H10821">
        <v>0.75442293250280168</v>
      </c>
      <c r="I10821" s="8">
        <v>639916.36330372945</v>
      </c>
      <c r="J10821" s="8">
        <v>0</v>
      </c>
    </row>
    <row r="10822" spans="1:10" hidden="1" x14ac:dyDescent="0.35">
      <c r="A10822">
        <v>2023</v>
      </c>
      <c r="B10822">
        <v>3109402</v>
      </c>
      <c r="C10822" t="s">
        <v>25</v>
      </c>
      <c r="D10822" t="s">
        <v>303</v>
      </c>
      <c r="E10822" t="s">
        <v>300</v>
      </c>
      <c r="F10822" s="8">
        <v>26029271.489999998</v>
      </c>
      <c r="G10822" s="10"/>
      <c r="I10822" s="8">
        <v>0</v>
      </c>
      <c r="J10822" s="8">
        <v>26669187.853303727</v>
      </c>
    </row>
    <row r="10823" spans="1:10" hidden="1" x14ac:dyDescent="0.35">
      <c r="A10823">
        <v>2023</v>
      </c>
      <c r="B10823">
        <v>3109402</v>
      </c>
      <c r="C10823" t="s">
        <v>25</v>
      </c>
      <c r="D10823" t="s">
        <v>303</v>
      </c>
      <c r="E10823" t="s">
        <v>301</v>
      </c>
      <c r="F10823" s="8">
        <v>7791475.5300000003</v>
      </c>
      <c r="G10823" s="10"/>
      <c r="I10823" s="8">
        <v>0</v>
      </c>
      <c r="J10823" s="8">
        <v>0</v>
      </c>
    </row>
    <row r="10824" spans="1:10" hidden="1" x14ac:dyDescent="0.35">
      <c r="A10824">
        <v>2023</v>
      </c>
      <c r="B10824">
        <v>3109402</v>
      </c>
      <c r="C10824" t="s">
        <v>25</v>
      </c>
      <c r="D10824" t="s">
        <v>303</v>
      </c>
      <c r="E10824" t="s">
        <v>304</v>
      </c>
      <c r="F10824" s="8">
        <v>681480.27</v>
      </c>
      <c r="G10824" s="10"/>
      <c r="I10824" s="8">
        <v>0</v>
      </c>
      <c r="J10824" s="8">
        <v>0</v>
      </c>
    </row>
    <row r="10825" spans="1:10" hidden="1" x14ac:dyDescent="0.35">
      <c r="A10825">
        <v>2023</v>
      </c>
      <c r="B10825">
        <v>3109402</v>
      </c>
      <c r="C10825" t="s">
        <v>25</v>
      </c>
      <c r="D10825" t="s">
        <v>303</v>
      </c>
      <c r="E10825" t="s">
        <v>309</v>
      </c>
      <c r="F10825" s="8">
        <v>848219.66</v>
      </c>
      <c r="G10825" s="10"/>
      <c r="I10825" s="8">
        <v>0</v>
      </c>
      <c r="J10825" s="8">
        <v>0</v>
      </c>
    </row>
    <row r="10826" spans="1:10" hidden="1" x14ac:dyDescent="0.35">
      <c r="A10826">
        <v>2023</v>
      </c>
      <c r="B10826">
        <v>3102704</v>
      </c>
      <c r="C10826" t="s">
        <v>26</v>
      </c>
      <c r="D10826" t="s">
        <v>303</v>
      </c>
      <c r="E10826" t="s">
        <v>299</v>
      </c>
      <c r="F10826" s="8">
        <v>9882208.2400000002</v>
      </c>
      <c r="G10826" s="10">
        <v>9614953.620000001</v>
      </c>
      <c r="H10826">
        <v>0.82245003902577318</v>
      </c>
      <c r="I10826" s="8">
        <v>219803.57264881817</v>
      </c>
      <c r="J10826" s="8">
        <v>0</v>
      </c>
    </row>
    <row r="10827" spans="1:10" hidden="1" x14ac:dyDescent="0.35">
      <c r="A10827">
        <v>2023</v>
      </c>
      <c r="B10827">
        <v>3102704</v>
      </c>
      <c r="C10827" t="s">
        <v>26</v>
      </c>
      <c r="D10827" t="s">
        <v>303</v>
      </c>
      <c r="E10827" t="s">
        <v>300</v>
      </c>
      <c r="F10827" s="8">
        <v>7907818.9800000004</v>
      </c>
      <c r="G10827" s="10"/>
      <c r="I10827" s="8">
        <v>0</v>
      </c>
      <c r="J10827" s="8">
        <v>8127622.5526488191</v>
      </c>
    </row>
    <row r="10828" spans="1:10" hidden="1" x14ac:dyDescent="0.35">
      <c r="A10828">
        <v>2023</v>
      </c>
      <c r="B10828">
        <v>3102704</v>
      </c>
      <c r="C10828" t="s">
        <v>26</v>
      </c>
      <c r="D10828" t="s">
        <v>303</v>
      </c>
      <c r="E10828" t="s">
        <v>301</v>
      </c>
      <c r="F10828" s="8">
        <v>1312779.94</v>
      </c>
      <c r="G10828" s="10"/>
      <c r="I10828" s="8">
        <v>0</v>
      </c>
      <c r="J10828" s="8">
        <v>0</v>
      </c>
    </row>
    <row r="10829" spans="1:10" hidden="1" x14ac:dyDescent="0.35">
      <c r="A10829">
        <v>2023</v>
      </c>
      <c r="B10829">
        <v>3102704</v>
      </c>
      <c r="C10829" t="s">
        <v>26</v>
      </c>
      <c r="D10829" t="s">
        <v>303</v>
      </c>
      <c r="E10829" t="s">
        <v>309</v>
      </c>
      <c r="F10829" s="8">
        <v>267254.62</v>
      </c>
      <c r="G10829" s="10"/>
      <c r="I10829" s="8">
        <v>0</v>
      </c>
      <c r="J10829" s="8">
        <v>0</v>
      </c>
    </row>
    <row r="10830" spans="1:10" hidden="1" x14ac:dyDescent="0.35">
      <c r="A10830">
        <v>2023</v>
      </c>
      <c r="B10830">
        <v>3110806</v>
      </c>
      <c r="C10830" t="s">
        <v>27</v>
      </c>
      <c r="D10830" t="s">
        <v>303</v>
      </c>
      <c r="E10830" t="s">
        <v>299</v>
      </c>
      <c r="F10830" s="8">
        <v>5542590.8499999996</v>
      </c>
      <c r="G10830" s="10">
        <v>5024438.01</v>
      </c>
      <c r="H10830">
        <v>0.70170230242327147</v>
      </c>
      <c r="I10830" s="8">
        <v>363589.04083515704</v>
      </c>
      <c r="J10830" s="8">
        <v>0</v>
      </c>
    </row>
    <row r="10831" spans="1:10" hidden="1" x14ac:dyDescent="0.35">
      <c r="A10831">
        <v>2023</v>
      </c>
      <c r="B10831">
        <v>3110806</v>
      </c>
      <c r="C10831" t="s">
        <v>27</v>
      </c>
      <c r="D10831" t="s">
        <v>303</v>
      </c>
      <c r="E10831" t="s">
        <v>300</v>
      </c>
      <c r="F10831" s="8">
        <v>3525659.72</v>
      </c>
      <c r="G10831" s="10"/>
      <c r="I10831" s="8">
        <v>0</v>
      </c>
      <c r="J10831" s="8">
        <v>3889248.7608351572</v>
      </c>
    </row>
    <row r="10832" spans="1:10" hidden="1" x14ac:dyDescent="0.35">
      <c r="A10832">
        <v>2023</v>
      </c>
      <c r="B10832">
        <v>3110806</v>
      </c>
      <c r="C10832" t="s">
        <v>27</v>
      </c>
      <c r="D10832" t="s">
        <v>303</v>
      </c>
      <c r="E10832" t="s">
        <v>301</v>
      </c>
      <c r="F10832" s="8">
        <v>1480366.09</v>
      </c>
      <c r="G10832" s="10"/>
      <c r="I10832" s="8">
        <v>0</v>
      </c>
      <c r="J10832" s="8">
        <v>0</v>
      </c>
    </row>
    <row r="10833" spans="1:10" hidden="1" x14ac:dyDescent="0.35">
      <c r="A10833">
        <v>2023</v>
      </c>
      <c r="B10833">
        <v>3110806</v>
      </c>
      <c r="C10833" t="s">
        <v>27</v>
      </c>
      <c r="D10833" t="s">
        <v>303</v>
      </c>
      <c r="E10833" t="s">
        <v>304</v>
      </c>
      <c r="F10833" s="8">
        <v>16462</v>
      </c>
      <c r="G10833" s="10"/>
      <c r="I10833" s="8">
        <v>0</v>
      </c>
      <c r="J10833" s="8">
        <v>0</v>
      </c>
    </row>
    <row r="10834" spans="1:10" hidden="1" x14ac:dyDescent="0.35">
      <c r="A10834">
        <v>2023</v>
      </c>
      <c r="B10834">
        <v>3110806</v>
      </c>
      <c r="C10834" t="s">
        <v>27</v>
      </c>
      <c r="D10834" t="s">
        <v>303</v>
      </c>
      <c r="E10834" t="s">
        <v>305</v>
      </c>
      <c r="F10834" s="8">
        <v>1950.2</v>
      </c>
      <c r="G10834" s="10"/>
      <c r="I10834" s="8">
        <v>0</v>
      </c>
      <c r="J10834" s="8">
        <v>0</v>
      </c>
    </row>
    <row r="10835" spans="1:10" hidden="1" x14ac:dyDescent="0.35">
      <c r="A10835">
        <v>2023</v>
      </c>
      <c r="B10835">
        <v>3110806</v>
      </c>
      <c r="C10835" t="s">
        <v>27</v>
      </c>
      <c r="D10835" t="s">
        <v>303</v>
      </c>
      <c r="E10835" t="s">
        <v>309</v>
      </c>
      <c r="F10835" s="8">
        <v>518152.84</v>
      </c>
      <c r="G10835" s="10"/>
      <c r="I10835" s="8">
        <v>0</v>
      </c>
      <c r="J10835" s="8">
        <v>0</v>
      </c>
    </row>
    <row r="10836" spans="1:10" hidden="1" x14ac:dyDescent="0.35">
      <c r="A10836">
        <v>2023</v>
      </c>
      <c r="B10836">
        <v>3111150</v>
      </c>
      <c r="C10836" t="s">
        <v>28</v>
      </c>
      <c r="D10836" t="s">
        <v>303</v>
      </c>
      <c r="E10836" t="s">
        <v>299</v>
      </c>
      <c r="F10836" s="8">
        <v>7239318.7999999998</v>
      </c>
      <c r="G10836" s="10">
        <v>6821867.8999999994</v>
      </c>
      <c r="H10836">
        <v>0.76843415276335103</v>
      </c>
      <c r="I10836" s="8">
        <v>320783.52866179839</v>
      </c>
      <c r="J10836" s="8">
        <v>0</v>
      </c>
    </row>
    <row r="10837" spans="1:10" hidden="1" x14ac:dyDescent="0.35">
      <c r="A10837">
        <v>2023</v>
      </c>
      <c r="B10837">
        <v>3111150</v>
      </c>
      <c r="C10837" t="s">
        <v>28</v>
      </c>
      <c r="D10837" t="s">
        <v>303</v>
      </c>
      <c r="E10837" t="s">
        <v>300</v>
      </c>
      <c r="F10837" s="8">
        <v>5242156.28</v>
      </c>
      <c r="G10837" s="10"/>
      <c r="I10837" s="8">
        <v>0</v>
      </c>
      <c r="J10837" s="8">
        <v>5562939.8086617989</v>
      </c>
    </row>
    <row r="10838" spans="1:10" hidden="1" x14ac:dyDescent="0.35">
      <c r="A10838">
        <v>2023</v>
      </c>
      <c r="B10838">
        <v>3111150</v>
      </c>
      <c r="C10838" t="s">
        <v>28</v>
      </c>
      <c r="D10838" t="s">
        <v>303</v>
      </c>
      <c r="E10838" t="s">
        <v>306</v>
      </c>
      <c r="F10838" s="8">
        <v>15030</v>
      </c>
      <c r="G10838" s="10"/>
      <c r="I10838" s="8">
        <v>0</v>
      </c>
      <c r="J10838" s="8">
        <v>0</v>
      </c>
    </row>
    <row r="10839" spans="1:10" hidden="1" x14ac:dyDescent="0.35">
      <c r="A10839">
        <v>2023</v>
      </c>
      <c r="B10839">
        <v>3111150</v>
      </c>
      <c r="C10839" t="s">
        <v>28</v>
      </c>
      <c r="D10839" t="s">
        <v>303</v>
      </c>
      <c r="E10839" t="s">
        <v>301</v>
      </c>
      <c r="F10839" s="8">
        <v>1423960.29</v>
      </c>
      <c r="G10839" s="10"/>
      <c r="I10839" s="8">
        <v>0</v>
      </c>
      <c r="J10839" s="8">
        <v>0</v>
      </c>
    </row>
    <row r="10840" spans="1:10" hidden="1" x14ac:dyDescent="0.35">
      <c r="A10840">
        <v>2023</v>
      </c>
      <c r="B10840">
        <v>3111150</v>
      </c>
      <c r="C10840" t="s">
        <v>28</v>
      </c>
      <c r="D10840" t="s">
        <v>303</v>
      </c>
      <c r="E10840" t="s">
        <v>305</v>
      </c>
      <c r="F10840" s="8">
        <v>140721.32999999999</v>
      </c>
      <c r="G10840" s="10"/>
      <c r="I10840" s="8">
        <v>0</v>
      </c>
      <c r="J10840" s="8">
        <v>0</v>
      </c>
    </row>
    <row r="10841" spans="1:10" hidden="1" x14ac:dyDescent="0.35">
      <c r="A10841">
        <v>2023</v>
      </c>
      <c r="B10841">
        <v>3111150</v>
      </c>
      <c r="C10841" t="s">
        <v>28</v>
      </c>
      <c r="D10841" t="s">
        <v>303</v>
      </c>
      <c r="E10841" t="s">
        <v>309</v>
      </c>
      <c r="F10841" s="8">
        <v>417450.9</v>
      </c>
      <c r="G10841" s="10"/>
      <c r="I10841" s="8">
        <v>0</v>
      </c>
      <c r="J10841" s="8">
        <v>0</v>
      </c>
    </row>
    <row r="10842" spans="1:10" hidden="1" x14ac:dyDescent="0.35">
      <c r="A10842">
        <v>2023</v>
      </c>
      <c r="B10842">
        <v>3112059</v>
      </c>
      <c r="C10842" t="s">
        <v>29</v>
      </c>
      <c r="D10842" t="s">
        <v>303</v>
      </c>
      <c r="E10842" t="s">
        <v>299</v>
      </c>
      <c r="F10842" s="8">
        <v>8310013.3899999997</v>
      </c>
      <c r="G10842" s="10">
        <v>7377010.96</v>
      </c>
      <c r="H10842">
        <v>0.93503247418247015</v>
      </c>
      <c r="I10842" s="8">
        <v>872387.57054115692</v>
      </c>
      <c r="J10842" s="8">
        <v>0</v>
      </c>
    </row>
    <row r="10843" spans="1:10" hidden="1" x14ac:dyDescent="0.35">
      <c r="A10843">
        <v>2023</v>
      </c>
      <c r="B10843">
        <v>3112059</v>
      </c>
      <c r="C10843" t="s">
        <v>29</v>
      </c>
      <c r="D10843" t="s">
        <v>303</v>
      </c>
      <c r="E10843" t="s">
        <v>300</v>
      </c>
      <c r="F10843" s="8">
        <v>6897744.8099999996</v>
      </c>
      <c r="G10843" s="10"/>
      <c r="I10843" s="8">
        <v>0</v>
      </c>
      <c r="J10843" s="8">
        <v>7770132.380541157</v>
      </c>
    </row>
    <row r="10844" spans="1:10" hidden="1" x14ac:dyDescent="0.35">
      <c r="A10844">
        <v>2023</v>
      </c>
      <c r="B10844">
        <v>3112059</v>
      </c>
      <c r="C10844" t="s">
        <v>29</v>
      </c>
      <c r="D10844" t="s">
        <v>303</v>
      </c>
      <c r="E10844" t="s">
        <v>306</v>
      </c>
      <c r="F10844" s="8">
        <v>150440.4</v>
      </c>
      <c r="G10844" s="10"/>
      <c r="I10844" s="8">
        <v>0</v>
      </c>
      <c r="J10844" s="8">
        <v>0</v>
      </c>
    </row>
    <row r="10845" spans="1:10" hidden="1" x14ac:dyDescent="0.35">
      <c r="A10845">
        <v>2023</v>
      </c>
      <c r="B10845">
        <v>3112059</v>
      </c>
      <c r="C10845" t="s">
        <v>29</v>
      </c>
      <c r="D10845" t="s">
        <v>303</v>
      </c>
      <c r="E10845" t="s">
        <v>301</v>
      </c>
      <c r="F10845" s="8">
        <v>29716.31</v>
      </c>
      <c r="G10845" s="10"/>
      <c r="I10845" s="8">
        <v>0</v>
      </c>
      <c r="J10845" s="8">
        <v>0</v>
      </c>
    </row>
    <row r="10846" spans="1:10" hidden="1" x14ac:dyDescent="0.35">
      <c r="A10846">
        <v>2023</v>
      </c>
      <c r="B10846">
        <v>3112059</v>
      </c>
      <c r="C10846" t="s">
        <v>29</v>
      </c>
      <c r="D10846" t="s">
        <v>303</v>
      </c>
      <c r="E10846" t="s">
        <v>309</v>
      </c>
      <c r="F10846" s="8">
        <v>933002.43</v>
      </c>
      <c r="G10846" s="10"/>
      <c r="I10846" s="8">
        <v>0</v>
      </c>
      <c r="J10846" s="8">
        <v>0</v>
      </c>
    </row>
    <row r="10847" spans="1:10" hidden="1" x14ac:dyDescent="0.35">
      <c r="A10847">
        <v>2023</v>
      </c>
      <c r="B10847">
        <v>3112307</v>
      </c>
      <c r="C10847" t="s">
        <v>30</v>
      </c>
      <c r="D10847" t="s">
        <v>303</v>
      </c>
      <c r="E10847" t="s">
        <v>299</v>
      </c>
      <c r="F10847" s="8">
        <v>38324069.229999997</v>
      </c>
      <c r="G10847" s="10">
        <v>37655379.089999996</v>
      </c>
      <c r="H10847">
        <v>0.57133643771264975</v>
      </c>
      <c r="I10847" s="8">
        <v>382047.04252117308</v>
      </c>
      <c r="J10847" s="8">
        <v>0</v>
      </c>
    </row>
    <row r="10848" spans="1:10" hidden="1" x14ac:dyDescent="0.35">
      <c r="A10848">
        <v>2023</v>
      </c>
      <c r="B10848">
        <v>3112307</v>
      </c>
      <c r="C10848" t="s">
        <v>30</v>
      </c>
      <c r="D10848" t="s">
        <v>303</v>
      </c>
      <c r="E10848" t="s">
        <v>300</v>
      </c>
      <c r="F10848" s="8">
        <v>21513890.149999999</v>
      </c>
      <c r="G10848" s="10"/>
      <c r="I10848" s="8">
        <v>0</v>
      </c>
      <c r="J10848" s="8">
        <v>21895937.19252117</v>
      </c>
    </row>
    <row r="10849" spans="1:10" hidden="1" x14ac:dyDescent="0.35">
      <c r="A10849">
        <v>2023</v>
      </c>
      <c r="B10849">
        <v>3112307</v>
      </c>
      <c r="C10849" t="s">
        <v>30</v>
      </c>
      <c r="D10849" t="s">
        <v>303</v>
      </c>
      <c r="E10849" t="s">
        <v>306</v>
      </c>
      <c r="F10849" s="8">
        <v>599708.53</v>
      </c>
      <c r="G10849" s="10"/>
      <c r="I10849" s="8">
        <v>0</v>
      </c>
      <c r="J10849" s="8">
        <v>0</v>
      </c>
    </row>
    <row r="10850" spans="1:10" hidden="1" x14ac:dyDescent="0.35">
      <c r="A10850">
        <v>2023</v>
      </c>
      <c r="B10850">
        <v>3112307</v>
      </c>
      <c r="C10850" t="s">
        <v>30</v>
      </c>
      <c r="D10850" t="s">
        <v>303</v>
      </c>
      <c r="E10850" t="s">
        <v>301</v>
      </c>
      <c r="F10850" s="8">
        <v>14015378.199999999</v>
      </c>
      <c r="G10850" s="10"/>
      <c r="I10850" s="8">
        <v>0</v>
      </c>
      <c r="J10850" s="8">
        <v>0</v>
      </c>
    </row>
    <row r="10851" spans="1:10" hidden="1" x14ac:dyDescent="0.35">
      <c r="A10851">
        <v>2023</v>
      </c>
      <c r="B10851">
        <v>3112307</v>
      </c>
      <c r="C10851" t="s">
        <v>30</v>
      </c>
      <c r="D10851" t="s">
        <v>303</v>
      </c>
      <c r="E10851" t="s">
        <v>304</v>
      </c>
      <c r="F10851" s="8">
        <v>58361.11</v>
      </c>
      <c r="G10851" s="10"/>
      <c r="I10851" s="8">
        <v>0</v>
      </c>
      <c r="J10851" s="8">
        <v>0</v>
      </c>
    </row>
    <row r="10852" spans="1:10" hidden="1" x14ac:dyDescent="0.35">
      <c r="A10852">
        <v>2023</v>
      </c>
      <c r="B10852">
        <v>3112307</v>
      </c>
      <c r="C10852" t="s">
        <v>30</v>
      </c>
      <c r="D10852" t="s">
        <v>303</v>
      </c>
      <c r="E10852" t="s">
        <v>305</v>
      </c>
      <c r="F10852" s="8">
        <v>352502.48</v>
      </c>
      <c r="G10852" s="10"/>
      <c r="I10852" s="8">
        <v>0</v>
      </c>
      <c r="J10852" s="8">
        <v>0</v>
      </c>
    </row>
    <row r="10853" spans="1:10" hidden="1" x14ac:dyDescent="0.35">
      <c r="A10853">
        <v>2023</v>
      </c>
      <c r="B10853">
        <v>3112307</v>
      </c>
      <c r="C10853" t="s">
        <v>30</v>
      </c>
      <c r="D10853" t="s">
        <v>303</v>
      </c>
      <c r="E10853" t="s">
        <v>309</v>
      </c>
      <c r="F10853" s="8">
        <v>668690.14</v>
      </c>
      <c r="G10853" s="10"/>
      <c r="I10853" s="8">
        <v>0</v>
      </c>
      <c r="J10853" s="8">
        <v>0</v>
      </c>
    </row>
    <row r="10854" spans="1:10" hidden="1" x14ac:dyDescent="0.35">
      <c r="A10854">
        <v>2023</v>
      </c>
      <c r="B10854">
        <v>3112653</v>
      </c>
      <c r="C10854" t="s">
        <v>31</v>
      </c>
      <c r="D10854" t="s">
        <v>303</v>
      </c>
      <c r="E10854" t="s">
        <v>299</v>
      </c>
      <c r="F10854" s="8">
        <v>7586258.3799999999</v>
      </c>
      <c r="G10854" s="10">
        <v>7174044.1600000001</v>
      </c>
      <c r="H10854">
        <v>0.49163908965957631</v>
      </c>
      <c r="I10854" s="8">
        <v>202660.62386553231</v>
      </c>
      <c r="J10854" s="8">
        <v>0</v>
      </c>
    </row>
    <row r="10855" spans="1:10" hidden="1" x14ac:dyDescent="0.35">
      <c r="A10855">
        <v>2023</v>
      </c>
      <c r="B10855">
        <v>3112653</v>
      </c>
      <c r="C10855" t="s">
        <v>31</v>
      </c>
      <c r="D10855" t="s">
        <v>303</v>
      </c>
      <c r="E10855" t="s">
        <v>300</v>
      </c>
      <c r="F10855" s="8">
        <v>3527040.54</v>
      </c>
      <c r="G10855" s="10"/>
      <c r="I10855" s="8">
        <v>0</v>
      </c>
      <c r="J10855" s="8">
        <v>3729701.1638655323</v>
      </c>
    </row>
    <row r="10856" spans="1:10" hidden="1" x14ac:dyDescent="0.35">
      <c r="A10856">
        <v>2023</v>
      </c>
      <c r="B10856">
        <v>3112653</v>
      </c>
      <c r="C10856" t="s">
        <v>31</v>
      </c>
      <c r="D10856" t="s">
        <v>303</v>
      </c>
      <c r="E10856" t="s">
        <v>301</v>
      </c>
      <c r="F10856" s="8">
        <v>2270724.4500000002</v>
      </c>
      <c r="G10856" s="10"/>
      <c r="I10856" s="8">
        <v>0</v>
      </c>
      <c r="J10856" s="8">
        <v>0</v>
      </c>
    </row>
    <row r="10857" spans="1:10" hidden="1" x14ac:dyDescent="0.35">
      <c r="A10857">
        <v>2023</v>
      </c>
      <c r="B10857">
        <v>3112653</v>
      </c>
      <c r="C10857" t="s">
        <v>31</v>
      </c>
      <c r="D10857" t="s">
        <v>303</v>
      </c>
      <c r="E10857" t="s">
        <v>309</v>
      </c>
      <c r="F10857" s="8">
        <v>412214.22</v>
      </c>
      <c r="G10857" s="10"/>
      <c r="I10857" s="8">
        <v>0</v>
      </c>
      <c r="J10857" s="8">
        <v>0</v>
      </c>
    </row>
    <row r="10858" spans="1:10" hidden="1" x14ac:dyDescent="0.35">
      <c r="A10858">
        <v>2023</v>
      </c>
      <c r="B10858">
        <v>3112703</v>
      </c>
      <c r="C10858" t="s">
        <v>32</v>
      </c>
      <c r="D10858" t="s">
        <v>303</v>
      </c>
      <c r="E10858" t="s">
        <v>299</v>
      </c>
      <c r="F10858" s="8">
        <v>16334403.890000001</v>
      </c>
      <c r="G10858" s="10">
        <v>15971388.440000001</v>
      </c>
      <c r="H10858">
        <v>0.84287801029776954</v>
      </c>
      <c r="I10858" s="8">
        <v>305977.74020334944</v>
      </c>
      <c r="J10858" s="8">
        <v>0</v>
      </c>
    </row>
    <row r="10859" spans="1:10" hidden="1" x14ac:dyDescent="0.35">
      <c r="A10859">
        <v>2023</v>
      </c>
      <c r="B10859">
        <v>3112703</v>
      </c>
      <c r="C10859" t="s">
        <v>32</v>
      </c>
      <c r="D10859" t="s">
        <v>303</v>
      </c>
      <c r="E10859" t="s">
        <v>300</v>
      </c>
      <c r="F10859" s="8">
        <v>13461932.109999999</v>
      </c>
      <c r="G10859" s="10"/>
      <c r="I10859" s="8">
        <v>0</v>
      </c>
      <c r="J10859" s="8">
        <v>13767909.850203348</v>
      </c>
    </row>
    <row r="10860" spans="1:10" hidden="1" x14ac:dyDescent="0.35">
      <c r="A10860">
        <v>2023</v>
      </c>
      <c r="B10860">
        <v>3112703</v>
      </c>
      <c r="C10860" t="s">
        <v>32</v>
      </c>
      <c r="D10860" t="s">
        <v>303</v>
      </c>
      <c r="E10860" t="s">
        <v>306</v>
      </c>
      <c r="F10860" s="8">
        <v>32956</v>
      </c>
      <c r="G10860" s="10"/>
      <c r="I10860" s="8">
        <v>0</v>
      </c>
      <c r="J10860" s="8">
        <v>0</v>
      </c>
    </row>
    <row r="10861" spans="1:10" hidden="1" x14ac:dyDescent="0.35">
      <c r="A10861">
        <v>2023</v>
      </c>
      <c r="B10861">
        <v>3112703</v>
      </c>
      <c r="C10861" t="s">
        <v>32</v>
      </c>
      <c r="D10861" t="s">
        <v>303</v>
      </c>
      <c r="E10861" t="s">
        <v>301</v>
      </c>
      <c r="F10861" s="8">
        <v>2476500.33</v>
      </c>
      <c r="G10861" s="10"/>
      <c r="I10861" s="8">
        <v>0</v>
      </c>
      <c r="J10861" s="8">
        <v>0</v>
      </c>
    </row>
    <row r="10862" spans="1:10" hidden="1" x14ac:dyDescent="0.35">
      <c r="A10862">
        <v>2023</v>
      </c>
      <c r="B10862">
        <v>3112703</v>
      </c>
      <c r="C10862" t="s">
        <v>32</v>
      </c>
      <c r="D10862" t="s">
        <v>303</v>
      </c>
      <c r="E10862" t="s">
        <v>309</v>
      </c>
      <c r="F10862" s="8">
        <v>363015.45</v>
      </c>
      <c r="G10862" s="10"/>
      <c r="I10862" s="8">
        <v>0</v>
      </c>
      <c r="J10862" s="8">
        <v>0</v>
      </c>
    </row>
    <row r="10863" spans="1:10" hidden="1" x14ac:dyDescent="0.35">
      <c r="A10863">
        <v>2023</v>
      </c>
      <c r="B10863">
        <v>3113008</v>
      </c>
      <c r="C10863" t="s">
        <v>33</v>
      </c>
      <c r="D10863" t="s">
        <v>303</v>
      </c>
      <c r="E10863" t="s">
        <v>299</v>
      </c>
      <c r="F10863" s="8">
        <v>27266928.539999999</v>
      </c>
      <c r="G10863" s="10">
        <v>25890460.390000001</v>
      </c>
      <c r="H10863">
        <v>0.82056758126269846</v>
      </c>
      <c r="I10863" s="8">
        <v>1129485.1405306412</v>
      </c>
      <c r="J10863" s="8">
        <v>0</v>
      </c>
    </row>
    <row r="10864" spans="1:10" hidden="1" x14ac:dyDescent="0.35">
      <c r="A10864">
        <v>2023</v>
      </c>
      <c r="B10864">
        <v>3113008</v>
      </c>
      <c r="C10864" t="s">
        <v>33</v>
      </c>
      <c r="D10864" t="s">
        <v>303</v>
      </c>
      <c r="E10864" t="s">
        <v>300</v>
      </c>
      <c r="F10864" s="8">
        <v>21244872.460000001</v>
      </c>
      <c r="G10864" s="10"/>
      <c r="I10864" s="8">
        <v>0</v>
      </c>
      <c r="J10864" s="8">
        <v>22374357.600530643</v>
      </c>
    </row>
    <row r="10865" spans="1:10" hidden="1" x14ac:dyDescent="0.35">
      <c r="A10865">
        <v>2023</v>
      </c>
      <c r="B10865">
        <v>3113008</v>
      </c>
      <c r="C10865" t="s">
        <v>33</v>
      </c>
      <c r="D10865" t="s">
        <v>303</v>
      </c>
      <c r="E10865" t="s">
        <v>301</v>
      </c>
      <c r="F10865" s="8">
        <v>1087538.8999999999</v>
      </c>
      <c r="G10865" s="10"/>
      <c r="I10865" s="8">
        <v>0</v>
      </c>
      <c r="J10865" s="8">
        <v>0</v>
      </c>
    </row>
    <row r="10866" spans="1:10" hidden="1" x14ac:dyDescent="0.35">
      <c r="A10866">
        <v>2023</v>
      </c>
      <c r="B10866">
        <v>3113008</v>
      </c>
      <c r="C10866" t="s">
        <v>33</v>
      </c>
      <c r="D10866" t="s">
        <v>303</v>
      </c>
      <c r="E10866" t="s">
        <v>309</v>
      </c>
      <c r="F10866" s="8">
        <v>1376468.15</v>
      </c>
      <c r="G10866" s="10"/>
      <c r="I10866" s="8">
        <v>0</v>
      </c>
      <c r="J10866" s="8">
        <v>0</v>
      </c>
    </row>
    <row r="10867" spans="1:10" hidden="1" x14ac:dyDescent="0.35">
      <c r="A10867">
        <v>2023</v>
      </c>
      <c r="B10867">
        <v>3113503</v>
      </c>
      <c r="C10867" t="s">
        <v>34</v>
      </c>
      <c r="D10867" t="s">
        <v>303</v>
      </c>
      <c r="E10867" t="s">
        <v>299</v>
      </c>
      <c r="F10867" s="8">
        <v>11062018.640000001</v>
      </c>
      <c r="G10867" s="10">
        <v>11062018.640000001</v>
      </c>
      <c r="H10867">
        <v>0.57048957476716011</v>
      </c>
      <c r="I10867" s="8">
        <v>0</v>
      </c>
      <c r="J10867" s="8">
        <v>0</v>
      </c>
    </row>
    <row r="10868" spans="1:10" hidden="1" x14ac:dyDescent="0.35">
      <c r="A10868">
        <v>2023</v>
      </c>
      <c r="B10868">
        <v>3113503</v>
      </c>
      <c r="C10868" t="s">
        <v>34</v>
      </c>
      <c r="D10868" t="s">
        <v>303</v>
      </c>
      <c r="E10868" t="s">
        <v>300</v>
      </c>
      <c r="F10868" s="8">
        <v>6310766.3099999996</v>
      </c>
      <c r="G10868" s="10"/>
      <c r="I10868" s="8">
        <v>0</v>
      </c>
      <c r="J10868" s="8">
        <v>6310766.3099999996</v>
      </c>
    </row>
    <row r="10869" spans="1:10" hidden="1" x14ac:dyDescent="0.35">
      <c r="A10869">
        <v>2023</v>
      </c>
      <c r="B10869">
        <v>3113503</v>
      </c>
      <c r="C10869" t="s">
        <v>34</v>
      </c>
      <c r="D10869" t="s">
        <v>303</v>
      </c>
      <c r="E10869" t="s">
        <v>301</v>
      </c>
      <c r="F10869" s="8">
        <v>3890237.61</v>
      </c>
      <c r="G10869" s="10"/>
      <c r="I10869" s="8">
        <v>0</v>
      </c>
      <c r="J10869" s="8">
        <v>0</v>
      </c>
    </row>
    <row r="10870" spans="1:10" hidden="1" x14ac:dyDescent="0.35">
      <c r="A10870">
        <v>2023</v>
      </c>
      <c r="B10870">
        <v>3113503</v>
      </c>
      <c r="C10870" t="s">
        <v>34</v>
      </c>
      <c r="D10870" t="s">
        <v>303</v>
      </c>
      <c r="E10870" t="s">
        <v>305</v>
      </c>
      <c r="F10870" s="8">
        <v>234630.98</v>
      </c>
      <c r="G10870" s="10"/>
      <c r="I10870" s="8">
        <v>0</v>
      </c>
      <c r="J10870" s="8">
        <v>0</v>
      </c>
    </row>
    <row r="10871" spans="1:10" hidden="1" x14ac:dyDescent="0.35">
      <c r="A10871">
        <v>2023</v>
      </c>
      <c r="B10871">
        <v>3113701</v>
      </c>
      <c r="C10871" t="s">
        <v>35</v>
      </c>
      <c r="D10871" t="s">
        <v>303</v>
      </c>
      <c r="E10871" t="s">
        <v>299</v>
      </c>
      <c r="F10871" s="8">
        <v>27702928.02</v>
      </c>
      <c r="G10871" s="10">
        <v>25851024.449999999</v>
      </c>
      <c r="H10871">
        <v>0.80497968891905947</v>
      </c>
      <c r="I10871" s="8">
        <v>1490744.7596866956</v>
      </c>
      <c r="J10871" s="8">
        <v>0</v>
      </c>
    </row>
    <row r="10872" spans="1:10" hidden="1" x14ac:dyDescent="0.35">
      <c r="A10872">
        <v>2023</v>
      </c>
      <c r="B10872">
        <v>3113701</v>
      </c>
      <c r="C10872" t="s">
        <v>35</v>
      </c>
      <c r="D10872" t="s">
        <v>303</v>
      </c>
      <c r="E10872" t="s">
        <v>300</v>
      </c>
      <c r="F10872" s="8">
        <v>20809549.620000001</v>
      </c>
      <c r="G10872" s="10"/>
      <c r="I10872" s="8">
        <v>0</v>
      </c>
      <c r="J10872" s="8">
        <v>22300294.379686698</v>
      </c>
    </row>
    <row r="10873" spans="1:10" hidden="1" x14ac:dyDescent="0.35">
      <c r="A10873">
        <v>2023</v>
      </c>
      <c r="B10873">
        <v>3113701</v>
      </c>
      <c r="C10873" t="s">
        <v>35</v>
      </c>
      <c r="D10873" t="s">
        <v>303</v>
      </c>
      <c r="E10873" t="s">
        <v>306</v>
      </c>
      <c r="F10873" s="8">
        <v>384547.83</v>
      </c>
      <c r="G10873" s="10"/>
      <c r="I10873" s="8">
        <v>0</v>
      </c>
      <c r="J10873" s="8">
        <v>0</v>
      </c>
    </row>
    <row r="10874" spans="1:10" hidden="1" x14ac:dyDescent="0.35">
      <c r="A10874">
        <v>2023</v>
      </c>
      <c r="B10874">
        <v>3113701</v>
      </c>
      <c r="C10874" t="s">
        <v>35</v>
      </c>
      <c r="D10874" t="s">
        <v>303</v>
      </c>
      <c r="E10874" t="s">
        <v>301</v>
      </c>
      <c r="F10874" s="8">
        <v>1364907.44</v>
      </c>
      <c r="G10874" s="10"/>
      <c r="I10874" s="8">
        <v>0</v>
      </c>
      <c r="J10874" s="8">
        <v>0</v>
      </c>
    </row>
    <row r="10875" spans="1:10" hidden="1" x14ac:dyDescent="0.35">
      <c r="A10875">
        <v>2023</v>
      </c>
      <c r="B10875">
        <v>3113701</v>
      </c>
      <c r="C10875" t="s">
        <v>35</v>
      </c>
      <c r="D10875" t="s">
        <v>303</v>
      </c>
      <c r="E10875" t="s">
        <v>305</v>
      </c>
      <c r="F10875" s="8">
        <v>1167465.6000000001</v>
      </c>
      <c r="G10875" s="10"/>
      <c r="I10875" s="8">
        <v>0</v>
      </c>
      <c r="J10875" s="8">
        <v>0</v>
      </c>
    </row>
    <row r="10876" spans="1:10" hidden="1" x14ac:dyDescent="0.35">
      <c r="A10876">
        <v>2023</v>
      </c>
      <c r="B10876">
        <v>3113701</v>
      </c>
      <c r="C10876" t="s">
        <v>35</v>
      </c>
      <c r="D10876" t="s">
        <v>303</v>
      </c>
      <c r="E10876" t="s">
        <v>309</v>
      </c>
      <c r="F10876" s="8">
        <v>1851903.57</v>
      </c>
      <c r="G10876" s="10"/>
      <c r="I10876" s="8">
        <v>0</v>
      </c>
      <c r="J10876" s="8">
        <v>0</v>
      </c>
    </row>
    <row r="10877" spans="1:10" hidden="1" x14ac:dyDescent="0.35">
      <c r="A10877">
        <v>2023</v>
      </c>
      <c r="B10877">
        <v>3113800</v>
      </c>
      <c r="C10877" t="s">
        <v>36</v>
      </c>
      <c r="D10877" t="s">
        <v>303</v>
      </c>
      <c r="E10877" t="s">
        <v>299</v>
      </c>
      <c r="F10877" s="8">
        <v>7032967.8700000001</v>
      </c>
      <c r="G10877" s="10">
        <v>6763441.0999999996</v>
      </c>
      <c r="H10877">
        <v>0.79382585441603093</v>
      </c>
      <c r="I10877" s="8">
        <v>213957.31848324306</v>
      </c>
      <c r="J10877" s="8">
        <v>0</v>
      </c>
    </row>
    <row r="10878" spans="1:10" hidden="1" x14ac:dyDescent="0.35">
      <c r="A10878">
        <v>2023</v>
      </c>
      <c r="B10878">
        <v>3113800</v>
      </c>
      <c r="C10878" t="s">
        <v>36</v>
      </c>
      <c r="D10878" t="s">
        <v>303</v>
      </c>
      <c r="E10878" t="s">
        <v>300</v>
      </c>
      <c r="F10878" s="8">
        <v>5368994.4100000001</v>
      </c>
      <c r="G10878" s="10"/>
      <c r="I10878" s="8">
        <v>0</v>
      </c>
      <c r="J10878" s="8">
        <v>5582951.7284832429</v>
      </c>
    </row>
    <row r="10879" spans="1:10" hidden="1" x14ac:dyDescent="0.35">
      <c r="A10879">
        <v>2023</v>
      </c>
      <c r="B10879">
        <v>3113800</v>
      </c>
      <c r="C10879" t="s">
        <v>36</v>
      </c>
      <c r="D10879" t="s">
        <v>303</v>
      </c>
      <c r="E10879" t="s">
        <v>307</v>
      </c>
      <c r="F10879" s="8">
        <v>192438.37</v>
      </c>
      <c r="G10879" s="10"/>
      <c r="I10879" s="8">
        <v>0</v>
      </c>
      <c r="J10879" s="8">
        <v>0</v>
      </c>
    </row>
    <row r="10880" spans="1:10" hidden="1" x14ac:dyDescent="0.35">
      <c r="A10880">
        <v>2023</v>
      </c>
      <c r="B10880">
        <v>3113800</v>
      </c>
      <c r="C10880" t="s">
        <v>36</v>
      </c>
      <c r="D10880" t="s">
        <v>303</v>
      </c>
      <c r="E10880" t="s">
        <v>308</v>
      </c>
      <c r="F10880" s="8">
        <v>250</v>
      </c>
      <c r="G10880" s="10"/>
      <c r="I10880" s="8">
        <v>0</v>
      </c>
      <c r="J10880" s="8">
        <v>0</v>
      </c>
    </row>
    <row r="10881" spans="1:10" hidden="1" x14ac:dyDescent="0.35">
      <c r="A10881">
        <v>2023</v>
      </c>
      <c r="B10881">
        <v>3113800</v>
      </c>
      <c r="C10881" t="s">
        <v>36</v>
      </c>
      <c r="D10881" t="s">
        <v>303</v>
      </c>
      <c r="E10881" t="s">
        <v>306</v>
      </c>
      <c r="F10881" s="8">
        <v>36990.86</v>
      </c>
      <c r="G10881" s="10"/>
      <c r="I10881" s="8">
        <v>0</v>
      </c>
      <c r="J10881" s="8">
        <v>0</v>
      </c>
    </row>
    <row r="10882" spans="1:10" hidden="1" x14ac:dyDescent="0.35">
      <c r="A10882">
        <v>2023</v>
      </c>
      <c r="B10882">
        <v>3113800</v>
      </c>
      <c r="C10882" t="s">
        <v>36</v>
      </c>
      <c r="D10882" t="s">
        <v>303</v>
      </c>
      <c r="E10882" t="s">
        <v>301</v>
      </c>
      <c r="F10882" s="8">
        <v>990651.54</v>
      </c>
      <c r="G10882" s="10"/>
      <c r="I10882" s="8">
        <v>0</v>
      </c>
      <c r="J10882" s="8">
        <v>0</v>
      </c>
    </row>
    <row r="10883" spans="1:10" hidden="1" x14ac:dyDescent="0.35">
      <c r="A10883">
        <v>2023</v>
      </c>
      <c r="B10883">
        <v>3113800</v>
      </c>
      <c r="C10883" t="s">
        <v>36</v>
      </c>
      <c r="D10883" t="s">
        <v>303</v>
      </c>
      <c r="E10883" t="s">
        <v>309</v>
      </c>
      <c r="F10883" s="8">
        <v>269526.77</v>
      </c>
      <c r="G10883" s="10"/>
      <c r="I10883" s="8">
        <v>0</v>
      </c>
      <c r="J10883" s="8">
        <v>0</v>
      </c>
    </row>
    <row r="10884" spans="1:10" hidden="1" x14ac:dyDescent="0.35">
      <c r="A10884">
        <v>2023</v>
      </c>
      <c r="B10884">
        <v>3115458</v>
      </c>
      <c r="C10884" t="s">
        <v>37</v>
      </c>
      <c r="D10884" t="s">
        <v>303</v>
      </c>
      <c r="E10884" t="s">
        <v>299</v>
      </c>
      <c r="F10884" s="8">
        <v>14180497.24</v>
      </c>
      <c r="G10884" s="10">
        <v>13737215.609999999</v>
      </c>
      <c r="H10884">
        <v>0.63394737894777797</v>
      </c>
      <c r="I10884" s="8">
        <v>281017.22747419873</v>
      </c>
      <c r="J10884" s="8">
        <v>0</v>
      </c>
    </row>
    <row r="10885" spans="1:10" hidden="1" x14ac:dyDescent="0.35">
      <c r="A10885">
        <v>2023</v>
      </c>
      <c r="B10885">
        <v>3115458</v>
      </c>
      <c r="C10885" t="s">
        <v>37</v>
      </c>
      <c r="D10885" t="s">
        <v>303</v>
      </c>
      <c r="E10885" t="s">
        <v>300</v>
      </c>
      <c r="F10885" s="8">
        <v>8708671.8300000001</v>
      </c>
      <c r="G10885" s="10"/>
      <c r="I10885" s="8">
        <v>0</v>
      </c>
      <c r="J10885" s="8">
        <v>8989689.0574741997</v>
      </c>
    </row>
    <row r="10886" spans="1:10" hidden="1" x14ac:dyDescent="0.35">
      <c r="A10886">
        <v>2023</v>
      </c>
      <c r="B10886">
        <v>3115458</v>
      </c>
      <c r="C10886" t="s">
        <v>37</v>
      </c>
      <c r="D10886" t="s">
        <v>303</v>
      </c>
      <c r="E10886" t="s">
        <v>306</v>
      </c>
      <c r="F10886" s="8">
        <v>431700</v>
      </c>
      <c r="G10886" s="10"/>
      <c r="I10886" s="8">
        <v>0</v>
      </c>
      <c r="J10886" s="8">
        <v>0</v>
      </c>
    </row>
    <row r="10887" spans="1:10" hidden="1" x14ac:dyDescent="0.35">
      <c r="A10887">
        <v>2023</v>
      </c>
      <c r="B10887">
        <v>3115458</v>
      </c>
      <c r="C10887" t="s">
        <v>37</v>
      </c>
      <c r="D10887" t="s">
        <v>303</v>
      </c>
      <c r="E10887" t="s">
        <v>301</v>
      </c>
      <c r="F10887" s="8">
        <v>2996496.39</v>
      </c>
      <c r="G10887" s="10"/>
      <c r="I10887" s="8">
        <v>0</v>
      </c>
      <c r="J10887" s="8">
        <v>0</v>
      </c>
    </row>
    <row r="10888" spans="1:10" hidden="1" x14ac:dyDescent="0.35">
      <c r="A10888">
        <v>2023</v>
      </c>
      <c r="B10888">
        <v>3115458</v>
      </c>
      <c r="C10888" t="s">
        <v>37</v>
      </c>
      <c r="D10888" t="s">
        <v>303</v>
      </c>
      <c r="E10888" t="s">
        <v>304</v>
      </c>
      <c r="F10888" s="8">
        <v>6711.4</v>
      </c>
      <c r="G10888" s="10"/>
      <c r="I10888" s="8">
        <v>0</v>
      </c>
      <c r="J10888" s="8">
        <v>0</v>
      </c>
    </row>
    <row r="10889" spans="1:10" hidden="1" x14ac:dyDescent="0.35">
      <c r="A10889">
        <v>2023</v>
      </c>
      <c r="B10889">
        <v>3115458</v>
      </c>
      <c r="C10889" t="s">
        <v>37</v>
      </c>
      <c r="D10889" t="s">
        <v>303</v>
      </c>
      <c r="E10889" t="s">
        <v>309</v>
      </c>
      <c r="F10889" s="8">
        <v>443281.63</v>
      </c>
      <c r="G10889" s="10"/>
      <c r="I10889" s="8">
        <v>0</v>
      </c>
      <c r="J10889" s="8">
        <v>0</v>
      </c>
    </row>
    <row r="10890" spans="1:10" hidden="1" x14ac:dyDescent="0.35">
      <c r="A10890">
        <v>2023</v>
      </c>
      <c r="B10890">
        <v>3115474</v>
      </c>
      <c r="C10890" t="s">
        <v>38</v>
      </c>
      <c r="D10890" t="s">
        <v>303</v>
      </c>
      <c r="E10890" t="s">
        <v>299</v>
      </c>
      <c r="F10890" s="8">
        <v>8804020.7200000007</v>
      </c>
      <c r="G10890" s="10">
        <v>8595960.5300000012</v>
      </c>
      <c r="H10890">
        <v>0.4901919518236782</v>
      </c>
      <c r="I10890" s="8">
        <v>101989.43063290534</v>
      </c>
      <c r="J10890" s="8">
        <v>0</v>
      </c>
    </row>
    <row r="10891" spans="1:10" hidden="1" x14ac:dyDescent="0.35">
      <c r="A10891">
        <v>2023</v>
      </c>
      <c r="B10891">
        <v>3115474</v>
      </c>
      <c r="C10891" t="s">
        <v>38</v>
      </c>
      <c r="D10891" t="s">
        <v>303</v>
      </c>
      <c r="E10891" t="s">
        <v>300</v>
      </c>
      <c r="F10891" s="8">
        <v>4213670.67</v>
      </c>
      <c r="G10891" s="10"/>
      <c r="I10891" s="8">
        <v>0</v>
      </c>
      <c r="J10891" s="8">
        <v>4315660.100632905</v>
      </c>
    </row>
    <row r="10892" spans="1:10" hidden="1" x14ac:dyDescent="0.35">
      <c r="A10892">
        <v>2023</v>
      </c>
      <c r="B10892">
        <v>3115474</v>
      </c>
      <c r="C10892" t="s">
        <v>38</v>
      </c>
      <c r="D10892" t="s">
        <v>303</v>
      </c>
      <c r="E10892" t="s">
        <v>306</v>
      </c>
      <c r="F10892" s="8">
        <v>94500</v>
      </c>
      <c r="G10892" s="10"/>
      <c r="I10892" s="8">
        <v>0</v>
      </c>
      <c r="J10892" s="8">
        <v>0</v>
      </c>
    </row>
    <row r="10893" spans="1:10" hidden="1" x14ac:dyDescent="0.35">
      <c r="A10893">
        <v>2023</v>
      </c>
      <c r="B10893">
        <v>3115474</v>
      </c>
      <c r="C10893" t="s">
        <v>38</v>
      </c>
      <c r="D10893" t="s">
        <v>303</v>
      </c>
      <c r="E10893" t="s">
        <v>301</v>
      </c>
      <c r="F10893" s="8">
        <v>3401096.43</v>
      </c>
      <c r="G10893" s="10"/>
      <c r="I10893" s="8">
        <v>0</v>
      </c>
      <c r="J10893" s="8">
        <v>0</v>
      </c>
    </row>
    <row r="10894" spans="1:10" hidden="1" x14ac:dyDescent="0.35">
      <c r="A10894">
        <v>2023</v>
      </c>
      <c r="B10894">
        <v>3115474</v>
      </c>
      <c r="C10894" t="s">
        <v>38</v>
      </c>
      <c r="D10894" t="s">
        <v>303</v>
      </c>
      <c r="E10894" t="s">
        <v>309</v>
      </c>
      <c r="F10894" s="8">
        <v>208060.19</v>
      </c>
      <c r="G10894" s="10"/>
      <c r="I10894" s="8">
        <v>0</v>
      </c>
      <c r="J10894" s="8">
        <v>0</v>
      </c>
    </row>
    <row r="10895" spans="1:10" hidden="1" x14ac:dyDescent="0.35">
      <c r="A10895">
        <v>2023</v>
      </c>
      <c r="B10895">
        <v>3115706</v>
      </c>
      <c r="C10895" t="s">
        <v>39</v>
      </c>
      <c r="D10895" t="s">
        <v>303</v>
      </c>
      <c r="E10895" t="s">
        <v>299</v>
      </c>
      <c r="F10895" s="8">
        <v>7124117.7999999998</v>
      </c>
      <c r="G10895" s="10">
        <v>6925980.9399999995</v>
      </c>
      <c r="H10895">
        <v>0.76526905227088315</v>
      </c>
      <c r="I10895" s="8">
        <v>151628.00707212865</v>
      </c>
      <c r="J10895" s="8">
        <v>0</v>
      </c>
    </row>
    <row r="10896" spans="1:10" hidden="1" x14ac:dyDescent="0.35">
      <c r="A10896">
        <v>2023</v>
      </c>
      <c r="B10896">
        <v>3115706</v>
      </c>
      <c r="C10896" t="s">
        <v>39</v>
      </c>
      <c r="D10896" t="s">
        <v>303</v>
      </c>
      <c r="E10896" t="s">
        <v>300</v>
      </c>
      <c r="F10896" s="8">
        <v>5300238.87</v>
      </c>
      <c r="G10896" s="10"/>
      <c r="I10896" s="8">
        <v>0</v>
      </c>
      <c r="J10896" s="8">
        <v>5451866.8770721285</v>
      </c>
    </row>
    <row r="10897" spans="1:10" hidden="1" x14ac:dyDescent="0.35">
      <c r="A10897">
        <v>2023</v>
      </c>
      <c r="B10897">
        <v>3115706</v>
      </c>
      <c r="C10897" t="s">
        <v>39</v>
      </c>
      <c r="D10897" t="s">
        <v>303</v>
      </c>
      <c r="E10897" t="s">
        <v>301</v>
      </c>
      <c r="F10897" s="8">
        <v>404488.29</v>
      </c>
      <c r="G10897" s="10"/>
      <c r="I10897" s="8">
        <v>0</v>
      </c>
      <c r="J10897" s="8">
        <v>0</v>
      </c>
    </row>
    <row r="10898" spans="1:10" hidden="1" x14ac:dyDescent="0.35">
      <c r="A10898">
        <v>2023</v>
      </c>
      <c r="B10898">
        <v>3115706</v>
      </c>
      <c r="C10898" t="s">
        <v>39</v>
      </c>
      <c r="D10898" t="s">
        <v>303</v>
      </c>
      <c r="E10898" t="s">
        <v>304</v>
      </c>
      <c r="F10898" s="8">
        <v>5857.7</v>
      </c>
      <c r="G10898" s="10"/>
      <c r="I10898" s="8">
        <v>0</v>
      </c>
      <c r="J10898" s="8">
        <v>0</v>
      </c>
    </row>
    <row r="10899" spans="1:10" hidden="1" x14ac:dyDescent="0.35">
      <c r="A10899">
        <v>2023</v>
      </c>
      <c r="B10899">
        <v>3115706</v>
      </c>
      <c r="C10899" t="s">
        <v>39</v>
      </c>
      <c r="D10899" t="s">
        <v>303</v>
      </c>
      <c r="E10899" t="s">
        <v>305</v>
      </c>
      <c r="F10899" s="8">
        <v>328782.43</v>
      </c>
      <c r="G10899" s="10"/>
      <c r="I10899" s="8">
        <v>0</v>
      </c>
      <c r="J10899" s="8">
        <v>0</v>
      </c>
    </row>
    <row r="10900" spans="1:10" hidden="1" x14ac:dyDescent="0.35">
      <c r="A10900">
        <v>2023</v>
      </c>
      <c r="B10900">
        <v>3115706</v>
      </c>
      <c r="C10900" t="s">
        <v>39</v>
      </c>
      <c r="D10900" t="s">
        <v>303</v>
      </c>
      <c r="E10900" t="s">
        <v>309</v>
      </c>
      <c r="F10900" s="8">
        <v>198136.86</v>
      </c>
      <c r="G10900" s="10"/>
      <c r="I10900" s="8">
        <v>0</v>
      </c>
      <c r="J10900" s="8">
        <v>0</v>
      </c>
    </row>
    <row r="10901" spans="1:10" hidden="1" x14ac:dyDescent="0.35">
      <c r="A10901">
        <v>2023</v>
      </c>
      <c r="B10901">
        <v>3116100</v>
      </c>
      <c r="C10901" t="s">
        <v>40</v>
      </c>
      <c r="D10901" t="s">
        <v>303</v>
      </c>
      <c r="E10901" t="s">
        <v>299</v>
      </c>
      <c r="F10901" s="8">
        <v>22858995.760000002</v>
      </c>
      <c r="G10901" s="10">
        <v>22294875.650000002</v>
      </c>
      <c r="H10901">
        <v>0.89915465081322388</v>
      </c>
      <c r="I10901" s="8">
        <v>507231.22052376741</v>
      </c>
      <c r="J10901" s="8">
        <v>0</v>
      </c>
    </row>
    <row r="10902" spans="1:10" hidden="1" x14ac:dyDescent="0.35">
      <c r="A10902">
        <v>2023</v>
      </c>
      <c r="B10902">
        <v>3116100</v>
      </c>
      <c r="C10902" t="s">
        <v>40</v>
      </c>
      <c r="D10902" t="s">
        <v>303</v>
      </c>
      <c r="E10902" t="s">
        <v>300</v>
      </c>
      <c r="F10902" s="8">
        <v>20046541.129999999</v>
      </c>
      <c r="G10902" s="10"/>
      <c r="I10902" s="8">
        <v>0</v>
      </c>
      <c r="J10902" s="8">
        <v>20553772.350523766</v>
      </c>
    </row>
    <row r="10903" spans="1:10" hidden="1" x14ac:dyDescent="0.35">
      <c r="A10903">
        <v>2023</v>
      </c>
      <c r="B10903">
        <v>3116100</v>
      </c>
      <c r="C10903" t="s">
        <v>40</v>
      </c>
      <c r="D10903" t="s">
        <v>303</v>
      </c>
      <c r="E10903" t="s">
        <v>306</v>
      </c>
      <c r="F10903" s="8">
        <v>119800</v>
      </c>
      <c r="G10903" s="10"/>
      <c r="I10903" s="8">
        <v>0</v>
      </c>
      <c r="J10903" s="8">
        <v>0</v>
      </c>
    </row>
    <row r="10904" spans="1:10" hidden="1" x14ac:dyDescent="0.35">
      <c r="A10904">
        <v>2023</v>
      </c>
      <c r="B10904">
        <v>3116100</v>
      </c>
      <c r="C10904" t="s">
        <v>40</v>
      </c>
      <c r="D10904" t="s">
        <v>303</v>
      </c>
      <c r="E10904" t="s">
        <v>301</v>
      </c>
      <c r="F10904" s="8">
        <v>1885403.83</v>
      </c>
      <c r="G10904" s="10"/>
      <c r="I10904" s="8">
        <v>0</v>
      </c>
      <c r="J10904" s="8">
        <v>0</v>
      </c>
    </row>
    <row r="10905" spans="1:10" hidden="1" x14ac:dyDescent="0.35">
      <c r="A10905">
        <v>2023</v>
      </c>
      <c r="B10905">
        <v>3116100</v>
      </c>
      <c r="C10905" t="s">
        <v>40</v>
      </c>
      <c r="D10905" t="s">
        <v>303</v>
      </c>
      <c r="E10905" t="s">
        <v>309</v>
      </c>
      <c r="F10905" s="8">
        <v>564120.11</v>
      </c>
      <c r="G10905" s="10"/>
      <c r="I10905" s="8">
        <v>0</v>
      </c>
      <c r="J10905" s="8">
        <v>0</v>
      </c>
    </row>
    <row r="10906" spans="1:10" hidden="1" x14ac:dyDescent="0.35">
      <c r="A10906">
        <v>2023</v>
      </c>
      <c r="B10906">
        <v>3116159</v>
      </c>
      <c r="C10906" t="s">
        <v>41</v>
      </c>
      <c r="D10906" t="s">
        <v>303</v>
      </c>
      <c r="E10906" t="s">
        <v>299</v>
      </c>
      <c r="F10906" s="8">
        <v>23111544.399999999</v>
      </c>
      <c r="G10906" s="10">
        <v>22062984.5</v>
      </c>
      <c r="H10906">
        <v>0.73803030455829766</v>
      </c>
      <c r="I10906" s="8">
        <v>773868.98234461818</v>
      </c>
      <c r="J10906" s="8">
        <v>0</v>
      </c>
    </row>
    <row r="10907" spans="1:10" hidden="1" x14ac:dyDescent="0.35">
      <c r="A10907">
        <v>2023</v>
      </c>
      <c r="B10907">
        <v>3116159</v>
      </c>
      <c r="C10907" t="s">
        <v>41</v>
      </c>
      <c r="D10907" t="s">
        <v>303</v>
      </c>
      <c r="E10907" t="s">
        <v>300</v>
      </c>
      <c r="F10907" s="8">
        <v>16283151.17</v>
      </c>
      <c r="G10907" s="10"/>
      <c r="I10907" s="8">
        <v>0</v>
      </c>
      <c r="J10907" s="8">
        <v>17057020.152344618</v>
      </c>
    </row>
    <row r="10908" spans="1:10" hidden="1" x14ac:dyDescent="0.35">
      <c r="A10908">
        <v>2023</v>
      </c>
      <c r="B10908">
        <v>3116159</v>
      </c>
      <c r="C10908" t="s">
        <v>41</v>
      </c>
      <c r="D10908" t="s">
        <v>303</v>
      </c>
      <c r="E10908" t="s">
        <v>306</v>
      </c>
      <c r="F10908" s="8">
        <v>30000</v>
      </c>
      <c r="G10908" s="10"/>
      <c r="I10908" s="8">
        <v>0</v>
      </c>
      <c r="J10908" s="8">
        <v>0</v>
      </c>
    </row>
    <row r="10909" spans="1:10" hidden="1" x14ac:dyDescent="0.35">
      <c r="A10909">
        <v>2023</v>
      </c>
      <c r="B10909">
        <v>3116159</v>
      </c>
      <c r="C10909" t="s">
        <v>41</v>
      </c>
      <c r="D10909" t="s">
        <v>303</v>
      </c>
      <c r="E10909" t="s">
        <v>301</v>
      </c>
      <c r="F10909" s="8">
        <v>4634155.92</v>
      </c>
      <c r="G10909" s="10"/>
      <c r="I10909" s="8">
        <v>0</v>
      </c>
      <c r="J10909" s="8">
        <v>0</v>
      </c>
    </row>
    <row r="10910" spans="1:10" hidden="1" x14ac:dyDescent="0.35">
      <c r="A10910">
        <v>2023</v>
      </c>
      <c r="B10910">
        <v>3116159</v>
      </c>
      <c r="C10910" t="s">
        <v>41</v>
      </c>
      <c r="D10910" t="s">
        <v>303</v>
      </c>
      <c r="E10910" t="s">
        <v>309</v>
      </c>
      <c r="F10910" s="8">
        <v>1048559.9</v>
      </c>
      <c r="G10910" s="10"/>
      <c r="I10910" s="8">
        <v>0</v>
      </c>
      <c r="J10910" s="8">
        <v>0</v>
      </c>
    </row>
    <row r="10911" spans="1:10" hidden="1" x14ac:dyDescent="0.35">
      <c r="A10911">
        <v>2023</v>
      </c>
      <c r="B10911">
        <v>3116506</v>
      </c>
      <c r="C10911" t="s">
        <v>42</v>
      </c>
      <c r="D10911" t="s">
        <v>303</v>
      </c>
      <c r="E10911" t="s">
        <v>299</v>
      </c>
      <c r="F10911" s="8">
        <v>8372242.3899999997</v>
      </c>
      <c r="G10911" s="10">
        <v>7940303.0800000001</v>
      </c>
      <c r="H10911">
        <v>0.7356285334639896</v>
      </c>
      <c r="I10911" s="8">
        <v>317746.88116074755</v>
      </c>
      <c r="J10911" s="8">
        <v>0</v>
      </c>
    </row>
    <row r="10912" spans="1:10" hidden="1" x14ac:dyDescent="0.35">
      <c r="A10912">
        <v>2023</v>
      </c>
      <c r="B10912">
        <v>3116506</v>
      </c>
      <c r="C10912" t="s">
        <v>42</v>
      </c>
      <c r="D10912" t="s">
        <v>303</v>
      </c>
      <c r="E10912" t="s">
        <v>300</v>
      </c>
      <c r="F10912" s="8">
        <v>5841113.5099999998</v>
      </c>
      <c r="G10912" s="10"/>
      <c r="I10912" s="8">
        <v>0</v>
      </c>
      <c r="J10912" s="8">
        <v>6158860.391160747</v>
      </c>
    </row>
    <row r="10913" spans="1:10" hidden="1" x14ac:dyDescent="0.35">
      <c r="A10913">
        <v>2023</v>
      </c>
      <c r="B10913">
        <v>3116506</v>
      </c>
      <c r="C10913" t="s">
        <v>42</v>
      </c>
      <c r="D10913" t="s">
        <v>303</v>
      </c>
      <c r="E10913" t="s">
        <v>301</v>
      </c>
      <c r="F10913" s="8">
        <v>1563122.74</v>
      </c>
      <c r="G10913" s="10"/>
      <c r="I10913" s="8">
        <v>0</v>
      </c>
      <c r="J10913" s="8">
        <v>0</v>
      </c>
    </row>
    <row r="10914" spans="1:10" hidden="1" x14ac:dyDescent="0.35">
      <c r="A10914">
        <v>2023</v>
      </c>
      <c r="B10914">
        <v>3116506</v>
      </c>
      <c r="C10914" t="s">
        <v>42</v>
      </c>
      <c r="D10914" t="s">
        <v>303</v>
      </c>
      <c r="E10914" t="s">
        <v>309</v>
      </c>
      <c r="F10914" s="8">
        <v>431939.31</v>
      </c>
      <c r="G10914" s="10"/>
      <c r="I10914" s="8">
        <v>0</v>
      </c>
      <c r="J10914" s="8">
        <v>0</v>
      </c>
    </row>
    <row r="10915" spans="1:10" hidden="1" x14ac:dyDescent="0.35">
      <c r="A10915">
        <v>2023</v>
      </c>
      <c r="B10915">
        <v>3116803</v>
      </c>
      <c r="C10915" t="s">
        <v>43</v>
      </c>
      <c r="D10915" t="s">
        <v>303</v>
      </c>
      <c r="E10915" t="s">
        <v>299</v>
      </c>
      <c r="F10915" s="8">
        <v>8398064.9600000009</v>
      </c>
      <c r="G10915" s="10">
        <v>7945139.1000000006</v>
      </c>
      <c r="H10915">
        <v>0.63109056706131172</v>
      </c>
      <c r="I10915" s="8">
        <v>285837.23782413226</v>
      </c>
      <c r="J10915" s="8">
        <v>0</v>
      </c>
    </row>
    <row r="10916" spans="1:10" hidden="1" x14ac:dyDescent="0.35">
      <c r="A10916">
        <v>2023</v>
      </c>
      <c r="B10916">
        <v>3116803</v>
      </c>
      <c r="C10916" t="s">
        <v>43</v>
      </c>
      <c r="D10916" t="s">
        <v>303</v>
      </c>
      <c r="E10916" t="s">
        <v>300</v>
      </c>
      <c r="F10916" s="8">
        <v>5014102.34</v>
      </c>
      <c r="G10916" s="10"/>
      <c r="I10916" s="8">
        <v>0</v>
      </c>
      <c r="J10916" s="8">
        <v>5299939.5778241325</v>
      </c>
    </row>
    <row r="10917" spans="1:10" hidden="1" x14ac:dyDescent="0.35">
      <c r="A10917">
        <v>2023</v>
      </c>
      <c r="B10917">
        <v>3116803</v>
      </c>
      <c r="C10917" t="s">
        <v>43</v>
      </c>
      <c r="D10917" t="s">
        <v>303</v>
      </c>
      <c r="E10917" t="s">
        <v>301</v>
      </c>
      <c r="F10917" s="8">
        <v>2551803.89</v>
      </c>
      <c r="G10917" s="10"/>
      <c r="I10917" s="8">
        <v>0</v>
      </c>
      <c r="J10917" s="8">
        <v>0</v>
      </c>
    </row>
    <row r="10918" spans="1:10" hidden="1" x14ac:dyDescent="0.35">
      <c r="A10918">
        <v>2023</v>
      </c>
      <c r="B10918">
        <v>3116803</v>
      </c>
      <c r="C10918" t="s">
        <v>43</v>
      </c>
      <c r="D10918" t="s">
        <v>303</v>
      </c>
      <c r="E10918" t="s">
        <v>305</v>
      </c>
      <c r="F10918" s="8">
        <v>221131.53</v>
      </c>
      <c r="G10918" s="10"/>
      <c r="I10918" s="8">
        <v>0</v>
      </c>
      <c r="J10918" s="8">
        <v>0</v>
      </c>
    </row>
    <row r="10919" spans="1:10" hidden="1" x14ac:dyDescent="0.35">
      <c r="A10919">
        <v>2023</v>
      </c>
      <c r="B10919">
        <v>3116803</v>
      </c>
      <c r="C10919" t="s">
        <v>43</v>
      </c>
      <c r="D10919" t="s">
        <v>303</v>
      </c>
      <c r="E10919" t="s">
        <v>309</v>
      </c>
      <c r="F10919" s="8">
        <v>452925.86</v>
      </c>
      <c r="G10919" s="10"/>
      <c r="I10919" s="8">
        <v>0</v>
      </c>
      <c r="J10919" s="8">
        <v>0</v>
      </c>
    </row>
    <row r="10920" spans="1:10" hidden="1" x14ac:dyDescent="0.35">
      <c r="A10920">
        <v>2023</v>
      </c>
      <c r="B10920">
        <v>3117009</v>
      </c>
      <c r="C10920" t="s">
        <v>44</v>
      </c>
      <c r="D10920" t="s">
        <v>303</v>
      </c>
      <c r="E10920" t="s">
        <v>299</v>
      </c>
      <c r="F10920" s="8">
        <v>8574585.0700000003</v>
      </c>
      <c r="G10920" s="10">
        <v>8313053.3100000005</v>
      </c>
      <c r="H10920">
        <v>0.80273885793233291</v>
      </c>
      <c r="I10920" s="8">
        <v>209941.706335433</v>
      </c>
      <c r="J10920" s="8">
        <v>0</v>
      </c>
    </row>
    <row r="10921" spans="1:10" hidden="1" x14ac:dyDescent="0.35">
      <c r="A10921">
        <v>2023</v>
      </c>
      <c r="B10921">
        <v>3117009</v>
      </c>
      <c r="C10921" t="s">
        <v>44</v>
      </c>
      <c r="D10921" t="s">
        <v>303</v>
      </c>
      <c r="E10921" t="s">
        <v>300</v>
      </c>
      <c r="F10921" s="8">
        <v>6673210.9199999999</v>
      </c>
      <c r="G10921" s="10"/>
      <c r="I10921" s="8">
        <v>0</v>
      </c>
      <c r="J10921" s="8">
        <v>6883152.6263354328</v>
      </c>
    </row>
    <row r="10922" spans="1:10" hidden="1" x14ac:dyDescent="0.35">
      <c r="A10922">
        <v>2023</v>
      </c>
      <c r="B10922">
        <v>3117009</v>
      </c>
      <c r="C10922" t="s">
        <v>44</v>
      </c>
      <c r="D10922" t="s">
        <v>303</v>
      </c>
      <c r="E10922" t="s">
        <v>307</v>
      </c>
      <c r="F10922" s="8">
        <v>10542.84</v>
      </c>
      <c r="G10922" s="10"/>
      <c r="I10922" s="8">
        <v>0</v>
      </c>
      <c r="J10922" s="8">
        <v>0</v>
      </c>
    </row>
    <row r="10923" spans="1:10" hidden="1" x14ac:dyDescent="0.35">
      <c r="A10923">
        <v>2023</v>
      </c>
      <c r="B10923">
        <v>3117009</v>
      </c>
      <c r="C10923" t="s">
        <v>44</v>
      </c>
      <c r="D10923" t="s">
        <v>303</v>
      </c>
      <c r="E10923" t="s">
        <v>301</v>
      </c>
      <c r="F10923" s="8">
        <v>1629299.55</v>
      </c>
      <c r="G10923" s="10"/>
      <c r="I10923" s="8">
        <v>0</v>
      </c>
      <c r="J10923" s="8">
        <v>0</v>
      </c>
    </row>
    <row r="10924" spans="1:10" hidden="1" x14ac:dyDescent="0.35">
      <c r="A10924">
        <v>2023</v>
      </c>
      <c r="B10924">
        <v>3117009</v>
      </c>
      <c r="C10924" t="s">
        <v>44</v>
      </c>
      <c r="D10924" t="s">
        <v>303</v>
      </c>
      <c r="E10924" t="s">
        <v>309</v>
      </c>
      <c r="F10924" s="8">
        <v>261531.76</v>
      </c>
      <c r="G10924" s="10"/>
      <c r="I10924" s="8">
        <v>0</v>
      </c>
      <c r="J10924" s="8">
        <v>0</v>
      </c>
    </row>
    <row r="10925" spans="1:10" hidden="1" x14ac:dyDescent="0.35">
      <c r="A10925">
        <v>2023</v>
      </c>
      <c r="B10925">
        <v>3117405</v>
      </c>
      <c r="C10925" t="s">
        <v>45</v>
      </c>
      <c r="D10925" t="s">
        <v>303</v>
      </c>
      <c r="E10925" t="s">
        <v>299</v>
      </c>
      <c r="F10925" s="8">
        <v>6787695.0499999998</v>
      </c>
      <c r="G10925" s="10">
        <v>6445022.3300000001</v>
      </c>
      <c r="H10925">
        <v>0.64569614765011996</v>
      </c>
      <c r="I10925" s="8">
        <v>221262.45520878819</v>
      </c>
      <c r="J10925" s="8">
        <v>0</v>
      </c>
    </row>
    <row r="10926" spans="1:10" hidden="1" x14ac:dyDescent="0.35">
      <c r="A10926">
        <v>2023</v>
      </c>
      <c r="B10926">
        <v>3117405</v>
      </c>
      <c r="C10926" t="s">
        <v>45</v>
      </c>
      <c r="D10926" t="s">
        <v>303</v>
      </c>
      <c r="E10926" t="s">
        <v>300</v>
      </c>
      <c r="F10926" s="8">
        <v>4161526.09</v>
      </c>
      <c r="G10926" s="10"/>
      <c r="I10926" s="8">
        <v>0</v>
      </c>
      <c r="J10926" s="8">
        <v>4382788.5452087885</v>
      </c>
    </row>
    <row r="10927" spans="1:10" hidden="1" x14ac:dyDescent="0.35">
      <c r="A10927">
        <v>2023</v>
      </c>
      <c r="B10927">
        <v>3117405</v>
      </c>
      <c r="C10927" t="s">
        <v>45</v>
      </c>
      <c r="D10927" t="s">
        <v>303</v>
      </c>
      <c r="E10927" t="s">
        <v>308</v>
      </c>
      <c r="F10927" s="8">
        <v>4000</v>
      </c>
      <c r="G10927" s="10"/>
      <c r="I10927" s="8">
        <v>0</v>
      </c>
      <c r="J10927" s="8">
        <v>0</v>
      </c>
    </row>
    <row r="10928" spans="1:10" hidden="1" x14ac:dyDescent="0.35">
      <c r="A10928">
        <v>2023</v>
      </c>
      <c r="B10928">
        <v>3117405</v>
      </c>
      <c r="C10928" t="s">
        <v>45</v>
      </c>
      <c r="D10928" t="s">
        <v>303</v>
      </c>
      <c r="E10928" t="s">
        <v>306</v>
      </c>
      <c r="F10928" s="8">
        <v>120348</v>
      </c>
      <c r="G10928" s="10"/>
      <c r="I10928" s="8">
        <v>0</v>
      </c>
      <c r="J10928" s="8">
        <v>0</v>
      </c>
    </row>
    <row r="10929" spans="1:10" hidden="1" x14ac:dyDescent="0.35">
      <c r="A10929">
        <v>2023</v>
      </c>
      <c r="B10929">
        <v>3117405</v>
      </c>
      <c r="C10929" t="s">
        <v>45</v>
      </c>
      <c r="D10929" t="s">
        <v>303</v>
      </c>
      <c r="E10929" t="s">
        <v>301</v>
      </c>
      <c r="F10929" s="8">
        <v>1646813.99</v>
      </c>
      <c r="G10929" s="10"/>
      <c r="I10929" s="8">
        <v>0</v>
      </c>
      <c r="J10929" s="8">
        <v>0</v>
      </c>
    </row>
    <row r="10930" spans="1:10" hidden="1" x14ac:dyDescent="0.35">
      <c r="A10930">
        <v>2023</v>
      </c>
      <c r="B10930">
        <v>3117405</v>
      </c>
      <c r="C10930" t="s">
        <v>45</v>
      </c>
      <c r="D10930" t="s">
        <v>303</v>
      </c>
      <c r="E10930" t="s">
        <v>309</v>
      </c>
      <c r="F10930" s="8">
        <v>342672.72</v>
      </c>
      <c r="G10930" s="10"/>
      <c r="I10930" s="8">
        <v>0</v>
      </c>
      <c r="J10930" s="8">
        <v>0</v>
      </c>
    </row>
    <row r="10931" spans="1:10" hidden="1" x14ac:dyDescent="0.35">
      <c r="A10931">
        <v>2023</v>
      </c>
      <c r="B10931">
        <v>3117836</v>
      </c>
      <c r="C10931" t="s">
        <v>46</v>
      </c>
      <c r="D10931" t="s">
        <v>303</v>
      </c>
      <c r="E10931" t="s">
        <v>299</v>
      </c>
      <c r="F10931" s="8">
        <v>11526948.359999999</v>
      </c>
      <c r="G10931" s="10">
        <v>9895460.0899999999</v>
      </c>
      <c r="H10931">
        <v>0.34375261271959712</v>
      </c>
      <c r="I10931" s="8">
        <v>560828.35543387546</v>
      </c>
      <c r="J10931" s="8">
        <v>0</v>
      </c>
    </row>
    <row r="10932" spans="1:10" hidden="1" x14ac:dyDescent="0.35">
      <c r="A10932">
        <v>2023</v>
      </c>
      <c r="B10932">
        <v>3117836</v>
      </c>
      <c r="C10932" t="s">
        <v>46</v>
      </c>
      <c r="D10932" t="s">
        <v>303</v>
      </c>
      <c r="E10932" t="s">
        <v>300</v>
      </c>
      <c r="F10932" s="8">
        <v>3401590.26</v>
      </c>
      <c r="G10932" s="10"/>
      <c r="I10932" s="8">
        <v>0</v>
      </c>
      <c r="J10932" s="8">
        <v>3962418.6154338755</v>
      </c>
    </row>
    <row r="10933" spans="1:10" hidden="1" x14ac:dyDescent="0.35">
      <c r="A10933">
        <v>2023</v>
      </c>
      <c r="B10933">
        <v>3117836</v>
      </c>
      <c r="C10933" t="s">
        <v>46</v>
      </c>
      <c r="D10933" t="s">
        <v>303</v>
      </c>
      <c r="E10933" t="s">
        <v>306</v>
      </c>
      <c r="F10933" s="8">
        <v>104805.9</v>
      </c>
      <c r="G10933" s="10"/>
      <c r="I10933" s="8">
        <v>0</v>
      </c>
      <c r="J10933" s="8">
        <v>0</v>
      </c>
    </row>
    <row r="10934" spans="1:10" hidden="1" x14ac:dyDescent="0.35">
      <c r="A10934">
        <v>2023</v>
      </c>
      <c r="B10934">
        <v>3117836</v>
      </c>
      <c r="C10934" t="s">
        <v>46</v>
      </c>
      <c r="D10934" t="s">
        <v>303</v>
      </c>
      <c r="E10934" t="s">
        <v>301</v>
      </c>
      <c r="F10934" s="8">
        <v>2953348.62</v>
      </c>
      <c r="G10934" s="10"/>
      <c r="I10934" s="8">
        <v>0</v>
      </c>
      <c r="J10934" s="8">
        <v>0</v>
      </c>
    </row>
    <row r="10935" spans="1:10" hidden="1" x14ac:dyDescent="0.35">
      <c r="A10935">
        <v>2023</v>
      </c>
      <c r="B10935">
        <v>3117836</v>
      </c>
      <c r="C10935" t="s">
        <v>46</v>
      </c>
      <c r="D10935" t="s">
        <v>303</v>
      </c>
      <c r="E10935" t="s">
        <v>309</v>
      </c>
      <c r="F10935" s="8">
        <v>1631488.27</v>
      </c>
      <c r="G10935" s="10"/>
      <c r="I10935" s="8">
        <v>0</v>
      </c>
      <c r="J10935" s="8">
        <v>0</v>
      </c>
    </row>
    <row r="10936" spans="1:10" hidden="1" x14ac:dyDescent="0.35">
      <c r="A10936">
        <v>2023</v>
      </c>
      <c r="B10936">
        <v>3118403</v>
      </c>
      <c r="C10936" t="s">
        <v>47</v>
      </c>
      <c r="D10936" t="s">
        <v>303</v>
      </c>
      <c r="E10936" t="s">
        <v>299</v>
      </c>
      <c r="F10936" s="8">
        <v>27120570.059999999</v>
      </c>
      <c r="G10936" s="10">
        <v>23482879.119999997</v>
      </c>
      <c r="H10936">
        <v>0.62718348353870845</v>
      </c>
      <c r="I10936" s="8">
        <v>2281499.6757863988</v>
      </c>
      <c r="J10936" s="8">
        <v>0</v>
      </c>
    </row>
    <row r="10937" spans="1:10" hidden="1" x14ac:dyDescent="0.35">
      <c r="A10937">
        <v>2023</v>
      </c>
      <c r="B10937">
        <v>3118403</v>
      </c>
      <c r="C10937" t="s">
        <v>47</v>
      </c>
      <c r="D10937" t="s">
        <v>303</v>
      </c>
      <c r="E10937" t="s">
        <v>300</v>
      </c>
      <c r="F10937" s="8">
        <v>14728073.93</v>
      </c>
      <c r="G10937" s="10"/>
      <c r="I10937" s="8">
        <v>0</v>
      </c>
      <c r="J10937" s="8">
        <v>17009573.605786398</v>
      </c>
    </row>
    <row r="10938" spans="1:10" hidden="1" x14ac:dyDescent="0.35">
      <c r="A10938">
        <v>2023</v>
      </c>
      <c r="B10938">
        <v>3118403</v>
      </c>
      <c r="C10938" t="s">
        <v>47</v>
      </c>
      <c r="D10938" t="s">
        <v>303</v>
      </c>
      <c r="E10938" t="s">
        <v>301</v>
      </c>
      <c r="F10938" s="8">
        <v>6898466.7300000004</v>
      </c>
      <c r="G10938" s="10"/>
      <c r="I10938" s="8">
        <v>0</v>
      </c>
      <c r="J10938" s="8">
        <v>0</v>
      </c>
    </row>
    <row r="10939" spans="1:10" hidden="1" x14ac:dyDescent="0.35">
      <c r="A10939">
        <v>2023</v>
      </c>
      <c r="B10939">
        <v>3118403</v>
      </c>
      <c r="C10939" t="s">
        <v>47</v>
      </c>
      <c r="D10939" t="s">
        <v>303</v>
      </c>
      <c r="E10939" t="s">
        <v>304</v>
      </c>
      <c r="F10939" s="8">
        <v>6041</v>
      </c>
      <c r="G10939" s="10"/>
      <c r="I10939" s="8">
        <v>0</v>
      </c>
      <c r="J10939" s="8">
        <v>0</v>
      </c>
    </row>
    <row r="10940" spans="1:10" hidden="1" x14ac:dyDescent="0.35">
      <c r="A10940">
        <v>2023</v>
      </c>
      <c r="B10940">
        <v>3118403</v>
      </c>
      <c r="C10940" t="s">
        <v>47</v>
      </c>
      <c r="D10940" t="s">
        <v>303</v>
      </c>
      <c r="E10940" t="s">
        <v>309</v>
      </c>
      <c r="F10940" s="8">
        <v>3637690.94</v>
      </c>
      <c r="G10940" s="10"/>
      <c r="I10940" s="8">
        <v>0</v>
      </c>
      <c r="J10940" s="8">
        <v>0</v>
      </c>
    </row>
    <row r="10941" spans="1:10" hidden="1" x14ac:dyDescent="0.35">
      <c r="A10941">
        <v>2023</v>
      </c>
      <c r="B10941">
        <v>3118809</v>
      </c>
      <c r="C10941" t="s">
        <v>48</v>
      </c>
      <c r="D10941" t="s">
        <v>303</v>
      </c>
      <c r="E10941" t="s">
        <v>299</v>
      </c>
      <c r="F10941" s="8">
        <v>22450604.530000001</v>
      </c>
      <c r="G10941" s="10">
        <v>21939176.130000003</v>
      </c>
      <c r="H10941">
        <v>0.7350070633668776</v>
      </c>
      <c r="I10941" s="8">
        <v>375903.48640642082</v>
      </c>
      <c r="J10941" s="8">
        <v>0</v>
      </c>
    </row>
    <row r="10942" spans="1:10" hidden="1" x14ac:dyDescent="0.35">
      <c r="A10942">
        <v>2023</v>
      </c>
      <c r="B10942">
        <v>3118809</v>
      </c>
      <c r="C10942" t="s">
        <v>48</v>
      </c>
      <c r="D10942" t="s">
        <v>303</v>
      </c>
      <c r="E10942" t="s">
        <v>300</v>
      </c>
      <c r="F10942" s="8">
        <v>16125449.42</v>
      </c>
      <c r="G10942" s="10"/>
      <c r="I10942" s="8">
        <v>0</v>
      </c>
      <c r="J10942" s="8">
        <v>16501352.906406421</v>
      </c>
    </row>
    <row r="10943" spans="1:10" hidden="1" x14ac:dyDescent="0.35">
      <c r="A10943">
        <v>2023</v>
      </c>
      <c r="B10943">
        <v>3118809</v>
      </c>
      <c r="C10943" t="s">
        <v>48</v>
      </c>
      <c r="D10943" t="s">
        <v>303</v>
      </c>
      <c r="E10943" t="s">
        <v>301</v>
      </c>
      <c r="F10943" s="8">
        <v>4470925.13</v>
      </c>
      <c r="G10943" s="10"/>
      <c r="I10943" s="8">
        <v>0</v>
      </c>
      <c r="J10943" s="8">
        <v>0</v>
      </c>
    </row>
    <row r="10944" spans="1:10" hidden="1" x14ac:dyDescent="0.35">
      <c r="A10944">
        <v>2023</v>
      </c>
      <c r="B10944">
        <v>3118809</v>
      </c>
      <c r="C10944" t="s">
        <v>48</v>
      </c>
      <c r="D10944" t="s">
        <v>303</v>
      </c>
      <c r="E10944" t="s">
        <v>309</v>
      </c>
      <c r="F10944" s="8">
        <v>511428.4</v>
      </c>
      <c r="G10944" s="10"/>
      <c r="I10944" s="8">
        <v>0</v>
      </c>
      <c r="J10944" s="8">
        <v>0</v>
      </c>
    </row>
    <row r="10945" spans="1:10" hidden="1" x14ac:dyDescent="0.35">
      <c r="A10945">
        <v>2023</v>
      </c>
      <c r="B10945">
        <v>3119104</v>
      </c>
      <c r="C10945" t="s">
        <v>49</v>
      </c>
      <c r="D10945" t="s">
        <v>303</v>
      </c>
      <c r="E10945" t="s">
        <v>299</v>
      </c>
      <c r="F10945" s="8">
        <v>34820020.159999996</v>
      </c>
      <c r="G10945" s="10">
        <v>34456773.5</v>
      </c>
      <c r="H10945">
        <v>0.77449713363324624</v>
      </c>
      <c r="I10945" s="8">
        <v>281333.49697185034</v>
      </c>
      <c r="J10945" s="8">
        <v>0</v>
      </c>
    </row>
    <row r="10946" spans="1:10" hidden="1" x14ac:dyDescent="0.35">
      <c r="A10946">
        <v>2023</v>
      </c>
      <c r="B10946">
        <v>3119104</v>
      </c>
      <c r="C10946" t="s">
        <v>49</v>
      </c>
      <c r="D10946" t="s">
        <v>303</v>
      </c>
      <c r="E10946" t="s">
        <v>300</v>
      </c>
      <c r="F10946" s="8">
        <v>26686672.309999999</v>
      </c>
      <c r="G10946" s="10"/>
      <c r="I10946" s="8">
        <v>0</v>
      </c>
      <c r="J10946" s="8">
        <v>26968005.806971848</v>
      </c>
    </row>
    <row r="10947" spans="1:10" hidden="1" x14ac:dyDescent="0.35">
      <c r="A10947">
        <v>2023</v>
      </c>
      <c r="B10947">
        <v>3119104</v>
      </c>
      <c r="C10947" t="s">
        <v>49</v>
      </c>
      <c r="D10947" t="s">
        <v>303</v>
      </c>
      <c r="E10947" t="s">
        <v>307</v>
      </c>
      <c r="F10947" s="8">
        <v>40601.96</v>
      </c>
      <c r="G10947" s="10"/>
      <c r="I10947" s="8">
        <v>0</v>
      </c>
      <c r="J10947" s="8">
        <v>0</v>
      </c>
    </row>
    <row r="10948" spans="1:10" hidden="1" x14ac:dyDescent="0.35">
      <c r="A10948">
        <v>2023</v>
      </c>
      <c r="B10948">
        <v>3119104</v>
      </c>
      <c r="C10948" t="s">
        <v>49</v>
      </c>
      <c r="D10948" t="s">
        <v>303</v>
      </c>
      <c r="E10948" t="s">
        <v>306</v>
      </c>
      <c r="F10948" s="8">
        <v>526548.56000000006</v>
      </c>
      <c r="G10948" s="10"/>
      <c r="I10948" s="8">
        <v>0</v>
      </c>
      <c r="J10948" s="8">
        <v>0</v>
      </c>
    </row>
    <row r="10949" spans="1:10" hidden="1" x14ac:dyDescent="0.35">
      <c r="A10949">
        <v>2023</v>
      </c>
      <c r="B10949">
        <v>3119104</v>
      </c>
      <c r="C10949" t="s">
        <v>49</v>
      </c>
      <c r="D10949" t="s">
        <v>303</v>
      </c>
      <c r="E10949" t="s">
        <v>301</v>
      </c>
      <c r="F10949" s="8">
        <v>5916700.9299999997</v>
      </c>
      <c r="G10949" s="10"/>
      <c r="I10949" s="8">
        <v>0</v>
      </c>
      <c r="J10949" s="8">
        <v>0</v>
      </c>
    </row>
    <row r="10950" spans="1:10" hidden="1" x14ac:dyDescent="0.35">
      <c r="A10950">
        <v>2023</v>
      </c>
      <c r="B10950">
        <v>3119104</v>
      </c>
      <c r="C10950" t="s">
        <v>49</v>
      </c>
      <c r="D10950" t="s">
        <v>303</v>
      </c>
      <c r="E10950" t="s">
        <v>304</v>
      </c>
      <c r="F10950" s="8">
        <v>218967.03</v>
      </c>
      <c r="G10950" s="10"/>
      <c r="I10950" s="8">
        <v>0</v>
      </c>
      <c r="J10950" s="8">
        <v>0</v>
      </c>
    </row>
    <row r="10951" spans="1:10" hidden="1" x14ac:dyDescent="0.35">
      <c r="A10951">
        <v>2023</v>
      </c>
      <c r="B10951">
        <v>3119104</v>
      </c>
      <c r="C10951" t="s">
        <v>49</v>
      </c>
      <c r="D10951" t="s">
        <v>303</v>
      </c>
      <c r="E10951" t="s">
        <v>305</v>
      </c>
      <c r="F10951" s="8">
        <v>1067282.71</v>
      </c>
      <c r="G10951" s="10"/>
      <c r="I10951" s="8">
        <v>0</v>
      </c>
      <c r="J10951" s="8">
        <v>0</v>
      </c>
    </row>
    <row r="10952" spans="1:10" hidden="1" x14ac:dyDescent="0.35">
      <c r="A10952">
        <v>2023</v>
      </c>
      <c r="B10952">
        <v>3119104</v>
      </c>
      <c r="C10952" t="s">
        <v>49</v>
      </c>
      <c r="D10952" t="s">
        <v>303</v>
      </c>
      <c r="E10952" t="s">
        <v>309</v>
      </c>
      <c r="F10952" s="8">
        <v>363246.66</v>
      </c>
      <c r="G10952" s="10"/>
      <c r="I10952" s="8">
        <v>0</v>
      </c>
      <c r="J10952" s="8">
        <v>0</v>
      </c>
    </row>
    <row r="10953" spans="1:10" hidden="1" x14ac:dyDescent="0.35">
      <c r="A10953">
        <v>2023</v>
      </c>
      <c r="B10953">
        <v>3119203</v>
      </c>
      <c r="C10953" t="s">
        <v>50</v>
      </c>
      <c r="D10953" t="s">
        <v>303</v>
      </c>
      <c r="E10953" t="s">
        <v>299</v>
      </c>
      <c r="F10953" s="8">
        <v>12495225.529999999</v>
      </c>
      <c r="G10953" s="10">
        <v>10568390.189999999</v>
      </c>
      <c r="H10953">
        <v>0.83583984989108362</v>
      </c>
      <c r="I10953" s="8">
        <v>1610525.7613504352</v>
      </c>
      <c r="J10953" s="8">
        <v>0</v>
      </c>
    </row>
    <row r="10954" spans="1:10" hidden="1" x14ac:dyDescent="0.35">
      <c r="A10954">
        <v>2023</v>
      </c>
      <c r="B10954">
        <v>3119203</v>
      </c>
      <c r="C10954" t="s">
        <v>50</v>
      </c>
      <c r="D10954" t="s">
        <v>303</v>
      </c>
      <c r="E10954" t="s">
        <v>300</v>
      </c>
      <c r="F10954" s="8">
        <v>8833481.6699999999</v>
      </c>
      <c r="G10954" s="10"/>
      <c r="I10954" s="8">
        <v>0</v>
      </c>
      <c r="J10954" s="8">
        <v>10444007.431350436</v>
      </c>
    </row>
    <row r="10955" spans="1:10" hidden="1" x14ac:dyDescent="0.35">
      <c r="A10955">
        <v>2023</v>
      </c>
      <c r="B10955">
        <v>3119203</v>
      </c>
      <c r="C10955" t="s">
        <v>50</v>
      </c>
      <c r="D10955" t="s">
        <v>303</v>
      </c>
      <c r="E10955" t="s">
        <v>306</v>
      </c>
      <c r="F10955" s="8">
        <v>150695</v>
      </c>
      <c r="G10955" s="10"/>
      <c r="I10955" s="8">
        <v>0</v>
      </c>
      <c r="J10955" s="8">
        <v>0</v>
      </c>
    </row>
    <row r="10956" spans="1:10" hidden="1" x14ac:dyDescent="0.35">
      <c r="A10956">
        <v>2023</v>
      </c>
      <c r="B10956">
        <v>3119203</v>
      </c>
      <c r="C10956" t="s">
        <v>50</v>
      </c>
      <c r="D10956" t="s">
        <v>303</v>
      </c>
      <c r="E10956" t="s">
        <v>301</v>
      </c>
      <c r="F10956" s="8">
        <v>469305.58</v>
      </c>
      <c r="G10956" s="10"/>
      <c r="I10956" s="8">
        <v>0</v>
      </c>
      <c r="J10956" s="8">
        <v>0</v>
      </c>
    </row>
    <row r="10957" spans="1:10" hidden="1" x14ac:dyDescent="0.35">
      <c r="A10957">
        <v>2023</v>
      </c>
      <c r="B10957">
        <v>3119203</v>
      </c>
      <c r="C10957" t="s">
        <v>50</v>
      </c>
      <c r="D10957" t="s">
        <v>303</v>
      </c>
      <c r="E10957" t="s">
        <v>309</v>
      </c>
      <c r="F10957" s="8">
        <v>1926835.34</v>
      </c>
      <c r="G10957" s="10"/>
      <c r="I10957" s="8">
        <v>0</v>
      </c>
      <c r="J10957" s="8">
        <v>0</v>
      </c>
    </row>
    <row r="10958" spans="1:10" hidden="1" x14ac:dyDescent="0.35">
      <c r="A10958">
        <v>2023</v>
      </c>
      <c r="B10958">
        <v>3119500</v>
      </c>
      <c r="C10958" t="s">
        <v>51</v>
      </c>
      <c r="D10958" t="s">
        <v>303</v>
      </c>
      <c r="E10958" t="s">
        <v>299</v>
      </c>
      <c r="F10958" s="8">
        <v>13267351.41</v>
      </c>
      <c r="G10958" s="10">
        <v>11665754.67</v>
      </c>
      <c r="H10958">
        <v>0.84107501550947661</v>
      </c>
      <c r="I10958" s="8">
        <v>1347063.0029354272</v>
      </c>
      <c r="J10958" s="8">
        <v>0</v>
      </c>
    </row>
    <row r="10959" spans="1:10" hidden="1" x14ac:dyDescent="0.35">
      <c r="A10959">
        <v>2023</v>
      </c>
      <c r="B10959">
        <v>3119500</v>
      </c>
      <c r="C10959" t="s">
        <v>51</v>
      </c>
      <c r="D10959" t="s">
        <v>303</v>
      </c>
      <c r="E10959" t="s">
        <v>300</v>
      </c>
      <c r="F10959" s="8">
        <v>9811774.7899999991</v>
      </c>
      <c r="G10959" s="10"/>
      <c r="I10959" s="8">
        <v>0</v>
      </c>
      <c r="J10959" s="8">
        <v>11158837.792935427</v>
      </c>
    </row>
    <row r="10960" spans="1:10" hidden="1" x14ac:dyDescent="0.35">
      <c r="A10960">
        <v>2023</v>
      </c>
      <c r="B10960">
        <v>3119500</v>
      </c>
      <c r="C10960" t="s">
        <v>51</v>
      </c>
      <c r="D10960" t="s">
        <v>303</v>
      </c>
      <c r="E10960" t="s">
        <v>301</v>
      </c>
      <c r="F10960" s="8">
        <v>1279765.3899999999</v>
      </c>
      <c r="G10960" s="10"/>
      <c r="I10960" s="8">
        <v>0</v>
      </c>
      <c r="J10960" s="8">
        <v>0</v>
      </c>
    </row>
    <row r="10961" spans="1:11" hidden="1" x14ac:dyDescent="0.35">
      <c r="A10961">
        <v>2023</v>
      </c>
      <c r="B10961">
        <v>3119500</v>
      </c>
      <c r="C10961" t="s">
        <v>51</v>
      </c>
      <c r="D10961" t="s">
        <v>303</v>
      </c>
      <c r="E10961" t="s">
        <v>309</v>
      </c>
      <c r="F10961" s="8">
        <v>1601596.74</v>
      </c>
      <c r="G10961" s="10"/>
      <c r="I10961" s="8">
        <v>0</v>
      </c>
      <c r="J10961" s="8">
        <v>0</v>
      </c>
    </row>
    <row r="10962" spans="1:11" hidden="1" x14ac:dyDescent="0.35">
      <c r="A10962">
        <v>2023</v>
      </c>
      <c r="B10962">
        <v>3120102</v>
      </c>
      <c r="C10962" t="s">
        <v>52</v>
      </c>
      <c r="D10962" t="s">
        <v>303</v>
      </c>
      <c r="E10962" t="s">
        <v>299</v>
      </c>
      <c r="F10962" s="8">
        <v>7767237.25</v>
      </c>
      <c r="G10962" s="10">
        <v>7196781.5099999998</v>
      </c>
      <c r="H10962">
        <v>0.51211595834594126</v>
      </c>
      <c r="I10962" s="8">
        <v>292139.48798404308</v>
      </c>
      <c r="J10962" s="8">
        <v>0</v>
      </c>
    </row>
    <row r="10963" spans="1:11" hidden="1" x14ac:dyDescent="0.35">
      <c r="A10963">
        <v>2023</v>
      </c>
      <c r="B10963">
        <v>3120102</v>
      </c>
      <c r="C10963" t="s">
        <v>52</v>
      </c>
      <c r="D10963" t="s">
        <v>303</v>
      </c>
      <c r="E10963" t="s">
        <v>300</v>
      </c>
      <c r="F10963" s="8">
        <v>3685586.66</v>
      </c>
      <c r="G10963" s="10"/>
      <c r="I10963" s="8">
        <v>0</v>
      </c>
      <c r="J10963" s="8">
        <v>3977726.1479840432</v>
      </c>
    </row>
    <row r="10964" spans="1:11" hidden="1" x14ac:dyDescent="0.35">
      <c r="A10964">
        <v>2023</v>
      </c>
      <c r="B10964">
        <v>3120102</v>
      </c>
      <c r="C10964" t="s">
        <v>52</v>
      </c>
      <c r="D10964" t="s">
        <v>303</v>
      </c>
      <c r="E10964" t="s">
        <v>301</v>
      </c>
      <c r="F10964" s="8">
        <v>2966022.13</v>
      </c>
      <c r="G10964" s="10"/>
      <c r="I10964" s="8">
        <v>0</v>
      </c>
      <c r="J10964" s="8">
        <v>0</v>
      </c>
    </row>
    <row r="10965" spans="1:11" hidden="1" x14ac:dyDescent="0.35">
      <c r="A10965">
        <v>2023</v>
      </c>
      <c r="B10965">
        <v>3120102</v>
      </c>
      <c r="C10965" t="s">
        <v>52</v>
      </c>
      <c r="D10965" t="s">
        <v>303</v>
      </c>
      <c r="E10965" t="s">
        <v>309</v>
      </c>
      <c r="F10965" s="8">
        <v>570455.74</v>
      </c>
      <c r="G10965" s="10"/>
      <c r="I10965" s="8">
        <v>0</v>
      </c>
      <c r="J10965" s="8">
        <v>0</v>
      </c>
    </row>
    <row r="10966" spans="1:11" hidden="1" x14ac:dyDescent="0.35">
      <c r="A10966">
        <v>2023</v>
      </c>
      <c r="B10966">
        <v>3120151</v>
      </c>
      <c r="C10966" t="s">
        <v>53</v>
      </c>
      <c r="D10966" t="s">
        <v>303</v>
      </c>
      <c r="E10966" t="s">
        <v>299</v>
      </c>
      <c r="F10966" s="8">
        <v>10812755.99</v>
      </c>
      <c r="G10966" s="10">
        <v>10010037.18</v>
      </c>
      <c r="H10966">
        <v>0.73765120820460328</v>
      </c>
      <c r="I10966" s="8">
        <v>592126.50004506146</v>
      </c>
      <c r="J10966" s="8">
        <v>0</v>
      </c>
      <c r="K10966">
        <f>J10967/F10966</f>
        <v>0.73765120820460317</v>
      </c>
    </row>
    <row r="10967" spans="1:11" hidden="1" x14ac:dyDescent="0.35">
      <c r="A10967">
        <v>2023</v>
      </c>
      <c r="B10967">
        <v>3120151</v>
      </c>
      <c r="C10967" t="s">
        <v>53</v>
      </c>
      <c r="D10967" t="s">
        <v>303</v>
      </c>
      <c r="E10967" t="s">
        <v>300</v>
      </c>
      <c r="F10967" s="8">
        <v>7383916.0199999996</v>
      </c>
      <c r="G10967" s="10"/>
      <c r="I10967" s="8">
        <v>0</v>
      </c>
      <c r="J10967" s="8">
        <v>7976042.5200450607</v>
      </c>
    </row>
    <row r="10968" spans="1:11" hidden="1" x14ac:dyDescent="0.35">
      <c r="A10968">
        <v>2023</v>
      </c>
      <c r="B10968">
        <v>3120151</v>
      </c>
      <c r="C10968" t="s">
        <v>53</v>
      </c>
      <c r="D10968" t="s">
        <v>303</v>
      </c>
      <c r="E10968" t="s">
        <v>301</v>
      </c>
      <c r="F10968" s="8">
        <v>1233400.6399999999</v>
      </c>
      <c r="G10968" s="10"/>
      <c r="I10968" s="8">
        <v>0</v>
      </c>
      <c r="J10968" s="8">
        <v>0</v>
      </c>
    </row>
    <row r="10969" spans="1:11" hidden="1" x14ac:dyDescent="0.35">
      <c r="A10969">
        <v>2023</v>
      </c>
      <c r="B10969">
        <v>3120151</v>
      </c>
      <c r="C10969" t="s">
        <v>53</v>
      </c>
      <c r="D10969" t="s">
        <v>303</v>
      </c>
      <c r="E10969" t="s">
        <v>304</v>
      </c>
      <c r="F10969" s="8">
        <v>32780.199999999997</v>
      </c>
      <c r="G10969" s="10"/>
      <c r="I10969" s="8">
        <v>0</v>
      </c>
      <c r="J10969" s="8">
        <v>0</v>
      </c>
    </row>
    <row r="10970" spans="1:11" hidden="1" x14ac:dyDescent="0.35">
      <c r="A10970">
        <v>2023</v>
      </c>
      <c r="B10970">
        <v>3120151</v>
      </c>
      <c r="C10970" t="s">
        <v>53</v>
      </c>
      <c r="D10970" t="s">
        <v>303</v>
      </c>
      <c r="E10970" t="s">
        <v>305</v>
      </c>
      <c r="F10970" s="8">
        <v>385870</v>
      </c>
      <c r="G10970" s="10"/>
      <c r="I10970" s="8">
        <v>0</v>
      </c>
      <c r="J10970" s="8">
        <v>0</v>
      </c>
    </row>
    <row r="10971" spans="1:11" hidden="1" x14ac:dyDescent="0.35">
      <c r="A10971">
        <v>2023</v>
      </c>
      <c r="B10971">
        <v>3120151</v>
      </c>
      <c r="C10971" t="s">
        <v>53</v>
      </c>
      <c r="D10971" t="s">
        <v>303</v>
      </c>
      <c r="E10971" t="s">
        <v>309</v>
      </c>
      <c r="F10971" s="8">
        <v>802718.81</v>
      </c>
      <c r="G10971" s="10"/>
      <c r="I10971" s="8">
        <v>0</v>
      </c>
      <c r="J10971" s="8">
        <v>0</v>
      </c>
    </row>
    <row r="10972" spans="1:11" hidden="1" x14ac:dyDescent="0.35">
      <c r="A10972">
        <v>2023</v>
      </c>
      <c r="B10972">
        <v>3120300</v>
      </c>
      <c r="C10972" t="s">
        <v>54</v>
      </c>
      <c r="D10972" t="s">
        <v>303</v>
      </c>
      <c r="E10972" t="s">
        <v>299</v>
      </c>
      <c r="F10972" s="8">
        <v>8758890</v>
      </c>
      <c r="G10972" s="10">
        <v>7680571.2699999996</v>
      </c>
      <c r="H10972">
        <v>0.65292856920524356</v>
      </c>
      <c r="I10972" s="8">
        <v>704065.10552611528</v>
      </c>
      <c r="J10972" s="8">
        <v>0</v>
      </c>
    </row>
    <row r="10973" spans="1:11" hidden="1" x14ac:dyDescent="0.35">
      <c r="A10973">
        <v>2023</v>
      </c>
      <c r="B10973">
        <v>3120300</v>
      </c>
      <c r="C10973" t="s">
        <v>54</v>
      </c>
      <c r="D10973" t="s">
        <v>303</v>
      </c>
      <c r="E10973" t="s">
        <v>300</v>
      </c>
      <c r="F10973" s="8">
        <v>5014864.41</v>
      </c>
      <c r="G10973" s="10"/>
      <c r="I10973" s="8">
        <v>0</v>
      </c>
      <c r="J10973" s="8">
        <v>5718929.5155261159</v>
      </c>
    </row>
    <row r="10974" spans="1:11" hidden="1" x14ac:dyDescent="0.35">
      <c r="A10974">
        <v>2023</v>
      </c>
      <c r="B10974">
        <v>3120300</v>
      </c>
      <c r="C10974" t="s">
        <v>54</v>
      </c>
      <c r="D10974" t="s">
        <v>303</v>
      </c>
      <c r="E10974" t="s">
        <v>306</v>
      </c>
      <c r="F10974" s="8">
        <v>225695</v>
      </c>
      <c r="G10974" s="10"/>
      <c r="I10974" s="8">
        <v>0</v>
      </c>
      <c r="J10974" s="8">
        <v>0</v>
      </c>
    </row>
    <row r="10975" spans="1:11" hidden="1" x14ac:dyDescent="0.35">
      <c r="A10975">
        <v>2023</v>
      </c>
      <c r="B10975">
        <v>3120300</v>
      </c>
      <c r="C10975" t="s">
        <v>54</v>
      </c>
      <c r="D10975" t="s">
        <v>303</v>
      </c>
      <c r="E10975" t="s">
        <v>301</v>
      </c>
      <c r="F10975" s="8">
        <v>1872782.78</v>
      </c>
      <c r="G10975" s="10"/>
      <c r="I10975" s="8">
        <v>0</v>
      </c>
      <c r="J10975" s="8">
        <v>0</v>
      </c>
    </row>
    <row r="10976" spans="1:11" hidden="1" x14ac:dyDescent="0.35">
      <c r="A10976">
        <v>2023</v>
      </c>
      <c r="B10976">
        <v>3120300</v>
      </c>
      <c r="C10976" t="s">
        <v>54</v>
      </c>
      <c r="D10976" t="s">
        <v>303</v>
      </c>
      <c r="E10976" t="s">
        <v>305</v>
      </c>
      <c r="F10976" s="8">
        <v>411277.49</v>
      </c>
      <c r="G10976" s="10"/>
      <c r="I10976" s="8">
        <v>0</v>
      </c>
      <c r="J10976" s="8">
        <v>0</v>
      </c>
    </row>
    <row r="10977" spans="1:10" hidden="1" x14ac:dyDescent="0.35">
      <c r="A10977">
        <v>2023</v>
      </c>
      <c r="B10977">
        <v>3120300</v>
      </c>
      <c r="C10977" t="s">
        <v>54</v>
      </c>
      <c r="D10977" t="s">
        <v>303</v>
      </c>
      <c r="E10977" t="s">
        <v>309</v>
      </c>
      <c r="F10977" s="8">
        <v>1078318.73</v>
      </c>
      <c r="G10977" s="10"/>
      <c r="I10977" s="8">
        <v>0</v>
      </c>
      <c r="J10977" s="8">
        <v>0</v>
      </c>
    </row>
    <row r="10978" spans="1:10" hidden="1" x14ac:dyDescent="0.35">
      <c r="A10978">
        <v>2023</v>
      </c>
      <c r="B10978">
        <v>3120839</v>
      </c>
      <c r="C10978" t="s">
        <v>55</v>
      </c>
      <c r="D10978" t="s">
        <v>303</v>
      </c>
      <c r="E10978" t="s">
        <v>299</v>
      </c>
      <c r="F10978" s="8">
        <v>6213289.4800000004</v>
      </c>
      <c r="G10978" s="10">
        <v>5673022.0600000005</v>
      </c>
      <c r="H10978">
        <v>0.75424744426253809</v>
      </c>
      <c r="I10978" s="8">
        <v>407495.32075331529</v>
      </c>
      <c r="J10978" s="8">
        <v>0</v>
      </c>
    </row>
    <row r="10979" spans="1:10" hidden="1" x14ac:dyDescent="0.35">
      <c r="A10979">
        <v>2023</v>
      </c>
      <c r="B10979">
        <v>3120839</v>
      </c>
      <c r="C10979" t="s">
        <v>55</v>
      </c>
      <c r="D10979" t="s">
        <v>303</v>
      </c>
      <c r="E10979" t="s">
        <v>300</v>
      </c>
      <c r="F10979" s="8">
        <v>4278862.3899999997</v>
      </c>
      <c r="G10979" s="10"/>
      <c r="I10979" s="8">
        <v>0</v>
      </c>
      <c r="J10979" s="8">
        <v>4686357.7107533151</v>
      </c>
    </row>
    <row r="10980" spans="1:10" hidden="1" x14ac:dyDescent="0.35">
      <c r="A10980">
        <v>2023</v>
      </c>
      <c r="B10980">
        <v>3120839</v>
      </c>
      <c r="C10980" t="s">
        <v>55</v>
      </c>
      <c r="D10980" t="s">
        <v>303</v>
      </c>
      <c r="E10980" t="s">
        <v>306</v>
      </c>
      <c r="F10980" s="8">
        <v>224848</v>
      </c>
      <c r="G10980" s="10"/>
      <c r="I10980" s="8">
        <v>0</v>
      </c>
      <c r="J10980" s="8">
        <v>0</v>
      </c>
    </row>
    <row r="10981" spans="1:10" hidden="1" x14ac:dyDescent="0.35">
      <c r="A10981">
        <v>2023</v>
      </c>
      <c r="B10981">
        <v>3120839</v>
      </c>
      <c r="C10981" t="s">
        <v>55</v>
      </c>
      <c r="D10981" t="s">
        <v>303</v>
      </c>
      <c r="E10981" t="s">
        <v>301</v>
      </c>
      <c r="F10981" s="8">
        <v>792118.31</v>
      </c>
      <c r="G10981" s="10"/>
      <c r="I10981" s="8">
        <v>0</v>
      </c>
      <c r="J10981" s="8">
        <v>0</v>
      </c>
    </row>
    <row r="10982" spans="1:10" hidden="1" x14ac:dyDescent="0.35">
      <c r="A10982">
        <v>2023</v>
      </c>
      <c r="B10982">
        <v>3120839</v>
      </c>
      <c r="C10982" t="s">
        <v>55</v>
      </c>
      <c r="D10982" t="s">
        <v>303</v>
      </c>
      <c r="E10982" t="s">
        <v>309</v>
      </c>
      <c r="F10982" s="8">
        <v>540267.42000000004</v>
      </c>
      <c r="G10982" s="10"/>
      <c r="I10982" s="8">
        <v>0</v>
      </c>
      <c r="J10982" s="8">
        <v>0</v>
      </c>
    </row>
    <row r="10983" spans="1:10" hidden="1" x14ac:dyDescent="0.35">
      <c r="A10983">
        <v>2023</v>
      </c>
      <c r="B10983">
        <v>3120870</v>
      </c>
      <c r="C10983" t="s">
        <v>56</v>
      </c>
      <c r="D10983" t="s">
        <v>303</v>
      </c>
      <c r="E10983" t="s">
        <v>299</v>
      </c>
      <c r="F10983" s="8">
        <v>11379019.9</v>
      </c>
      <c r="G10983" s="10">
        <v>11044235.84</v>
      </c>
      <c r="H10983">
        <v>0.60114127823623154</v>
      </c>
      <c r="I10983" s="8">
        <v>201252.51776151522</v>
      </c>
      <c r="J10983" s="8">
        <v>0</v>
      </c>
    </row>
    <row r="10984" spans="1:10" hidden="1" x14ac:dyDescent="0.35">
      <c r="A10984">
        <v>2023</v>
      </c>
      <c r="B10984">
        <v>3120870</v>
      </c>
      <c r="C10984" t="s">
        <v>56</v>
      </c>
      <c r="D10984" t="s">
        <v>303</v>
      </c>
      <c r="E10984" t="s">
        <v>300</v>
      </c>
      <c r="F10984" s="8">
        <v>6639146.0499999998</v>
      </c>
      <c r="G10984" s="10"/>
      <c r="I10984" s="8">
        <v>0</v>
      </c>
      <c r="J10984" s="8">
        <v>6840398.5677615153</v>
      </c>
    </row>
    <row r="10985" spans="1:10" hidden="1" x14ac:dyDescent="0.35">
      <c r="A10985">
        <v>2023</v>
      </c>
      <c r="B10985">
        <v>3120870</v>
      </c>
      <c r="C10985" t="s">
        <v>56</v>
      </c>
      <c r="D10985" t="s">
        <v>303</v>
      </c>
      <c r="E10985" t="s">
        <v>306</v>
      </c>
      <c r="F10985" s="8">
        <v>97919.95</v>
      </c>
      <c r="G10985" s="10"/>
      <c r="I10985" s="8">
        <v>0</v>
      </c>
      <c r="J10985" s="8">
        <v>0</v>
      </c>
    </row>
    <row r="10986" spans="1:10" hidden="1" x14ac:dyDescent="0.35">
      <c r="A10986">
        <v>2023</v>
      </c>
      <c r="B10986">
        <v>3120870</v>
      </c>
      <c r="C10986" t="s">
        <v>56</v>
      </c>
      <c r="D10986" t="s">
        <v>303</v>
      </c>
      <c r="E10986" t="s">
        <v>301</v>
      </c>
      <c r="F10986" s="8">
        <v>3493241.58</v>
      </c>
      <c r="G10986" s="10"/>
      <c r="I10986" s="8">
        <v>0</v>
      </c>
      <c r="J10986" s="8">
        <v>0</v>
      </c>
    </row>
    <row r="10987" spans="1:10" hidden="1" x14ac:dyDescent="0.35">
      <c r="A10987">
        <v>2023</v>
      </c>
      <c r="B10987">
        <v>3120870</v>
      </c>
      <c r="C10987" t="s">
        <v>56</v>
      </c>
      <c r="D10987" t="s">
        <v>303</v>
      </c>
      <c r="E10987" t="s">
        <v>305</v>
      </c>
      <c r="F10987" s="8">
        <v>369379.76</v>
      </c>
      <c r="G10987" s="10"/>
      <c r="I10987" s="8">
        <v>0</v>
      </c>
      <c r="J10987" s="8">
        <v>0</v>
      </c>
    </row>
    <row r="10988" spans="1:10" hidden="1" x14ac:dyDescent="0.35">
      <c r="A10988">
        <v>2023</v>
      </c>
      <c r="B10988">
        <v>3120870</v>
      </c>
      <c r="C10988" t="s">
        <v>56</v>
      </c>
      <c r="D10988" t="s">
        <v>303</v>
      </c>
      <c r="E10988" t="s">
        <v>309</v>
      </c>
      <c r="F10988" s="8">
        <v>334784.06</v>
      </c>
      <c r="G10988" s="10"/>
      <c r="I10988" s="8">
        <v>0</v>
      </c>
      <c r="J10988" s="8">
        <v>0</v>
      </c>
    </row>
    <row r="10989" spans="1:10" hidden="1" x14ac:dyDescent="0.35">
      <c r="A10989">
        <v>2023</v>
      </c>
      <c r="B10989">
        <v>3120904</v>
      </c>
      <c r="C10989" t="s">
        <v>57</v>
      </c>
      <c r="D10989" t="s">
        <v>303</v>
      </c>
      <c r="E10989" t="s">
        <v>299</v>
      </c>
      <c r="F10989" s="8">
        <v>82096526.439999998</v>
      </c>
      <c r="G10989" s="10">
        <v>75054321.069999993</v>
      </c>
      <c r="H10989">
        <v>0.67976674830508865</v>
      </c>
      <c r="I10989" s="8">
        <v>4787057.0452615339</v>
      </c>
      <c r="J10989" s="8">
        <v>0</v>
      </c>
    </row>
    <row r="10990" spans="1:10" hidden="1" x14ac:dyDescent="0.35">
      <c r="A10990">
        <v>2023</v>
      </c>
      <c r="B10990">
        <v>3120904</v>
      </c>
      <c r="C10990" t="s">
        <v>57</v>
      </c>
      <c r="D10990" t="s">
        <v>303</v>
      </c>
      <c r="E10990" t="s">
        <v>300</v>
      </c>
      <c r="F10990" s="8">
        <v>51019431.780000001</v>
      </c>
      <c r="G10990" s="10"/>
      <c r="I10990" s="8">
        <v>0</v>
      </c>
      <c r="J10990" s="8">
        <v>55806488.825261533</v>
      </c>
    </row>
    <row r="10991" spans="1:10" hidden="1" x14ac:dyDescent="0.35">
      <c r="A10991">
        <v>2023</v>
      </c>
      <c r="B10991">
        <v>3120904</v>
      </c>
      <c r="C10991" t="s">
        <v>57</v>
      </c>
      <c r="D10991" t="s">
        <v>303</v>
      </c>
      <c r="E10991" t="s">
        <v>301</v>
      </c>
      <c r="F10991" s="8">
        <v>18589407.91</v>
      </c>
      <c r="G10991" s="10"/>
      <c r="I10991" s="8">
        <v>0</v>
      </c>
      <c r="J10991" s="8">
        <v>0</v>
      </c>
    </row>
    <row r="10992" spans="1:10" hidden="1" x14ac:dyDescent="0.35">
      <c r="A10992">
        <v>2023</v>
      </c>
      <c r="B10992">
        <v>3120904</v>
      </c>
      <c r="C10992" t="s">
        <v>57</v>
      </c>
      <c r="D10992" t="s">
        <v>303</v>
      </c>
      <c r="E10992" t="s">
        <v>304</v>
      </c>
      <c r="F10992" s="8">
        <v>417210.81</v>
      </c>
      <c r="G10992" s="10"/>
      <c r="I10992" s="8">
        <v>0</v>
      </c>
      <c r="J10992" s="8">
        <v>0</v>
      </c>
    </row>
    <row r="10993" spans="1:10" hidden="1" x14ac:dyDescent="0.35">
      <c r="A10993">
        <v>2023</v>
      </c>
      <c r="B10993">
        <v>3120904</v>
      </c>
      <c r="C10993" t="s">
        <v>57</v>
      </c>
      <c r="D10993" t="s">
        <v>303</v>
      </c>
      <c r="E10993" t="s">
        <v>305</v>
      </c>
      <c r="F10993" s="8">
        <v>1446939.19</v>
      </c>
      <c r="G10993" s="10"/>
      <c r="I10993" s="8">
        <v>0</v>
      </c>
      <c r="J10993" s="8">
        <v>0</v>
      </c>
    </row>
    <row r="10994" spans="1:10" hidden="1" x14ac:dyDescent="0.35">
      <c r="A10994">
        <v>2023</v>
      </c>
      <c r="B10994">
        <v>3120904</v>
      </c>
      <c r="C10994" t="s">
        <v>57</v>
      </c>
      <c r="D10994" t="s">
        <v>303</v>
      </c>
      <c r="E10994" t="s">
        <v>309</v>
      </c>
      <c r="F10994" s="8">
        <v>7042205.3700000001</v>
      </c>
      <c r="G10994" s="10"/>
      <c r="I10994" s="8">
        <v>0</v>
      </c>
      <c r="J10994" s="8">
        <v>0</v>
      </c>
    </row>
    <row r="10995" spans="1:10" hidden="1" x14ac:dyDescent="0.35">
      <c r="A10995">
        <v>2023</v>
      </c>
      <c r="B10995">
        <v>3121001</v>
      </c>
      <c r="C10995" t="s">
        <v>58</v>
      </c>
      <c r="D10995" t="s">
        <v>303</v>
      </c>
      <c r="E10995" t="s">
        <v>299</v>
      </c>
      <c r="F10995" s="8">
        <v>9472524.0600000005</v>
      </c>
      <c r="G10995" s="10">
        <v>9201322.7000000011</v>
      </c>
      <c r="H10995">
        <v>0.54696671273142061</v>
      </c>
      <c r="I10995" s="8">
        <v>148338.11636749058</v>
      </c>
      <c r="J10995" s="8">
        <v>0</v>
      </c>
    </row>
    <row r="10996" spans="1:10" hidden="1" x14ac:dyDescent="0.35">
      <c r="A10996">
        <v>2023</v>
      </c>
      <c r="B10996">
        <v>3121001</v>
      </c>
      <c r="C10996" t="s">
        <v>58</v>
      </c>
      <c r="D10996" t="s">
        <v>303</v>
      </c>
      <c r="E10996" t="s">
        <v>300</v>
      </c>
      <c r="F10996" s="8">
        <v>5032817.2300000004</v>
      </c>
      <c r="G10996" s="10"/>
      <c r="I10996" s="8">
        <v>0</v>
      </c>
      <c r="J10996" s="8">
        <v>5181155.3463674914</v>
      </c>
    </row>
    <row r="10997" spans="1:10" hidden="1" x14ac:dyDescent="0.35">
      <c r="A10997">
        <v>2023</v>
      </c>
      <c r="B10997">
        <v>3121001</v>
      </c>
      <c r="C10997" t="s">
        <v>58</v>
      </c>
      <c r="D10997" t="s">
        <v>303</v>
      </c>
      <c r="E10997" t="s">
        <v>306</v>
      </c>
      <c r="F10997" s="8">
        <v>210779.06</v>
      </c>
      <c r="G10997" s="10"/>
      <c r="I10997" s="8">
        <v>0</v>
      </c>
      <c r="J10997" s="8">
        <v>0</v>
      </c>
    </row>
    <row r="10998" spans="1:10" hidden="1" x14ac:dyDescent="0.35">
      <c r="A10998">
        <v>2023</v>
      </c>
      <c r="B10998">
        <v>3121001</v>
      </c>
      <c r="C10998" t="s">
        <v>58</v>
      </c>
      <c r="D10998" t="s">
        <v>303</v>
      </c>
      <c r="E10998" t="s">
        <v>301</v>
      </c>
      <c r="F10998" s="8">
        <v>2919222.41</v>
      </c>
      <c r="G10998" s="10"/>
      <c r="I10998" s="8">
        <v>0</v>
      </c>
      <c r="J10998" s="8">
        <v>0</v>
      </c>
    </row>
    <row r="10999" spans="1:10" hidden="1" x14ac:dyDescent="0.35">
      <c r="A10999">
        <v>2023</v>
      </c>
      <c r="B10999">
        <v>3121001</v>
      </c>
      <c r="C10999" t="s">
        <v>58</v>
      </c>
      <c r="D10999" t="s">
        <v>303</v>
      </c>
      <c r="E10999" t="s">
        <v>305</v>
      </c>
      <c r="F10999" s="8">
        <v>442235.3</v>
      </c>
      <c r="G10999" s="10"/>
      <c r="I10999" s="8">
        <v>0</v>
      </c>
      <c r="J10999" s="8">
        <v>0</v>
      </c>
    </row>
    <row r="11000" spans="1:10" hidden="1" x14ac:dyDescent="0.35">
      <c r="A11000">
        <v>2023</v>
      </c>
      <c r="B11000">
        <v>3121001</v>
      </c>
      <c r="C11000" t="s">
        <v>58</v>
      </c>
      <c r="D11000" t="s">
        <v>303</v>
      </c>
      <c r="E11000" t="s">
        <v>309</v>
      </c>
      <c r="F11000" s="8">
        <v>271201.36</v>
      </c>
      <c r="G11000" s="10"/>
      <c r="I11000" s="8">
        <v>0</v>
      </c>
      <c r="J11000" s="8">
        <v>0</v>
      </c>
    </row>
    <row r="11001" spans="1:10" hidden="1" x14ac:dyDescent="0.35">
      <c r="A11001">
        <v>2023</v>
      </c>
      <c r="B11001">
        <v>3121605</v>
      </c>
      <c r="C11001" t="s">
        <v>59</v>
      </c>
      <c r="D11001" t="s">
        <v>303</v>
      </c>
      <c r="E11001" t="s">
        <v>299</v>
      </c>
      <c r="F11001" s="8">
        <v>43119880.479999997</v>
      </c>
      <c r="G11001" s="10">
        <v>37391791.809999995</v>
      </c>
      <c r="H11001">
        <v>0.39472263739050811</v>
      </c>
      <c r="I11001" s="8">
        <v>2261006.267029088</v>
      </c>
      <c r="J11001" s="8">
        <v>0</v>
      </c>
    </row>
    <row r="11002" spans="1:10" hidden="1" x14ac:dyDescent="0.35">
      <c r="A11002">
        <v>2023</v>
      </c>
      <c r="B11002">
        <v>3121605</v>
      </c>
      <c r="C11002" t="s">
        <v>59</v>
      </c>
      <c r="D11002" t="s">
        <v>303</v>
      </c>
      <c r="E11002" t="s">
        <v>300</v>
      </c>
      <c r="F11002" s="8">
        <v>14759386.68</v>
      </c>
      <c r="G11002" s="10"/>
      <c r="I11002" s="8">
        <v>0</v>
      </c>
      <c r="J11002" s="8">
        <v>17020392.947029088</v>
      </c>
    </row>
    <row r="11003" spans="1:10" hidden="1" x14ac:dyDescent="0.35">
      <c r="A11003">
        <v>2023</v>
      </c>
      <c r="B11003">
        <v>3121605</v>
      </c>
      <c r="C11003" t="s">
        <v>59</v>
      </c>
      <c r="D11003" t="s">
        <v>303</v>
      </c>
      <c r="E11003" t="s">
        <v>307</v>
      </c>
      <c r="F11003" s="8">
        <v>742787.17</v>
      </c>
      <c r="G11003" s="10"/>
      <c r="I11003" s="8">
        <v>0</v>
      </c>
      <c r="J11003" s="8">
        <v>0</v>
      </c>
    </row>
    <row r="11004" spans="1:10" hidden="1" x14ac:dyDescent="0.35">
      <c r="A11004">
        <v>2023</v>
      </c>
      <c r="B11004">
        <v>3121605</v>
      </c>
      <c r="C11004" t="s">
        <v>59</v>
      </c>
      <c r="D11004" t="s">
        <v>303</v>
      </c>
      <c r="E11004" t="s">
        <v>301</v>
      </c>
      <c r="F11004" s="8">
        <v>21889617.960000001</v>
      </c>
      <c r="G11004" s="10"/>
      <c r="I11004" s="8">
        <v>0</v>
      </c>
      <c r="J11004" s="8">
        <v>0</v>
      </c>
    </row>
    <row r="11005" spans="1:10" hidden="1" x14ac:dyDescent="0.35">
      <c r="A11005">
        <v>2023</v>
      </c>
      <c r="B11005">
        <v>3121605</v>
      </c>
      <c r="C11005" t="s">
        <v>59</v>
      </c>
      <c r="D11005" t="s">
        <v>303</v>
      </c>
      <c r="E11005" t="s">
        <v>309</v>
      </c>
      <c r="F11005" s="8">
        <v>5728088.6699999999</v>
      </c>
      <c r="G11005" s="10"/>
      <c r="I11005" s="8">
        <v>0</v>
      </c>
      <c r="J11005" s="8">
        <v>0</v>
      </c>
    </row>
    <row r="11006" spans="1:10" hidden="1" x14ac:dyDescent="0.35">
      <c r="A11006">
        <v>2023</v>
      </c>
      <c r="B11006">
        <v>3122108</v>
      </c>
      <c r="C11006" t="s">
        <v>60</v>
      </c>
      <c r="D11006" t="s">
        <v>303</v>
      </c>
      <c r="E11006" t="s">
        <v>299</v>
      </c>
      <c r="F11006" s="8">
        <v>5596303.6299999999</v>
      </c>
      <c r="G11006" s="10">
        <v>5084673</v>
      </c>
      <c r="H11006">
        <v>0.64839562740809487</v>
      </c>
      <c r="I11006" s="8">
        <v>331739.06334004883</v>
      </c>
      <c r="J11006" s="8">
        <v>0</v>
      </c>
    </row>
    <row r="11007" spans="1:10" hidden="1" x14ac:dyDescent="0.35">
      <c r="A11007">
        <v>2023</v>
      </c>
      <c r="B11007">
        <v>3122108</v>
      </c>
      <c r="C11007" t="s">
        <v>60</v>
      </c>
      <c r="D11007" t="s">
        <v>303</v>
      </c>
      <c r="E11007" t="s">
        <v>300</v>
      </c>
      <c r="F11007" s="8">
        <v>3296879.74</v>
      </c>
      <c r="G11007" s="10"/>
      <c r="I11007" s="8">
        <v>0</v>
      </c>
      <c r="J11007" s="8">
        <v>3628618.803340049</v>
      </c>
    </row>
    <row r="11008" spans="1:10" hidden="1" x14ac:dyDescent="0.35">
      <c r="A11008">
        <v>2023</v>
      </c>
      <c r="B11008">
        <v>3122108</v>
      </c>
      <c r="C11008" t="s">
        <v>60</v>
      </c>
      <c r="D11008" t="s">
        <v>303</v>
      </c>
      <c r="E11008" t="s">
        <v>306</v>
      </c>
      <c r="F11008" s="8">
        <v>66874.47</v>
      </c>
      <c r="G11008" s="10"/>
      <c r="I11008" s="8">
        <v>0</v>
      </c>
      <c r="J11008" s="8">
        <v>0</v>
      </c>
    </row>
    <row r="11009" spans="1:10" hidden="1" x14ac:dyDescent="0.35">
      <c r="A11009">
        <v>2023</v>
      </c>
      <c r="B11009">
        <v>3122108</v>
      </c>
      <c r="C11009" t="s">
        <v>60</v>
      </c>
      <c r="D11009" t="s">
        <v>303</v>
      </c>
      <c r="E11009" t="s">
        <v>301</v>
      </c>
      <c r="F11009" s="8">
        <v>942748.11</v>
      </c>
      <c r="G11009" s="10"/>
      <c r="I11009" s="8">
        <v>0</v>
      </c>
      <c r="J11009" s="8">
        <v>0</v>
      </c>
    </row>
    <row r="11010" spans="1:10" hidden="1" x14ac:dyDescent="0.35">
      <c r="A11010">
        <v>2023</v>
      </c>
      <c r="B11010">
        <v>3122108</v>
      </c>
      <c r="C11010" t="s">
        <v>60</v>
      </c>
      <c r="D11010" t="s">
        <v>303</v>
      </c>
      <c r="E11010" t="s">
        <v>309</v>
      </c>
      <c r="F11010" s="8">
        <v>511630.63</v>
      </c>
      <c r="G11010" s="10"/>
      <c r="I11010" s="8">
        <v>0</v>
      </c>
      <c r="J11010" s="8">
        <v>0</v>
      </c>
    </row>
    <row r="11011" spans="1:10" hidden="1" x14ac:dyDescent="0.35">
      <c r="A11011">
        <v>2023</v>
      </c>
      <c r="B11011">
        <v>3122207</v>
      </c>
      <c r="C11011" t="s">
        <v>61</v>
      </c>
      <c r="D11011" t="s">
        <v>303</v>
      </c>
      <c r="E11011" t="s">
        <v>299</v>
      </c>
      <c r="F11011" s="8">
        <v>11993146.119999999</v>
      </c>
      <c r="G11011" s="10">
        <v>11158413.68</v>
      </c>
      <c r="H11011">
        <v>0.89311046048258724</v>
      </c>
      <c r="I11011" s="8">
        <v>745508.27386815357</v>
      </c>
      <c r="J11011" s="8">
        <v>0</v>
      </c>
    </row>
    <row r="11012" spans="1:10" hidden="1" x14ac:dyDescent="0.35">
      <c r="A11012">
        <v>2023</v>
      </c>
      <c r="B11012">
        <v>3122207</v>
      </c>
      <c r="C11012" t="s">
        <v>61</v>
      </c>
      <c r="D11012" t="s">
        <v>303</v>
      </c>
      <c r="E11012" t="s">
        <v>300</v>
      </c>
      <c r="F11012" s="8">
        <v>9965695.9800000004</v>
      </c>
      <c r="G11012" s="10"/>
      <c r="I11012" s="8">
        <v>0</v>
      </c>
      <c r="J11012" s="8">
        <v>10711204.253868153</v>
      </c>
    </row>
    <row r="11013" spans="1:10" hidden="1" x14ac:dyDescent="0.35">
      <c r="A11013">
        <v>2023</v>
      </c>
      <c r="B11013">
        <v>3122207</v>
      </c>
      <c r="C11013" t="s">
        <v>61</v>
      </c>
      <c r="D11013" t="s">
        <v>303</v>
      </c>
      <c r="E11013" t="s">
        <v>306</v>
      </c>
      <c r="F11013" s="8">
        <v>384694.48</v>
      </c>
      <c r="G11013" s="10"/>
      <c r="I11013" s="8">
        <v>0</v>
      </c>
      <c r="J11013" s="8">
        <v>0</v>
      </c>
    </row>
    <row r="11014" spans="1:10" hidden="1" x14ac:dyDescent="0.35">
      <c r="A11014">
        <v>2023</v>
      </c>
      <c r="B11014">
        <v>3122207</v>
      </c>
      <c r="C11014" t="s">
        <v>61</v>
      </c>
      <c r="D11014" t="s">
        <v>303</v>
      </c>
      <c r="E11014" t="s">
        <v>301</v>
      </c>
      <c r="F11014" s="8">
        <v>808023.22</v>
      </c>
      <c r="G11014" s="10"/>
      <c r="I11014" s="8">
        <v>0</v>
      </c>
      <c r="J11014" s="8">
        <v>0</v>
      </c>
    </row>
    <row r="11015" spans="1:10" hidden="1" x14ac:dyDescent="0.35">
      <c r="A11015">
        <v>2023</v>
      </c>
      <c r="B11015">
        <v>3122207</v>
      </c>
      <c r="C11015" t="s">
        <v>61</v>
      </c>
      <c r="D11015" t="s">
        <v>303</v>
      </c>
      <c r="E11015" t="s">
        <v>309</v>
      </c>
      <c r="F11015" s="8">
        <v>834732.44</v>
      </c>
      <c r="G11015" s="10"/>
      <c r="I11015" s="8">
        <v>0</v>
      </c>
      <c r="J11015" s="8">
        <v>0</v>
      </c>
    </row>
    <row r="11016" spans="1:10" hidden="1" x14ac:dyDescent="0.35">
      <c r="A11016">
        <v>2023</v>
      </c>
      <c r="B11016">
        <v>3122355</v>
      </c>
      <c r="C11016" t="s">
        <v>62</v>
      </c>
      <c r="D11016" t="s">
        <v>303</v>
      </c>
      <c r="E11016" t="s">
        <v>299</v>
      </c>
      <c r="F11016" s="8">
        <v>11787741.970000001</v>
      </c>
      <c r="G11016" s="10">
        <v>10640490.390000001</v>
      </c>
      <c r="H11016">
        <v>0.68418277101606406</v>
      </c>
      <c r="I11016" s="8">
        <v>784929.76505695772</v>
      </c>
      <c r="J11016" s="8">
        <v>0</v>
      </c>
    </row>
    <row r="11017" spans="1:10" hidden="1" x14ac:dyDescent="0.35">
      <c r="A11017">
        <v>2023</v>
      </c>
      <c r="B11017">
        <v>3122355</v>
      </c>
      <c r="C11017" t="s">
        <v>62</v>
      </c>
      <c r="D11017" t="s">
        <v>303</v>
      </c>
      <c r="E11017" t="s">
        <v>300</v>
      </c>
      <c r="F11017" s="8">
        <v>7280040.2000000002</v>
      </c>
      <c r="G11017" s="10"/>
      <c r="I11017" s="8">
        <v>0</v>
      </c>
      <c r="J11017" s="8">
        <v>8064969.9650569577</v>
      </c>
    </row>
    <row r="11018" spans="1:10" hidden="1" x14ac:dyDescent="0.35">
      <c r="A11018">
        <v>2023</v>
      </c>
      <c r="B11018">
        <v>3122355</v>
      </c>
      <c r="C11018" t="s">
        <v>62</v>
      </c>
      <c r="D11018" t="s">
        <v>303</v>
      </c>
      <c r="E11018" t="s">
        <v>306</v>
      </c>
      <c r="F11018" s="8">
        <v>31241.93</v>
      </c>
      <c r="G11018" s="10"/>
      <c r="I11018" s="8">
        <v>0</v>
      </c>
      <c r="J11018" s="8">
        <v>0</v>
      </c>
    </row>
    <row r="11019" spans="1:10" hidden="1" x14ac:dyDescent="0.35">
      <c r="A11019">
        <v>2023</v>
      </c>
      <c r="B11019">
        <v>3122355</v>
      </c>
      <c r="C11019" t="s">
        <v>62</v>
      </c>
      <c r="D11019" t="s">
        <v>303</v>
      </c>
      <c r="E11019" t="s">
        <v>301</v>
      </c>
      <c r="F11019" s="8">
        <v>2508465.29</v>
      </c>
      <c r="G11019" s="10"/>
      <c r="I11019" s="8">
        <v>0</v>
      </c>
      <c r="J11019" s="8">
        <v>0</v>
      </c>
    </row>
    <row r="11020" spans="1:10" hidden="1" x14ac:dyDescent="0.35">
      <c r="A11020">
        <v>2023</v>
      </c>
      <c r="B11020">
        <v>3122355</v>
      </c>
      <c r="C11020" t="s">
        <v>62</v>
      </c>
      <c r="D11020" t="s">
        <v>303</v>
      </c>
      <c r="E11020" t="s">
        <v>309</v>
      </c>
      <c r="F11020" s="8">
        <v>1147251.58</v>
      </c>
      <c r="G11020" s="10"/>
      <c r="I11020" s="8">
        <v>0</v>
      </c>
      <c r="J11020" s="8">
        <v>0</v>
      </c>
    </row>
    <row r="11021" spans="1:10" hidden="1" x14ac:dyDescent="0.35">
      <c r="A11021">
        <v>2023</v>
      </c>
      <c r="B11021">
        <v>3122454</v>
      </c>
      <c r="C11021" t="s">
        <v>63</v>
      </c>
      <c r="D11021" t="s">
        <v>303</v>
      </c>
      <c r="E11021" t="s">
        <v>299</v>
      </c>
      <c r="F11021" s="8">
        <v>10616648.27</v>
      </c>
      <c r="G11021" s="10">
        <v>10430827.789999999</v>
      </c>
      <c r="H11021">
        <v>0.93079565548076226</v>
      </c>
      <c r="I11021" s="8">
        <v>172960.89548334989</v>
      </c>
      <c r="J11021" s="8">
        <v>0</v>
      </c>
    </row>
    <row r="11022" spans="1:10" hidden="1" x14ac:dyDescent="0.35">
      <c r="A11022">
        <v>2023</v>
      </c>
      <c r="B11022">
        <v>3122454</v>
      </c>
      <c r="C11022" t="s">
        <v>63</v>
      </c>
      <c r="D11022" t="s">
        <v>303</v>
      </c>
      <c r="E11022" t="s">
        <v>300</v>
      </c>
      <c r="F11022" s="8">
        <v>9708969.1899999995</v>
      </c>
      <c r="G11022" s="10"/>
      <c r="I11022" s="8">
        <v>0</v>
      </c>
      <c r="J11022" s="8">
        <v>9881930.0854833499</v>
      </c>
    </row>
    <row r="11023" spans="1:10" hidden="1" x14ac:dyDescent="0.35">
      <c r="A11023">
        <v>2023</v>
      </c>
      <c r="B11023">
        <v>3122454</v>
      </c>
      <c r="C11023" t="s">
        <v>63</v>
      </c>
      <c r="D11023" t="s">
        <v>303</v>
      </c>
      <c r="E11023" t="s">
        <v>301</v>
      </c>
      <c r="F11023" s="8">
        <v>721858.6</v>
      </c>
      <c r="G11023" s="10"/>
      <c r="I11023" s="8">
        <v>0</v>
      </c>
      <c r="J11023" s="8">
        <v>0</v>
      </c>
    </row>
    <row r="11024" spans="1:10" hidden="1" x14ac:dyDescent="0.35">
      <c r="A11024">
        <v>2023</v>
      </c>
      <c r="B11024">
        <v>3122454</v>
      </c>
      <c r="C11024" t="s">
        <v>63</v>
      </c>
      <c r="D11024" t="s">
        <v>303</v>
      </c>
      <c r="E11024" t="s">
        <v>309</v>
      </c>
      <c r="F11024" s="8">
        <v>185820.48</v>
      </c>
      <c r="G11024" s="10"/>
      <c r="I11024" s="8">
        <v>0</v>
      </c>
      <c r="J11024" s="8">
        <v>0</v>
      </c>
    </row>
    <row r="11025" spans="1:10" hidden="1" x14ac:dyDescent="0.35">
      <c r="A11025">
        <v>2023</v>
      </c>
      <c r="B11025">
        <v>3122470</v>
      </c>
      <c r="C11025" t="s">
        <v>64</v>
      </c>
      <c r="D11025" t="s">
        <v>303</v>
      </c>
      <c r="E11025" t="s">
        <v>299</v>
      </c>
      <c r="F11025" s="8">
        <v>7314532.75</v>
      </c>
      <c r="G11025" s="10">
        <v>6784861.29</v>
      </c>
      <c r="H11025">
        <v>0.7370311810751845</v>
      </c>
      <c r="I11025" s="8">
        <v>390384.38174561731</v>
      </c>
      <c r="J11025" s="8">
        <v>0</v>
      </c>
    </row>
    <row r="11026" spans="1:10" hidden="1" x14ac:dyDescent="0.35">
      <c r="A11026">
        <v>2023</v>
      </c>
      <c r="B11026">
        <v>3122470</v>
      </c>
      <c r="C11026" t="s">
        <v>64</v>
      </c>
      <c r="D11026" t="s">
        <v>303</v>
      </c>
      <c r="E11026" t="s">
        <v>300</v>
      </c>
      <c r="F11026" s="8">
        <v>5000654.33</v>
      </c>
      <c r="G11026" s="10"/>
      <c r="I11026" s="8">
        <v>0</v>
      </c>
      <c r="J11026" s="8">
        <v>5391038.711745617</v>
      </c>
    </row>
    <row r="11027" spans="1:10" hidden="1" x14ac:dyDescent="0.35">
      <c r="A11027">
        <v>2023</v>
      </c>
      <c r="B11027">
        <v>3122470</v>
      </c>
      <c r="C11027" t="s">
        <v>64</v>
      </c>
      <c r="D11027" t="s">
        <v>303</v>
      </c>
      <c r="E11027" t="s">
        <v>307</v>
      </c>
      <c r="F11027" s="8">
        <v>12870</v>
      </c>
      <c r="G11027" s="10"/>
      <c r="I11027" s="8">
        <v>0</v>
      </c>
      <c r="J11027" s="8">
        <v>0</v>
      </c>
    </row>
    <row r="11028" spans="1:10" hidden="1" x14ac:dyDescent="0.35">
      <c r="A11028">
        <v>2023</v>
      </c>
      <c r="B11028">
        <v>3122470</v>
      </c>
      <c r="C11028" t="s">
        <v>64</v>
      </c>
      <c r="D11028" t="s">
        <v>303</v>
      </c>
      <c r="E11028" t="s">
        <v>306</v>
      </c>
      <c r="F11028" s="8">
        <v>116932.07</v>
      </c>
      <c r="G11028" s="10"/>
      <c r="I11028" s="8">
        <v>0</v>
      </c>
      <c r="J11028" s="8">
        <v>0</v>
      </c>
    </row>
    <row r="11029" spans="1:10" hidden="1" x14ac:dyDescent="0.35">
      <c r="A11029">
        <v>2023</v>
      </c>
      <c r="B11029">
        <v>3122470</v>
      </c>
      <c r="C11029" t="s">
        <v>64</v>
      </c>
      <c r="D11029" t="s">
        <v>303</v>
      </c>
      <c r="E11029" t="s">
        <v>301</v>
      </c>
      <c r="F11029" s="8">
        <v>1360412.84</v>
      </c>
      <c r="G11029" s="10"/>
      <c r="I11029" s="8">
        <v>0</v>
      </c>
      <c r="J11029" s="8">
        <v>0</v>
      </c>
    </row>
    <row r="11030" spans="1:10" hidden="1" x14ac:dyDescent="0.35">
      <c r="A11030">
        <v>2023</v>
      </c>
      <c r="B11030">
        <v>3122470</v>
      </c>
      <c r="C11030" t="s">
        <v>64</v>
      </c>
      <c r="D11030" t="s">
        <v>303</v>
      </c>
      <c r="E11030" t="s">
        <v>309</v>
      </c>
      <c r="F11030" s="8">
        <v>529671.46</v>
      </c>
      <c r="G11030" s="10"/>
      <c r="I11030" s="8">
        <v>0</v>
      </c>
      <c r="J11030" s="8">
        <v>0</v>
      </c>
    </row>
    <row r="11031" spans="1:10" hidden="1" x14ac:dyDescent="0.35">
      <c r="A11031">
        <v>2023</v>
      </c>
      <c r="B11031">
        <v>3123106</v>
      </c>
      <c r="C11031" t="s">
        <v>65</v>
      </c>
      <c r="D11031" t="s">
        <v>303</v>
      </c>
      <c r="E11031" t="s">
        <v>299</v>
      </c>
      <c r="F11031" s="8">
        <v>7671581.7999999998</v>
      </c>
      <c r="G11031" s="10">
        <v>7253377.2000000002</v>
      </c>
      <c r="H11031">
        <v>0.87545090719947671</v>
      </c>
      <c r="I11031" s="8">
        <v>366117.59646499425</v>
      </c>
      <c r="J11031" s="8">
        <v>0</v>
      </c>
    </row>
    <row r="11032" spans="1:10" hidden="1" x14ac:dyDescent="0.35">
      <c r="A11032">
        <v>2023</v>
      </c>
      <c r="B11032">
        <v>3123106</v>
      </c>
      <c r="C11032" t="s">
        <v>65</v>
      </c>
      <c r="D11032" t="s">
        <v>303</v>
      </c>
      <c r="E11032" t="s">
        <v>300</v>
      </c>
      <c r="F11032" s="8">
        <v>6349975.6500000004</v>
      </c>
      <c r="G11032" s="10"/>
      <c r="I11032" s="8">
        <v>0</v>
      </c>
      <c r="J11032" s="8">
        <v>6716093.2464649947</v>
      </c>
    </row>
    <row r="11033" spans="1:10" hidden="1" x14ac:dyDescent="0.35">
      <c r="A11033">
        <v>2023</v>
      </c>
      <c r="B11033">
        <v>3123106</v>
      </c>
      <c r="C11033" t="s">
        <v>65</v>
      </c>
      <c r="D11033" t="s">
        <v>303</v>
      </c>
      <c r="E11033" t="s">
        <v>301</v>
      </c>
      <c r="F11033" s="8">
        <v>903401.55</v>
      </c>
      <c r="G11033" s="10"/>
      <c r="I11033" s="8">
        <v>0</v>
      </c>
      <c r="J11033" s="8">
        <v>0</v>
      </c>
    </row>
    <row r="11034" spans="1:10" hidden="1" x14ac:dyDescent="0.35">
      <c r="A11034">
        <v>2023</v>
      </c>
      <c r="B11034">
        <v>3123106</v>
      </c>
      <c r="C11034" t="s">
        <v>65</v>
      </c>
      <c r="D11034" t="s">
        <v>303</v>
      </c>
      <c r="E11034" t="s">
        <v>309</v>
      </c>
      <c r="F11034" s="8">
        <v>418204.6</v>
      </c>
      <c r="G11034" s="10"/>
      <c r="I11034" s="8">
        <v>0</v>
      </c>
      <c r="J11034" s="8">
        <v>0</v>
      </c>
    </row>
    <row r="11035" spans="1:10" hidden="1" x14ac:dyDescent="0.35">
      <c r="A11035">
        <v>2023</v>
      </c>
      <c r="B11035">
        <v>3123700</v>
      </c>
      <c r="C11035" t="s">
        <v>66</v>
      </c>
      <c r="D11035" t="s">
        <v>303</v>
      </c>
      <c r="E11035" t="s">
        <v>299</v>
      </c>
      <c r="F11035" s="8">
        <v>15158997.619999999</v>
      </c>
      <c r="G11035" s="10">
        <v>14193529.479999999</v>
      </c>
      <c r="H11035">
        <v>0.753447484296908</v>
      </c>
      <c r="I11035" s="8">
        <v>727429.54125181504</v>
      </c>
      <c r="J11035" s="8">
        <v>0</v>
      </c>
    </row>
    <row r="11036" spans="1:10" hidden="1" x14ac:dyDescent="0.35">
      <c r="A11036">
        <v>2023</v>
      </c>
      <c r="B11036">
        <v>3123700</v>
      </c>
      <c r="C11036" t="s">
        <v>66</v>
      </c>
      <c r="D11036" t="s">
        <v>303</v>
      </c>
      <c r="E11036" t="s">
        <v>300</v>
      </c>
      <c r="F11036" s="8">
        <v>10694079.08</v>
      </c>
      <c r="G11036" s="10"/>
      <c r="I11036" s="8">
        <v>0</v>
      </c>
      <c r="J11036" s="8">
        <v>11421508.621251816</v>
      </c>
    </row>
    <row r="11037" spans="1:10" hidden="1" x14ac:dyDescent="0.35">
      <c r="A11037">
        <v>2023</v>
      </c>
      <c r="B11037">
        <v>3123700</v>
      </c>
      <c r="C11037" t="s">
        <v>66</v>
      </c>
      <c r="D11037" t="s">
        <v>303</v>
      </c>
      <c r="E11037" t="s">
        <v>308</v>
      </c>
      <c r="F11037" s="8">
        <v>39243.65</v>
      </c>
      <c r="G11037" s="10"/>
      <c r="I11037" s="8">
        <v>0</v>
      </c>
      <c r="J11037" s="8">
        <v>0</v>
      </c>
    </row>
    <row r="11038" spans="1:10" hidden="1" x14ac:dyDescent="0.35">
      <c r="A11038">
        <v>2023</v>
      </c>
      <c r="B11038">
        <v>3123700</v>
      </c>
      <c r="C11038" t="s">
        <v>66</v>
      </c>
      <c r="D11038" t="s">
        <v>303</v>
      </c>
      <c r="E11038" t="s">
        <v>306</v>
      </c>
      <c r="F11038" s="8">
        <v>46717.5</v>
      </c>
      <c r="G11038" s="10"/>
      <c r="I11038" s="8">
        <v>0</v>
      </c>
      <c r="J11038" s="8">
        <v>0</v>
      </c>
    </row>
    <row r="11039" spans="1:10" hidden="1" x14ac:dyDescent="0.35">
      <c r="A11039">
        <v>2023</v>
      </c>
      <c r="B11039">
        <v>3123700</v>
      </c>
      <c r="C11039" t="s">
        <v>66</v>
      </c>
      <c r="D11039" t="s">
        <v>303</v>
      </c>
      <c r="E11039" t="s">
        <v>301</v>
      </c>
      <c r="F11039" s="8">
        <v>2747168.57</v>
      </c>
      <c r="G11039" s="10"/>
      <c r="I11039" s="8">
        <v>0</v>
      </c>
      <c r="J11039" s="8">
        <v>0</v>
      </c>
    </row>
    <row r="11040" spans="1:10" hidden="1" x14ac:dyDescent="0.35">
      <c r="A11040">
        <v>2023</v>
      </c>
      <c r="B11040">
        <v>3123700</v>
      </c>
      <c r="C11040" t="s">
        <v>66</v>
      </c>
      <c r="D11040" t="s">
        <v>303</v>
      </c>
      <c r="E11040" t="s">
        <v>305</v>
      </c>
      <c r="F11040" s="8">
        <v>35101.550000000003</v>
      </c>
      <c r="G11040" s="10"/>
      <c r="I11040" s="8">
        <v>0</v>
      </c>
      <c r="J11040" s="8">
        <v>0</v>
      </c>
    </row>
    <row r="11041" spans="1:10" hidden="1" x14ac:dyDescent="0.35">
      <c r="A11041">
        <v>2023</v>
      </c>
      <c r="B11041">
        <v>3123700</v>
      </c>
      <c r="C11041" t="s">
        <v>66</v>
      </c>
      <c r="D11041" t="s">
        <v>303</v>
      </c>
      <c r="E11041" t="s">
        <v>309</v>
      </c>
      <c r="F11041" s="8">
        <v>965468.14</v>
      </c>
      <c r="G11041" s="10"/>
      <c r="I11041" s="8">
        <v>0</v>
      </c>
      <c r="J11041" s="8">
        <v>0</v>
      </c>
    </row>
    <row r="11042" spans="1:10" hidden="1" x14ac:dyDescent="0.35">
      <c r="A11042">
        <v>2023</v>
      </c>
      <c r="B11042">
        <v>3123809</v>
      </c>
      <c r="C11042" t="s">
        <v>67</v>
      </c>
      <c r="D11042" t="s">
        <v>303</v>
      </c>
      <c r="E11042" t="s">
        <v>299</v>
      </c>
      <c r="F11042" s="8">
        <v>9327582.9000000004</v>
      </c>
      <c r="G11042" s="10">
        <v>9211647.9600000009</v>
      </c>
      <c r="H11042">
        <v>0.83869520345846993</v>
      </c>
      <c r="I11042" s="8">
        <v>97234.078091245508</v>
      </c>
      <c r="J11042" s="8">
        <v>0</v>
      </c>
    </row>
    <row r="11043" spans="1:10" hidden="1" x14ac:dyDescent="0.35">
      <c r="A11043">
        <v>2023</v>
      </c>
      <c r="B11043">
        <v>3123809</v>
      </c>
      <c r="C11043" t="s">
        <v>67</v>
      </c>
      <c r="D11043" t="s">
        <v>303</v>
      </c>
      <c r="E11043" t="s">
        <v>300</v>
      </c>
      <c r="F11043" s="8">
        <v>7725764.96</v>
      </c>
      <c r="G11043" s="10"/>
      <c r="I11043" s="8">
        <v>0</v>
      </c>
      <c r="J11043" s="8">
        <v>7822999.0380912451</v>
      </c>
    </row>
    <row r="11044" spans="1:10" hidden="1" x14ac:dyDescent="0.35">
      <c r="A11044">
        <v>2023</v>
      </c>
      <c r="B11044">
        <v>3123809</v>
      </c>
      <c r="C11044" t="s">
        <v>67</v>
      </c>
      <c r="D11044" t="s">
        <v>303</v>
      </c>
      <c r="E11044" t="s">
        <v>301</v>
      </c>
      <c r="F11044" s="8">
        <v>1137340.8</v>
      </c>
      <c r="G11044" s="10"/>
      <c r="I11044" s="8">
        <v>0</v>
      </c>
      <c r="J11044" s="8">
        <v>0</v>
      </c>
    </row>
    <row r="11045" spans="1:10" hidden="1" x14ac:dyDescent="0.35">
      <c r="A11045">
        <v>2023</v>
      </c>
      <c r="B11045">
        <v>3123809</v>
      </c>
      <c r="C11045" t="s">
        <v>67</v>
      </c>
      <c r="D11045" t="s">
        <v>303</v>
      </c>
      <c r="E11045" t="s">
        <v>309</v>
      </c>
      <c r="F11045" s="8">
        <v>115934.94</v>
      </c>
      <c r="G11045" s="10"/>
      <c r="I11045" s="8">
        <v>0</v>
      </c>
      <c r="J11045" s="8">
        <v>0</v>
      </c>
    </row>
    <row r="11046" spans="1:10" hidden="1" x14ac:dyDescent="0.35">
      <c r="A11046">
        <v>2023</v>
      </c>
      <c r="B11046">
        <v>3124302</v>
      </c>
      <c r="C11046" t="s">
        <v>68</v>
      </c>
      <c r="D11046" t="s">
        <v>303</v>
      </c>
      <c r="E11046" t="s">
        <v>299</v>
      </c>
      <c r="F11046" s="8">
        <v>29988592.190000001</v>
      </c>
      <c r="G11046" s="10">
        <v>28563058.93</v>
      </c>
      <c r="H11046">
        <v>0.65887420552963871</v>
      </c>
      <c r="I11046" s="8">
        <v>939247.09413857595</v>
      </c>
      <c r="J11046" s="8">
        <v>0</v>
      </c>
    </row>
    <row r="11047" spans="1:10" hidden="1" x14ac:dyDescent="0.35">
      <c r="A11047">
        <v>2023</v>
      </c>
      <c r="B11047">
        <v>3124302</v>
      </c>
      <c r="C11047" t="s">
        <v>68</v>
      </c>
      <c r="D11047" t="s">
        <v>303</v>
      </c>
      <c r="E11047" t="s">
        <v>300</v>
      </c>
      <c r="F11047" s="8">
        <v>18819462.760000002</v>
      </c>
      <c r="G11047" s="10"/>
      <c r="I11047" s="8">
        <v>0</v>
      </c>
      <c r="J11047" s="8">
        <v>19758709.854138579</v>
      </c>
    </row>
    <row r="11048" spans="1:10" hidden="1" x14ac:dyDescent="0.35">
      <c r="A11048">
        <v>2023</v>
      </c>
      <c r="B11048">
        <v>3124302</v>
      </c>
      <c r="C11048" t="s">
        <v>68</v>
      </c>
      <c r="D11048" t="s">
        <v>303</v>
      </c>
      <c r="E11048" t="s">
        <v>306</v>
      </c>
      <c r="F11048" s="8">
        <v>342972.02</v>
      </c>
      <c r="G11048" s="10"/>
      <c r="I11048" s="8">
        <v>0</v>
      </c>
      <c r="J11048" s="8">
        <v>0</v>
      </c>
    </row>
    <row r="11049" spans="1:10" hidden="1" x14ac:dyDescent="0.35">
      <c r="A11049">
        <v>2023</v>
      </c>
      <c r="B11049">
        <v>3124302</v>
      </c>
      <c r="C11049" t="s">
        <v>68</v>
      </c>
      <c r="D11049" t="s">
        <v>303</v>
      </c>
      <c r="E11049" t="s">
        <v>301</v>
      </c>
      <c r="F11049" s="8">
        <v>9347239</v>
      </c>
      <c r="G11049" s="10"/>
      <c r="I11049" s="8">
        <v>0</v>
      </c>
      <c r="J11049" s="8">
        <v>0</v>
      </c>
    </row>
    <row r="11050" spans="1:10" hidden="1" x14ac:dyDescent="0.35">
      <c r="A11050">
        <v>2023</v>
      </c>
      <c r="B11050">
        <v>3124302</v>
      </c>
      <c r="C11050" t="s">
        <v>68</v>
      </c>
      <c r="D11050" t="s">
        <v>303</v>
      </c>
      <c r="E11050" t="s">
        <v>305</v>
      </c>
      <c r="F11050" s="8">
        <v>600</v>
      </c>
      <c r="G11050" s="10"/>
      <c r="I11050" s="8">
        <v>0</v>
      </c>
      <c r="J11050" s="8">
        <v>0</v>
      </c>
    </row>
    <row r="11051" spans="1:10" hidden="1" x14ac:dyDescent="0.35">
      <c r="A11051">
        <v>2023</v>
      </c>
      <c r="B11051">
        <v>3124302</v>
      </c>
      <c r="C11051" t="s">
        <v>68</v>
      </c>
      <c r="D11051" t="s">
        <v>303</v>
      </c>
      <c r="E11051" t="s">
        <v>309</v>
      </c>
      <c r="F11051" s="8">
        <v>1425533.26</v>
      </c>
      <c r="G11051" s="10"/>
      <c r="I11051" s="8">
        <v>0</v>
      </c>
      <c r="J11051" s="8">
        <v>0</v>
      </c>
    </row>
    <row r="11052" spans="1:10" hidden="1" x14ac:dyDescent="0.35">
      <c r="A11052">
        <v>2023</v>
      </c>
      <c r="B11052">
        <v>3125408</v>
      </c>
      <c r="C11052" t="s">
        <v>69</v>
      </c>
      <c r="D11052" t="s">
        <v>303</v>
      </c>
      <c r="E11052" t="s">
        <v>299</v>
      </c>
      <c r="F11052" s="8">
        <v>6920009.75</v>
      </c>
      <c r="G11052" s="10">
        <v>6646326.2300000004</v>
      </c>
      <c r="H11052">
        <v>0.69274908282676939</v>
      </c>
      <c r="I11052" s="8">
        <v>189594.00746480181</v>
      </c>
      <c r="J11052" s="8">
        <v>0</v>
      </c>
    </row>
    <row r="11053" spans="1:10" hidden="1" x14ac:dyDescent="0.35">
      <c r="A11053">
        <v>2023</v>
      </c>
      <c r="B11053">
        <v>3125408</v>
      </c>
      <c r="C11053" t="s">
        <v>69</v>
      </c>
      <c r="D11053" t="s">
        <v>303</v>
      </c>
      <c r="E11053" t="s">
        <v>300</v>
      </c>
      <c r="F11053" s="8">
        <v>4604236.4000000004</v>
      </c>
      <c r="G11053" s="10"/>
      <c r="I11053" s="8">
        <v>0</v>
      </c>
      <c r="J11053" s="8">
        <v>4793830.4074648023</v>
      </c>
    </row>
    <row r="11054" spans="1:10" hidden="1" x14ac:dyDescent="0.35">
      <c r="A11054">
        <v>2023</v>
      </c>
      <c r="B11054">
        <v>3125408</v>
      </c>
      <c r="C11054" t="s">
        <v>69</v>
      </c>
      <c r="D11054" t="s">
        <v>303</v>
      </c>
      <c r="E11054" t="s">
        <v>301</v>
      </c>
      <c r="F11054" s="8">
        <v>1648552.24</v>
      </c>
      <c r="G11054" s="10"/>
      <c r="I11054" s="8">
        <v>0</v>
      </c>
      <c r="J11054" s="8">
        <v>0</v>
      </c>
    </row>
    <row r="11055" spans="1:10" hidden="1" x14ac:dyDescent="0.35">
      <c r="A11055">
        <v>2023</v>
      </c>
      <c r="B11055">
        <v>3125408</v>
      </c>
      <c r="C11055" t="s">
        <v>69</v>
      </c>
      <c r="D11055" t="s">
        <v>303</v>
      </c>
      <c r="E11055" t="s">
        <v>309</v>
      </c>
      <c r="F11055" s="8">
        <v>273683.52</v>
      </c>
      <c r="G11055" s="10"/>
      <c r="I11055" s="8">
        <v>0</v>
      </c>
      <c r="J11055" s="8">
        <v>0</v>
      </c>
    </row>
    <row r="11056" spans="1:10" hidden="1" x14ac:dyDescent="0.35">
      <c r="A11056">
        <v>2023</v>
      </c>
      <c r="B11056">
        <v>3125606</v>
      </c>
      <c r="C11056" t="s">
        <v>70</v>
      </c>
      <c r="D11056" t="s">
        <v>303</v>
      </c>
      <c r="E11056" t="s">
        <v>299</v>
      </c>
      <c r="F11056" s="8">
        <v>9075547.3499999996</v>
      </c>
      <c r="G11056" s="10">
        <v>8702546.5399999991</v>
      </c>
      <c r="H11056">
        <v>0.7053719393266239</v>
      </c>
      <c r="I11056" s="8">
        <v>263104.30472010159</v>
      </c>
      <c r="J11056" s="8">
        <v>0</v>
      </c>
    </row>
    <row r="11057" spans="1:10" hidden="1" x14ac:dyDescent="0.35">
      <c r="A11057">
        <v>2023</v>
      </c>
      <c r="B11057">
        <v>3125606</v>
      </c>
      <c r="C11057" t="s">
        <v>70</v>
      </c>
      <c r="D11057" t="s">
        <v>303</v>
      </c>
      <c r="E11057" t="s">
        <v>300</v>
      </c>
      <c r="F11057" s="8">
        <v>6138532.1299999999</v>
      </c>
      <c r="G11057" s="10"/>
      <c r="I11057" s="8">
        <v>0</v>
      </c>
      <c r="J11057" s="8">
        <v>6401636.4347201018</v>
      </c>
    </row>
    <row r="11058" spans="1:10" hidden="1" x14ac:dyDescent="0.35">
      <c r="A11058">
        <v>2023</v>
      </c>
      <c r="B11058">
        <v>3125606</v>
      </c>
      <c r="C11058" t="s">
        <v>70</v>
      </c>
      <c r="D11058" t="s">
        <v>303</v>
      </c>
      <c r="E11058" t="s">
        <v>301</v>
      </c>
      <c r="F11058" s="8">
        <v>2254495.79</v>
      </c>
      <c r="G11058" s="10"/>
      <c r="I11058" s="8">
        <v>0</v>
      </c>
      <c r="J11058" s="8">
        <v>0</v>
      </c>
    </row>
    <row r="11059" spans="1:10" hidden="1" x14ac:dyDescent="0.35">
      <c r="A11059">
        <v>2023</v>
      </c>
      <c r="B11059">
        <v>3125606</v>
      </c>
      <c r="C11059" t="s">
        <v>70</v>
      </c>
      <c r="D11059" t="s">
        <v>303</v>
      </c>
      <c r="E11059" t="s">
        <v>309</v>
      </c>
      <c r="F11059" s="8">
        <v>373000.81</v>
      </c>
      <c r="G11059" s="10"/>
      <c r="I11059" s="8">
        <v>0</v>
      </c>
      <c r="J11059" s="8">
        <v>0</v>
      </c>
    </row>
    <row r="11060" spans="1:10" hidden="1" x14ac:dyDescent="0.35">
      <c r="A11060">
        <v>2023</v>
      </c>
      <c r="B11060">
        <v>3125705</v>
      </c>
      <c r="C11060" t="s">
        <v>71</v>
      </c>
      <c r="D11060" t="s">
        <v>303</v>
      </c>
      <c r="E11060" t="s">
        <v>299</v>
      </c>
      <c r="F11060" s="8">
        <v>15828035.09</v>
      </c>
      <c r="G11060" s="10">
        <v>15172249.52</v>
      </c>
      <c r="H11060">
        <v>0.95996087467456837</v>
      </c>
      <c r="I11060" s="8">
        <v>629528.48937616032</v>
      </c>
      <c r="J11060" s="8">
        <v>0</v>
      </c>
    </row>
    <row r="11061" spans="1:10" hidden="1" x14ac:dyDescent="0.35">
      <c r="A11061">
        <v>2023</v>
      </c>
      <c r="B11061">
        <v>3125705</v>
      </c>
      <c r="C11061" t="s">
        <v>71</v>
      </c>
      <c r="D11061" t="s">
        <v>303</v>
      </c>
      <c r="E11061" t="s">
        <v>300</v>
      </c>
      <c r="F11061" s="8">
        <v>14564765.92</v>
      </c>
      <c r="G11061" s="10"/>
      <c r="I11061" s="8">
        <v>0</v>
      </c>
      <c r="J11061" s="8">
        <v>15194294.409376159</v>
      </c>
    </row>
    <row r="11062" spans="1:10" hidden="1" x14ac:dyDescent="0.35">
      <c r="A11062">
        <v>2023</v>
      </c>
      <c r="B11062">
        <v>3125705</v>
      </c>
      <c r="C11062" t="s">
        <v>71</v>
      </c>
      <c r="D11062" t="s">
        <v>303</v>
      </c>
      <c r="E11062" t="s">
        <v>306</v>
      </c>
      <c r="F11062" s="8">
        <v>30000</v>
      </c>
      <c r="G11062" s="10"/>
      <c r="I11062" s="8">
        <v>0</v>
      </c>
      <c r="J11062" s="8">
        <v>0</v>
      </c>
    </row>
    <row r="11063" spans="1:10" hidden="1" x14ac:dyDescent="0.35">
      <c r="A11063">
        <v>2023</v>
      </c>
      <c r="B11063">
        <v>3125705</v>
      </c>
      <c r="C11063" t="s">
        <v>71</v>
      </c>
      <c r="D11063" t="s">
        <v>303</v>
      </c>
      <c r="E11063" t="s">
        <v>301</v>
      </c>
      <c r="F11063" s="8">
        <v>436663.07</v>
      </c>
      <c r="G11063" s="10"/>
      <c r="I11063" s="8">
        <v>0</v>
      </c>
      <c r="J11063" s="8">
        <v>0</v>
      </c>
    </row>
    <row r="11064" spans="1:10" hidden="1" x14ac:dyDescent="0.35">
      <c r="A11064">
        <v>2023</v>
      </c>
      <c r="B11064">
        <v>3125705</v>
      </c>
      <c r="C11064" t="s">
        <v>71</v>
      </c>
      <c r="D11064" t="s">
        <v>303</v>
      </c>
      <c r="E11064" t="s">
        <v>304</v>
      </c>
      <c r="F11064" s="8">
        <v>39192.53</v>
      </c>
      <c r="G11064" s="10"/>
      <c r="I11064" s="8">
        <v>0</v>
      </c>
      <c r="J11064" s="8">
        <v>0</v>
      </c>
    </row>
    <row r="11065" spans="1:10" hidden="1" x14ac:dyDescent="0.35">
      <c r="A11065">
        <v>2023</v>
      </c>
      <c r="B11065">
        <v>3125705</v>
      </c>
      <c r="C11065" t="s">
        <v>71</v>
      </c>
      <c r="D11065" t="s">
        <v>303</v>
      </c>
      <c r="E11065" t="s">
        <v>305</v>
      </c>
      <c r="F11065" s="8">
        <v>101628</v>
      </c>
      <c r="G11065" s="10"/>
      <c r="I11065" s="8">
        <v>0</v>
      </c>
      <c r="J11065" s="8">
        <v>0</v>
      </c>
    </row>
    <row r="11066" spans="1:10" hidden="1" x14ac:dyDescent="0.35">
      <c r="A11066">
        <v>2023</v>
      </c>
      <c r="B11066">
        <v>3125705</v>
      </c>
      <c r="C11066" t="s">
        <v>71</v>
      </c>
      <c r="D11066" t="s">
        <v>303</v>
      </c>
      <c r="E11066" t="s">
        <v>309</v>
      </c>
      <c r="F11066" s="8">
        <v>655785.56999999995</v>
      </c>
      <c r="G11066" s="10"/>
      <c r="I11066" s="8">
        <v>0</v>
      </c>
      <c r="J11066" s="8">
        <v>0</v>
      </c>
    </row>
    <row r="11067" spans="1:10" hidden="1" x14ac:dyDescent="0.35">
      <c r="A11067">
        <v>2023</v>
      </c>
      <c r="B11067">
        <v>3125804</v>
      </c>
      <c r="C11067" t="s">
        <v>72</v>
      </c>
      <c r="D11067" t="s">
        <v>303</v>
      </c>
      <c r="E11067" t="s">
        <v>299</v>
      </c>
      <c r="F11067" s="8">
        <v>3827141.3</v>
      </c>
      <c r="G11067" s="10">
        <v>3352839.5199999996</v>
      </c>
      <c r="H11067">
        <v>0.64507437862698558</v>
      </c>
      <c r="I11067" s="8">
        <v>305959.92601517326</v>
      </c>
      <c r="J11067" s="8">
        <v>0</v>
      </c>
    </row>
    <row r="11068" spans="1:10" hidden="1" x14ac:dyDescent="0.35">
      <c r="A11068">
        <v>2023</v>
      </c>
      <c r="B11068">
        <v>3125804</v>
      </c>
      <c r="C11068" t="s">
        <v>72</v>
      </c>
      <c r="D11068" t="s">
        <v>303</v>
      </c>
      <c r="E11068" t="s">
        <v>300</v>
      </c>
      <c r="F11068" s="8">
        <v>2162830.87</v>
      </c>
      <c r="G11068" s="10"/>
      <c r="I11068" s="8">
        <v>0</v>
      </c>
      <c r="J11068" s="8">
        <v>2468790.7960151732</v>
      </c>
    </row>
    <row r="11069" spans="1:10" hidden="1" x14ac:dyDescent="0.35">
      <c r="A11069">
        <v>2023</v>
      </c>
      <c r="B11069">
        <v>3125804</v>
      </c>
      <c r="C11069" t="s">
        <v>72</v>
      </c>
      <c r="D11069" t="s">
        <v>303</v>
      </c>
      <c r="E11069" t="s">
        <v>307</v>
      </c>
      <c r="F11069" s="8">
        <v>1200</v>
      </c>
      <c r="G11069" s="10"/>
      <c r="I11069" s="8">
        <v>0</v>
      </c>
      <c r="J11069" s="8">
        <v>0</v>
      </c>
    </row>
    <row r="11070" spans="1:10" hidden="1" x14ac:dyDescent="0.35">
      <c r="A11070">
        <v>2023</v>
      </c>
      <c r="B11070">
        <v>3125804</v>
      </c>
      <c r="C11070" t="s">
        <v>72</v>
      </c>
      <c r="D11070" t="s">
        <v>303</v>
      </c>
      <c r="E11070" t="s">
        <v>306</v>
      </c>
      <c r="F11070" s="8">
        <v>175261.57</v>
      </c>
      <c r="G11070" s="10"/>
      <c r="I11070" s="8">
        <v>0</v>
      </c>
      <c r="J11070" s="8">
        <v>0</v>
      </c>
    </row>
    <row r="11071" spans="1:10" hidden="1" x14ac:dyDescent="0.35">
      <c r="A11071">
        <v>2023</v>
      </c>
      <c r="B11071">
        <v>3125804</v>
      </c>
      <c r="C11071" t="s">
        <v>72</v>
      </c>
      <c r="D11071" t="s">
        <v>303</v>
      </c>
      <c r="E11071" t="s">
        <v>301</v>
      </c>
      <c r="F11071" s="8">
        <v>895792.33</v>
      </c>
      <c r="G11071" s="10"/>
      <c r="I11071" s="8">
        <v>0</v>
      </c>
      <c r="J11071" s="8">
        <v>0</v>
      </c>
    </row>
    <row r="11072" spans="1:10" hidden="1" x14ac:dyDescent="0.35">
      <c r="A11072">
        <v>2023</v>
      </c>
      <c r="B11072">
        <v>3125804</v>
      </c>
      <c r="C11072" t="s">
        <v>72</v>
      </c>
      <c r="D11072" t="s">
        <v>303</v>
      </c>
      <c r="E11072" t="s">
        <v>309</v>
      </c>
      <c r="F11072" s="8">
        <v>474301.78</v>
      </c>
      <c r="G11072" s="10"/>
      <c r="I11072" s="8">
        <v>0</v>
      </c>
      <c r="J11072" s="8">
        <v>0</v>
      </c>
    </row>
    <row r="11073" spans="1:10" hidden="1" x14ac:dyDescent="0.35">
      <c r="A11073">
        <v>2023</v>
      </c>
      <c r="B11073">
        <v>3126208</v>
      </c>
      <c r="C11073" t="s">
        <v>73</v>
      </c>
      <c r="D11073" t="s">
        <v>303</v>
      </c>
      <c r="E11073" t="s">
        <v>299</v>
      </c>
      <c r="F11073" s="8">
        <v>14893418.58</v>
      </c>
      <c r="G11073" s="10">
        <v>14214003</v>
      </c>
      <c r="H11073">
        <v>0.78529349824957828</v>
      </c>
      <c r="I11073" s="8">
        <v>533540.63758346613</v>
      </c>
      <c r="J11073" s="8">
        <v>0</v>
      </c>
    </row>
    <row r="11074" spans="1:10" hidden="1" x14ac:dyDescent="0.35">
      <c r="A11074">
        <v>2023</v>
      </c>
      <c r="B11074">
        <v>3126208</v>
      </c>
      <c r="C11074" t="s">
        <v>73</v>
      </c>
      <c r="D11074" t="s">
        <v>303</v>
      </c>
      <c r="E11074" t="s">
        <v>300</v>
      </c>
      <c r="F11074" s="8">
        <v>11162164.140000001</v>
      </c>
      <c r="G11074" s="10"/>
      <c r="I11074" s="8">
        <v>0</v>
      </c>
      <c r="J11074" s="8">
        <v>11695704.777583467</v>
      </c>
    </row>
    <row r="11075" spans="1:10" hidden="1" x14ac:dyDescent="0.35">
      <c r="A11075">
        <v>2023</v>
      </c>
      <c r="B11075">
        <v>3126208</v>
      </c>
      <c r="C11075" t="s">
        <v>73</v>
      </c>
      <c r="D11075" t="s">
        <v>303</v>
      </c>
      <c r="E11075" t="s">
        <v>301</v>
      </c>
      <c r="F11075" s="8">
        <v>2495942.54</v>
      </c>
      <c r="G11075" s="10"/>
      <c r="I11075" s="8">
        <v>0</v>
      </c>
      <c r="J11075" s="8">
        <v>0</v>
      </c>
    </row>
    <row r="11076" spans="1:10" hidden="1" x14ac:dyDescent="0.35">
      <c r="A11076">
        <v>2023</v>
      </c>
      <c r="B11076">
        <v>3126208</v>
      </c>
      <c r="C11076" t="s">
        <v>73</v>
      </c>
      <c r="D11076" t="s">
        <v>303</v>
      </c>
      <c r="E11076" t="s">
        <v>309</v>
      </c>
      <c r="F11076" s="8">
        <v>679415.58</v>
      </c>
      <c r="G11076" s="10"/>
      <c r="I11076" s="8">
        <v>0</v>
      </c>
      <c r="J11076" s="8">
        <v>0</v>
      </c>
    </row>
    <row r="11077" spans="1:10" hidden="1" x14ac:dyDescent="0.35">
      <c r="A11077">
        <v>2023</v>
      </c>
      <c r="B11077">
        <v>3126505</v>
      </c>
      <c r="C11077" t="s">
        <v>74</v>
      </c>
      <c r="D11077" t="s">
        <v>303</v>
      </c>
      <c r="E11077" t="s">
        <v>299</v>
      </c>
      <c r="F11077" s="8">
        <v>8938679.0899999999</v>
      </c>
      <c r="G11077" s="10">
        <v>8321973.8799999999</v>
      </c>
      <c r="H11077">
        <v>0.72431749449326555</v>
      </c>
      <c r="I11077" s="8">
        <v>446690.37254814315</v>
      </c>
      <c r="J11077" s="8">
        <v>0</v>
      </c>
    </row>
    <row r="11078" spans="1:10" hidden="1" x14ac:dyDescent="0.35">
      <c r="A11078">
        <v>2023</v>
      </c>
      <c r="B11078">
        <v>3126505</v>
      </c>
      <c r="C11078" t="s">
        <v>74</v>
      </c>
      <c r="D11078" t="s">
        <v>303</v>
      </c>
      <c r="E11078" t="s">
        <v>300</v>
      </c>
      <c r="F11078" s="8">
        <v>6027751.2699999996</v>
      </c>
      <c r="G11078" s="10"/>
      <c r="I11078" s="8">
        <v>0</v>
      </c>
      <c r="J11078" s="8">
        <v>6474441.6425481429</v>
      </c>
    </row>
    <row r="11079" spans="1:10" hidden="1" x14ac:dyDescent="0.35">
      <c r="A11079">
        <v>2023</v>
      </c>
      <c r="B11079">
        <v>3126505</v>
      </c>
      <c r="C11079" t="s">
        <v>74</v>
      </c>
      <c r="D11079" t="s">
        <v>303</v>
      </c>
      <c r="E11079" t="s">
        <v>306</v>
      </c>
      <c r="F11079" s="8">
        <v>219081.67</v>
      </c>
      <c r="G11079" s="10"/>
      <c r="I11079" s="8">
        <v>0</v>
      </c>
      <c r="J11079" s="8">
        <v>0</v>
      </c>
    </row>
    <row r="11080" spans="1:10" hidden="1" x14ac:dyDescent="0.35">
      <c r="A11080">
        <v>2023</v>
      </c>
      <c r="B11080">
        <v>3126505</v>
      </c>
      <c r="C11080" t="s">
        <v>74</v>
      </c>
      <c r="D11080" t="s">
        <v>303</v>
      </c>
      <c r="E11080" t="s">
        <v>301</v>
      </c>
      <c r="F11080" s="8">
        <v>1944831.61</v>
      </c>
      <c r="G11080" s="10"/>
      <c r="I11080" s="8">
        <v>0</v>
      </c>
      <c r="J11080" s="8">
        <v>0</v>
      </c>
    </row>
    <row r="11081" spans="1:10" hidden="1" x14ac:dyDescent="0.35">
      <c r="A11081">
        <v>2023</v>
      </c>
      <c r="B11081">
        <v>3126505</v>
      </c>
      <c r="C11081" t="s">
        <v>74</v>
      </c>
      <c r="D11081" t="s">
        <v>303</v>
      </c>
      <c r="E11081" t="s">
        <v>305</v>
      </c>
      <c r="F11081" s="8">
        <v>40991.699999999997</v>
      </c>
      <c r="G11081" s="10"/>
      <c r="I11081" s="8">
        <v>0</v>
      </c>
      <c r="J11081" s="8">
        <v>0</v>
      </c>
    </row>
    <row r="11082" spans="1:10" hidden="1" x14ac:dyDescent="0.35">
      <c r="A11082">
        <v>2023</v>
      </c>
      <c r="B11082">
        <v>3126505</v>
      </c>
      <c r="C11082" t="s">
        <v>74</v>
      </c>
      <c r="D11082" t="s">
        <v>303</v>
      </c>
      <c r="E11082" t="s">
        <v>309</v>
      </c>
      <c r="F11082" s="8">
        <v>616705.21</v>
      </c>
      <c r="G11082" s="10"/>
      <c r="I11082" s="8">
        <v>0</v>
      </c>
      <c r="J11082" s="8">
        <v>0</v>
      </c>
    </row>
    <row r="11083" spans="1:10" hidden="1" x14ac:dyDescent="0.35">
      <c r="A11083">
        <v>2023</v>
      </c>
      <c r="B11083">
        <v>3126604</v>
      </c>
      <c r="C11083" t="s">
        <v>75</v>
      </c>
      <c r="D11083" t="s">
        <v>303</v>
      </c>
      <c r="E11083" t="s">
        <v>299</v>
      </c>
      <c r="F11083" s="8">
        <v>7959642.1699999999</v>
      </c>
      <c r="G11083" s="10">
        <v>7206343.54</v>
      </c>
      <c r="H11083">
        <v>0.74011118542927523</v>
      </c>
      <c r="I11083" s="8">
        <v>557524.74203154899</v>
      </c>
      <c r="J11083" s="8">
        <v>0</v>
      </c>
    </row>
    <row r="11084" spans="1:10" hidden="1" x14ac:dyDescent="0.35">
      <c r="A11084">
        <v>2023</v>
      </c>
      <c r="B11084">
        <v>3126604</v>
      </c>
      <c r="C11084" t="s">
        <v>75</v>
      </c>
      <c r="D11084" t="s">
        <v>303</v>
      </c>
      <c r="E11084" t="s">
        <v>300</v>
      </c>
      <c r="F11084" s="8">
        <v>5333495.46</v>
      </c>
      <c r="G11084" s="10"/>
      <c r="I11084" s="8">
        <v>0</v>
      </c>
      <c r="J11084" s="8">
        <v>5891020.2020315491</v>
      </c>
    </row>
    <row r="11085" spans="1:10" hidden="1" x14ac:dyDescent="0.35">
      <c r="A11085">
        <v>2023</v>
      </c>
      <c r="B11085">
        <v>3126604</v>
      </c>
      <c r="C11085" t="s">
        <v>75</v>
      </c>
      <c r="D11085" t="s">
        <v>303</v>
      </c>
      <c r="E11085" t="s">
        <v>306</v>
      </c>
      <c r="F11085" s="8">
        <v>173638.56</v>
      </c>
      <c r="G11085" s="10"/>
      <c r="I11085" s="8">
        <v>0</v>
      </c>
      <c r="J11085" s="8">
        <v>0</v>
      </c>
    </row>
    <row r="11086" spans="1:10" hidden="1" x14ac:dyDescent="0.35">
      <c r="A11086">
        <v>2023</v>
      </c>
      <c r="B11086">
        <v>3126604</v>
      </c>
      <c r="C11086" t="s">
        <v>75</v>
      </c>
      <c r="D11086" t="s">
        <v>303</v>
      </c>
      <c r="E11086" t="s">
        <v>301</v>
      </c>
      <c r="F11086" s="8">
        <v>1311435.67</v>
      </c>
      <c r="G11086" s="10"/>
      <c r="I11086" s="8">
        <v>0</v>
      </c>
      <c r="J11086" s="8">
        <v>0</v>
      </c>
    </row>
    <row r="11087" spans="1:10" hidden="1" x14ac:dyDescent="0.35">
      <c r="A11087">
        <v>2023</v>
      </c>
      <c r="B11087">
        <v>3126604</v>
      </c>
      <c r="C11087" t="s">
        <v>75</v>
      </c>
      <c r="D11087" t="s">
        <v>303</v>
      </c>
      <c r="E11087" t="s">
        <v>309</v>
      </c>
      <c r="F11087" s="8">
        <v>753298.63</v>
      </c>
      <c r="G11087" s="10"/>
      <c r="I11087" s="8">
        <v>0</v>
      </c>
      <c r="J11087" s="8">
        <v>0</v>
      </c>
    </row>
    <row r="11088" spans="1:10" hidden="1" x14ac:dyDescent="0.35">
      <c r="A11088">
        <v>2023</v>
      </c>
      <c r="B11088">
        <v>3126703</v>
      </c>
      <c r="C11088" t="s">
        <v>76</v>
      </c>
      <c r="D11088" t="s">
        <v>303</v>
      </c>
      <c r="E11088" t="s">
        <v>299</v>
      </c>
      <c r="F11088" s="8">
        <v>22027274.57</v>
      </c>
      <c r="G11088" s="10">
        <v>21410847.830000002</v>
      </c>
      <c r="H11088">
        <v>0.91076087900999281</v>
      </c>
      <c r="I11088" s="8">
        <v>561417.35956766433</v>
      </c>
      <c r="J11088" s="8">
        <v>0</v>
      </c>
    </row>
    <row r="11089" spans="1:10" hidden="1" x14ac:dyDescent="0.35">
      <c r="A11089">
        <v>2023</v>
      </c>
      <c r="B11089">
        <v>3126703</v>
      </c>
      <c r="C11089" t="s">
        <v>76</v>
      </c>
      <c r="D11089" t="s">
        <v>303</v>
      </c>
      <c r="E11089" t="s">
        <v>300</v>
      </c>
      <c r="F11089" s="8">
        <v>19500162.59</v>
      </c>
      <c r="G11089" s="10"/>
      <c r="I11089" s="8">
        <v>0</v>
      </c>
      <c r="J11089" s="8">
        <v>20061579.949567664</v>
      </c>
    </row>
    <row r="11090" spans="1:10" hidden="1" x14ac:dyDescent="0.35">
      <c r="A11090">
        <v>2023</v>
      </c>
      <c r="B11090">
        <v>3126703</v>
      </c>
      <c r="C11090" t="s">
        <v>76</v>
      </c>
      <c r="D11090" t="s">
        <v>303</v>
      </c>
      <c r="E11090" t="s">
        <v>306</v>
      </c>
      <c r="F11090" s="8">
        <v>20994.6</v>
      </c>
      <c r="G11090" s="10"/>
      <c r="I11090" s="8">
        <v>0</v>
      </c>
      <c r="J11090" s="8">
        <v>0</v>
      </c>
    </row>
    <row r="11091" spans="1:10" hidden="1" x14ac:dyDescent="0.35">
      <c r="A11091">
        <v>2023</v>
      </c>
      <c r="B11091">
        <v>3126703</v>
      </c>
      <c r="C11091" t="s">
        <v>76</v>
      </c>
      <c r="D11091" t="s">
        <v>303</v>
      </c>
      <c r="E11091" t="s">
        <v>301</v>
      </c>
      <c r="F11091" s="8">
        <v>538096.79</v>
      </c>
      <c r="G11091" s="10"/>
      <c r="I11091" s="8">
        <v>0</v>
      </c>
      <c r="J11091" s="8">
        <v>0</v>
      </c>
    </row>
    <row r="11092" spans="1:10" hidden="1" x14ac:dyDescent="0.35">
      <c r="A11092">
        <v>2023</v>
      </c>
      <c r="B11092">
        <v>3126703</v>
      </c>
      <c r="C11092" t="s">
        <v>76</v>
      </c>
      <c r="D11092" t="s">
        <v>303</v>
      </c>
      <c r="E11092" t="s">
        <v>305</v>
      </c>
      <c r="F11092" s="8">
        <v>176142.16</v>
      </c>
      <c r="G11092" s="10"/>
      <c r="I11092" s="8">
        <v>0</v>
      </c>
      <c r="J11092" s="8">
        <v>0</v>
      </c>
    </row>
    <row r="11093" spans="1:10" hidden="1" x14ac:dyDescent="0.35">
      <c r="A11093">
        <v>2023</v>
      </c>
      <c r="B11093">
        <v>3126703</v>
      </c>
      <c r="C11093" t="s">
        <v>76</v>
      </c>
      <c r="D11093" t="s">
        <v>303</v>
      </c>
      <c r="E11093" t="s">
        <v>309</v>
      </c>
      <c r="F11093" s="8">
        <v>616426.74</v>
      </c>
      <c r="G11093" s="10"/>
      <c r="I11093" s="8">
        <v>0</v>
      </c>
      <c r="J11093" s="8">
        <v>0</v>
      </c>
    </row>
    <row r="11094" spans="1:10" hidden="1" x14ac:dyDescent="0.35">
      <c r="A11094">
        <v>2023</v>
      </c>
      <c r="B11094">
        <v>3126752</v>
      </c>
      <c r="C11094" t="s">
        <v>77</v>
      </c>
      <c r="D11094" t="s">
        <v>303</v>
      </c>
      <c r="E11094" t="s">
        <v>299</v>
      </c>
      <c r="F11094" s="8">
        <v>8173969.3700000001</v>
      </c>
      <c r="G11094" s="10">
        <v>7351072.25</v>
      </c>
      <c r="H11094">
        <v>0.80734905713924932</v>
      </c>
      <c r="I11094" s="8">
        <v>664365.21395460365</v>
      </c>
      <c r="J11094" s="8">
        <v>0</v>
      </c>
    </row>
    <row r="11095" spans="1:10" hidden="1" x14ac:dyDescent="0.35">
      <c r="A11095">
        <v>2023</v>
      </c>
      <c r="B11095">
        <v>3126752</v>
      </c>
      <c r="C11095" t="s">
        <v>77</v>
      </c>
      <c r="D11095" t="s">
        <v>303</v>
      </c>
      <c r="E11095" t="s">
        <v>300</v>
      </c>
      <c r="F11095" s="8">
        <v>5934881.25</v>
      </c>
      <c r="G11095" s="10"/>
      <c r="I11095" s="8">
        <v>0</v>
      </c>
      <c r="J11095" s="8">
        <v>6599246.4639546033</v>
      </c>
    </row>
    <row r="11096" spans="1:10" hidden="1" x14ac:dyDescent="0.35">
      <c r="A11096">
        <v>2023</v>
      </c>
      <c r="B11096">
        <v>3126752</v>
      </c>
      <c r="C11096" t="s">
        <v>77</v>
      </c>
      <c r="D11096" t="s">
        <v>303</v>
      </c>
      <c r="E11096" t="s">
        <v>301</v>
      </c>
      <c r="F11096" s="8">
        <v>1126966.04</v>
      </c>
      <c r="G11096" s="10"/>
      <c r="I11096" s="8">
        <v>0</v>
      </c>
      <c r="J11096" s="8">
        <v>0</v>
      </c>
    </row>
    <row r="11097" spans="1:10" hidden="1" x14ac:dyDescent="0.35">
      <c r="A11097">
        <v>2023</v>
      </c>
      <c r="B11097">
        <v>3126752</v>
      </c>
      <c r="C11097" t="s">
        <v>77</v>
      </c>
      <c r="D11097" t="s">
        <v>303</v>
      </c>
      <c r="E11097" t="s">
        <v>305</v>
      </c>
      <c r="F11097" s="8">
        <v>14884.02</v>
      </c>
      <c r="G11097" s="10"/>
      <c r="I11097" s="8">
        <v>0</v>
      </c>
      <c r="J11097" s="8">
        <v>0</v>
      </c>
    </row>
    <row r="11098" spans="1:10" hidden="1" x14ac:dyDescent="0.35">
      <c r="A11098">
        <v>2023</v>
      </c>
      <c r="B11098">
        <v>3126752</v>
      </c>
      <c r="C11098" t="s">
        <v>77</v>
      </c>
      <c r="D11098" t="s">
        <v>303</v>
      </c>
      <c r="E11098" t="s">
        <v>309</v>
      </c>
      <c r="F11098" s="8">
        <v>822897.12</v>
      </c>
      <c r="G11098" s="10"/>
      <c r="I11098" s="8">
        <v>0</v>
      </c>
      <c r="J11098" s="8">
        <v>0</v>
      </c>
    </row>
    <row r="11099" spans="1:10" hidden="1" x14ac:dyDescent="0.35">
      <c r="A11099">
        <v>2023</v>
      </c>
      <c r="B11099">
        <v>3126802</v>
      </c>
      <c r="C11099" t="s">
        <v>78</v>
      </c>
      <c r="D11099" t="s">
        <v>303</v>
      </c>
      <c r="E11099" t="s">
        <v>299</v>
      </c>
      <c r="F11099" s="8">
        <v>11232774.949999999</v>
      </c>
      <c r="G11099" s="10">
        <v>11232774.949999999</v>
      </c>
      <c r="H11099">
        <v>0.79598139015506586</v>
      </c>
      <c r="I11099" s="8">
        <v>0</v>
      </c>
      <c r="J11099" s="8">
        <v>0</v>
      </c>
    </row>
    <row r="11100" spans="1:10" hidden="1" x14ac:dyDescent="0.35">
      <c r="A11100">
        <v>2023</v>
      </c>
      <c r="B11100">
        <v>3126802</v>
      </c>
      <c r="C11100" t="s">
        <v>78</v>
      </c>
      <c r="D11100" t="s">
        <v>303</v>
      </c>
      <c r="E11100" t="s">
        <v>300</v>
      </c>
      <c r="F11100" s="8">
        <v>8941079.8200000003</v>
      </c>
      <c r="G11100" s="10"/>
      <c r="I11100" s="8">
        <v>0</v>
      </c>
      <c r="J11100" s="8">
        <v>8941079.8200000003</v>
      </c>
    </row>
    <row r="11101" spans="1:10" hidden="1" x14ac:dyDescent="0.35">
      <c r="A11101">
        <v>2023</v>
      </c>
      <c r="B11101">
        <v>3126802</v>
      </c>
      <c r="C11101" t="s">
        <v>78</v>
      </c>
      <c r="D11101" t="s">
        <v>303</v>
      </c>
      <c r="E11101" t="s">
        <v>306</v>
      </c>
      <c r="F11101" s="8">
        <v>301796</v>
      </c>
      <c r="G11101" s="10"/>
      <c r="I11101" s="8">
        <v>0</v>
      </c>
      <c r="J11101" s="8">
        <v>0</v>
      </c>
    </row>
    <row r="11102" spans="1:10" hidden="1" x14ac:dyDescent="0.35">
      <c r="A11102">
        <v>2023</v>
      </c>
      <c r="B11102">
        <v>3126802</v>
      </c>
      <c r="C11102" t="s">
        <v>78</v>
      </c>
      <c r="D11102" t="s">
        <v>303</v>
      </c>
      <c r="E11102" t="s">
        <v>301</v>
      </c>
      <c r="F11102" s="8">
        <v>536061.49</v>
      </c>
      <c r="G11102" s="10"/>
      <c r="I11102" s="8">
        <v>0</v>
      </c>
      <c r="J11102" s="8">
        <v>0</v>
      </c>
    </row>
    <row r="11103" spans="1:10" hidden="1" x14ac:dyDescent="0.35">
      <c r="A11103">
        <v>2023</v>
      </c>
      <c r="B11103">
        <v>3126901</v>
      </c>
      <c r="C11103" t="s">
        <v>79</v>
      </c>
      <c r="D11103" t="s">
        <v>303</v>
      </c>
      <c r="E11103" t="s">
        <v>299</v>
      </c>
      <c r="F11103" s="8">
        <v>10588607.93</v>
      </c>
      <c r="G11103" s="10">
        <v>9652564.6099999994</v>
      </c>
      <c r="H11103">
        <v>0.71993676403892004</v>
      </c>
      <c r="I11103" s="8">
        <v>673891.99880104733</v>
      </c>
      <c r="J11103" s="8">
        <v>0</v>
      </c>
    </row>
    <row r="11104" spans="1:10" hidden="1" x14ac:dyDescent="0.35">
      <c r="A11104">
        <v>2023</v>
      </c>
      <c r="B11104">
        <v>3126901</v>
      </c>
      <c r="C11104" t="s">
        <v>79</v>
      </c>
      <c r="D11104" t="s">
        <v>303</v>
      </c>
      <c r="E11104" t="s">
        <v>300</v>
      </c>
      <c r="F11104" s="8">
        <v>6949236.1299999999</v>
      </c>
      <c r="G11104" s="10"/>
      <c r="I11104" s="8">
        <v>0</v>
      </c>
      <c r="J11104" s="8">
        <v>7623128.1288010469</v>
      </c>
    </row>
    <row r="11105" spans="1:10" hidden="1" x14ac:dyDescent="0.35">
      <c r="A11105">
        <v>2023</v>
      </c>
      <c r="B11105">
        <v>3126901</v>
      </c>
      <c r="C11105" t="s">
        <v>79</v>
      </c>
      <c r="D11105" t="s">
        <v>303</v>
      </c>
      <c r="E11105" t="s">
        <v>306</v>
      </c>
      <c r="F11105" s="8">
        <v>145163.47</v>
      </c>
      <c r="G11105" s="10"/>
      <c r="I11105" s="8">
        <v>0</v>
      </c>
      <c r="J11105" s="8">
        <v>0</v>
      </c>
    </row>
    <row r="11106" spans="1:10" hidden="1" x14ac:dyDescent="0.35">
      <c r="A11106">
        <v>2023</v>
      </c>
      <c r="B11106">
        <v>3126901</v>
      </c>
      <c r="C11106" t="s">
        <v>79</v>
      </c>
      <c r="D11106" t="s">
        <v>303</v>
      </c>
      <c r="E11106" t="s">
        <v>301</v>
      </c>
      <c r="F11106" s="8">
        <v>2543285.0099999998</v>
      </c>
      <c r="G11106" s="10"/>
      <c r="I11106" s="8">
        <v>0</v>
      </c>
      <c r="J11106" s="8">
        <v>0</v>
      </c>
    </row>
    <row r="11107" spans="1:10" hidden="1" x14ac:dyDescent="0.35">
      <c r="A11107">
        <v>2023</v>
      </c>
      <c r="B11107">
        <v>3126901</v>
      </c>
      <c r="C11107" t="s">
        <v>79</v>
      </c>
      <c r="D11107" t="s">
        <v>303</v>
      </c>
      <c r="E11107" t="s">
        <v>305</v>
      </c>
      <c r="F11107" s="8">
        <v>14880</v>
      </c>
      <c r="G11107" s="10"/>
      <c r="I11107" s="8">
        <v>0</v>
      </c>
      <c r="J11107" s="8">
        <v>0</v>
      </c>
    </row>
    <row r="11108" spans="1:10" hidden="1" x14ac:dyDescent="0.35">
      <c r="A11108">
        <v>2023</v>
      </c>
      <c r="B11108">
        <v>3126901</v>
      </c>
      <c r="C11108" t="s">
        <v>79</v>
      </c>
      <c r="D11108" t="s">
        <v>303</v>
      </c>
      <c r="E11108" t="s">
        <v>309</v>
      </c>
      <c r="F11108" s="8">
        <v>936043.32</v>
      </c>
      <c r="G11108" s="10"/>
      <c r="I11108" s="8">
        <v>0</v>
      </c>
      <c r="J11108" s="8">
        <v>0</v>
      </c>
    </row>
    <row r="11109" spans="1:10" hidden="1" x14ac:dyDescent="0.35">
      <c r="A11109">
        <v>2023</v>
      </c>
      <c r="B11109">
        <v>3126950</v>
      </c>
      <c r="C11109" t="s">
        <v>80</v>
      </c>
      <c r="D11109" t="s">
        <v>303</v>
      </c>
      <c r="E11109" t="s">
        <v>299</v>
      </c>
      <c r="F11109" s="8">
        <v>6557755.4000000004</v>
      </c>
      <c r="G11109" s="10">
        <v>6557755.4000000004</v>
      </c>
      <c r="H11109">
        <v>0.49381553023462871</v>
      </c>
      <c r="I11109" s="8">
        <v>0</v>
      </c>
      <c r="J11109" s="8">
        <v>0</v>
      </c>
    </row>
    <row r="11110" spans="1:10" hidden="1" x14ac:dyDescent="0.35">
      <c r="A11110">
        <v>2023</v>
      </c>
      <c r="B11110">
        <v>3126950</v>
      </c>
      <c r="C11110" t="s">
        <v>80</v>
      </c>
      <c r="D11110" t="s">
        <v>303</v>
      </c>
      <c r="E11110" t="s">
        <v>300</v>
      </c>
      <c r="F11110" s="8">
        <v>3238321.46</v>
      </c>
      <c r="G11110" s="10"/>
      <c r="I11110" s="8">
        <v>0</v>
      </c>
      <c r="J11110" s="8">
        <v>3238321.46</v>
      </c>
    </row>
    <row r="11111" spans="1:10" hidden="1" x14ac:dyDescent="0.35">
      <c r="A11111">
        <v>2023</v>
      </c>
      <c r="B11111">
        <v>3126950</v>
      </c>
      <c r="C11111" t="s">
        <v>80</v>
      </c>
      <c r="D11111" t="s">
        <v>303</v>
      </c>
      <c r="E11111" t="s">
        <v>306</v>
      </c>
      <c r="F11111" s="8">
        <v>96.62</v>
      </c>
      <c r="G11111" s="10"/>
      <c r="I11111" s="8">
        <v>0</v>
      </c>
      <c r="J11111" s="8">
        <v>0</v>
      </c>
    </row>
    <row r="11112" spans="1:10" hidden="1" x14ac:dyDescent="0.35">
      <c r="A11112">
        <v>2023</v>
      </c>
      <c r="B11112">
        <v>3126950</v>
      </c>
      <c r="C11112" t="s">
        <v>80</v>
      </c>
      <c r="D11112" t="s">
        <v>303</v>
      </c>
      <c r="E11112" t="s">
        <v>301</v>
      </c>
      <c r="F11112" s="8">
        <v>2367055.7400000002</v>
      </c>
      <c r="G11112" s="10"/>
      <c r="I11112" s="8">
        <v>0</v>
      </c>
      <c r="J11112" s="8">
        <v>0</v>
      </c>
    </row>
    <row r="11113" spans="1:10" hidden="1" x14ac:dyDescent="0.35">
      <c r="A11113">
        <v>2023</v>
      </c>
      <c r="B11113">
        <v>3127057</v>
      </c>
      <c r="C11113" t="s">
        <v>81</v>
      </c>
      <c r="D11113" t="s">
        <v>303</v>
      </c>
      <c r="E11113" t="s">
        <v>299</v>
      </c>
      <c r="F11113" s="8">
        <v>5542327.1100000003</v>
      </c>
      <c r="G11113" s="10">
        <v>4730767.1000000006</v>
      </c>
      <c r="H11113">
        <v>0.82251026054527177</v>
      </c>
      <c r="I11113" s="8">
        <v>667516.43527322332</v>
      </c>
      <c r="J11113" s="8">
        <v>0</v>
      </c>
    </row>
    <row r="11114" spans="1:10" hidden="1" x14ac:dyDescent="0.35">
      <c r="A11114">
        <v>2023</v>
      </c>
      <c r="B11114">
        <v>3127057</v>
      </c>
      <c r="C11114" t="s">
        <v>81</v>
      </c>
      <c r="D11114" t="s">
        <v>303</v>
      </c>
      <c r="E11114" t="s">
        <v>300</v>
      </c>
      <c r="F11114" s="8">
        <v>3891104.48</v>
      </c>
      <c r="G11114" s="10"/>
      <c r="I11114" s="8">
        <v>0</v>
      </c>
      <c r="J11114" s="8">
        <v>4558620.9152732231</v>
      </c>
    </row>
    <row r="11115" spans="1:10" hidden="1" x14ac:dyDescent="0.35">
      <c r="A11115">
        <v>2023</v>
      </c>
      <c r="B11115">
        <v>3127057</v>
      </c>
      <c r="C11115" t="s">
        <v>81</v>
      </c>
      <c r="D11115" t="s">
        <v>303</v>
      </c>
      <c r="E11115" t="s">
        <v>306</v>
      </c>
      <c r="F11115" s="8">
        <v>148570</v>
      </c>
      <c r="G11115" s="10"/>
      <c r="I11115" s="8">
        <v>0</v>
      </c>
      <c r="J11115" s="8">
        <v>0</v>
      </c>
    </row>
    <row r="11116" spans="1:10" hidden="1" x14ac:dyDescent="0.35">
      <c r="A11116">
        <v>2023</v>
      </c>
      <c r="B11116">
        <v>3127057</v>
      </c>
      <c r="C11116" t="s">
        <v>81</v>
      </c>
      <c r="D11116" t="s">
        <v>303</v>
      </c>
      <c r="E11116" t="s">
        <v>301</v>
      </c>
      <c r="F11116" s="8">
        <v>354436.31</v>
      </c>
      <c r="G11116" s="10"/>
      <c r="I11116" s="8">
        <v>0</v>
      </c>
      <c r="J11116" s="8">
        <v>0</v>
      </c>
    </row>
    <row r="11117" spans="1:10" hidden="1" x14ac:dyDescent="0.35">
      <c r="A11117">
        <v>2023</v>
      </c>
      <c r="B11117">
        <v>3127057</v>
      </c>
      <c r="C11117" t="s">
        <v>81</v>
      </c>
      <c r="D11117" t="s">
        <v>303</v>
      </c>
      <c r="E11117" t="s">
        <v>304</v>
      </c>
      <c r="F11117" s="8">
        <v>110818.34</v>
      </c>
      <c r="G11117" s="10"/>
      <c r="I11117" s="8">
        <v>0</v>
      </c>
      <c r="J11117" s="8">
        <v>0</v>
      </c>
    </row>
    <row r="11118" spans="1:10" hidden="1" x14ac:dyDescent="0.35">
      <c r="A11118">
        <v>2023</v>
      </c>
      <c r="B11118">
        <v>3127057</v>
      </c>
      <c r="C11118" t="s">
        <v>81</v>
      </c>
      <c r="D11118" t="s">
        <v>303</v>
      </c>
      <c r="E11118" t="s">
        <v>305</v>
      </c>
      <c r="F11118" s="8">
        <v>2000</v>
      </c>
      <c r="G11118" s="10"/>
      <c r="I11118" s="8">
        <v>0</v>
      </c>
      <c r="J11118" s="8">
        <v>0</v>
      </c>
    </row>
    <row r="11119" spans="1:10" hidden="1" x14ac:dyDescent="0.35">
      <c r="A11119">
        <v>2023</v>
      </c>
      <c r="B11119">
        <v>3127057</v>
      </c>
      <c r="C11119" t="s">
        <v>81</v>
      </c>
      <c r="D11119" t="s">
        <v>303</v>
      </c>
      <c r="E11119" t="s">
        <v>309</v>
      </c>
      <c r="F11119" s="8">
        <v>811560.01</v>
      </c>
      <c r="G11119" s="10"/>
      <c r="I11119" s="8">
        <v>0</v>
      </c>
      <c r="J11119" s="8">
        <v>0</v>
      </c>
    </row>
    <row r="11120" spans="1:10" hidden="1" x14ac:dyDescent="0.35">
      <c r="A11120">
        <v>2023</v>
      </c>
      <c r="B11120">
        <v>3127073</v>
      </c>
      <c r="C11120" t="s">
        <v>82</v>
      </c>
      <c r="D11120" t="s">
        <v>303</v>
      </c>
      <c r="E11120" t="s">
        <v>299</v>
      </c>
      <c r="F11120" s="8">
        <v>7503001.21</v>
      </c>
      <c r="G11120" s="10">
        <v>6744090.1799999997</v>
      </c>
      <c r="H11120">
        <v>0.5799436329601394</v>
      </c>
      <c r="I11120" s="8">
        <v>440125.61983172136</v>
      </c>
      <c r="J11120" s="8">
        <v>0</v>
      </c>
    </row>
    <row r="11121" spans="1:10" hidden="1" x14ac:dyDescent="0.35">
      <c r="A11121">
        <v>2023</v>
      </c>
      <c r="B11121">
        <v>3127073</v>
      </c>
      <c r="C11121" t="s">
        <v>82</v>
      </c>
      <c r="D11121" t="s">
        <v>303</v>
      </c>
      <c r="E11121" t="s">
        <v>300</v>
      </c>
      <c r="F11121" s="8">
        <v>3911192.16</v>
      </c>
      <c r="G11121" s="10"/>
      <c r="I11121" s="8">
        <v>0</v>
      </c>
      <c r="J11121" s="8">
        <v>4351317.7798317214</v>
      </c>
    </row>
    <row r="11122" spans="1:10" hidden="1" x14ac:dyDescent="0.35">
      <c r="A11122">
        <v>2023</v>
      </c>
      <c r="B11122">
        <v>3127073</v>
      </c>
      <c r="C11122" t="s">
        <v>82</v>
      </c>
      <c r="D11122" t="s">
        <v>303</v>
      </c>
      <c r="E11122" t="s">
        <v>301</v>
      </c>
      <c r="F11122" s="8">
        <v>2325192.87</v>
      </c>
      <c r="G11122" s="10"/>
      <c r="I11122" s="8">
        <v>0</v>
      </c>
      <c r="J11122" s="8">
        <v>0</v>
      </c>
    </row>
    <row r="11123" spans="1:10" hidden="1" x14ac:dyDescent="0.35">
      <c r="A11123">
        <v>2023</v>
      </c>
      <c r="B11123">
        <v>3127073</v>
      </c>
      <c r="C11123" t="s">
        <v>82</v>
      </c>
      <c r="D11123" t="s">
        <v>303</v>
      </c>
      <c r="E11123" t="s">
        <v>305</v>
      </c>
      <c r="F11123" s="8">
        <v>70986.81</v>
      </c>
      <c r="G11123" s="10"/>
      <c r="I11123" s="8">
        <v>0</v>
      </c>
      <c r="J11123" s="8">
        <v>0</v>
      </c>
    </row>
    <row r="11124" spans="1:10" hidden="1" x14ac:dyDescent="0.35">
      <c r="A11124">
        <v>2023</v>
      </c>
      <c r="B11124">
        <v>3127073</v>
      </c>
      <c r="C11124" t="s">
        <v>82</v>
      </c>
      <c r="D11124" t="s">
        <v>303</v>
      </c>
      <c r="E11124" t="s">
        <v>309</v>
      </c>
      <c r="F11124" s="8">
        <v>758911.03</v>
      </c>
      <c r="G11124" s="10"/>
      <c r="I11124" s="8">
        <v>0</v>
      </c>
      <c r="J11124" s="8">
        <v>0</v>
      </c>
    </row>
    <row r="11125" spans="1:10" hidden="1" x14ac:dyDescent="0.35">
      <c r="A11125">
        <v>2023</v>
      </c>
      <c r="B11125">
        <v>3127305</v>
      </c>
      <c r="C11125" t="s">
        <v>83</v>
      </c>
      <c r="D11125" t="s">
        <v>303</v>
      </c>
      <c r="E11125" t="s">
        <v>299</v>
      </c>
      <c r="F11125" s="8">
        <v>7006075.1799999997</v>
      </c>
      <c r="G11125" s="10">
        <v>6597164.71</v>
      </c>
      <c r="H11125">
        <v>0.48555699013311432</v>
      </c>
      <c r="I11125" s="8">
        <v>198549.33704711712</v>
      </c>
      <c r="J11125" s="8">
        <v>0</v>
      </c>
    </row>
    <row r="11126" spans="1:10" hidden="1" x14ac:dyDescent="0.35">
      <c r="A11126">
        <v>2023</v>
      </c>
      <c r="B11126">
        <v>3127305</v>
      </c>
      <c r="C11126" t="s">
        <v>83</v>
      </c>
      <c r="D11126" t="s">
        <v>303</v>
      </c>
      <c r="E11126" t="s">
        <v>300</v>
      </c>
      <c r="F11126" s="8">
        <v>3203299.44</v>
      </c>
      <c r="G11126" s="10"/>
      <c r="I11126" s="8">
        <v>0</v>
      </c>
      <c r="J11126" s="8">
        <v>3401848.7770471172</v>
      </c>
    </row>
    <row r="11127" spans="1:10" hidden="1" x14ac:dyDescent="0.35">
      <c r="A11127">
        <v>2023</v>
      </c>
      <c r="B11127">
        <v>3127305</v>
      </c>
      <c r="C11127" t="s">
        <v>83</v>
      </c>
      <c r="D11127" t="s">
        <v>303</v>
      </c>
      <c r="E11127" t="s">
        <v>306</v>
      </c>
      <c r="F11127" s="8">
        <v>61623</v>
      </c>
      <c r="G11127" s="10"/>
      <c r="I11127" s="8">
        <v>0</v>
      </c>
      <c r="J11127" s="8">
        <v>0</v>
      </c>
    </row>
    <row r="11128" spans="1:10" hidden="1" x14ac:dyDescent="0.35">
      <c r="A11128">
        <v>2023</v>
      </c>
      <c r="B11128">
        <v>3127305</v>
      </c>
      <c r="C11128" t="s">
        <v>83</v>
      </c>
      <c r="D11128" t="s">
        <v>303</v>
      </c>
      <c r="E11128" t="s">
        <v>301</v>
      </c>
      <c r="F11128" s="8">
        <v>2183354.5</v>
      </c>
      <c r="G11128" s="10"/>
      <c r="I11128" s="8">
        <v>0</v>
      </c>
      <c r="J11128" s="8">
        <v>0</v>
      </c>
    </row>
    <row r="11129" spans="1:10" hidden="1" x14ac:dyDescent="0.35">
      <c r="A11129">
        <v>2023</v>
      </c>
      <c r="B11129">
        <v>3127305</v>
      </c>
      <c r="C11129" t="s">
        <v>83</v>
      </c>
      <c r="D11129" t="s">
        <v>303</v>
      </c>
      <c r="E11129" t="s">
        <v>309</v>
      </c>
      <c r="F11129" s="8">
        <v>408910.47</v>
      </c>
      <c r="G11129" s="10"/>
      <c r="I11129" s="8">
        <v>0</v>
      </c>
      <c r="J11129" s="8">
        <v>0</v>
      </c>
    </row>
    <row r="11130" spans="1:10" hidden="1" x14ac:dyDescent="0.35">
      <c r="A11130">
        <v>2023</v>
      </c>
      <c r="B11130">
        <v>3127339</v>
      </c>
      <c r="C11130" t="s">
        <v>84</v>
      </c>
      <c r="D11130" t="s">
        <v>303</v>
      </c>
      <c r="E11130" t="s">
        <v>299</v>
      </c>
      <c r="F11130" s="8">
        <v>9129248.9900000002</v>
      </c>
      <c r="G11130" s="10">
        <v>8719339.8000000007</v>
      </c>
      <c r="H11130">
        <v>0.5323100620530925</v>
      </c>
      <c r="I11130" s="8">
        <v>218198.78636503289</v>
      </c>
      <c r="J11130" s="8">
        <v>0</v>
      </c>
    </row>
    <row r="11131" spans="1:10" hidden="1" x14ac:dyDescent="0.35">
      <c r="A11131">
        <v>2023</v>
      </c>
      <c r="B11131">
        <v>3127339</v>
      </c>
      <c r="C11131" t="s">
        <v>84</v>
      </c>
      <c r="D11131" t="s">
        <v>303</v>
      </c>
      <c r="E11131" t="s">
        <v>300</v>
      </c>
      <c r="F11131" s="8">
        <v>4641392.3099999996</v>
      </c>
      <c r="G11131" s="10"/>
      <c r="I11131" s="8">
        <v>0</v>
      </c>
      <c r="J11131" s="8">
        <v>4859591.0963650327</v>
      </c>
    </row>
    <row r="11132" spans="1:10" hidden="1" x14ac:dyDescent="0.35">
      <c r="A11132">
        <v>2023</v>
      </c>
      <c r="B11132">
        <v>3127339</v>
      </c>
      <c r="C11132" t="s">
        <v>84</v>
      </c>
      <c r="D11132" t="s">
        <v>303</v>
      </c>
      <c r="E11132" t="s">
        <v>306</v>
      </c>
      <c r="F11132" s="8">
        <v>42648.97</v>
      </c>
      <c r="G11132" s="10"/>
      <c r="I11132" s="8">
        <v>0</v>
      </c>
      <c r="J11132" s="8">
        <v>0</v>
      </c>
    </row>
    <row r="11133" spans="1:10" hidden="1" x14ac:dyDescent="0.35">
      <c r="A11133">
        <v>2023</v>
      </c>
      <c r="B11133">
        <v>3127339</v>
      </c>
      <c r="C11133" t="s">
        <v>84</v>
      </c>
      <c r="D11133" t="s">
        <v>303</v>
      </c>
      <c r="E11133" t="s">
        <v>301</v>
      </c>
      <c r="F11133" s="8">
        <v>3012533.09</v>
      </c>
      <c r="G11133" s="10"/>
      <c r="I11133" s="8">
        <v>0</v>
      </c>
      <c r="J11133" s="8">
        <v>0</v>
      </c>
    </row>
    <row r="11134" spans="1:10" hidden="1" x14ac:dyDescent="0.35">
      <c r="A11134">
        <v>2023</v>
      </c>
      <c r="B11134">
        <v>3127339</v>
      </c>
      <c r="C11134" t="s">
        <v>84</v>
      </c>
      <c r="D11134" t="s">
        <v>303</v>
      </c>
      <c r="E11134" t="s">
        <v>309</v>
      </c>
      <c r="F11134" s="8">
        <v>409909.19</v>
      </c>
      <c r="G11134" s="10"/>
      <c r="I11134" s="8">
        <v>0</v>
      </c>
      <c r="J11134" s="8">
        <v>0</v>
      </c>
    </row>
    <row r="11135" spans="1:10" hidden="1" x14ac:dyDescent="0.35">
      <c r="A11135">
        <v>2023</v>
      </c>
      <c r="B11135">
        <v>3127354</v>
      </c>
      <c r="C11135" t="s">
        <v>85</v>
      </c>
      <c r="D11135" t="s">
        <v>303</v>
      </c>
      <c r="E11135" t="s">
        <v>299</v>
      </c>
      <c r="F11135" s="8">
        <v>5481321.4800000004</v>
      </c>
      <c r="G11135" s="10">
        <v>5481321.4800000004</v>
      </c>
      <c r="H11135">
        <v>0.86958403870155765</v>
      </c>
      <c r="I11135" s="8">
        <v>0</v>
      </c>
      <c r="J11135" s="8">
        <v>0</v>
      </c>
    </row>
    <row r="11136" spans="1:10" hidden="1" x14ac:dyDescent="0.35">
      <c r="A11136">
        <v>2023</v>
      </c>
      <c r="B11136">
        <v>3127354</v>
      </c>
      <c r="C11136" t="s">
        <v>85</v>
      </c>
      <c r="D11136" t="s">
        <v>303</v>
      </c>
      <c r="E11136" t="s">
        <v>300</v>
      </c>
      <c r="F11136" s="8">
        <v>4766469.67</v>
      </c>
      <c r="G11136" s="10"/>
      <c r="I11136" s="8">
        <v>0</v>
      </c>
      <c r="J11136" s="8">
        <v>4766469.67</v>
      </c>
    </row>
    <row r="11137" spans="1:10" hidden="1" x14ac:dyDescent="0.35">
      <c r="A11137">
        <v>2023</v>
      </c>
      <c r="B11137">
        <v>3127354</v>
      </c>
      <c r="C11137" t="s">
        <v>85</v>
      </c>
      <c r="D11137" t="s">
        <v>303</v>
      </c>
      <c r="E11137" t="s">
        <v>301</v>
      </c>
      <c r="F11137" s="8">
        <v>565708.81000000006</v>
      </c>
      <c r="G11137" s="10"/>
      <c r="I11137" s="8">
        <v>0</v>
      </c>
      <c r="J11137" s="8">
        <v>0</v>
      </c>
    </row>
    <row r="11138" spans="1:10" hidden="1" x14ac:dyDescent="0.35">
      <c r="A11138">
        <v>2023</v>
      </c>
      <c r="B11138">
        <v>3127370</v>
      </c>
      <c r="C11138" t="s">
        <v>86</v>
      </c>
      <c r="D11138" t="s">
        <v>303</v>
      </c>
      <c r="E11138" t="s">
        <v>299</v>
      </c>
      <c r="F11138" s="8">
        <v>6323599.4500000002</v>
      </c>
      <c r="G11138" s="10">
        <v>5750889.7800000003</v>
      </c>
      <c r="H11138">
        <v>0.55430555826093397</v>
      </c>
      <c r="I11138" s="8">
        <v>317456.15335078532</v>
      </c>
      <c r="J11138" s="8">
        <v>0</v>
      </c>
    </row>
    <row r="11139" spans="1:10" hidden="1" x14ac:dyDescent="0.35">
      <c r="A11139">
        <v>2023</v>
      </c>
      <c r="B11139">
        <v>3127370</v>
      </c>
      <c r="C11139" t="s">
        <v>86</v>
      </c>
      <c r="D11139" t="s">
        <v>303</v>
      </c>
      <c r="E11139" t="s">
        <v>300</v>
      </c>
      <c r="F11139" s="8">
        <v>3187750.17</v>
      </c>
      <c r="G11139" s="10"/>
      <c r="I11139" s="8">
        <v>0</v>
      </c>
      <c r="J11139" s="8">
        <v>3505206.3233507853</v>
      </c>
    </row>
    <row r="11140" spans="1:10" hidden="1" x14ac:dyDescent="0.35">
      <c r="A11140">
        <v>2023</v>
      </c>
      <c r="B11140">
        <v>3127370</v>
      </c>
      <c r="C11140" t="s">
        <v>86</v>
      </c>
      <c r="D11140" t="s">
        <v>303</v>
      </c>
      <c r="E11140" t="s">
        <v>301</v>
      </c>
      <c r="F11140" s="8">
        <v>2192969.62</v>
      </c>
      <c r="G11140" s="10"/>
      <c r="I11140" s="8">
        <v>0</v>
      </c>
      <c r="J11140" s="8">
        <v>0</v>
      </c>
    </row>
    <row r="11141" spans="1:10" hidden="1" x14ac:dyDescent="0.35">
      <c r="A11141">
        <v>2023</v>
      </c>
      <c r="B11141">
        <v>3127370</v>
      </c>
      <c r="C11141" t="s">
        <v>86</v>
      </c>
      <c r="D11141" t="s">
        <v>303</v>
      </c>
      <c r="E11141" t="s">
        <v>309</v>
      </c>
      <c r="F11141" s="8">
        <v>572709.67000000004</v>
      </c>
      <c r="G11141" s="10"/>
      <c r="I11141" s="8">
        <v>0</v>
      </c>
      <c r="J11141" s="8">
        <v>0</v>
      </c>
    </row>
    <row r="11142" spans="1:10" hidden="1" x14ac:dyDescent="0.35">
      <c r="A11142">
        <v>2023</v>
      </c>
      <c r="B11142">
        <v>3127503</v>
      </c>
      <c r="C11142" t="s">
        <v>87</v>
      </c>
      <c r="D11142" t="s">
        <v>303</v>
      </c>
      <c r="E11142" t="s">
        <v>299</v>
      </c>
      <c r="F11142" s="8">
        <v>7220311.0999999996</v>
      </c>
      <c r="G11142" s="10">
        <v>7034854.9099999992</v>
      </c>
      <c r="H11142">
        <v>0.85559003092503028</v>
      </c>
      <c r="I11142" s="8">
        <v>158674.46733733828</v>
      </c>
      <c r="J11142" s="8">
        <v>0</v>
      </c>
    </row>
    <row r="11143" spans="1:10" hidden="1" x14ac:dyDescent="0.35">
      <c r="A11143">
        <v>2023</v>
      </c>
      <c r="B11143">
        <v>3127503</v>
      </c>
      <c r="C11143" t="s">
        <v>87</v>
      </c>
      <c r="D11143" t="s">
        <v>303</v>
      </c>
      <c r="E11143" t="s">
        <v>300</v>
      </c>
      <c r="F11143" s="8">
        <v>6018951.7300000004</v>
      </c>
      <c r="G11143" s="10"/>
      <c r="I11143" s="8">
        <v>0</v>
      </c>
      <c r="J11143" s="8">
        <v>6177626.1973373387</v>
      </c>
    </row>
    <row r="11144" spans="1:10" hidden="1" x14ac:dyDescent="0.35">
      <c r="A11144">
        <v>2023</v>
      </c>
      <c r="B11144">
        <v>3127503</v>
      </c>
      <c r="C11144" t="s">
        <v>87</v>
      </c>
      <c r="D11144" t="s">
        <v>303</v>
      </c>
      <c r="E11144" t="s">
        <v>306</v>
      </c>
      <c r="F11144" s="8">
        <v>138270</v>
      </c>
      <c r="G11144" s="10"/>
      <c r="I11144" s="8">
        <v>0</v>
      </c>
      <c r="J11144" s="8">
        <v>0</v>
      </c>
    </row>
    <row r="11145" spans="1:10" hidden="1" x14ac:dyDescent="0.35">
      <c r="A11145">
        <v>2023</v>
      </c>
      <c r="B11145">
        <v>3127503</v>
      </c>
      <c r="C11145" t="s">
        <v>87</v>
      </c>
      <c r="D11145" t="s">
        <v>303</v>
      </c>
      <c r="E11145" t="s">
        <v>301</v>
      </c>
      <c r="F11145" s="8">
        <v>877633.18</v>
      </c>
      <c r="G11145" s="10"/>
      <c r="I11145" s="8">
        <v>0</v>
      </c>
      <c r="J11145" s="8">
        <v>0</v>
      </c>
    </row>
    <row r="11146" spans="1:10" hidden="1" x14ac:dyDescent="0.35">
      <c r="A11146">
        <v>2023</v>
      </c>
      <c r="B11146">
        <v>3127503</v>
      </c>
      <c r="C11146" t="s">
        <v>87</v>
      </c>
      <c r="D11146" t="s">
        <v>303</v>
      </c>
      <c r="E11146" t="s">
        <v>309</v>
      </c>
      <c r="F11146" s="8">
        <v>185456.19</v>
      </c>
      <c r="G11146" s="10"/>
      <c r="I11146" s="8">
        <v>0</v>
      </c>
      <c r="J11146" s="8">
        <v>0</v>
      </c>
    </row>
    <row r="11147" spans="1:10" hidden="1" x14ac:dyDescent="0.35">
      <c r="A11147">
        <v>2023</v>
      </c>
      <c r="B11147">
        <v>3127602</v>
      </c>
      <c r="C11147" t="s">
        <v>88</v>
      </c>
      <c r="D11147" t="s">
        <v>303</v>
      </c>
      <c r="E11147" t="s">
        <v>299</v>
      </c>
      <c r="F11147" s="8">
        <v>12710067.09</v>
      </c>
      <c r="G11147" s="10">
        <v>12095647.390000001</v>
      </c>
      <c r="H11147">
        <v>0.44272899972491675</v>
      </c>
      <c r="I11147" s="8">
        <v>272021.41919228341</v>
      </c>
      <c r="J11147" s="8">
        <v>0</v>
      </c>
    </row>
    <row r="11148" spans="1:10" hidden="1" x14ac:dyDescent="0.35">
      <c r="A11148">
        <v>2023</v>
      </c>
      <c r="B11148">
        <v>3127602</v>
      </c>
      <c r="C11148" t="s">
        <v>88</v>
      </c>
      <c r="D11148" t="s">
        <v>303</v>
      </c>
      <c r="E11148" t="s">
        <v>300</v>
      </c>
      <c r="F11148" s="8">
        <v>5355093.87</v>
      </c>
      <c r="G11148" s="10"/>
      <c r="I11148" s="8">
        <v>0</v>
      </c>
      <c r="J11148" s="8">
        <v>5627115.2891922835</v>
      </c>
    </row>
    <row r="11149" spans="1:10" hidden="1" x14ac:dyDescent="0.35">
      <c r="A11149">
        <v>2023</v>
      </c>
      <c r="B11149">
        <v>3127602</v>
      </c>
      <c r="C11149" t="s">
        <v>88</v>
      </c>
      <c r="D11149" t="s">
        <v>303</v>
      </c>
      <c r="E11149" t="s">
        <v>306</v>
      </c>
      <c r="F11149" s="8">
        <v>24371.22</v>
      </c>
      <c r="G11149" s="10"/>
      <c r="I11149" s="8">
        <v>0</v>
      </c>
      <c r="J11149" s="8">
        <v>0</v>
      </c>
    </row>
    <row r="11150" spans="1:10" hidden="1" x14ac:dyDescent="0.35">
      <c r="A11150">
        <v>2023</v>
      </c>
      <c r="B11150">
        <v>3127602</v>
      </c>
      <c r="C11150" t="s">
        <v>88</v>
      </c>
      <c r="D11150" t="s">
        <v>303</v>
      </c>
      <c r="E11150" t="s">
        <v>301</v>
      </c>
      <c r="F11150" s="8">
        <v>6254010.29</v>
      </c>
      <c r="G11150" s="10"/>
      <c r="I11150" s="8">
        <v>0</v>
      </c>
      <c r="J11150" s="8">
        <v>0</v>
      </c>
    </row>
    <row r="11151" spans="1:10" hidden="1" x14ac:dyDescent="0.35">
      <c r="A11151">
        <v>2023</v>
      </c>
      <c r="B11151">
        <v>3127602</v>
      </c>
      <c r="C11151" t="s">
        <v>88</v>
      </c>
      <c r="D11151" t="s">
        <v>303</v>
      </c>
      <c r="E11151" t="s">
        <v>309</v>
      </c>
      <c r="F11151" s="8">
        <v>614419.69999999995</v>
      </c>
      <c r="G11151" s="10"/>
      <c r="I11151" s="8">
        <v>0</v>
      </c>
      <c r="J11151" s="8">
        <v>0</v>
      </c>
    </row>
    <row r="11152" spans="1:10" hidden="1" x14ac:dyDescent="0.35">
      <c r="A11152">
        <v>2023</v>
      </c>
      <c r="B11152">
        <v>3127701</v>
      </c>
      <c r="C11152" t="s">
        <v>89</v>
      </c>
      <c r="D11152" t="s">
        <v>303</v>
      </c>
      <c r="E11152" t="s">
        <v>299</v>
      </c>
      <c r="F11152" s="8">
        <v>278435371.13</v>
      </c>
      <c r="G11152" s="10">
        <v>278435371.13</v>
      </c>
      <c r="H11152">
        <v>0.38133178079744351</v>
      </c>
      <c r="I11152" s="8">
        <v>0</v>
      </c>
      <c r="J11152" s="8">
        <v>0</v>
      </c>
    </row>
    <row r="11153" spans="1:10" hidden="1" x14ac:dyDescent="0.35">
      <c r="A11153">
        <v>2023</v>
      </c>
      <c r="B11153">
        <v>3127701</v>
      </c>
      <c r="C11153" t="s">
        <v>89</v>
      </c>
      <c r="D11153" t="s">
        <v>303</v>
      </c>
      <c r="E11153" t="s">
        <v>300</v>
      </c>
      <c r="F11153" s="8">
        <v>106176255.91</v>
      </c>
      <c r="G11153" s="10"/>
      <c r="I11153" s="8">
        <v>0</v>
      </c>
      <c r="J11153" s="8">
        <v>106176255.91</v>
      </c>
    </row>
    <row r="11154" spans="1:10" hidden="1" x14ac:dyDescent="0.35">
      <c r="A11154">
        <v>2023</v>
      </c>
      <c r="B11154">
        <v>3127701</v>
      </c>
      <c r="C11154" t="s">
        <v>89</v>
      </c>
      <c r="D11154" t="s">
        <v>303</v>
      </c>
      <c r="E11154" t="s">
        <v>301</v>
      </c>
      <c r="F11154" s="8">
        <v>132917401.29000001</v>
      </c>
      <c r="G11154" s="10"/>
      <c r="I11154" s="8">
        <v>0</v>
      </c>
      <c r="J11154" s="8">
        <v>0</v>
      </c>
    </row>
    <row r="11155" spans="1:10" hidden="1" x14ac:dyDescent="0.35">
      <c r="A11155">
        <v>2023</v>
      </c>
      <c r="B11155">
        <v>3127701</v>
      </c>
      <c r="C11155" t="s">
        <v>89</v>
      </c>
      <c r="D11155" t="s">
        <v>303</v>
      </c>
      <c r="E11155" t="s">
        <v>304</v>
      </c>
      <c r="F11155" s="8">
        <v>2673181.65</v>
      </c>
      <c r="G11155" s="10"/>
      <c r="I11155" s="8">
        <v>0</v>
      </c>
      <c r="J11155" s="8">
        <v>0</v>
      </c>
    </row>
    <row r="11156" spans="1:10" hidden="1" x14ac:dyDescent="0.35">
      <c r="A11156">
        <v>2023</v>
      </c>
      <c r="B11156">
        <v>3127701</v>
      </c>
      <c r="C11156" t="s">
        <v>89</v>
      </c>
      <c r="D11156" t="s">
        <v>303</v>
      </c>
      <c r="E11156" t="s">
        <v>305</v>
      </c>
      <c r="F11156" s="8">
        <v>23076249.789999999</v>
      </c>
      <c r="G11156" s="10"/>
      <c r="I11156" s="8">
        <v>0</v>
      </c>
      <c r="J11156" s="8">
        <v>0</v>
      </c>
    </row>
    <row r="11157" spans="1:10" hidden="1" x14ac:dyDescent="0.35">
      <c r="A11157">
        <v>2023</v>
      </c>
      <c r="B11157">
        <v>3127800</v>
      </c>
      <c r="C11157" t="s">
        <v>90</v>
      </c>
      <c r="D11157" t="s">
        <v>303</v>
      </c>
      <c r="E11157" t="s">
        <v>299</v>
      </c>
      <c r="F11157" s="8">
        <v>25146759.969999999</v>
      </c>
      <c r="G11157" s="10">
        <v>24734899.66</v>
      </c>
      <c r="H11157">
        <v>0.80928101286665977</v>
      </c>
      <c r="I11157" s="8">
        <v>333310.72883637645</v>
      </c>
      <c r="J11157" s="8">
        <v>0</v>
      </c>
    </row>
    <row r="11158" spans="1:10" hidden="1" x14ac:dyDescent="0.35">
      <c r="A11158">
        <v>2023</v>
      </c>
      <c r="B11158">
        <v>3127800</v>
      </c>
      <c r="C11158" t="s">
        <v>90</v>
      </c>
      <c r="D11158" t="s">
        <v>303</v>
      </c>
      <c r="E11158" t="s">
        <v>300</v>
      </c>
      <c r="F11158" s="8">
        <v>20017484.649999999</v>
      </c>
      <c r="G11158" s="10"/>
      <c r="I11158" s="8">
        <v>0</v>
      </c>
      <c r="J11158" s="8">
        <v>20350795.378836375</v>
      </c>
    </row>
    <row r="11159" spans="1:10" hidden="1" x14ac:dyDescent="0.35">
      <c r="A11159">
        <v>2023</v>
      </c>
      <c r="B11159">
        <v>3127800</v>
      </c>
      <c r="C11159" t="s">
        <v>90</v>
      </c>
      <c r="D11159" t="s">
        <v>303</v>
      </c>
      <c r="E11159" t="s">
        <v>308</v>
      </c>
      <c r="F11159" s="8">
        <v>11170</v>
      </c>
      <c r="G11159" s="10"/>
      <c r="I11159" s="8">
        <v>0</v>
      </c>
      <c r="J11159" s="8">
        <v>0</v>
      </c>
    </row>
    <row r="11160" spans="1:10" hidden="1" x14ac:dyDescent="0.35">
      <c r="A11160">
        <v>2023</v>
      </c>
      <c r="B11160">
        <v>3127800</v>
      </c>
      <c r="C11160" t="s">
        <v>90</v>
      </c>
      <c r="D11160" t="s">
        <v>303</v>
      </c>
      <c r="E11160" t="s">
        <v>306</v>
      </c>
      <c r="F11160" s="8">
        <v>120000</v>
      </c>
      <c r="G11160" s="10"/>
      <c r="I11160" s="8">
        <v>0</v>
      </c>
      <c r="J11160" s="8">
        <v>0</v>
      </c>
    </row>
    <row r="11161" spans="1:10" hidden="1" x14ac:dyDescent="0.35">
      <c r="A11161">
        <v>2023</v>
      </c>
      <c r="B11161">
        <v>3127800</v>
      </c>
      <c r="C11161" t="s">
        <v>90</v>
      </c>
      <c r="D11161" t="s">
        <v>303</v>
      </c>
      <c r="E11161" t="s">
        <v>301</v>
      </c>
      <c r="F11161" s="8">
        <v>4556794.01</v>
      </c>
      <c r="G11161" s="10"/>
      <c r="I11161" s="8">
        <v>0</v>
      </c>
      <c r="J11161" s="8">
        <v>0</v>
      </c>
    </row>
    <row r="11162" spans="1:10" hidden="1" x14ac:dyDescent="0.35">
      <c r="A11162">
        <v>2023</v>
      </c>
      <c r="B11162">
        <v>3127800</v>
      </c>
      <c r="C11162" t="s">
        <v>90</v>
      </c>
      <c r="D11162" t="s">
        <v>303</v>
      </c>
      <c r="E11162" t="s">
        <v>304</v>
      </c>
      <c r="F11162" s="8">
        <v>29451</v>
      </c>
      <c r="G11162" s="10"/>
      <c r="I11162" s="8">
        <v>0</v>
      </c>
      <c r="J11162" s="8">
        <v>0</v>
      </c>
    </row>
    <row r="11163" spans="1:10" hidden="1" x14ac:dyDescent="0.35">
      <c r="A11163">
        <v>2023</v>
      </c>
      <c r="B11163">
        <v>3127800</v>
      </c>
      <c r="C11163" t="s">
        <v>90</v>
      </c>
      <c r="D11163" t="s">
        <v>303</v>
      </c>
      <c r="E11163" t="s">
        <v>309</v>
      </c>
      <c r="F11163" s="8">
        <v>411860.31</v>
      </c>
      <c r="G11163" s="10"/>
      <c r="I11163" s="8">
        <v>0</v>
      </c>
      <c r="J11163" s="8">
        <v>0</v>
      </c>
    </row>
    <row r="11164" spans="1:10" hidden="1" x14ac:dyDescent="0.35">
      <c r="A11164">
        <v>2023</v>
      </c>
      <c r="B11164">
        <v>3128006</v>
      </c>
      <c r="C11164" t="s">
        <v>91</v>
      </c>
      <c r="D11164" t="s">
        <v>303</v>
      </c>
      <c r="E11164" t="s">
        <v>299</v>
      </c>
      <c r="F11164" s="8">
        <v>32356088.489999998</v>
      </c>
      <c r="G11164" s="10">
        <v>32356088.489999998</v>
      </c>
      <c r="H11164">
        <v>0.73936617732374121</v>
      </c>
      <c r="I11164" s="8">
        <v>0</v>
      </c>
      <c r="J11164" s="8">
        <v>0</v>
      </c>
    </row>
    <row r="11165" spans="1:10" hidden="1" x14ac:dyDescent="0.35">
      <c r="A11165">
        <v>2023</v>
      </c>
      <c r="B11165">
        <v>3128006</v>
      </c>
      <c r="C11165" t="s">
        <v>91</v>
      </c>
      <c r="D11165" t="s">
        <v>303</v>
      </c>
      <c r="E11165" t="s">
        <v>300</v>
      </c>
      <c r="F11165" s="8">
        <v>23922997.460000001</v>
      </c>
      <c r="G11165" s="10"/>
      <c r="I11165" s="8">
        <v>0</v>
      </c>
      <c r="J11165" s="8">
        <v>23922997.460000001</v>
      </c>
    </row>
    <row r="11166" spans="1:10" hidden="1" x14ac:dyDescent="0.35">
      <c r="A11166">
        <v>2023</v>
      </c>
      <c r="B11166">
        <v>3128006</v>
      </c>
      <c r="C11166" t="s">
        <v>91</v>
      </c>
      <c r="D11166" t="s">
        <v>303</v>
      </c>
      <c r="E11166" t="s">
        <v>306</v>
      </c>
      <c r="F11166" s="8">
        <v>24747.3</v>
      </c>
      <c r="G11166" s="10"/>
      <c r="I11166" s="8">
        <v>0</v>
      </c>
      <c r="J11166" s="8">
        <v>0</v>
      </c>
    </row>
    <row r="11167" spans="1:10" hidden="1" x14ac:dyDescent="0.35">
      <c r="A11167">
        <v>2023</v>
      </c>
      <c r="B11167">
        <v>3128006</v>
      </c>
      <c r="C11167" t="s">
        <v>91</v>
      </c>
      <c r="D11167" t="s">
        <v>303</v>
      </c>
      <c r="E11167" t="s">
        <v>301</v>
      </c>
      <c r="F11167" s="8">
        <v>5693451.0499999998</v>
      </c>
      <c r="G11167" s="10"/>
      <c r="I11167" s="8">
        <v>0</v>
      </c>
      <c r="J11167" s="8">
        <v>0</v>
      </c>
    </row>
    <row r="11168" spans="1:10" hidden="1" x14ac:dyDescent="0.35">
      <c r="A11168">
        <v>2023</v>
      </c>
      <c r="B11168">
        <v>3128006</v>
      </c>
      <c r="C11168" t="s">
        <v>91</v>
      </c>
      <c r="D11168" t="s">
        <v>303</v>
      </c>
      <c r="E11168" t="s">
        <v>304</v>
      </c>
      <c r="F11168" s="8">
        <v>44774.89</v>
      </c>
      <c r="G11168" s="10"/>
      <c r="I11168" s="8">
        <v>0</v>
      </c>
      <c r="J11168" s="8">
        <v>0</v>
      </c>
    </row>
    <row r="11169" spans="1:10" hidden="1" x14ac:dyDescent="0.35">
      <c r="A11169">
        <v>2023</v>
      </c>
      <c r="B11169">
        <v>3128006</v>
      </c>
      <c r="C11169" t="s">
        <v>91</v>
      </c>
      <c r="D11169" t="s">
        <v>303</v>
      </c>
      <c r="E11169" t="s">
        <v>305</v>
      </c>
      <c r="F11169" s="8">
        <v>757055.79</v>
      </c>
      <c r="G11169" s="10"/>
      <c r="I11169" s="8">
        <v>0</v>
      </c>
      <c r="J11169" s="8">
        <v>0</v>
      </c>
    </row>
    <row r="11170" spans="1:10" hidden="1" x14ac:dyDescent="0.35">
      <c r="A11170">
        <v>2023</v>
      </c>
      <c r="B11170">
        <v>3128253</v>
      </c>
      <c r="C11170" t="s">
        <v>92</v>
      </c>
      <c r="D11170" t="s">
        <v>303</v>
      </c>
      <c r="E11170" t="s">
        <v>299</v>
      </c>
      <c r="F11170" s="8">
        <v>7736785.3300000001</v>
      </c>
      <c r="G11170" s="10">
        <v>7514965.0600000005</v>
      </c>
      <c r="H11170">
        <v>0.74525092469292198</v>
      </c>
      <c r="I11170" s="8">
        <v>165311.76133313362</v>
      </c>
      <c r="J11170" s="8">
        <v>0</v>
      </c>
    </row>
    <row r="11171" spans="1:10" hidden="1" x14ac:dyDescent="0.35">
      <c r="A11171">
        <v>2023</v>
      </c>
      <c r="B11171">
        <v>3128253</v>
      </c>
      <c r="C11171" t="s">
        <v>92</v>
      </c>
      <c r="D11171" t="s">
        <v>303</v>
      </c>
      <c r="E11171" t="s">
        <v>300</v>
      </c>
      <c r="F11171" s="8">
        <v>5600534.6600000001</v>
      </c>
      <c r="G11171" s="10"/>
      <c r="I11171" s="8">
        <v>0</v>
      </c>
      <c r="J11171" s="8">
        <v>5765846.4213331342</v>
      </c>
    </row>
    <row r="11172" spans="1:10" hidden="1" x14ac:dyDescent="0.35">
      <c r="A11172">
        <v>2023</v>
      </c>
      <c r="B11172">
        <v>3128253</v>
      </c>
      <c r="C11172" t="s">
        <v>92</v>
      </c>
      <c r="D11172" t="s">
        <v>303</v>
      </c>
      <c r="E11172" t="s">
        <v>306</v>
      </c>
      <c r="F11172" s="8">
        <v>71949.149999999994</v>
      </c>
      <c r="G11172" s="10"/>
      <c r="I11172" s="8">
        <v>0</v>
      </c>
      <c r="J11172" s="8">
        <v>0</v>
      </c>
    </row>
    <row r="11173" spans="1:10" hidden="1" x14ac:dyDescent="0.35">
      <c r="A11173">
        <v>2023</v>
      </c>
      <c r="B11173">
        <v>3128253</v>
      </c>
      <c r="C11173" t="s">
        <v>92</v>
      </c>
      <c r="D11173" t="s">
        <v>303</v>
      </c>
      <c r="E11173" t="s">
        <v>301</v>
      </c>
      <c r="F11173" s="8">
        <v>1758779.96</v>
      </c>
      <c r="G11173" s="10"/>
      <c r="I11173" s="8">
        <v>0</v>
      </c>
      <c r="J11173" s="8">
        <v>0</v>
      </c>
    </row>
    <row r="11174" spans="1:10" hidden="1" x14ac:dyDescent="0.35">
      <c r="A11174">
        <v>2023</v>
      </c>
      <c r="B11174">
        <v>3128253</v>
      </c>
      <c r="C11174" t="s">
        <v>92</v>
      </c>
      <c r="D11174" t="s">
        <v>303</v>
      </c>
      <c r="E11174" t="s">
        <v>305</v>
      </c>
      <c r="F11174" s="8">
        <v>32742.94</v>
      </c>
      <c r="G11174" s="10"/>
      <c r="I11174" s="8">
        <v>0</v>
      </c>
      <c r="J11174" s="8">
        <v>0</v>
      </c>
    </row>
    <row r="11175" spans="1:10" hidden="1" x14ac:dyDescent="0.35">
      <c r="A11175">
        <v>2023</v>
      </c>
      <c r="B11175">
        <v>3128253</v>
      </c>
      <c r="C11175" t="s">
        <v>92</v>
      </c>
      <c r="D11175" t="s">
        <v>303</v>
      </c>
      <c r="E11175" t="s">
        <v>309</v>
      </c>
      <c r="F11175" s="8">
        <v>221820.27</v>
      </c>
      <c r="G11175" s="10"/>
      <c r="I11175" s="8">
        <v>0</v>
      </c>
      <c r="J11175" s="8">
        <v>0</v>
      </c>
    </row>
    <row r="11176" spans="1:10" hidden="1" x14ac:dyDescent="0.35">
      <c r="A11176">
        <v>2023</v>
      </c>
      <c r="B11176">
        <v>3129608</v>
      </c>
      <c r="C11176" t="s">
        <v>93</v>
      </c>
      <c r="D11176" t="s">
        <v>303</v>
      </c>
      <c r="E11176" t="s">
        <v>299</v>
      </c>
      <c r="F11176" s="8">
        <v>10304051.140000001</v>
      </c>
      <c r="G11176" s="10">
        <v>9578954.4600000009</v>
      </c>
      <c r="H11176">
        <v>0.71550331496199626</v>
      </c>
      <c r="I11176" s="8">
        <v>518809.07820793783</v>
      </c>
      <c r="J11176" s="8">
        <v>0</v>
      </c>
    </row>
    <row r="11177" spans="1:10" hidden="1" x14ac:dyDescent="0.35">
      <c r="A11177">
        <v>2023</v>
      </c>
      <c r="B11177">
        <v>3129608</v>
      </c>
      <c r="C11177" t="s">
        <v>93</v>
      </c>
      <c r="D11177" t="s">
        <v>303</v>
      </c>
      <c r="E11177" t="s">
        <v>300</v>
      </c>
      <c r="F11177" s="8">
        <v>6853773.6699999999</v>
      </c>
      <c r="G11177" s="10"/>
      <c r="I11177" s="8">
        <v>0</v>
      </c>
      <c r="J11177" s="8">
        <v>7372582.7482079379</v>
      </c>
    </row>
    <row r="11178" spans="1:10" hidden="1" x14ac:dyDescent="0.35">
      <c r="A11178">
        <v>2023</v>
      </c>
      <c r="B11178">
        <v>3129608</v>
      </c>
      <c r="C11178" t="s">
        <v>93</v>
      </c>
      <c r="D11178" t="s">
        <v>303</v>
      </c>
      <c r="E11178" t="s">
        <v>301</v>
      </c>
      <c r="F11178" s="8">
        <v>1941040.71</v>
      </c>
      <c r="G11178" s="10"/>
      <c r="I11178" s="8">
        <v>0</v>
      </c>
      <c r="J11178" s="8">
        <v>0</v>
      </c>
    </row>
    <row r="11179" spans="1:10" hidden="1" x14ac:dyDescent="0.35">
      <c r="A11179">
        <v>2023</v>
      </c>
      <c r="B11179">
        <v>3129608</v>
      </c>
      <c r="C11179" t="s">
        <v>93</v>
      </c>
      <c r="D11179" t="s">
        <v>303</v>
      </c>
      <c r="E11179" t="s">
        <v>309</v>
      </c>
      <c r="F11179" s="8">
        <v>725096.68</v>
      </c>
      <c r="G11179" s="10"/>
      <c r="I11179" s="8">
        <v>0</v>
      </c>
      <c r="J11179" s="8">
        <v>0</v>
      </c>
    </row>
    <row r="11180" spans="1:10" hidden="1" x14ac:dyDescent="0.35">
      <c r="A11180">
        <v>2023</v>
      </c>
      <c r="B11180">
        <v>3129657</v>
      </c>
      <c r="C11180" t="s">
        <v>94</v>
      </c>
      <c r="D11180" t="s">
        <v>303</v>
      </c>
      <c r="E11180" t="s">
        <v>299</v>
      </c>
      <c r="F11180" s="8">
        <v>9033797.8699999992</v>
      </c>
      <c r="G11180" s="10">
        <v>8606744.1499999985</v>
      </c>
      <c r="H11180">
        <v>0.81774836074335977</v>
      </c>
      <c r="I11180" s="8">
        <v>349222.47947935376</v>
      </c>
      <c r="J11180" s="8">
        <v>0</v>
      </c>
    </row>
    <row r="11181" spans="1:10" hidden="1" x14ac:dyDescent="0.35">
      <c r="A11181">
        <v>2023</v>
      </c>
      <c r="B11181">
        <v>3129657</v>
      </c>
      <c r="C11181" t="s">
        <v>94</v>
      </c>
      <c r="D11181" t="s">
        <v>303</v>
      </c>
      <c r="E11181" t="s">
        <v>300</v>
      </c>
      <c r="F11181" s="8">
        <v>7038150.9199999999</v>
      </c>
      <c r="G11181" s="10"/>
      <c r="I11181" s="8">
        <v>0</v>
      </c>
      <c r="J11181" s="8">
        <v>7387373.3994793538</v>
      </c>
    </row>
    <row r="11182" spans="1:10" hidden="1" x14ac:dyDescent="0.35">
      <c r="A11182">
        <v>2023</v>
      </c>
      <c r="B11182">
        <v>3129657</v>
      </c>
      <c r="C11182" t="s">
        <v>94</v>
      </c>
      <c r="D11182" t="s">
        <v>303</v>
      </c>
      <c r="E11182" t="s">
        <v>301</v>
      </c>
      <c r="F11182" s="8">
        <v>1568586.23</v>
      </c>
      <c r="G11182" s="10"/>
      <c r="I11182" s="8">
        <v>0</v>
      </c>
      <c r="J11182" s="8">
        <v>0</v>
      </c>
    </row>
    <row r="11183" spans="1:10" hidden="1" x14ac:dyDescent="0.35">
      <c r="A11183">
        <v>2023</v>
      </c>
      <c r="B11183">
        <v>3129657</v>
      </c>
      <c r="C11183" t="s">
        <v>94</v>
      </c>
      <c r="D11183" t="s">
        <v>303</v>
      </c>
      <c r="E11183" t="s">
        <v>304</v>
      </c>
      <c r="F11183" s="8">
        <v>7</v>
      </c>
      <c r="G11183" s="10"/>
      <c r="I11183" s="8">
        <v>0</v>
      </c>
      <c r="J11183" s="8">
        <v>0</v>
      </c>
    </row>
    <row r="11184" spans="1:10" hidden="1" x14ac:dyDescent="0.35">
      <c r="A11184">
        <v>2023</v>
      </c>
      <c r="B11184">
        <v>3129657</v>
      </c>
      <c r="C11184" t="s">
        <v>94</v>
      </c>
      <c r="D11184" t="s">
        <v>303</v>
      </c>
      <c r="E11184" t="s">
        <v>309</v>
      </c>
      <c r="F11184" s="8">
        <v>427053.72</v>
      </c>
      <c r="G11184" s="10"/>
      <c r="I11184" s="8">
        <v>0</v>
      </c>
      <c r="J11184" s="8">
        <v>0</v>
      </c>
    </row>
    <row r="11185" spans="1:10" hidden="1" x14ac:dyDescent="0.35">
      <c r="A11185">
        <v>2023</v>
      </c>
      <c r="B11185">
        <v>3130051</v>
      </c>
      <c r="C11185" t="s">
        <v>95</v>
      </c>
      <c r="D11185" t="s">
        <v>303</v>
      </c>
      <c r="E11185" t="s">
        <v>299</v>
      </c>
      <c r="F11185" s="8">
        <v>13230813.77</v>
      </c>
      <c r="G11185" s="10">
        <v>12650521.92</v>
      </c>
      <c r="H11185">
        <v>0.673755560750809</v>
      </c>
      <c r="I11185" s="8">
        <v>390974.86079587432</v>
      </c>
      <c r="J11185" s="8">
        <v>0</v>
      </c>
    </row>
    <row r="11186" spans="1:10" hidden="1" x14ac:dyDescent="0.35">
      <c r="A11186">
        <v>2023</v>
      </c>
      <c r="B11186">
        <v>3130051</v>
      </c>
      <c r="C11186" t="s">
        <v>95</v>
      </c>
      <c r="D11186" t="s">
        <v>303</v>
      </c>
      <c r="E11186" t="s">
        <v>300</v>
      </c>
      <c r="F11186" s="8">
        <v>8523359.4900000002</v>
      </c>
      <c r="G11186" s="10"/>
      <c r="I11186" s="8">
        <v>0</v>
      </c>
      <c r="J11186" s="8">
        <v>8914334.3507958744</v>
      </c>
    </row>
    <row r="11187" spans="1:10" hidden="1" x14ac:dyDescent="0.35">
      <c r="A11187">
        <v>2023</v>
      </c>
      <c r="B11187">
        <v>3130051</v>
      </c>
      <c r="C11187" t="s">
        <v>95</v>
      </c>
      <c r="D11187" t="s">
        <v>303</v>
      </c>
      <c r="E11187" t="s">
        <v>306</v>
      </c>
      <c r="F11187" s="8">
        <v>52577</v>
      </c>
      <c r="G11187" s="10"/>
      <c r="I11187" s="8">
        <v>0</v>
      </c>
      <c r="J11187" s="8">
        <v>0</v>
      </c>
    </row>
    <row r="11188" spans="1:10" hidden="1" x14ac:dyDescent="0.35">
      <c r="A11188">
        <v>2023</v>
      </c>
      <c r="B11188">
        <v>3130051</v>
      </c>
      <c r="C11188" t="s">
        <v>95</v>
      </c>
      <c r="D11188" t="s">
        <v>303</v>
      </c>
      <c r="E11188" t="s">
        <v>301</v>
      </c>
      <c r="F11188" s="8">
        <v>3578305.61</v>
      </c>
      <c r="G11188" s="10"/>
      <c r="I11188" s="8">
        <v>0</v>
      </c>
      <c r="J11188" s="8">
        <v>0</v>
      </c>
    </row>
    <row r="11189" spans="1:10" hidden="1" x14ac:dyDescent="0.35">
      <c r="A11189">
        <v>2023</v>
      </c>
      <c r="B11189">
        <v>3130051</v>
      </c>
      <c r="C11189" t="s">
        <v>95</v>
      </c>
      <c r="D11189" t="s">
        <v>303</v>
      </c>
      <c r="E11189" t="s">
        <v>309</v>
      </c>
      <c r="F11189" s="8">
        <v>580291.85</v>
      </c>
      <c r="G11189" s="10"/>
      <c r="I11189" s="8">
        <v>0</v>
      </c>
      <c r="J11189" s="8">
        <v>0</v>
      </c>
    </row>
    <row r="11190" spans="1:10" hidden="1" x14ac:dyDescent="0.35">
      <c r="A11190">
        <v>2023</v>
      </c>
      <c r="B11190">
        <v>3130556</v>
      </c>
      <c r="C11190" t="s">
        <v>96</v>
      </c>
      <c r="D11190" t="s">
        <v>303</v>
      </c>
      <c r="E11190" t="s">
        <v>299</v>
      </c>
      <c r="F11190" s="8">
        <v>8616298.9000000004</v>
      </c>
      <c r="G11190" s="10">
        <v>8616298.9000000004</v>
      </c>
      <c r="H11190">
        <v>0.71754193207016059</v>
      </c>
      <c r="I11190" s="8">
        <v>0</v>
      </c>
      <c r="J11190" s="8">
        <v>0</v>
      </c>
    </row>
    <row r="11191" spans="1:10" hidden="1" x14ac:dyDescent="0.35">
      <c r="A11191">
        <v>2023</v>
      </c>
      <c r="B11191">
        <v>3130556</v>
      </c>
      <c r="C11191" t="s">
        <v>96</v>
      </c>
      <c r="D11191" t="s">
        <v>303</v>
      </c>
      <c r="E11191" t="s">
        <v>300</v>
      </c>
      <c r="F11191" s="8">
        <v>6182555.7599999998</v>
      </c>
      <c r="G11191" s="10"/>
      <c r="I11191" s="8">
        <v>0</v>
      </c>
      <c r="J11191" s="8">
        <v>6182555.7599999998</v>
      </c>
    </row>
    <row r="11192" spans="1:10" hidden="1" x14ac:dyDescent="0.35">
      <c r="A11192">
        <v>2023</v>
      </c>
      <c r="B11192">
        <v>3130556</v>
      </c>
      <c r="C11192" t="s">
        <v>96</v>
      </c>
      <c r="D11192" t="s">
        <v>303</v>
      </c>
      <c r="E11192" t="s">
        <v>306</v>
      </c>
      <c r="F11192" s="8">
        <v>197666</v>
      </c>
      <c r="G11192" s="10"/>
      <c r="I11192" s="8">
        <v>0</v>
      </c>
      <c r="J11192" s="8">
        <v>0</v>
      </c>
    </row>
    <row r="11193" spans="1:10" hidden="1" x14ac:dyDescent="0.35">
      <c r="A11193">
        <v>2023</v>
      </c>
      <c r="B11193">
        <v>3130556</v>
      </c>
      <c r="C11193" t="s">
        <v>96</v>
      </c>
      <c r="D11193" t="s">
        <v>303</v>
      </c>
      <c r="E11193" t="s">
        <v>301</v>
      </c>
      <c r="F11193" s="8">
        <v>1770453.86</v>
      </c>
      <c r="G11193" s="10"/>
      <c r="I11193" s="8">
        <v>0</v>
      </c>
      <c r="J11193" s="8">
        <v>0</v>
      </c>
    </row>
    <row r="11194" spans="1:10" hidden="1" x14ac:dyDescent="0.35">
      <c r="A11194">
        <v>2023</v>
      </c>
      <c r="B11194">
        <v>3130556</v>
      </c>
      <c r="C11194" t="s">
        <v>96</v>
      </c>
      <c r="D11194" t="s">
        <v>303</v>
      </c>
      <c r="E11194" t="s">
        <v>305</v>
      </c>
      <c r="F11194" s="8">
        <v>64000</v>
      </c>
      <c r="G11194" s="10"/>
      <c r="I11194" s="8">
        <v>0</v>
      </c>
      <c r="J11194" s="8">
        <v>0</v>
      </c>
    </row>
    <row r="11195" spans="1:10" hidden="1" x14ac:dyDescent="0.35">
      <c r="A11195">
        <v>2023</v>
      </c>
      <c r="B11195">
        <v>3130655</v>
      </c>
      <c r="C11195" t="s">
        <v>97</v>
      </c>
      <c r="D11195" t="s">
        <v>303</v>
      </c>
      <c r="E11195" t="s">
        <v>299</v>
      </c>
      <c r="F11195" s="8">
        <v>13123706.359999999</v>
      </c>
      <c r="G11195" s="10">
        <v>12393076.639999999</v>
      </c>
      <c r="H11195">
        <v>0.81944520920835684</v>
      </c>
      <c r="I11195" s="8">
        <v>598711.02375924319</v>
      </c>
      <c r="J11195" s="8">
        <v>0</v>
      </c>
    </row>
    <row r="11196" spans="1:10" hidden="1" x14ac:dyDescent="0.35">
      <c r="A11196">
        <v>2023</v>
      </c>
      <c r="B11196">
        <v>3130655</v>
      </c>
      <c r="C11196" t="s">
        <v>97</v>
      </c>
      <c r="D11196" t="s">
        <v>303</v>
      </c>
      <c r="E11196" t="s">
        <v>300</v>
      </c>
      <c r="F11196" s="8">
        <v>10155447.279999999</v>
      </c>
      <c r="G11196" s="10"/>
      <c r="I11196" s="8">
        <v>0</v>
      </c>
      <c r="J11196" s="8">
        <v>10754158.303759243</v>
      </c>
    </row>
    <row r="11197" spans="1:10" hidden="1" x14ac:dyDescent="0.35">
      <c r="A11197">
        <v>2023</v>
      </c>
      <c r="B11197">
        <v>3130655</v>
      </c>
      <c r="C11197" t="s">
        <v>97</v>
      </c>
      <c r="D11197" t="s">
        <v>303</v>
      </c>
      <c r="E11197" t="s">
        <v>301</v>
      </c>
      <c r="F11197" s="8">
        <v>2107436.17</v>
      </c>
      <c r="G11197" s="10"/>
      <c r="I11197" s="8">
        <v>0</v>
      </c>
      <c r="J11197" s="8">
        <v>0</v>
      </c>
    </row>
    <row r="11198" spans="1:10" hidden="1" x14ac:dyDescent="0.35">
      <c r="A11198">
        <v>2023</v>
      </c>
      <c r="B11198">
        <v>3130655</v>
      </c>
      <c r="C11198" t="s">
        <v>97</v>
      </c>
      <c r="D11198" t="s">
        <v>303</v>
      </c>
      <c r="E11198" t="s">
        <v>309</v>
      </c>
      <c r="F11198" s="8">
        <v>730629.72</v>
      </c>
      <c r="G11198" s="10"/>
      <c r="I11198" s="8">
        <v>0</v>
      </c>
      <c r="J11198" s="8">
        <v>0</v>
      </c>
    </row>
    <row r="11199" spans="1:10" hidden="1" x14ac:dyDescent="0.35">
      <c r="A11199">
        <v>2023</v>
      </c>
      <c r="B11199">
        <v>3130903</v>
      </c>
      <c r="C11199" t="s">
        <v>98</v>
      </c>
      <c r="D11199" t="s">
        <v>303</v>
      </c>
      <c r="E11199" t="s">
        <v>299</v>
      </c>
      <c r="F11199" s="8">
        <v>25503780.710000001</v>
      </c>
      <c r="G11199" s="10">
        <v>24897374.350000001</v>
      </c>
      <c r="H11199">
        <v>0.49282662450709386</v>
      </c>
      <c r="I11199" s="8">
        <v>298853.19947843358</v>
      </c>
      <c r="J11199" s="8">
        <v>0</v>
      </c>
    </row>
    <row r="11200" spans="1:10" hidden="1" x14ac:dyDescent="0.35">
      <c r="A11200">
        <v>2023</v>
      </c>
      <c r="B11200">
        <v>3130903</v>
      </c>
      <c r="C11200" t="s">
        <v>98</v>
      </c>
      <c r="D11200" t="s">
        <v>303</v>
      </c>
      <c r="E11200" t="s">
        <v>300</v>
      </c>
      <c r="F11200" s="8">
        <v>12270088.960000001</v>
      </c>
      <c r="G11200" s="10"/>
      <c r="I11200" s="8">
        <v>0</v>
      </c>
      <c r="J11200" s="8">
        <v>12568942.159478435</v>
      </c>
    </row>
    <row r="11201" spans="1:11" hidden="1" x14ac:dyDescent="0.35">
      <c r="A11201">
        <v>2023</v>
      </c>
      <c r="B11201">
        <v>3130903</v>
      </c>
      <c r="C11201" t="s">
        <v>98</v>
      </c>
      <c r="D11201" t="s">
        <v>303</v>
      </c>
      <c r="E11201" t="s">
        <v>306</v>
      </c>
      <c r="F11201" s="8">
        <v>113797.44</v>
      </c>
      <c r="G11201" s="10"/>
      <c r="I11201" s="8">
        <v>0</v>
      </c>
      <c r="J11201" s="8">
        <v>0</v>
      </c>
    </row>
    <row r="11202" spans="1:11" hidden="1" x14ac:dyDescent="0.35">
      <c r="A11202">
        <v>2023</v>
      </c>
      <c r="B11202">
        <v>3130903</v>
      </c>
      <c r="C11202" t="s">
        <v>98</v>
      </c>
      <c r="D11202" t="s">
        <v>303</v>
      </c>
      <c r="E11202" t="s">
        <v>301</v>
      </c>
      <c r="F11202" s="8">
        <v>9578321.1300000008</v>
      </c>
      <c r="G11202" s="10"/>
      <c r="I11202" s="8">
        <v>0</v>
      </c>
      <c r="J11202" s="8">
        <v>0</v>
      </c>
    </row>
    <row r="11203" spans="1:11" hidden="1" x14ac:dyDescent="0.35">
      <c r="A11203">
        <v>2023</v>
      </c>
      <c r="B11203">
        <v>3130903</v>
      </c>
      <c r="C11203" t="s">
        <v>98</v>
      </c>
      <c r="D11203" t="s">
        <v>303</v>
      </c>
      <c r="E11203" t="s">
        <v>309</v>
      </c>
      <c r="F11203" s="8">
        <v>606406.36</v>
      </c>
      <c r="G11203" s="10"/>
      <c r="I11203" s="8">
        <v>0</v>
      </c>
      <c r="J11203" s="8">
        <v>0</v>
      </c>
    </row>
    <row r="11204" spans="1:11" hidden="1" x14ac:dyDescent="0.35">
      <c r="A11204">
        <v>2023</v>
      </c>
      <c r="B11204">
        <v>3131109</v>
      </c>
      <c r="C11204" t="s">
        <v>99</v>
      </c>
      <c r="D11204" t="s">
        <v>303</v>
      </c>
      <c r="E11204" t="s">
        <v>299</v>
      </c>
      <c r="F11204" s="8">
        <v>10883458.98</v>
      </c>
      <c r="G11204" s="10">
        <v>10883458.98</v>
      </c>
      <c r="H11204">
        <v>0.73674716510026295</v>
      </c>
      <c r="I11204" s="8">
        <v>0</v>
      </c>
      <c r="J11204" s="8">
        <v>0</v>
      </c>
    </row>
    <row r="11205" spans="1:11" hidden="1" x14ac:dyDescent="0.35">
      <c r="A11205">
        <v>2023</v>
      </c>
      <c r="B11205">
        <v>3131109</v>
      </c>
      <c r="C11205" t="s">
        <v>99</v>
      </c>
      <c r="D11205" t="s">
        <v>303</v>
      </c>
      <c r="E11205" t="s">
        <v>300</v>
      </c>
      <c r="F11205" s="8">
        <v>8018357.5499999998</v>
      </c>
      <c r="G11205" s="10"/>
      <c r="I11205" s="8">
        <v>0</v>
      </c>
      <c r="J11205" s="8">
        <v>8018357.5499999998</v>
      </c>
    </row>
    <row r="11206" spans="1:11" hidden="1" x14ac:dyDescent="0.35">
      <c r="A11206">
        <v>2023</v>
      </c>
      <c r="B11206">
        <v>3131109</v>
      </c>
      <c r="C11206" t="s">
        <v>99</v>
      </c>
      <c r="D11206" t="s">
        <v>303</v>
      </c>
      <c r="E11206" t="s">
        <v>301</v>
      </c>
      <c r="F11206" s="8">
        <v>1008914</v>
      </c>
      <c r="G11206" s="10"/>
      <c r="I11206" s="8">
        <v>0</v>
      </c>
      <c r="J11206" s="8">
        <v>0</v>
      </c>
    </row>
    <row r="11207" spans="1:11" hidden="1" x14ac:dyDescent="0.35">
      <c r="A11207">
        <v>2023</v>
      </c>
      <c r="B11207">
        <v>3131208</v>
      </c>
      <c r="C11207" t="s">
        <v>100</v>
      </c>
      <c r="D11207" t="s">
        <v>303</v>
      </c>
      <c r="E11207" t="s">
        <v>299</v>
      </c>
      <c r="F11207" s="8">
        <v>24839687.140000001</v>
      </c>
      <c r="G11207" s="10">
        <v>24256895.510000002</v>
      </c>
      <c r="H11207">
        <v>0.70959280724543128</v>
      </c>
      <c r="I11207" s="8">
        <v>413544.7487708407</v>
      </c>
      <c r="J11207" s="8">
        <v>0</v>
      </c>
    </row>
    <row r="11208" spans="1:11" hidden="1" x14ac:dyDescent="0.35">
      <c r="A11208">
        <v>2023</v>
      </c>
      <c r="B11208">
        <v>3131208</v>
      </c>
      <c r="C11208" t="s">
        <v>100</v>
      </c>
      <c r="D11208" t="s">
        <v>303</v>
      </c>
      <c r="E11208" t="s">
        <v>300</v>
      </c>
      <c r="F11208" s="8">
        <v>17212518.579999998</v>
      </c>
      <c r="G11208" s="10"/>
      <c r="I11208" s="8">
        <v>0</v>
      </c>
      <c r="J11208" s="8">
        <v>17626063.328770839</v>
      </c>
    </row>
    <row r="11209" spans="1:11" hidden="1" x14ac:dyDescent="0.35">
      <c r="A11209">
        <v>2023</v>
      </c>
      <c r="B11209">
        <v>3131208</v>
      </c>
      <c r="C11209" t="s">
        <v>100</v>
      </c>
      <c r="D11209" t="s">
        <v>303</v>
      </c>
      <c r="E11209" t="s">
        <v>306</v>
      </c>
      <c r="F11209" s="8">
        <v>117482.79</v>
      </c>
      <c r="G11209" s="10"/>
      <c r="I11209" s="8">
        <v>0</v>
      </c>
      <c r="J11209" s="8">
        <v>0</v>
      </c>
    </row>
    <row r="11210" spans="1:11" hidden="1" x14ac:dyDescent="0.35">
      <c r="A11210">
        <v>2023</v>
      </c>
      <c r="B11210">
        <v>3131208</v>
      </c>
      <c r="C11210" t="s">
        <v>100</v>
      </c>
      <c r="D11210" t="s">
        <v>303</v>
      </c>
      <c r="E11210" t="s">
        <v>301</v>
      </c>
      <c r="F11210" s="8">
        <v>5240125.88</v>
      </c>
      <c r="G11210" s="10"/>
      <c r="I11210" s="8">
        <v>0</v>
      </c>
      <c r="J11210" s="8">
        <v>0</v>
      </c>
    </row>
    <row r="11211" spans="1:11" hidden="1" x14ac:dyDescent="0.35">
      <c r="A11211">
        <v>2023</v>
      </c>
      <c r="B11211">
        <v>3131208</v>
      </c>
      <c r="C11211" t="s">
        <v>100</v>
      </c>
      <c r="D11211" t="s">
        <v>303</v>
      </c>
      <c r="E11211" t="s">
        <v>304</v>
      </c>
      <c r="F11211" s="8">
        <v>35538.82</v>
      </c>
      <c r="G11211" s="10"/>
      <c r="I11211" s="8">
        <v>0</v>
      </c>
      <c r="J11211" s="8">
        <v>0</v>
      </c>
    </row>
    <row r="11212" spans="1:11" hidden="1" x14ac:dyDescent="0.35">
      <c r="A11212">
        <v>2023</v>
      </c>
      <c r="B11212">
        <v>3131208</v>
      </c>
      <c r="C11212" t="s">
        <v>100</v>
      </c>
      <c r="D11212" t="s">
        <v>303</v>
      </c>
      <c r="E11212" t="s">
        <v>305</v>
      </c>
      <c r="F11212" s="8">
        <v>408776.35</v>
      </c>
      <c r="G11212" s="10"/>
      <c r="I11212" s="8">
        <v>0</v>
      </c>
      <c r="J11212" s="8">
        <v>0</v>
      </c>
    </row>
    <row r="11213" spans="1:11" hidden="1" x14ac:dyDescent="0.35">
      <c r="A11213">
        <v>2023</v>
      </c>
      <c r="B11213">
        <v>3131208</v>
      </c>
      <c r="C11213" t="s">
        <v>100</v>
      </c>
      <c r="D11213" t="s">
        <v>303</v>
      </c>
      <c r="E11213" t="s">
        <v>309</v>
      </c>
      <c r="F11213" s="8">
        <v>582791.63</v>
      </c>
      <c r="G11213" s="10"/>
      <c r="I11213" s="8">
        <v>0</v>
      </c>
      <c r="J11213" s="8">
        <v>0</v>
      </c>
    </row>
    <row r="11214" spans="1:11" hidden="1" x14ac:dyDescent="0.35">
      <c r="A11214">
        <v>2023</v>
      </c>
      <c r="B11214">
        <v>3131802</v>
      </c>
      <c r="C11214" t="s">
        <v>101</v>
      </c>
      <c r="D11214" t="s">
        <v>303</v>
      </c>
      <c r="E11214" t="s">
        <v>299</v>
      </c>
      <c r="F11214" s="8">
        <v>9907613.5800000001</v>
      </c>
      <c r="G11214" s="10">
        <v>9421845.4900000002</v>
      </c>
      <c r="H11214">
        <v>0.90219520995350122</v>
      </c>
      <c r="I11214" s="8">
        <v>438257.64394626132</v>
      </c>
      <c r="J11214" s="8">
        <v>0</v>
      </c>
      <c r="K11214">
        <f>J11215/F11214</f>
        <v>0.90219520995350133</v>
      </c>
    </row>
    <row r="11215" spans="1:11" hidden="1" x14ac:dyDescent="0.35">
      <c r="A11215">
        <v>2023</v>
      </c>
      <c r="B11215">
        <v>3131802</v>
      </c>
      <c r="C11215" t="s">
        <v>101</v>
      </c>
      <c r="D11215" t="s">
        <v>303</v>
      </c>
      <c r="E11215" t="s">
        <v>300</v>
      </c>
      <c r="F11215" s="8">
        <v>8500343.8699999992</v>
      </c>
      <c r="G11215" s="10"/>
      <c r="I11215" s="8">
        <v>0</v>
      </c>
      <c r="J11215" s="8">
        <v>8938601.5139462613</v>
      </c>
    </row>
    <row r="11216" spans="1:11" hidden="1" x14ac:dyDescent="0.35">
      <c r="A11216">
        <v>2023</v>
      </c>
      <c r="B11216">
        <v>3131802</v>
      </c>
      <c r="C11216" t="s">
        <v>101</v>
      </c>
      <c r="D11216" t="s">
        <v>303</v>
      </c>
      <c r="E11216" t="s">
        <v>301</v>
      </c>
      <c r="F11216" s="8">
        <v>917921.6</v>
      </c>
      <c r="G11216" s="10"/>
      <c r="I11216" s="8">
        <v>0</v>
      </c>
      <c r="J11216" s="8">
        <v>0</v>
      </c>
    </row>
    <row r="11217" spans="1:10" hidden="1" x14ac:dyDescent="0.35">
      <c r="A11217">
        <v>2023</v>
      </c>
      <c r="B11217">
        <v>3131802</v>
      </c>
      <c r="C11217" t="s">
        <v>101</v>
      </c>
      <c r="D11217" t="s">
        <v>303</v>
      </c>
      <c r="E11217" t="s">
        <v>304</v>
      </c>
      <c r="F11217" s="8">
        <v>3580.02</v>
      </c>
      <c r="G11217" s="10"/>
      <c r="I11217" s="8">
        <v>0</v>
      </c>
      <c r="J11217" s="8">
        <v>0</v>
      </c>
    </row>
    <row r="11218" spans="1:10" hidden="1" x14ac:dyDescent="0.35">
      <c r="A11218">
        <v>2023</v>
      </c>
      <c r="B11218">
        <v>3131802</v>
      </c>
      <c r="C11218" t="s">
        <v>101</v>
      </c>
      <c r="D11218" t="s">
        <v>303</v>
      </c>
      <c r="E11218" t="s">
        <v>309</v>
      </c>
      <c r="F11218" s="8">
        <v>485768.09</v>
      </c>
      <c r="G11218" s="10"/>
      <c r="I11218" s="8">
        <v>0</v>
      </c>
      <c r="J11218" s="8">
        <v>0</v>
      </c>
    </row>
    <row r="11219" spans="1:10" hidden="1" x14ac:dyDescent="0.35">
      <c r="A11219">
        <v>2023</v>
      </c>
      <c r="B11219">
        <v>3132008</v>
      </c>
      <c r="C11219" t="s">
        <v>102</v>
      </c>
      <c r="D11219" t="s">
        <v>303</v>
      </c>
      <c r="E11219" t="s">
        <v>299</v>
      </c>
      <c r="F11219" s="8">
        <v>7539152.3200000003</v>
      </c>
      <c r="G11219" s="10">
        <v>7290018.1600000001</v>
      </c>
      <c r="H11219">
        <v>0.66030095321463511</v>
      </c>
      <c r="I11219" s="8">
        <v>164503.52332632741</v>
      </c>
      <c r="J11219" s="8">
        <v>0</v>
      </c>
    </row>
    <row r="11220" spans="1:10" hidden="1" x14ac:dyDescent="0.35">
      <c r="A11220">
        <v>2023</v>
      </c>
      <c r="B11220">
        <v>3132008</v>
      </c>
      <c r="C11220" t="s">
        <v>102</v>
      </c>
      <c r="D11220" t="s">
        <v>303</v>
      </c>
      <c r="E11220" t="s">
        <v>300</v>
      </c>
      <c r="F11220" s="8">
        <v>4813605.9400000004</v>
      </c>
      <c r="G11220" s="10"/>
      <c r="I11220" s="8">
        <v>0</v>
      </c>
      <c r="J11220" s="8">
        <v>4978109.4633263275</v>
      </c>
    </row>
    <row r="11221" spans="1:10" hidden="1" x14ac:dyDescent="0.35">
      <c r="A11221">
        <v>2023</v>
      </c>
      <c r="B11221">
        <v>3132008</v>
      </c>
      <c r="C11221" t="s">
        <v>102</v>
      </c>
      <c r="D11221" t="s">
        <v>303</v>
      </c>
      <c r="E11221" t="s">
        <v>308</v>
      </c>
      <c r="F11221" s="8">
        <v>96136.62</v>
      </c>
      <c r="G11221" s="10"/>
      <c r="I11221" s="8">
        <v>0</v>
      </c>
      <c r="J11221" s="8">
        <v>0</v>
      </c>
    </row>
    <row r="11222" spans="1:10" hidden="1" x14ac:dyDescent="0.35">
      <c r="A11222">
        <v>2023</v>
      </c>
      <c r="B11222">
        <v>3132008</v>
      </c>
      <c r="C11222" t="s">
        <v>102</v>
      </c>
      <c r="D11222" t="s">
        <v>303</v>
      </c>
      <c r="E11222" t="s">
        <v>301</v>
      </c>
      <c r="F11222" s="8">
        <v>2187323.04</v>
      </c>
      <c r="G11222" s="10"/>
      <c r="I11222" s="8">
        <v>0</v>
      </c>
      <c r="J11222" s="8">
        <v>0</v>
      </c>
    </row>
    <row r="11223" spans="1:10" hidden="1" x14ac:dyDescent="0.35">
      <c r="A11223">
        <v>2023</v>
      </c>
      <c r="B11223">
        <v>3132008</v>
      </c>
      <c r="C11223" t="s">
        <v>102</v>
      </c>
      <c r="D11223" t="s">
        <v>303</v>
      </c>
      <c r="E11223" t="s">
        <v>309</v>
      </c>
      <c r="F11223" s="8">
        <v>249134.16</v>
      </c>
      <c r="G11223" s="10"/>
      <c r="I11223" s="8">
        <v>0</v>
      </c>
      <c r="J11223" s="8">
        <v>0</v>
      </c>
    </row>
    <row r="11224" spans="1:10" hidden="1" x14ac:dyDescent="0.35">
      <c r="A11224">
        <v>2023</v>
      </c>
      <c r="B11224">
        <v>3132107</v>
      </c>
      <c r="C11224" t="s">
        <v>103</v>
      </c>
      <c r="D11224" t="s">
        <v>303</v>
      </c>
      <c r="E11224" t="s">
        <v>299</v>
      </c>
      <c r="F11224" s="8">
        <v>30260644.219999999</v>
      </c>
      <c r="G11224" s="10">
        <v>28479253.16</v>
      </c>
      <c r="H11224">
        <v>0.86052350152288892</v>
      </c>
      <c r="I11224" s="8">
        <v>1532928.8725327707</v>
      </c>
      <c r="J11224" s="8">
        <v>0</v>
      </c>
    </row>
    <row r="11225" spans="1:10" hidden="1" x14ac:dyDescent="0.35">
      <c r="A11225">
        <v>2023</v>
      </c>
      <c r="B11225">
        <v>3132107</v>
      </c>
      <c r="C11225" t="s">
        <v>103</v>
      </c>
      <c r="D11225" t="s">
        <v>303</v>
      </c>
      <c r="E11225" t="s">
        <v>300</v>
      </c>
      <c r="F11225" s="8">
        <v>24507066.649999999</v>
      </c>
      <c r="G11225" s="10"/>
      <c r="I11225" s="8">
        <v>0</v>
      </c>
      <c r="J11225" s="8">
        <v>26039995.522532769</v>
      </c>
    </row>
    <row r="11226" spans="1:10" hidden="1" x14ac:dyDescent="0.35">
      <c r="A11226">
        <v>2023</v>
      </c>
      <c r="B11226">
        <v>3132107</v>
      </c>
      <c r="C11226" t="s">
        <v>103</v>
      </c>
      <c r="D11226" t="s">
        <v>303</v>
      </c>
      <c r="E11226" t="s">
        <v>301</v>
      </c>
      <c r="F11226" s="8">
        <v>2288094.2200000002</v>
      </c>
      <c r="G11226" s="10"/>
      <c r="I11226" s="8">
        <v>0</v>
      </c>
      <c r="J11226" s="8">
        <v>0</v>
      </c>
    </row>
    <row r="11227" spans="1:10" hidden="1" x14ac:dyDescent="0.35">
      <c r="A11227">
        <v>2023</v>
      </c>
      <c r="B11227">
        <v>3132107</v>
      </c>
      <c r="C11227" t="s">
        <v>103</v>
      </c>
      <c r="D11227" t="s">
        <v>303</v>
      </c>
      <c r="E11227" t="s">
        <v>305</v>
      </c>
      <c r="F11227" s="8">
        <v>16582.009999999998</v>
      </c>
      <c r="G11227" s="10"/>
      <c r="I11227" s="8">
        <v>0</v>
      </c>
      <c r="J11227" s="8">
        <v>0</v>
      </c>
    </row>
    <row r="11228" spans="1:10" hidden="1" x14ac:dyDescent="0.35">
      <c r="A11228">
        <v>2023</v>
      </c>
      <c r="B11228">
        <v>3132107</v>
      </c>
      <c r="C11228" t="s">
        <v>103</v>
      </c>
      <c r="D11228" t="s">
        <v>303</v>
      </c>
      <c r="E11228" t="s">
        <v>309</v>
      </c>
      <c r="F11228" s="8">
        <v>1781391.06</v>
      </c>
      <c r="G11228" s="10"/>
      <c r="I11228" s="8">
        <v>0</v>
      </c>
      <c r="J11228" s="8">
        <v>0</v>
      </c>
    </row>
    <row r="11229" spans="1:10" hidden="1" x14ac:dyDescent="0.35">
      <c r="A11229">
        <v>2023</v>
      </c>
      <c r="B11229">
        <v>3132305</v>
      </c>
      <c r="C11229" t="s">
        <v>104</v>
      </c>
      <c r="D11229" t="s">
        <v>303</v>
      </c>
      <c r="E11229" t="s">
        <v>299</v>
      </c>
      <c r="F11229" s="8">
        <v>17305787.239999998</v>
      </c>
      <c r="G11229" s="10">
        <v>14919163.859999999</v>
      </c>
      <c r="H11229">
        <v>0.88232723921567013</v>
      </c>
      <c r="I11229" s="8">
        <v>2105782.8179229712</v>
      </c>
      <c r="J11229" s="8">
        <v>0</v>
      </c>
    </row>
    <row r="11230" spans="1:10" hidden="1" x14ac:dyDescent="0.35">
      <c r="A11230">
        <v>2023</v>
      </c>
      <c r="B11230">
        <v>3132305</v>
      </c>
      <c r="C11230" t="s">
        <v>104</v>
      </c>
      <c r="D11230" t="s">
        <v>303</v>
      </c>
      <c r="E11230" t="s">
        <v>300</v>
      </c>
      <c r="F11230" s="8">
        <v>13163584.66</v>
      </c>
      <c r="G11230" s="10"/>
      <c r="I11230" s="8">
        <v>0</v>
      </c>
      <c r="J11230" s="8">
        <v>15269367.477922972</v>
      </c>
    </row>
    <row r="11231" spans="1:10" hidden="1" x14ac:dyDescent="0.35">
      <c r="A11231">
        <v>2023</v>
      </c>
      <c r="B11231">
        <v>3132305</v>
      </c>
      <c r="C11231" t="s">
        <v>104</v>
      </c>
      <c r="D11231" t="s">
        <v>303</v>
      </c>
      <c r="E11231" t="s">
        <v>306</v>
      </c>
      <c r="F11231" s="8">
        <v>234371</v>
      </c>
      <c r="G11231" s="10"/>
      <c r="I11231" s="8">
        <v>0</v>
      </c>
      <c r="J11231" s="8">
        <v>0</v>
      </c>
    </row>
    <row r="11232" spans="1:10" hidden="1" x14ac:dyDescent="0.35">
      <c r="A11232">
        <v>2023</v>
      </c>
      <c r="B11232">
        <v>3132305</v>
      </c>
      <c r="C11232" t="s">
        <v>104</v>
      </c>
      <c r="D11232" t="s">
        <v>303</v>
      </c>
      <c r="E11232" t="s">
        <v>301</v>
      </c>
      <c r="F11232" s="8">
        <v>989656.79</v>
      </c>
      <c r="G11232" s="10"/>
      <c r="I11232" s="8">
        <v>0</v>
      </c>
      <c r="J11232" s="8">
        <v>0</v>
      </c>
    </row>
    <row r="11233" spans="1:11" hidden="1" x14ac:dyDescent="0.35">
      <c r="A11233">
        <v>2023</v>
      </c>
      <c r="B11233">
        <v>3132305</v>
      </c>
      <c r="C11233" t="s">
        <v>104</v>
      </c>
      <c r="D11233" t="s">
        <v>303</v>
      </c>
      <c r="E11233" t="s">
        <v>304</v>
      </c>
      <c r="F11233" s="8">
        <v>5514.04</v>
      </c>
      <c r="G11233" s="10"/>
      <c r="I11233" s="8">
        <v>0</v>
      </c>
      <c r="J11233" s="8">
        <v>0</v>
      </c>
    </row>
    <row r="11234" spans="1:11" hidden="1" x14ac:dyDescent="0.35">
      <c r="A11234">
        <v>2023</v>
      </c>
      <c r="B11234">
        <v>3132305</v>
      </c>
      <c r="C11234" t="s">
        <v>104</v>
      </c>
      <c r="D11234" t="s">
        <v>303</v>
      </c>
      <c r="E11234" t="s">
        <v>309</v>
      </c>
      <c r="F11234" s="8">
        <v>2386623.38</v>
      </c>
      <c r="G11234" s="10"/>
      <c r="I11234" s="8">
        <v>0</v>
      </c>
      <c r="J11234" s="8">
        <v>0</v>
      </c>
    </row>
    <row r="11235" spans="1:11" hidden="1" x14ac:dyDescent="0.35">
      <c r="A11235">
        <v>2023</v>
      </c>
      <c r="B11235">
        <v>3132503</v>
      </c>
      <c r="C11235" t="s">
        <v>105</v>
      </c>
      <c r="D11235" t="s">
        <v>303</v>
      </c>
      <c r="E11235" t="s">
        <v>299</v>
      </c>
      <c r="F11235" s="8">
        <v>43351026.68</v>
      </c>
      <c r="G11235" s="10">
        <v>41975183.659999996</v>
      </c>
      <c r="H11235">
        <v>0.70527255603674477</v>
      </c>
      <c r="I11235" s="8">
        <v>970344.32342071412</v>
      </c>
      <c r="J11235" s="8">
        <v>0</v>
      </c>
    </row>
    <row r="11236" spans="1:11" hidden="1" x14ac:dyDescent="0.35">
      <c r="A11236">
        <v>2023</v>
      </c>
      <c r="B11236">
        <v>3132503</v>
      </c>
      <c r="C11236" t="s">
        <v>105</v>
      </c>
      <c r="D11236" t="s">
        <v>303</v>
      </c>
      <c r="E11236" t="s">
        <v>300</v>
      </c>
      <c r="F11236" s="8">
        <v>29603945.07</v>
      </c>
      <c r="G11236" s="10"/>
      <c r="I11236" s="8">
        <v>0</v>
      </c>
      <c r="J11236" s="8">
        <v>30574289.393420715</v>
      </c>
    </row>
    <row r="11237" spans="1:11" hidden="1" x14ac:dyDescent="0.35">
      <c r="A11237">
        <v>2023</v>
      </c>
      <c r="B11237">
        <v>3132503</v>
      </c>
      <c r="C11237" t="s">
        <v>105</v>
      </c>
      <c r="D11237" t="s">
        <v>303</v>
      </c>
      <c r="E11237" t="s">
        <v>306</v>
      </c>
      <c r="F11237" s="8">
        <v>247424.81</v>
      </c>
      <c r="G11237" s="10"/>
      <c r="I11237" s="8">
        <v>0</v>
      </c>
      <c r="J11237" s="8">
        <v>0</v>
      </c>
    </row>
    <row r="11238" spans="1:11" hidden="1" x14ac:dyDescent="0.35">
      <c r="A11238">
        <v>2023</v>
      </c>
      <c r="B11238">
        <v>3132503</v>
      </c>
      <c r="C11238" t="s">
        <v>105</v>
      </c>
      <c r="D11238" t="s">
        <v>303</v>
      </c>
      <c r="E11238" t="s">
        <v>301</v>
      </c>
      <c r="F11238" s="8">
        <v>11210504.84</v>
      </c>
      <c r="G11238" s="10"/>
      <c r="I11238" s="8">
        <v>0</v>
      </c>
      <c r="J11238" s="8">
        <v>0</v>
      </c>
    </row>
    <row r="11239" spans="1:11" hidden="1" x14ac:dyDescent="0.35">
      <c r="A11239">
        <v>2023</v>
      </c>
      <c r="B11239">
        <v>3132503</v>
      </c>
      <c r="C11239" t="s">
        <v>105</v>
      </c>
      <c r="D11239" t="s">
        <v>303</v>
      </c>
      <c r="E11239" t="s">
        <v>304</v>
      </c>
      <c r="F11239" s="8">
        <v>40653.07</v>
      </c>
      <c r="G11239" s="10"/>
      <c r="I11239" s="8">
        <v>0</v>
      </c>
      <c r="J11239" s="8">
        <v>0</v>
      </c>
    </row>
    <row r="11240" spans="1:11" hidden="1" x14ac:dyDescent="0.35">
      <c r="A11240">
        <v>2023</v>
      </c>
      <c r="B11240">
        <v>3132503</v>
      </c>
      <c r="C11240" t="s">
        <v>105</v>
      </c>
      <c r="D11240" t="s">
        <v>303</v>
      </c>
      <c r="E11240" t="s">
        <v>305</v>
      </c>
      <c r="F11240" s="8">
        <v>1375.8</v>
      </c>
      <c r="G11240" s="10"/>
      <c r="I11240" s="8">
        <v>0</v>
      </c>
      <c r="J11240" s="8">
        <v>0</v>
      </c>
    </row>
    <row r="11241" spans="1:11" hidden="1" x14ac:dyDescent="0.35">
      <c r="A11241">
        <v>2023</v>
      </c>
      <c r="B11241">
        <v>3132503</v>
      </c>
      <c r="C11241" t="s">
        <v>105</v>
      </c>
      <c r="D11241" t="s">
        <v>303</v>
      </c>
      <c r="E11241" t="s">
        <v>309</v>
      </c>
      <c r="F11241" s="8">
        <v>1375843.02</v>
      </c>
      <c r="G11241" s="10"/>
      <c r="I11241" s="8">
        <v>0</v>
      </c>
      <c r="J11241" s="8">
        <v>0</v>
      </c>
    </row>
    <row r="11242" spans="1:11" hidden="1" x14ac:dyDescent="0.35">
      <c r="A11242">
        <v>2023</v>
      </c>
      <c r="B11242">
        <v>3132701</v>
      </c>
      <c r="C11242" t="s">
        <v>106</v>
      </c>
      <c r="D11242" t="s">
        <v>303</v>
      </c>
      <c r="E11242" t="s">
        <v>299</v>
      </c>
      <c r="F11242" s="8">
        <v>24925779.25</v>
      </c>
      <c r="G11242" s="10">
        <v>24257696.449999999</v>
      </c>
      <c r="H11242">
        <v>0.7810408704326911</v>
      </c>
      <c r="I11242" s="8">
        <v>521799.9716331095</v>
      </c>
      <c r="J11242" s="8">
        <v>0</v>
      </c>
    </row>
    <row r="11243" spans="1:11" hidden="1" x14ac:dyDescent="0.35">
      <c r="A11243">
        <v>2023</v>
      </c>
      <c r="B11243">
        <v>3132701</v>
      </c>
      <c r="C11243" t="s">
        <v>106</v>
      </c>
      <c r="D11243" t="s">
        <v>303</v>
      </c>
      <c r="E11243" t="s">
        <v>300</v>
      </c>
      <c r="F11243" s="8">
        <v>18946252.350000001</v>
      </c>
      <c r="G11243" s="10"/>
      <c r="I11243" s="8">
        <v>0</v>
      </c>
      <c r="J11243" s="8">
        <v>19468052.321633112</v>
      </c>
      <c r="K11243">
        <f>J11243/F11242</f>
        <v>0.7810408704326911</v>
      </c>
    </row>
    <row r="11244" spans="1:11" hidden="1" x14ac:dyDescent="0.35">
      <c r="A11244">
        <v>2023</v>
      </c>
      <c r="B11244">
        <v>3132701</v>
      </c>
      <c r="C11244" t="s">
        <v>106</v>
      </c>
      <c r="D11244" t="s">
        <v>303</v>
      </c>
      <c r="E11244" t="s">
        <v>306</v>
      </c>
      <c r="F11244" s="8">
        <v>54000</v>
      </c>
      <c r="G11244" s="10"/>
      <c r="I11244" s="8">
        <v>0</v>
      </c>
      <c r="J11244" s="8">
        <v>0</v>
      </c>
    </row>
    <row r="11245" spans="1:11" hidden="1" x14ac:dyDescent="0.35">
      <c r="A11245">
        <v>2023</v>
      </c>
      <c r="B11245">
        <v>3132701</v>
      </c>
      <c r="C11245" t="s">
        <v>106</v>
      </c>
      <c r="D11245" t="s">
        <v>303</v>
      </c>
      <c r="E11245" t="s">
        <v>301</v>
      </c>
      <c r="F11245" s="8">
        <v>981478.27</v>
      </c>
      <c r="G11245" s="10"/>
      <c r="I11245" s="8">
        <v>0</v>
      </c>
      <c r="J11245" s="8">
        <v>0</v>
      </c>
    </row>
    <row r="11246" spans="1:11" hidden="1" x14ac:dyDescent="0.35">
      <c r="A11246">
        <v>2023</v>
      </c>
      <c r="B11246">
        <v>3132701</v>
      </c>
      <c r="C11246" t="s">
        <v>106</v>
      </c>
      <c r="D11246" t="s">
        <v>303</v>
      </c>
      <c r="E11246" t="s">
        <v>305</v>
      </c>
      <c r="F11246" s="8">
        <v>308308.84999999998</v>
      </c>
      <c r="G11246" s="10"/>
      <c r="I11246" s="8">
        <v>0</v>
      </c>
      <c r="J11246" s="8">
        <v>0</v>
      </c>
    </row>
    <row r="11247" spans="1:11" hidden="1" x14ac:dyDescent="0.35">
      <c r="A11247">
        <v>2023</v>
      </c>
      <c r="B11247">
        <v>3132701</v>
      </c>
      <c r="C11247" t="s">
        <v>106</v>
      </c>
      <c r="D11247" t="s">
        <v>303</v>
      </c>
      <c r="E11247" t="s">
        <v>309</v>
      </c>
      <c r="F11247" s="8">
        <v>668082.80000000005</v>
      </c>
      <c r="G11247" s="10"/>
      <c r="I11247" s="8">
        <v>0</v>
      </c>
      <c r="J11247" s="8">
        <v>0</v>
      </c>
    </row>
    <row r="11248" spans="1:11" hidden="1" x14ac:dyDescent="0.35">
      <c r="A11248">
        <v>2023</v>
      </c>
      <c r="B11248">
        <v>3133204</v>
      </c>
      <c r="C11248" t="s">
        <v>107</v>
      </c>
      <c r="D11248" t="s">
        <v>303</v>
      </c>
      <c r="E11248" t="s">
        <v>299</v>
      </c>
      <c r="F11248" s="8">
        <v>12604111.630000001</v>
      </c>
      <c r="G11248" s="10">
        <v>12374754.140000001</v>
      </c>
      <c r="H11248">
        <v>0.6760809318188199</v>
      </c>
      <c r="I11248" s="8">
        <v>155064.22555882565</v>
      </c>
      <c r="J11248" s="8">
        <v>0</v>
      </c>
    </row>
    <row r="11249" spans="1:10" hidden="1" x14ac:dyDescent="0.35">
      <c r="A11249">
        <v>2023</v>
      </c>
      <c r="B11249">
        <v>3133204</v>
      </c>
      <c r="C11249" t="s">
        <v>107</v>
      </c>
      <c r="D11249" t="s">
        <v>303</v>
      </c>
      <c r="E11249" t="s">
        <v>300</v>
      </c>
      <c r="F11249" s="8">
        <v>8366335.3099999996</v>
      </c>
      <c r="G11249" s="10"/>
      <c r="I11249" s="8">
        <v>0</v>
      </c>
      <c r="J11249" s="8">
        <v>8521399.5355588254</v>
      </c>
    </row>
    <row r="11250" spans="1:10" hidden="1" x14ac:dyDescent="0.35">
      <c r="A11250">
        <v>2023</v>
      </c>
      <c r="B11250">
        <v>3133204</v>
      </c>
      <c r="C11250" t="s">
        <v>107</v>
      </c>
      <c r="D11250" t="s">
        <v>303</v>
      </c>
      <c r="E11250" t="s">
        <v>301</v>
      </c>
      <c r="F11250" s="8">
        <v>3404263.69</v>
      </c>
      <c r="G11250" s="10"/>
      <c r="I11250" s="8">
        <v>0</v>
      </c>
      <c r="J11250" s="8">
        <v>0</v>
      </c>
    </row>
    <row r="11251" spans="1:10" hidden="1" x14ac:dyDescent="0.35">
      <c r="A11251">
        <v>2023</v>
      </c>
      <c r="B11251">
        <v>3133204</v>
      </c>
      <c r="C11251" t="s">
        <v>107</v>
      </c>
      <c r="D11251" t="s">
        <v>303</v>
      </c>
      <c r="E11251" t="s">
        <v>309</v>
      </c>
      <c r="F11251" s="8">
        <v>229357.49</v>
      </c>
      <c r="G11251" s="10"/>
      <c r="I11251" s="8">
        <v>0</v>
      </c>
      <c r="J11251" s="8">
        <v>0</v>
      </c>
    </row>
    <row r="11252" spans="1:10" hidden="1" x14ac:dyDescent="0.35">
      <c r="A11252">
        <v>2023</v>
      </c>
      <c r="B11252">
        <v>3133303</v>
      </c>
      <c r="C11252" t="s">
        <v>108</v>
      </c>
      <c r="D11252" t="s">
        <v>303</v>
      </c>
      <c r="E11252" t="s">
        <v>299</v>
      </c>
      <c r="F11252" s="8">
        <v>21515147.789999999</v>
      </c>
      <c r="G11252" s="10">
        <v>21515147.789999999</v>
      </c>
      <c r="H11252">
        <v>0.79405895868122234</v>
      </c>
      <c r="I11252" s="8">
        <v>0</v>
      </c>
      <c r="J11252" s="8">
        <v>0</v>
      </c>
    </row>
    <row r="11253" spans="1:10" hidden="1" x14ac:dyDescent="0.35">
      <c r="A11253">
        <v>2023</v>
      </c>
      <c r="B11253">
        <v>3133303</v>
      </c>
      <c r="C11253" t="s">
        <v>108</v>
      </c>
      <c r="D11253" t="s">
        <v>303</v>
      </c>
      <c r="E11253" t="s">
        <v>300</v>
      </c>
      <c r="F11253" s="8">
        <v>17084295.850000001</v>
      </c>
      <c r="G11253" s="10"/>
      <c r="I11253" s="8">
        <v>0</v>
      </c>
      <c r="J11253" s="8">
        <v>17084295.850000001</v>
      </c>
    </row>
    <row r="11254" spans="1:10" hidden="1" x14ac:dyDescent="0.35">
      <c r="A11254">
        <v>2023</v>
      </c>
      <c r="B11254">
        <v>3133303</v>
      </c>
      <c r="C11254" t="s">
        <v>108</v>
      </c>
      <c r="D11254" t="s">
        <v>303</v>
      </c>
      <c r="E11254" t="s">
        <v>308</v>
      </c>
      <c r="F11254" s="8">
        <v>25942.28</v>
      </c>
      <c r="G11254" s="10"/>
      <c r="I11254" s="8">
        <v>0</v>
      </c>
      <c r="J11254" s="8">
        <v>0</v>
      </c>
    </row>
    <row r="11255" spans="1:10" hidden="1" x14ac:dyDescent="0.35">
      <c r="A11255">
        <v>2023</v>
      </c>
      <c r="B11255">
        <v>3133303</v>
      </c>
      <c r="C11255" t="s">
        <v>108</v>
      </c>
      <c r="D11255" t="s">
        <v>303</v>
      </c>
      <c r="E11255" t="s">
        <v>306</v>
      </c>
      <c r="F11255" s="8">
        <v>196161.65</v>
      </c>
      <c r="G11255" s="10"/>
      <c r="I11255" s="8">
        <v>0</v>
      </c>
      <c r="J11255" s="8">
        <v>0</v>
      </c>
    </row>
    <row r="11256" spans="1:10" hidden="1" x14ac:dyDescent="0.35">
      <c r="A11256">
        <v>2023</v>
      </c>
      <c r="B11256">
        <v>3133303</v>
      </c>
      <c r="C11256" t="s">
        <v>108</v>
      </c>
      <c r="D11256" t="s">
        <v>303</v>
      </c>
      <c r="E11256" t="s">
        <v>301</v>
      </c>
      <c r="F11256" s="8">
        <v>4017668.77</v>
      </c>
      <c r="G11256" s="10"/>
      <c r="I11256" s="8">
        <v>0</v>
      </c>
      <c r="J11256" s="8">
        <v>0</v>
      </c>
    </row>
    <row r="11257" spans="1:10" hidden="1" x14ac:dyDescent="0.35">
      <c r="A11257">
        <v>2023</v>
      </c>
      <c r="B11257">
        <v>3133303</v>
      </c>
      <c r="C11257" t="s">
        <v>108</v>
      </c>
      <c r="D11257" t="s">
        <v>303</v>
      </c>
      <c r="E11257" t="s">
        <v>304</v>
      </c>
      <c r="F11257" s="8">
        <v>158641.04</v>
      </c>
      <c r="G11257" s="10"/>
      <c r="I11257" s="8">
        <v>0</v>
      </c>
      <c r="J11257" s="8">
        <v>0</v>
      </c>
    </row>
    <row r="11258" spans="1:10" hidden="1" x14ac:dyDescent="0.35">
      <c r="A11258">
        <v>2023</v>
      </c>
      <c r="B11258">
        <v>3134004</v>
      </c>
      <c r="C11258" t="s">
        <v>109</v>
      </c>
      <c r="D11258" t="s">
        <v>303</v>
      </c>
      <c r="E11258" t="s">
        <v>299</v>
      </c>
      <c r="F11258" s="8">
        <v>18876891.149999999</v>
      </c>
      <c r="G11258" s="10">
        <v>17925926.399999999</v>
      </c>
      <c r="H11258">
        <v>0.74651893248875556</v>
      </c>
      <c r="I11258" s="8">
        <v>709913.1900044363</v>
      </c>
      <c r="J11258" s="8">
        <v>0</v>
      </c>
    </row>
    <row r="11259" spans="1:10" hidden="1" x14ac:dyDescent="0.35">
      <c r="A11259">
        <v>2023</v>
      </c>
      <c r="B11259">
        <v>3134004</v>
      </c>
      <c r="C11259" t="s">
        <v>109</v>
      </c>
      <c r="D11259" t="s">
        <v>303</v>
      </c>
      <c r="E11259" t="s">
        <v>300</v>
      </c>
      <c r="F11259" s="8">
        <v>13382043.439999999</v>
      </c>
      <c r="G11259" s="10"/>
      <c r="I11259" s="8">
        <v>0</v>
      </c>
      <c r="J11259" s="8">
        <v>14091956.630004436</v>
      </c>
    </row>
    <row r="11260" spans="1:10" hidden="1" x14ac:dyDescent="0.35">
      <c r="A11260">
        <v>2023</v>
      </c>
      <c r="B11260">
        <v>3134004</v>
      </c>
      <c r="C11260" t="s">
        <v>109</v>
      </c>
      <c r="D11260" t="s">
        <v>303</v>
      </c>
      <c r="E11260" t="s">
        <v>306</v>
      </c>
      <c r="F11260" s="8">
        <v>874003</v>
      </c>
      <c r="G11260" s="10"/>
      <c r="I11260" s="8">
        <v>0</v>
      </c>
      <c r="J11260" s="8">
        <v>0</v>
      </c>
    </row>
    <row r="11261" spans="1:10" hidden="1" x14ac:dyDescent="0.35">
      <c r="A11261">
        <v>2023</v>
      </c>
      <c r="B11261">
        <v>3134004</v>
      </c>
      <c r="C11261" t="s">
        <v>109</v>
      </c>
      <c r="D11261" t="s">
        <v>303</v>
      </c>
      <c r="E11261" t="s">
        <v>301</v>
      </c>
      <c r="F11261" s="8">
        <v>2233539.39</v>
      </c>
      <c r="G11261" s="10"/>
      <c r="I11261" s="8">
        <v>0</v>
      </c>
      <c r="J11261" s="8">
        <v>0</v>
      </c>
    </row>
    <row r="11262" spans="1:10" hidden="1" x14ac:dyDescent="0.35">
      <c r="A11262">
        <v>2023</v>
      </c>
      <c r="B11262">
        <v>3134004</v>
      </c>
      <c r="C11262" t="s">
        <v>109</v>
      </c>
      <c r="D11262" t="s">
        <v>303</v>
      </c>
      <c r="E11262" t="s">
        <v>305</v>
      </c>
      <c r="F11262" s="8">
        <v>223013.76000000001</v>
      </c>
      <c r="G11262" s="10"/>
      <c r="I11262" s="8">
        <v>0</v>
      </c>
      <c r="J11262" s="8">
        <v>0</v>
      </c>
    </row>
    <row r="11263" spans="1:10" hidden="1" x14ac:dyDescent="0.35">
      <c r="A11263">
        <v>2023</v>
      </c>
      <c r="B11263">
        <v>3134004</v>
      </c>
      <c r="C11263" t="s">
        <v>109</v>
      </c>
      <c r="D11263" t="s">
        <v>303</v>
      </c>
      <c r="E11263" t="s">
        <v>309</v>
      </c>
      <c r="F11263" s="8">
        <v>950964.75</v>
      </c>
      <c r="G11263" s="10"/>
      <c r="I11263" s="8">
        <v>0</v>
      </c>
      <c r="J11263" s="8">
        <v>0</v>
      </c>
    </row>
    <row r="11264" spans="1:10" hidden="1" x14ac:dyDescent="0.35">
      <c r="A11264">
        <v>2023</v>
      </c>
      <c r="B11264">
        <v>3134103</v>
      </c>
      <c r="C11264" t="s">
        <v>110</v>
      </c>
      <c r="D11264" t="s">
        <v>303</v>
      </c>
      <c r="E11264" t="s">
        <v>299</v>
      </c>
      <c r="F11264" s="8">
        <v>9395643.0700000003</v>
      </c>
      <c r="G11264" s="10">
        <v>9343658.1699999999</v>
      </c>
      <c r="H11264">
        <v>0.74982985170571581</v>
      </c>
      <c r="I11264" s="8">
        <v>38979.829857936464</v>
      </c>
      <c r="J11264" s="8">
        <v>0</v>
      </c>
    </row>
    <row r="11265" spans="1:10" hidden="1" x14ac:dyDescent="0.35">
      <c r="A11265">
        <v>2023</v>
      </c>
      <c r="B11265">
        <v>3134103</v>
      </c>
      <c r="C11265" t="s">
        <v>110</v>
      </c>
      <c r="D11265" t="s">
        <v>303</v>
      </c>
      <c r="E11265" t="s">
        <v>300</v>
      </c>
      <c r="F11265" s="8">
        <v>7006153.8200000003</v>
      </c>
      <c r="G11265" s="10"/>
      <c r="I11265" s="8">
        <v>0</v>
      </c>
      <c r="J11265" s="8">
        <v>7045133.6498579364</v>
      </c>
    </row>
    <row r="11266" spans="1:10" hidden="1" x14ac:dyDescent="0.35">
      <c r="A11266">
        <v>2023</v>
      </c>
      <c r="B11266">
        <v>3134103</v>
      </c>
      <c r="C11266" t="s">
        <v>110</v>
      </c>
      <c r="D11266" t="s">
        <v>303</v>
      </c>
      <c r="E11266" t="s">
        <v>306</v>
      </c>
      <c r="F11266" s="8">
        <v>33693.79</v>
      </c>
      <c r="G11266" s="10"/>
      <c r="I11266" s="8">
        <v>0</v>
      </c>
      <c r="J11266" s="8">
        <v>0</v>
      </c>
    </row>
    <row r="11267" spans="1:10" hidden="1" x14ac:dyDescent="0.35">
      <c r="A11267">
        <v>2023</v>
      </c>
      <c r="B11267">
        <v>3134103</v>
      </c>
      <c r="C11267" t="s">
        <v>110</v>
      </c>
      <c r="D11267" t="s">
        <v>303</v>
      </c>
      <c r="E11267" t="s">
        <v>301</v>
      </c>
      <c r="F11267" s="8">
        <v>2043968.75</v>
      </c>
      <c r="G11267" s="10"/>
      <c r="I11267" s="8">
        <v>0</v>
      </c>
      <c r="J11267" s="8">
        <v>0</v>
      </c>
    </row>
    <row r="11268" spans="1:10" hidden="1" x14ac:dyDescent="0.35">
      <c r="A11268">
        <v>2023</v>
      </c>
      <c r="B11268">
        <v>3134103</v>
      </c>
      <c r="C11268" t="s">
        <v>110</v>
      </c>
      <c r="D11268" t="s">
        <v>303</v>
      </c>
      <c r="E11268" t="s">
        <v>309</v>
      </c>
      <c r="F11268" s="8">
        <v>51984.9</v>
      </c>
      <c r="G11268" s="10"/>
      <c r="I11268" s="8">
        <v>0</v>
      </c>
      <c r="J11268" s="8">
        <v>0</v>
      </c>
    </row>
    <row r="11269" spans="1:10" hidden="1" x14ac:dyDescent="0.35">
      <c r="A11269">
        <v>2023</v>
      </c>
      <c r="B11269">
        <v>3134707</v>
      </c>
      <c r="C11269" t="s">
        <v>111</v>
      </c>
      <c r="D11269" t="s">
        <v>303</v>
      </c>
      <c r="E11269" t="s">
        <v>299</v>
      </c>
      <c r="F11269" s="8">
        <v>15509481.279999999</v>
      </c>
      <c r="G11269" s="10">
        <v>13539298.43</v>
      </c>
      <c r="H11269">
        <v>0.77794850704092211</v>
      </c>
      <c r="I11269" s="8">
        <v>1532700.806755129</v>
      </c>
      <c r="J11269" s="8">
        <v>0</v>
      </c>
    </row>
    <row r="11270" spans="1:10" hidden="1" x14ac:dyDescent="0.35">
      <c r="A11270">
        <v>2023</v>
      </c>
      <c r="B11270">
        <v>3134707</v>
      </c>
      <c r="C11270" t="s">
        <v>111</v>
      </c>
      <c r="D11270" t="s">
        <v>303</v>
      </c>
      <c r="E11270" t="s">
        <v>300</v>
      </c>
      <c r="F11270" s="8">
        <v>10532877</v>
      </c>
      <c r="G11270" s="10"/>
      <c r="I11270" s="8">
        <v>0</v>
      </c>
      <c r="J11270" s="8">
        <v>12065577.806755129</v>
      </c>
    </row>
    <row r="11271" spans="1:10" hidden="1" x14ac:dyDescent="0.35">
      <c r="A11271">
        <v>2023</v>
      </c>
      <c r="B11271">
        <v>3134707</v>
      </c>
      <c r="C11271" t="s">
        <v>111</v>
      </c>
      <c r="D11271" t="s">
        <v>303</v>
      </c>
      <c r="E11271" t="s">
        <v>306</v>
      </c>
      <c r="F11271" s="8">
        <v>70850</v>
      </c>
      <c r="G11271" s="10"/>
      <c r="I11271" s="8">
        <v>0</v>
      </c>
      <c r="J11271" s="8">
        <v>0</v>
      </c>
    </row>
    <row r="11272" spans="1:10" hidden="1" x14ac:dyDescent="0.35">
      <c r="A11272">
        <v>2023</v>
      </c>
      <c r="B11272">
        <v>3134707</v>
      </c>
      <c r="C11272" t="s">
        <v>111</v>
      </c>
      <c r="D11272" t="s">
        <v>303</v>
      </c>
      <c r="E11272" t="s">
        <v>301</v>
      </c>
      <c r="F11272" s="8">
        <v>1687641.02</v>
      </c>
      <c r="G11272" s="10"/>
      <c r="I11272" s="8">
        <v>0</v>
      </c>
      <c r="J11272" s="8">
        <v>0</v>
      </c>
    </row>
    <row r="11273" spans="1:10" hidden="1" x14ac:dyDescent="0.35">
      <c r="A11273">
        <v>2023</v>
      </c>
      <c r="B11273">
        <v>3134707</v>
      </c>
      <c r="C11273" t="s">
        <v>111</v>
      </c>
      <c r="D11273" t="s">
        <v>303</v>
      </c>
      <c r="E11273" t="s">
        <v>304</v>
      </c>
      <c r="F11273" s="8">
        <v>420</v>
      </c>
      <c r="G11273" s="10"/>
      <c r="I11273" s="8">
        <v>0</v>
      </c>
      <c r="J11273" s="8">
        <v>0</v>
      </c>
    </row>
    <row r="11274" spans="1:10" hidden="1" x14ac:dyDescent="0.35">
      <c r="A11274">
        <v>2023</v>
      </c>
      <c r="B11274">
        <v>3134707</v>
      </c>
      <c r="C11274" t="s">
        <v>111</v>
      </c>
      <c r="D11274" t="s">
        <v>303</v>
      </c>
      <c r="E11274" t="s">
        <v>305</v>
      </c>
      <c r="F11274" s="8">
        <v>4654.8999999999996</v>
      </c>
      <c r="G11274" s="10"/>
      <c r="I11274" s="8">
        <v>0</v>
      </c>
      <c r="J11274" s="8">
        <v>0</v>
      </c>
    </row>
    <row r="11275" spans="1:10" hidden="1" x14ac:dyDescent="0.35">
      <c r="A11275">
        <v>2023</v>
      </c>
      <c r="B11275">
        <v>3134707</v>
      </c>
      <c r="C11275" t="s">
        <v>111</v>
      </c>
      <c r="D11275" t="s">
        <v>303</v>
      </c>
      <c r="E11275" t="s">
        <v>309</v>
      </c>
      <c r="F11275" s="8">
        <v>1970182.85</v>
      </c>
      <c r="G11275" s="10"/>
      <c r="I11275" s="8">
        <v>0</v>
      </c>
      <c r="J11275" s="8">
        <v>0</v>
      </c>
    </row>
    <row r="11276" spans="1:10" hidden="1" x14ac:dyDescent="0.35">
      <c r="A11276">
        <v>2023</v>
      </c>
      <c r="B11276">
        <v>3135050</v>
      </c>
      <c r="C11276" t="s">
        <v>112</v>
      </c>
      <c r="D11276" t="s">
        <v>303</v>
      </c>
      <c r="E11276" t="s">
        <v>299</v>
      </c>
      <c r="F11276" s="8">
        <v>39829132.469999999</v>
      </c>
      <c r="G11276" s="10">
        <v>38771509.259999998</v>
      </c>
      <c r="H11276">
        <v>0.68945356913351175</v>
      </c>
      <c r="I11276" s="8">
        <v>729182.09693294158</v>
      </c>
      <c r="J11276" s="8">
        <v>0</v>
      </c>
    </row>
    <row r="11277" spans="1:10" hidden="1" x14ac:dyDescent="0.35">
      <c r="A11277">
        <v>2023</v>
      </c>
      <c r="B11277">
        <v>3135050</v>
      </c>
      <c r="C11277" t="s">
        <v>112</v>
      </c>
      <c r="D11277" t="s">
        <v>303</v>
      </c>
      <c r="E11277" t="s">
        <v>300</v>
      </c>
      <c r="F11277" s="8">
        <v>26731155.440000001</v>
      </c>
      <c r="G11277" s="10"/>
      <c r="I11277" s="8">
        <v>0</v>
      </c>
      <c r="J11277" s="8">
        <v>27460337.536932942</v>
      </c>
    </row>
    <row r="11278" spans="1:10" hidden="1" x14ac:dyDescent="0.35">
      <c r="A11278">
        <v>2023</v>
      </c>
      <c r="B11278">
        <v>3135050</v>
      </c>
      <c r="C11278" t="s">
        <v>112</v>
      </c>
      <c r="D11278" t="s">
        <v>303</v>
      </c>
      <c r="E11278" t="s">
        <v>306</v>
      </c>
      <c r="F11278" s="8">
        <v>214780</v>
      </c>
      <c r="G11278" s="10"/>
      <c r="I11278" s="8">
        <v>0</v>
      </c>
      <c r="J11278" s="8">
        <v>0</v>
      </c>
    </row>
    <row r="11279" spans="1:10" hidden="1" x14ac:dyDescent="0.35">
      <c r="A11279">
        <v>2023</v>
      </c>
      <c r="B11279">
        <v>3135050</v>
      </c>
      <c r="C11279" t="s">
        <v>112</v>
      </c>
      <c r="D11279" t="s">
        <v>303</v>
      </c>
      <c r="E11279" t="s">
        <v>301</v>
      </c>
      <c r="F11279" s="8">
        <v>8750984.3200000003</v>
      </c>
      <c r="G11279" s="10"/>
      <c r="I11279" s="8">
        <v>0</v>
      </c>
      <c r="J11279" s="8">
        <v>0</v>
      </c>
    </row>
    <row r="11280" spans="1:10" hidden="1" x14ac:dyDescent="0.35">
      <c r="A11280">
        <v>2023</v>
      </c>
      <c r="B11280">
        <v>3135050</v>
      </c>
      <c r="C11280" t="s">
        <v>112</v>
      </c>
      <c r="D11280" t="s">
        <v>303</v>
      </c>
      <c r="E11280" t="s">
        <v>305</v>
      </c>
      <c r="F11280" s="8">
        <v>294183.34999999998</v>
      </c>
      <c r="G11280" s="10"/>
      <c r="I11280" s="8">
        <v>0</v>
      </c>
      <c r="J11280" s="8">
        <v>0</v>
      </c>
    </row>
    <row r="11281" spans="1:10" hidden="1" x14ac:dyDescent="0.35">
      <c r="A11281">
        <v>2023</v>
      </c>
      <c r="B11281">
        <v>3135050</v>
      </c>
      <c r="C11281" t="s">
        <v>112</v>
      </c>
      <c r="D11281" t="s">
        <v>303</v>
      </c>
      <c r="E11281" t="s">
        <v>309</v>
      </c>
      <c r="F11281" s="8">
        <v>1057623.21</v>
      </c>
      <c r="G11281" s="10"/>
      <c r="I11281" s="8">
        <v>0</v>
      </c>
      <c r="J11281" s="8">
        <v>0</v>
      </c>
    </row>
    <row r="11282" spans="1:10" hidden="1" x14ac:dyDescent="0.35">
      <c r="A11282">
        <v>2023</v>
      </c>
      <c r="B11282">
        <v>3135076</v>
      </c>
      <c r="C11282" t="s">
        <v>113</v>
      </c>
      <c r="D11282" t="s">
        <v>303</v>
      </c>
      <c r="E11282" t="s">
        <v>299</v>
      </c>
      <c r="F11282" s="8">
        <v>5405711.29</v>
      </c>
      <c r="G11282" s="10">
        <v>4660565.43</v>
      </c>
      <c r="H11282">
        <v>0.78914982639778108</v>
      </c>
      <c r="I11282" s="8">
        <v>588031.72606002528</v>
      </c>
      <c r="J11282" s="8">
        <v>0</v>
      </c>
    </row>
    <row r="11283" spans="1:10" hidden="1" x14ac:dyDescent="0.35">
      <c r="A11283">
        <v>2023</v>
      </c>
      <c r="B11283">
        <v>3135076</v>
      </c>
      <c r="C11283" t="s">
        <v>113</v>
      </c>
      <c r="D11283" t="s">
        <v>303</v>
      </c>
      <c r="E11283" t="s">
        <v>300</v>
      </c>
      <c r="F11283" s="8">
        <v>3677884.4</v>
      </c>
      <c r="G11283" s="10"/>
      <c r="I11283" s="8">
        <v>0</v>
      </c>
      <c r="J11283" s="8">
        <v>4265916.1260600248</v>
      </c>
    </row>
    <row r="11284" spans="1:10" hidden="1" x14ac:dyDescent="0.35">
      <c r="A11284">
        <v>2023</v>
      </c>
      <c r="B11284">
        <v>3135076</v>
      </c>
      <c r="C11284" t="s">
        <v>113</v>
      </c>
      <c r="D11284" t="s">
        <v>303</v>
      </c>
      <c r="E11284" t="s">
        <v>301</v>
      </c>
      <c r="F11284" s="8">
        <v>982681.03</v>
      </c>
      <c r="G11284" s="10"/>
      <c r="I11284" s="8">
        <v>0</v>
      </c>
      <c r="J11284" s="8">
        <v>0</v>
      </c>
    </row>
    <row r="11285" spans="1:10" hidden="1" x14ac:dyDescent="0.35">
      <c r="A11285">
        <v>2023</v>
      </c>
      <c r="B11285">
        <v>3135076</v>
      </c>
      <c r="C11285" t="s">
        <v>113</v>
      </c>
      <c r="D11285" t="s">
        <v>303</v>
      </c>
      <c r="E11285" t="s">
        <v>309</v>
      </c>
      <c r="F11285" s="8">
        <v>745145.86</v>
      </c>
      <c r="G11285" s="10"/>
      <c r="I11285" s="8">
        <v>0</v>
      </c>
      <c r="J11285" s="8">
        <v>0</v>
      </c>
    </row>
    <row r="11286" spans="1:10" hidden="1" x14ac:dyDescent="0.35">
      <c r="A11286">
        <v>2023</v>
      </c>
      <c r="B11286">
        <v>3135100</v>
      </c>
      <c r="C11286" t="s">
        <v>114</v>
      </c>
      <c r="D11286" t="s">
        <v>303</v>
      </c>
      <c r="E11286" t="s">
        <v>299</v>
      </c>
      <c r="F11286" s="8">
        <v>73830566.069999993</v>
      </c>
      <c r="G11286" s="10">
        <v>60799842.069999993</v>
      </c>
      <c r="H11286">
        <v>0.38057450878506871</v>
      </c>
      <c r="I11286" s="8">
        <v>4959161.385413806</v>
      </c>
      <c r="J11286" s="8">
        <v>0</v>
      </c>
    </row>
    <row r="11287" spans="1:10" hidden="1" x14ac:dyDescent="0.35">
      <c r="A11287">
        <v>2023</v>
      </c>
      <c r="B11287">
        <v>3135100</v>
      </c>
      <c r="C11287" t="s">
        <v>114</v>
      </c>
      <c r="D11287" t="s">
        <v>303</v>
      </c>
      <c r="E11287" t="s">
        <v>300</v>
      </c>
      <c r="F11287" s="8">
        <v>23138870.030000001</v>
      </c>
      <c r="G11287" s="10"/>
      <c r="I11287" s="8">
        <v>0</v>
      </c>
      <c r="J11287" s="8">
        <v>28098031.415413808</v>
      </c>
    </row>
    <row r="11288" spans="1:10" hidden="1" x14ac:dyDescent="0.35">
      <c r="A11288">
        <v>2023</v>
      </c>
      <c r="B11288">
        <v>3135100</v>
      </c>
      <c r="C11288" t="s">
        <v>114</v>
      </c>
      <c r="D11288" t="s">
        <v>303</v>
      </c>
      <c r="E11288" t="s">
        <v>307</v>
      </c>
      <c r="F11288" s="8">
        <v>1984975.78</v>
      </c>
      <c r="G11288" s="10"/>
      <c r="I11288" s="8">
        <v>0</v>
      </c>
      <c r="J11288" s="8">
        <v>0</v>
      </c>
    </row>
    <row r="11289" spans="1:10" hidden="1" x14ac:dyDescent="0.35">
      <c r="A11289">
        <v>2023</v>
      </c>
      <c r="B11289">
        <v>3135100</v>
      </c>
      <c r="C11289" t="s">
        <v>114</v>
      </c>
      <c r="D11289" t="s">
        <v>303</v>
      </c>
      <c r="E11289" t="s">
        <v>306</v>
      </c>
      <c r="F11289" s="8">
        <v>249848.3</v>
      </c>
      <c r="G11289" s="10"/>
      <c r="I11289" s="8">
        <v>0</v>
      </c>
      <c r="J11289" s="8">
        <v>0</v>
      </c>
    </row>
    <row r="11290" spans="1:10" hidden="1" x14ac:dyDescent="0.35">
      <c r="A11290">
        <v>2023</v>
      </c>
      <c r="B11290">
        <v>3135100</v>
      </c>
      <c r="C11290" t="s">
        <v>114</v>
      </c>
      <c r="D11290" t="s">
        <v>303</v>
      </c>
      <c r="E11290" t="s">
        <v>301</v>
      </c>
      <c r="F11290" s="8">
        <v>33719482.530000001</v>
      </c>
      <c r="G11290" s="10"/>
      <c r="I11290" s="8">
        <v>0</v>
      </c>
      <c r="J11290" s="8">
        <v>0</v>
      </c>
    </row>
    <row r="11291" spans="1:10" hidden="1" x14ac:dyDescent="0.35">
      <c r="A11291">
        <v>2023</v>
      </c>
      <c r="B11291">
        <v>3135100</v>
      </c>
      <c r="C11291" t="s">
        <v>114</v>
      </c>
      <c r="D11291" t="s">
        <v>303</v>
      </c>
      <c r="E11291" t="s">
        <v>304</v>
      </c>
      <c r="F11291" s="8">
        <v>763088.25</v>
      </c>
      <c r="G11291" s="10"/>
      <c r="I11291" s="8">
        <v>0</v>
      </c>
      <c r="J11291" s="8">
        <v>0</v>
      </c>
    </row>
    <row r="11292" spans="1:10" hidden="1" x14ac:dyDescent="0.35">
      <c r="A11292">
        <v>2023</v>
      </c>
      <c r="B11292">
        <v>3135100</v>
      </c>
      <c r="C11292" t="s">
        <v>114</v>
      </c>
      <c r="D11292" t="s">
        <v>303</v>
      </c>
      <c r="E11292" t="s">
        <v>305</v>
      </c>
      <c r="F11292" s="8">
        <v>943577.18</v>
      </c>
      <c r="G11292" s="10"/>
      <c r="I11292" s="8">
        <v>0</v>
      </c>
      <c r="J11292" s="8">
        <v>0</v>
      </c>
    </row>
    <row r="11293" spans="1:10" hidden="1" x14ac:dyDescent="0.35">
      <c r="A11293">
        <v>2023</v>
      </c>
      <c r="B11293">
        <v>3135100</v>
      </c>
      <c r="C11293" t="s">
        <v>114</v>
      </c>
      <c r="D11293" t="s">
        <v>303</v>
      </c>
      <c r="E11293" t="s">
        <v>309</v>
      </c>
      <c r="F11293" s="8">
        <v>13030724</v>
      </c>
      <c r="G11293" s="10"/>
      <c r="I11293" s="8">
        <v>0</v>
      </c>
      <c r="J11293" s="8">
        <v>0</v>
      </c>
    </row>
    <row r="11294" spans="1:10" hidden="1" x14ac:dyDescent="0.35">
      <c r="A11294">
        <v>2023</v>
      </c>
      <c r="B11294">
        <v>3135209</v>
      </c>
      <c r="C11294" t="s">
        <v>115</v>
      </c>
      <c r="D11294" t="s">
        <v>303</v>
      </c>
      <c r="E11294" t="s">
        <v>299</v>
      </c>
      <c r="F11294" s="8">
        <v>58133070.509999998</v>
      </c>
      <c r="G11294" s="10">
        <v>52469066.399999999</v>
      </c>
      <c r="H11294">
        <v>0.5319897289043436</v>
      </c>
      <c r="I11294" s="8">
        <v>3013192.0109919882</v>
      </c>
      <c r="J11294" s="8">
        <v>0</v>
      </c>
    </row>
    <row r="11295" spans="1:10" hidden="1" x14ac:dyDescent="0.35">
      <c r="A11295">
        <v>2023</v>
      </c>
      <c r="B11295">
        <v>3135209</v>
      </c>
      <c r="C11295" t="s">
        <v>115</v>
      </c>
      <c r="D11295" t="s">
        <v>303</v>
      </c>
      <c r="E11295" t="s">
        <v>300</v>
      </c>
      <c r="F11295" s="8">
        <v>27913004.41</v>
      </c>
      <c r="G11295" s="10"/>
      <c r="I11295" s="8">
        <v>0</v>
      </c>
      <c r="J11295" s="8">
        <v>30926196.420991987</v>
      </c>
    </row>
    <row r="11296" spans="1:10" hidden="1" x14ac:dyDescent="0.35">
      <c r="A11296">
        <v>2023</v>
      </c>
      <c r="B11296">
        <v>3135209</v>
      </c>
      <c r="C11296" t="s">
        <v>115</v>
      </c>
      <c r="D11296" t="s">
        <v>303</v>
      </c>
      <c r="E11296" t="s">
        <v>306</v>
      </c>
      <c r="F11296" s="8">
        <v>247999.04</v>
      </c>
      <c r="G11296" s="10"/>
      <c r="I11296" s="8">
        <v>0</v>
      </c>
      <c r="J11296" s="8">
        <v>0</v>
      </c>
    </row>
    <row r="11297" spans="1:10" hidden="1" x14ac:dyDescent="0.35">
      <c r="A11297">
        <v>2023</v>
      </c>
      <c r="B11297">
        <v>3135209</v>
      </c>
      <c r="C11297" t="s">
        <v>115</v>
      </c>
      <c r="D11297" t="s">
        <v>303</v>
      </c>
      <c r="E11297" t="s">
        <v>301</v>
      </c>
      <c r="F11297" s="8">
        <v>20572508.190000001</v>
      </c>
      <c r="G11297" s="10"/>
      <c r="I11297" s="8">
        <v>0</v>
      </c>
      <c r="J11297" s="8">
        <v>0</v>
      </c>
    </row>
    <row r="11298" spans="1:10" hidden="1" x14ac:dyDescent="0.35">
      <c r="A11298">
        <v>2023</v>
      </c>
      <c r="B11298">
        <v>3135209</v>
      </c>
      <c r="C11298" t="s">
        <v>115</v>
      </c>
      <c r="D11298" t="s">
        <v>303</v>
      </c>
      <c r="E11298" t="s">
        <v>304</v>
      </c>
      <c r="F11298" s="8">
        <v>106641.48</v>
      </c>
      <c r="G11298" s="10"/>
      <c r="I11298" s="8">
        <v>0</v>
      </c>
      <c r="J11298" s="8">
        <v>0</v>
      </c>
    </row>
    <row r="11299" spans="1:10" hidden="1" x14ac:dyDescent="0.35">
      <c r="A11299">
        <v>2023</v>
      </c>
      <c r="B11299">
        <v>3135209</v>
      </c>
      <c r="C11299" t="s">
        <v>115</v>
      </c>
      <c r="D11299" t="s">
        <v>303</v>
      </c>
      <c r="E11299" t="s">
        <v>305</v>
      </c>
      <c r="F11299" s="8">
        <v>729799.82</v>
      </c>
      <c r="G11299" s="10"/>
      <c r="I11299" s="8">
        <v>0</v>
      </c>
      <c r="J11299" s="8">
        <v>0</v>
      </c>
    </row>
    <row r="11300" spans="1:10" hidden="1" x14ac:dyDescent="0.35">
      <c r="A11300">
        <v>2023</v>
      </c>
      <c r="B11300">
        <v>3135209</v>
      </c>
      <c r="C11300" t="s">
        <v>115</v>
      </c>
      <c r="D11300" t="s">
        <v>303</v>
      </c>
      <c r="E11300" t="s">
        <v>309</v>
      </c>
      <c r="F11300" s="8">
        <v>5664004.1100000003</v>
      </c>
      <c r="G11300" s="10"/>
      <c r="I11300" s="8">
        <v>0</v>
      </c>
      <c r="J11300" s="8">
        <v>0</v>
      </c>
    </row>
    <row r="11301" spans="1:10" hidden="1" x14ac:dyDescent="0.35">
      <c r="A11301">
        <v>2023</v>
      </c>
      <c r="B11301">
        <v>3135357</v>
      </c>
      <c r="C11301" t="s">
        <v>116</v>
      </c>
      <c r="D11301" t="s">
        <v>303</v>
      </c>
      <c r="E11301" t="s">
        <v>299</v>
      </c>
      <c r="F11301" s="8">
        <v>11005736.949999999</v>
      </c>
      <c r="G11301" s="10">
        <v>10248202.529999999</v>
      </c>
      <c r="H11301">
        <v>0.77730790708719544</v>
      </c>
      <c r="I11301" s="8">
        <v>588837.49455671257</v>
      </c>
      <c r="J11301" s="8">
        <v>0</v>
      </c>
    </row>
    <row r="11302" spans="1:10" hidden="1" x14ac:dyDescent="0.35">
      <c r="A11302">
        <v>2023</v>
      </c>
      <c r="B11302">
        <v>3135357</v>
      </c>
      <c r="C11302" t="s">
        <v>116</v>
      </c>
      <c r="D11302" t="s">
        <v>303</v>
      </c>
      <c r="E11302" t="s">
        <v>300</v>
      </c>
      <c r="F11302" s="8">
        <v>7966008.8600000003</v>
      </c>
      <c r="G11302" s="10"/>
      <c r="I11302" s="8">
        <v>0</v>
      </c>
      <c r="J11302" s="8">
        <v>8554846.3545567133</v>
      </c>
    </row>
    <row r="11303" spans="1:10" hidden="1" x14ac:dyDescent="0.35">
      <c r="A11303">
        <v>2023</v>
      </c>
      <c r="B11303">
        <v>3135357</v>
      </c>
      <c r="C11303" t="s">
        <v>116</v>
      </c>
      <c r="D11303" t="s">
        <v>303</v>
      </c>
      <c r="E11303" t="s">
        <v>306</v>
      </c>
      <c r="F11303" s="8">
        <v>101453</v>
      </c>
      <c r="G11303" s="10"/>
      <c r="I11303" s="8">
        <v>0</v>
      </c>
      <c r="J11303" s="8">
        <v>0</v>
      </c>
    </row>
    <row r="11304" spans="1:10" hidden="1" x14ac:dyDescent="0.35">
      <c r="A11304">
        <v>2023</v>
      </c>
      <c r="B11304">
        <v>3135357</v>
      </c>
      <c r="C11304" t="s">
        <v>116</v>
      </c>
      <c r="D11304" t="s">
        <v>303</v>
      </c>
      <c r="E11304" t="s">
        <v>301</v>
      </c>
      <c r="F11304" s="8">
        <v>1590878.05</v>
      </c>
      <c r="G11304" s="10"/>
      <c r="I11304" s="8">
        <v>0</v>
      </c>
      <c r="J11304" s="8">
        <v>0</v>
      </c>
    </row>
    <row r="11305" spans="1:10" hidden="1" x14ac:dyDescent="0.35">
      <c r="A11305">
        <v>2023</v>
      </c>
      <c r="B11305">
        <v>3135357</v>
      </c>
      <c r="C11305" t="s">
        <v>116</v>
      </c>
      <c r="D11305" t="s">
        <v>303</v>
      </c>
      <c r="E11305" t="s">
        <v>309</v>
      </c>
      <c r="F11305" s="8">
        <v>757534.42</v>
      </c>
      <c r="G11305" s="10"/>
      <c r="I11305" s="8">
        <v>0</v>
      </c>
      <c r="J11305" s="8">
        <v>0</v>
      </c>
    </row>
    <row r="11306" spans="1:10" hidden="1" x14ac:dyDescent="0.35">
      <c r="A11306">
        <v>2023</v>
      </c>
      <c r="B11306">
        <v>3135456</v>
      </c>
      <c r="C11306" t="s">
        <v>117</v>
      </c>
      <c r="D11306" t="s">
        <v>303</v>
      </c>
      <c r="E11306" t="s">
        <v>299</v>
      </c>
      <c r="F11306" s="8">
        <v>10233016.539999999</v>
      </c>
      <c r="G11306" s="10">
        <v>9784722.959999999</v>
      </c>
      <c r="H11306">
        <v>0.74654577752092033</v>
      </c>
      <c r="I11306" s="8">
        <v>334671.67923873692</v>
      </c>
      <c r="J11306" s="8">
        <v>0</v>
      </c>
    </row>
    <row r="11307" spans="1:10" hidden="1" x14ac:dyDescent="0.35">
      <c r="A11307">
        <v>2023</v>
      </c>
      <c r="B11307">
        <v>3135456</v>
      </c>
      <c r="C11307" t="s">
        <v>117</v>
      </c>
      <c r="D11307" t="s">
        <v>303</v>
      </c>
      <c r="E11307" t="s">
        <v>300</v>
      </c>
      <c r="F11307" s="8">
        <v>7304743.6100000003</v>
      </c>
      <c r="G11307" s="10"/>
      <c r="I11307" s="8">
        <v>0</v>
      </c>
      <c r="J11307" s="8">
        <v>7639415.289238737</v>
      </c>
    </row>
    <row r="11308" spans="1:10" hidden="1" x14ac:dyDescent="0.35">
      <c r="A11308">
        <v>2023</v>
      </c>
      <c r="B11308">
        <v>3135456</v>
      </c>
      <c r="C11308" t="s">
        <v>117</v>
      </c>
      <c r="D11308" t="s">
        <v>303</v>
      </c>
      <c r="E11308" t="s">
        <v>306</v>
      </c>
      <c r="F11308" s="8">
        <v>156701.20000000001</v>
      </c>
      <c r="G11308" s="10"/>
      <c r="I11308" s="8">
        <v>0</v>
      </c>
      <c r="J11308" s="8">
        <v>0</v>
      </c>
    </row>
    <row r="11309" spans="1:10" hidden="1" x14ac:dyDescent="0.35">
      <c r="A11309">
        <v>2023</v>
      </c>
      <c r="B11309">
        <v>3135456</v>
      </c>
      <c r="C11309" t="s">
        <v>117</v>
      </c>
      <c r="D11309" t="s">
        <v>303</v>
      </c>
      <c r="E11309" t="s">
        <v>301</v>
      </c>
      <c r="F11309" s="8">
        <v>2022672.42</v>
      </c>
      <c r="G11309" s="10"/>
      <c r="I11309" s="8">
        <v>0</v>
      </c>
      <c r="J11309" s="8">
        <v>0</v>
      </c>
    </row>
    <row r="11310" spans="1:10" hidden="1" x14ac:dyDescent="0.35">
      <c r="A11310">
        <v>2023</v>
      </c>
      <c r="B11310">
        <v>3135456</v>
      </c>
      <c r="C11310" t="s">
        <v>117</v>
      </c>
      <c r="D11310" t="s">
        <v>303</v>
      </c>
      <c r="E11310" t="s">
        <v>309</v>
      </c>
      <c r="F11310" s="8">
        <v>448293.58</v>
      </c>
      <c r="G11310" s="10"/>
      <c r="I11310" s="8">
        <v>0</v>
      </c>
      <c r="J11310" s="8">
        <v>0</v>
      </c>
    </row>
    <row r="11311" spans="1:10" hidden="1" x14ac:dyDescent="0.35">
      <c r="A11311">
        <v>2023</v>
      </c>
      <c r="B11311">
        <v>3135605</v>
      </c>
      <c r="C11311" t="s">
        <v>118</v>
      </c>
      <c r="D11311" t="s">
        <v>303</v>
      </c>
      <c r="E11311" t="s">
        <v>299</v>
      </c>
      <c r="F11311" s="8">
        <v>9820225.6300000008</v>
      </c>
      <c r="G11311" s="10">
        <v>9289073.3500000015</v>
      </c>
      <c r="H11311">
        <v>0.6219828288900312</v>
      </c>
      <c r="I11311" s="8">
        <v>330367.59768578998</v>
      </c>
      <c r="J11311" s="8">
        <v>0</v>
      </c>
    </row>
    <row r="11312" spans="1:10" hidden="1" x14ac:dyDescent="0.35">
      <c r="A11312">
        <v>2023</v>
      </c>
      <c r="B11312">
        <v>3135605</v>
      </c>
      <c r="C11312" t="s">
        <v>118</v>
      </c>
      <c r="D11312" t="s">
        <v>303</v>
      </c>
      <c r="E11312" t="s">
        <v>300</v>
      </c>
      <c r="F11312" s="8">
        <v>5777644.1200000001</v>
      </c>
      <c r="G11312" s="10"/>
      <c r="I11312" s="8">
        <v>0</v>
      </c>
      <c r="J11312" s="8">
        <v>6108011.7176857898</v>
      </c>
    </row>
    <row r="11313" spans="1:10" hidden="1" x14ac:dyDescent="0.35">
      <c r="A11313">
        <v>2023</v>
      </c>
      <c r="B11313">
        <v>3135605</v>
      </c>
      <c r="C11313" t="s">
        <v>118</v>
      </c>
      <c r="D11313" t="s">
        <v>303</v>
      </c>
      <c r="E11313" t="s">
        <v>306</v>
      </c>
      <c r="F11313" s="8">
        <v>150840.84</v>
      </c>
      <c r="G11313" s="10"/>
      <c r="I11313" s="8">
        <v>0</v>
      </c>
      <c r="J11313" s="8">
        <v>0</v>
      </c>
    </row>
    <row r="11314" spans="1:10" hidden="1" x14ac:dyDescent="0.35">
      <c r="A11314">
        <v>2023</v>
      </c>
      <c r="B11314">
        <v>3135605</v>
      </c>
      <c r="C11314" t="s">
        <v>118</v>
      </c>
      <c r="D11314" t="s">
        <v>303</v>
      </c>
      <c r="E11314" t="s">
        <v>301</v>
      </c>
      <c r="F11314" s="8">
        <v>2199205.5299999998</v>
      </c>
      <c r="G11314" s="10"/>
      <c r="I11314" s="8">
        <v>0</v>
      </c>
      <c r="J11314" s="8">
        <v>0</v>
      </c>
    </row>
    <row r="11315" spans="1:10" hidden="1" x14ac:dyDescent="0.35">
      <c r="A11315">
        <v>2023</v>
      </c>
      <c r="B11315">
        <v>3135605</v>
      </c>
      <c r="C11315" t="s">
        <v>118</v>
      </c>
      <c r="D11315" t="s">
        <v>303</v>
      </c>
      <c r="E11315" t="s">
        <v>304</v>
      </c>
      <c r="F11315" s="8">
        <v>25084.13</v>
      </c>
      <c r="G11315" s="10"/>
      <c r="I11315" s="8">
        <v>0</v>
      </c>
      <c r="J11315" s="8">
        <v>0</v>
      </c>
    </row>
    <row r="11316" spans="1:10" hidden="1" x14ac:dyDescent="0.35">
      <c r="A11316">
        <v>2023</v>
      </c>
      <c r="B11316">
        <v>3135605</v>
      </c>
      <c r="C11316" t="s">
        <v>118</v>
      </c>
      <c r="D11316" t="s">
        <v>303</v>
      </c>
      <c r="E11316" t="s">
        <v>305</v>
      </c>
      <c r="F11316" s="8">
        <v>961466.79</v>
      </c>
      <c r="G11316" s="10"/>
      <c r="I11316" s="8">
        <v>0</v>
      </c>
      <c r="J11316" s="8">
        <v>0</v>
      </c>
    </row>
    <row r="11317" spans="1:10" hidden="1" x14ac:dyDescent="0.35">
      <c r="A11317">
        <v>2023</v>
      </c>
      <c r="B11317">
        <v>3135605</v>
      </c>
      <c r="C11317" t="s">
        <v>118</v>
      </c>
      <c r="D11317" t="s">
        <v>303</v>
      </c>
      <c r="E11317" t="s">
        <v>309</v>
      </c>
      <c r="F11317" s="8">
        <v>531152.28</v>
      </c>
      <c r="G11317" s="10"/>
      <c r="I11317" s="8">
        <v>0</v>
      </c>
      <c r="J11317" s="8">
        <v>0</v>
      </c>
    </row>
    <row r="11318" spans="1:10" hidden="1" x14ac:dyDescent="0.35">
      <c r="A11318">
        <v>2023</v>
      </c>
      <c r="B11318">
        <v>3135803</v>
      </c>
      <c r="C11318" t="s">
        <v>119</v>
      </c>
      <c r="D11318" t="s">
        <v>303</v>
      </c>
      <c r="E11318" t="s">
        <v>299</v>
      </c>
      <c r="F11318" s="8">
        <v>24738177.289999999</v>
      </c>
      <c r="G11318" s="10">
        <v>22757945.890000001</v>
      </c>
      <c r="H11318">
        <v>0.50307793793598832</v>
      </c>
      <c r="I11318" s="8">
        <v>996210.72934809525</v>
      </c>
      <c r="J11318" s="8">
        <v>0</v>
      </c>
    </row>
    <row r="11319" spans="1:10" hidden="1" x14ac:dyDescent="0.35">
      <c r="A11319">
        <v>2023</v>
      </c>
      <c r="B11319">
        <v>3135803</v>
      </c>
      <c r="C11319" t="s">
        <v>119</v>
      </c>
      <c r="D11319" t="s">
        <v>303</v>
      </c>
      <c r="E11319" t="s">
        <v>300</v>
      </c>
      <c r="F11319" s="8">
        <v>11449020.49</v>
      </c>
      <c r="G11319" s="10"/>
      <c r="I11319" s="8">
        <v>0</v>
      </c>
      <c r="J11319" s="8">
        <v>12445231.219348095</v>
      </c>
    </row>
    <row r="11320" spans="1:10" hidden="1" x14ac:dyDescent="0.35">
      <c r="A11320">
        <v>2023</v>
      </c>
      <c r="B11320">
        <v>3135803</v>
      </c>
      <c r="C11320" t="s">
        <v>119</v>
      </c>
      <c r="D11320" t="s">
        <v>303</v>
      </c>
      <c r="E11320" t="s">
        <v>306</v>
      </c>
      <c r="F11320" s="8">
        <v>642419.62</v>
      </c>
      <c r="G11320" s="10"/>
      <c r="I11320" s="8">
        <v>0</v>
      </c>
      <c r="J11320" s="8">
        <v>0</v>
      </c>
    </row>
    <row r="11321" spans="1:10" hidden="1" x14ac:dyDescent="0.35">
      <c r="A11321">
        <v>2023</v>
      </c>
      <c r="B11321">
        <v>3135803</v>
      </c>
      <c r="C11321" t="s">
        <v>119</v>
      </c>
      <c r="D11321" t="s">
        <v>303</v>
      </c>
      <c r="E11321" t="s">
        <v>301</v>
      </c>
      <c r="F11321" s="8">
        <v>3583748.21</v>
      </c>
      <c r="G11321" s="10"/>
      <c r="I11321" s="8">
        <v>0</v>
      </c>
      <c r="J11321" s="8">
        <v>0</v>
      </c>
    </row>
    <row r="11322" spans="1:10" hidden="1" x14ac:dyDescent="0.35">
      <c r="A11322">
        <v>2023</v>
      </c>
      <c r="B11322">
        <v>3135803</v>
      </c>
      <c r="C11322" t="s">
        <v>119</v>
      </c>
      <c r="D11322" t="s">
        <v>303</v>
      </c>
      <c r="E11322" t="s">
        <v>304</v>
      </c>
      <c r="F11322" s="8">
        <v>91169.03</v>
      </c>
      <c r="G11322" s="10"/>
      <c r="I11322" s="8">
        <v>0</v>
      </c>
      <c r="J11322" s="8">
        <v>0</v>
      </c>
    </row>
    <row r="11323" spans="1:10" hidden="1" x14ac:dyDescent="0.35">
      <c r="A11323">
        <v>2023</v>
      </c>
      <c r="B11323">
        <v>3135803</v>
      </c>
      <c r="C11323" t="s">
        <v>119</v>
      </c>
      <c r="D11323" t="s">
        <v>303</v>
      </c>
      <c r="E11323" t="s">
        <v>305</v>
      </c>
      <c r="F11323" s="8">
        <v>3347966.08</v>
      </c>
      <c r="G11323" s="10"/>
      <c r="I11323" s="8">
        <v>0</v>
      </c>
      <c r="J11323" s="8">
        <v>0</v>
      </c>
    </row>
    <row r="11324" spans="1:10" hidden="1" x14ac:dyDescent="0.35">
      <c r="A11324">
        <v>2023</v>
      </c>
      <c r="B11324">
        <v>3135803</v>
      </c>
      <c r="C11324" t="s">
        <v>119</v>
      </c>
      <c r="D11324" t="s">
        <v>303</v>
      </c>
      <c r="E11324" t="s">
        <v>309</v>
      </c>
      <c r="F11324" s="8">
        <v>1980231.4</v>
      </c>
      <c r="G11324" s="10"/>
      <c r="I11324" s="8">
        <v>0</v>
      </c>
      <c r="J11324" s="8">
        <v>0</v>
      </c>
    </row>
    <row r="11325" spans="1:10" hidden="1" x14ac:dyDescent="0.35">
      <c r="A11325">
        <v>2023</v>
      </c>
      <c r="B11325">
        <v>3136009</v>
      </c>
      <c r="C11325" t="s">
        <v>120</v>
      </c>
      <c r="D11325" t="s">
        <v>303</v>
      </c>
      <c r="E11325" t="s">
        <v>299</v>
      </c>
      <c r="F11325" s="8">
        <v>20740297.5</v>
      </c>
      <c r="G11325" s="10">
        <v>19732713.550000001</v>
      </c>
      <c r="H11325">
        <v>0.69542367983140363</v>
      </c>
      <c r="I11325" s="8">
        <v>700697.73824806092</v>
      </c>
      <c r="J11325" s="8">
        <v>0</v>
      </c>
    </row>
    <row r="11326" spans="1:10" hidden="1" x14ac:dyDescent="0.35">
      <c r="A11326">
        <v>2023</v>
      </c>
      <c r="B11326">
        <v>3136009</v>
      </c>
      <c r="C11326" t="s">
        <v>120</v>
      </c>
      <c r="D11326" t="s">
        <v>303</v>
      </c>
      <c r="E11326" t="s">
        <v>300</v>
      </c>
      <c r="F11326" s="8">
        <v>13722596.27</v>
      </c>
      <c r="G11326" s="10"/>
      <c r="I11326" s="8">
        <v>0</v>
      </c>
      <c r="J11326" s="8">
        <v>14423294.008248061</v>
      </c>
    </row>
    <row r="11327" spans="1:10" hidden="1" x14ac:dyDescent="0.35">
      <c r="A11327">
        <v>2023</v>
      </c>
      <c r="B11327">
        <v>3136009</v>
      </c>
      <c r="C11327" t="s">
        <v>120</v>
      </c>
      <c r="D11327" t="s">
        <v>303</v>
      </c>
      <c r="E11327" t="s">
        <v>308</v>
      </c>
      <c r="F11327" s="8">
        <v>279190</v>
      </c>
      <c r="G11327" s="10"/>
      <c r="I11327" s="8">
        <v>0</v>
      </c>
      <c r="J11327" s="8">
        <v>0</v>
      </c>
    </row>
    <row r="11328" spans="1:10" hidden="1" x14ac:dyDescent="0.35">
      <c r="A11328">
        <v>2023</v>
      </c>
      <c r="B11328">
        <v>3136009</v>
      </c>
      <c r="C11328" t="s">
        <v>120</v>
      </c>
      <c r="D11328" t="s">
        <v>303</v>
      </c>
      <c r="E11328" t="s">
        <v>306</v>
      </c>
      <c r="F11328" s="8">
        <v>73024.52</v>
      </c>
      <c r="G11328" s="10"/>
      <c r="I11328" s="8">
        <v>0</v>
      </c>
      <c r="J11328" s="8">
        <v>0</v>
      </c>
    </row>
    <row r="11329" spans="1:10" hidden="1" x14ac:dyDescent="0.35">
      <c r="A11329">
        <v>2023</v>
      </c>
      <c r="B11329">
        <v>3136009</v>
      </c>
      <c r="C11329" t="s">
        <v>120</v>
      </c>
      <c r="D11329" t="s">
        <v>303</v>
      </c>
      <c r="E11329" t="s">
        <v>301</v>
      </c>
      <c r="F11329" s="8">
        <v>4641255.1500000004</v>
      </c>
      <c r="G11329" s="10"/>
      <c r="I11329" s="8">
        <v>0</v>
      </c>
      <c r="J11329" s="8">
        <v>0</v>
      </c>
    </row>
    <row r="11330" spans="1:10" hidden="1" x14ac:dyDescent="0.35">
      <c r="A11330">
        <v>2023</v>
      </c>
      <c r="B11330">
        <v>3136009</v>
      </c>
      <c r="C11330" t="s">
        <v>120</v>
      </c>
      <c r="D11330" t="s">
        <v>303</v>
      </c>
      <c r="E11330" t="s">
        <v>309</v>
      </c>
      <c r="F11330" s="8">
        <v>1007583.95</v>
      </c>
      <c r="G11330" s="10"/>
      <c r="I11330" s="8">
        <v>0</v>
      </c>
      <c r="J11330" s="8">
        <v>0</v>
      </c>
    </row>
    <row r="11331" spans="1:10" hidden="1" x14ac:dyDescent="0.35">
      <c r="A11331">
        <v>2023</v>
      </c>
      <c r="B11331">
        <v>3136405</v>
      </c>
      <c r="C11331" t="s">
        <v>121</v>
      </c>
      <c r="D11331" t="s">
        <v>303</v>
      </c>
      <c r="E11331" t="s">
        <v>299</v>
      </c>
      <c r="F11331" s="8">
        <v>7936138.3700000001</v>
      </c>
      <c r="G11331" s="10">
        <v>7199253.9100000001</v>
      </c>
      <c r="H11331">
        <v>0.71464259551306752</v>
      </c>
      <c r="I11331" s="8">
        <v>526609.02308764518</v>
      </c>
      <c r="J11331" s="8">
        <v>0</v>
      </c>
    </row>
    <row r="11332" spans="1:10" hidden="1" x14ac:dyDescent="0.35">
      <c r="A11332">
        <v>2023</v>
      </c>
      <c r="B11332">
        <v>3136405</v>
      </c>
      <c r="C11332" t="s">
        <v>121</v>
      </c>
      <c r="D11332" t="s">
        <v>303</v>
      </c>
      <c r="E11332" t="s">
        <v>300</v>
      </c>
      <c r="F11332" s="8">
        <v>5144893.5</v>
      </c>
      <c r="G11332" s="10"/>
      <c r="I11332" s="8">
        <v>0</v>
      </c>
      <c r="J11332" s="8">
        <v>5671502.5230876449</v>
      </c>
    </row>
    <row r="11333" spans="1:10" hidden="1" x14ac:dyDescent="0.35">
      <c r="A11333">
        <v>2023</v>
      </c>
      <c r="B11333">
        <v>3136405</v>
      </c>
      <c r="C11333" t="s">
        <v>121</v>
      </c>
      <c r="D11333" t="s">
        <v>303</v>
      </c>
      <c r="E11333" t="s">
        <v>307</v>
      </c>
      <c r="F11333" s="8">
        <v>78840</v>
      </c>
      <c r="G11333" s="10"/>
      <c r="I11333" s="8">
        <v>0</v>
      </c>
      <c r="J11333" s="8">
        <v>0</v>
      </c>
    </row>
    <row r="11334" spans="1:10" hidden="1" x14ac:dyDescent="0.35">
      <c r="A11334">
        <v>2023</v>
      </c>
      <c r="B11334">
        <v>3136405</v>
      </c>
      <c r="C11334" t="s">
        <v>121</v>
      </c>
      <c r="D11334" t="s">
        <v>303</v>
      </c>
      <c r="E11334" t="s">
        <v>306</v>
      </c>
      <c r="F11334" s="8">
        <v>333343.49</v>
      </c>
      <c r="G11334" s="10"/>
      <c r="I11334" s="8">
        <v>0</v>
      </c>
      <c r="J11334" s="8">
        <v>0</v>
      </c>
    </row>
    <row r="11335" spans="1:10" hidden="1" x14ac:dyDescent="0.35">
      <c r="A11335">
        <v>2023</v>
      </c>
      <c r="B11335">
        <v>3136405</v>
      </c>
      <c r="C11335" t="s">
        <v>121</v>
      </c>
      <c r="D11335" t="s">
        <v>303</v>
      </c>
      <c r="E11335" t="s">
        <v>301</v>
      </c>
      <c r="F11335" s="8">
        <v>1242212.25</v>
      </c>
      <c r="G11335" s="10"/>
      <c r="I11335" s="8">
        <v>0</v>
      </c>
      <c r="J11335" s="8">
        <v>0</v>
      </c>
    </row>
    <row r="11336" spans="1:10" hidden="1" x14ac:dyDescent="0.35">
      <c r="A11336">
        <v>2023</v>
      </c>
      <c r="B11336">
        <v>3136405</v>
      </c>
      <c r="C11336" t="s">
        <v>121</v>
      </c>
      <c r="D11336" t="s">
        <v>303</v>
      </c>
      <c r="E11336" t="s">
        <v>304</v>
      </c>
      <c r="F11336" s="8">
        <v>9492.7900000000009</v>
      </c>
      <c r="G11336" s="10"/>
      <c r="I11336" s="8">
        <v>0</v>
      </c>
      <c r="J11336" s="8">
        <v>0</v>
      </c>
    </row>
    <row r="11337" spans="1:10" hidden="1" x14ac:dyDescent="0.35">
      <c r="A11337">
        <v>2023</v>
      </c>
      <c r="B11337">
        <v>3136405</v>
      </c>
      <c r="C11337" t="s">
        <v>121</v>
      </c>
      <c r="D11337" t="s">
        <v>303</v>
      </c>
      <c r="E11337" t="s">
        <v>305</v>
      </c>
      <c r="F11337" s="8">
        <v>189798.99</v>
      </c>
      <c r="G11337" s="10"/>
      <c r="I11337" s="8">
        <v>0</v>
      </c>
      <c r="J11337" s="8">
        <v>0</v>
      </c>
    </row>
    <row r="11338" spans="1:10" hidden="1" x14ac:dyDescent="0.35">
      <c r="A11338">
        <v>2023</v>
      </c>
      <c r="B11338">
        <v>3136405</v>
      </c>
      <c r="C11338" t="s">
        <v>121</v>
      </c>
      <c r="D11338" t="s">
        <v>303</v>
      </c>
      <c r="E11338" t="s">
        <v>309</v>
      </c>
      <c r="F11338" s="8">
        <v>736884.46</v>
      </c>
      <c r="G11338" s="10"/>
      <c r="I11338" s="8">
        <v>0</v>
      </c>
      <c r="J11338" s="8">
        <v>0</v>
      </c>
    </row>
    <row r="11339" spans="1:10" hidden="1" x14ac:dyDescent="0.35">
      <c r="A11339">
        <v>2023</v>
      </c>
      <c r="B11339">
        <v>3136504</v>
      </c>
      <c r="C11339" t="s">
        <v>122</v>
      </c>
      <c r="D11339" t="s">
        <v>303</v>
      </c>
      <c r="E11339" t="s">
        <v>299</v>
      </c>
      <c r="F11339" s="8">
        <v>9473142.6300000008</v>
      </c>
      <c r="G11339" s="10">
        <v>8822845.3200000003</v>
      </c>
      <c r="H11339">
        <v>0.60429123447445865</v>
      </c>
      <c r="I11339" s="8">
        <v>392968.96423531976</v>
      </c>
      <c r="J11339" s="8">
        <v>0</v>
      </c>
    </row>
    <row r="11340" spans="1:10" hidden="1" x14ac:dyDescent="0.35">
      <c r="A11340">
        <v>2023</v>
      </c>
      <c r="B11340">
        <v>3136504</v>
      </c>
      <c r="C11340" t="s">
        <v>122</v>
      </c>
      <c r="D11340" t="s">
        <v>303</v>
      </c>
      <c r="E11340" t="s">
        <v>300</v>
      </c>
      <c r="F11340" s="8">
        <v>5331568.09</v>
      </c>
      <c r="G11340" s="10"/>
      <c r="I11340" s="8">
        <v>0</v>
      </c>
      <c r="J11340" s="8">
        <v>5724537.0542353196</v>
      </c>
    </row>
    <row r="11341" spans="1:10" hidden="1" x14ac:dyDescent="0.35">
      <c r="A11341">
        <v>2023</v>
      </c>
      <c r="B11341">
        <v>3136504</v>
      </c>
      <c r="C11341" t="s">
        <v>122</v>
      </c>
      <c r="D11341" t="s">
        <v>303</v>
      </c>
      <c r="E11341" t="s">
        <v>306</v>
      </c>
      <c r="F11341" s="8">
        <v>23805.88</v>
      </c>
      <c r="G11341" s="10"/>
      <c r="I11341" s="8">
        <v>0</v>
      </c>
      <c r="J11341" s="8">
        <v>0</v>
      </c>
    </row>
    <row r="11342" spans="1:10" hidden="1" x14ac:dyDescent="0.35">
      <c r="A11342">
        <v>2023</v>
      </c>
      <c r="B11342">
        <v>3136504</v>
      </c>
      <c r="C11342" t="s">
        <v>122</v>
      </c>
      <c r="D11342" t="s">
        <v>303</v>
      </c>
      <c r="E11342" t="s">
        <v>301</v>
      </c>
      <c r="F11342" s="8">
        <v>2674300.04</v>
      </c>
      <c r="G11342" s="10"/>
      <c r="I11342" s="8">
        <v>0</v>
      </c>
      <c r="J11342" s="8">
        <v>0</v>
      </c>
    </row>
    <row r="11343" spans="1:10" hidden="1" x14ac:dyDescent="0.35">
      <c r="A11343">
        <v>2023</v>
      </c>
      <c r="B11343">
        <v>3136504</v>
      </c>
      <c r="C11343" t="s">
        <v>122</v>
      </c>
      <c r="D11343" t="s">
        <v>303</v>
      </c>
      <c r="E11343" t="s">
        <v>304</v>
      </c>
      <c r="F11343" s="8">
        <v>8527.02</v>
      </c>
      <c r="G11343" s="10"/>
      <c r="I11343" s="8">
        <v>0</v>
      </c>
      <c r="J11343" s="8">
        <v>0</v>
      </c>
    </row>
    <row r="11344" spans="1:10" hidden="1" x14ac:dyDescent="0.35">
      <c r="A11344">
        <v>2023</v>
      </c>
      <c r="B11344">
        <v>3136504</v>
      </c>
      <c r="C11344" t="s">
        <v>122</v>
      </c>
      <c r="D11344" t="s">
        <v>303</v>
      </c>
      <c r="E11344" t="s">
        <v>309</v>
      </c>
      <c r="F11344" s="8">
        <v>650297.31000000006</v>
      </c>
      <c r="G11344" s="10"/>
      <c r="I11344" s="8">
        <v>0</v>
      </c>
      <c r="J11344" s="8">
        <v>0</v>
      </c>
    </row>
    <row r="11345" spans="1:10" hidden="1" x14ac:dyDescent="0.35">
      <c r="A11345">
        <v>2023</v>
      </c>
      <c r="B11345">
        <v>3136520</v>
      </c>
      <c r="C11345" t="s">
        <v>123</v>
      </c>
      <c r="D11345" t="s">
        <v>303</v>
      </c>
      <c r="E11345" t="s">
        <v>299</v>
      </c>
      <c r="F11345" s="8">
        <v>6962253.9400000004</v>
      </c>
      <c r="G11345" s="10">
        <v>6632132.8200000003</v>
      </c>
      <c r="H11345">
        <v>0.91205789512520641</v>
      </c>
      <c r="I11345" s="8">
        <v>301089.57384357566</v>
      </c>
      <c r="J11345" s="8">
        <v>0</v>
      </c>
    </row>
    <row r="11346" spans="1:10" hidden="1" x14ac:dyDescent="0.35">
      <c r="A11346">
        <v>2023</v>
      </c>
      <c r="B11346">
        <v>3136520</v>
      </c>
      <c r="C11346" t="s">
        <v>123</v>
      </c>
      <c r="D11346" t="s">
        <v>303</v>
      </c>
      <c r="E11346" t="s">
        <v>300</v>
      </c>
      <c r="F11346" s="8">
        <v>6048889.0999999996</v>
      </c>
      <c r="G11346" s="10"/>
      <c r="I11346" s="8">
        <v>0</v>
      </c>
      <c r="J11346" s="8">
        <v>6349978.6738435756</v>
      </c>
    </row>
    <row r="11347" spans="1:10" hidden="1" x14ac:dyDescent="0.35">
      <c r="A11347">
        <v>2023</v>
      </c>
      <c r="B11347">
        <v>3136520</v>
      </c>
      <c r="C11347" t="s">
        <v>123</v>
      </c>
      <c r="D11347" t="s">
        <v>303</v>
      </c>
      <c r="E11347" t="s">
        <v>301</v>
      </c>
      <c r="F11347" s="8">
        <v>583243.72</v>
      </c>
      <c r="G11347" s="10"/>
      <c r="I11347" s="8">
        <v>0</v>
      </c>
      <c r="J11347" s="8">
        <v>0</v>
      </c>
    </row>
    <row r="11348" spans="1:10" hidden="1" x14ac:dyDescent="0.35">
      <c r="A11348">
        <v>2023</v>
      </c>
      <c r="B11348">
        <v>3136520</v>
      </c>
      <c r="C11348" t="s">
        <v>123</v>
      </c>
      <c r="D11348" t="s">
        <v>303</v>
      </c>
      <c r="E11348" t="s">
        <v>309</v>
      </c>
      <c r="F11348" s="8">
        <v>330121.12</v>
      </c>
      <c r="G11348" s="10"/>
      <c r="I11348" s="8">
        <v>0</v>
      </c>
      <c r="J11348" s="8">
        <v>0</v>
      </c>
    </row>
    <row r="11349" spans="1:10" hidden="1" x14ac:dyDescent="0.35">
      <c r="A11349">
        <v>2023</v>
      </c>
      <c r="B11349">
        <v>3136553</v>
      </c>
      <c r="C11349" t="s">
        <v>124</v>
      </c>
      <c r="D11349" t="s">
        <v>303</v>
      </c>
      <c r="E11349" t="s">
        <v>299</v>
      </c>
      <c r="F11349" s="8">
        <v>6642551.3799999999</v>
      </c>
      <c r="G11349" s="10">
        <v>6213724.1099999994</v>
      </c>
      <c r="H11349">
        <v>0.90462194659620976</v>
      </c>
      <c r="I11349" s="8">
        <v>387926.55974093842</v>
      </c>
      <c r="J11349" s="8">
        <v>0</v>
      </c>
    </row>
    <row r="11350" spans="1:10" hidden="1" x14ac:dyDescent="0.35">
      <c r="A11350">
        <v>2023</v>
      </c>
      <c r="B11350">
        <v>3136553</v>
      </c>
      <c r="C11350" t="s">
        <v>124</v>
      </c>
      <c r="D11350" t="s">
        <v>303</v>
      </c>
      <c r="E11350" t="s">
        <v>300</v>
      </c>
      <c r="F11350" s="8">
        <v>5621071.2000000002</v>
      </c>
      <c r="G11350" s="10"/>
      <c r="I11350" s="8">
        <v>0</v>
      </c>
      <c r="J11350" s="8">
        <v>6008997.7597409384</v>
      </c>
    </row>
    <row r="11351" spans="1:10" hidden="1" x14ac:dyDescent="0.35">
      <c r="A11351">
        <v>2023</v>
      </c>
      <c r="B11351">
        <v>3136553</v>
      </c>
      <c r="C11351" t="s">
        <v>124</v>
      </c>
      <c r="D11351" t="s">
        <v>303</v>
      </c>
      <c r="E11351" t="s">
        <v>301</v>
      </c>
      <c r="F11351" s="8">
        <v>551716.64</v>
      </c>
      <c r="G11351" s="10"/>
      <c r="I11351" s="8">
        <v>0</v>
      </c>
      <c r="J11351" s="8">
        <v>0</v>
      </c>
    </row>
    <row r="11352" spans="1:10" hidden="1" x14ac:dyDescent="0.35">
      <c r="A11352">
        <v>2023</v>
      </c>
      <c r="B11352">
        <v>3136553</v>
      </c>
      <c r="C11352" t="s">
        <v>124</v>
      </c>
      <c r="D11352" t="s">
        <v>303</v>
      </c>
      <c r="E11352" t="s">
        <v>304</v>
      </c>
      <c r="F11352" s="8">
        <v>26756.57</v>
      </c>
      <c r="G11352" s="10"/>
      <c r="I11352" s="8">
        <v>0</v>
      </c>
      <c r="J11352" s="8">
        <v>0</v>
      </c>
    </row>
    <row r="11353" spans="1:10" hidden="1" x14ac:dyDescent="0.35">
      <c r="A11353">
        <v>2023</v>
      </c>
      <c r="B11353">
        <v>3136553</v>
      </c>
      <c r="C11353" t="s">
        <v>124</v>
      </c>
      <c r="D11353" t="s">
        <v>303</v>
      </c>
      <c r="E11353" t="s">
        <v>305</v>
      </c>
      <c r="F11353" s="8">
        <v>14179.7</v>
      </c>
      <c r="G11353" s="10"/>
      <c r="I11353" s="8">
        <v>0</v>
      </c>
      <c r="J11353" s="8">
        <v>0</v>
      </c>
    </row>
    <row r="11354" spans="1:10" hidden="1" x14ac:dyDescent="0.35">
      <c r="A11354">
        <v>2023</v>
      </c>
      <c r="B11354">
        <v>3136553</v>
      </c>
      <c r="C11354" t="s">
        <v>124</v>
      </c>
      <c r="D11354" t="s">
        <v>303</v>
      </c>
      <c r="E11354" t="s">
        <v>309</v>
      </c>
      <c r="F11354" s="8">
        <v>428827.27</v>
      </c>
      <c r="G11354" s="10"/>
      <c r="I11354" s="8">
        <v>0</v>
      </c>
      <c r="J11354" s="8">
        <v>0</v>
      </c>
    </row>
    <row r="11355" spans="1:10" hidden="1" x14ac:dyDescent="0.35">
      <c r="A11355">
        <v>2023</v>
      </c>
      <c r="B11355">
        <v>3136579</v>
      </c>
      <c r="C11355" t="s">
        <v>125</v>
      </c>
      <c r="D11355" t="s">
        <v>303</v>
      </c>
      <c r="E11355" t="s">
        <v>299</v>
      </c>
      <c r="F11355" s="8">
        <v>7946059.0899999999</v>
      </c>
      <c r="G11355" s="10">
        <v>7234744.6399999997</v>
      </c>
      <c r="H11355">
        <v>0.58877387688973093</v>
      </c>
      <c r="I11355" s="8">
        <v>418803.36641418666</v>
      </c>
      <c r="J11355" s="8">
        <v>0</v>
      </c>
    </row>
    <row r="11356" spans="1:10" hidden="1" x14ac:dyDescent="0.35">
      <c r="A11356">
        <v>2023</v>
      </c>
      <c r="B11356">
        <v>3136579</v>
      </c>
      <c r="C11356" t="s">
        <v>125</v>
      </c>
      <c r="D11356" t="s">
        <v>303</v>
      </c>
      <c r="E11356" t="s">
        <v>300</v>
      </c>
      <c r="F11356" s="8">
        <v>4259628.6500000004</v>
      </c>
      <c r="G11356" s="10"/>
      <c r="I11356" s="8">
        <v>0</v>
      </c>
      <c r="J11356" s="8">
        <v>4678432.0164141869</v>
      </c>
    </row>
    <row r="11357" spans="1:10" hidden="1" x14ac:dyDescent="0.35">
      <c r="A11357">
        <v>2023</v>
      </c>
      <c r="B11357">
        <v>3136579</v>
      </c>
      <c r="C11357" t="s">
        <v>125</v>
      </c>
      <c r="D11357" t="s">
        <v>303</v>
      </c>
      <c r="E11357" t="s">
        <v>306</v>
      </c>
      <c r="F11357" s="8">
        <v>164465</v>
      </c>
      <c r="G11357" s="10"/>
      <c r="I11357" s="8">
        <v>0</v>
      </c>
      <c r="J11357" s="8">
        <v>0</v>
      </c>
    </row>
    <row r="11358" spans="1:10" hidden="1" x14ac:dyDescent="0.35">
      <c r="A11358">
        <v>2023</v>
      </c>
      <c r="B11358">
        <v>3136579</v>
      </c>
      <c r="C11358" t="s">
        <v>125</v>
      </c>
      <c r="D11358" t="s">
        <v>303</v>
      </c>
      <c r="E11358" t="s">
        <v>301</v>
      </c>
      <c r="F11358" s="8">
        <v>2463713.96</v>
      </c>
      <c r="G11358" s="10"/>
      <c r="I11358" s="8">
        <v>0</v>
      </c>
      <c r="J11358" s="8">
        <v>0</v>
      </c>
    </row>
    <row r="11359" spans="1:10" hidden="1" x14ac:dyDescent="0.35">
      <c r="A11359">
        <v>2023</v>
      </c>
      <c r="B11359">
        <v>3136579</v>
      </c>
      <c r="C11359" t="s">
        <v>125</v>
      </c>
      <c r="D11359" t="s">
        <v>303</v>
      </c>
      <c r="E11359" t="s">
        <v>309</v>
      </c>
      <c r="F11359" s="8">
        <v>711314.45</v>
      </c>
      <c r="G11359" s="10"/>
      <c r="I11359" s="8">
        <v>0</v>
      </c>
      <c r="J11359" s="8">
        <v>0</v>
      </c>
    </row>
    <row r="11360" spans="1:10" hidden="1" x14ac:dyDescent="0.35">
      <c r="A11360">
        <v>2023</v>
      </c>
      <c r="B11360">
        <v>3136801</v>
      </c>
      <c r="C11360" t="s">
        <v>126</v>
      </c>
      <c r="D11360" t="s">
        <v>303</v>
      </c>
      <c r="E11360" t="s">
        <v>299</v>
      </c>
      <c r="F11360" s="8">
        <v>5465526.0899999999</v>
      </c>
      <c r="G11360" s="10">
        <v>4682822.13</v>
      </c>
      <c r="H11360">
        <v>0.86942430375846891</v>
      </c>
      <c r="I11360" s="8">
        <v>680501.84547199646</v>
      </c>
      <c r="J11360" s="8">
        <v>0</v>
      </c>
    </row>
    <row r="11361" spans="1:10" hidden="1" x14ac:dyDescent="0.35">
      <c r="A11361">
        <v>2023</v>
      </c>
      <c r="B11361">
        <v>3136801</v>
      </c>
      <c r="C11361" t="s">
        <v>126</v>
      </c>
      <c r="D11361" t="s">
        <v>303</v>
      </c>
      <c r="E11361" t="s">
        <v>300</v>
      </c>
      <c r="F11361" s="8">
        <v>4071359.37</v>
      </c>
      <c r="G11361" s="10"/>
      <c r="I11361" s="8">
        <v>0</v>
      </c>
      <c r="J11361" s="8">
        <v>4751861.2154719969</v>
      </c>
    </row>
    <row r="11362" spans="1:10" hidden="1" x14ac:dyDescent="0.35">
      <c r="A11362">
        <v>2023</v>
      </c>
      <c r="B11362">
        <v>3136801</v>
      </c>
      <c r="C11362" t="s">
        <v>126</v>
      </c>
      <c r="D11362" t="s">
        <v>303</v>
      </c>
      <c r="E11362" t="s">
        <v>301</v>
      </c>
      <c r="F11362" s="8">
        <v>611462.76</v>
      </c>
      <c r="G11362" s="10"/>
      <c r="I11362" s="8">
        <v>0</v>
      </c>
      <c r="J11362" s="8">
        <v>0</v>
      </c>
    </row>
    <row r="11363" spans="1:10" hidden="1" x14ac:dyDescent="0.35">
      <c r="A11363">
        <v>2023</v>
      </c>
      <c r="B11363">
        <v>3136801</v>
      </c>
      <c r="C11363" t="s">
        <v>126</v>
      </c>
      <c r="D11363" t="s">
        <v>303</v>
      </c>
      <c r="E11363" t="s">
        <v>309</v>
      </c>
      <c r="F11363" s="8">
        <v>782703.96</v>
      </c>
      <c r="G11363" s="10"/>
      <c r="I11363" s="8">
        <v>0</v>
      </c>
      <c r="J11363" s="8">
        <v>0</v>
      </c>
    </row>
    <row r="11364" spans="1:10" hidden="1" x14ac:dyDescent="0.35">
      <c r="A11364">
        <v>2023</v>
      </c>
      <c r="B11364">
        <v>3136959</v>
      </c>
      <c r="C11364" t="s">
        <v>127</v>
      </c>
      <c r="D11364" t="s">
        <v>303</v>
      </c>
      <c r="E11364" t="s">
        <v>299</v>
      </c>
      <c r="F11364" s="8">
        <v>8528347.7799999993</v>
      </c>
      <c r="G11364" s="10">
        <v>7923880.379999999</v>
      </c>
      <c r="H11364">
        <v>0.61006044742941967</v>
      </c>
      <c r="I11364" s="8">
        <v>368761.65250049799</v>
      </c>
      <c r="J11364" s="8">
        <v>0</v>
      </c>
    </row>
    <row r="11365" spans="1:10" hidden="1" x14ac:dyDescent="0.35">
      <c r="A11365">
        <v>2023</v>
      </c>
      <c r="B11365">
        <v>3136959</v>
      </c>
      <c r="C11365" t="s">
        <v>127</v>
      </c>
      <c r="D11365" t="s">
        <v>303</v>
      </c>
      <c r="E11365" t="s">
        <v>300</v>
      </c>
      <c r="F11365" s="8">
        <v>4834046.01</v>
      </c>
      <c r="G11365" s="10"/>
      <c r="I11365" s="8">
        <v>0</v>
      </c>
      <c r="J11365" s="8">
        <v>5202807.6625004979</v>
      </c>
    </row>
    <row r="11366" spans="1:10" hidden="1" x14ac:dyDescent="0.35">
      <c r="A11366">
        <v>2023</v>
      </c>
      <c r="B11366">
        <v>3136959</v>
      </c>
      <c r="C11366" t="s">
        <v>127</v>
      </c>
      <c r="D11366" t="s">
        <v>303</v>
      </c>
      <c r="E11366" t="s">
        <v>301</v>
      </c>
      <c r="F11366" s="8">
        <v>1147108.73</v>
      </c>
      <c r="G11366" s="10"/>
      <c r="I11366" s="8">
        <v>0</v>
      </c>
      <c r="J11366" s="8">
        <v>0</v>
      </c>
    </row>
    <row r="11367" spans="1:10" hidden="1" x14ac:dyDescent="0.35">
      <c r="A11367">
        <v>2023</v>
      </c>
      <c r="B11367">
        <v>3136959</v>
      </c>
      <c r="C11367" t="s">
        <v>127</v>
      </c>
      <c r="D11367" t="s">
        <v>303</v>
      </c>
      <c r="E11367" t="s">
        <v>309</v>
      </c>
      <c r="F11367" s="8">
        <v>604467.4</v>
      </c>
      <c r="G11367" s="10"/>
      <c r="I11367" s="8">
        <v>0</v>
      </c>
      <c r="J11367" s="8">
        <v>0</v>
      </c>
    </row>
    <row r="11368" spans="1:10" hidden="1" x14ac:dyDescent="0.35">
      <c r="A11368">
        <v>2023</v>
      </c>
      <c r="B11368">
        <v>3137007</v>
      </c>
      <c r="C11368" t="s">
        <v>128</v>
      </c>
      <c r="D11368" t="s">
        <v>303</v>
      </c>
      <c r="E11368" t="s">
        <v>299</v>
      </c>
      <c r="F11368" s="8">
        <v>21581528.149999999</v>
      </c>
      <c r="G11368" s="10">
        <v>21405435.189999998</v>
      </c>
      <c r="H11368">
        <v>0.77746104586439857</v>
      </c>
      <c r="I11368" s="8">
        <v>136905.4168509577</v>
      </c>
      <c r="J11368" s="8">
        <v>0</v>
      </c>
    </row>
    <row r="11369" spans="1:10" hidden="1" x14ac:dyDescent="0.35">
      <c r="A11369">
        <v>2023</v>
      </c>
      <c r="B11369">
        <v>3137007</v>
      </c>
      <c r="C11369" t="s">
        <v>128</v>
      </c>
      <c r="D11369" t="s">
        <v>303</v>
      </c>
      <c r="E11369" t="s">
        <v>300</v>
      </c>
      <c r="F11369" s="8">
        <v>16641892.029999999</v>
      </c>
      <c r="G11369" s="10"/>
      <c r="I11369" s="8">
        <v>0</v>
      </c>
      <c r="J11369" s="8">
        <v>16778797.446850955</v>
      </c>
    </row>
    <row r="11370" spans="1:10" hidden="1" x14ac:dyDescent="0.35">
      <c r="A11370">
        <v>2023</v>
      </c>
      <c r="B11370">
        <v>3137007</v>
      </c>
      <c r="C11370" t="s">
        <v>128</v>
      </c>
      <c r="D11370" t="s">
        <v>303</v>
      </c>
      <c r="E11370" t="s">
        <v>306</v>
      </c>
      <c r="F11370" s="8">
        <v>349620.47999999998</v>
      </c>
      <c r="G11370" s="10"/>
      <c r="I11370" s="8">
        <v>0</v>
      </c>
      <c r="J11370" s="8">
        <v>0</v>
      </c>
    </row>
    <row r="11371" spans="1:10" hidden="1" x14ac:dyDescent="0.35">
      <c r="A11371">
        <v>2023</v>
      </c>
      <c r="B11371">
        <v>3137007</v>
      </c>
      <c r="C11371" t="s">
        <v>128</v>
      </c>
      <c r="D11371" t="s">
        <v>303</v>
      </c>
      <c r="E11371" t="s">
        <v>301</v>
      </c>
      <c r="F11371" s="8">
        <v>1707457.79</v>
      </c>
      <c r="G11371" s="10"/>
      <c r="I11371" s="8">
        <v>0</v>
      </c>
      <c r="J11371" s="8">
        <v>0</v>
      </c>
    </row>
    <row r="11372" spans="1:10" hidden="1" x14ac:dyDescent="0.35">
      <c r="A11372">
        <v>2023</v>
      </c>
      <c r="B11372">
        <v>3137007</v>
      </c>
      <c r="C11372" t="s">
        <v>128</v>
      </c>
      <c r="D11372" t="s">
        <v>303</v>
      </c>
      <c r="E11372" t="s">
        <v>309</v>
      </c>
      <c r="F11372" s="8">
        <v>176092.96</v>
      </c>
      <c r="G11372" s="10"/>
      <c r="I11372" s="8">
        <v>0</v>
      </c>
      <c r="J11372" s="8">
        <v>0</v>
      </c>
    </row>
    <row r="11373" spans="1:10" hidden="1" x14ac:dyDescent="0.35">
      <c r="A11373">
        <v>2023</v>
      </c>
      <c r="B11373">
        <v>3137304</v>
      </c>
      <c r="C11373" t="s">
        <v>129</v>
      </c>
      <c r="D11373" t="s">
        <v>303</v>
      </c>
      <c r="E11373" t="s">
        <v>299</v>
      </c>
      <c r="F11373" s="8">
        <v>6453752</v>
      </c>
      <c r="G11373" s="10">
        <v>5947297.6100000003</v>
      </c>
      <c r="H11373">
        <v>0.55511941498417794</v>
      </c>
      <c r="I11373" s="8">
        <v>281142.66469296871</v>
      </c>
      <c r="J11373" s="8">
        <v>0</v>
      </c>
    </row>
    <row r="11374" spans="1:10" hidden="1" x14ac:dyDescent="0.35">
      <c r="A11374">
        <v>2023</v>
      </c>
      <c r="B11374">
        <v>3137304</v>
      </c>
      <c r="C11374" t="s">
        <v>129</v>
      </c>
      <c r="D11374" t="s">
        <v>303</v>
      </c>
      <c r="E11374" t="s">
        <v>300</v>
      </c>
      <c r="F11374" s="8">
        <v>3301460.37</v>
      </c>
      <c r="G11374" s="10"/>
      <c r="I11374" s="8">
        <v>0</v>
      </c>
      <c r="J11374" s="8">
        <v>3582603.0346929687</v>
      </c>
    </row>
    <row r="11375" spans="1:10" hidden="1" x14ac:dyDescent="0.35">
      <c r="A11375">
        <v>2023</v>
      </c>
      <c r="B11375">
        <v>3137304</v>
      </c>
      <c r="C11375" t="s">
        <v>129</v>
      </c>
      <c r="D11375" t="s">
        <v>303</v>
      </c>
      <c r="E11375" t="s">
        <v>306</v>
      </c>
      <c r="F11375" s="8">
        <v>336586.59</v>
      </c>
      <c r="G11375" s="10"/>
      <c r="I11375" s="8">
        <v>0</v>
      </c>
      <c r="J11375" s="8">
        <v>0</v>
      </c>
    </row>
    <row r="11376" spans="1:10" hidden="1" x14ac:dyDescent="0.35">
      <c r="A11376">
        <v>2023</v>
      </c>
      <c r="B11376">
        <v>3137304</v>
      </c>
      <c r="C11376" t="s">
        <v>129</v>
      </c>
      <c r="D11376" t="s">
        <v>303</v>
      </c>
      <c r="E11376" t="s">
        <v>301</v>
      </c>
      <c r="F11376" s="8">
        <v>1752744.9</v>
      </c>
      <c r="G11376" s="10"/>
      <c r="I11376" s="8">
        <v>0</v>
      </c>
      <c r="J11376" s="8">
        <v>0</v>
      </c>
    </row>
    <row r="11377" spans="1:10" hidden="1" x14ac:dyDescent="0.35">
      <c r="A11377">
        <v>2023</v>
      </c>
      <c r="B11377">
        <v>3137304</v>
      </c>
      <c r="C11377" t="s">
        <v>129</v>
      </c>
      <c r="D11377" t="s">
        <v>303</v>
      </c>
      <c r="E11377" t="s">
        <v>305</v>
      </c>
      <c r="F11377" s="8">
        <v>271622.48</v>
      </c>
      <c r="G11377" s="10"/>
      <c r="I11377" s="8">
        <v>0</v>
      </c>
      <c r="J11377" s="8">
        <v>0</v>
      </c>
    </row>
    <row r="11378" spans="1:10" hidden="1" x14ac:dyDescent="0.35">
      <c r="A11378">
        <v>2023</v>
      </c>
      <c r="B11378">
        <v>3137304</v>
      </c>
      <c r="C11378" t="s">
        <v>129</v>
      </c>
      <c r="D11378" t="s">
        <v>303</v>
      </c>
      <c r="E11378" t="s">
        <v>309</v>
      </c>
      <c r="F11378" s="8">
        <v>506454.39</v>
      </c>
      <c r="G11378" s="10"/>
      <c r="I11378" s="8">
        <v>0</v>
      </c>
      <c r="J11378" s="8">
        <v>0</v>
      </c>
    </row>
    <row r="11379" spans="1:10" hidden="1" x14ac:dyDescent="0.35">
      <c r="A11379">
        <v>2023</v>
      </c>
      <c r="B11379">
        <v>3138104</v>
      </c>
      <c r="C11379" t="s">
        <v>130</v>
      </c>
      <c r="D11379" t="s">
        <v>303</v>
      </c>
      <c r="E11379" t="s">
        <v>299</v>
      </c>
      <c r="F11379" s="8">
        <v>12693587.300000001</v>
      </c>
      <c r="G11379" s="10">
        <v>12693587.300000001</v>
      </c>
      <c r="H11379">
        <v>0.99730948397857544</v>
      </c>
      <c r="I11379" s="8">
        <v>0</v>
      </c>
      <c r="J11379" s="8">
        <v>0</v>
      </c>
    </row>
    <row r="11380" spans="1:10" hidden="1" x14ac:dyDescent="0.35">
      <c r="A11380">
        <v>2023</v>
      </c>
      <c r="B11380">
        <v>3138104</v>
      </c>
      <c r="C11380" t="s">
        <v>130</v>
      </c>
      <c r="D11380" t="s">
        <v>303</v>
      </c>
      <c r="E11380" t="s">
        <v>300</v>
      </c>
      <c r="F11380" s="8">
        <v>12659435</v>
      </c>
      <c r="G11380" s="10"/>
      <c r="I11380" s="8">
        <v>0</v>
      </c>
      <c r="J11380" s="8">
        <v>12659435</v>
      </c>
    </row>
    <row r="11381" spans="1:10" hidden="1" x14ac:dyDescent="0.35">
      <c r="A11381">
        <v>2023</v>
      </c>
      <c r="B11381">
        <v>3138104</v>
      </c>
      <c r="C11381" t="s">
        <v>130</v>
      </c>
      <c r="D11381" t="s">
        <v>303</v>
      </c>
      <c r="E11381" t="s">
        <v>306</v>
      </c>
      <c r="F11381" s="8">
        <v>34152.300000000003</v>
      </c>
      <c r="G11381" s="10"/>
      <c r="I11381" s="8">
        <v>0</v>
      </c>
      <c r="J11381" s="8">
        <v>0</v>
      </c>
    </row>
    <row r="11382" spans="1:10" hidden="1" x14ac:dyDescent="0.35">
      <c r="A11382">
        <v>2023</v>
      </c>
      <c r="B11382">
        <v>3138351</v>
      </c>
      <c r="C11382" t="s">
        <v>131</v>
      </c>
      <c r="D11382" t="s">
        <v>303</v>
      </c>
      <c r="E11382" t="s">
        <v>299</v>
      </c>
      <c r="F11382" s="8">
        <v>8293329.6699999999</v>
      </c>
      <c r="G11382" s="10">
        <v>8085684.8600000003</v>
      </c>
      <c r="H11382">
        <v>0.7256127033870079</v>
      </c>
      <c r="I11382" s="8">
        <v>150669.71192838161</v>
      </c>
      <c r="J11382" s="8">
        <v>0</v>
      </c>
    </row>
    <row r="11383" spans="1:10" hidden="1" x14ac:dyDescent="0.35">
      <c r="A11383">
        <v>2023</v>
      </c>
      <c r="B11383">
        <v>3138351</v>
      </c>
      <c r="C11383" t="s">
        <v>131</v>
      </c>
      <c r="D11383" t="s">
        <v>303</v>
      </c>
      <c r="E11383" t="s">
        <v>300</v>
      </c>
      <c r="F11383" s="8">
        <v>5867075.6500000004</v>
      </c>
      <c r="G11383" s="10"/>
      <c r="I11383" s="8">
        <v>0</v>
      </c>
      <c r="J11383" s="8">
        <v>6017745.361928382</v>
      </c>
    </row>
    <row r="11384" spans="1:10" hidden="1" x14ac:dyDescent="0.35">
      <c r="A11384">
        <v>2023</v>
      </c>
      <c r="B11384">
        <v>3138351</v>
      </c>
      <c r="C11384" t="s">
        <v>131</v>
      </c>
      <c r="D11384" t="s">
        <v>303</v>
      </c>
      <c r="E11384" t="s">
        <v>306</v>
      </c>
      <c r="F11384" s="8">
        <v>163607.28</v>
      </c>
      <c r="G11384" s="10"/>
      <c r="I11384" s="8">
        <v>0</v>
      </c>
      <c r="J11384" s="8">
        <v>0</v>
      </c>
    </row>
    <row r="11385" spans="1:10" hidden="1" x14ac:dyDescent="0.35">
      <c r="A11385">
        <v>2023</v>
      </c>
      <c r="B11385">
        <v>3138351</v>
      </c>
      <c r="C11385" t="s">
        <v>131</v>
      </c>
      <c r="D11385" t="s">
        <v>303</v>
      </c>
      <c r="E11385" t="s">
        <v>301</v>
      </c>
      <c r="F11385" s="8">
        <v>1557226</v>
      </c>
      <c r="G11385" s="10"/>
      <c r="I11385" s="8">
        <v>0</v>
      </c>
      <c r="J11385" s="8">
        <v>0</v>
      </c>
    </row>
    <row r="11386" spans="1:10" hidden="1" x14ac:dyDescent="0.35">
      <c r="A11386">
        <v>2023</v>
      </c>
      <c r="B11386">
        <v>3138351</v>
      </c>
      <c r="C11386" t="s">
        <v>131</v>
      </c>
      <c r="D11386" t="s">
        <v>303</v>
      </c>
      <c r="E11386" t="s">
        <v>304</v>
      </c>
      <c r="F11386" s="8">
        <v>9959.4599999999991</v>
      </c>
      <c r="G11386" s="10"/>
      <c r="I11386" s="8">
        <v>0</v>
      </c>
      <c r="J11386" s="8">
        <v>0</v>
      </c>
    </row>
    <row r="11387" spans="1:10" hidden="1" x14ac:dyDescent="0.35">
      <c r="A11387">
        <v>2023</v>
      </c>
      <c r="B11387">
        <v>3138351</v>
      </c>
      <c r="C11387" t="s">
        <v>131</v>
      </c>
      <c r="D11387" t="s">
        <v>303</v>
      </c>
      <c r="E11387" t="s">
        <v>305</v>
      </c>
      <c r="F11387" s="8">
        <v>157784.87</v>
      </c>
      <c r="G11387" s="10"/>
      <c r="I11387" s="8">
        <v>0</v>
      </c>
      <c r="J11387" s="8">
        <v>0</v>
      </c>
    </row>
    <row r="11388" spans="1:10" hidden="1" x14ac:dyDescent="0.35">
      <c r="A11388">
        <v>2023</v>
      </c>
      <c r="B11388">
        <v>3138351</v>
      </c>
      <c r="C11388" t="s">
        <v>131</v>
      </c>
      <c r="D11388" t="s">
        <v>303</v>
      </c>
      <c r="E11388" t="s">
        <v>309</v>
      </c>
      <c r="F11388" s="8">
        <v>207644.81</v>
      </c>
      <c r="G11388" s="10"/>
      <c r="I11388" s="8">
        <v>0</v>
      </c>
      <c r="J11388" s="8">
        <v>0</v>
      </c>
    </row>
    <row r="11389" spans="1:10" hidden="1" x14ac:dyDescent="0.35">
      <c r="A11389">
        <v>2023</v>
      </c>
      <c r="B11389">
        <v>3138658</v>
      </c>
      <c r="C11389" t="s">
        <v>132</v>
      </c>
      <c r="D11389" t="s">
        <v>303</v>
      </c>
      <c r="E11389" t="s">
        <v>299</v>
      </c>
      <c r="F11389" s="8">
        <v>14741752.890000001</v>
      </c>
      <c r="G11389" s="10">
        <v>13835070.040000001</v>
      </c>
      <c r="H11389">
        <v>0.53579836665575709</v>
      </c>
      <c r="I11389" s="8">
        <v>485799.19010478677</v>
      </c>
      <c r="J11389" s="8">
        <v>0</v>
      </c>
    </row>
    <row r="11390" spans="1:10" hidden="1" x14ac:dyDescent="0.35">
      <c r="A11390">
        <v>2023</v>
      </c>
      <c r="B11390">
        <v>3138658</v>
      </c>
      <c r="C11390" t="s">
        <v>132</v>
      </c>
      <c r="D11390" t="s">
        <v>303</v>
      </c>
      <c r="E11390" t="s">
        <v>300</v>
      </c>
      <c r="F11390" s="8">
        <v>7412807.9299999997</v>
      </c>
      <c r="G11390" s="10"/>
      <c r="I11390" s="8">
        <v>0</v>
      </c>
      <c r="J11390" s="8">
        <v>7898607.120104786</v>
      </c>
    </row>
    <row r="11391" spans="1:10" hidden="1" x14ac:dyDescent="0.35">
      <c r="A11391">
        <v>2023</v>
      </c>
      <c r="B11391">
        <v>3138658</v>
      </c>
      <c r="C11391" t="s">
        <v>132</v>
      </c>
      <c r="D11391" t="s">
        <v>303</v>
      </c>
      <c r="E11391" t="s">
        <v>301</v>
      </c>
      <c r="F11391" s="8">
        <v>5792451.5199999996</v>
      </c>
      <c r="G11391" s="10"/>
      <c r="I11391" s="8">
        <v>0</v>
      </c>
      <c r="J11391" s="8">
        <v>0</v>
      </c>
    </row>
    <row r="11392" spans="1:10" hidden="1" x14ac:dyDescent="0.35">
      <c r="A11392">
        <v>2023</v>
      </c>
      <c r="B11392">
        <v>3138658</v>
      </c>
      <c r="C11392" t="s">
        <v>132</v>
      </c>
      <c r="D11392" t="s">
        <v>303</v>
      </c>
      <c r="E11392" t="s">
        <v>305</v>
      </c>
      <c r="F11392" s="8">
        <v>48967.6</v>
      </c>
      <c r="G11392" s="10"/>
      <c r="I11392" s="8">
        <v>0</v>
      </c>
      <c r="J11392" s="8">
        <v>0</v>
      </c>
    </row>
    <row r="11393" spans="1:10" hidden="1" x14ac:dyDescent="0.35">
      <c r="A11393">
        <v>2023</v>
      </c>
      <c r="B11393">
        <v>3138658</v>
      </c>
      <c r="C11393" t="s">
        <v>132</v>
      </c>
      <c r="D11393" t="s">
        <v>303</v>
      </c>
      <c r="E11393" t="s">
        <v>309</v>
      </c>
      <c r="F11393" s="8">
        <v>906682.85</v>
      </c>
      <c r="G11393" s="10"/>
      <c r="I11393" s="8">
        <v>0</v>
      </c>
      <c r="J11393" s="8">
        <v>0</v>
      </c>
    </row>
    <row r="11394" spans="1:10" hidden="1" x14ac:dyDescent="0.35">
      <c r="A11394">
        <v>2023</v>
      </c>
      <c r="B11394">
        <v>3138682</v>
      </c>
      <c r="C11394" t="s">
        <v>133</v>
      </c>
      <c r="D11394" t="s">
        <v>303</v>
      </c>
      <c r="E11394" t="s">
        <v>299</v>
      </c>
      <c r="F11394" s="8">
        <v>9348163.5099999998</v>
      </c>
      <c r="G11394" s="10">
        <v>8845812.5899999999</v>
      </c>
      <c r="H11394">
        <v>0.73342817677759553</v>
      </c>
      <c r="I11394" s="8">
        <v>368438.31935814774</v>
      </c>
      <c r="J11394" s="8">
        <v>0</v>
      </c>
    </row>
    <row r="11395" spans="1:10" hidden="1" x14ac:dyDescent="0.35">
      <c r="A11395">
        <v>2023</v>
      </c>
      <c r="B11395">
        <v>3138682</v>
      </c>
      <c r="C11395" t="s">
        <v>133</v>
      </c>
      <c r="D11395" t="s">
        <v>303</v>
      </c>
      <c r="E11395" t="s">
        <v>300</v>
      </c>
      <c r="F11395" s="8">
        <v>6487768.2000000002</v>
      </c>
      <c r="G11395" s="10"/>
      <c r="I11395" s="8">
        <v>0</v>
      </c>
      <c r="J11395" s="8">
        <v>6856206.5193581479</v>
      </c>
    </row>
    <row r="11396" spans="1:10" hidden="1" x14ac:dyDescent="0.35">
      <c r="A11396">
        <v>2023</v>
      </c>
      <c r="B11396">
        <v>3138682</v>
      </c>
      <c r="C11396" t="s">
        <v>133</v>
      </c>
      <c r="D11396" t="s">
        <v>303</v>
      </c>
      <c r="E11396" t="s">
        <v>306</v>
      </c>
      <c r="F11396" s="8">
        <v>70730.73</v>
      </c>
      <c r="G11396" s="10"/>
      <c r="I11396" s="8">
        <v>0</v>
      </c>
      <c r="J11396" s="8">
        <v>0</v>
      </c>
    </row>
    <row r="11397" spans="1:10" hidden="1" x14ac:dyDescent="0.35">
      <c r="A11397">
        <v>2023</v>
      </c>
      <c r="B11397">
        <v>3138682</v>
      </c>
      <c r="C11397" t="s">
        <v>133</v>
      </c>
      <c r="D11397" t="s">
        <v>303</v>
      </c>
      <c r="E11397" t="s">
        <v>301</v>
      </c>
      <c r="F11397" s="8">
        <v>2078347.22</v>
      </c>
      <c r="G11397" s="10"/>
      <c r="I11397" s="8">
        <v>0</v>
      </c>
      <c r="J11397" s="8">
        <v>0</v>
      </c>
    </row>
    <row r="11398" spans="1:10" hidden="1" x14ac:dyDescent="0.35">
      <c r="A11398">
        <v>2023</v>
      </c>
      <c r="B11398">
        <v>3138682</v>
      </c>
      <c r="C11398" t="s">
        <v>133</v>
      </c>
      <c r="D11398" t="s">
        <v>303</v>
      </c>
      <c r="E11398" t="s">
        <v>309</v>
      </c>
      <c r="F11398" s="8">
        <v>502350.92</v>
      </c>
      <c r="G11398" s="10"/>
      <c r="I11398" s="8">
        <v>0</v>
      </c>
      <c r="J11398" s="8">
        <v>0</v>
      </c>
    </row>
    <row r="11399" spans="1:10" hidden="1" x14ac:dyDescent="0.35">
      <c r="A11399">
        <v>2023</v>
      </c>
      <c r="B11399">
        <v>3138906</v>
      </c>
      <c r="C11399" t="s">
        <v>134</v>
      </c>
      <c r="D11399" t="s">
        <v>303</v>
      </c>
      <c r="E11399" t="s">
        <v>299</v>
      </c>
      <c r="F11399" s="8">
        <v>10468560.75</v>
      </c>
      <c r="G11399" s="10">
        <v>9381412.5099999998</v>
      </c>
      <c r="H11399">
        <v>0.62860687809153803</v>
      </c>
      <c r="I11399" s="8">
        <v>683388.86116911017</v>
      </c>
      <c r="J11399" s="8">
        <v>0</v>
      </c>
    </row>
    <row r="11400" spans="1:10" hidden="1" x14ac:dyDescent="0.35">
      <c r="A11400">
        <v>2023</v>
      </c>
      <c r="B11400">
        <v>3138906</v>
      </c>
      <c r="C11400" t="s">
        <v>134</v>
      </c>
      <c r="D11400" t="s">
        <v>303</v>
      </c>
      <c r="E11400" t="s">
        <v>300</v>
      </c>
      <c r="F11400" s="8">
        <v>5897220.4299999997</v>
      </c>
      <c r="G11400" s="10"/>
      <c r="I11400" s="8">
        <v>0</v>
      </c>
      <c r="J11400" s="8">
        <v>6580609.2911691098</v>
      </c>
    </row>
    <row r="11401" spans="1:10" hidden="1" x14ac:dyDescent="0.35">
      <c r="A11401">
        <v>2023</v>
      </c>
      <c r="B11401">
        <v>3138906</v>
      </c>
      <c r="C11401" t="s">
        <v>134</v>
      </c>
      <c r="D11401" t="s">
        <v>303</v>
      </c>
      <c r="E11401" t="s">
        <v>306</v>
      </c>
      <c r="F11401" s="8">
        <v>1431394</v>
      </c>
      <c r="G11401" s="10"/>
      <c r="I11401" s="8">
        <v>0</v>
      </c>
      <c r="J11401" s="8">
        <v>0</v>
      </c>
    </row>
    <row r="11402" spans="1:10" hidden="1" x14ac:dyDescent="0.35">
      <c r="A11402">
        <v>2023</v>
      </c>
      <c r="B11402">
        <v>3138906</v>
      </c>
      <c r="C11402" t="s">
        <v>134</v>
      </c>
      <c r="D11402" t="s">
        <v>303</v>
      </c>
      <c r="E11402" t="s">
        <v>301</v>
      </c>
      <c r="F11402" s="8">
        <v>1017114</v>
      </c>
      <c r="G11402" s="10"/>
      <c r="I11402" s="8">
        <v>0</v>
      </c>
      <c r="J11402" s="8">
        <v>0</v>
      </c>
    </row>
    <row r="11403" spans="1:10" hidden="1" x14ac:dyDescent="0.35">
      <c r="A11403">
        <v>2023</v>
      </c>
      <c r="B11403">
        <v>3138906</v>
      </c>
      <c r="C11403" t="s">
        <v>134</v>
      </c>
      <c r="D11403" t="s">
        <v>303</v>
      </c>
      <c r="E11403" t="s">
        <v>309</v>
      </c>
      <c r="F11403" s="8">
        <v>1087148.24</v>
      </c>
      <c r="G11403" s="10"/>
      <c r="I11403" s="8">
        <v>0</v>
      </c>
      <c r="J11403" s="8">
        <v>0</v>
      </c>
    </row>
    <row r="11404" spans="1:10" hidden="1" x14ac:dyDescent="0.35">
      <c r="A11404">
        <v>2023</v>
      </c>
      <c r="B11404">
        <v>3139201</v>
      </c>
      <c r="C11404" t="s">
        <v>135</v>
      </c>
      <c r="D11404" t="s">
        <v>303</v>
      </c>
      <c r="E11404" t="s">
        <v>299</v>
      </c>
      <c r="F11404" s="8">
        <v>15430883.77</v>
      </c>
      <c r="G11404" s="10">
        <v>14352111.02</v>
      </c>
      <c r="H11404">
        <v>0.58292873141389623</v>
      </c>
      <c r="I11404" s="8">
        <v>628847.63064138021</v>
      </c>
      <c r="J11404" s="8">
        <v>0</v>
      </c>
    </row>
    <row r="11405" spans="1:10" hidden="1" x14ac:dyDescent="0.35">
      <c r="A11405">
        <v>2023</v>
      </c>
      <c r="B11405">
        <v>3139201</v>
      </c>
      <c r="C11405" t="s">
        <v>135</v>
      </c>
      <c r="D11405" t="s">
        <v>303</v>
      </c>
      <c r="E11405" t="s">
        <v>300</v>
      </c>
      <c r="F11405" s="8">
        <v>8366257.8700000001</v>
      </c>
      <c r="G11405" s="10"/>
      <c r="I11405" s="8">
        <v>0</v>
      </c>
      <c r="J11405" s="8">
        <v>8995105.5006413795</v>
      </c>
    </row>
    <row r="11406" spans="1:10" hidden="1" x14ac:dyDescent="0.35">
      <c r="A11406">
        <v>2023</v>
      </c>
      <c r="B11406">
        <v>3139201</v>
      </c>
      <c r="C11406" t="s">
        <v>135</v>
      </c>
      <c r="D11406" t="s">
        <v>303</v>
      </c>
      <c r="E11406" t="s">
        <v>308</v>
      </c>
      <c r="F11406" s="8">
        <v>39700.800000000003</v>
      </c>
      <c r="G11406" s="10"/>
      <c r="I11406" s="8">
        <v>0</v>
      </c>
      <c r="J11406" s="8">
        <v>0</v>
      </c>
    </row>
    <row r="11407" spans="1:10" hidden="1" x14ac:dyDescent="0.35">
      <c r="A11407">
        <v>2023</v>
      </c>
      <c r="B11407">
        <v>3139201</v>
      </c>
      <c r="C11407" t="s">
        <v>135</v>
      </c>
      <c r="D11407" t="s">
        <v>303</v>
      </c>
      <c r="E11407" t="s">
        <v>306</v>
      </c>
      <c r="F11407" s="8">
        <v>86504.35</v>
      </c>
      <c r="G11407" s="10"/>
      <c r="I11407" s="8">
        <v>0</v>
      </c>
      <c r="J11407" s="8">
        <v>0</v>
      </c>
    </row>
    <row r="11408" spans="1:10" hidden="1" x14ac:dyDescent="0.35">
      <c r="A11408">
        <v>2023</v>
      </c>
      <c r="B11408">
        <v>3139201</v>
      </c>
      <c r="C11408" t="s">
        <v>135</v>
      </c>
      <c r="D11408" t="s">
        <v>303</v>
      </c>
      <c r="E11408" t="s">
        <v>301</v>
      </c>
      <c r="F11408" s="8">
        <v>4922254.66</v>
      </c>
      <c r="G11408" s="10"/>
      <c r="I11408" s="8">
        <v>0</v>
      </c>
      <c r="J11408" s="8">
        <v>0</v>
      </c>
    </row>
    <row r="11409" spans="1:10" hidden="1" x14ac:dyDescent="0.35">
      <c r="A11409">
        <v>2023</v>
      </c>
      <c r="B11409">
        <v>3139201</v>
      </c>
      <c r="C11409" t="s">
        <v>135</v>
      </c>
      <c r="D11409" t="s">
        <v>303</v>
      </c>
      <c r="E11409" t="s">
        <v>305</v>
      </c>
      <c r="F11409" s="8">
        <v>340797.86</v>
      </c>
      <c r="G11409" s="10"/>
      <c r="I11409" s="8">
        <v>0</v>
      </c>
      <c r="J11409" s="8">
        <v>0</v>
      </c>
    </row>
    <row r="11410" spans="1:10" hidden="1" x14ac:dyDescent="0.35">
      <c r="A11410">
        <v>2023</v>
      </c>
      <c r="B11410">
        <v>3139201</v>
      </c>
      <c r="C11410" t="s">
        <v>135</v>
      </c>
      <c r="D11410" t="s">
        <v>303</v>
      </c>
      <c r="E11410" t="s">
        <v>309</v>
      </c>
      <c r="F11410" s="8">
        <v>1078772.75</v>
      </c>
      <c r="G11410" s="10"/>
      <c r="I11410" s="8">
        <v>0</v>
      </c>
      <c r="J11410" s="8">
        <v>0</v>
      </c>
    </row>
    <row r="11411" spans="1:10" hidden="1" x14ac:dyDescent="0.35">
      <c r="A11411">
        <v>2023</v>
      </c>
      <c r="B11411">
        <v>3139250</v>
      </c>
      <c r="C11411" t="s">
        <v>136</v>
      </c>
      <c r="D11411" t="s">
        <v>303</v>
      </c>
      <c r="E11411" t="s">
        <v>299</v>
      </c>
      <c r="F11411" s="8">
        <v>7792303.8600000003</v>
      </c>
      <c r="G11411" s="10">
        <v>6535161.7400000002</v>
      </c>
      <c r="H11411">
        <v>0.8629905309734538</v>
      </c>
      <c r="I11411" s="8">
        <v>1084901.7456478935</v>
      </c>
      <c r="J11411" s="8">
        <v>0</v>
      </c>
    </row>
    <row r="11412" spans="1:10" hidden="1" x14ac:dyDescent="0.35">
      <c r="A11412">
        <v>2023</v>
      </c>
      <c r="B11412">
        <v>3139250</v>
      </c>
      <c r="C11412" t="s">
        <v>136</v>
      </c>
      <c r="D11412" t="s">
        <v>303</v>
      </c>
      <c r="E11412" t="s">
        <v>300</v>
      </c>
      <c r="F11412" s="8">
        <v>5639782.7000000002</v>
      </c>
      <c r="G11412" s="10"/>
      <c r="I11412" s="8">
        <v>0</v>
      </c>
      <c r="J11412" s="8">
        <v>6724684.4456478935</v>
      </c>
    </row>
    <row r="11413" spans="1:10" hidden="1" x14ac:dyDescent="0.35">
      <c r="A11413">
        <v>2023</v>
      </c>
      <c r="B11413">
        <v>3139250</v>
      </c>
      <c r="C11413" t="s">
        <v>136</v>
      </c>
      <c r="D11413" t="s">
        <v>303</v>
      </c>
      <c r="E11413" t="s">
        <v>301</v>
      </c>
      <c r="F11413" s="8">
        <v>803565.54</v>
      </c>
      <c r="G11413" s="10"/>
      <c r="I11413" s="8">
        <v>0</v>
      </c>
      <c r="J11413" s="8">
        <v>0</v>
      </c>
    </row>
    <row r="11414" spans="1:10" hidden="1" x14ac:dyDescent="0.35">
      <c r="A11414">
        <v>2023</v>
      </c>
      <c r="B11414">
        <v>3139250</v>
      </c>
      <c r="C11414" t="s">
        <v>136</v>
      </c>
      <c r="D11414" t="s">
        <v>303</v>
      </c>
      <c r="E11414" t="s">
        <v>309</v>
      </c>
      <c r="F11414" s="8">
        <v>1257142.1200000001</v>
      </c>
      <c r="G11414" s="10"/>
      <c r="I11414" s="8">
        <v>0</v>
      </c>
      <c r="J11414" s="8">
        <v>0</v>
      </c>
    </row>
    <row r="11415" spans="1:10" hidden="1" x14ac:dyDescent="0.35">
      <c r="A11415">
        <v>2023</v>
      </c>
      <c r="B11415">
        <v>3139300</v>
      </c>
      <c r="C11415" t="s">
        <v>137</v>
      </c>
      <c r="D11415" t="s">
        <v>303</v>
      </c>
      <c r="E11415" t="s">
        <v>299</v>
      </c>
      <c r="F11415" s="8">
        <v>26869681.379999999</v>
      </c>
      <c r="G11415" s="10">
        <v>25525133.02</v>
      </c>
      <c r="H11415">
        <v>0.6129698723897189</v>
      </c>
      <c r="I11415" s="8">
        <v>824167.63665100583</v>
      </c>
      <c r="J11415" s="8">
        <v>0</v>
      </c>
    </row>
    <row r="11416" spans="1:10" hidden="1" x14ac:dyDescent="0.35">
      <c r="A11416">
        <v>2023</v>
      </c>
      <c r="B11416">
        <v>3139300</v>
      </c>
      <c r="C11416" t="s">
        <v>137</v>
      </c>
      <c r="D11416" t="s">
        <v>303</v>
      </c>
      <c r="E11416" t="s">
        <v>300</v>
      </c>
      <c r="F11416" s="8">
        <v>15646137.529999999</v>
      </c>
      <c r="G11416" s="10"/>
      <c r="I11416" s="8">
        <v>0</v>
      </c>
      <c r="J11416" s="8">
        <v>16470305.166651005</v>
      </c>
    </row>
    <row r="11417" spans="1:10" hidden="1" x14ac:dyDescent="0.35">
      <c r="A11417">
        <v>2023</v>
      </c>
      <c r="B11417">
        <v>3139300</v>
      </c>
      <c r="C11417" t="s">
        <v>137</v>
      </c>
      <c r="D11417" t="s">
        <v>303</v>
      </c>
      <c r="E11417" t="s">
        <v>301</v>
      </c>
      <c r="F11417" s="8">
        <v>9877693.0700000003</v>
      </c>
      <c r="G11417" s="10"/>
      <c r="I11417" s="8">
        <v>0</v>
      </c>
      <c r="J11417" s="8">
        <v>0</v>
      </c>
    </row>
    <row r="11418" spans="1:10" hidden="1" x14ac:dyDescent="0.35">
      <c r="A11418">
        <v>2023</v>
      </c>
      <c r="B11418">
        <v>3139300</v>
      </c>
      <c r="C11418" t="s">
        <v>137</v>
      </c>
      <c r="D11418" t="s">
        <v>303</v>
      </c>
      <c r="E11418" t="s">
        <v>304</v>
      </c>
      <c r="F11418" s="8">
        <v>1302.42</v>
      </c>
      <c r="G11418" s="10"/>
      <c r="I11418" s="8">
        <v>0</v>
      </c>
      <c r="J11418" s="8">
        <v>0</v>
      </c>
    </row>
    <row r="11419" spans="1:10" hidden="1" x14ac:dyDescent="0.35">
      <c r="A11419">
        <v>2023</v>
      </c>
      <c r="B11419">
        <v>3139300</v>
      </c>
      <c r="C11419" t="s">
        <v>137</v>
      </c>
      <c r="D11419" t="s">
        <v>303</v>
      </c>
      <c r="E11419" t="s">
        <v>309</v>
      </c>
      <c r="F11419" s="8">
        <v>1344548.36</v>
      </c>
      <c r="G11419" s="10"/>
      <c r="I11419" s="8">
        <v>0</v>
      </c>
      <c r="J11419" s="8">
        <v>0</v>
      </c>
    </row>
    <row r="11420" spans="1:10" hidden="1" x14ac:dyDescent="0.35">
      <c r="A11420">
        <v>2023</v>
      </c>
      <c r="B11420">
        <v>3139607</v>
      </c>
      <c r="C11420" t="s">
        <v>138</v>
      </c>
      <c r="D11420" t="s">
        <v>303</v>
      </c>
      <c r="E11420" t="s">
        <v>299</v>
      </c>
      <c r="F11420" s="8">
        <v>25291725.399999999</v>
      </c>
      <c r="G11420" s="10">
        <v>23947405.879999999</v>
      </c>
      <c r="H11420">
        <v>0.794184796687465</v>
      </c>
      <c r="I11420" s="8">
        <v>1067638.1246741905</v>
      </c>
      <c r="J11420" s="8">
        <v>0</v>
      </c>
    </row>
    <row r="11421" spans="1:10" hidden="1" x14ac:dyDescent="0.35">
      <c r="A11421">
        <v>2023</v>
      </c>
      <c r="B11421">
        <v>3139607</v>
      </c>
      <c r="C11421" t="s">
        <v>138</v>
      </c>
      <c r="D11421" t="s">
        <v>303</v>
      </c>
      <c r="E11421" t="s">
        <v>300</v>
      </c>
      <c r="F11421" s="8">
        <v>19018665.670000002</v>
      </c>
      <c r="G11421" s="10"/>
      <c r="I11421" s="8">
        <v>0</v>
      </c>
      <c r="J11421" s="8">
        <v>20086303.794674192</v>
      </c>
    </row>
    <row r="11422" spans="1:10" hidden="1" x14ac:dyDescent="0.35">
      <c r="A11422">
        <v>2023</v>
      </c>
      <c r="B11422">
        <v>3139607</v>
      </c>
      <c r="C11422" t="s">
        <v>138</v>
      </c>
      <c r="D11422" t="s">
        <v>303</v>
      </c>
      <c r="E11422" t="s">
        <v>307</v>
      </c>
      <c r="F11422" s="8">
        <v>847036.77</v>
      </c>
      <c r="G11422" s="10"/>
      <c r="I11422" s="8">
        <v>0</v>
      </c>
      <c r="J11422" s="8">
        <v>0</v>
      </c>
    </row>
    <row r="11423" spans="1:10" hidden="1" x14ac:dyDescent="0.35">
      <c r="A11423">
        <v>2023</v>
      </c>
      <c r="B11423">
        <v>3139607</v>
      </c>
      <c r="C11423" t="s">
        <v>138</v>
      </c>
      <c r="D11423" t="s">
        <v>303</v>
      </c>
      <c r="E11423" t="s">
        <v>306</v>
      </c>
      <c r="F11423" s="8">
        <v>305535.65999999997</v>
      </c>
      <c r="G11423" s="10"/>
      <c r="I11423" s="8">
        <v>0</v>
      </c>
      <c r="J11423" s="8">
        <v>0</v>
      </c>
    </row>
    <row r="11424" spans="1:10" hidden="1" x14ac:dyDescent="0.35">
      <c r="A11424">
        <v>2023</v>
      </c>
      <c r="B11424">
        <v>3139607</v>
      </c>
      <c r="C11424" t="s">
        <v>138</v>
      </c>
      <c r="D11424" t="s">
        <v>303</v>
      </c>
      <c r="E11424" t="s">
        <v>301</v>
      </c>
      <c r="F11424" s="8">
        <v>3185106.26</v>
      </c>
      <c r="G11424" s="10"/>
      <c r="I11424" s="8">
        <v>0</v>
      </c>
      <c r="J11424" s="8">
        <v>0</v>
      </c>
    </row>
    <row r="11425" spans="1:10" hidden="1" x14ac:dyDescent="0.35">
      <c r="A11425">
        <v>2023</v>
      </c>
      <c r="B11425">
        <v>3139607</v>
      </c>
      <c r="C11425" t="s">
        <v>138</v>
      </c>
      <c r="D11425" t="s">
        <v>303</v>
      </c>
      <c r="E11425" t="s">
        <v>305</v>
      </c>
      <c r="F11425" s="8">
        <v>591061.52</v>
      </c>
      <c r="G11425" s="10"/>
      <c r="I11425" s="8">
        <v>0</v>
      </c>
      <c r="J11425" s="8">
        <v>0</v>
      </c>
    </row>
    <row r="11426" spans="1:10" hidden="1" x14ac:dyDescent="0.35">
      <c r="A11426">
        <v>2023</v>
      </c>
      <c r="B11426">
        <v>3139607</v>
      </c>
      <c r="C11426" t="s">
        <v>138</v>
      </c>
      <c r="D11426" t="s">
        <v>303</v>
      </c>
      <c r="E11426" t="s">
        <v>309</v>
      </c>
      <c r="F11426" s="8">
        <v>1344319.52</v>
      </c>
      <c r="G11426" s="10"/>
      <c r="I11426" s="8">
        <v>0</v>
      </c>
      <c r="J11426" s="8">
        <v>0</v>
      </c>
    </row>
    <row r="11427" spans="1:10" hidden="1" x14ac:dyDescent="0.35">
      <c r="A11427">
        <v>2023</v>
      </c>
      <c r="B11427">
        <v>3140100</v>
      </c>
      <c r="C11427" t="s">
        <v>139</v>
      </c>
      <c r="D11427" t="s">
        <v>303</v>
      </c>
      <c r="E11427" t="s">
        <v>299</v>
      </c>
      <c r="F11427" s="8">
        <v>11121385.43</v>
      </c>
      <c r="G11427" s="10">
        <v>11094474.68</v>
      </c>
      <c r="H11427">
        <v>0.73842431266876352</v>
      </c>
      <c r="I11427" s="8">
        <v>19871.552072150927</v>
      </c>
      <c r="J11427" s="8">
        <v>0</v>
      </c>
    </row>
    <row r="11428" spans="1:10" hidden="1" x14ac:dyDescent="0.35">
      <c r="A11428">
        <v>2023</v>
      </c>
      <c r="B11428">
        <v>3140100</v>
      </c>
      <c r="C11428" t="s">
        <v>139</v>
      </c>
      <c r="D11428" t="s">
        <v>303</v>
      </c>
      <c r="E11428" t="s">
        <v>300</v>
      </c>
      <c r="F11428" s="8">
        <v>8192429.8399999999</v>
      </c>
      <c r="G11428" s="10"/>
      <c r="I11428" s="8">
        <v>0</v>
      </c>
      <c r="J11428" s="8">
        <v>8212301.3920721505</v>
      </c>
    </row>
    <row r="11429" spans="1:10" hidden="1" x14ac:dyDescent="0.35">
      <c r="A11429">
        <v>2023</v>
      </c>
      <c r="B11429">
        <v>3140100</v>
      </c>
      <c r="C11429" t="s">
        <v>139</v>
      </c>
      <c r="D11429" t="s">
        <v>303</v>
      </c>
      <c r="E11429" t="s">
        <v>301</v>
      </c>
      <c r="F11429" s="8">
        <v>1926717.89</v>
      </c>
      <c r="G11429" s="10"/>
      <c r="I11429" s="8">
        <v>0</v>
      </c>
      <c r="J11429" s="8">
        <v>0</v>
      </c>
    </row>
    <row r="11430" spans="1:10" hidden="1" x14ac:dyDescent="0.35">
      <c r="A11430">
        <v>2023</v>
      </c>
      <c r="B11430">
        <v>3140100</v>
      </c>
      <c r="C11430" t="s">
        <v>139</v>
      </c>
      <c r="D11430" t="s">
        <v>303</v>
      </c>
      <c r="E11430" t="s">
        <v>309</v>
      </c>
      <c r="F11430" s="8">
        <v>26910.75</v>
      </c>
      <c r="G11430" s="10"/>
      <c r="I11430" s="8">
        <v>0</v>
      </c>
      <c r="J11430" s="8">
        <v>0</v>
      </c>
    </row>
    <row r="11431" spans="1:10" hidden="1" x14ac:dyDescent="0.35">
      <c r="A11431">
        <v>2023</v>
      </c>
      <c r="B11431">
        <v>3140555</v>
      </c>
      <c r="C11431" t="s">
        <v>140</v>
      </c>
      <c r="D11431" t="s">
        <v>303</v>
      </c>
      <c r="E11431" t="s">
        <v>299</v>
      </c>
      <c r="F11431" s="8">
        <v>10651517.710000001</v>
      </c>
      <c r="G11431" s="10">
        <v>9964622.3900000006</v>
      </c>
      <c r="H11431">
        <v>0.5522887365529161</v>
      </c>
      <c r="I11431" s="8">
        <v>379364.548426911</v>
      </c>
      <c r="J11431" s="8">
        <v>0</v>
      </c>
    </row>
    <row r="11432" spans="1:10" hidden="1" x14ac:dyDescent="0.35">
      <c r="A11432">
        <v>2023</v>
      </c>
      <c r="B11432">
        <v>3140555</v>
      </c>
      <c r="C11432" t="s">
        <v>140</v>
      </c>
      <c r="D11432" t="s">
        <v>303</v>
      </c>
      <c r="E11432" t="s">
        <v>300</v>
      </c>
      <c r="F11432" s="8">
        <v>5503348.71</v>
      </c>
      <c r="G11432" s="10"/>
      <c r="I11432" s="8">
        <v>0</v>
      </c>
      <c r="J11432" s="8">
        <v>5882713.2584269112</v>
      </c>
    </row>
    <row r="11433" spans="1:10" hidden="1" x14ac:dyDescent="0.35">
      <c r="A11433">
        <v>2023</v>
      </c>
      <c r="B11433">
        <v>3140555</v>
      </c>
      <c r="C11433" t="s">
        <v>140</v>
      </c>
      <c r="D11433" t="s">
        <v>303</v>
      </c>
      <c r="E11433" t="s">
        <v>301</v>
      </c>
      <c r="F11433" s="8">
        <v>3740156.61</v>
      </c>
      <c r="G11433" s="10"/>
      <c r="I11433" s="8">
        <v>0</v>
      </c>
      <c r="J11433" s="8">
        <v>0</v>
      </c>
    </row>
    <row r="11434" spans="1:10" hidden="1" x14ac:dyDescent="0.35">
      <c r="A11434">
        <v>2023</v>
      </c>
      <c r="B11434">
        <v>3140555</v>
      </c>
      <c r="C11434" t="s">
        <v>140</v>
      </c>
      <c r="D11434" t="s">
        <v>303</v>
      </c>
      <c r="E11434" t="s">
        <v>309</v>
      </c>
      <c r="F11434" s="8">
        <v>686895.32</v>
      </c>
      <c r="G11434" s="10"/>
      <c r="I11434" s="8">
        <v>0</v>
      </c>
      <c r="J11434" s="8">
        <v>0</v>
      </c>
    </row>
    <row r="11435" spans="1:10" hidden="1" x14ac:dyDescent="0.35">
      <c r="A11435">
        <v>2023</v>
      </c>
      <c r="B11435">
        <v>3140605</v>
      </c>
      <c r="C11435" t="s">
        <v>141</v>
      </c>
      <c r="D11435" t="s">
        <v>303</v>
      </c>
      <c r="E11435" t="s">
        <v>299</v>
      </c>
      <c r="F11435" s="8">
        <v>7525642.4299999997</v>
      </c>
      <c r="G11435" s="10">
        <v>6739067.4499999993</v>
      </c>
      <c r="H11435">
        <v>0.70440813587642614</v>
      </c>
      <c r="I11435" s="8">
        <v>554069.81538883713</v>
      </c>
      <c r="J11435" s="8">
        <v>0</v>
      </c>
    </row>
    <row r="11436" spans="1:10" hidden="1" x14ac:dyDescent="0.35">
      <c r="A11436">
        <v>2023</v>
      </c>
      <c r="B11436">
        <v>3140605</v>
      </c>
      <c r="C11436" t="s">
        <v>141</v>
      </c>
      <c r="D11436" t="s">
        <v>303</v>
      </c>
      <c r="E11436" t="s">
        <v>300</v>
      </c>
      <c r="F11436" s="8">
        <v>4747053.9400000004</v>
      </c>
      <c r="G11436" s="10"/>
      <c r="I11436" s="8">
        <v>0</v>
      </c>
      <c r="J11436" s="8">
        <v>5301123.7553888373</v>
      </c>
    </row>
    <row r="11437" spans="1:10" hidden="1" x14ac:dyDescent="0.35">
      <c r="A11437">
        <v>2023</v>
      </c>
      <c r="B11437">
        <v>3140605</v>
      </c>
      <c r="C11437" t="s">
        <v>141</v>
      </c>
      <c r="D11437" t="s">
        <v>303</v>
      </c>
      <c r="E11437" t="s">
        <v>301</v>
      </c>
      <c r="F11437" s="8">
        <v>1744862.77</v>
      </c>
      <c r="G11437" s="10"/>
      <c r="I11437" s="8">
        <v>0</v>
      </c>
      <c r="J11437" s="8">
        <v>0</v>
      </c>
    </row>
    <row r="11438" spans="1:10" hidden="1" x14ac:dyDescent="0.35">
      <c r="A11438">
        <v>2023</v>
      </c>
      <c r="B11438">
        <v>3140605</v>
      </c>
      <c r="C11438" t="s">
        <v>141</v>
      </c>
      <c r="D11438" t="s">
        <v>303</v>
      </c>
      <c r="E11438" t="s">
        <v>309</v>
      </c>
      <c r="F11438" s="8">
        <v>786574.98</v>
      </c>
      <c r="G11438" s="10"/>
      <c r="I11438" s="8">
        <v>0</v>
      </c>
      <c r="J11438" s="8">
        <v>0</v>
      </c>
    </row>
    <row r="11439" spans="1:10" hidden="1" x14ac:dyDescent="0.35">
      <c r="A11439">
        <v>2023</v>
      </c>
      <c r="B11439">
        <v>3171501</v>
      </c>
      <c r="C11439" t="s">
        <v>142</v>
      </c>
      <c r="D11439" t="s">
        <v>303</v>
      </c>
      <c r="E11439" t="s">
        <v>299</v>
      </c>
      <c r="F11439" s="8">
        <v>8167436</v>
      </c>
      <c r="G11439" s="10">
        <v>6662674.6299999999</v>
      </c>
      <c r="H11439">
        <v>0.57944012793552846</v>
      </c>
      <c r="I11439" s="8">
        <v>871919.12074524118</v>
      </c>
      <c r="J11439" s="8">
        <v>0</v>
      </c>
    </row>
    <row r="11440" spans="1:10" hidden="1" x14ac:dyDescent="0.35">
      <c r="A11440">
        <v>2023</v>
      </c>
      <c r="B11440">
        <v>3171501</v>
      </c>
      <c r="C11440" t="s">
        <v>142</v>
      </c>
      <c r="D11440" t="s">
        <v>303</v>
      </c>
      <c r="E11440" t="s">
        <v>300</v>
      </c>
      <c r="F11440" s="8">
        <v>3860621.04</v>
      </c>
      <c r="G11440" s="10"/>
      <c r="I11440" s="8">
        <v>0</v>
      </c>
      <c r="J11440" s="8">
        <v>4732540.1607452407</v>
      </c>
    </row>
    <row r="11441" spans="1:10" hidden="1" x14ac:dyDescent="0.35">
      <c r="A11441">
        <v>2023</v>
      </c>
      <c r="B11441">
        <v>3171501</v>
      </c>
      <c r="C11441" t="s">
        <v>142</v>
      </c>
      <c r="D11441" t="s">
        <v>303</v>
      </c>
      <c r="E11441" t="s">
        <v>306</v>
      </c>
      <c r="F11441" s="8">
        <v>98492</v>
      </c>
      <c r="G11441" s="10"/>
      <c r="I11441" s="8">
        <v>0</v>
      </c>
      <c r="J11441" s="8">
        <v>0</v>
      </c>
    </row>
    <row r="11442" spans="1:10" hidden="1" x14ac:dyDescent="0.35">
      <c r="A11442">
        <v>2023</v>
      </c>
      <c r="B11442">
        <v>3171501</v>
      </c>
      <c r="C11442" t="s">
        <v>142</v>
      </c>
      <c r="D11442" t="s">
        <v>303</v>
      </c>
      <c r="E11442" t="s">
        <v>301</v>
      </c>
      <c r="F11442" s="8">
        <v>1887588.05</v>
      </c>
      <c r="G11442" s="10"/>
      <c r="I11442" s="8">
        <v>0</v>
      </c>
      <c r="J11442" s="8">
        <v>0</v>
      </c>
    </row>
    <row r="11443" spans="1:10" hidden="1" x14ac:dyDescent="0.35">
      <c r="A11443">
        <v>2023</v>
      </c>
      <c r="B11443">
        <v>3171501</v>
      </c>
      <c r="C11443" t="s">
        <v>142</v>
      </c>
      <c r="D11443" t="s">
        <v>303</v>
      </c>
      <c r="E11443" t="s">
        <v>309</v>
      </c>
      <c r="F11443" s="8">
        <v>1504761.37</v>
      </c>
      <c r="G11443" s="10"/>
      <c r="I11443" s="8">
        <v>0</v>
      </c>
      <c r="J11443" s="8">
        <v>0</v>
      </c>
    </row>
    <row r="11444" spans="1:10" hidden="1" x14ac:dyDescent="0.35">
      <c r="A11444">
        <v>2023</v>
      </c>
      <c r="B11444">
        <v>3140852</v>
      </c>
      <c r="C11444" t="s">
        <v>143</v>
      </c>
      <c r="D11444" t="s">
        <v>303</v>
      </c>
      <c r="E11444" t="s">
        <v>299</v>
      </c>
      <c r="F11444" s="8">
        <v>18838204.370000001</v>
      </c>
      <c r="G11444" s="10">
        <v>18411843.390000001</v>
      </c>
      <c r="H11444">
        <v>0.77667941482528546</v>
      </c>
      <c r="I11444" s="8">
        <v>331145.79645073524</v>
      </c>
      <c r="J11444" s="8">
        <v>0</v>
      </c>
    </row>
    <row r="11445" spans="1:10" hidden="1" x14ac:dyDescent="0.35">
      <c r="A11445">
        <v>2023</v>
      </c>
      <c r="B11445">
        <v>3140852</v>
      </c>
      <c r="C11445" t="s">
        <v>143</v>
      </c>
      <c r="D11445" t="s">
        <v>303</v>
      </c>
      <c r="E11445" t="s">
        <v>300</v>
      </c>
      <c r="F11445" s="8">
        <v>14300099.75</v>
      </c>
      <c r="G11445" s="10"/>
      <c r="I11445" s="8">
        <v>0</v>
      </c>
      <c r="J11445" s="8">
        <v>14631245.546450736</v>
      </c>
    </row>
    <row r="11446" spans="1:10" hidden="1" x14ac:dyDescent="0.35">
      <c r="A11446">
        <v>2023</v>
      </c>
      <c r="B11446">
        <v>3140852</v>
      </c>
      <c r="C11446" t="s">
        <v>143</v>
      </c>
      <c r="D11446" t="s">
        <v>303</v>
      </c>
      <c r="E11446" t="s">
        <v>301</v>
      </c>
      <c r="F11446" s="8">
        <v>4103649.89</v>
      </c>
      <c r="G11446" s="10"/>
      <c r="I11446" s="8">
        <v>0</v>
      </c>
      <c r="J11446" s="8">
        <v>0</v>
      </c>
    </row>
    <row r="11447" spans="1:10" hidden="1" x14ac:dyDescent="0.35">
      <c r="A11447">
        <v>2023</v>
      </c>
      <c r="B11447">
        <v>3140852</v>
      </c>
      <c r="C11447" t="s">
        <v>143</v>
      </c>
      <c r="D11447" t="s">
        <v>303</v>
      </c>
      <c r="E11447" t="s">
        <v>304</v>
      </c>
      <c r="F11447" s="8">
        <v>8093.75</v>
      </c>
      <c r="G11447" s="10"/>
      <c r="I11447" s="8">
        <v>0</v>
      </c>
      <c r="J11447" s="8">
        <v>0</v>
      </c>
    </row>
    <row r="11448" spans="1:10" hidden="1" x14ac:dyDescent="0.35">
      <c r="A11448">
        <v>2023</v>
      </c>
      <c r="B11448">
        <v>3140852</v>
      </c>
      <c r="C11448" t="s">
        <v>143</v>
      </c>
      <c r="D11448" t="s">
        <v>303</v>
      </c>
      <c r="E11448" t="s">
        <v>309</v>
      </c>
      <c r="F11448" s="8">
        <v>426360.98</v>
      </c>
      <c r="G11448" s="10"/>
      <c r="I11448" s="8">
        <v>0</v>
      </c>
      <c r="J11448" s="8">
        <v>0</v>
      </c>
    </row>
    <row r="11449" spans="1:10" hidden="1" x14ac:dyDescent="0.35">
      <c r="A11449">
        <v>2023</v>
      </c>
      <c r="B11449">
        <v>3141009</v>
      </c>
      <c r="C11449" t="s">
        <v>144</v>
      </c>
      <c r="D11449" t="s">
        <v>303</v>
      </c>
      <c r="E11449" t="s">
        <v>299</v>
      </c>
      <c r="F11449" s="8">
        <v>11751803.51</v>
      </c>
      <c r="G11449" s="10">
        <v>10567064.92</v>
      </c>
      <c r="H11449">
        <v>0.680884249739236</v>
      </c>
      <c r="I11449" s="8">
        <v>806669.84598927037</v>
      </c>
      <c r="J11449" s="8">
        <v>0</v>
      </c>
    </row>
    <row r="11450" spans="1:10" hidden="1" x14ac:dyDescent="0.35">
      <c r="A11450">
        <v>2023</v>
      </c>
      <c r="B11450">
        <v>3141009</v>
      </c>
      <c r="C11450" t="s">
        <v>144</v>
      </c>
      <c r="D11450" t="s">
        <v>303</v>
      </c>
      <c r="E11450" t="s">
        <v>300</v>
      </c>
      <c r="F11450" s="8">
        <v>7194948.0700000003</v>
      </c>
      <c r="G11450" s="10"/>
      <c r="I11450" s="8">
        <v>0</v>
      </c>
      <c r="J11450" s="8">
        <v>8001617.9159892704</v>
      </c>
    </row>
    <row r="11451" spans="1:10" hidden="1" x14ac:dyDescent="0.35">
      <c r="A11451">
        <v>2023</v>
      </c>
      <c r="B11451">
        <v>3141009</v>
      </c>
      <c r="C11451" t="s">
        <v>144</v>
      </c>
      <c r="D11451" t="s">
        <v>303</v>
      </c>
      <c r="E11451" t="s">
        <v>306</v>
      </c>
      <c r="F11451" s="8">
        <v>1289</v>
      </c>
      <c r="G11451" s="10"/>
      <c r="I11451" s="8">
        <v>0</v>
      </c>
      <c r="J11451" s="8">
        <v>0</v>
      </c>
    </row>
    <row r="11452" spans="1:10" hidden="1" x14ac:dyDescent="0.35">
      <c r="A11452">
        <v>2023</v>
      </c>
      <c r="B11452">
        <v>3141009</v>
      </c>
      <c r="C11452" t="s">
        <v>144</v>
      </c>
      <c r="D11452" t="s">
        <v>303</v>
      </c>
      <c r="E11452" t="s">
        <v>301</v>
      </c>
      <c r="F11452" s="8">
        <v>2795226.66</v>
      </c>
      <c r="G11452" s="10"/>
      <c r="I11452" s="8">
        <v>0</v>
      </c>
      <c r="J11452" s="8">
        <v>0</v>
      </c>
    </row>
    <row r="11453" spans="1:10" hidden="1" x14ac:dyDescent="0.35">
      <c r="A11453">
        <v>2023</v>
      </c>
      <c r="B11453">
        <v>3141009</v>
      </c>
      <c r="C11453" t="s">
        <v>144</v>
      </c>
      <c r="D11453" t="s">
        <v>303</v>
      </c>
      <c r="E11453" t="s">
        <v>305</v>
      </c>
      <c r="F11453" s="8">
        <v>4661</v>
      </c>
      <c r="G11453" s="10"/>
      <c r="I11453" s="8">
        <v>0</v>
      </c>
      <c r="J11453" s="8">
        <v>0</v>
      </c>
    </row>
    <row r="11454" spans="1:10" hidden="1" x14ac:dyDescent="0.35">
      <c r="A11454">
        <v>2023</v>
      </c>
      <c r="B11454">
        <v>3141009</v>
      </c>
      <c r="C11454" t="s">
        <v>144</v>
      </c>
      <c r="D11454" t="s">
        <v>303</v>
      </c>
      <c r="E11454" t="s">
        <v>309</v>
      </c>
      <c r="F11454" s="8">
        <v>1184738.5900000001</v>
      </c>
      <c r="G11454" s="10"/>
      <c r="I11454" s="8">
        <v>0</v>
      </c>
      <c r="J11454" s="8">
        <v>0</v>
      </c>
    </row>
    <row r="11455" spans="1:10" hidden="1" x14ac:dyDescent="0.35">
      <c r="A11455">
        <v>2023</v>
      </c>
      <c r="B11455">
        <v>3141405</v>
      </c>
      <c r="C11455" t="s">
        <v>145</v>
      </c>
      <c r="D11455" t="s">
        <v>303</v>
      </c>
      <c r="E11455" t="s">
        <v>299</v>
      </c>
      <c r="F11455" s="8">
        <v>20580761.760000002</v>
      </c>
      <c r="G11455" s="10">
        <v>20051965.990000002</v>
      </c>
      <c r="H11455">
        <v>0.67097296926943362</v>
      </c>
      <c r="I11455" s="8">
        <v>354807.6679340165</v>
      </c>
      <c r="J11455" s="8">
        <v>0</v>
      </c>
    </row>
    <row r="11456" spans="1:10" hidden="1" x14ac:dyDescent="0.35">
      <c r="A11456">
        <v>2023</v>
      </c>
      <c r="B11456">
        <v>3141405</v>
      </c>
      <c r="C11456" t="s">
        <v>145</v>
      </c>
      <c r="D11456" t="s">
        <v>303</v>
      </c>
      <c r="E11456" t="s">
        <v>300</v>
      </c>
      <c r="F11456" s="8">
        <v>13454327.16</v>
      </c>
      <c r="G11456" s="10"/>
      <c r="I11456" s="8">
        <v>0</v>
      </c>
      <c r="J11456" s="8">
        <v>13809134.827934017</v>
      </c>
    </row>
    <row r="11457" spans="1:10" hidden="1" x14ac:dyDescent="0.35">
      <c r="A11457">
        <v>2023</v>
      </c>
      <c r="B11457">
        <v>3141405</v>
      </c>
      <c r="C11457" t="s">
        <v>145</v>
      </c>
      <c r="D11457" t="s">
        <v>303</v>
      </c>
      <c r="E11457" t="s">
        <v>306</v>
      </c>
      <c r="F11457" s="8">
        <v>176000</v>
      </c>
      <c r="G11457" s="10"/>
      <c r="I11457" s="8">
        <v>0</v>
      </c>
      <c r="J11457" s="8">
        <v>0</v>
      </c>
    </row>
    <row r="11458" spans="1:10" hidden="1" x14ac:dyDescent="0.35">
      <c r="A11458">
        <v>2023</v>
      </c>
      <c r="B11458">
        <v>3141405</v>
      </c>
      <c r="C11458" t="s">
        <v>145</v>
      </c>
      <c r="D11458" t="s">
        <v>303</v>
      </c>
      <c r="E11458" t="s">
        <v>301</v>
      </c>
      <c r="F11458" s="8">
        <v>5054294.17</v>
      </c>
      <c r="G11458" s="10"/>
      <c r="I11458" s="8">
        <v>0</v>
      </c>
      <c r="J11458" s="8">
        <v>0</v>
      </c>
    </row>
    <row r="11459" spans="1:10" hidden="1" x14ac:dyDescent="0.35">
      <c r="A11459">
        <v>2023</v>
      </c>
      <c r="B11459">
        <v>3141405</v>
      </c>
      <c r="C11459" t="s">
        <v>145</v>
      </c>
      <c r="D11459" t="s">
        <v>303</v>
      </c>
      <c r="E11459" t="s">
        <v>304</v>
      </c>
      <c r="F11459" s="8">
        <v>724128.62</v>
      </c>
      <c r="G11459" s="10"/>
      <c r="I11459" s="8">
        <v>0</v>
      </c>
      <c r="J11459" s="8">
        <v>0</v>
      </c>
    </row>
    <row r="11460" spans="1:10" hidden="1" x14ac:dyDescent="0.35">
      <c r="A11460">
        <v>2023</v>
      </c>
      <c r="B11460">
        <v>3141405</v>
      </c>
      <c r="C11460" t="s">
        <v>145</v>
      </c>
      <c r="D11460" t="s">
        <v>303</v>
      </c>
      <c r="E11460" t="s">
        <v>305</v>
      </c>
      <c r="F11460" s="8">
        <v>82356.800000000003</v>
      </c>
      <c r="G11460" s="10"/>
      <c r="I11460" s="8">
        <v>0</v>
      </c>
      <c r="J11460" s="8">
        <v>0</v>
      </c>
    </row>
    <row r="11461" spans="1:10" hidden="1" x14ac:dyDescent="0.35">
      <c r="A11461">
        <v>2023</v>
      </c>
      <c r="B11461">
        <v>3141405</v>
      </c>
      <c r="C11461" t="s">
        <v>145</v>
      </c>
      <c r="D11461" t="s">
        <v>303</v>
      </c>
      <c r="E11461" t="s">
        <v>309</v>
      </c>
      <c r="F11461" s="8">
        <v>528795.77</v>
      </c>
      <c r="G11461" s="10"/>
      <c r="I11461" s="8">
        <v>0</v>
      </c>
      <c r="J11461" s="8">
        <v>0</v>
      </c>
    </row>
    <row r="11462" spans="1:10" hidden="1" x14ac:dyDescent="0.35">
      <c r="A11462">
        <v>2023</v>
      </c>
      <c r="B11462">
        <v>3141504</v>
      </c>
      <c r="C11462" t="s">
        <v>146</v>
      </c>
      <c r="D11462" t="s">
        <v>303</v>
      </c>
      <c r="E11462" t="s">
        <v>299</v>
      </c>
      <c r="F11462" s="8">
        <v>6614779.1799999997</v>
      </c>
      <c r="G11462" s="10">
        <v>6215282.3700000001</v>
      </c>
      <c r="H11462">
        <v>0.75988327140155332</v>
      </c>
      <c r="I11462" s="8">
        <v>303570.94289728475</v>
      </c>
      <c r="J11462" s="8">
        <v>0</v>
      </c>
    </row>
    <row r="11463" spans="1:10" hidden="1" x14ac:dyDescent="0.35">
      <c r="A11463">
        <v>2023</v>
      </c>
      <c r="B11463">
        <v>3141504</v>
      </c>
      <c r="C11463" t="s">
        <v>146</v>
      </c>
      <c r="D11463" t="s">
        <v>303</v>
      </c>
      <c r="E11463" t="s">
        <v>300</v>
      </c>
      <c r="F11463" s="8">
        <v>4722889.0999999996</v>
      </c>
      <c r="G11463" s="10"/>
      <c r="I11463" s="8">
        <v>0</v>
      </c>
      <c r="J11463" s="8">
        <v>5026460.042897284</v>
      </c>
    </row>
    <row r="11464" spans="1:10" hidden="1" x14ac:dyDescent="0.35">
      <c r="A11464">
        <v>2023</v>
      </c>
      <c r="B11464">
        <v>3141504</v>
      </c>
      <c r="C11464" t="s">
        <v>146</v>
      </c>
      <c r="D11464" t="s">
        <v>303</v>
      </c>
      <c r="E11464" t="s">
        <v>307</v>
      </c>
      <c r="F11464" s="8">
        <v>1077007.69</v>
      </c>
      <c r="G11464" s="10"/>
      <c r="I11464" s="8">
        <v>0</v>
      </c>
      <c r="J11464" s="8">
        <v>0</v>
      </c>
    </row>
    <row r="11465" spans="1:10" hidden="1" x14ac:dyDescent="0.35">
      <c r="A11465">
        <v>2023</v>
      </c>
      <c r="B11465">
        <v>3141504</v>
      </c>
      <c r="C11465" t="s">
        <v>146</v>
      </c>
      <c r="D11465" t="s">
        <v>303</v>
      </c>
      <c r="E11465" t="s">
        <v>301</v>
      </c>
      <c r="F11465" s="8">
        <v>415385.58</v>
      </c>
      <c r="G11465" s="10"/>
      <c r="I11465" s="8">
        <v>0</v>
      </c>
      <c r="J11465" s="8">
        <v>0</v>
      </c>
    </row>
    <row r="11466" spans="1:10" hidden="1" x14ac:dyDescent="0.35">
      <c r="A11466">
        <v>2023</v>
      </c>
      <c r="B11466">
        <v>3141504</v>
      </c>
      <c r="C11466" t="s">
        <v>146</v>
      </c>
      <c r="D11466" t="s">
        <v>303</v>
      </c>
      <c r="E11466" t="s">
        <v>309</v>
      </c>
      <c r="F11466" s="8">
        <v>399496.81</v>
      </c>
      <c r="G11466" s="10"/>
      <c r="I11466" s="8">
        <v>0</v>
      </c>
      <c r="J11466" s="8">
        <v>0</v>
      </c>
    </row>
    <row r="11467" spans="1:10" hidden="1" x14ac:dyDescent="0.35">
      <c r="A11467">
        <v>2023</v>
      </c>
      <c r="B11467">
        <v>3141801</v>
      </c>
      <c r="C11467" t="s">
        <v>147</v>
      </c>
      <c r="D11467" t="s">
        <v>303</v>
      </c>
      <c r="E11467" t="s">
        <v>299</v>
      </c>
      <c r="F11467" s="8">
        <v>43994918.560000002</v>
      </c>
      <c r="G11467" s="10">
        <v>42789014.640000001</v>
      </c>
      <c r="H11467">
        <v>0.78353145035171579</v>
      </c>
      <c r="I11467" s="8">
        <v>944863.6474224194</v>
      </c>
      <c r="J11467" s="8">
        <v>0</v>
      </c>
    </row>
    <row r="11468" spans="1:10" hidden="1" x14ac:dyDescent="0.35">
      <c r="A11468">
        <v>2023</v>
      </c>
      <c r="B11468">
        <v>3141801</v>
      </c>
      <c r="C11468" t="s">
        <v>147</v>
      </c>
      <c r="D11468" t="s">
        <v>303</v>
      </c>
      <c r="E11468" t="s">
        <v>300</v>
      </c>
      <c r="F11468" s="8">
        <v>33526538.699999999</v>
      </c>
      <c r="G11468" s="10"/>
      <c r="I11468" s="8">
        <v>0</v>
      </c>
      <c r="J11468" s="8">
        <v>34471402.347422421</v>
      </c>
    </row>
    <row r="11469" spans="1:10" hidden="1" x14ac:dyDescent="0.35">
      <c r="A11469">
        <v>2023</v>
      </c>
      <c r="B11469">
        <v>3141801</v>
      </c>
      <c r="C11469" t="s">
        <v>147</v>
      </c>
      <c r="D11469" t="s">
        <v>303</v>
      </c>
      <c r="E11469" t="s">
        <v>306</v>
      </c>
      <c r="F11469" s="8">
        <v>389073.04</v>
      </c>
      <c r="G11469" s="10"/>
      <c r="I11469" s="8">
        <v>0</v>
      </c>
      <c r="J11469" s="8">
        <v>0</v>
      </c>
    </row>
    <row r="11470" spans="1:10" hidden="1" x14ac:dyDescent="0.35">
      <c r="A11470">
        <v>2023</v>
      </c>
      <c r="B11470">
        <v>3141801</v>
      </c>
      <c r="C11470" t="s">
        <v>147</v>
      </c>
      <c r="D11470" t="s">
        <v>303</v>
      </c>
      <c r="E11470" t="s">
        <v>301</v>
      </c>
      <c r="F11470" s="8">
        <v>7064159.1100000003</v>
      </c>
      <c r="G11470" s="10"/>
      <c r="I11470" s="8">
        <v>0</v>
      </c>
      <c r="J11470" s="8">
        <v>0</v>
      </c>
    </row>
    <row r="11471" spans="1:10" hidden="1" x14ac:dyDescent="0.35">
      <c r="A11471">
        <v>2023</v>
      </c>
      <c r="B11471">
        <v>3141801</v>
      </c>
      <c r="C11471" t="s">
        <v>147</v>
      </c>
      <c r="D11471" t="s">
        <v>303</v>
      </c>
      <c r="E11471" t="s">
        <v>304</v>
      </c>
      <c r="F11471" s="8">
        <v>91964.91</v>
      </c>
      <c r="G11471" s="10"/>
      <c r="I11471" s="8">
        <v>0</v>
      </c>
      <c r="J11471" s="8">
        <v>0</v>
      </c>
    </row>
    <row r="11472" spans="1:10" hidden="1" x14ac:dyDescent="0.35">
      <c r="A11472">
        <v>2023</v>
      </c>
      <c r="B11472">
        <v>3141801</v>
      </c>
      <c r="C11472" t="s">
        <v>147</v>
      </c>
      <c r="D11472" t="s">
        <v>303</v>
      </c>
      <c r="E11472" t="s">
        <v>305</v>
      </c>
      <c r="F11472" s="8">
        <v>729232.89</v>
      </c>
      <c r="G11472" s="10"/>
      <c r="I11472" s="8">
        <v>0</v>
      </c>
      <c r="J11472" s="8">
        <v>0</v>
      </c>
    </row>
    <row r="11473" spans="1:10" hidden="1" x14ac:dyDescent="0.35">
      <c r="A11473">
        <v>2023</v>
      </c>
      <c r="B11473">
        <v>3141801</v>
      </c>
      <c r="C11473" t="s">
        <v>147</v>
      </c>
      <c r="D11473" t="s">
        <v>303</v>
      </c>
      <c r="E11473" t="s">
        <v>309</v>
      </c>
      <c r="F11473" s="8">
        <v>1205903.92</v>
      </c>
      <c r="G11473" s="10"/>
      <c r="I11473" s="8">
        <v>0</v>
      </c>
      <c r="J11473" s="8">
        <v>0</v>
      </c>
    </row>
    <row r="11474" spans="1:10" hidden="1" x14ac:dyDescent="0.35">
      <c r="A11474">
        <v>2023</v>
      </c>
      <c r="B11474">
        <v>3142007</v>
      </c>
      <c r="C11474" t="s">
        <v>148</v>
      </c>
      <c r="D11474" t="s">
        <v>303</v>
      </c>
      <c r="E11474" t="s">
        <v>299</v>
      </c>
      <c r="F11474" s="8">
        <v>14842349.25</v>
      </c>
      <c r="G11474" s="10">
        <v>13718069.210000001</v>
      </c>
      <c r="H11474">
        <v>0.71468593866352126</v>
      </c>
      <c r="I11474" s="8">
        <v>803507.13570806128</v>
      </c>
      <c r="J11474" s="8">
        <v>0</v>
      </c>
    </row>
    <row r="11475" spans="1:10" hidden="1" x14ac:dyDescent="0.35">
      <c r="A11475">
        <v>2023</v>
      </c>
      <c r="B11475">
        <v>3142007</v>
      </c>
      <c r="C11475" t="s">
        <v>148</v>
      </c>
      <c r="D11475" t="s">
        <v>303</v>
      </c>
      <c r="E11475" t="s">
        <v>300</v>
      </c>
      <c r="F11475" s="8">
        <v>9804111.1699999999</v>
      </c>
      <c r="G11475" s="10"/>
      <c r="I11475" s="8">
        <v>0</v>
      </c>
      <c r="J11475" s="8">
        <v>10607618.305708062</v>
      </c>
    </row>
    <row r="11476" spans="1:10" hidden="1" x14ac:dyDescent="0.35">
      <c r="A11476">
        <v>2023</v>
      </c>
      <c r="B11476">
        <v>3142007</v>
      </c>
      <c r="C11476" t="s">
        <v>148</v>
      </c>
      <c r="D11476" t="s">
        <v>303</v>
      </c>
      <c r="E11476" t="s">
        <v>306</v>
      </c>
      <c r="F11476" s="8">
        <v>9218.1299999999992</v>
      </c>
      <c r="G11476" s="10"/>
      <c r="I11476" s="8">
        <v>0</v>
      </c>
      <c r="J11476" s="8">
        <v>0</v>
      </c>
    </row>
    <row r="11477" spans="1:10" hidden="1" x14ac:dyDescent="0.35">
      <c r="A11477">
        <v>2023</v>
      </c>
      <c r="B11477">
        <v>3142007</v>
      </c>
      <c r="C11477" t="s">
        <v>148</v>
      </c>
      <c r="D11477" t="s">
        <v>303</v>
      </c>
      <c r="E11477" t="s">
        <v>301</v>
      </c>
      <c r="F11477" s="8">
        <v>3249932.63</v>
      </c>
      <c r="G11477" s="10"/>
      <c r="I11477" s="8">
        <v>0</v>
      </c>
      <c r="J11477" s="8">
        <v>0</v>
      </c>
    </row>
    <row r="11478" spans="1:10" hidden="1" x14ac:dyDescent="0.35">
      <c r="A11478">
        <v>2023</v>
      </c>
      <c r="B11478">
        <v>3142007</v>
      </c>
      <c r="C11478" t="s">
        <v>148</v>
      </c>
      <c r="D11478" t="s">
        <v>303</v>
      </c>
      <c r="E11478" t="s">
        <v>309</v>
      </c>
      <c r="F11478" s="8">
        <v>1124280.04</v>
      </c>
      <c r="G11478" s="10"/>
      <c r="I11478" s="8">
        <v>0</v>
      </c>
      <c r="J11478" s="8">
        <v>0</v>
      </c>
    </row>
    <row r="11479" spans="1:10" hidden="1" x14ac:dyDescent="0.35">
      <c r="A11479">
        <v>2023</v>
      </c>
      <c r="B11479">
        <v>3142254</v>
      </c>
      <c r="C11479" t="s">
        <v>149</v>
      </c>
      <c r="D11479" t="s">
        <v>303</v>
      </c>
      <c r="E11479" t="s">
        <v>299</v>
      </c>
      <c r="F11479" s="8">
        <v>7799336.3700000001</v>
      </c>
      <c r="G11479" s="10">
        <v>7416334.8200000003</v>
      </c>
      <c r="H11479">
        <v>0.55043287945837371</v>
      </c>
      <c r="I11479" s="8">
        <v>210816.64600352029</v>
      </c>
      <c r="J11479" s="8">
        <v>0</v>
      </c>
    </row>
    <row r="11480" spans="1:10" hidden="1" x14ac:dyDescent="0.35">
      <c r="A11480">
        <v>2023</v>
      </c>
      <c r="B11480">
        <v>3142254</v>
      </c>
      <c r="C11480" t="s">
        <v>149</v>
      </c>
      <c r="D11480" t="s">
        <v>303</v>
      </c>
      <c r="E11480" t="s">
        <v>300</v>
      </c>
      <c r="F11480" s="8">
        <v>4082194.53</v>
      </c>
      <c r="G11480" s="10"/>
      <c r="I11480" s="8">
        <v>0</v>
      </c>
      <c r="J11480" s="8">
        <v>4293011.1760035204</v>
      </c>
    </row>
    <row r="11481" spans="1:10" hidden="1" x14ac:dyDescent="0.35">
      <c r="A11481">
        <v>2023</v>
      </c>
      <c r="B11481">
        <v>3142254</v>
      </c>
      <c r="C11481" t="s">
        <v>149</v>
      </c>
      <c r="D11481" t="s">
        <v>303</v>
      </c>
      <c r="E11481" t="s">
        <v>301</v>
      </c>
      <c r="F11481" s="8">
        <v>2819507.49</v>
      </c>
      <c r="G11481" s="10"/>
      <c r="I11481" s="8">
        <v>0</v>
      </c>
      <c r="J11481" s="8">
        <v>0</v>
      </c>
    </row>
    <row r="11482" spans="1:10" hidden="1" x14ac:dyDescent="0.35">
      <c r="A11482">
        <v>2023</v>
      </c>
      <c r="B11482">
        <v>3142254</v>
      </c>
      <c r="C11482" t="s">
        <v>149</v>
      </c>
      <c r="D11482" t="s">
        <v>303</v>
      </c>
      <c r="E11482" t="s">
        <v>309</v>
      </c>
      <c r="F11482" s="8">
        <v>383001.55</v>
      </c>
      <c r="G11482" s="10"/>
      <c r="I11482" s="8">
        <v>0</v>
      </c>
      <c r="J11482" s="8">
        <v>0</v>
      </c>
    </row>
    <row r="11483" spans="1:10" hidden="1" x14ac:dyDescent="0.35">
      <c r="A11483">
        <v>2023</v>
      </c>
      <c r="B11483">
        <v>3142502</v>
      </c>
      <c r="C11483" t="s">
        <v>150</v>
      </c>
      <c r="D11483" t="s">
        <v>303</v>
      </c>
      <c r="E11483" t="s">
        <v>299</v>
      </c>
      <c r="F11483" s="8">
        <v>4035346.78</v>
      </c>
      <c r="G11483" s="10">
        <v>3960815.1599999997</v>
      </c>
      <c r="H11483">
        <v>0.73123939971993046</v>
      </c>
      <c r="I11483" s="8">
        <v>54500.457068953961</v>
      </c>
      <c r="J11483" s="8">
        <v>0</v>
      </c>
    </row>
    <row r="11484" spans="1:10" hidden="1" x14ac:dyDescent="0.35">
      <c r="A11484">
        <v>2023</v>
      </c>
      <c r="B11484">
        <v>3142502</v>
      </c>
      <c r="C11484" t="s">
        <v>150</v>
      </c>
      <c r="D11484" t="s">
        <v>303</v>
      </c>
      <c r="E11484" t="s">
        <v>300</v>
      </c>
      <c r="F11484" s="8">
        <v>2896304.1</v>
      </c>
      <c r="G11484" s="10"/>
      <c r="I11484" s="8">
        <v>0</v>
      </c>
      <c r="J11484" s="8">
        <v>2950804.5570689542</v>
      </c>
    </row>
    <row r="11485" spans="1:10" hidden="1" x14ac:dyDescent="0.35">
      <c r="A11485">
        <v>2023</v>
      </c>
      <c r="B11485">
        <v>3142502</v>
      </c>
      <c r="C11485" t="s">
        <v>150</v>
      </c>
      <c r="D11485" t="s">
        <v>303</v>
      </c>
      <c r="E11485" t="s">
        <v>306</v>
      </c>
      <c r="F11485" s="8">
        <v>179402.86</v>
      </c>
      <c r="G11485" s="10"/>
      <c r="I11485" s="8">
        <v>0</v>
      </c>
      <c r="J11485" s="8">
        <v>0</v>
      </c>
    </row>
    <row r="11486" spans="1:10" hidden="1" x14ac:dyDescent="0.35">
      <c r="A11486">
        <v>2023</v>
      </c>
      <c r="B11486">
        <v>3142502</v>
      </c>
      <c r="C11486" t="s">
        <v>150</v>
      </c>
      <c r="D11486" t="s">
        <v>303</v>
      </c>
      <c r="E11486" t="s">
        <v>301</v>
      </c>
      <c r="F11486" s="8">
        <v>786826.37</v>
      </c>
      <c r="G11486" s="10"/>
      <c r="I11486" s="8">
        <v>0</v>
      </c>
      <c r="J11486" s="8">
        <v>0</v>
      </c>
    </row>
    <row r="11487" spans="1:10" hidden="1" x14ac:dyDescent="0.35">
      <c r="A11487">
        <v>2023</v>
      </c>
      <c r="B11487">
        <v>3142502</v>
      </c>
      <c r="C11487" t="s">
        <v>150</v>
      </c>
      <c r="D11487" t="s">
        <v>303</v>
      </c>
      <c r="E11487" t="s">
        <v>305</v>
      </c>
      <c r="F11487" s="8">
        <v>98281.83</v>
      </c>
      <c r="G11487" s="10"/>
      <c r="I11487" s="8">
        <v>0</v>
      </c>
      <c r="J11487" s="8">
        <v>0</v>
      </c>
    </row>
    <row r="11488" spans="1:10" hidden="1" x14ac:dyDescent="0.35">
      <c r="A11488">
        <v>2023</v>
      </c>
      <c r="B11488">
        <v>3142502</v>
      </c>
      <c r="C11488" t="s">
        <v>150</v>
      </c>
      <c r="D11488" t="s">
        <v>303</v>
      </c>
      <c r="E11488" t="s">
        <v>309</v>
      </c>
      <c r="F11488" s="8">
        <v>74531.62</v>
      </c>
      <c r="G11488" s="10"/>
      <c r="I11488" s="8">
        <v>0</v>
      </c>
      <c r="J11488" s="8">
        <v>0</v>
      </c>
    </row>
    <row r="11489" spans="1:10" hidden="1" x14ac:dyDescent="0.35">
      <c r="A11489">
        <v>2023</v>
      </c>
      <c r="B11489">
        <v>3142700</v>
      </c>
      <c r="C11489" t="s">
        <v>151</v>
      </c>
      <c r="D11489" t="s">
        <v>303</v>
      </c>
      <c r="E11489" t="s">
        <v>299</v>
      </c>
      <c r="F11489" s="8">
        <v>15657444.33</v>
      </c>
      <c r="G11489" s="10">
        <v>14908401.210000001</v>
      </c>
      <c r="H11489">
        <v>0.88386779335944632</v>
      </c>
      <c r="I11489" s="8">
        <v>662055.08960547496</v>
      </c>
      <c r="J11489" s="8">
        <v>0</v>
      </c>
    </row>
    <row r="11490" spans="1:10" hidden="1" x14ac:dyDescent="0.35">
      <c r="A11490">
        <v>2023</v>
      </c>
      <c r="B11490">
        <v>3142700</v>
      </c>
      <c r="C11490" t="s">
        <v>151</v>
      </c>
      <c r="D11490" t="s">
        <v>303</v>
      </c>
      <c r="E11490" t="s">
        <v>300</v>
      </c>
      <c r="F11490" s="8">
        <v>13177055.68</v>
      </c>
      <c r="G11490" s="10"/>
      <c r="I11490" s="8">
        <v>0</v>
      </c>
      <c r="J11490" s="8">
        <v>13839110.769605475</v>
      </c>
    </row>
    <row r="11491" spans="1:10" hidden="1" x14ac:dyDescent="0.35">
      <c r="A11491">
        <v>2023</v>
      </c>
      <c r="B11491">
        <v>3142700</v>
      </c>
      <c r="C11491" t="s">
        <v>151</v>
      </c>
      <c r="D11491" t="s">
        <v>303</v>
      </c>
      <c r="E11491" t="s">
        <v>301</v>
      </c>
      <c r="F11491" s="8">
        <v>815420.72</v>
      </c>
      <c r="G11491" s="10"/>
      <c r="I11491" s="8">
        <v>0</v>
      </c>
      <c r="J11491" s="8">
        <v>0</v>
      </c>
    </row>
    <row r="11492" spans="1:10" hidden="1" x14ac:dyDescent="0.35">
      <c r="A11492">
        <v>2023</v>
      </c>
      <c r="B11492">
        <v>3142700</v>
      </c>
      <c r="C11492" t="s">
        <v>151</v>
      </c>
      <c r="D11492" t="s">
        <v>303</v>
      </c>
      <c r="E11492" t="s">
        <v>309</v>
      </c>
      <c r="F11492" s="8">
        <v>749043.12</v>
      </c>
      <c r="G11492" s="10"/>
      <c r="I11492" s="8">
        <v>0</v>
      </c>
      <c r="J11492" s="8">
        <v>0</v>
      </c>
    </row>
    <row r="11493" spans="1:10" hidden="1" x14ac:dyDescent="0.35">
      <c r="A11493">
        <v>2023</v>
      </c>
      <c r="B11493">
        <v>3142908</v>
      </c>
      <c r="C11493" t="s">
        <v>152</v>
      </c>
      <c r="D11493" t="s">
        <v>303</v>
      </c>
      <c r="E11493" t="s">
        <v>299</v>
      </c>
      <c r="F11493" s="8">
        <v>18306445.359999999</v>
      </c>
      <c r="G11493" s="10">
        <v>17136509.18</v>
      </c>
      <c r="H11493">
        <v>0.5058926318621445</v>
      </c>
      <c r="I11493" s="8">
        <v>591862.09321094363</v>
      </c>
      <c r="J11493" s="8">
        <v>0</v>
      </c>
    </row>
    <row r="11494" spans="1:10" hidden="1" x14ac:dyDescent="0.35">
      <c r="A11494">
        <v>2023</v>
      </c>
      <c r="B11494">
        <v>3142908</v>
      </c>
      <c r="C11494" t="s">
        <v>152</v>
      </c>
      <c r="D11494" t="s">
        <v>303</v>
      </c>
      <c r="E11494" t="s">
        <v>300</v>
      </c>
      <c r="F11494" s="8">
        <v>8669233.7300000004</v>
      </c>
      <c r="G11494" s="10"/>
      <c r="I11494" s="8">
        <v>0</v>
      </c>
      <c r="J11494" s="8">
        <v>9261095.8232109435</v>
      </c>
    </row>
    <row r="11495" spans="1:10" hidden="1" x14ac:dyDescent="0.35">
      <c r="A11495">
        <v>2023</v>
      </c>
      <c r="B11495">
        <v>3142908</v>
      </c>
      <c r="C11495" t="s">
        <v>152</v>
      </c>
      <c r="D11495" t="s">
        <v>303</v>
      </c>
      <c r="E11495" t="s">
        <v>306</v>
      </c>
      <c r="F11495" s="8">
        <v>2839730.65</v>
      </c>
      <c r="G11495" s="10"/>
      <c r="I11495" s="8">
        <v>0</v>
      </c>
      <c r="J11495" s="8">
        <v>0</v>
      </c>
    </row>
    <row r="11496" spans="1:10" hidden="1" x14ac:dyDescent="0.35">
      <c r="A11496">
        <v>2023</v>
      </c>
      <c r="B11496">
        <v>3142908</v>
      </c>
      <c r="C11496" t="s">
        <v>152</v>
      </c>
      <c r="D11496" t="s">
        <v>303</v>
      </c>
      <c r="E11496" t="s">
        <v>301</v>
      </c>
      <c r="F11496" s="8">
        <v>5236457.38</v>
      </c>
      <c r="G11496" s="10"/>
      <c r="I11496" s="8">
        <v>0</v>
      </c>
      <c r="J11496" s="8">
        <v>0</v>
      </c>
    </row>
    <row r="11497" spans="1:10" hidden="1" x14ac:dyDescent="0.35">
      <c r="A11497">
        <v>2023</v>
      </c>
      <c r="B11497">
        <v>3142908</v>
      </c>
      <c r="C11497" t="s">
        <v>152</v>
      </c>
      <c r="D11497" t="s">
        <v>303</v>
      </c>
      <c r="E11497" t="s">
        <v>309</v>
      </c>
      <c r="F11497" s="8">
        <v>1169936.18</v>
      </c>
      <c r="G11497" s="10"/>
      <c r="I11497" s="8">
        <v>0</v>
      </c>
      <c r="J11497" s="8">
        <v>0</v>
      </c>
    </row>
    <row r="11498" spans="1:10" hidden="1" x14ac:dyDescent="0.35">
      <c r="A11498">
        <v>2023</v>
      </c>
      <c r="B11498">
        <v>3143153</v>
      </c>
      <c r="C11498" t="s">
        <v>153</v>
      </c>
      <c r="D11498" t="s">
        <v>303</v>
      </c>
      <c r="E11498" t="s">
        <v>299</v>
      </c>
      <c r="F11498" s="8">
        <v>8600265.4199999999</v>
      </c>
      <c r="G11498" s="10">
        <v>7734451.1600000001</v>
      </c>
      <c r="H11498">
        <v>0.85265596919226005</v>
      </c>
      <c r="I11498" s="8">
        <v>738241.69700077944</v>
      </c>
      <c r="J11498" s="8">
        <v>0</v>
      </c>
    </row>
    <row r="11499" spans="1:10" hidden="1" x14ac:dyDescent="0.35">
      <c r="A11499">
        <v>2023</v>
      </c>
      <c r="B11499">
        <v>3143153</v>
      </c>
      <c r="C11499" t="s">
        <v>153</v>
      </c>
      <c r="D11499" t="s">
        <v>303</v>
      </c>
      <c r="E11499" t="s">
        <v>300</v>
      </c>
      <c r="F11499" s="8">
        <v>6594825.9500000002</v>
      </c>
      <c r="G11499" s="10"/>
      <c r="I11499" s="8">
        <v>0</v>
      </c>
      <c r="J11499" s="8">
        <v>7333067.6470007794</v>
      </c>
    </row>
    <row r="11500" spans="1:10" hidden="1" x14ac:dyDescent="0.35">
      <c r="A11500">
        <v>2023</v>
      </c>
      <c r="B11500">
        <v>3143153</v>
      </c>
      <c r="C11500" t="s">
        <v>153</v>
      </c>
      <c r="D11500" t="s">
        <v>303</v>
      </c>
      <c r="E11500" t="s">
        <v>301</v>
      </c>
      <c r="F11500" s="8">
        <v>469606.5</v>
      </c>
      <c r="G11500" s="10"/>
      <c r="I11500" s="8">
        <v>0</v>
      </c>
      <c r="J11500" s="8">
        <v>0</v>
      </c>
    </row>
    <row r="11501" spans="1:10" hidden="1" x14ac:dyDescent="0.35">
      <c r="A11501">
        <v>2023</v>
      </c>
      <c r="B11501">
        <v>3143153</v>
      </c>
      <c r="C11501" t="s">
        <v>153</v>
      </c>
      <c r="D11501" t="s">
        <v>303</v>
      </c>
      <c r="E11501" t="s">
        <v>304</v>
      </c>
      <c r="F11501" s="8">
        <v>27075.55</v>
      </c>
      <c r="G11501" s="10"/>
      <c r="I11501" s="8">
        <v>0</v>
      </c>
      <c r="J11501" s="8">
        <v>0</v>
      </c>
    </row>
    <row r="11502" spans="1:10" hidden="1" x14ac:dyDescent="0.35">
      <c r="A11502">
        <v>2023</v>
      </c>
      <c r="B11502">
        <v>3143153</v>
      </c>
      <c r="C11502" t="s">
        <v>153</v>
      </c>
      <c r="D11502" t="s">
        <v>303</v>
      </c>
      <c r="E11502" t="s">
        <v>309</v>
      </c>
      <c r="F11502" s="8">
        <v>865814.26</v>
      </c>
      <c r="G11502" s="10"/>
      <c r="I11502" s="8">
        <v>0</v>
      </c>
      <c r="J11502" s="8">
        <v>0</v>
      </c>
    </row>
    <row r="11503" spans="1:10" hidden="1" x14ac:dyDescent="0.35">
      <c r="A11503">
        <v>2023</v>
      </c>
      <c r="B11503">
        <v>3143302</v>
      </c>
      <c r="C11503" t="s">
        <v>154</v>
      </c>
      <c r="D11503" t="s">
        <v>303</v>
      </c>
      <c r="E11503" t="s">
        <v>299</v>
      </c>
      <c r="F11503" s="8">
        <v>323024245.44</v>
      </c>
      <c r="G11503" s="10">
        <v>294577262.99000001</v>
      </c>
      <c r="H11503">
        <v>0.76375950630526968</v>
      </c>
      <c r="I11503" s="8">
        <v>21726653.271886669</v>
      </c>
      <c r="J11503" s="8">
        <v>0</v>
      </c>
    </row>
    <row r="11504" spans="1:10" hidden="1" x14ac:dyDescent="0.35">
      <c r="A11504">
        <v>2023</v>
      </c>
      <c r="B11504">
        <v>3143302</v>
      </c>
      <c r="C11504" t="s">
        <v>154</v>
      </c>
      <c r="D11504" t="s">
        <v>303</v>
      </c>
      <c r="E11504" t="s">
        <v>300</v>
      </c>
      <c r="F11504" s="8">
        <v>224986184.94999999</v>
      </c>
      <c r="G11504" s="10"/>
      <c r="I11504" s="8">
        <v>0</v>
      </c>
      <c r="J11504" s="8">
        <v>246712838.22188666</v>
      </c>
    </row>
    <row r="11505" spans="1:10" hidden="1" x14ac:dyDescent="0.35">
      <c r="A11505">
        <v>2023</v>
      </c>
      <c r="B11505">
        <v>3143302</v>
      </c>
      <c r="C11505" t="s">
        <v>154</v>
      </c>
      <c r="D11505" t="s">
        <v>303</v>
      </c>
      <c r="E11505" t="s">
        <v>301</v>
      </c>
      <c r="F11505" s="8">
        <v>41308360.590000004</v>
      </c>
      <c r="G11505" s="10"/>
      <c r="I11505" s="8">
        <v>0</v>
      </c>
      <c r="J11505" s="8">
        <v>0</v>
      </c>
    </row>
    <row r="11506" spans="1:10" hidden="1" x14ac:dyDescent="0.35">
      <c r="A11506">
        <v>2023</v>
      </c>
      <c r="B11506">
        <v>3143302</v>
      </c>
      <c r="C11506" t="s">
        <v>154</v>
      </c>
      <c r="D11506" t="s">
        <v>303</v>
      </c>
      <c r="E11506" t="s">
        <v>305</v>
      </c>
      <c r="F11506" s="8">
        <v>4792094.54</v>
      </c>
      <c r="G11506" s="10"/>
      <c r="I11506" s="8">
        <v>0</v>
      </c>
      <c r="J11506" s="8">
        <v>0</v>
      </c>
    </row>
    <row r="11507" spans="1:10" hidden="1" x14ac:dyDescent="0.35">
      <c r="A11507">
        <v>2023</v>
      </c>
      <c r="B11507">
        <v>3143302</v>
      </c>
      <c r="C11507" t="s">
        <v>154</v>
      </c>
      <c r="D11507" t="s">
        <v>303</v>
      </c>
      <c r="E11507" t="s">
        <v>309</v>
      </c>
      <c r="F11507" s="8">
        <v>28446982.449999999</v>
      </c>
      <c r="G11507" s="10"/>
      <c r="I11507" s="8">
        <v>0</v>
      </c>
      <c r="J11507" s="8">
        <v>0</v>
      </c>
    </row>
    <row r="11508" spans="1:10" hidden="1" x14ac:dyDescent="0.35">
      <c r="A11508">
        <v>2023</v>
      </c>
      <c r="B11508">
        <v>3143450</v>
      </c>
      <c r="C11508" t="s">
        <v>155</v>
      </c>
      <c r="D11508" t="s">
        <v>303</v>
      </c>
      <c r="E11508" t="s">
        <v>299</v>
      </c>
      <c r="F11508" s="8">
        <v>9758035.2699999996</v>
      </c>
      <c r="G11508" s="10">
        <v>9254498.9499999993</v>
      </c>
      <c r="H11508">
        <v>0.82102708110415856</v>
      </c>
      <c r="I11508" s="8">
        <v>413416.95503952954</v>
      </c>
      <c r="J11508" s="8">
        <v>0</v>
      </c>
    </row>
    <row r="11509" spans="1:10" hidden="1" x14ac:dyDescent="0.35">
      <c r="A11509">
        <v>2023</v>
      </c>
      <c r="B11509">
        <v>3143450</v>
      </c>
      <c r="C11509" t="s">
        <v>155</v>
      </c>
      <c r="D11509" t="s">
        <v>303</v>
      </c>
      <c r="E11509" t="s">
        <v>300</v>
      </c>
      <c r="F11509" s="8">
        <v>7598194.2599999998</v>
      </c>
      <c r="G11509" s="10"/>
      <c r="I11509" s="8">
        <v>0</v>
      </c>
      <c r="J11509" s="8">
        <v>8011611.2150395289</v>
      </c>
    </row>
    <row r="11510" spans="1:10" hidden="1" x14ac:dyDescent="0.35">
      <c r="A11510">
        <v>2023</v>
      </c>
      <c r="B11510">
        <v>3143450</v>
      </c>
      <c r="C11510" t="s">
        <v>155</v>
      </c>
      <c r="D11510" t="s">
        <v>303</v>
      </c>
      <c r="E11510" t="s">
        <v>301</v>
      </c>
      <c r="F11510" s="8">
        <v>1537104.27</v>
      </c>
      <c r="G11510" s="10"/>
      <c r="I11510" s="8">
        <v>0</v>
      </c>
      <c r="J11510" s="8">
        <v>0</v>
      </c>
    </row>
    <row r="11511" spans="1:10" hidden="1" x14ac:dyDescent="0.35">
      <c r="A11511">
        <v>2023</v>
      </c>
      <c r="B11511">
        <v>3143450</v>
      </c>
      <c r="C11511" t="s">
        <v>155</v>
      </c>
      <c r="D11511" t="s">
        <v>303</v>
      </c>
      <c r="E11511" t="s">
        <v>309</v>
      </c>
      <c r="F11511" s="8">
        <v>503536.32</v>
      </c>
      <c r="G11511" s="10"/>
      <c r="I11511" s="8">
        <v>0</v>
      </c>
      <c r="J11511" s="8">
        <v>0</v>
      </c>
    </row>
    <row r="11512" spans="1:10" hidden="1" x14ac:dyDescent="0.35">
      <c r="A11512">
        <v>2023</v>
      </c>
      <c r="B11512">
        <v>3143609</v>
      </c>
      <c r="C11512" t="s">
        <v>156</v>
      </c>
      <c r="D11512" t="s">
        <v>303</v>
      </c>
      <c r="E11512" t="s">
        <v>299</v>
      </c>
      <c r="F11512" s="8">
        <v>11094193.130000001</v>
      </c>
      <c r="G11512" s="10">
        <v>9826128.0200000014</v>
      </c>
      <c r="H11512">
        <v>0.84375064960735158</v>
      </c>
      <c r="I11512" s="8">
        <v>1069930.7603069178</v>
      </c>
      <c r="J11512" s="8">
        <v>0</v>
      </c>
    </row>
    <row r="11513" spans="1:10" hidden="1" x14ac:dyDescent="0.35">
      <c r="A11513">
        <v>2023</v>
      </c>
      <c r="B11513">
        <v>3143609</v>
      </c>
      <c r="C11513" t="s">
        <v>156</v>
      </c>
      <c r="D11513" t="s">
        <v>303</v>
      </c>
      <c r="E11513" t="s">
        <v>300</v>
      </c>
      <c r="F11513" s="8">
        <v>8290801.9000000004</v>
      </c>
      <c r="G11513" s="10"/>
      <c r="I11513" s="8">
        <v>0</v>
      </c>
      <c r="J11513" s="8">
        <v>9360732.6603069175</v>
      </c>
    </row>
    <row r="11514" spans="1:10" hidden="1" x14ac:dyDescent="0.35">
      <c r="A11514">
        <v>2023</v>
      </c>
      <c r="B11514">
        <v>3143609</v>
      </c>
      <c r="C11514" t="s">
        <v>156</v>
      </c>
      <c r="D11514" t="s">
        <v>303</v>
      </c>
      <c r="E11514" t="s">
        <v>301</v>
      </c>
      <c r="F11514" s="8">
        <v>1535326.12</v>
      </c>
      <c r="G11514" s="10"/>
      <c r="I11514" s="8">
        <v>0</v>
      </c>
      <c r="J11514" s="8">
        <v>0</v>
      </c>
    </row>
    <row r="11515" spans="1:10" hidden="1" x14ac:dyDescent="0.35">
      <c r="A11515">
        <v>2023</v>
      </c>
      <c r="B11515">
        <v>3143609</v>
      </c>
      <c r="C11515" t="s">
        <v>156</v>
      </c>
      <c r="D11515" t="s">
        <v>303</v>
      </c>
      <c r="E11515" t="s">
        <v>309</v>
      </c>
      <c r="F11515" s="8">
        <v>1268065.1100000001</v>
      </c>
      <c r="G11515" s="10"/>
      <c r="I11515" s="8">
        <v>0</v>
      </c>
      <c r="J11515" s="8">
        <v>0</v>
      </c>
    </row>
    <row r="11516" spans="1:10" hidden="1" x14ac:dyDescent="0.35">
      <c r="A11516">
        <v>2023</v>
      </c>
      <c r="B11516">
        <v>3144003</v>
      </c>
      <c r="C11516" t="s">
        <v>157</v>
      </c>
      <c r="D11516" t="s">
        <v>303</v>
      </c>
      <c r="E11516" t="s">
        <v>299</v>
      </c>
      <c r="F11516" s="8">
        <v>24537024.969999999</v>
      </c>
      <c r="G11516" s="10">
        <v>22331289.329999998</v>
      </c>
      <c r="H11516">
        <v>0.7522225444203674</v>
      </c>
      <c r="I11516" s="8">
        <v>1659204.0754394876</v>
      </c>
      <c r="J11516" s="8">
        <v>0</v>
      </c>
    </row>
    <row r="11517" spans="1:10" hidden="1" x14ac:dyDescent="0.35">
      <c r="A11517">
        <v>2023</v>
      </c>
      <c r="B11517">
        <v>3144003</v>
      </c>
      <c r="C11517" t="s">
        <v>157</v>
      </c>
      <c r="D11517" t="s">
        <v>303</v>
      </c>
      <c r="E11517" t="s">
        <v>300</v>
      </c>
      <c r="F11517" s="8">
        <v>16798099.280000001</v>
      </c>
      <c r="G11517" s="10"/>
      <c r="I11517" s="8">
        <v>0</v>
      </c>
      <c r="J11517" s="8">
        <v>18457303.355439488</v>
      </c>
    </row>
    <row r="11518" spans="1:10" hidden="1" x14ac:dyDescent="0.35">
      <c r="A11518">
        <v>2023</v>
      </c>
      <c r="B11518">
        <v>3144003</v>
      </c>
      <c r="C11518" t="s">
        <v>157</v>
      </c>
      <c r="D11518" t="s">
        <v>303</v>
      </c>
      <c r="E11518" t="s">
        <v>306</v>
      </c>
      <c r="F11518" s="8">
        <v>168730.67</v>
      </c>
      <c r="G11518" s="10"/>
      <c r="I11518" s="8">
        <v>0</v>
      </c>
      <c r="J11518" s="8">
        <v>0</v>
      </c>
    </row>
    <row r="11519" spans="1:10" hidden="1" x14ac:dyDescent="0.35">
      <c r="A11519">
        <v>2023</v>
      </c>
      <c r="B11519">
        <v>3144003</v>
      </c>
      <c r="C11519" t="s">
        <v>157</v>
      </c>
      <c r="D11519" t="s">
        <v>303</v>
      </c>
      <c r="E11519" t="s">
        <v>301</v>
      </c>
      <c r="F11519" s="8">
        <v>2361887.91</v>
      </c>
      <c r="G11519" s="10"/>
      <c r="I11519" s="8">
        <v>0</v>
      </c>
      <c r="J11519" s="8">
        <v>0</v>
      </c>
    </row>
    <row r="11520" spans="1:10" hidden="1" x14ac:dyDescent="0.35">
      <c r="A11520">
        <v>2023</v>
      </c>
      <c r="B11520">
        <v>3144003</v>
      </c>
      <c r="C11520" t="s">
        <v>157</v>
      </c>
      <c r="D11520" t="s">
        <v>303</v>
      </c>
      <c r="E11520" t="s">
        <v>305</v>
      </c>
      <c r="F11520" s="8">
        <v>394601.94</v>
      </c>
      <c r="G11520" s="10"/>
      <c r="I11520" s="8">
        <v>0</v>
      </c>
      <c r="J11520" s="8">
        <v>0</v>
      </c>
    </row>
    <row r="11521" spans="1:10" hidden="1" x14ac:dyDescent="0.35">
      <c r="A11521">
        <v>2023</v>
      </c>
      <c r="B11521">
        <v>3144003</v>
      </c>
      <c r="C11521" t="s">
        <v>157</v>
      </c>
      <c r="D11521" t="s">
        <v>303</v>
      </c>
      <c r="E11521" t="s">
        <v>309</v>
      </c>
      <c r="F11521" s="8">
        <v>2205735.64</v>
      </c>
      <c r="G11521" s="10"/>
      <c r="I11521" s="8">
        <v>0</v>
      </c>
      <c r="J11521" s="8">
        <v>0</v>
      </c>
    </row>
    <row r="11522" spans="1:10" hidden="1" x14ac:dyDescent="0.35">
      <c r="A11522">
        <v>2023</v>
      </c>
      <c r="B11522">
        <v>3144201</v>
      </c>
      <c r="C11522" t="s">
        <v>158</v>
      </c>
      <c r="D11522" t="s">
        <v>303</v>
      </c>
      <c r="E11522" t="s">
        <v>299</v>
      </c>
      <c r="F11522" s="8">
        <v>4069375.6</v>
      </c>
      <c r="G11522" s="10">
        <v>3786198.74</v>
      </c>
      <c r="H11522">
        <v>0.92319516486870945</v>
      </c>
      <c r="I11522" s="8">
        <v>261427.50795470344</v>
      </c>
      <c r="J11522" s="8">
        <v>0</v>
      </c>
    </row>
    <row r="11523" spans="1:10" hidden="1" x14ac:dyDescent="0.35">
      <c r="A11523">
        <v>2023</v>
      </c>
      <c r="B11523">
        <v>3144201</v>
      </c>
      <c r="C11523" t="s">
        <v>158</v>
      </c>
      <c r="D11523" t="s">
        <v>303</v>
      </c>
      <c r="E11523" t="s">
        <v>300</v>
      </c>
      <c r="F11523" s="8">
        <v>3495400.37</v>
      </c>
      <c r="G11523" s="10"/>
      <c r="I11523" s="8">
        <v>0</v>
      </c>
      <c r="J11523" s="8">
        <v>3756827.8779547038</v>
      </c>
    </row>
    <row r="11524" spans="1:10" hidden="1" x14ac:dyDescent="0.35">
      <c r="A11524">
        <v>2023</v>
      </c>
      <c r="B11524">
        <v>3144201</v>
      </c>
      <c r="C11524" t="s">
        <v>158</v>
      </c>
      <c r="D11524" t="s">
        <v>303</v>
      </c>
      <c r="E11524" t="s">
        <v>301</v>
      </c>
      <c r="F11524" s="8">
        <v>112462.09</v>
      </c>
      <c r="G11524" s="10"/>
      <c r="I11524" s="8">
        <v>0</v>
      </c>
      <c r="J11524" s="8">
        <v>0</v>
      </c>
    </row>
    <row r="11525" spans="1:10" hidden="1" x14ac:dyDescent="0.35">
      <c r="A11525">
        <v>2023</v>
      </c>
      <c r="B11525">
        <v>3144201</v>
      </c>
      <c r="C11525" t="s">
        <v>158</v>
      </c>
      <c r="D11525" t="s">
        <v>303</v>
      </c>
      <c r="E11525" t="s">
        <v>309</v>
      </c>
      <c r="F11525" s="8">
        <v>283176.86</v>
      </c>
      <c r="G11525" s="10"/>
      <c r="I11525" s="8">
        <v>0</v>
      </c>
      <c r="J11525" s="8">
        <v>0</v>
      </c>
    </row>
    <row r="11526" spans="1:10" hidden="1" x14ac:dyDescent="0.35">
      <c r="A11526">
        <v>2023</v>
      </c>
      <c r="B11526">
        <v>3144300</v>
      </c>
      <c r="C11526" t="s">
        <v>159</v>
      </c>
      <c r="D11526" t="s">
        <v>303</v>
      </c>
      <c r="E11526" t="s">
        <v>299</v>
      </c>
      <c r="F11526" s="8">
        <v>26160229.289999999</v>
      </c>
      <c r="G11526" s="10">
        <v>24723156.919999998</v>
      </c>
      <c r="H11526">
        <v>0.67004756890893047</v>
      </c>
      <c r="I11526" s="8">
        <v>962906.84786469513</v>
      </c>
      <c r="J11526" s="8">
        <v>0</v>
      </c>
    </row>
    <row r="11527" spans="1:10" hidden="1" x14ac:dyDescent="0.35">
      <c r="A11527">
        <v>2023</v>
      </c>
      <c r="B11527">
        <v>3144300</v>
      </c>
      <c r="C11527" t="s">
        <v>159</v>
      </c>
      <c r="D11527" t="s">
        <v>303</v>
      </c>
      <c r="E11527" t="s">
        <v>300</v>
      </c>
      <c r="F11527" s="8">
        <v>16565691.189999999</v>
      </c>
      <c r="G11527" s="10"/>
      <c r="I11527" s="8">
        <v>0</v>
      </c>
      <c r="J11527" s="8">
        <v>17528598.037864696</v>
      </c>
    </row>
    <row r="11528" spans="1:10" hidden="1" x14ac:dyDescent="0.35">
      <c r="A11528">
        <v>2023</v>
      </c>
      <c r="B11528">
        <v>3144300</v>
      </c>
      <c r="C11528" t="s">
        <v>159</v>
      </c>
      <c r="D11528" t="s">
        <v>303</v>
      </c>
      <c r="E11528" t="s">
        <v>301</v>
      </c>
      <c r="F11528" s="8">
        <v>5034290.9000000004</v>
      </c>
      <c r="G11528" s="10"/>
      <c r="I11528" s="8">
        <v>0</v>
      </c>
      <c r="J11528" s="8">
        <v>0</v>
      </c>
    </row>
    <row r="11529" spans="1:10" hidden="1" x14ac:dyDescent="0.35">
      <c r="A11529">
        <v>2023</v>
      </c>
      <c r="B11529">
        <v>3144300</v>
      </c>
      <c r="C11529" t="s">
        <v>159</v>
      </c>
      <c r="D11529" t="s">
        <v>303</v>
      </c>
      <c r="E11529" t="s">
        <v>304</v>
      </c>
      <c r="F11529" s="8">
        <v>1321567.95</v>
      </c>
      <c r="G11529" s="10"/>
      <c r="I11529" s="8">
        <v>0</v>
      </c>
      <c r="J11529" s="8">
        <v>0</v>
      </c>
    </row>
    <row r="11530" spans="1:10" hidden="1" x14ac:dyDescent="0.35">
      <c r="A11530">
        <v>2023</v>
      </c>
      <c r="B11530">
        <v>3144300</v>
      </c>
      <c r="C11530" t="s">
        <v>159</v>
      </c>
      <c r="D11530" t="s">
        <v>303</v>
      </c>
      <c r="E11530" t="s">
        <v>305</v>
      </c>
      <c r="F11530" s="8">
        <v>406628.78</v>
      </c>
      <c r="G11530" s="10"/>
      <c r="I11530" s="8">
        <v>0</v>
      </c>
      <c r="J11530" s="8">
        <v>0</v>
      </c>
    </row>
    <row r="11531" spans="1:10" hidden="1" x14ac:dyDescent="0.35">
      <c r="A11531">
        <v>2023</v>
      </c>
      <c r="B11531">
        <v>3144300</v>
      </c>
      <c r="C11531" t="s">
        <v>159</v>
      </c>
      <c r="D11531" t="s">
        <v>303</v>
      </c>
      <c r="E11531" t="s">
        <v>309</v>
      </c>
      <c r="F11531" s="8">
        <v>1437072.37</v>
      </c>
      <c r="G11531" s="10"/>
      <c r="I11531" s="8">
        <v>0</v>
      </c>
      <c r="J11531" s="8">
        <v>0</v>
      </c>
    </row>
    <row r="11532" spans="1:10" hidden="1" x14ac:dyDescent="0.35">
      <c r="A11532">
        <v>2023</v>
      </c>
      <c r="B11532">
        <v>3144359</v>
      </c>
      <c r="C11532" t="s">
        <v>160</v>
      </c>
      <c r="D11532" t="s">
        <v>303</v>
      </c>
      <c r="E11532" t="s">
        <v>299</v>
      </c>
      <c r="F11532" s="8">
        <v>7426462.8200000003</v>
      </c>
      <c r="G11532" s="10">
        <v>7426462.8200000003</v>
      </c>
      <c r="H11532">
        <v>0.85364454702810999</v>
      </c>
      <c r="I11532" s="8">
        <v>0</v>
      </c>
      <c r="J11532" s="8">
        <v>0</v>
      </c>
    </row>
    <row r="11533" spans="1:10" hidden="1" x14ac:dyDescent="0.35">
      <c r="A11533">
        <v>2023</v>
      </c>
      <c r="B11533">
        <v>3144359</v>
      </c>
      <c r="C11533" t="s">
        <v>160</v>
      </c>
      <c r="D11533" t="s">
        <v>303</v>
      </c>
      <c r="E11533" t="s">
        <v>300</v>
      </c>
      <c r="F11533" s="8">
        <v>6339559.4900000002</v>
      </c>
      <c r="G11533" s="10"/>
      <c r="I11533" s="8">
        <v>0</v>
      </c>
      <c r="J11533" s="8">
        <v>6339559.4900000002</v>
      </c>
    </row>
    <row r="11534" spans="1:10" hidden="1" x14ac:dyDescent="0.35">
      <c r="A11534">
        <v>2023</v>
      </c>
      <c r="B11534">
        <v>3144359</v>
      </c>
      <c r="C11534" t="s">
        <v>160</v>
      </c>
      <c r="D11534" t="s">
        <v>303</v>
      </c>
      <c r="E11534" t="s">
        <v>301</v>
      </c>
      <c r="F11534" s="8">
        <v>748666.94</v>
      </c>
      <c r="G11534" s="10"/>
      <c r="I11534" s="8">
        <v>0</v>
      </c>
      <c r="J11534" s="8">
        <v>0</v>
      </c>
    </row>
    <row r="11535" spans="1:10" hidden="1" x14ac:dyDescent="0.35">
      <c r="A11535">
        <v>2023</v>
      </c>
      <c r="B11535">
        <v>3144359</v>
      </c>
      <c r="C11535" t="s">
        <v>160</v>
      </c>
      <c r="D11535" t="s">
        <v>303</v>
      </c>
      <c r="E11535" t="s">
        <v>304</v>
      </c>
      <c r="F11535" s="8">
        <v>56977.02</v>
      </c>
      <c r="G11535" s="10"/>
      <c r="I11535" s="8">
        <v>0</v>
      </c>
      <c r="J11535" s="8">
        <v>0</v>
      </c>
    </row>
    <row r="11536" spans="1:10" hidden="1" x14ac:dyDescent="0.35">
      <c r="A11536">
        <v>2023</v>
      </c>
      <c r="B11536">
        <v>3144375</v>
      </c>
      <c r="C11536" t="s">
        <v>161</v>
      </c>
      <c r="D11536" t="s">
        <v>303</v>
      </c>
      <c r="E11536" t="s">
        <v>299</v>
      </c>
      <c r="F11536" s="8">
        <v>9093958.7899999991</v>
      </c>
      <c r="G11536" s="10">
        <v>8678228.9299999997</v>
      </c>
      <c r="H11536">
        <v>0.52986728249401005</v>
      </c>
      <c r="I11536" s="8">
        <v>220281.65116981525</v>
      </c>
      <c r="J11536" s="8">
        <v>0</v>
      </c>
    </row>
    <row r="11537" spans="1:10" hidden="1" x14ac:dyDescent="0.35">
      <c r="A11537">
        <v>2023</v>
      </c>
      <c r="B11537">
        <v>3144375</v>
      </c>
      <c r="C11537" t="s">
        <v>161</v>
      </c>
      <c r="D11537" t="s">
        <v>303</v>
      </c>
      <c r="E11537" t="s">
        <v>300</v>
      </c>
      <c r="F11537" s="8">
        <v>4598309.58</v>
      </c>
      <c r="G11537" s="10"/>
      <c r="I11537" s="8">
        <v>0</v>
      </c>
      <c r="J11537" s="8">
        <v>4818591.2311698152</v>
      </c>
    </row>
    <row r="11538" spans="1:10" hidden="1" x14ac:dyDescent="0.35">
      <c r="A11538">
        <v>2023</v>
      </c>
      <c r="B11538">
        <v>3144375</v>
      </c>
      <c r="C11538" t="s">
        <v>161</v>
      </c>
      <c r="D11538" t="s">
        <v>303</v>
      </c>
      <c r="E11538" t="s">
        <v>308</v>
      </c>
      <c r="F11538" s="8">
        <v>64026.64</v>
      </c>
      <c r="G11538" s="10"/>
      <c r="I11538" s="8">
        <v>0</v>
      </c>
      <c r="J11538" s="8">
        <v>0</v>
      </c>
    </row>
    <row r="11539" spans="1:10" hidden="1" x14ac:dyDescent="0.35">
      <c r="A11539">
        <v>2023</v>
      </c>
      <c r="B11539">
        <v>3144375</v>
      </c>
      <c r="C11539" t="s">
        <v>161</v>
      </c>
      <c r="D11539" t="s">
        <v>303</v>
      </c>
      <c r="E11539" t="s">
        <v>306</v>
      </c>
      <c r="F11539" s="8">
        <v>196468.48000000001</v>
      </c>
      <c r="G11539" s="10"/>
      <c r="I11539" s="8">
        <v>0</v>
      </c>
      <c r="J11539" s="8">
        <v>0</v>
      </c>
    </row>
    <row r="11540" spans="1:10" hidden="1" x14ac:dyDescent="0.35">
      <c r="A11540">
        <v>2023</v>
      </c>
      <c r="B11540">
        <v>3144375</v>
      </c>
      <c r="C11540" t="s">
        <v>161</v>
      </c>
      <c r="D11540" t="s">
        <v>303</v>
      </c>
      <c r="E11540" t="s">
        <v>301</v>
      </c>
      <c r="F11540" s="8">
        <v>3360663.15</v>
      </c>
      <c r="G11540" s="10"/>
      <c r="I11540" s="8">
        <v>0</v>
      </c>
      <c r="J11540" s="8">
        <v>0</v>
      </c>
    </row>
    <row r="11541" spans="1:10" hidden="1" x14ac:dyDescent="0.35">
      <c r="A11541">
        <v>2023</v>
      </c>
      <c r="B11541">
        <v>3144375</v>
      </c>
      <c r="C11541" t="s">
        <v>161</v>
      </c>
      <c r="D11541" t="s">
        <v>303</v>
      </c>
      <c r="E11541" t="s">
        <v>309</v>
      </c>
      <c r="F11541" s="8">
        <v>415729.86</v>
      </c>
      <c r="G11541" s="10"/>
      <c r="I11541" s="8">
        <v>0</v>
      </c>
      <c r="J11541" s="8">
        <v>0</v>
      </c>
    </row>
    <row r="11542" spans="1:10" hidden="1" x14ac:dyDescent="0.35">
      <c r="A11542">
        <v>2023</v>
      </c>
      <c r="B11542">
        <v>3144656</v>
      </c>
      <c r="C11542" t="s">
        <v>162</v>
      </c>
      <c r="D11542" t="s">
        <v>303</v>
      </c>
      <c r="E11542" t="s">
        <v>299</v>
      </c>
      <c r="F11542" s="8">
        <v>14721317.970000001</v>
      </c>
      <c r="G11542" s="10">
        <v>13138522.710000001</v>
      </c>
      <c r="H11542">
        <v>0.84884850726113326</v>
      </c>
      <c r="I11542" s="8">
        <v>1343553.3937509973</v>
      </c>
      <c r="J11542" s="8">
        <v>0</v>
      </c>
    </row>
    <row r="11543" spans="1:10" hidden="1" x14ac:dyDescent="0.35">
      <c r="A11543">
        <v>2023</v>
      </c>
      <c r="B11543">
        <v>3144656</v>
      </c>
      <c r="C11543" t="s">
        <v>162</v>
      </c>
      <c r="D11543" t="s">
        <v>303</v>
      </c>
      <c r="E11543" t="s">
        <v>300</v>
      </c>
      <c r="F11543" s="8">
        <v>11152615.390000001</v>
      </c>
      <c r="G11543" s="10"/>
      <c r="I11543" s="8">
        <v>0</v>
      </c>
      <c r="J11543" s="8">
        <v>12496168.783750998</v>
      </c>
    </row>
    <row r="11544" spans="1:10" hidden="1" x14ac:dyDescent="0.35">
      <c r="A11544">
        <v>2023</v>
      </c>
      <c r="B11544">
        <v>3144656</v>
      </c>
      <c r="C11544" t="s">
        <v>162</v>
      </c>
      <c r="D11544" t="s">
        <v>303</v>
      </c>
      <c r="E11544" t="s">
        <v>301</v>
      </c>
      <c r="F11544" s="8">
        <v>1599736.65</v>
      </c>
      <c r="G11544" s="10"/>
      <c r="I11544" s="8">
        <v>0</v>
      </c>
      <c r="J11544" s="8">
        <v>0</v>
      </c>
    </row>
    <row r="11545" spans="1:10" hidden="1" x14ac:dyDescent="0.35">
      <c r="A11545">
        <v>2023</v>
      </c>
      <c r="B11545">
        <v>3144656</v>
      </c>
      <c r="C11545" t="s">
        <v>162</v>
      </c>
      <c r="D11545" t="s">
        <v>303</v>
      </c>
      <c r="E11545" t="s">
        <v>309</v>
      </c>
      <c r="F11545" s="8">
        <v>1582795.26</v>
      </c>
      <c r="G11545" s="10"/>
      <c r="I11545" s="8">
        <v>0</v>
      </c>
      <c r="J11545" s="8">
        <v>0</v>
      </c>
    </row>
    <row r="11546" spans="1:10" hidden="1" x14ac:dyDescent="0.35">
      <c r="A11546">
        <v>2023</v>
      </c>
      <c r="B11546">
        <v>3144672</v>
      </c>
      <c r="C11546" t="s">
        <v>163</v>
      </c>
      <c r="D11546" t="s">
        <v>303</v>
      </c>
      <c r="E11546" t="s">
        <v>299</v>
      </c>
      <c r="F11546" s="8">
        <v>9922626.3300000001</v>
      </c>
      <c r="G11546" s="10">
        <v>6498155.3900000006</v>
      </c>
      <c r="H11546">
        <v>0.80723504674454993</v>
      </c>
      <c r="I11546" s="8">
        <v>2764352.9593262528</v>
      </c>
      <c r="J11546" s="8">
        <v>0</v>
      </c>
    </row>
    <row r="11547" spans="1:10" hidden="1" x14ac:dyDescent="0.35">
      <c r="A11547">
        <v>2023</v>
      </c>
      <c r="B11547">
        <v>3144672</v>
      </c>
      <c r="C11547" t="s">
        <v>163</v>
      </c>
      <c r="D11547" t="s">
        <v>303</v>
      </c>
      <c r="E11547" t="s">
        <v>300</v>
      </c>
      <c r="F11547" s="8">
        <v>5245538.7699999996</v>
      </c>
      <c r="G11547" s="10"/>
      <c r="I11547" s="8">
        <v>0</v>
      </c>
      <c r="J11547" s="8">
        <v>8009891.7293262519</v>
      </c>
    </row>
    <row r="11548" spans="1:10" hidden="1" x14ac:dyDescent="0.35">
      <c r="A11548">
        <v>2023</v>
      </c>
      <c r="B11548">
        <v>3144672</v>
      </c>
      <c r="C11548" t="s">
        <v>163</v>
      </c>
      <c r="D11548" t="s">
        <v>303</v>
      </c>
      <c r="E11548" t="s">
        <v>301</v>
      </c>
      <c r="F11548" s="8">
        <v>1050758.19</v>
      </c>
      <c r="G11548" s="10"/>
      <c r="I11548" s="8">
        <v>0</v>
      </c>
      <c r="J11548" s="8">
        <v>0</v>
      </c>
    </row>
    <row r="11549" spans="1:10" hidden="1" x14ac:dyDescent="0.35">
      <c r="A11549">
        <v>2023</v>
      </c>
      <c r="B11549">
        <v>3144672</v>
      </c>
      <c r="C11549" t="s">
        <v>163</v>
      </c>
      <c r="D11549" t="s">
        <v>303</v>
      </c>
      <c r="E11549" t="s">
        <v>309</v>
      </c>
      <c r="F11549" s="8">
        <v>3424470.94</v>
      </c>
      <c r="G11549" s="10"/>
      <c r="I11549" s="8">
        <v>0</v>
      </c>
      <c r="J11549" s="8">
        <v>0</v>
      </c>
    </row>
    <row r="11550" spans="1:10" hidden="1" x14ac:dyDescent="0.35">
      <c r="A11550">
        <v>2023</v>
      </c>
      <c r="B11550">
        <v>3144904</v>
      </c>
      <c r="C11550" t="s">
        <v>164</v>
      </c>
      <c r="D11550" t="s">
        <v>303</v>
      </c>
      <c r="E11550" t="s">
        <v>299</v>
      </c>
      <c r="F11550" s="8">
        <v>6967382.6799999997</v>
      </c>
      <c r="G11550" s="10">
        <v>6331742.9299999997</v>
      </c>
      <c r="H11550">
        <v>0.82755486410753576</v>
      </c>
      <c r="I11550" s="8">
        <v>526026.76693259797</v>
      </c>
      <c r="J11550" s="8">
        <v>0</v>
      </c>
    </row>
    <row r="11551" spans="1:10" hidden="1" x14ac:dyDescent="0.35">
      <c r="A11551">
        <v>2023</v>
      </c>
      <c r="B11551">
        <v>3144904</v>
      </c>
      <c r="C11551" t="s">
        <v>164</v>
      </c>
      <c r="D11551" t="s">
        <v>303</v>
      </c>
      <c r="E11551" t="s">
        <v>300</v>
      </c>
      <c r="F11551" s="8">
        <v>5239864.66</v>
      </c>
      <c r="G11551" s="10"/>
      <c r="I11551" s="8">
        <v>0</v>
      </c>
      <c r="J11551" s="8">
        <v>5765891.4269325985</v>
      </c>
    </row>
    <row r="11552" spans="1:10" hidden="1" x14ac:dyDescent="0.35">
      <c r="A11552">
        <v>2023</v>
      </c>
      <c r="B11552">
        <v>3144904</v>
      </c>
      <c r="C11552" t="s">
        <v>164</v>
      </c>
      <c r="D11552" t="s">
        <v>303</v>
      </c>
      <c r="E11552" t="s">
        <v>306</v>
      </c>
      <c r="F11552" s="8">
        <v>213425.78</v>
      </c>
      <c r="G11552" s="10"/>
      <c r="I11552" s="8">
        <v>0</v>
      </c>
      <c r="J11552" s="8">
        <v>0</v>
      </c>
    </row>
    <row r="11553" spans="1:10" hidden="1" x14ac:dyDescent="0.35">
      <c r="A11553">
        <v>2023</v>
      </c>
      <c r="B11553">
        <v>3144904</v>
      </c>
      <c r="C11553" t="s">
        <v>164</v>
      </c>
      <c r="D11553" t="s">
        <v>303</v>
      </c>
      <c r="E11553" t="s">
        <v>301</v>
      </c>
      <c r="F11553" s="8">
        <v>878452.49</v>
      </c>
      <c r="G11553" s="10"/>
      <c r="I11553" s="8">
        <v>0</v>
      </c>
      <c r="J11553" s="8">
        <v>0</v>
      </c>
    </row>
    <row r="11554" spans="1:10" hidden="1" x14ac:dyDescent="0.35">
      <c r="A11554">
        <v>2023</v>
      </c>
      <c r="B11554">
        <v>3144904</v>
      </c>
      <c r="C11554" t="s">
        <v>164</v>
      </c>
      <c r="D11554" t="s">
        <v>303</v>
      </c>
      <c r="E11554" t="s">
        <v>309</v>
      </c>
      <c r="F11554" s="8">
        <v>635639.75</v>
      </c>
      <c r="G11554" s="10"/>
      <c r="I11554" s="8">
        <v>0</v>
      </c>
      <c r="J11554" s="8">
        <v>0</v>
      </c>
    </row>
    <row r="11555" spans="1:10" hidden="1" x14ac:dyDescent="0.35">
      <c r="A11555">
        <v>2023</v>
      </c>
      <c r="B11555">
        <v>3145059</v>
      </c>
      <c r="C11555" t="s">
        <v>165</v>
      </c>
      <c r="D11555" t="s">
        <v>303</v>
      </c>
      <c r="E11555" t="s">
        <v>299</v>
      </c>
      <c r="F11555" s="8">
        <v>10387708.09</v>
      </c>
      <c r="G11555" s="10">
        <v>9671011.209999999</v>
      </c>
      <c r="H11555">
        <v>0.76899147757269537</v>
      </c>
      <c r="I11555" s="8">
        <v>551133.79272294079</v>
      </c>
      <c r="J11555" s="8">
        <v>0</v>
      </c>
    </row>
    <row r="11556" spans="1:10" hidden="1" x14ac:dyDescent="0.35">
      <c r="A11556">
        <v>2023</v>
      </c>
      <c r="B11556">
        <v>3145059</v>
      </c>
      <c r="C11556" t="s">
        <v>165</v>
      </c>
      <c r="D11556" t="s">
        <v>303</v>
      </c>
      <c r="E11556" t="s">
        <v>300</v>
      </c>
      <c r="F11556" s="8">
        <v>7436925.2000000002</v>
      </c>
      <c r="G11556" s="10"/>
      <c r="I11556" s="8">
        <v>0</v>
      </c>
      <c r="J11556" s="8">
        <v>7988058.9927229406</v>
      </c>
    </row>
    <row r="11557" spans="1:10" hidden="1" x14ac:dyDescent="0.35">
      <c r="A11557">
        <v>2023</v>
      </c>
      <c r="B11557">
        <v>3145059</v>
      </c>
      <c r="C11557" t="s">
        <v>165</v>
      </c>
      <c r="D11557" t="s">
        <v>303</v>
      </c>
      <c r="E11557" t="s">
        <v>301</v>
      </c>
      <c r="F11557" s="8">
        <v>2218704.75</v>
      </c>
      <c r="G11557" s="10"/>
      <c r="I11557" s="8">
        <v>0</v>
      </c>
      <c r="J11557" s="8">
        <v>0</v>
      </c>
    </row>
    <row r="11558" spans="1:10" hidden="1" x14ac:dyDescent="0.35">
      <c r="A11558">
        <v>2023</v>
      </c>
      <c r="B11558">
        <v>3145059</v>
      </c>
      <c r="C11558" t="s">
        <v>165</v>
      </c>
      <c r="D11558" t="s">
        <v>303</v>
      </c>
      <c r="E11558" t="s">
        <v>304</v>
      </c>
      <c r="F11558" s="8">
        <v>15381.26</v>
      </c>
      <c r="G11558" s="10"/>
      <c r="I11558" s="8">
        <v>0</v>
      </c>
      <c r="J11558" s="8">
        <v>0</v>
      </c>
    </row>
    <row r="11559" spans="1:10" hidden="1" x14ac:dyDescent="0.35">
      <c r="A11559">
        <v>2023</v>
      </c>
      <c r="B11559">
        <v>3145059</v>
      </c>
      <c r="C11559" t="s">
        <v>165</v>
      </c>
      <c r="D11559" t="s">
        <v>303</v>
      </c>
      <c r="E11559" t="s">
        <v>309</v>
      </c>
      <c r="F11559" s="8">
        <v>716696.88</v>
      </c>
      <c r="G11559" s="10"/>
      <c r="I11559" s="8">
        <v>0</v>
      </c>
      <c r="J11559" s="8">
        <v>0</v>
      </c>
    </row>
    <row r="11560" spans="1:10" hidden="1" x14ac:dyDescent="0.35">
      <c r="A11560">
        <v>2023</v>
      </c>
      <c r="B11560">
        <v>3145307</v>
      </c>
      <c r="C11560" t="s">
        <v>166</v>
      </c>
      <c r="D11560" t="s">
        <v>303</v>
      </c>
      <c r="E11560" t="s">
        <v>299</v>
      </c>
      <c r="F11560" s="8">
        <v>37927844.170000002</v>
      </c>
      <c r="G11560" s="10">
        <v>37070568.870000005</v>
      </c>
      <c r="H11560">
        <v>0.79588991697067524</v>
      </c>
      <c r="I11560" s="8">
        <v>682296.76733801072</v>
      </c>
      <c r="J11560" s="8">
        <v>0</v>
      </c>
    </row>
    <row r="11561" spans="1:10" hidden="1" x14ac:dyDescent="0.35">
      <c r="A11561">
        <v>2023</v>
      </c>
      <c r="B11561">
        <v>3145307</v>
      </c>
      <c r="C11561" t="s">
        <v>166</v>
      </c>
      <c r="D11561" t="s">
        <v>303</v>
      </c>
      <c r="E11561" t="s">
        <v>300</v>
      </c>
      <c r="F11561" s="8">
        <v>29504091.98</v>
      </c>
      <c r="G11561" s="10"/>
      <c r="I11561" s="8">
        <v>0</v>
      </c>
      <c r="J11561" s="8">
        <v>30186388.747338012</v>
      </c>
    </row>
    <row r="11562" spans="1:10" hidden="1" x14ac:dyDescent="0.35">
      <c r="A11562">
        <v>2023</v>
      </c>
      <c r="B11562">
        <v>3145307</v>
      </c>
      <c r="C11562" t="s">
        <v>166</v>
      </c>
      <c r="D11562" t="s">
        <v>303</v>
      </c>
      <c r="E11562" t="s">
        <v>301</v>
      </c>
      <c r="F11562" s="8">
        <v>6174389.6299999999</v>
      </c>
      <c r="G11562" s="10"/>
      <c r="I11562" s="8">
        <v>0</v>
      </c>
      <c r="J11562" s="8">
        <v>0</v>
      </c>
    </row>
    <row r="11563" spans="1:10" hidden="1" x14ac:dyDescent="0.35">
      <c r="A11563">
        <v>2023</v>
      </c>
      <c r="B11563">
        <v>3145307</v>
      </c>
      <c r="C11563" t="s">
        <v>166</v>
      </c>
      <c r="D11563" t="s">
        <v>303</v>
      </c>
      <c r="E11563" t="s">
        <v>309</v>
      </c>
      <c r="F11563" s="8">
        <v>857275.3</v>
      </c>
      <c r="G11563" s="10"/>
      <c r="I11563" s="8">
        <v>0</v>
      </c>
      <c r="J11563" s="8">
        <v>0</v>
      </c>
    </row>
    <row r="11564" spans="1:10" hidden="1" x14ac:dyDescent="0.35">
      <c r="A11564">
        <v>2023</v>
      </c>
      <c r="B11564">
        <v>3145356</v>
      </c>
      <c r="C11564" t="s">
        <v>167</v>
      </c>
      <c r="D11564" t="s">
        <v>303</v>
      </c>
      <c r="E11564" t="s">
        <v>299</v>
      </c>
      <c r="F11564" s="8">
        <v>15395292.66</v>
      </c>
      <c r="G11564" s="10">
        <v>15395292.66</v>
      </c>
      <c r="H11564">
        <v>0.71076409988817968</v>
      </c>
      <c r="I11564" s="8">
        <v>0</v>
      </c>
      <c r="J11564" s="8">
        <v>0</v>
      </c>
    </row>
    <row r="11565" spans="1:10" hidden="1" x14ac:dyDescent="0.35">
      <c r="A11565">
        <v>2023</v>
      </c>
      <c r="B11565">
        <v>3145356</v>
      </c>
      <c r="C11565" t="s">
        <v>167</v>
      </c>
      <c r="D11565" t="s">
        <v>303</v>
      </c>
      <c r="E11565" t="s">
        <v>300</v>
      </c>
      <c r="F11565" s="8">
        <v>10942421.33</v>
      </c>
      <c r="G11565" s="10"/>
      <c r="I11565" s="8">
        <v>0</v>
      </c>
      <c r="J11565" s="8">
        <v>10942421.33</v>
      </c>
    </row>
    <row r="11566" spans="1:10" hidden="1" x14ac:dyDescent="0.35">
      <c r="A11566">
        <v>2023</v>
      </c>
      <c r="B11566">
        <v>3145356</v>
      </c>
      <c r="C11566" t="s">
        <v>167</v>
      </c>
      <c r="D11566" t="s">
        <v>303</v>
      </c>
      <c r="E11566" t="s">
        <v>307</v>
      </c>
      <c r="F11566" s="8">
        <v>11400</v>
      </c>
      <c r="G11566" s="10"/>
      <c r="I11566" s="8">
        <v>0</v>
      </c>
      <c r="J11566" s="8">
        <v>0</v>
      </c>
    </row>
    <row r="11567" spans="1:10" hidden="1" x14ac:dyDescent="0.35">
      <c r="A11567">
        <v>2023</v>
      </c>
      <c r="B11567">
        <v>3145356</v>
      </c>
      <c r="C11567" t="s">
        <v>167</v>
      </c>
      <c r="D11567" t="s">
        <v>303</v>
      </c>
      <c r="E11567" t="s">
        <v>306</v>
      </c>
      <c r="F11567" s="8">
        <v>244261.57</v>
      </c>
      <c r="G11567" s="10"/>
      <c r="I11567" s="8">
        <v>0</v>
      </c>
      <c r="J11567" s="8">
        <v>0</v>
      </c>
    </row>
    <row r="11568" spans="1:10" hidden="1" x14ac:dyDescent="0.35">
      <c r="A11568">
        <v>2023</v>
      </c>
      <c r="B11568">
        <v>3145356</v>
      </c>
      <c r="C11568" t="s">
        <v>167</v>
      </c>
      <c r="D11568" t="s">
        <v>303</v>
      </c>
      <c r="E11568" t="s">
        <v>301</v>
      </c>
      <c r="F11568" s="8">
        <v>1719532.9</v>
      </c>
      <c r="G11568" s="10"/>
      <c r="I11568" s="8">
        <v>0</v>
      </c>
      <c r="J11568" s="8">
        <v>0</v>
      </c>
    </row>
    <row r="11569" spans="1:10" hidden="1" x14ac:dyDescent="0.35">
      <c r="A11569">
        <v>2023</v>
      </c>
      <c r="B11569">
        <v>3145372</v>
      </c>
      <c r="C11569" t="s">
        <v>168</v>
      </c>
      <c r="D11569" t="s">
        <v>303</v>
      </c>
      <c r="E11569" t="s">
        <v>299</v>
      </c>
      <c r="F11569" s="8">
        <v>8757512.8000000007</v>
      </c>
      <c r="G11569" s="10">
        <v>8278522.5000000009</v>
      </c>
      <c r="H11569">
        <v>0.61777023738233472</v>
      </c>
      <c r="I11569" s="8">
        <v>295905.95133483573</v>
      </c>
      <c r="J11569" s="8">
        <v>0</v>
      </c>
    </row>
    <row r="11570" spans="1:10" hidden="1" x14ac:dyDescent="0.35">
      <c r="A11570">
        <v>2023</v>
      </c>
      <c r="B11570">
        <v>3145372</v>
      </c>
      <c r="C11570" t="s">
        <v>168</v>
      </c>
      <c r="D11570" t="s">
        <v>303</v>
      </c>
      <c r="E11570" t="s">
        <v>300</v>
      </c>
      <c r="F11570" s="8">
        <v>5114224.8099999996</v>
      </c>
      <c r="G11570" s="10"/>
      <c r="I11570" s="8">
        <v>0</v>
      </c>
      <c r="J11570" s="8">
        <v>5410130.7613348356</v>
      </c>
    </row>
    <row r="11571" spans="1:10" hidden="1" x14ac:dyDescent="0.35">
      <c r="A11571">
        <v>2023</v>
      </c>
      <c r="B11571">
        <v>3145372</v>
      </c>
      <c r="C11571" t="s">
        <v>168</v>
      </c>
      <c r="D11571" t="s">
        <v>303</v>
      </c>
      <c r="E11571" t="s">
        <v>306</v>
      </c>
      <c r="F11571" s="8">
        <v>685559</v>
      </c>
      <c r="G11571" s="10"/>
      <c r="I11571" s="8">
        <v>0</v>
      </c>
      <c r="J11571" s="8">
        <v>0</v>
      </c>
    </row>
    <row r="11572" spans="1:10" hidden="1" x14ac:dyDescent="0.35">
      <c r="A11572">
        <v>2023</v>
      </c>
      <c r="B11572">
        <v>3145372</v>
      </c>
      <c r="C11572" t="s">
        <v>168</v>
      </c>
      <c r="D11572" t="s">
        <v>303</v>
      </c>
      <c r="E11572" t="s">
        <v>301</v>
      </c>
      <c r="F11572" s="8">
        <v>2387292.4700000002</v>
      </c>
      <c r="G11572" s="10"/>
      <c r="I11572" s="8">
        <v>0</v>
      </c>
      <c r="J11572" s="8">
        <v>0</v>
      </c>
    </row>
    <row r="11573" spans="1:10" hidden="1" x14ac:dyDescent="0.35">
      <c r="A11573">
        <v>2023</v>
      </c>
      <c r="B11573">
        <v>3145372</v>
      </c>
      <c r="C11573" t="s">
        <v>168</v>
      </c>
      <c r="D11573" t="s">
        <v>303</v>
      </c>
      <c r="E11573" t="s">
        <v>309</v>
      </c>
      <c r="F11573" s="8">
        <v>478990.3</v>
      </c>
      <c r="G11573" s="10"/>
      <c r="I11573" s="8">
        <v>0</v>
      </c>
      <c r="J11573" s="8">
        <v>0</v>
      </c>
    </row>
    <row r="11574" spans="1:10" hidden="1" x14ac:dyDescent="0.35">
      <c r="A11574">
        <v>2023</v>
      </c>
      <c r="B11574">
        <v>3145455</v>
      </c>
      <c r="C11574" t="s">
        <v>169</v>
      </c>
      <c r="D11574" t="s">
        <v>303</v>
      </c>
      <c r="E11574" t="s">
        <v>299</v>
      </c>
      <c r="F11574" s="8">
        <v>11904525.689999999</v>
      </c>
      <c r="G11574" s="10">
        <v>11182274.24</v>
      </c>
      <c r="H11574">
        <v>0.70390547674495241</v>
      </c>
      <c r="I11574" s="8">
        <v>508396.75124198315</v>
      </c>
      <c r="J11574" s="8">
        <v>0</v>
      </c>
    </row>
    <row r="11575" spans="1:10" hidden="1" x14ac:dyDescent="0.35">
      <c r="A11575">
        <v>2023</v>
      </c>
      <c r="B11575">
        <v>3145455</v>
      </c>
      <c r="C11575" t="s">
        <v>169</v>
      </c>
      <c r="D11575" t="s">
        <v>303</v>
      </c>
      <c r="E11575" t="s">
        <v>300</v>
      </c>
      <c r="F11575" s="8">
        <v>7871264.0800000001</v>
      </c>
      <c r="G11575" s="10"/>
      <c r="I11575" s="8">
        <v>0</v>
      </c>
      <c r="J11575" s="8">
        <v>8379660.831241983</v>
      </c>
    </row>
    <row r="11576" spans="1:10" hidden="1" x14ac:dyDescent="0.35">
      <c r="A11576">
        <v>2023</v>
      </c>
      <c r="B11576">
        <v>3145455</v>
      </c>
      <c r="C11576" t="s">
        <v>169</v>
      </c>
      <c r="D11576" t="s">
        <v>303</v>
      </c>
      <c r="E11576" t="s">
        <v>306</v>
      </c>
      <c r="F11576" s="8">
        <v>138000</v>
      </c>
      <c r="G11576" s="10"/>
      <c r="I11576" s="8">
        <v>0</v>
      </c>
      <c r="J11576" s="8">
        <v>0</v>
      </c>
    </row>
    <row r="11577" spans="1:10" hidden="1" x14ac:dyDescent="0.35">
      <c r="A11577">
        <v>2023</v>
      </c>
      <c r="B11577">
        <v>3145455</v>
      </c>
      <c r="C11577" t="s">
        <v>169</v>
      </c>
      <c r="D11577" t="s">
        <v>303</v>
      </c>
      <c r="E11577" t="s">
        <v>301</v>
      </c>
      <c r="F11577" s="8">
        <v>3013548.26</v>
      </c>
      <c r="G11577" s="10"/>
      <c r="I11577" s="8">
        <v>0</v>
      </c>
      <c r="J11577" s="8">
        <v>0</v>
      </c>
    </row>
    <row r="11578" spans="1:10" hidden="1" x14ac:dyDescent="0.35">
      <c r="A11578">
        <v>2023</v>
      </c>
      <c r="B11578">
        <v>3145455</v>
      </c>
      <c r="C11578" t="s">
        <v>169</v>
      </c>
      <c r="D11578" t="s">
        <v>303</v>
      </c>
      <c r="E11578" t="s">
        <v>309</v>
      </c>
      <c r="F11578" s="8">
        <v>722251.45</v>
      </c>
      <c r="G11578" s="10"/>
      <c r="I11578" s="8">
        <v>0</v>
      </c>
      <c r="J11578" s="8">
        <v>0</v>
      </c>
    </row>
    <row r="11579" spans="1:10" hidden="1" x14ac:dyDescent="0.35">
      <c r="A11579">
        <v>2023</v>
      </c>
      <c r="B11579">
        <v>3146206</v>
      </c>
      <c r="C11579" t="s">
        <v>170</v>
      </c>
      <c r="D11579" t="s">
        <v>303</v>
      </c>
      <c r="E11579" t="s">
        <v>299</v>
      </c>
      <c r="F11579" s="8">
        <v>11987481.67</v>
      </c>
      <c r="G11579" s="10">
        <v>11020997.65</v>
      </c>
      <c r="H11579">
        <v>0.81888821743828233</v>
      </c>
      <c r="I11579" s="8">
        <v>791442.37632038526</v>
      </c>
      <c r="J11579" s="8">
        <v>0</v>
      </c>
    </row>
    <row r="11580" spans="1:10" hidden="1" x14ac:dyDescent="0.35">
      <c r="A11580">
        <v>2023</v>
      </c>
      <c r="B11580">
        <v>3146206</v>
      </c>
      <c r="C11580" t="s">
        <v>170</v>
      </c>
      <c r="D11580" t="s">
        <v>303</v>
      </c>
      <c r="E11580" t="s">
        <v>300</v>
      </c>
      <c r="F11580" s="8">
        <v>9024965.1199999992</v>
      </c>
      <c r="G11580" s="10"/>
      <c r="I11580" s="8">
        <v>0</v>
      </c>
      <c r="J11580" s="8">
        <v>9816407.4963203836</v>
      </c>
    </row>
    <row r="11581" spans="1:10" hidden="1" x14ac:dyDescent="0.35">
      <c r="A11581">
        <v>2023</v>
      </c>
      <c r="B11581">
        <v>3146206</v>
      </c>
      <c r="C11581" t="s">
        <v>170</v>
      </c>
      <c r="D11581" t="s">
        <v>303</v>
      </c>
      <c r="E11581" t="s">
        <v>306</v>
      </c>
      <c r="F11581" s="8">
        <v>115253.4</v>
      </c>
      <c r="G11581" s="10"/>
      <c r="I11581" s="8">
        <v>0</v>
      </c>
      <c r="J11581" s="8">
        <v>0</v>
      </c>
    </row>
    <row r="11582" spans="1:10" hidden="1" x14ac:dyDescent="0.35">
      <c r="A11582">
        <v>2023</v>
      </c>
      <c r="B11582">
        <v>3146206</v>
      </c>
      <c r="C11582" t="s">
        <v>170</v>
      </c>
      <c r="D11582" t="s">
        <v>303</v>
      </c>
      <c r="E11582" t="s">
        <v>301</v>
      </c>
      <c r="F11582" s="8">
        <v>364551.66</v>
      </c>
      <c r="G11582" s="10"/>
      <c r="I11582" s="8">
        <v>0</v>
      </c>
      <c r="J11582" s="8">
        <v>0</v>
      </c>
    </row>
    <row r="11583" spans="1:10" hidden="1" x14ac:dyDescent="0.35">
      <c r="A11583">
        <v>2023</v>
      </c>
      <c r="B11583">
        <v>3146206</v>
      </c>
      <c r="C11583" t="s">
        <v>170</v>
      </c>
      <c r="D11583" t="s">
        <v>303</v>
      </c>
      <c r="E11583" t="s">
        <v>309</v>
      </c>
      <c r="F11583" s="8">
        <v>966484.02</v>
      </c>
      <c r="G11583" s="10"/>
      <c r="I11583" s="8">
        <v>0</v>
      </c>
      <c r="J11583" s="8">
        <v>0</v>
      </c>
    </row>
    <row r="11584" spans="1:10" hidden="1" x14ac:dyDescent="0.35">
      <c r="A11584">
        <v>2023</v>
      </c>
      <c r="B11584">
        <v>3146255</v>
      </c>
      <c r="C11584" t="s">
        <v>171</v>
      </c>
      <c r="D11584" t="s">
        <v>303</v>
      </c>
      <c r="E11584" t="s">
        <v>299</v>
      </c>
      <c r="F11584" s="8">
        <v>12516145</v>
      </c>
      <c r="G11584" s="10">
        <v>12362775.48</v>
      </c>
      <c r="H11584">
        <v>0.82204384091912663</v>
      </c>
      <c r="I11584" s="8">
        <v>126076.46930072281</v>
      </c>
      <c r="J11584" s="8">
        <v>0</v>
      </c>
    </row>
    <row r="11585" spans="1:10" hidden="1" x14ac:dyDescent="0.35">
      <c r="A11585">
        <v>2023</v>
      </c>
      <c r="B11585">
        <v>3146255</v>
      </c>
      <c r="C11585" t="s">
        <v>171</v>
      </c>
      <c r="D11585" t="s">
        <v>303</v>
      </c>
      <c r="E11585" t="s">
        <v>300</v>
      </c>
      <c r="F11585" s="8">
        <v>10162743.439999999</v>
      </c>
      <c r="G11585" s="10"/>
      <c r="I11585" s="8">
        <v>0</v>
      </c>
      <c r="J11585" s="8">
        <v>10288819.909300722</v>
      </c>
    </row>
    <row r="11586" spans="1:10" hidden="1" x14ac:dyDescent="0.35">
      <c r="A11586">
        <v>2023</v>
      </c>
      <c r="B11586">
        <v>3146255</v>
      </c>
      <c r="C11586" t="s">
        <v>171</v>
      </c>
      <c r="D11586" t="s">
        <v>303</v>
      </c>
      <c r="E11586" t="s">
        <v>306</v>
      </c>
      <c r="F11586" s="8">
        <v>322981</v>
      </c>
      <c r="G11586" s="10"/>
      <c r="I11586" s="8">
        <v>0</v>
      </c>
      <c r="J11586" s="8">
        <v>0</v>
      </c>
    </row>
    <row r="11587" spans="1:10" hidden="1" x14ac:dyDescent="0.35">
      <c r="A11587">
        <v>2023</v>
      </c>
      <c r="B11587">
        <v>3146255</v>
      </c>
      <c r="C11587" t="s">
        <v>171</v>
      </c>
      <c r="D11587" t="s">
        <v>303</v>
      </c>
      <c r="E11587" t="s">
        <v>301</v>
      </c>
      <c r="F11587" s="8">
        <v>1859839.36</v>
      </c>
      <c r="G11587" s="10"/>
      <c r="I11587" s="8">
        <v>0</v>
      </c>
      <c r="J11587" s="8">
        <v>0</v>
      </c>
    </row>
    <row r="11588" spans="1:10" hidden="1" x14ac:dyDescent="0.35">
      <c r="A11588">
        <v>2023</v>
      </c>
      <c r="B11588">
        <v>3146255</v>
      </c>
      <c r="C11588" t="s">
        <v>171</v>
      </c>
      <c r="D11588" t="s">
        <v>303</v>
      </c>
      <c r="E11588" t="s">
        <v>309</v>
      </c>
      <c r="F11588" s="8">
        <v>153369.51999999999</v>
      </c>
      <c r="G11588" s="10"/>
      <c r="I11588" s="8">
        <v>0</v>
      </c>
      <c r="J11588" s="8">
        <v>0</v>
      </c>
    </row>
    <row r="11589" spans="1:10" hidden="1" x14ac:dyDescent="0.35">
      <c r="A11589">
        <v>2023</v>
      </c>
      <c r="B11589">
        <v>3146305</v>
      </c>
      <c r="C11589" t="s">
        <v>172</v>
      </c>
      <c r="D11589" t="s">
        <v>303</v>
      </c>
      <c r="E11589" t="s">
        <v>299</v>
      </c>
      <c r="F11589" s="8">
        <v>24753486.690000001</v>
      </c>
      <c r="G11589" s="10">
        <v>23209894.740000002</v>
      </c>
      <c r="H11589">
        <v>0.73021964682981577</v>
      </c>
      <c r="I11589" s="8">
        <v>1127161.1685783467</v>
      </c>
      <c r="J11589" s="8">
        <v>0</v>
      </c>
    </row>
    <row r="11590" spans="1:10" hidden="1" x14ac:dyDescent="0.35">
      <c r="A11590">
        <v>2023</v>
      </c>
      <c r="B11590">
        <v>3146305</v>
      </c>
      <c r="C11590" t="s">
        <v>172</v>
      </c>
      <c r="D11590" t="s">
        <v>303</v>
      </c>
      <c r="E11590" t="s">
        <v>300</v>
      </c>
      <c r="F11590" s="8">
        <v>16948321.140000001</v>
      </c>
      <c r="G11590" s="10"/>
      <c r="I11590" s="8">
        <v>0</v>
      </c>
      <c r="J11590" s="8">
        <v>18075482.308578346</v>
      </c>
    </row>
    <row r="11591" spans="1:10" hidden="1" x14ac:dyDescent="0.35">
      <c r="A11591">
        <v>2023</v>
      </c>
      <c r="B11591">
        <v>3146305</v>
      </c>
      <c r="C11591" t="s">
        <v>172</v>
      </c>
      <c r="D11591" t="s">
        <v>303</v>
      </c>
      <c r="E11591" t="s">
        <v>306</v>
      </c>
      <c r="F11591" s="8">
        <v>1397138.73</v>
      </c>
      <c r="G11591" s="10"/>
      <c r="I11591" s="8">
        <v>0</v>
      </c>
      <c r="J11591" s="8">
        <v>0</v>
      </c>
    </row>
    <row r="11592" spans="1:10" hidden="1" x14ac:dyDescent="0.35">
      <c r="A11592">
        <v>2023</v>
      </c>
      <c r="B11592">
        <v>3146305</v>
      </c>
      <c r="C11592" t="s">
        <v>172</v>
      </c>
      <c r="D11592" t="s">
        <v>303</v>
      </c>
      <c r="E11592" t="s">
        <v>301</v>
      </c>
      <c r="F11592" s="8">
        <v>2620629.88</v>
      </c>
      <c r="G11592" s="10"/>
      <c r="I11592" s="8">
        <v>0</v>
      </c>
      <c r="J11592" s="8">
        <v>0</v>
      </c>
    </row>
    <row r="11593" spans="1:10" hidden="1" x14ac:dyDescent="0.35">
      <c r="A11593">
        <v>2023</v>
      </c>
      <c r="B11593">
        <v>3146305</v>
      </c>
      <c r="C11593" t="s">
        <v>172</v>
      </c>
      <c r="D11593" t="s">
        <v>303</v>
      </c>
      <c r="E11593" t="s">
        <v>304</v>
      </c>
      <c r="F11593" s="8">
        <v>26333.8</v>
      </c>
      <c r="G11593" s="10"/>
      <c r="I11593" s="8">
        <v>0</v>
      </c>
      <c r="J11593" s="8">
        <v>0</v>
      </c>
    </row>
    <row r="11594" spans="1:10" hidden="1" x14ac:dyDescent="0.35">
      <c r="A11594">
        <v>2023</v>
      </c>
      <c r="B11594">
        <v>3146305</v>
      </c>
      <c r="C11594" t="s">
        <v>172</v>
      </c>
      <c r="D11594" t="s">
        <v>303</v>
      </c>
      <c r="E11594" t="s">
        <v>309</v>
      </c>
      <c r="F11594" s="8">
        <v>1543591.95</v>
      </c>
      <c r="G11594" s="10"/>
      <c r="I11594" s="8">
        <v>0</v>
      </c>
      <c r="J11594" s="8">
        <v>0</v>
      </c>
    </row>
    <row r="11595" spans="1:10" hidden="1" x14ac:dyDescent="0.35">
      <c r="A11595">
        <v>2023</v>
      </c>
      <c r="B11595">
        <v>3146552</v>
      </c>
      <c r="C11595" t="s">
        <v>173</v>
      </c>
      <c r="D11595" t="s">
        <v>303</v>
      </c>
      <c r="E11595" t="s">
        <v>299</v>
      </c>
      <c r="F11595" s="8">
        <v>11347632.9</v>
      </c>
      <c r="G11595" s="10">
        <v>10419644.17</v>
      </c>
      <c r="H11595">
        <v>0.79209536768662991</v>
      </c>
      <c r="I11595" s="8">
        <v>735055.57429839869</v>
      </c>
      <c r="J11595" s="8">
        <v>0</v>
      </c>
    </row>
    <row r="11596" spans="1:10" hidden="1" x14ac:dyDescent="0.35">
      <c r="A11596">
        <v>2023</v>
      </c>
      <c r="B11596">
        <v>3146552</v>
      </c>
      <c r="C11596" t="s">
        <v>173</v>
      </c>
      <c r="D11596" t="s">
        <v>303</v>
      </c>
      <c r="E11596" t="s">
        <v>300</v>
      </c>
      <c r="F11596" s="8">
        <v>8253351.8799999999</v>
      </c>
      <c r="G11596" s="10"/>
      <c r="I11596" s="8">
        <v>0</v>
      </c>
      <c r="J11596" s="8">
        <v>8988407.4542983994</v>
      </c>
    </row>
    <row r="11597" spans="1:10" hidden="1" x14ac:dyDescent="0.35">
      <c r="A11597">
        <v>2023</v>
      </c>
      <c r="B11597">
        <v>3146552</v>
      </c>
      <c r="C11597" t="s">
        <v>173</v>
      </c>
      <c r="D11597" t="s">
        <v>303</v>
      </c>
      <c r="E11597" t="s">
        <v>301</v>
      </c>
      <c r="F11597" s="8">
        <v>1798785.86</v>
      </c>
      <c r="G11597" s="10"/>
      <c r="I11597" s="8">
        <v>0</v>
      </c>
      <c r="J11597" s="8">
        <v>0</v>
      </c>
    </row>
    <row r="11598" spans="1:10" hidden="1" x14ac:dyDescent="0.35">
      <c r="A11598">
        <v>2023</v>
      </c>
      <c r="B11598">
        <v>3146552</v>
      </c>
      <c r="C11598" t="s">
        <v>173</v>
      </c>
      <c r="D11598" t="s">
        <v>303</v>
      </c>
      <c r="E11598" t="s">
        <v>304</v>
      </c>
      <c r="F11598" s="8">
        <v>39561.22</v>
      </c>
      <c r="G11598" s="10"/>
      <c r="I11598" s="8">
        <v>0</v>
      </c>
      <c r="J11598" s="8">
        <v>0</v>
      </c>
    </row>
    <row r="11599" spans="1:10" hidden="1" x14ac:dyDescent="0.35">
      <c r="A11599">
        <v>2023</v>
      </c>
      <c r="B11599">
        <v>3146552</v>
      </c>
      <c r="C11599" t="s">
        <v>173</v>
      </c>
      <c r="D11599" t="s">
        <v>303</v>
      </c>
      <c r="E11599" t="s">
        <v>309</v>
      </c>
      <c r="F11599" s="8">
        <v>927988.73</v>
      </c>
      <c r="G11599" s="10"/>
      <c r="I11599" s="8">
        <v>0</v>
      </c>
      <c r="J11599" s="8">
        <v>0</v>
      </c>
    </row>
    <row r="11600" spans="1:10" hidden="1" x14ac:dyDescent="0.35">
      <c r="A11600">
        <v>2023</v>
      </c>
      <c r="B11600">
        <v>3146750</v>
      </c>
      <c r="C11600" t="s">
        <v>174</v>
      </c>
      <c r="D11600" t="s">
        <v>303</v>
      </c>
      <c r="E11600" t="s">
        <v>299</v>
      </c>
      <c r="F11600" s="8">
        <v>7107811.9800000004</v>
      </c>
      <c r="G11600" s="10">
        <v>6798047.4900000002</v>
      </c>
      <c r="H11600">
        <v>0.53377147413837789</v>
      </c>
      <c r="I11600" s="8">
        <v>165343.44846302283</v>
      </c>
      <c r="J11600" s="8">
        <v>0</v>
      </c>
    </row>
    <row r="11601" spans="1:10" hidden="1" x14ac:dyDescent="0.35">
      <c r="A11601">
        <v>2023</v>
      </c>
      <c r="B11601">
        <v>3146750</v>
      </c>
      <c r="C11601" t="s">
        <v>174</v>
      </c>
      <c r="D11601" t="s">
        <v>303</v>
      </c>
      <c r="E11601" t="s">
        <v>300</v>
      </c>
      <c r="F11601" s="8">
        <v>3628603.83</v>
      </c>
      <c r="G11601" s="10"/>
      <c r="I11601" s="8">
        <v>0</v>
      </c>
      <c r="J11601" s="8">
        <v>3793947.2784630228</v>
      </c>
    </row>
    <row r="11602" spans="1:10" hidden="1" x14ac:dyDescent="0.35">
      <c r="A11602">
        <v>2023</v>
      </c>
      <c r="B11602">
        <v>3146750</v>
      </c>
      <c r="C11602" t="s">
        <v>174</v>
      </c>
      <c r="D11602" t="s">
        <v>303</v>
      </c>
      <c r="E11602" t="s">
        <v>306</v>
      </c>
      <c r="F11602" s="8">
        <v>27500</v>
      </c>
      <c r="G11602" s="10"/>
      <c r="I11602" s="8">
        <v>0</v>
      </c>
      <c r="J11602" s="8">
        <v>0</v>
      </c>
    </row>
    <row r="11603" spans="1:10" hidden="1" x14ac:dyDescent="0.35">
      <c r="A11603">
        <v>2023</v>
      </c>
      <c r="B11603">
        <v>3146750</v>
      </c>
      <c r="C11603" t="s">
        <v>174</v>
      </c>
      <c r="D11603" t="s">
        <v>303</v>
      </c>
      <c r="E11603" t="s">
        <v>301</v>
      </c>
      <c r="F11603" s="8">
        <v>2011505.57</v>
      </c>
      <c r="G11603" s="10"/>
      <c r="I11603" s="8">
        <v>0</v>
      </c>
      <c r="J11603" s="8">
        <v>0</v>
      </c>
    </row>
    <row r="11604" spans="1:10" hidden="1" x14ac:dyDescent="0.35">
      <c r="A11604">
        <v>2023</v>
      </c>
      <c r="B11604">
        <v>3146750</v>
      </c>
      <c r="C11604" t="s">
        <v>174</v>
      </c>
      <c r="D11604" t="s">
        <v>303</v>
      </c>
      <c r="E11604" t="s">
        <v>304</v>
      </c>
      <c r="F11604" s="8">
        <v>23100</v>
      </c>
      <c r="G11604" s="10"/>
      <c r="I11604" s="8">
        <v>0</v>
      </c>
      <c r="J11604" s="8">
        <v>0</v>
      </c>
    </row>
    <row r="11605" spans="1:10" hidden="1" x14ac:dyDescent="0.35">
      <c r="A11605">
        <v>2023</v>
      </c>
      <c r="B11605">
        <v>3146750</v>
      </c>
      <c r="C11605" t="s">
        <v>174</v>
      </c>
      <c r="D11605" t="s">
        <v>303</v>
      </c>
      <c r="E11605" t="s">
        <v>309</v>
      </c>
      <c r="F11605" s="8">
        <v>309764.49</v>
      </c>
      <c r="G11605" s="10"/>
      <c r="I11605" s="8">
        <v>0</v>
      </c>
      <c r="J11605" s="8">
        <v>0</v>
      </c>
    </row>
    <row r="11606" spans="1:10" hidden="1" x14ac:dyDescent="0.35">
      <c r="A11606">
        <v>2023</v>
      </c>
      <c r="B11606">
        <v>3147956</v>
      </c>
      <c r="C11606" t="s">
        <v>175</v>
      </c>
      <c r="D11606" t="s">
        <v>303</v>
      </c>
      <c r="E11606" t="s">
        <v>299</v>
      </c>
      <c r="F11606" s="8">
        <v>8720817.4399999995</v>
      </c>
      <c r="G11606" s="10">
        <v>8370843.6499999994</v>
      </c>
      <c r="H11606">
        <v>0.81613933740119493</v>
      </c>
      <c r="I11606" s="8">
        <v>285627.37707838492</v>
      </c>
      <c r="J11606" s="8">
        <v>0</v>
      </c>
    </row>
    <row r="11607" spans="1:10" hidden="1" x14ac:dyDescent="0.35">
      <c r="A11607">
        <v>2023</v>
      </c>
      <c r="B11607">
        <v>3147956</v>
      </c>
      <c r="C11607" t="s">
        <v>175</v>
      </c>
      <c r="D11607" t="s">
        <v>303</v>
      </c>
      <c r="E11607" t="s">
        <v>300</v>
      </c>
      <c r="F11607" s="8">
        <v>6831774.79</v>
      </c>
      <c r="G11607" s="10"/>
      <c r="I11607" s="8">
        <v>0</v>
      </c>
      <c r="J11607" s="8">
        <v>7117402.1670783851</v>
      </c>
    </row>
    <row r="11608" spans="1:10" hidden="1" x14ac:dyDescent="0.35">
      <c r="A11608">
        <v>2023</v>
      </c>
      <c r="B11608">
        <v>3147956</v>
      </c>
      <c r="C11608" t="s">
        <v>175</v>
      </c>
      <c r="D11608" t="s">
        <v>303</v>
      </c>
      <c r="E11608" t="s">
        <v>301</v>
      </c>
      <c r="F11608" s="8">
        <v>1539068.86</v>
      </c>
      <c r="G11608" s="10"/>
      <c r="I11608" s="8">
        <v>0</v>
      </c>
      <c r="J11608" s="8">
        <v>0</v>
      </c>
    </row>
    <row r="11609" spans="1:10" hidden="1" x14ac:dyDescent="0.35">
      <c r="A11609">
        <v>2023</v>
      </c>
      <c r="B11609">
        <v>3147956</v>
      </c>
      <c r="C11609" t="s">
        <v>175</v>
      </c>
      <c r="D11609" t="s">
        <v>303</v>
      </c>
      <c r="E11609" t="s">
        <v>309</v>
      </c>
      <c r="F11609" s="8">
        <v>349973.79</v>
      </c>
      <c r="G11609" s="10"/>
      <c r="I11609" s="8">
        <v>0</v>
      </c>
      <c r="J11609" s="8">
        <v>0</v>
      </c>
    </row>
    <row r="11610" spans="1:10" hidden="1" x14ac:dyDescent="0.35">
      <c r="A11610">
        <v>2023</v>
      </c>
      <c r="B11610">
        <v>3148400</v>
      </c>
      <c r="C11610" t="s">
        <v>176</v>
      </c>
      <c r="D11610" t="s">
        <v>303</v>
      </c>
      <c r="E11610" t="s">
        <v>299</v>
      </c>
      <c r="F11610" s="8">
        <v>7465788.6299999999</v>
      </c>
      <c r="G11610" s="10">
        <v>6613083.7599999998</v>
      </c>
      <c r="H11610">
        <v>0.81575901134510964</v>
      </c>
      <c r="I11610" s="8">
        <v>695601.68172036018</v>
      </c>
      <c r="J11610" s="8">
        <v>0</v>
      </c>
    </row>
    <row r="11611" spans="1:10" hidden="1" x14ac:dyDescent="0.35">
      <c r="A11611">
        <v>2023</v>
      </c>
      <c r="B11611">
        <v>3148400</v>
      </c>
      <c r="C11611" t="s">
        <v>176</v>
      </c>
      <c r="D11611" t="s">
        <v>303</v>
      </c>
      <c r="E11611" t="s">
        <v>300</v>
      </c>
      <c r="F11611" s="8">
        <v>5394682.6699999999</v>
      </c>
      <c r="G11611" s="10"/>
      <c r="I11611" s="8">
        <v>0</v>
      </c>
      <c r="J11611" s="8">
        <v>6090284.3517203601</v>
      </c>
    </row>
    <row r="11612" spans="1:10" hidden="1" x14ac:dyDescent="0.35">
      <c r="A11612">
        <v>2023</v>
      </c>
      <c r="B11612">
        <v>3148400</v>
      </c>
      <c r="C11612" t="s">
        <v>176</v>
      </c>
      <c r="D11612" t="s">
        <v>303</v>
      </c>
      <c r="E11612" t="s">
        <v>301</v>
      </c>
      <c r="F11612" s="8">
        <v>704448.23</v>
      </c>
      <c r="G11612" s="10"/>
      <c r="I11612" s="8">
        <v>0</v>
      </c>
      <c r="J11612" s="8">
        <v>0</v>
      </c>
    </row>
    <row r="11613" spans="1:10" hidden="1" x14ac:dyDescent="0.35">
      <c r="A11613">
        <v>2023</v>
      </c>
      <c r="B11613">
        <v>3148400</v>
      </c>
      <c r="C11613" t="s">
        <v>176</v>
      </c>
      <c r="D11613" t="s">
        <v>303</v>
      </c>
      <c r="E11613" t="s">
        <v>309</v>
      </c>
      <c r="F11613" s="8">
        <v>852704.87</v>
      </c>
      <c r="G11613" s="10"/>
      <c r="I11613" s="8">
        <v>0</v>
      </c>
      <c r="J11613" s="8">
        <v>0</v>
      </c>
    </row>
    <row r="11614" spans="1:10" hidden="1" x14ac:dyDescent="0.35">
      <c r="A11614">
        <v>2023</v>
      </c>
      <c r="B11614">
        <v>3148509</v>
      </c>
      <c r="C11614" t="s">
        <v>177</v>
      </c>
      <c r="D11614" t="s">
        <v>303</v>
      </c>
      <c r="E11614" t="s">
        <v>299</v>
      </c>
      <c r="F11614" s="8">
        <v>7529297.0800000001</v>
      </c>
      <c r="G11614" s="10">
        <v>7026339.54</v>
      </c>
      <c r="H11614">
        <v>0.75179951807452783</v>
      </c>
      <c r="I11614" s="8">
        <v>378123.23618395004</v>
      </c>
      <c r="J11614" s="8">
        <v>0</v>
      </c>
    </row>
    <row r="11615" spans="1:10" hidden="1" x14ac:dyDescent="0.35">
      <c r="A11615">
        <v>2023</v>
      </c>
      <c r="B11615">
        <v>3148509</v>
      </c>
      <c r="C11615" t="s">
        <v>177</v>
      </c>
      <c r="D11615" t="s">
        <v>303</v>
      </c>
      <c r="E11615" t="s">
        <v>300</v>
      </c>
      <c r="F11615" s="8">
        <v>5282398.68</v>
      </c>
      <c r="G11615" s="10"/>
      <c r="I11615" s="8">
        <v>0</v>
      </c>
      <c r="J11615" s="8">
        <v>5660521.9161839494</v>
      </c>
    </row>
    <row r="11616" spans="1:10" hidden="1" x14ac:dyDescent="0.35">
      <c r="A11616">
        <v>2023</v>
      </c>
      <c r="B11616">
        <v>3148509</v>
      </c>
      <c r="C11616" t="s">
        <v>177</v>
      </c>
      <c r="D11616" t="s">
        <v>303</v>
      </c>
      <c r="E11616" t="s">
        <v>306</v>
      </c>
      <c r="F11616" s="8">
        <v>112500</v>
      </c>
      <c r="G11616" s="10"/>
      <c r="I11616" s="8">
        <v>0</v>
      </c>
      <c r="J11616" s="8">
        <v>0</v>
      </c>
    </row>
    <row r="11617" spans="1:10" hidden="1" x14ac:dyDescent="0.35">
      <c r="A11617">
        <v>2023</v>
      </c>
      <c r="B11617">
        <v>3148509</v>
      </c>
      <c r="C11617" t="s">
        <v>177</v>
      </c>
      <c r="D11617" t="s">
        <v>303</v>
      </c>
      <c r="E11617" t="s">
        <v>301</v>
      </c>
      <c r="F11617" s="8">
        <v>767650.52</v>
      </c>
      <c r="G11617" s="10"/>
      <c r="I11617" s="8">
        <v>0</v>
      </c>
      <c r="J11617" s="8">
        <v>0</v>
      </c>
    </row>
    <row r="11618" spans="1:10" hidden="1" x14ac:dyDescent="0.35">
      <c r="A11618">
        <v>2023</v>
      </c>
      <c r="B11618">
        <v>3148509</v>
      </c>
      <c r="C11618" t="s">
        <v>177</v>
      </c>
      <c r="D11618" t="s">
        <v>303</v>
      </c>
      <c r="E11618" t="s">
        <v>309</v>
      </c>
      <c r="F11618" s="8">
        <v>502957.54</v>
      </c>
      <c r="G11618" s="10"/>
      <c r="I11618" s="8">
        <v>0</v>
      </c>
      <c r="J11618" s="8">
        <v>0</v>
      </c>
    </row>
    <row r="11619" spans="1:10" hidden="1" x14ac:dyDescent="0.35">
      <c r="A11619">
        <v>2023</v>
      </c>
      <c r="B11619">
        <v>3148608</v>
      </c>
      <c r="C11619" t="s">
        <v>178</v>
      </c>
      <c r="D11619" t="s">
        <v>303</v>
      </c>
      <c r="E11619" t="s">
        <v>299</v>
      </c>
      <c r="F11619" s="8">
        <v>16548006.76</v>
      </c>
      <c r="G11619" s="10">
        <v>16548006.76</v>
      </c>
      <c r="H11619">
        <v>0.94870329567112177</v>
      </c>
      <c r="I11619" s="8">
        <v>0</v>
      </c>
      <c r="J11619" s="8">
        <v>0</v>
      </c>
    </row>
    <row r="11620" spans="1:10" hidden="1" x14ac:dyDescent="0.35">
      <c r="A11620">
        <v>2023</v>
      </c>
      <c r="B11620">
        <v>3148608</v>
      </c>
      <c r="C11620" t="s">
        <v>178</v>
      </c>
      <c r="D11620" t="s">
        <v>303</v>
      </c>
      <c r="E11620" t="s">
        <v>300</v>
      </c>
      <c r="F11620" s="8">
        <v>15699148.550000001</v>
      </c>
      <c r="G11620" s="10"/>
      <c r="I11620" s="8">
        <v>0</v>
      </c>
      <c r="J11620" s="8">
        <v>15699148.550000001</v>
      </c>
    </row>
    <row r="11621" spans="1:10" hidden="1" x14ac:dyDescent="0.35">
      <c r="A11621">
        <v>2023</v>
      </c>
      <c r="B11621">
        <v>3148608</v>
      </c>
      <c r="C11621" t="s">
        <v>178</v>
      </c>
      <c r="D11621" t="s">
        <v>303</v>
      </c>
      <c r="E11621" t="s">
        <v>306</v>
      </c>
      <c r="F11621" s="8">
        <v>3374.64</v>
      </c>
      <c r="G11621" s="10"/>
      <c r="I11621" s="8">
        <v>0</v>
      </c>
      <c r="J11621" s="8">
        <v>0</v>
      </c>
    </row>
    <row r="11622" spans="1:10" hidden="1" x14ac:dyDescent="0.35">
      <c r="A11622">
        <v>2023</v>
      </c>
      <c r="B11622">
        <v>3148608</v>
      </c>
      <c r="C11622" t="s">
        <v>178</v>
      </c>
      <c r="D11622" t="s">
        <v>303</v>
      </c>
      <c r="E11622" t="s">
        <v>301</v>
      </c>
      <c r="F11622" s="8">
        <v>809483.57</v>
      </c>
      <c r="G11622" s="10"/>
      <c r="I11622" s="8">
        <v>0</v>
      </c>
      <c r="J11622" s="8">
        <v>0</v>
      </c>
    </row>
    <row r="11623" spans="1:10" hidden="1" x14ac:dyDescent="0.35">
      <c r="A11623">
        <v>2023</v>
      </c>
      <c r="B11623">
        <v>3148608</v>
      </c>
      <c r="C11623" t="s">
        <v>178</v>
      </c>
      <c r="D11623" t="s">
        <v>303</v>
      </c>
      <c r="E11623" t="s">
        <v>305</v>
      </c>
      <c r="F11623" s="8">
        <v>36000</v>
      </c>
      <c r="G11623" s="10"/>
      <c r="I11623" s="8">
        <v>0</v>
      </c>
      <c r="J11623" s="8">
        <v>0</v>
      </c>
    </row>
    <row r="11624" spans="1:10" hidden="1" x14ac:dyDescent="0.35">
      <c r="A11624">
        <v>2023</v>
      </c>
      <c r="B11624">
        <v>3148707</v>
      </c>
      <c r="C11624" t="s">
        <v>179</v>
      </c>
      <c r="D11624" t="s">
        <v>303</v>
      </c>
      <c r="E11624" t="s">
        <v>299</v>
      </c>
      <c r="F11624" s="8">
        <v>27983070.079999998</v>
      </c>
      <c r="G11624" s="10">
        <v>26197105.099999998</v>
      </c>
      <c r="H11624">
        <v>0.6186568725106959</v>
      </c>
      <c r="I11624" s="8">
        <v>1104899.5089404276</v>
      </c>
      <c r="J11624" s="8">
        <v>0</v>
      </c>
    </row>
    <row r="11625" spans="1:10" hidden="1" x14ac:dyDescent="0.35">
      <c r="A11625">
        <v>2023</v>
      </c>
      <c r="B11625">
        <v>3148707</v>
      </c>
      <c r="C11625" t="s">
        <v>179</v>
      </c>
      <c r="D11625" t="s">
        <v>303</v>
      </c>
      <c r="E11625" t="s">
        <v>300</v>
      </c>
      <c r="F11625" s="8">
        <v>16207019.109999999</v>
      </c>
      <c r="G11625" s="10"/>
      <c r="I11625" s="8">
        <v>0</v>
      </c>
      <c r="J11625" s="8">
        <v>17311918.618940428</v>
      </c>
    </row>
    <row r="11626" spans="1:10" hidden="1" x14ac:dyDescent="0.35">
      <c r="A11626">
        <v>2023</v>
      </c>
      <c r="B11626">
        <v>3148707</v>
      </c>
      <c r="C11626" t="s">
        <v>179</v>
      </c>
      <c r="D11626" t="s">
        <v>303</v>
      </c>
      <c r="E11626" t="s">
        <v>306</v>
      </c>
      <c r="F11626" s="8">
        <v>174209.62</v>
      </c>
      <c r="G11626" s="10"/>
      <c r="I11626" s="8">
        <v>0</v>
      </c>
      <c r="J11626" s="8">
        <v>0</v>
      </c>
    </row>
    <row r="11627" spans="1:10" hidden="1" x14ac:dyDescent="0.35">
      <c r="A11627">
        <v>2023</v>
      </c>
      <c r="B11627">
        <v>3148707</v>
      </c>
      <c r="C11627" t="s">
        <v>179</v>
      </c>
      <c r="D11627" t="s">
        <v>303</v>
      </c>
      <c r="E11627" t="s">
        <v>301</v>
      </c>
      <c r="F11627" s="8">
        <v>8132242.9500000002</v>
      </c>
      <c r="G11627" s="10"/>
      <c r="I11627" s="8">
        <v>0</v>
      </c>
      <c r="J11627" s="8">
        <v>0</v>
      </c>
    </row>
    <row r="11628" spans="1:10" hidden="1" x14ac:dyDescent="0.35">
      <c r="A11628">
        <v>2023</v>
      </c>
      <c r="B11628">
        <v>3148707</v>
      </c>
      <c r="C11628" t="s">
        <v>179</v>
      </c>
      <c r="D11628" t="s">
        <v>303</v>
      </c>
      <c r="E11628" t="s">
        <v>305</v>
      </c>
      <c r="F11628" s="8">
        <v>532433.06000000006</v>
      </c>
      <c r="G11628" s="10"/>
      <c r="I11628" s="8">
        <v>0</v>
      </c>
      <c r="J11628" s="8">
        <v>0</v>
      </c>
    </row>
    <row r="11629" spans="1:10" hidden="1" x14ac:dyDescent="0.35">
      <c r="A11629">
        <v>2023</v>
      </c>
      <c r="B11629">
        <v>3148707</v>
      </c>
      <c r="C11629" t="s">
        <v>179</v>
      </c>
      <c r="D11629" t="s">
        <v>303</v>
      </c>
      <c r="E11629" t="s">
        <v>309</v>
      </c>
      <c r="F11629" s="8">
        <v>1785964.98</v>
      </c>
      <c r="G11629" s="10"/>
      <c r="I11629" s="8">
        <v>0</v>
      </c>
      <c r="J11629" s="8">
        <v>0</v>
      </c>
    </row>
    <row r="11630" spans="1:10" hidden="1" x14ac:dyDescent="0.35">
      <c r="A11630">
        <v>2023</v>
      </c>
      <c r="B11630">
        <v>3149150</v>
      </c>
      <c r="C11630" t="s">
        <v>180</v>
      </c>
      <c r="D11630" t="s">
        <v>303</v>
      </c>
      <c r="E11630" t="s">
        <v>299</v>
      </c>
      <c r="F11630" s="8">
        <v>11993148.85</v>
      </c>
      <c r="G11630" s="10">
        <v>10317305.42</v>
      </c>
      <c r="H11630">
        <v>0.76875744558505088</v>
      </c>
      <c r="I11630" s="8">
        <v>1288317.1144472901</v>
      </c>
      <c r="J11630" s="8">
        <v>0</v>
      </c>
    </row>
    <row r="11631" spans="1:10" hidden="1" x14ac:dyDescent="0.35">
      <c r="A11631">
        <v>2023</v>
      </c>
      <c r="B11631">
        <v>3149150</v>
      </c>
      <c r="C11631" t="s">
        <v>180</v>
      </c>
      <c r="D11631" t="s">
        <v>303</v>
      </c>
      <c r="E11631" t="s">
        <v>300</v>
      </c>
      <c r="F11631" s="8">
        <v>7931505.3600000003</v>
      </c>
      <c r="G11631" s="10"/>
      <c r="I11631" s="8">
        <v>0</v>
      </c>
      <c r="J11631" s="8">
        <v>9219822.4744472913</v>
      </c>
    </row>
    <row r="11632" spans="1:10" hidden="1" x14ac:dyDescent="0.35">
      <c r="A11632">
        <v>2023</v>
      </c>
      <c r="B11632">
        <v>3149150</v>
      </c>
      <c r="C11632" t="s">
        <v>180</v>
      </c>
      <c r="D11632" t="s">
        <v>303</v>
      </c>
      <c r="E11632" t="s">
        <v>306</v>
      </c>
      <c r="F11632" s="8">
        <v>40514.550000000003</v>
      </c>
      <c r="G11632" s="10"/>
      <c r="I11632" s="8">
        <v>0</v>
      </c>
      <c r="J11632" s="8">
        <v>0</v>
      </c>
    </row>
    <row r="11633" spans="1:10" hidden="1" x14ac:dyDescent="0.35">
      <c r="A11633">
        <v>2023</v>
      </c>
      <c r="B11633">
        <v>3149150</v>
      </c>
      <c r="C11633" t="s">
        <v>180</v>
      </c>
      <c r="D11633" t="s">
        <v>303</v>
      </c>
      <c r="E11633" t="s">
        <v>301</v>
      </c>
      <c r="F11633" s="8">
        <v>1928499.79</v>
      </c>
      <c r="G11633" s="10"/>
      <c r="I11633" s="8">
        <v>0</v>
      </c>
      <c r="J11633" s="8">
        <v>0</v>
      </c>
    </row>
    <row r="11634" spans="1:10" hidden="1" x14ac:dyDescent="0.35">
      <c r="A11634">
        <v>2023</v>
      </c>
      <c r="B11634">
        <v>3149150</v>
      </c>
      <c r="C11634" t="s">
        <v>180</v>
      </c>
      <c r="D11634" t="s">
        <v>303</v>
      </c>
      <c r="E11634" t="s">
        <v>305</v>
      </c>
      <c r="F11634" s="8">
        <v>14530</v>
      </c>
      <c r="G11634" s="10"/>
      <c r="I11634" s="8">
        <v>0</v>
      </c>
      <c r="J11634" s="8">
        <v>0</v>
      </c>
    </row>
    <row r="11635" spans="1:10" hidden="1" x14ac:dyDescent="0.35">
      <c r="A11635">
        <v>2023</v>
      </c>
      <c r="B11635">
        <v>3149150</v>
      </c>
      <c r="C11635" t="s">
        <v>180</v>
      </c>
      <c r="D11635" t="s">
        <v>303</v>
      </c>
      <c r="E11635" t="s">
        <v>309</v>
      </c>
      <c r="F11635" s="8">
        <v>1675843.43</v>
      </c>
      <c r="G11635" s="10"/>
      <c r="I11635" s="8">
        <v>0</v>
      </c>
      <c r="J11635" s="8">
        <v>0</v>
      </c>
    </row>
    <row r="11636" spans="1:10" hidden="1" x14ac:dyDescent="0.35">
      <c r="A11636">
        <v>2023</v>
      </c>
      <c r="B11636">
        <v>3149952</v>
      </c>
      <c r="C11636" t="s">
        <v>181</v>
      </c>
      <c r="D11636" t="s">
        <v>303</v>
      </c>
      <c r="E11636" t="s">
        <v>299</v>
      </c>
      <c r="F11636" s="8">
        <v>15227665.689999999</v>
      </c>
      <c r="G11636" s="10">
        <v>14010906.32</v>
      </c>
      <c r="H11636">
        <v>0.69746142018313051</v>
      </c>
      <c r="I11636" s="8">
        <v>848642.71822133125</v>
      </c>
      <c r="J11636" s="8">
        <v>0</v>
      </c>
    </row>
    <row r="11637" spans="1:10" hidden="1" x14ac:dyDescent="0.35">
      <c r="A11637">
        <v>2023</v>
      </c>
      <c r="B11637">
        <v>3149952</v>
      </c>
      <c r="C11637" t="s">
        <v>181</v>
      </c>
      <c r="D11637" t="s">
        <v>303</v>
      </c>
      <c r="E11637" t="s">
        <v>300</v>
      </c>
      <c r="F11637" s="8">
        <v>9772066.6199999992</v>
      </c>
      <c r="G11637" s="10"/>
      <c r="I11637" s="8">
        <v>0</v>
      </c>
      <c r="J11637" s="8">
        <v>10620709.33822133</v>
      </c>
    </row>
    <row r="11638" spans="1:10" hidden="1" x14ac:dyDescent="0.35">
      <c r="A11638">
        <v>2023</v>
      </c>
      <c r="B11638">
        <v>3149952</v>
      </c>
      <c r="C11638" t="s">
        <v>181</v>
      </c>
      <c r="D11638" t="s">
        <v>303</v>
      </c>
      <c r="E11638" t="s">
        <v>306</v>
      </c>
      <c r="F11638" s="8">
        <v>323640</v>
      </c>
      <c r="G11638" s="10"/>
      <c r="I11638" s="8">
        <v>0</v>
      </c>
      <c r="J11638" s="8">
        <v>0</v>
      </c>
    </row>
    <row r="11639" spans="1:10" hidden="1" x14ac:dyDescent="0.35">
      <c r="A11639">
        <v>2023</v>
      </c>
      <c r="B11639">
        <v>3149952</v>
      </c>
      <c r="C11639" t="s">
        <v>181</v>
      </c>
      <c r="D11639" t="s">
        <v>303</v>
      </c>
      <c r="E11639" t="s">
        <v>301</v>
      </c>
      <c r="F11639" s="8">
        <v>3012298.48</v>
      </c>
      <c r="G11639" s="10"/>
      <c r="I11639" s="8">
        <v>0</v>
      </c>
      <c r="J11639" s="8">
        <v>0</v>
      </c>
    </row>
    <row r="11640" spans="1:10" hidden="1" x14ac:dyDescent="0.35">
      <c r="A11640">
        <v>2023</v>
      </c>
      <c r="B11640">
        <v>3149952</v>
      </c>
      <c r="C11640" t="s">
        <v>181</v>
      </c>
      <c r="D11640" t="s">
        <v>303</v>
      </c>
      <c r="E11640" t="s">
        <v>309</v>
      </c>
      <c r="F11640" s="8">
        <v>1216759.3700000001</v>
      </c>
      <c r="G11640" s="10"/>
      <c r="I11640" s="8">
        <v>0</v>
      </c>
      <c r="J11640" s="8">
        <v>0</v>
      </c>
    </row>
    <row r="11641" spans="1:10" hidden="1" x14ac:dyDescent="0.35">
      <c r="A11641">
        <v>2023</v>
      </c>
      <c r="B11641">
        <v>3150000</v>
      </c>
      <c r="C11641" t="s">
        <v>182</v>
      </c>
      <c r="D11641" t="s">
        <v>303</v>
      </c>
      <c r="E11641" t="s">
        <v>299</v>
      </c>
      <c r="F11641" s="8">
        <v>5521735.46</v>
      </c>
      <c r="G11641" s="10">
        <v>4162649.9299999997</v>
      </c>
      <c r="H11641">
        <v>0.64137635277920191</v>
      </c>
      <c r="I11641" s="8">
        <v>871685.32034638862</v>
      </c>
      <c r="J11641" s="8">
        <v>0</v>
      </c>
    </row>
    <row r="11642" spans="1:10" hidden="1" x14ac:dyDescent="0.35">
      <c r="A11642">
        <v>2023</v>
      </c>
      <c r="B11642">
        <v>3150000</v>
      </c>
      <c r="C11642" t="s">
        <v>182</v>
      </c>
      <c r="D11642" t="s">
        <v>303</v>
      </c>
      <c r="E11642" t="s">
        <v>300</v>
      </c>
      <c r="F11642" s="8">
        <v>2669825.23</v>
      </c>
      <c r="G11642" s="10"/>
      <c r="I11642" s="8">
        <v>0</v>
      </c>
      <c r="J11642" s="8">
        <v>3541510.5503463885</v>
      </c>
    </row>
    <row r="11643" spans="1:10" hidden="1" x14ac:dyDescent="0.35">
      <c r="A11643">
        <v>2023</v>
      </c>
      <c r="B11643">
        <v>3150000</v>
      </c>
      <c r="C11643" t="s">
        <v>182</v>
      </c>
      <c r="D11643" t="s">
        <v>303</v>
      </c>
      <c r="E11643" t="s">
        <v>306</v>
      </c>
      <c r="F11643" s="8">
        <v>165000</v>
      </c>
      <c r="G11643" s="10"/>
      <c r="I11643" s="8">
        <v>0</v>
      </c>
      <c r="J11643" s="8">
        <v>0</v>
      </c>
    </row>
    <row r="11644" spans="1:10" hidden="1" x14ac:dyDescent="0.35">
      <c r="A11644">
        <v>2023</v>
      </c>
      <c r="B11644">
        <v>3150000</v>
      </c>
      <c r="C11644" t="s">
        <v>182</v>
      </c>
      <c r="D11644" t="s">
        <v>303</v>
      </c>
      <c r="E11644" t="s">
        <v>301</v>
      </c>
      <c r="F11644" s="8">
        <v>685693.13</v>
      </c>
      <c r="G11644" s="10"/>
      <c r="I11644" s="8">
        <v>0</v>
      </c>
      <c r="J11644" s="8">
        <v>0</v>
      </c>
    </row>
    <row r="11645" spans="1:10" hidden="1" x14ac:dyDescent="0.35">
      <c r="A11645">
        <v>2023</v>
      </c>
      <c r="B11645">
        <v>3150000</v>
      </c>
      <c r="C11645" t="s">
        <v>182</v>
      </c>
      <c r="D11645" t="s">
        <v>303</v>
      </c>
      <c r="E11645" t="s">
        <v>309</v>
      </c>
      <c r="F11645" s="8">
        <v>1359085.53</v>
      </c>
      <c r="G11645" s="10"/>
      <c r="I11645" s="8">
        <v>0</v>
      </c>
      <c r="J11645" s="8">
        <v>0</v>
      </c>
    </row>
    <row r="11646" spans="1:10" hidden="1" x14ac:dyDescent="0.35">
      <c r="A11646">
        <v>2023</v>
      </c>
      <c r="B11646">
        <v>3150158</v>
      </c>
      <c r="C11646" t="s">
        <v>183</v>
      </c>
      <c r="D11646" t="s">
        <v>303</v>
      </c>
      <c r="E11646" t="s">
        <v>299</v>
      </c>
      <c r="F11646" s="8">
        <v>12070542.48</v>
      </c>
      <c r="G11646" s="10">
        <v>11763157.18</v>
      </c>
      <c r="H11646">
        <v>0.66127410617495463</v>
      </c>
      <c r="I11646" s="8">
        <v>203265.93950882027</v>
      </c>
      <c r="J11646" s="8">
        <v>0</v>
      </c>
    </row>
    <row r="11647" spans="1:10" hidden="1" x14ac:dyDescent="0.35">
      <c r="A11647">
        <v>2023</v>
      </c>
      <c r="B11647">
        <v>3150158</v>
      </c>
      <c r="C11647" t="s">
        <v>183</v>
      </c>
      <c r="D11647" t="s">
        <v>303</v>
      </c>
      <c r="E11647" t="s">
        <v>300</v>
      </c>
      <c r="F11647" s="8">
        <v>7778671.25</v>
      </c>
      <c r="G11647" s="10"/>
      <c r="I11647" s="8">
        <v>0</v>
      </c>
      <c r="J11647" s="8">
        <v>7981937.18950882</v>
      </c>
    </row>
    <row r="11648" spans="1:10" hidden="1" x14ac:dyDescent="0.35">
      <c r="A11648">
        <v>2023</v>
      </c>
      <c r="B11648">
        <v>3150158</v>
      </c>
      <c r="C11648" t="s">
        <v>183</v>
      </c>
      <c r="D11648" t="s">
        <v>303</v>
      </c>
      <c r="E11648" t="s">
        <v>306</v>
      </c>
      <c r="F11648" s="8">
        <v>14533.67</v>
      </c>
      <c r="G11648" s="10"/>
      <c r="I11648" s="8">
        <v>0</v>
      </c>
      <c r="J11648" s="8">
        <v>0</v>
      </c>
    </row>
    <row r="11649" spans="1:10" hidden="1" x14ac:dyDescent="0.35">
      <c r="A11649">
        <v>2023</v>
      </c>
      <c r="B11649">
        <v>3150158</v>
      </c>
      <c r="C11649" t="s">
        <v>183</v>
      </c>
      <c r="D11649" t="s">
        <v>303</v>
      </c>
      <c r="E11649" t="s">
        <v>301</v>
      </c>
      <c r="F11649" s="8">
        <v>3267778.09</v>
      </c>
      <c r="G11649" s="10"/>
      <c r="I11649" s="8">
        <v>0</v>
      </c>
      <c r="J11649" s="8">
        <v>0</v>
      </c>
    </row>
    <row r="11650" spans="1:10" hidden="1" x14ac:dyDescent="0.35">
      <c r="A11650">
        <v>2023</v>
      </c>
      <c r="B11650">
        <v>3150158</v>
      </c>
      <c r="C11650" t="s">
        <v>183</v>
      </c>
      <c r="D11650" t="s">
        <v>303</v>
      </c>
      <c r="E11650" t="s">
        <v>309</v>
      </c>
      <c r="F11650" s="8">
        <v>307385.3</v>
      </c>
      <c r="G11650" s="10"/>
      <c r="I11650" s="8">
        <v>0</v>
      </c>
      <c r="J11650" s="8">
        <v>0</v>
      </c>
    </row>
    <row r="11651" spans="1:10" hidden="1" x14ac:dyDescent="0.35">
      <c r="A11651">
        <v>2023</v>
      </c>
      <c r="B11651">
        <v>3150570</v>
      </c>
      <c r="C11651" t="s">
        <v>184</v>
      </c>
      <c r="D11651" t="s">
        <v>303</v>
      </c>
      <c r="E11651" t="s">
        <v>299</v>
      </c>
      <c r="F11651" s="8">
        <v>13582132.050000001</v>
      </c>
      <c r="G11651" s="10">
        <v>12923235.300000001</v>
      </c>
      <c r="H11651">
        <v>0.82282075449017011</v>
      </c>
      <c r="I11651" s="8">
        <v>542153.92096612102</v>
      </c>
      <c r="J11651" s="8">
        <v>0</v>
      </c>
    </row>
    <row r="11652" spans="1:10" hidden="1" x14ac:dyDescent="0.35">
      <c r="A11652">
        <v>2023</v>
      </c>
      <c r="B11652">
        <v>3150570</v>
      </c>
      <c r="C11652" t="s">
        <v>184</v>
      </c>
      <c r="D11652" t="s">
        <v>303</v>
      </c>
      <c r="E11652" t="s">
        <v>300</v>
      </c>
      <c r="F11652" s="8">
        <v>10633506.220000001</v>
      </c>
      <c r="G11652" s="10"/>
      <c r="I11652" s="8">
        <v>0</v>
      </c>
      <c r="J11652" s="8">
        <v>11175660.140966121</v>
      </c>
    </row>
    <row r="11653" spans="1:10" hidden="1" x14ac:dyDescent="0.35">
      <c r="A11653">
        <v>2023</v>
      </c>
      <c r="B11653">
        <v>3150570</v>
      </c>
      <c r="C11653" t="s">
        <v>184</v>
      </c>
      <c r="D11653" t="s">
        <v>303</v>
      </c>
      <c r="E11653" t="s">
        <v>306</v>
      </c>
      <c r="F11653" s="8">
        <v>35519.910000000003</v>
      </c>
      <c r="G11653" s="10"/>
      <c r="I11653" s="8">
        <v>0</v>
      </c>
      <c r="J11653" s="8">
        <v>0</v>
      </c>
    </row>
    <row r="11654" spans="1:10" hidden="1" x14ac:dyDescent="0.35">
      <c r="A11654">
        <v>2023</v>
      </c>
      <c r="B11654">
        <v>3150570</v>
      </c>
      <c r="C11654" t="s">
        <v>184</v>
      </c>
      <c r="D11654" t="s">
        <v>303</v>
      </c>
      <c r="E11654" t="s">
        <v>301</v>
      </c>
      <c r="F11654" s="8">
        <v>1353232.31</v>
      </c>
      <c r="G11654" s="10"/>
      <c r="I11654" s="8">
        <v>0</v>
      </c>
      <c r="J11654" s="8">
        <v>0</v>
      </c>
    </row>
    <row r="11655" spans="1:10" hidden="1" x14ac:dyDescent="0.35">
      <c r="A11655">
        <v>2023</v>
      </c>
      <c r="B11655">
        <v>3150570</v>
      </c>
      <c r="C11655" t="s">
        <v>184</v>
      </c>
      <c r="D11655" t="s">
        <v>303</v>
      </c>
      <c r="E11655" t="s">
        <v>309</v>
      </c>
      <c r="F11655" s="8">
        <v>658896.75</v>
      </c>
      <c r="G11655" s="10"/>
      <c r="I11655" s="8">
        <v>0</v>
      </c>
      <c r="J11655" s="8">
        <v>0</v>
      </c>
    </row>
    <row r="11656" spans="1:10" hidden="1" x14ac:dyDescent="0.35">
      <c r="A11656">
        <v>2023</v>
      </c>
      <c r="B11656">
        <v>3151206</v>
      </c>
      <c r="C11656" t="s">
        <v>185</v>
      </c>
      <c r="D11656" t="s">
        <v>303</v>
      </c>
      <c r="E11656" t="s">
        <v>299</v>
      </c>
      <c r="F11656" s="8">
        <v>56207768.25</v>
      </c>
      <c r="G11656" s="10">
        <v>49862091.730000004</v>
      </c>
      <c r="H11656">
        <v>0.57611684895915616</v>
      </c>
      <c r="I11656" s="8">
        <v>3655851.1612165035</v>
      </c>
      <c r="J11656" s="8">
        <v>0</v>
      </c>
    </row>
    <row r="11657" spans="1:10" hidden="1" x14ac:dyDescent="0.35">
      <c r="A11657">
        <v>2023</v>
      </c>
      <c r="B11657">
        <v>3151206</v>
      </c>
      <c r="C11657" t="s">
        <v>185</v>
      </c>
      <c r="D11657" t="s">
        <v>303</v>
      </c>
      <c r="E11657" t="s">
        <v>300</v>
      </c>
      <c r="F11657" s="8">
        <v>28726391.170000002</v>
      </c>
      <c r="G11657" s="10"/>
      <c r="I11657" s="8">
        <v>0</v>
      </c>
      <c r="J11657" s="8">
        <v>32382242.331216507</v>
      </c>
    </row>
    <row r="11658" spans="1:10" hidden="1" x14ac:dyDescent="0.35">
      <c r="A11658">
        <v>2023</v>
      </c>
      <c r="B11658">
        <v>3151206</v>
      </c>
      <c r="C11658" t="s">
        <v>185</v>
      </c>
      <c r="D11658" t="s">
        <v>303</v>
      </c>
      <c r="E11658" t="s">
        <v>301</v>
      </c>
      <c r="F11658" s="8">
        <v>15479833.220000001</v>
      </c>
      <c r="G11658" s="10"/>
      <c r="I11658" s="8">
        <v>0</v>
      </c>
      <c r="J11658" s="8">
        <v>0</v>
      </c>
    </row>
    <row r="11659" spans="1:10" hidden="1" x14ac:dyDescent="0.35">
      <c r="A11659">
        <v>2023</v>
      </c>
      <c r="B11659">
        <v>3151206</v>
      </c>
      <c r="C11659" t="s">
        <v>185</v>
      </c>
      <c r="D11659" t="s">
        <v>303</v>
      </c>
      <c r="E11659" t="s">
        <v>304</v>
      </c>
      <c r="F11659" s="8">
        <v>25589.7</v>
      </c>
      <c r="G11659" s="10"/>
      <c r="I11659" s="8">
        <v>0</v>
      </c>
      <c r="J11659" s="8">
        <v>0</v>
      </c>
    </row>
    <row r="11660" spans="1:10" hidden="1" x14ac:dyDescent="0.35">
      <c r="A11660">
        <v>2023</v>
      </c>
      <c r="B11660">
        <v>3151206</v>
      </c>
      <c r="C11660" t="s">
        <v>185</v>
      </c>
      <c r="D11660" t="s">
        <v>303</v>
      </c>
      <c r="E11660" t="s">
        <v>305</v>
      </c>
      <c r="F11660" s="8">
        <v>358876.3</v>
      </c>
      <c r="G11660" s="10"/>
      <c r="I11660" s="8">
        <v>0</v>
      </c>
      <c r="J11660" s="8">
        <v>0</v>
      </c>
    </row>
    <row r="11661" spans="1:10" hidden="1" x14ac:dyDescent="0.35">
      <c r="A11661">
        <v>2023</v>
      </c>
      <c r="B11661">
        <v>3151206</v>
      </c>
      <c r="C11661" t="s">
        <v>185</v>
      </c>
      <c r="D11661" t="s">
        <v>303</v>
      </c>
      <c r="E11661" t="s">
        <v>309</v>
      </c>
      <c r="F11661" s="8">
        <v>6345676.5199999996</v>
      </c>
      <c r="G11661" s="10"/>
      <c r="I11661" s="8">
        <v>0</v>
      </c>
      <c r="J11661" s="8">
        <v>0</v>
      </c>
    </row>
    <row r="11662" spans="1:10" hidden="1" x14ac:dyDescent="0.35">
      <c r="A11662">
        <v>2023</v>
      </c>
      <c r="B11662">
        <v>3151909</v>
      </c>
      <c r="C11662" t="s">
        <v>186</v>
      </c>
      <c r="D11662" t="s">
        <v>303</v>
      </c>
      <c r="E11662" t="s">
        <v>299</v>
      </c>
      <c r="F11662" s="8">
        <v>6872419.2599999998</v>
      </c>
      <c r="G11662" s="10">
        <v>6733519.8499999996</v>
      </c>
      <c r="H11662">
        <v>0.84684880672030693</v>
      </c>
      <c r="I11662" s="8">
        <v>117626.79961265466</v>
      </c>
      <c r="J11662" s="8">
        <v>0</v>
      </c>
    </row>
    <row r="11663" spans="1:10" hidden="1" x14ac:dyDescent="0.35">
      <c r="A11663">
        <v>2023</v>
      </c>
      <c r="B11663">
        <v>3151909</v>
      </c>
      <c r="C11663" t="s">
        <v>186</v>
      </c>
      <c r="D11663" t="s">
        <v>303</v>
      </c>
      <c r="E11663" t="s">
        <v>300</v>
      </c>
      <c r="F11663" s="8">
        <v>5702273.25</v>
      </c>
      <c r="G11663" s="10"/>
      <c r="I11663" s="8">
        <v>0</v>
      </c>
      <c r="J11663" s="8">
        <v>5819900.0496126544</v>
      </c>
    </row>
    <row r="11664" spans="1:10" hidden="1" x14ac:dyDescent="0.35">
      <c r="A11664">
        <v>2023</v>
      </c>
      <c r="B11664">
        <v>3151909</v>
      </c>
      <c r="C11664" t="s">
        <v>186</v>
      </c>
      <c r="D11664" t="s">
        <v>303</v>
      </c>
      <c r="E11664" t="s">
        <v>301</v>
      </c>
      <c r="F11664" s="8">
        <v>4540</v>
      </c>
      <c r="G11664" s="10"/>
      <c r="I11664" s="8">
        <v>0</v>
      </c>
      <c r="J11664" s="8">
        <v>0</v>
      </c>
    </row>
    <row r="11665" spans="1:10" hidden="1" x14ac:dyDescent="0.35">
      <c r="A11665">
        <v>2023</v>
      </c>
      <c r="B11665">
        <v>3151909</v>
      </c>
      <c r="C11665" t="s">
        <v>186</v>
      </c>
      <c r="D11665" t="s">
        <v>303</v>
      </c>
      <c r="E11665" t="s">
        <v>309</v>
      </c>
      <c r="F11665" s="8">
        <v>138899.41</v>
      </c>
      <c r="G11665" s="10"/>
      <c r="I11665" s="8">
        <v>0</v>
      </c>
      <c r="J11665" s="8">
        <v>0</v>
      </c>
    </row>
    <row r="11666" spans="1:10" hidden="1" x14ac:dyDescent="0.35">
      <c r="A11666">
        <v>2023</v>
      </c>
      <c r="B11666">
        <v>3152131</v>
      </c>
      <c r="C11666" t="s">
        <v>187</v>
      </c>
      <c r="D11666" t="s">
        <v>303</v>
      </c>
      <c r="E11666" t="s">
        <v>299</v>
      </c>
      <c r="F11666" s="8">
        <v>7595738.2599999998</v>
      </c>
      <c r="G11666" s="10">
        <v>6606173.3799999999</v>
      </c>
      <c r="H11666">
        <v>0.65580046735013187</v>
      </c>
      <c r="I11666" s="8">
        <v>648957.11077727715</v>
      </c>
      <c r="J11666" s="8">
        <v>0</v>
      </c>
    </row>
    <row r="11667" spans="1:10" hidden="1" x14ac:dyDescent="0.35">
      <c r="A11667">
        <v>2023</v>
      </c>
      <c r="B11667">
        <v>3152131</v>
      </c>
      <c r="C11667" t="s">
        <v>187</v>
      </c>
      <c r="D11667" t="s">
        <v>303</v>
      </c>
      <c r="E11667" t="s">
        <v>300</v>
      </c>
      <c r="F11667" s="8">
        <v>4332331.59</v>
      </c>
      <c r="G11667" s="10"/>
      <c r="I11667" s="8">
        <v>0</v>
      </c>
      <c r="J11667" s="8">
        <v>4981288.7007772774</v>
      </c>
    </row>
    <row r="11668" spans="1:10" hidden="1" x14ac:dyDescent="0.35">
      <c r="A11668">
        <v>2023</v>
      </c>
      <c r="B11668">
        <v>3152131</v>
      </c>
      <c r="C11668" t="s">
        <v>187</v>
      </c>
      <c r="D11668" t="s">
        <v>303</v>
      </c>
      <c r="E11668" t="s">
        <v>301</v>
      </c>
      <c r="F11668" s="8">
        <v>1939833.26</v>
      </c>
      <c r="G11668" s="10"/>
      <c r="I11668" s="8">
        <v>0</v>
      </c>
      <c r="J11668" s="8">
        <v>0</v>
      </c>
    </row>
    <row r="11669" spans="1:10" hidden="1" x14ac:dyDescent="0.35">
      <c r="A11669">
        <v>2023</v>
      </c>
      <c r="B11669">
        <v>3152131</v>
      </c>
      <c r="C11669" t="s">
        <v>187</v>
      </c>
      <c r="D11669" t="s">
        <v>303</v>
      </c>
      <c r="E11669" t="s">
        <v>309</v>
      </c>
      <c r="F11669" s="8">
        <v>989564.88</v>
      </c>
      <c r="G11669" s="10"/>
      <c r="I11669" s="8">
        <v>0</v>
      </c>
      <c r="J11669" s="8">
        <v>0</v>
      </c>
    </row>
    <row r="11670" spans="1:10" hidden="1" x14ac:dyDescent="0.35">
      <c r="A11670">
        <v>2023</v>
      </c>
      <c r="B11670">
        <v>3152170</v>
      </c>
      <c r="C11670" t="s">
        <v>188</v>
      </c>
      <c r="D11670" t="s">
        <v>303</v>
      </c>
      <c r="E11670" t="s">
        <v>299</v>
      </c>
      <c r="F11670" s="8">
        <v>21511726.23</v>
      </c>
      <c r="G11670" s="10">
        <v>21511726.23</v>
      </c>
      <c r="H11670">
        <v>0.74817436117956759</v>
      </c>
      <c r="I11670" s="8">
        <v>0</v>
      </c>
      <c r="J11670" s="8">
        <v>0</v>
      </c>
    </row>
    <row r="11671" spans="1:10" hidden="1" x14ac:dyDescent="0.35">
      <c r="A11671">
        <v>2023</v>
      </c>
      <c r="B11671">
        <v>3152170</v>
      </c>
      <c r="C11671" t="s">
        <v>188</v>
      </c>
      <c r="D11671" t="s">
        <v>303</v>
      </c>
      <c r="E11671" t="s">
        <v>300</v>
      </c>
      <c r="F11671" s="8">
        <v>16094522.029999999</v>
      </c>
      <c r="G11671" s="10"/>
      <c r="I11671" s="8">
        <v>0</v>
      </c>
      <c r="J11671" s="8">
        <v>16094522.029999999</v>
      </c>
    </row>
    <row r="11672" spans="1:10" hidden="1" x14ac:dyDescent="0.35">
      <c r="A11672">
        <v>2023</v>
      </c>
      <c r="B11672">
        <v>3152170</v>
      </c>
      <c r="C11672" t="s">
        <v>188</v>
      </c>
      <c r="D11672" t="s">
        <v>303</v>
      </c>
      <c r="E11672" t="s">
        <v>306</v>
      </c>
      <c r="F11672" s="8">
        <v>529298.05000000005</v>
      </c>
      <c r="G11672" s="10"/>
      <c r="I11672" s="8">
        <v>0</v>
      </c>
      <c r="J11672" s="8">
        <v>0</v>
      </c>
    </row>
    <row r="11673" spans="1:10" hidden="1" x14ac:dyDescent="0.35">
      <c r="A11673">
        <v>2023</v>
      </c>
      <c r="B11673">
        <v>3152170</v>
      </c>
      <c r="C11673" t="s">
        <v>188</v>
      </c>
      <c r="D11673" t="s">
        <v>303</v>
      </c>
      <c r="E11673" t="s">
        <v>301</v>
      </c>
      <c r="F11673" s="8">
        <v>4030708.06</v>
      </c>
      <c r="G11673" s="10"/>
      <c r="I11673" s="8">
        <v>0</v>
      </c>
      <c r="J11673" s="8">
        <v>0</v>
      </c>
    </row>
    <row r="11674" spans="1:10" hidden="1" x14ac:dyDescent="0.35">
      <c r="A11674">
        <v>2023</v>
      </c>
      <c r="B11674">
        <v>3152170</v>
      </c>
      <c r="C11674" t="s">
        <v>188</v>
      </c>
      <c r="D11674" t="s">
        <v>303</v>
      </c>
      <c r="E11674" t="s">
        <v>305</v>
      </c>
      <c r="F11674" s="8">
        <v>85759.32</v>
      </c>
      <c r="G11674" s="10"/>
      <c r="I11674" s="8">
        <v>0</v>
      </c>
      <c r="J11674" s="8">
        <v>0</v>
      </c>
    </row>
    <row r="11675" spans="1:10" hidden="1" x14ac:dyDescent="0.35">
      <c r="A11675">
        <v>2023</v>
      </c>
      <c r="B11675">
        <v>3152204</v>
      </c>
      <c r="C11675" t="s">
        <v>189</v>
      </c>
      <c r="D11675" t="s">
        <v>303</v>
      </c>
      <c r="E11675" t="s">
        <v>299</v>
      </c>
      <c r="F11675" s="8">
        <v>41854846.909999996</v>
      </c>
      <c r="G11675" s="10">
        <v>37809294.509999998</v>
      </c>
      <c r="H11675">
        <v>0.54336371667993866</v>
      </c>
      <c r="I11675" s="8">
        <v>2198206.3880874459</v>
      </c>
      <c r="J11675" s="8">
        <v>0</v>
      </c>
    </row>
    <row r="11676" spans="1:10" hidden="1" x14ac:dyDescent="0.35">
      <c r="A11676">
        <v>2023</v>
      </c>
      <c r="B11676">
        <v>3152204</v>
      </c>
      <c r="C11676" t="s">
        <v>189</v>
      </c>
      <c r="D11676" t="s">
        <v>303</v>
      </c>
      <c r="E11676" t="s">
        <v>300</v>
      </c>
      <c r="F11676" s="8">
        <v>20544198.789999999</v>
      </c>
      <c r="G11676" s="10"/>
      <c r="I11676" s="8">
        <v>0</v>
      </c>
      <c r="J11676" s="8">
        <v>22742405.178087443</v>
      </c>
    </row>
    <row r="11677" spans="1:10" hidden="1" x14ac:dyDescent="0.35">
      <c r="A11677">
        <v>2023</v>
      </c>
      <c r="B11677">
        <v>3152204</v>
      </c>
      <c r="C11677" t="s">
        <v>189</v>
      </c>
      <c r="D11677" t="s">
        <v>303</v>
      </c>
      <c r="E11677" t="s">
        <v>306</v>
      </c>
      <c r="F11677" s="8">
        <v>135000</v>
      </c>
      <c r="G11677" s="10"/>
      <c r="I11677" s="8">
        <v>0</v>
      </c>
      <c r="J11677" s="8">
        <v>0</v>
      </c>
    </row>
    <row r="11678" spans="1:10" hidden="1" x14ac:dyDescent="0.35">
      <c r="A11678">
        <v>2023</v>
      </c>
      <c r="B11678">
        <v>3152204</v>
      </c>
      <c r="C11678" t="s">
        <v>189</v>
      </c>
      <c r="D11678" t="s">
        <v>303</v>
      </c>
      <c r="E11678" t="s">
        <v>301</v>
      </c>
      <c r="F11678" s="8">
        <v>17130095.719999999</v>
      </c>
      <c r="G11678" s="10"/>
      <c r="I11678" s="8">
        <v>0</v>
      </c>
      <c r="J11678" s="8">
        <v>0</v>
      </c>
    </row>
    <row r="11679" spans="1:10" hidden="1" x14ac:dyDescent="0.35">
      <c r="A11679">
        <v>2023</v>
      </c>
      <c r="B11679">
        <v>3152204</v>
      </c>
      <c r="C11679" t="s">
        <v>189</v>
      </c>
      <c r="D11679" t="s">
        <v>303</v>
      </c>
      <c r="E11679" t="s">
        <v>309</v>
      </c>
      <c r="F11679" s="8">
        <v>4045552.4</v>
      </c>
      <c r="G11679" s="10"/>
      <c r="I11679" s="8">
        <v>0</v>
      </c>
      <c r="J11679" s="8">
        <v>0</v>
      </c>
    </row>
    <row r="11680" spans="1:10" hidden="1" x14ac:dyDescent="0.35">
      <c r="A11680">
        <v>2023</v>
      </c>
      <c r="B11680">
        <v>3152402</v>
      </c>
      <c r="C11680" t="s">
        <v>190</v>
      </c>
      <c r="D11680" t="s">
        <v>303</v>
      </c>
      <c r="E11680" t="s">
        <v>299</v>
      </c>
      <c r="F11680" s="8">
        <v>17676476.989999998</v>
      </c>
      <c r="G11680" s="10">
        <v>17676476.989999998</v>
      </c>
      <c r="H11680">
        <v>0.67855206932838041</v>
      </c>
      <c r="I11680" s="8">
        <v>0</v>
      </c>
      <c r="J11680" s="8">
        <v>0</v>
      </c>
    </row>
    <row r="11681" spans="1:10" hidden="1" x14ac:dyDescent="0.35">
      <c r="A11681">
        <v>2023</v>
      </c>
      <c r="B11681">
        <v>3152402</v>
      </c>
      <c r="C11681" t="s">
        <v>190</v>
      </c>
      <c r="D11681" t="s">
        <v>303</v>
      </c>
      <c r="E11681" t="s">
        <v>300</v>
      </c>
      <c r="F11681" s="8">
        <v>11994410.039999999</v>
      </c>
      <c r="G11681" s="10"/>
      <c r="I11681" s="8">
        <v>0</v>
      </c>
      <c r="J11681" s="8">
        <v>11994410.039999999</v>
      </c>
    </row>
    <row r="11682" spans="1:10" hidden="1" x14ac:dyDescent="0.35">
      <c r="A11682">
        <v>2023</v>
      </c>
      <c r="B11682">
        <v>3152402</v>
      </c>
      <c r="C11682" t="s">
        <v>190</v>
      </c>
      <c r="D11682" t="s">
        <v>303</v>
      </c>
      <c r="E11682" t="s">
        <v>306</v>
      </c>
      <c r="F11682" s="8">
        <v>419000</v>
      </c>
      <c r="G11682" s="10"/>
      <c r="I11682" s="8">
        <v>0</v>
      </c>
      <c r="J11682" s="8">
        <v>0</v>
      </c>
    </row>
    <row r="11683" spans="1:10" hidden="1" x14ac:dyDescent="0.35">
      <c r="A11683">
        <v>2023</v>
      </c>
      <c r="B11683">
        <v>3152402</v>
      </c>
      <c r="C11683" t="s">
        <v>190</v>
      </c>
      <c r="D11683" t="s">
        <v>303</v>
      </c>
      <c r="E11683" t="s">
        <v>301</v>
      </c>
      <c r="F11683" s="8">
        <v>2317382.7999999998</v>
      </c>
      <c r="G11683" s="10"/>
      <c r="I11683" s="8">
        <v>0</v>
      </c>
      <c r="J11683" s="8">
        <v>0</v>
      </c>
    </row>
    <row r="11684" spans="1:10" hidden="1" x14ac:dyDescent="0.35">
      <c r="A11684">
        <v>2023</v>
      </c>
      <c r="B11684">
        <v>3152402</v>
      </c>
      <c r="C11684" t="s">
        <v>190</v>
      </c>
      <c r="D11684" t="s">
        <v>303</v>
      </c>
      <c r="E11684" t="s">
        <v>304</v>
      </c>
      <c r="F11684" s="8">
        <v>12096.68</v>
      </c>
      <c r="G11684" s="10"/>
      <c r="I11684" s="8">
        <v>0</v>
      </c>
      <c r="J11684" s="8">
        <v>0</v>
      </c>
    </row>
    <row r="11685" spans="1:10" hidden="1" x14ac:dyDescent="0.35">
      <c r="A11685">
        <v>2023</v>
      </c>
      <c r="B11685">
        <v>3152402</v>
      </c>
      <c r="C11685" t="s">
        <v>190</v>
      </c>
      <c r="D11685" t="s">
        <v>303</v>
      </c>
      <c r="E11685" t="s">
        <v>305</v>
      </c>
      <c r="F11685" s="8">
        <v>659694.17000000004</v>
      </c>
      <c r="G11685" s="10"/>
      <c r="I11685" s="8">
        <v>0</v>
      </c>
      <c r="J11685" s="8">
        <v>0</v>
      </c>
    </row>
    <row r="11686" spans="1:10" hidden="1" x14ac:dyDescent="0.35">
      <c r="A11686">
        <v>2023</v>
      </c>
      <c r="B11686">
        <v>2109205</v>
      </c>
      <c r="C11686" t="s">
        <v>191</v>
      </c>
      <c r="D11686" t="s">
        <v>303</v>
      </c>
      <c r="E11686" t="s">
        <v>299</v>
      </c>
      <c r="F11686" s="8">
        <v>29943240.16</v>
      </c>
      <c r="G11686" s="10">
        <v>28096128.34</v>
      </c>
      <c r="H11686">
        <v>0.85796691160757987</v>
      </c>
      <c r="I11686" s="8">
        <v>1584760.8235992561</v>
      </c>
      <c r="J11686" s="8">
        <v>0</v>
      </c>
    </row>
    <row r="11687" spans="1:10" hidden="1" x14ac:dyDescent="0.35">
      <c r="A11687">
        <v>2023</v>
      </c>
      <c r="B11687">
        <v>2109205</v>
      </c>
      <c r="C11687" t="s">
        <v>191</v>
      </c>
      <c r="D11687" t="s">
        <v>303</v>
      </c>
      <c r="E11687" t="s">
        <v>300</v>
      </c>
      <c r="F11687" s="8">
        <v>24105548.460000001</v>
      </c>
      <c r="G11687" s="10"/>
      <c r="I11687" s="8">
        <v>0</v>
      </c>
      <c r="J11687" s="8">
        <v>25690309.283599257</v>
      </c>
    </row>
    <row r="11688" spans="1:10" hidden="1" x14ac:dyDescent="0.35">
      <c r="A11688">
        <v>2023</v>
      </c>
      <c r="B11688">
        <v>2109205</v>
      </c>
      <c r="C11688" t="s">
        <v>191</v>
      </c>
      <c r="D11688" t="s">
        <v>303</v>
      </c>
      <c r="E11688" t="s">
        <v>301</v>
      </c>
      <c r="F11688" s="8">
        <v>3963391.88</v>
      </c>
      <c r="G11688" s="10"/>
      <c r="I11688" s="8">
        <v>0</v>
      </c>
      <c r="J11688" s="8">
        <v>0</v>
      </c>
    </row>
    <row r="11689" spans="1:10" hidden="1" x14ac:dyDescent="0.35">
      <c r="A11689">
        <v>2023</v>
      </c>
      <c r="B11689">
        <v>2109205</v>
      </c>
      <c r="C11689" t="s">
        <v>191</v>
      </c>
      <c r="D11689" t="s">
        <v>303</v>
      </c>
      <c r="E11689" t="s">
        <v>309</v>
      </c>
      <c r="F11689" s="8">
        <v>1847111.82</v>
      </c>
      <c r="G11689" s="10"/>
      <c r="I11689" s="8">
        <v>0</v>
      </c>
      <c r="J11689" s="8">
        <v>0</v>
      </c>
    </row>
    <row r="11690" spans="1:10" hidden="1" x14ac:dyDescent="0.35">
      <c r="A11690">
        <v>2023</v>
      </c>
      <c r="B11690">
        <v>3153301</v>
      </c>
      <c r="C11690" t="s">
        <v>192</v>
      </c>
      <c r="D11690" t="s">
        <v>303</v>
      </c>
      <c r="E11690" t="s">
        <v>299</v>
      </c>
      <c r="F11690" s="8">
        <v>7114410.0800000001</v>
      </c>
      <c r="G11690" s="10">
        <v>6650117.2199999997</v>
      </c>
      <c r="H11690">
        <v>0.67882241179502101</v>
      </c>
      <c r="I11690" s="8">
        <v>315172.39900440804</v>
      </c>
      <c r="J11690" s="8">
        <v>0</v>
      </c>
    </row>
    <row r="11691" spans="1:10" hidden="1" x14ac:dyDescent="0.35">
      <c r="A11691">
        <v>2023</v>
      </c>
      <c r="B11691">
        <v>3153301</v>
      </c>
      <c r="C11691" t="s">
        <v>192</v>
      </c>
      <c r="D11691" t="s">
        <v>303</v>
      </c>
      <c r="E11691" t="s">
        <v>300</v>
      </c>
      <c r="F11691" s="8">
        <v>4514248.6100000003</v>
      </c>
      <c r="G11691" s="10"/>
      <c r="I11691" s="8">
        <v>0</v>
      </c>
      <c r="J11691" s="8">
        <v>4829421.0090044085</v>
      </c>
    </row>
    <row r="11692" spans="1:10" hidden="1" x14ac:dyDescent="0.35">
      <c r="A11692">
        <v>2023</v>
      </c>
      <c r="B11692">
        <v>3153301</v>
      </c>
      <c r="C11692" t="s">
        <v>192</v>
      </c>
      <c r="D11692" t="s">
        <v>303</v>
      </c>
      <c r="E11692" t="s">
        <v>306</v>
      </c>
      <c r="F11692" s="8">
        <v>132966.15</v>
      </c>
      <c r="G11692" s="10"/>
      <c r="I11692" s="8">
        <v>0</v>
      </c>
      <c r="J11692" s="8">
        <v>0</v>
      </c>
    </row>
    <row r="11693" spans="1:10" hidden="1" x14ac:dyDescent="0.35">
      <c r="A11693">
        <v>2023</v>
      </c>
      <c r="B11693">
        <v>3153301</v>
      </c>
      <c r="C11693" t="s">
        <v>192</v>
      </c>
      <c r="D11693" t="s">
        <v>303</v>
      </c>
      <c r="E11693" t="s">
        <v>301</v>
      </c>
      <c r="F11693" s="8">
        <v>1440512.03</v>
      </c>
      <c r="G11693" s="10"/>
      <c r="I11693" s="8">
        <v>0</v>
      </c>
      <c r="J11693" s="8">
        <v>0</v>
      </c>
    </row>
    <row r="11694" spans="1:10" hidden="1" x14ac:dyDescent="0.35">
      <c r="A11694">
        <v>2023</v>
      </c>
      <c r="B11694">
        <v>3153301</v>
      </c>
      <c r="C11694" t="s">
        <v>192</v>
      </c>
      <c r="D11694" t="s">
        <v>303</v>
      </c>
      <c r="E11694" t="s">
        <v>309</v>
      </c>
      <c r="F11694" s="8">
        <v>464292.86</v>
      </c>
      <c r="G11694" s="10"/>
      <c r="I11694" s="8">
        <v>0</v>
      </c>
      <c r="J11694" s="8">
        <v>0</v>
      </c>
    </row>
    <row r="11695" spans="1:10" hidden="1" x14ac:dyDescent="0.35">
      <c r="A11695">
        <v>2023</v>
      </c>
      <c r="B11695">
        <v>3154309</v>
      </c>
      <c r="C11695" t="s">
        <v>193</v>
      </c>
      <c r="D11695" t="s">
        <v>303</v>
      </c>
      <c r="E11695" t="s">
        <v>299</v>
      </c>
      <c r="F11695" s="8">
        <v>22205534.460000001</v>
      </c>
      <c r="G11695" s="10">
        <v>20985250.609999999</v>
      </c>
      <c r="H11695">
        <v>0.9243359724642336</v>
      </c>
      <c r="I11695" s="8">
        <v>1127952.259172149</v>
      </c>
      <c r="J11695" s="8">
        <v>0</v>
      </c>
    </row>
    <row r="11696" spans="1:10" hidden="1" x14ac:dyDescent="0.35">
      <c r="A11696">
        <v>2023</v>
      </c>
      <c r="B11696">
        <v>3154309</v>
      </c>
      <c r="C11696" t="s">
        <v>193</v>
      </c>
      <c r="D11696" t="s">
        <v>303</v>
      </c>
      <c r="E11696" t="s">
        <v>300</v>
      </c>
      <c r="F11696" s="8">
        <v>19397422.030000001</v>
      </c>
      <c r="G11696" s="10"/>
      <c r="I11696" s="8">
        <v>0</v>
      </c>
      <c r="J11696" s="8">
        <v>20525374.28917215</v>
      </c>
    </row>
    <row r="11697" spans="1:10" hidden="1" x14ac:dyDescent="0.35">
      <c r="A11697">
        <v>2023</v>
      </c>
      <c r="B11697">
        <v>3154309</v>
      </c>
      <c r="C11697" t="s">
        <v>193</v>
      </c>
      <c r="D11697" t="s">
        <v>303</v>
      </c>
      <c r="E11697" t="s">
        <v>306</v>
      </c>
      <c r="F11697" s="8">
        <v>29296.37</v>
      </c>
      <c r="G11697" s="10"/>
      <c r="I11697" s="8">
        <v>0</v>
      </c>
      <c r="J11697" s="8">
        <v>0</v>
      </c>
    </row>
    <row r="11698" spans="1:10" hidden="1" x14ac:dyDescent="0.35">
      <c r="A11698">
        <v>2023</v>
      </c>
      <c r="B11698">
        <v>3154309</v>
      </c>
      <c r="C11698" t="s">
        <v>193</v>
      </c>
      <c r="D11698" t="s">
        <v>303</v>
      </c>
      <c r="E11698" t="s">
        <v>301</v>
      </c>
      <c r="F11698" s="8">
        <v>1296641.83</v>
      </c>
      <c r="G11698" s="10"/>
      <c r="I11698" s="8">
        <v>0</v>
      </c>
      <c r="J11698" s="8">
        <v>0</v>
      </c>
    </row>
    <row r="11699" spans="1:10" hidden="1" x14ac:dyDescent="0.35">
      <c r="A11699">
        <v>2023</v>
      </c>
      <c r="B11699">
        <v>3154309</v>
      </c>
      <c r="C11699" t="s">
        <v>193</v>
      </c>
      <c r="D11699" t="s">
        <v>303</v>
      </c>
      <c r="E11699" t="s">
        <v>309</v>
      </c>
      <c r="F11699" s="8">
        <v>1220283.8500000001</v>
      </c>
      <c r="G11699" s="10"/>
      <c r="I11699" s="8">
        <v>0</v>
      </c>
      <c r="J11699" s="8">
        <v>0</v>
      </c>
    </row>
    <row r="11700" spans="1:10" hidden="1" x14ac:dyDescent="0.35">
      <c r="A11700">
        <v>2023</v>
      </c>
      <c r="B11700">
        <v>1718550</v>
      </c>
      <c r="C11700" t="s">
        <v>194</v>
      </c>
      <c r="D11700" t="s">
        <v>303</v>
      </c>
      <c r="E11700" t="s">
        <v>299</v>
      </c>
      <c r="F11700" s="8">
        <v>10120672.34</v>
      </c>
      <c r="G11700" s="10">
        <v>10120672.34</v>
      </c>
      <c r="H11700">
        <v>0.87903303072451799</v>
      </c>
      <c r="I11700" s="8">
        <v>0</v>
      </c>
      <c r="J11700" s="8">
        <v>0</v>
      </c>
    </row>
    <row r="11701" spans="1:10" hidden="1" x14ac:dyDescent="0.35">
      <c r="A11701">
        <v>2023</v>
      </c>
      <c r="B11701">
        <v>1718550</v>
      </c>
      <c r="C11701" t="s">
        <v>194</v>
      </c>
      <c r="D11701" t="s">
        <v>303</v>
      </c>
      <c r="E11701" t="s">
        <v>300</v>
      </c>
      <c r="F11701" s="8">
        <v>8896405.2799999993</v>
      </c>
      <c r="G11701" s="10"/>
      <c r="I11701" s="8">
        <v>0</v>
      </c>
      <c r="J11701" s="8">
        <v>8896405.2799999993</v>
      </c>
    </row>
    <row r="11702" spans="1:10" hidden="1" x14ac:dyDescent="0.35">
      <c r="A11702">
        <v>2023</v>
      </c>
      <c r="B11702">
        <v>1718550</v>
      </c>
      <c r="C11702" t="s">
        <v>194</v>
      </c>
      <c r="D11702" t="s">
        <v>303</v>
      </c>
      <c r="E11702" t="s">
        <v>301</v>
      </c>
      <c r="F11702" s="8">
        <v>957614.6</v>
      </c>
      <c r="G11702" s="10"/>
      <c r="I11702" s="8">
        <v>0</v>
      </c>
      <c r="J11702" s="8">
        <v>0</v>
      </c>
    </row>
    <row r="11703" spans="1:10" hidden="1" x14ac:dyDescent="0.35">
      <c r="A11703">
        <v>2023</v>
      </c>
      <c r="B11703">
        <v>3154507</v>
      </c>
      <c r="C11703" t="s">
        <v>195</v>
      </c>
      <c r="D11703" t="s">
        <v>303</v>
      </c>
      <c r="E11703" t="s">
        <v>299</v>
      </c>
      <c r="F11703" s="8">
        <v>17622126.859999999</v>
      </c>
      <c r="G11703" s="10">
        <v>17079557.829999998</v>
      </c>
      <c r="H11703">
        <v>0.93914221490123917</v>
      </c>
      <c r="I11703" s="8">
        <v>509549.4805710169</v>
      </c>
      <c r="J11703" s="8">
        <v>0</v>
      </c>
    </row>
    <row r="11704" spans="1:10" hidden="1" x14ac:dyDescent="0.35">
      <c r="A11704">
        <v>2023</v>
      </c>
      <c r="B11704">
        <v>3154507</v>
      </c>
      <c r="C11704" t="s">
        <v>195</v>
      </c>
      <c r="D11704" t="s">
        <v>303</v>
      </c>
      <c r="E11704" t="s">
        <v>300</v>
      </c>
      <c r="F11704" s="8">
        <v>16040133.77</v>
      </c>
      <c r="G11704" s="10"/>
      <c r="I11704" s="8">
        <v>0</v>
      </c>
      <c r="J11704" s="8">
        <v>16549683.250571016</v>
      </c>
    </row>
    <row r="11705" spans="1:10" hidden="1" x14ac:dyDescent="0.35">
      <c r="A11705">
        <v>2023</v>
      </c>
      <c r="B11705">
        <v>3154507</v>
      </c>
      <c r="C11705" t="s">
        <v>195</v>
      </c>
      <c r="D11705" t="s">
        <v>303</v>
      </c>
      <c r="E11705" t="s">
        <v>301</v>
      </c>
      <c r="F11705" s="8">
        <v>1039424.06</v>
      </c>
      <c r="G11705" s="10"/>
      <c r="I11705" s="8">
        <v>0</v>
      </c>
      <c r="J11705" s="8">
        <v>0</v>
      </c>
    </row>
    <row r="11706" spans="1:10" hidden="1" x14ac:dyDescent="0.35">
      <c r="A11706">
        <v>2023</v>
      </c>
      <c r="B11706">
        <v>3154507</v>
      </c>
      <c r="C11706" t="s">
        <v>195</v>
      </c>
      <c r="D11706" t="s">
        <v>303</v>
      </c>
      <c r="E11706" t="s">
        <v>309</v>
      </c>
      <c r="F11706" s="8">
        <v>542569.03</v>
      </c>
      <c r="G11706" s="10"/>
      <c r="I11706" s="8">
        <v>0</v>
      </c>
      <c r="J11706" s="8">
        <v>0</v>
      </c>
    </row>
    <row r="11707" spans="1:10" hidden="1" x14ac:dyDescent="0.35">
      <c r="A11707">
        <v>2023</v>
      </c>
      <c r="B11707">
        <v>3155108</v>
      </c>
      <c r="C11707" t="s">
        <v>196</v>
      </c>
      <c r="D11707" t="s">
        <v>303</v>
      </c>
      <c r="E11707" t="s">
        <v>299</v>
      </c>
      <c r="F11707" s="8">
        <v>7579302.1299999999</v>
      </c>
      <c r="G11707" s="10">
        <v>7153859.29</v>
      </c>
      <c r="H11707">
        <v>0.6007183431755756</v>
      </c>
      <c r="I11707" s="8">
        <v>255571.31796071152</v>
      </c>
      <c r="J11707" s="8">
        <v>0</v>
      </c>
    </row>
    <row r="11708" spans="1:10" hidden="1" x14ac:dyDescent="0.35">
      <c r="A11708">
        <v>2023</v>
      </c>
      <c r="B11708">
        <v>3155108</v>
      </c>
      <c r="C11708" t="s">
        <v>196</v>
      </c>
      <c r="D11708" t="s">
        <v>303</v>
      </c>
      <c r="E11708" t="s">
        <v>300</v>
      </c>
      <c r="F11708" s="8">
        <v>4297454.5</v>
      </c>
      <c r="G11708" s="10"/>
      <c r="I11708" s="8">
        <v>0</v>
      </c>
      <c r="J11708" s="8">
        <v>4553025.8179607112</v>
      </c>
    </row>
    <row r="11709" spans="1:10" hidden="1" x14ac:dyDescent="0.35">
      <c r="A11709">
        <v>2023</v>
      </c>
      <c r="B11709">
        <v>3155108</v>
      </c>
      <c r="C11709" t="s">
        <v>196</v>
      </c>
      <c r="D11709" t="s">
        <v>303</v>
      </c>
      <c r="E11709" t="s">
        <v>306</v>
      </c>
      <c r="F11709" s="8">
        <v>184367.7</v>
      </c>
      <c r="G11709" s="10"/>
      <c r="I11709" s="8">
        <v>0</v>
      </c>
      <c r="J11709" s="8">
        <v>0</v>
      </c>
    </row>
    <row r="11710" spans="1:10" hidden="1" x14ac:dyDescent="0.35">
      <c r="A11710">
        <v>2023</v>
      </c>
      <c r="B11710">
        <v>3155108</v>
      </c>
      <c r="C11710" t="s">
        <v>196</v>
      </c>
      <c r="D11710" t="s">
        <v>303</v>
      </c>
      <c r="E11710" t="s">
        <v>301</v>
      </c>
      <c r="F11710" s="8">
        <v>1320925.71</v>
      </c>
      <c r="G11710" s="10"/>
      <c r="I11710" s="8">
        <v>0</v>
      </c>
      <c r="J11710" s="8">
        <v>0</v>
      </c>
    </row>
    <row r="11711" spans="1:10" hidden="1" x14ac:dyDescent="0.35">
      <c r="A11711">
        <v>2023</v>
      </c>
      <c r="B11711">
        <v>3155108</v>
      </c>
      <c r="C11711" t="s">
        <v>196</v>
      </c>
      <c r="D11711" t="s">
        <v>303</v>
      </c>
      <c r="E11711" t="s">
        <v>305</v>
      </c>
      <c r="F11711" s="8">
        <v>266451.96000000002</v>
      </c>
      <c r="G11711" s="10"/>
      <c r="I11711" s="8">
        <v>0</v>
      </c>
      <c r="J11711" s="8">
        <v>0</v>
      </c>
    </row>
    <row r="11712" spans="1:10" hidden="1" x14ac:dyDescent="0.35">
      <c r="A11712">
        <v>2023</v>
      </c>
      <c r="B11712">
        <v>3155108</v>
      </c>
      <c r="C11712" t="s">
        <v>196</v>
      </c>
      <c r="D11712" t="s">
        <v>303</v>
      </c>
      <c r="E11712" t="s">
        <v>309</v>
      </c>
      <c r="F11712" s="8">
        <v>425442.84</v>
      </c>
      <c r="G11712" s="10"/>
      <c r="I11712" s="8">
        <v>0</v>
      </c>
      <c r="J11712" s="8">
        <v>0</v>
      </c>
    </row>
    <row r="11713" spans="1:10" hidden="1" x14ac:dyDescent="0.35">
      <c r="A11713">
        <v>2023</v>
      </c>
      <c r="B11713">
        <v>3155603</v>
      </c>
      <c r="C11713" t="s">
        <v>197</v>
      </c>
      <c r="D11713" t="s">
        <v>303</v>
      </c>
      <c r="E11713" t="s">
        <v>299</v>
      </c>
      <c r="F11713" s="8">
        <v>34090221.939999998</v>
      </c>
      <c r="G11713" s="10">
        <v>31615617.609999999</v>
      </c>
      <c r="H11713">
        <v>0.78299022765793125</v>
      </c>
      <c r="I11713" s="8">
        <v>1937591.0077100026</v>
      </c>
      <c r="J11713" s="8">
        <v>0</v>
      </c>
    </row>
    <row r="11714" spans="1:10" hidden="1" x14ac:dyDescent="0.35">
      <c r="A11714">
        <v>2023</v>
      </c>
      <c r="B11714">
        <v>3155603</v>
      </c>
      <c r="C11714" t="s">
        <v>197</v>
      </c>
      <c r="D11714" t="s">
        <v>303</v>
      </c>
      <c r="E11714" t="s">
        <v>300</v>
      </c>
      <c r="F11714" s="8">
        <v>24754719.629999999</v>
      </c>
      <c r="G11714" s="10"/>
      <c r="I11714" s="8">
        <v>0</v>
      </c>
      <c r="J11714" s="8">
        <v>26692310.637710001</v>
      </c>
    </row>
    <row r="11715" spans="1:10" hidden="1" x14ac:dyDescent="0.35">
      <c r="A11715">
        <v>2023</v>
      </c>
      <c r="B11715">
        <v>3155603</v>
      </c>
      <c r="C11715" t="s">
        <v>197</v>
      </c>
      <c r="D11715" t="s">
        <v>303</v>
      </c>
      <c r="E11715" t="s">
        <v>306</v>
      </c>
      <c r="F11715" s="8">
        <v>95252.07</v>
      </c>
      <c r="G11715" s="10"/>
      <c r="I11715" s="8">
        <v>0</v>
      </c>
      <c r="J11715" s="8">
        <v>0</v>
      </c>
    </row>
    <row r="11716" spans="1:10" hidden="1" x14ac:dyDescent="0.35">
      <c r="A11716">
        <v>2023</v>
      </c>
      <c r="B11716">
        <v>3155603</v>
      </c>
      <c r="C11716" t="s">
        <v>197</v>
      </c>
      <c r="D11716" t="s">
        <v>303</v>
      </c>
      <c r="E11716" t="s">
        <v>301</v>
      </c>
      <c r="F11716" s="8">
        <v>4935559.2</v>
      </c>
      <c r="G11716" s="10"/>
      <c r="I11716" s="8">
        <v>0</v>
      </c>
      <c r="J11716" s="8">
        <v>0</v>
      </c>
    </row>
    <row r="11717" spans="1:10" hidden="1" x14ac:dyDescent="0.35">
      <c r="A11717">
        <v>2023</v>
      </c>
      <c r="B11717">
        <v>3155603</v>
      </c>
      <c r="C11717" t="s">
        <v>197</v>
      </c>
      <c r="D11717" t="s">
        <v>303</v>
      </c>
      <c r="E11717" t="s">
        <v>305</v>
      </c>
      <c r="F11717" s="8">
        <v>14667.21</v>
      </c>
      <c r="G11717" s="10"/>
      <c r="I11717" s="8">
        <v>0</v>
      </c>
      <c r="J11717" s="8">
        <v>0</v>
      </c>
    </row>
    <row r="11718" spans="1:10" hidden="1" x14ac:dyDescent="0.35">
      <c r="A11718">
        <v>2023</v>
      </c>
      <c r="B11718">
        <v>3155603</v>
      </c>
      <c r="C11718" t="s">
        <v>197</v>
      </c>
      <c r="D11718" t="s">
        <v>303</v>
      </c>
      <c r="E11718" t="s">
        <v>309</v>
      </c>
      <c r="F11718" s="8">
        <v>2474604.33</v>
      </c>
      <c r="G11718" s="10"/>
      <c r="I11718" s="8">
        <v>0</v>
      </c>
      <c r="J11718" s="8">
        <v>0</v>
      </c>
    </row>
    <row r="11719" spans="1:10" hidden="1" x14ac:dyDescent="0.35">
      <c r="A11719">
        <v>2023</v>
      </c>
      <c r="B11719">
        <v>3156007</v>
      </c>
      <c r="C11719" t="s">
        <v>198</v>
      </c>
      <c r="D11719" t="s">
        <v>303</v>
      </c>
      <c r="E11719" t="s">
        <v>299</v>
      </c>
      <c r="F11719" s="8">
        <v>13832585.01</v>
      </c>
      <c r="G11719" s="10">
        <v>13832585.01</v>
      </c>
      <c r="H11719">
        <v>0.73108788217741805</v>
      </c>
      <c r="I11719" s="8">
        <v>0</v>
      </c>
      <c r="J11719" s="8">
        <v>0</v>
      </c>
    </row>
    <row r="11720" spans="1:10" hidden="1" x14ac:dyDescent="0.35">
      <c r="A11720">
        <v>2023</v>
      </c>
      <c r="B11720">
        <v>3156007</v>
      </c>
      <c r="C11720" t="s">
        <v>198</v>
      </c>
      <c r="D11720" t="s">
        <v>303</v>
      </c>
      <c r="E11720" t="s">
        <v>300</v>
      </c>
      <c r="F11720" s="8">
        <v>10112835.279999999</v>
      </c>
      <c r="G11720" s="10"/>
      <c r="I11720" s="8">
        <v>0</v>
      </c>
      <c r="J11720" s="8">
        <v>10112835.279999999</v>
      </c>
    </row>
    <row r="11721" spans="1:10" hidden="1" x14ac:dyDescent="0.35">
      <c r="A11721">
        <v>2023</v>
      </c>
      <c r="B11721">
        <v>3156007</v>
      </c>
      <c r="C11721" t="s">
        <v>198</v>
      </c>
      <c r="D11721" t="s">
        <v>303</v>
      </c>
      <c r="E11721" t="s">
        <v>301</v>
      </c>
      <c r="F11721" s="8">
        <v>1485770.28</v>
      </c>
      <c r="G11721" s="10"/>
      <c r="I11721" s="8">
        <v>0</v>
      </c>
      <c r="J11721" s="8">
        <v>0</v>
      </c>
    </row>
    <row r="11722" spans="1:10" hidden="1" x14ac:dyDescent="0.35">
      <c r="A11722">
        <v>2023</v>
      </c>
      <c r="B11722">
        <v>3156007</v>
      </c>
      <c r="C11722" t="s">
        <v>198</v>
      </c>
      <c r="D11722" t="s">
        <v>303</v>
      </c>
      <c r="E11722" t="s">
        <v>304</v>
      </c>
      <c r="F11722" s="8">
        <v>54580.56</v>
      </c>
      <c r="G11722" s="10"/>
      <c r="I11722" s="8">
        <v>0</v>
      </c>
      <c r="J11722" s="8">
        <v>0</v>
      </c>
    </row>
    <row r="11723" spans="1:10" hidden="1" x14ac:dyDescent="0.35">
      <c r="A11723">
        <v>2023</v>
      </c>
      <c r="B11723">
        <v>3156007</v>
      </c>
      <c r="C11723" t="s">
        <v>198</v>
      </c>
      <c r="D11723" t="s">
        <v>303</v>
      </c>
      <c r="E11723" t="s">
        <v>305</v>
      </c>
      <c r="F11723" s="8">
        <v>456226.01</v>
      </c>
      <c r="G11723" s="10"/>
      <c r="I11723" s="8">
        <v>0</v>
      </c>
      <c r="J11723" s="8">
        <v>0</v>
      </c>
    </row>
    <row r="11724" spans="1:10" hidden="1" x14ac:dyDescent="0.35">
      <c r="A11724">
        <v>2023</v>
      </c>
      <c r="B11724">
        <v>3156502</v>
      </c>
      <c r="C11724" t="s">
        <v>199</v>
      </c>
      <c r="D11724" t="s">
        <v>303</v>
      </c>
      <c r="E11724" t="s">
        <v>299</v>
      </c>
      <c r="F11724" s="8">
        <v>11726362.380000001</v>
      </c>
      <c r="G11724" s="10">
        <v>6664102.8600000013</v>
      </c>
      <c r="H11724">
        <v>0.82332198575938542</v>
      </c>
      <c r="I11724" s="8">
        <v>4167869.5604357529</v>
      </c>
      <c r="J11724" s="8">
        <v>0</v>
      </c>
    </row>
    <row r="11725" spans="1:10" hidden="1" x14ac:dyDescent="0.35">
      <c r="A11725">
        <v>2023</v>
      </c>
      <c r="B11725">
        <v>3156502</v>
      </c>
      <c r="C11725" t="s">
        <v>199</v>
      </c>
      <c r="D11725" t="s">
        <v>303</v>
      </c>
      <c r="E11725" t="s">
        <v>300</v>
      </c>
      <c r="F11725" s="8">
        <v>5486702.4000000004</v>
      </c>
      <c r="G11725" s="10"/>
      <c r="I11725" s="8">
        <v>0</v>
      </c>
      <c r="J11725" s="8">
        <v>9654571.9604357537</v>
      </c>
    </row>
    <row r="11726" spans="1:10" hidden="1" x14ac:dyDescent="0.35">
      <c r="A11726">
        <v>2023</v>
      </c>
      <c r="B11726">
        <v>3156502</v>
      </c>
      <c r="C11726" t="s">
        <v>199</v>
      </c>
      <c r="D11726" t="s">
        <v>303</v>
      </c>
      <c r="E11726" t="s">
        <v>301</v>
      </c>
      <c r="F11726" s="8">
        <v>1177400.46</v>
      </c>
      <c r="G11726" s="10"/>
      <c r="I11726" s="8">
        <v>0</v>
      </c>
      <c r="J11726" s="8">
        <v>0</v>
      </c>
    </row>
    <row r="11727" spans="1:10" hidden="1" x14ac:dyDescent="0.35">
      <c r="A11727">
        <v>2023</v>
      </c>
      <c r="B11727">
        <v>3156502</v>
      </c>
      <c r="C11727" t="s">
        <v>199</v>
      </c>
      <c r="D11727" t="s">
        <v>303</v>
      </c>
      <c r="E11727" t="s">
        <v>309</v>
      </c>
      <c r="F11727" s="8">
        <v>5062259.5199999996</v>
      </c>
      <c r="G11727" s="10"/>
      <c r="I11727" s="8">
        <v>0</v>
      </c>
      <c r="J11727" s="8">
        <v>0</v>
      </c>
    </row>
    <row r="11728" spans="1:10" hidden="1" x14ac:dyDescent="0.35">
      <c r="A11728">
        <v>2023</v>
      </c>
      <c r="B11728">
        <v>3156601</v>
      </c>
      <c r="C11728" t="s">
        <v>200</v>
      </c>
      <c r="D11728" t="s">
        <v>303</v>
      </c>
      <c r="E11728" t="s">
        <v>299</v>
      </c>
      <c r="F11728" s="8">
        <v>13491332.75</v>
      </c>
      <c r="G11728" s="10">
        <v>13138342.130000001</v>
      </c>
      <c r="H11728">
        <v>0.62954034064265907</v>
      </c>
      <c r="I11728" s="8">
        <v>222221.83515846342</v>
      </c>
      <c r="J11728" s="8">
        <v>0</v>
      </c>
    </row>
    <row r="11729" spans="1:10" hidden="1" x14ac:dyDescent="0.35">
      <c r="A11729">
        <v>2023</v>
      </c>
      <c r="B11729">
        <v>3156601</v>
      </c>
      <c r="C11729" t="s">
        <v>200</v>
      </c>
      <c r="D11729" t="s">
        <v>303</v>
      </c>
      <c r="E11729" t="s">
        <v>300</v>
      </c>
      <c r="F11729" s="8">
        <v>8271116.3799999999</v>
      </c>
      <c r="G11729" s="10"/>
      <c r="I11729" s="8">
        <v>0</v>
      </c>
      <c r="J11729" s="8">
        <v>8493338.2151584625</v>
      </c>
    </row>
    <row r="11730" spans="1:10" hidden="1" x14ac:dyDescent="0.35">
      <c r="A11730">
        <v>2023</v>
      </c>
      <c r="B11730">
        <v>3156601</v>
      </c>
      <c r="C11730" t="s">
        <v>200</v>
      </c>
      <c r="D11730" t="s">
        <v>303</v>
      </c>
      <c r="E11730" t="s">
        <v>301</v>
      </c>
      <c r="F11730" s="8">
        <v>4159890.69</v>
      </c>
      <c r="G11730" s="10"/>
      <c r="I11730" s="8">
        <v>0</v>
      </c>
      <c r="J11730" s="8">
        <v>0</v>
      </c>
    </row>
    <row r="11731" spans="1:10" hidden="1" x14ac:dyDescent="0.35">
      <c r="A11731">
        <v>2023</v>
      </c>
      <c r="B11731">
        <v>3156601</v>
      </c>
      <c r="C11731" t="s">
        <v>200</v>
      </c>
      <c r="D11731" t="s">
        <v>303</v>
      </c>
      <c r="E11731" t="s">
        <v>309</v>
      </c>
      <c r="F11731" s="8">
        <v>352990.62</v>
      </c>
      <c r="G11731" s="10"/>
      <c r="I11731" s="8">
        <v>0</v>
      </c>
      <c r="J11731" s="8">
        <v>0</v>
      </c>
    </row>
    <row r="11732" spans="1:10" hidden="1" x14ac:dyDescent="0.35">
      <c r="A11732">
        <v>2023</v>
      </c>
      <c r="B11732">
        <v>3156809</v>
      </c>
      <c r="C11732" t="s">
        <v>201</v>
      </c>
      <c r="D11732" t="s">
        <v>303</v>
      </c>
      <c r="E11732" t="s">
        <v>299</v>
      </c>
      <c r="F11732" s="8">
        <v>14519707.77</v>
      </c>
      <c r="G11732" s="10">
        <v>12483377.52</v>
      </c>
      <c r="H11732">
        <v>0.78233378541611232</v>
      </c>
      <c r="I11732" s="8">
        <v>1593089.9528398383</v>
      </c>
      <c r="J11732" s="8">
        <v>0</v>
      </c>
    </row>
    <row r="11733" spans="1:10" hidden="1" x14ac:dyDescent="0.35">
      <c r="A11733">
        <v>2023</v>
      </c>
      <c r="B11733">
        <v>3156809</v>
      </c>
      <c r="C11733" t="s">
        <v>201</v>
      </c>
      <c r="D11733" t="s">
        <v>303</v>
      </c>
      <c r="E11733" t="s">
        <v>300</v>
      </c>
      <c r="F11733" s="8">
        <v>9766167.9900000002</v>
      </c>
      <c r="G11733" s="10"/>
      <c r="I11733" s="8">
        <v>0</v>
      </c>
      <c r="J11733" s="8">
        <v>11359257.942839839</v>
      </c>
    </row>
    <row r="11734" spans="1:10" hidden="1" x14ac:dyDescent="0.35">
      <c r="A11734">
        <v>2023</v>
      </c>
      <c r="B11734">
        <v>3156809</v>
      </c>
      <c r="C11734" t="s">
        <v>201</v>
      </c>
      <c r="D11734" t="s">
        <v>303</v>
      </c>
      <c r="E11734" t="s">
        <v>307</v>
      </c>
      <c r="F11734" s="8">
        <v>166888.19</v>
      </c>
      <c r="G11734" s="10"/>
      <c r="I11734" s="8">
        <v>0</v>
      </c>
      <c r="J11734" s="8">
        <v>0</v>
      </c>
    </row>
    <row r="11735" spans="1:10" hidden="1" x14ac:dyDescent="0.35">
      <c r="A11735">
        <v>2023</v>
      </c>
      <c r="B11735">
        <v>3156809</v>
      </c>
      <c r="C11735" t="s">
        <v>201</v>
      </c>
      <c r="D11735" t="s">
        <v>303</v>
      </c>
      <c r="E11735" t="s">
        <v>301</v>
      </c>
      <c r="F11735" s="8">
        <v>1699798.89</v>
      </c>
      <c r="G11735" s="10"/>
      <c r="I11735" s="8">
        <v>0</v>
      </c>
      <c r="J11735" s="8">
        <v>0</v>
      </c>
    </row>
    <row r="11736" spans="1:10" hidden="1" x14ac:dyDescent="0.35">
      <c r="A11736">
        <v>2023</v>
      </c>
      <c r="B11736">
        <v>3156809</v>
      </c>
      <c r="C11736" t="s">
        <v>201</v>
      </c>
      <c r="D11736" t="s">
        <v>303</v>
      </c>
      <c r="E11736" t="s">
        <v>309</v>
      </c>
      <c r="F11736" s="8">
        <v>2036330.25</v>
      </c>
      <c r="G11736" s="10"/>
      <c r="I11736" s="8">
        <v>0</v>
      </c>
      <c r="J11736" s="8">
        <v>0</v>
      </c>
    </row>
    <row r="11737" spans="1:10" hidden="1" x14ac:dyDescent="0.35">
      <c r="A11737">
        <v>2023</v>
      </c>
      <c r="B11737">
        <v>3157005</v>
      </c>
      <c r="C11737" t="s">
        <v>202</v>
      </c>
      <c r="D11737" t="s">
        <v>303</v>
      </c>
      <c r="E11737" t="s">
        <v>299</v>
      </c>
      <c r="F11737" s="8">
        <v>48355529.590000004</v>
      </c>
      <c r="G11737" s="10">
        <v>43284533.460000001</v>
      </c>
      <c r="H11737">
        <v>0.53527499981976245</v>
      </c>
      <c r="I11737" s="8">
        <v>2714377.452571766</v>
      </c>
      <c r="J11737" s="8">
        <v>0</v>
      </c>
    </row>
    <row r="11738" spans="1:10" hidden="1" x14ac:dyDescent="0.35">
      <c r="A11738">
        <v>2023</v>
      </c>
      <c r="B11738">
        <v>3157005</v>
      </c>
      <c r="C11738" t="s">
        <v>202</v>
      </c>
      <c r="D11738" t="s">
        <v>303</v>
      </c>
      <c r="E11738" t="s">
        <v>300</v>
      </c>
      <c r="F11738" s="8">
        <v>23169128.640000001</v>
      </c>
      <c r="G11738" s="10"/>
      <c r="I11738" s="8">
        <v>0</v>
      </c>
      <c r="J11738" s="8">
        <v>25883506.092571765</v>
      </c>
    </row>
    <row r="11739" spans="1:10" hidden="1" x14ac:dyDescent="0.35">
      <c r="A11739">
        <v>2023</v>
      </c>
      <c r="B11739">
        <v>3157005</v>
      </c>
      <c r="C11739" t="s">
        <v>202</v>
      </c>
      <c r="D11739" t="s">
        <v>303</v>
      </c>
      <c r="E11739" t="s">
        <v>307</v>
      </c>
      <c r="F11739" s="8">
        <v>757026.72</v>
      </c>
      <c r="G11739" s="10"/>
      <c r="I11739" s="8">
        <v>0</v>
      </c>
      <c r="J11739" s="8">
        <v>0</v>
      </c>
    </row>
    <row r="11740" spans="1:10" hidden="1" x14ac:dyDescent="0.35">
      <c r="A11740">
        <v>2023</v>
      </c>
      <c r="B11740">
        <v>3157005</v>
      </c>
      <c r="C11740" t="s">
        <v>202</v>
      </c>
      <c r="D11740" t="s">
        <v>303</v>
      </c>
      <c r="E11740" t="s">
        <v>308</v>
      </c>
      <c r="F11740" s="8">
        <v>2315.8000000000002</v>
      </c>
      <c r="G11740" s="10"/>
      <c r="I11740" s="8">
        <v>0</v>
      </c>
      <c r="J11740" s="8">
        <v>0</v>
      </c>
    </row>
    <row r="11741" spans="1:10" hidden="1" x14ac:dyDescent="0.35">
      <c r="A11741">
        <v>2023</v>
      </c>
      <c r="B11741">
        <v>3157005</v>
      </c>
      <c r="C11741" t="s">
        <v>202</v>
      </c>
      <c r="D11741" t="s">
        <v>303</v>
      </c>
      <c r="E11741" t="s">
        <v>306</v>
      </c>
      <c r="F11741" s="8">
        <v>644304.19999999995</v>
      </c>
      <c r="G11741" s="10"/>
      <c r="I11741" s="8">
        <v>0</v>
      </c>
      <c r="J11741" s="8">
        <v>0</v>
      </c>
    </row>
    <row r="11742" spans="1:10" hidden="1" x14ac:dyDescent="0.35">
      <c r="A11742">
        <v>2023</v>
      </c>
      <c r="B11742">
        <v>3157005</v>
      </c>
      <c r="C11742" t="s">
        <v>202</v>
      </c>
      <c r="D11742" t="s">
        <v>303</v>
      </c>
      <c r="E11742" t="s">
        <v>301</v>
      </c>
      <c r="F11742" s="8">
        <v>17012727.670000002</v>
      </c>
      <c r="G11742" s="10"/>
      <c r="I11742" s="8">
        <v>0</v>
      </c>
      <c r="J11742" s="8">
        <v>0</v>
      </c>
    </row>
    <row r="11743" spans="1:10" hidden="1" x14ac:dyDescent="0.35">
      <c r="A11743">
        <v>2023</v>
      </c>
      <c r="B11743">
        <v>3157005</v>
      </c>
      <c r="C11743" t="s">
        <v>202</v>
      </c>
      <c r="D11743" t="s">
        <v>303</v>
      </c>
      <c r="E11743" t="s">
        <v>305</v>
      </c>
      <c r="F11743" s="8">
        <v>397164.06</v>
      </c>
      <c r="G11743" s="10"/>
      <c r="I11743" s="8">
        <v>0</v>
      </c>
      <c r="J11743" s="8">
        <v>0</v>
      </c>
    </row>
    <row r="11744" spans="1:10" hidden="1" x14ac:dyDescent="0.35">
      <c r="A11744">
        <v>2023</v>
      </c>
      <c r="B11744">
        <v>3157005</v>
      </c>
      <c r="C11744" t="s">
        <v>202</v>
      </c>
      <c r="D11744" t="s">
        <v>303</v>
      </c>
      <c r="E11744" t="s">
        <v>309</v>
      </c>
      <c r="F11744" s="8">
        <v>5070996.13</v>
      </c>
      <c r="G11744" s="10"/>
      <c r="I11744" s="8">
        <v>0</v>
      </c>
      <c r="J11744" s="8">
        <v>0</v>
      </c>
    </row>
    <row r="11745" spans="1:10" hidden="1" x14ac:dyDescent="0.35">
      <c r="A11745">
        <v>2023</v>
      </c>
      <c r="B11745">
        <v>3157104</v>
      </c>
      <c r="C11745" t="s">
        <v>203</v>
      </c>
      <c r="D11745" t="s">
        <v>303</v>
      </c>
      <c r="E11745" t="s">
        <v>299</v>
      </c>
      <c r="F11745" s="8">
        <v>11385139.800000001</v>
      </c>
      <c r="G11745" s="10">
        <v>10593912.720000001</v>
      </c>
      <c r="H11745">
        <v>0.52876723719128393</v>
      </c>
      <c r="I11745" s="8">
        <v>418374.95708252699</v>
      </c>
      <c r="J11745" s="8">
        <v>0</v>
      </c>
    </row>
    <row r="11746" spans="1:10" hidden="1" x14ac:dyDescent="0.35">
      <c r="A11746">
        <v>2023</v>
      </c>
      <c r="B11746">
        <v>3157104</v>
      </c>
      <c r="C11746" t="s">
        <v>203</v>
      </c>
      <c r="D11746" t="s">
        <v>303</v>
      </c>
      <c r="E11746" t="s">
        <v>300</v>
      </c>
      <c r="F11746" s="8">
        <v>5601713.96</v>
      </c>
      <c r="G11746" s="10"/>
      <c r="I11746" s="8">
        <v>0</v>
      </c>
      <c r="J11746" s="8">
        <v>6020088.9170825267</v>
      </c>
    </row>
    <row r="11747" spans="1:10" hidden="1" x14ac:dyDescent="0.35">
      <c r="A11747">
        <v>2023</v>
      </c>
      <c r="B11747">
        <v>3157104</v>
      </c>
      <c r="C11747" t="s">
        <v>203</v>
      </c>
      <c r="D11747" t="s">
        <v>303</v>
      </c>
      <c r="E11747" t="s">
        <v>306</v>
      </c>
      <c r="F11747" s="8">
        <v>82857.41</v>
      </c>
      <c r="G11747" s="10"/>
      <c r="I11747" s="8">
        <v>0</v>
      </c>
      <c r="J11747" s="8">
        <v>0</v>
      </c>
    </row>
    <row r="11748" spans="1:10" hidden="1" x14ac:dyDescent="0.35">
      <c r="A11748">
        <v>2023</v>
      </c>
      <c r="B11748">
        <v>3157104</v>
      </c>
      <c r="C11748" t="s">
        <v>203</v>
      </c>
      <c r="D11748" t="s">
        <v>303</v>
      </c>
      <c r="E11748" t="s">
        <v>301</v>
      </c>
      <c r="F11748" s="8">
        <v>3511386.64</v>
      </c>
      <c r="G11748" s="10"/>
      <c r="I11748" s="8">
        <v>0</v>
      </c>
      <c r="J11748" s="8">
        <v>0</v>
      </c>
    </row>
    <row r="11749" spans="1:10" hidden="1" x14ac:dyDescent="0.35">
      <c r="A11749">
        <v>2023</v>
      </c>
      <c r="B11749">
        <v>3157104</v>
      </c>
      <c r="C11749" t="s">
        <v>203</v>
      </c>
      <c r="D11749" t="s">
        <v>303</v>
      </c>
      <c r="E11749" t="s">
        <v>304</v>
      </c>
      <c r="F11749" s="8">
        <v>750</v>
      </c>
      <c r="G11749" s="10"/>
      <c r="I11749" s="8">
        <v>0</v>
      </c>
      <c r="J11749" s="8">
        <v>0</v>
      </c>
    </row>
    <row r="11750" spans="1:10" hidden="1" x14ac:dyDescent="0.35">
      <c r="A11750">
        <v>2023</v>
      </c>
      <c r="B11750">
        <v>3157104</v>
      </c>
      <c r="C11750" t="s">
        <v>203</v>
      </c>
      <c r="D11750" t="s">
        <v>303</v>
      </c>
      <c r="E11750" t="s">
        <v>309</v>
      </c>
      <c r="F11750" s="8">
        <v>791227.08</v>
      </c>
      <c r="G11750" s="10"/>
      <c r="I11750" s="8">
        <v>0</v>
      </c>
      <c r="J11750" s="8">
        <v>0</v>
      </c>
    </row>
    <row r="11751" spans="1:10" hidden="1" x14ac:dyDescent="0.35">
      <c r="A11751">
        <v>2023</v>
      </c>
      <c r="B11751">
        <v>3157252</v>
      </c>
      <c r="C11751" t="s">
        <v>204</v>
      </c>
      <c r="D11751" t="s">
        <v>303</v>
      </c>
      <c r="E11751" t="s">
        <v>299</v>
      </c>
      <c r="F11751" s="8">
        <v>11962888.98</v>
      </c>
      <c r="G11751" s="10">
        <v>11536111.060000001</v>
      </c>
      <c r="H11751">
        <v>0.80636910581198928</v>
      </c>
      <c r="I11751" s="8">
        <v>344140.52973070071</v>
      </c>
      <c r="J11751" s="8">
        <v>0</v>
      </c>
    </row>
    <row r="11752" spans="1:10" hidden="1" x14ac:dyDescent="0.35">
      <c r="A11752">
        <v>2023</v>
      </c>
      <c r="B11752">
        <v>3157252</v>
      </c>
      <c r="C11752" t="s">
        <v>204</v>
      </c>
      <c r="D11752" t="s">
        <v>303</v>
      </c>
      <c r="E11752" t="s">
        <v>300</v>
      </c>
      <c r="F11752" s="8">
        <v>9302363.5600000005</v>
      </c>
      <c r="G11752" s="10"/>
      <c r="I11752" s="8">
        <v>0</v>
      </c>
      <c r="J11752" s="8">
        <v>9646504.0897307005</v>
      </c>
    </row>
    <row r="11753" spans="1:10" hidden="1" x14ac:dyDescent="0.35">
      <c r="A11753">
        <v>2023</v>
      </c>
      <c r="B11753">
        <v>3157252</v>
      </c>
      <c r="C11753" t="s">
        <v>204</v>
      </c>
      <c r="D11753" t="s">
        <v>303</v>
      </c>
      <c r="E11753" t="s">
        <v>301</v>
      </c>
      <c r="F11753" s="8">
        <v>1904627.5</v>
      </c>
      <c r="G11753" s="10"/>
      <c r="I11753" s="8">
        <v>0</v>
      </c>
      <c r="J11753" s="8">
        <v>0</v>
      </c>
    </row>
    <row r="11754" spans="1:10" hidden="1" x14ac:dyDescent="0.35">
      <c r="A11754">
        <v>2023</v>
      </c>
      <c r="B11754">
        <v>3157252</v>
      </c>
      <c r="C11754" t="s">
        <v>204</v>
      </c>
      <c r="D11754" t="s">
        <v>303</v>
      </c>
      <c r="E11754" t="s">
        <v>305</v>
      </c>
      <c r="F11754" s="8">
        <v>329120</v>
      </c>
      <c r="G11754" s="10"/>
      <c r="I11754" s="8">
        <v>0</v>
      </c>
      <c r="J11754" s="8">
        <v>0</v>
      </c>
    </row>
    <row r="11755" spans="1:10" hidden="1" x14ac:dyDescent="0.35">
      <c r="A11755">
        <v>2023</v>
      </c>
      <c r="B11755">
        <v>3157252</v>
      </c>
      <c r="C11755" t="s">
        <v>204</v>
      </c>
      <c r="D11755" t="s">
        <v>303</v>
      </c>
      <c r="E11755" t="s">
        <v>309</v>
      </c>
      <c r="F11755" s="8">
        <v>426777.92</v>
      </c>
      <c r="G11755" s="10"/>
      <c r="I11755" s="8">
        <v>0</v>
      </c>
      <c r="J11755" s="8">
        <v>0</v>
      </c>
    </row>
    <row r="11756" spans="1:10" hidden="1" x14ac:dyDescent="0.35">
      <c r="A11756">
        <v>2023</v>
      </c>
      <c r="B11756">
        <v>3157377</v>
      </c>
      <c r="C11756" t="s">
        <v>205</v>
      </c>
      <c r="D11756" t="s">
        <v>303</v>
      </c>
      <c r="E11756" t="s">
        <v>299</v>
      </c>
      <c r="F11756" s="8">
        <v>7167360.6100000003</v>
      </c>
      <c r="G11756" s="10">
        <v>6653678.6100000003</v>
      </c>
      <c r="H11756">
        <v>0.83323087948186902</v>
      </c>
      <c r="I11756" s="8">
        <v>428015.70463400544</v>
      </c>
      <c r="J11756" s="8">
        <v>0</v>
      </c>
    </row>
    <row r="11757" spans="1:10" hidden="1" x14ac:dyDescent="0.35">
      <c r="A11757">
        <v>2023</v>
      </c>
      <c r="B11757">
        <v>3157377</v>
      </c>
      <c r="C11757" t="s">
        <v>205</v>
      </c>
      <c r="D11757" t="s">
        <v>303</v>
      </c>
      <c r="E11757" t="s">
        <v>300</v>
      </c>
      <c r="F11757" s="8">
        <v>5544050.4800000004</v>
      </c>
      <c r="G11757" s="10"/>
      <c r="I11757" s="8">
        <v>0</v>
      </c>
      <c r="J11757" s="8">
        <v>5972066.1846340057</v>
      </c>
    </row>
    <row r="11758" spans="1:10" hidden="1" x14ac:dyDescent="0.35">
      <c r="A11758">
        <v>2023</v>
      </c>
      <c r="B11758">
        <v>3157377</v>
      </c>
      <c r="C11758" t="s">
        <v>205</v>
      </c>
      <c r="D11758" t="s">
        <v>303</v>
      </c>
      <c r="E11758" t="s">
        <v>301</v>
      </c>
      <c r="F11758" s="8">
        <v>619341.22</v>
      </c>
      <c r="G11758" s="10"/>
      <c r="I11758" s="8">
        <v>0</v>
      </c>
      <c r="J11758" s="8">
        <v>0</v>
      </c>
    </row>
    <row r="11759" spans="1:10" hidden="1" x14ac:dyDescent="0.35">
      <c r="A11759">
        <v>2023</v>
      </c>
      <c r="B11759">
        <v>3157377</v>
      </c>
      <c r="C11759" t="s">
        <v>205</v>
      </c>
      <c r="D11759" t="s">
        <v>303</v>
      </c>
      <c r="E11759" t="s">
        <v>305</v>
      </c>
      <c r="F11759" s="8">
        <v>21089.34</v>
      </c>
      <c r="G11759" s="10"/>
      <c r="I11759" s="8">
        <v>0</v>
      </c>
      <c r="J11759" s="8">
        <v>0</v>
      </c>
    </row>
    <row r="11760" spans="1:10" hidden="1" x14ac:dyDescent="0.35">
      <c r="A11760">
        <v>2023</v>
      </c>
      <c r="B11760">
        <v>3157377</v>
      </c>
      <c r="C11760" t="s">
        <v>205</v>
      </c>
      <c r="D11760" t="s">
        <v>303</v>
      </c>
      <c r="E11760" t="s">
        <v>309</v>
      </c>
      <c r="F11760" s="8">
        <v>513682</v>
      </c>
      <c r="G11760" s="10"/>
      <c r="I11760" s="8">
        <v>0</v>
      </c>
      <c r="J11760" s="8">
        <v>0</v>
      </c>
    </row>
    <row r="11761" spans="1:10" hidden="1" x14ac:dyDescent="0.35">
      <c r="A11761">
        <v>2023</v>
      </c>
      <c r="B11761">
        <v>3157500</v>
      </c>
      <c r="C11761" t="s">
        <v>206</v>
      </c>
      <c r="D11761" t="s">
        <v>303</v>
      </c>
      <c r="E11761" t="s">
        <v>299</v>
      </c>
      <c r="F11761" s="8">
        <v>6232231.1900000004</v>
      </c>
      <c r="G11761" s="10">
        <v>5020840.1800000006</v>
      </c>
      <c r="H11761">
        <v>0.95710193866397864</v>
      </c>
      <c r="I11761" s="8">
        <v>1159424.6841511151</v>
      </c>
      <c r="J11761" s="8">
        <v>0</v>
      </c>
    </row>
    <row r="11762" spans="1:10" hidden="1" x14ac:dyDescent="0.35">
      <c r="A11762">
        <v>2023</v>
      </c>
      <c r="B11762">
        <v>3157500</v>
      </c>
      <c r="C11762" t="s">
        <v>206</v>
      </c>
      <c r="D11762" t="s">
        <v>303</v>
      </c>
      <c r="E11762" t="s">
        <v>300</v>
      </c>
      <c r="F11762" s="8">
        <v>4805455.87</v>
      </c>
      <c r="G11762" s="10"/>
      <c r="I11762" s="8">
        <v>0</v>
      </c>
      <c r="J11762" s="8">
        <v>5964880.554151115</v>
      </c>
    </row>
    <row r="11763" spans="1:10" hidden="1" x14ac:dyDescent="0.35">
      <c r="A11763">
        <v>2023</v>
      </c>
      <c r="B11763">
        <v>3157500</v>
      </c>
      <c r="C11763" t="s">
        <v>206</v>
      </c>
      <c r="D11763" t="s">
        <v>303</v>
      </c>
      <c r="E11763" t="s">
        <v>306</v>
      </c>
      <c r="F11763" s="8">
        <v>174800</v>
      </c>
      <c r="G11763" s="10"/>
      <c r="I11763" s="8">
        <v>0</v>
      </c>
      <c r="J11763" s="8">
        <v>0</v>
      </c>
    </row>
    <row r="11764" spans="1:10" hidden="1" x14ac:dyDescent="0.35">
      <c r="A11764">
        <v>2023</v>
      </c>
      <c r="B11764">
        <v>3157500</v>
      </c>
      <c r="C11764" t="s">
        <v>206</v>
      </c>
      <c r="D11764" t="s">
        <v>303</v>
      </c>
      <c r="E11764" t="s">
        <v>309</v>
      </c>
      <c r="F11764" s="8">
        <v>1211391.01</v>
      </c>
      <c r="G11764" s="10"/>
      <c r="I11764" s="8">
        <v>0</v>
      </c>
      <c r="J11764" s="8">
        <v>0</v>
      </c>
    </row>
    <row r="11765" spans="1:10" hidden="1" x14ac:dyDescent="0.35">
      <c r="A11765">
        <v>2023</v>
      </c>
      <c r="B11765">
        <v>3157609</v>
      </c>
      <c r="C11765" t="s">
        <v>207</v>
      </c>
      <c r="D11765" t="s">
        <v>303</v>
      </c>
      <c r="E11765" t="s">
        <v>299</v>
      </c>
      <c r="F11765" s="8">
        <v>8015189.0800000001</v>
      </c>
      <c r="G11765" s="10">
        <v>7638525.71</v>
      </c>
      <c r="H11765">
        <v>0.80864981601272901</v>
      </c>
      <c r="I11765" s="8">
        <v>304588.76484923449</v>
      </c>
      <c r="J11765" s="8">
        <v>0</v>
      </c>
    </row>
    <row r="11766" spans="1:10" hidden="1" x14ac:dyDescent="0.35">
      <c r="A11766">
        <v>2023</v>
      </c>
      <c r="B11766">
        <v>3157609</v>
      </c>
      <c r="C11766" t="s">
        <v>207</v>
      </c>
      <c r="D11766" t="s">
        <v>303</v>
      </c>
      <c r="E11766" t="s">
        <v>300</v>
      </c>
      <c r="F11766" s="8">
        <v>6176892.4100000001</v>
      </c>
      <c r="G11766" s="10"/>
      <c r="I11766" s="8">
        <v>0</v>
      </c>
      <c r="J11766" s="8">
        <v>6481481.1748492345</v>
      </c>
    </row>
    <row r="11767" spans="1:10" hidden="1" x14ac:dyDescent="0.35">
      <c r="A11767">
        <v>2023</v>
      </c>
      <c r="B11767">
        <v>3157609</v>
      </c>
      <c r="C11767" t="s">
        <v>207</v>
      </c>
      <c r="D11767" t="s">
        <v>303</v>
      </c>
      <c r="E11767" t="s">
        <v>306</v>
      </c>
      <c r="F11767" s="8">
        <v>16112</v>
      </c>
      <c r="G11767" s="10"/>
      <c r="I11767" s="8">
        <v>0</v>
      </c>
      <c r="J11767" s="8">
        <v>0</v>
      </c>
    </row>
    <row r="11768" spans="1:10" hidden="1" x14ac:dyDescent="0.35">
      <c r="A11768">
        <v>2023</v>
      </c>
      <c r="B11768">
        <v>3157609</v>
      </c>
      <c r="C11768" t="s">
        <v>207</v>
      </c>
      <c r="D11768" t="s">
        <v>303</v>
      </c>
      <c r="E11768" t="s">
        <v>301</v>
      </c>
      <c r="F11768" s="8">
        <v>1266785.71</v>
      </c>
      <c r="G11768" s="10"/>
      <c r="I11768" s="8">
        <v>0</v>
      </c>
      <c r="J11768" s="8">
        <v>0</v>
      </c>
    </row>
    <row r="11769" spans="1:10" hidden="1" x14ac:dyDescent="0.35">
      <c r="A11769">
        <v>2023</v>
      </c>
      <c r="B11769">
        <v>3157609</v>
      </c>
      <c r="C11769" t="s">
        <v>207</v>
      </c>
      <c r="D11769" t="s">
        <v>303</v>
      </c>
      <c r="E11769" t="s">
        <v>304</v>
      </c>
      <c r="F11769" s="8">
        <v>22495.83</v>
      </c>
      <c r="G11769" s="10"/>
      <c r="I11769" s="8">
        <v>0</v>
      </c>
      <c r="J11769" s="8">
        <v>0</v>
      </c>
    </row>
    <row r="11770" spans="1:10" hidden="1" x14ac:dyDescent="0.35">
      <c r="A11770">
        <v>2023</v>
      </c>
      <c r="B11770">
        <v>3157609</v>
      </c>
      <c r="C11770" t="s">
        <v>207</v>
      </c>
      <c r="D11770" t="s">
        <v>303</v>
      </c>
      <c r="E11770" t="s">
        <v>309</v>
      </c>
      <c r="F11770" s="8">
        <v>376663.37</v>
      </c>
      <c r="G11770" s="10"/>
      <c r="I11770" s="8">
        <v>0</v>
      </c>
      <c r="J11770" s="8">
        <v>0</v>
      </c>
    </row>
    <row r="11771" spans="1:10" hidden="1" x14ac:dyDescent="0.35">
      <c r="A11771">
        <v>2023</v>
      </c>
      <c r="B11771">
        <v>3157658</v>
      </c>
      <c r="C11771" t="s">
        <v>208</v>
      </c>
      <c r="D11771" t="s">
        <v>303</v>
      </c>
      <c r="E11771" t="s">
        <v>299</v>
      </c>
      <c r="F11771" s="8">
        <v>7120081.8600000003</v>
      </c>
      <c r="G11771" s="10">
        <v>5551921.6699999999</v>
      </c>
      <c r="H11771">
        <v>0.82316362183114167</v>
      </c>
      <c r="I11771" s="8">
        <v>1290852.4216118113</v>
      </c>
      <c r="J11771" s="8">
        <v>0</v>
      </c>
    </row>
    <row r="11772" spans="1:10" hidden="1" x14ac:dyDescent="0.35">
      <c r="A11772">
        <v>2023</v>
      </c>
      <c r="B11772">
        <v>3157658</v>
      </c>
      <c r="C11772" t="s">
        <v>208</v>
      </c>
      <c r="D11772" t="s">
        <v>303</v>
      </c>
      <c r="E11772" t="s">
        <v>300</v>
      </c>
      <c r="F11772" s="8">
        <v>4570139.95</v>
      </c>
      <c r="G11772" s="10"/>
      <c r="I11772" s="8">
        <v>0</v>
      </c>
      <c r="J11772" s="8">
        <v>5860992.3716118112</v>
      </c>
    </row>
    <row r="11773" spans="1:10" hidden="1" x14ac:dyDescent="0.35">
      <c r="A11773">
        <v>2023</v>
      </c>
      <c r="B11773">
        <v>3157658</v>
      </c>
      <c r="C11773" t="s">
        <v>208</v>
      </c>
      <c r="D11773" t="s">
        <v>303</v>
      </c>
      <c r="E11773" t="s">
        <v>301</v>
      </c>
      <c r="F11773" s="8">
        <v>216337.24</v>
      </c>
      <c r="G11773" s="10"/>
      <c r="I11773" s="8">
        <v>0</v>
      </c>
      <c r="J11773" s="8">
        <v>0</v>
      </c>
    </row>
    <row r="11774" spans="1:10" hidden="1" x14ac:dyDescent="0.35">
      <c r="A11774">
        <v>2023</v>
      </c>
      <c r="B11774">
        <v>3157658</v>
      </c>
      <c r="C11774" t="s">
        <v>208</v>
      </c>
      <c r="D11774" t="s">
        <v>303</v>
      </c>
      <c r="E11774" t="s">
        <v>309</v>
      </c>
      <c r="F11774" s="8">
        <v>1568160.19</v>
      </c>
      <c r="G11774" s="10"/>
      <c r="I11774" s="8">
        <v>0</v>
      </c>
      <c r="J11774" s="8">
        <v>0</v>
      </c>
    </row>
    <row r="11775" spans="1:10" hidden="1" x14ac:dyDescent="0.35">
      <c r="A11775">
        <v>2023</v>
      </c>
      <c r="B11775">
        <v>3158102</v>
      </c>
      <c r="C11775" t="s">
        <v>209</v>
      </c>
      <c r="D11775" t="s">
        <v>303</v>
      </c>
      <c r="E11775" t="s">
        <v>299</v>
      </c>
      <c r="F11775" s="8">
        <v>5906119.1900000004</v>
      </c>
      <c r="G11775" s="10">
        <v>5546469.3000000007</v>
      </c>
      <c r="H11775">
        <v>0.69073990367169247</v>
      </c>
      <c r="I11775" s="8">
        <v>248424.5303741348</v>
      </c>
      <c r="J11775" s="8">
        <v>0</v>
      </c>
    </row>
    <row r="11776" spans="1:10" hidden="1" x14ac:dyDescent="0.35">
      <c r="A11776">
        <v>2023</v>
      </c>
      <c r="B11776">
        <v>3158102</v>
      </c>
      <c r="C11776" t="s">
        <v>209</v>
      </c>
      <c r="D11776" t="s">
        <v>303</v>
      </c>
      <c r="E11776" t="s">
        <v>300</v>
      </c>
      <c r="F11776" s="8">
        <v>3831167.67</v>
      </c>
      <c r="G11776" s="10"/>
      <c r="I11776" s="8">
        <v>0</v>
      </c>
      <c r="J11776" s="8">
        <v>4079592.2003741348</v>
      </c>
    </row>
    <row r="11777" spans="1:11" hidden="1" x14ac:dyDescent="0.35">
      <c r="A11777">
        <v>2023</v>
      </c>
      <c r="B11777">
        <v>3158102</v>
      </c>
      <c r="C11777" t="s">
        <v>209</v>
      </c>
      <c r="D11777" t="s">
        <v>303</v>
      </c>
      <c r="E11777" t="s">
        <v>301</v>
      </c>
      <c r="F11777" s="8">
        <v>752567.71</v>
      </c>
      <c r="G11777" s="10"/>
      <c r="I11777" s="8">
        <v>0</v>
      </c>
      <c r="J11777" s="8">
        <v>0</v>
      </c>
    </row>
    <row r="11778" spans="1:11" hidden="1" x14ac:dyDescent="0.35">
      <c r="A11778">
        <v>2023</v>
      </c>
      <c r="B11778">
        <v>3158102</v>
      </c>
      <c r="C11778" t="s">
        <v>209</v>
      </c>
      <c r="D11778" t="s">
        <v>303</v>
      </c>
      <c r="E11778" t="s">
        <v>309</v>
      </c>
      <c r="F11778" s="8">
        <v>359649.89</v>
      </c>
      <c r="G11778" s="10"/>
      <c r="I11778" s="8">
        <v>0</v>
      </c>
      <c r="J11778" s="8">
        <v>0</v>
      </c>
    </row>
    <row r="11779" spans="1:11" hidden="1" x14ac:dyDescent="0.35">
      <c r="A11779">
        <v>2023</v>
      </c>
      <c r="B11779">
        <v>3158201</v>
      </c>
      <c r="C11779" t="s">
        <v>210</v>
      </c>
      <c r="D11779" t="s">
        <v>303</v>
      </c>
      <c r="E11779" t="s">
        <v>299</v>
      </c>
      <c r="F11779" s="8">
        <v>21527800.07</v>
      </c>
      <c r="G11779" s="10">
        <v>21313410.969999999</v>
      </c>
      <c r="H11779">
        <v>0.75941096349065529</v>
      </c>
      <c r="I11779" s="8">
        <v>162809.43299289446</v>
      </c>
      <c r="J11779" s="8">
        <v>0</v>
      </c>
      <c r="K11779">
        <f>J11780/F11779</f>
        <v>0.75941096349065518</v>
      </c>
    </row>
    <row r="11780" spans="1:11" hidden="1" x14ac:dyDescent="0.35">
      <c r="A11780">
        <v>2023</v>
      </c>
      <c r="B11780">
        <v>3158201</v>
      </c>
      <c r="C11780" t="s">
        <v>210</v>
      </c>
      <c r="D11780" t="s">
        <v>303</v>
      </c>
      <c r="E11780" t="s">
        <v>300</v>
      </c>
      <c r="F11780" s="8">
        <v>16185637.960000001</v>
      </c>
      <c r="G11780" s="10"/>
      <c r="I11780" s="8">
        <v>0</v>
      </c>
      <c r="J11780" s="8">
        <v>16348447.392992895</v>
      </c>
    </row>
    <row r="11781" spans="1:11" hidden="1" x14ac:dyDescent="0.35">
      <c r="A11781">
        <v>2023</v>
      </c>
      <c r="B11781">
        <v>3158201</v>
      </c>
      <c r="C11781" t="s">
        <v>210</v>
      </c>
      <c r="D11781" t="s">
        <v>303</v>
      </c>
      <c r="E11781" t="s">
        <v>306</v>
      </c>
      <c r="F11781" s="8">
        <v>29068.76</v>
      </c>
      <c r="G11781" s="10"/>
      <c r="I11781" s="8">
        <v>0</v>
      </c>
      <c r="J11781" s="8">
        <v>0</v>
      </c>
    </row>
    <row r="11782" spans="1:11" hidden="1" x14ac:dyDescent="0.35">
      <c r="A11782">
        <v>2023</v>
      </c>
      <c r="B11782">
        <v>3158201</v>
      </c>
      <c r="C11782" t="s">
        <v>210</v>
      </c>
      <c r="D11782" t="s">
        <v>303</v>
      </c>
      <c r="E11782" t="s">
        <v>301</v>
      </c>
      <c r="F11782" s="8">
        <v>4879060.1100000003</v>
      </c>
      <c r="G11782" s="10"/>
      <c r="I11782" s="8">
        <v>0</v>
      </c>
      <c r="J11782" s="8">
        <v>0</v>
      </c>
    </row>
    <row r="11783" spans="1:11" hidden="1" x14ac:dyDescent="0.35">
      <c r="A11783">
        <v>2023</v>
      </c>
      <c r="B11783">
        <v>3158201</v>
      </c>
      <c r="C11783" t="s">
        <v>210</v>
      </c>
      <c r="D11783" t="s">
        <v>303</v>
      </c>
      <c r="E11783" t="s">
        <v>304</v>
      </c>
      <c r="F11783" s="8">
        <v>8467.2000000000007</v>
      </c>
      <c r="G11783" s="10"/>
      <c r="I11783" s="8">
        <v>0</v>
      </c>
      <c r="J11783" s="8">
        <v>0</v>
      </c>
    </row>
    <row r="11784" spans="1:11" hidden="1" x14ac:dyDescent="0.35">
      <c r="A11784">
        <v>2023</v>
      </c>
      <c r="B11784">
        <v>3158201</v>
      </c>
      <c r="C11784" t="s">
        <v>210</v>
      </c>
      <c r="D11784" t="s">
        <v>303</v>
      </c>
      <c r="E11784" t="s">
        <v>305</v>
      </c>
      <c r="F11784" s="8">
        <v>54025</v>
      </c>
      <c r="G11784" s="10"/>
      <c r="I11784" s="8">
        <v>0</v>
      </c>
      <c r="J11784" s="8">
        <v>0</v>
      </c>
    </row>
    <row r="11785" spans="1:11" hidden="1" x14ac:dyDescent="0.35">
      <c r="A11785">
        <v>2023</v>
      </c>
      <c r="B11785">
        <v>3158201</v>
      </c>
      <c r="C11785" t="s">
        <v>210</v>
      </c>
      <c r="D11785" t="s">
        <v>303</v>
      </c>
      <c r="E11785" t="s">
        <v>309</v>
      </c>
      <c r="F11785" s="8">
        <v>214389.1</v>
      </c>
      <c r="G11785" s="10"/>
      <c r="I11785" s="8">
        <v>0</v>
      </c>
      <c r="J11785" s="8">
        <v>0</v>
      </c>
    </row>
    <row r="11786" spans="1:11" hidden="1" x14ac:dyDescent="0.35">
      <c r="A11786">
        <v>2023</v>
      </c>
      <c r="B11786">
        <v>3159357</v>
      </c>
      <c r="C11786" t="s">
        <v>211</v>
      </c>
      <c r="D11786" t="s">
        <v>303</v>
      </c>
      <c r="E11786" t="s">
        <v>299</v>
      </c>
      <c r="F11786" s="8">
        <v>9569226.0600000005</v>
      </c>
      <c r="G11786" s="10">
        <v>8716628.7599999998</v>
      </c>
      <c r="H11786">
        <v>0.65992116543919432</v>
      </c>
      <c r="I11786" s="8">
        <v>562647.00386631046</v>
      </c>
      <c r="J11786" s="8">
        <v>0</v>
      </c>
    </row>
    <row r="11787" spans="1:11" hidden="1" x14ac:dyDescent="0.35">
      <c r="A11787">
        <v>2023</v>
      </c>
      <c r="B11787">
        <v>3159357</v>
      </c>
      <c r="C11787" t="s">
        <v>211</v>
      </c>
      <c r="D11787" t="s">
        <v>303</v>
      </c>
      <c r="E11787" t="s">
        <v>300</v>
      </c>
      <c r="F11787" s="8">
        <v>5752287.8099999996</v>
      </c>
      <c r="G11787" s="10"/>
      <c r="I11787" s="8">
        <v>0</v>
      </c>
      <c r="J11787" s="8">
        <v>6314934.8138663098</v>
      </c>
    </row>
    <row r="11788" spans="1:11" hidden="1" x14ac:dyDescent="0.35">
      <c r="A11788">
        <v>2023</v>
      </c>
      <c r="B11788">
        <v>3159357</v>
      </c>
      <c r="C11788" t="s">
        <v>211</v>
      </c>
      <c r="D11788" t="s">
        <v>303</v>
      </c>
      <c r="E11788" t="s">
        <v>301</v>
      </c>
      <c r="F11788" s="8">
        <v>1947957</v>
      </c>
      <c r="G11788" s="10"/>
      <c r="I11788" s="8">
        <v>0</v>
      </c>
      <c r="J11788" s="8">
        <v>0</v>
      </c>
    </row>
    <row r="11789" spans="1:11" hidden="1" x14ac:dyDescent="0.35">
      <c r="A11789">
        <v>2023</v>
      </c>
      <c r="B11789">
        <v>3159357</v>
      </c>
      <c r="C11789" t="s">
        <v>211</v>
      </c>
      <c r="D11789" t="s">
        <v>303</v>
      </c>
      <c r="E11789" t="s">
        <v>309</v>
      </c>
      <c r="F11789" s="8">
        <v>852597.3</v>
      </c>
      <c r="G11789" s="10"/>
      <c r="I11789" s="8">
        <v>0</v>
      </c>
      <c r="J11789" s="8">
        <v>0</v>
      </c>
    </row>
    <row r="11790" spans="1:11" hidden="1" x14ac:dyDescent="0.35">
      <c r="A11790">
        <v>2023</v>
      </c>
      <c r="B11790">
        <v>3159506</v>
      </c>
      <c r="C11790" t="s">
        <v>212</v>
      </c>
      <c r="D11790" t="s">
        <v>303</v>
      </c>
      <c r="E11790" t="s">
        <v>299</v>
      </c>
      <c r="F11790" s="8">
        <v>10263338.41</v>
      </c>
      <c r="G11790" s="10">
        <v>8475109.9499999993</v>
      </c>
      <c r="H11790">
        <v>0.90288589943308051</v>
      </c>
      <c r="I11790" s="8">
        <v>1614566.2614989325</v>
      </c>
      <c r="J11790" s="8">
        <v>0</v>
      </c>
    </row>
    <row r="11791" spans="1:11" hidden="1" x14ac:dyDescent="0.35">
      <c r="A11791">
        <v>2023</v>
      </c>
      <c r="B11791">
        <v>3159506</v>
      </c>
      <c r="C11791" t="s">
        <v>212</v>
      </c>
      <c r="D11791" t="s">
        <v>303</v>
      </c>
      <c r="E11791" t="s">
        <v>300</v>
      </c>
      <c r="F11791" s="8">
        <v>7652057.2699999996</v>
      </c>
      <c r="G11791" s="10"/>
      <c r="I11791" s="8">
        <v>0</v>
      </c>
      <c r="J11791" s="8">
        <v>9266623.5314989313</v>
      </c>
    </row>
    <row r="11792" spans="1:11" hidden="1" x14ac:dyDescent="0.35">
      <c r="A11792">
        <v>2023</v>
      </c>
      <c r="B11792">
        <v>3159506</v>
      </c>
      <c r="C11792" t="s">
        <v>212</v>
      </c>
      <c r="D11792" t="s">
        <v>303</v>
      </c>
      <c r="E11792" t="s">
        <v>306</v>
      </c>
      <c r="F11792" s="8">
        <v>130436.06</v>
      </c>
      <c r="G11792" s="10"/>
      <c r="I11792" s="8">
        <v>0</v>
      </c>
      <c r="J11792" s="8">
        <v>0</v>
      </c>
    </row>
    <row r="11793" spans="1:10" hidden="1" x14ac:dyDescent="0.35">
      <c r="A11793">
        <v>2023</v>
      </c>
      <c r="B11793">
        <v>3159506</v>
      </c>
      <c r="C11793" t="s">
        <v>212</v>
      </c>
      <c r="D11793" t="s">
        <v>303</v>
      </c>
      <c r="E11793" t="s">
        <v>301</v>
      </c>
      <c r="F11793" s="8">
        <v>178839.3</v>
      </c>
      <c r="G11793" s="10"/>
      <c r="I11793" s="8">
        <v>0</v>
      </c>
      <c r="J11793" s="8">
        <v>0</v>
      </c>
    </row>
    <row r="11794" spans="1:10" hidden="1" x14ac:dyDescent="0.35">
      <c r="A11794">
        <v>2023</v>
      </c>
      <c r="B11794">
        <v>3159506</v>
      </c>
      <c r="C11794" t="s">
        <v>212</v>
      </c>
      <c r="D11794" t="s">
        <v>303</v>
      </c>
      <c r="E11794" t="s">
        <v>309</v>
      </c>
      <c r="F11794" s="8">
        <v>1788228.46</v>
      </c>
      <c r="G11794" s="10"/>
      <c r="I11794" s="8">
        <v>0</v>
      </c>
      <c r="J11794" s="8">
        <v>0</v>
      </c>
    </row>
    <row r="11795" spans="1:10" hidden="1" x14ac:dyDescent="0.35">
      <c r="A11795">
        <v>2023</v>
      </c>
      <c r="B11795">
        <v>3160207</v>
      </c>
      <c r="C11795" t="s">
        <v>213</v>
      </c>
      <c r="D11795" t="s">
        <v>303</v>
      </c>
      <c r="E11795" t="s">
        <v>299</v>
      </c>
      <c r="F11795" s="8">
        <v>7316588.9400000004</v>
      </c>
      <c r="G11795" s="10">
        <v>6819843.3300000001</v>
      </c>
      <c r="H11795">
        <v>0.78982886986642853</v>
      </c>
      <c r="I11795" s="8">
        <v>392344.02375740965</v>
      </c>
      <c r="J11795" s="8">
        <v>0</v>
      </c>
    </row>
    <row r="11796" spans="1:10" hidden="1" x14ac:dyDescent="0.35">
      <c r="A11796">
        <v>2023</v>
      </c>
      <c r="B11796">
        <v>3160207</v>
      </c>
      <c r="C11796" t="s">
        <v>213</v>
      </c>
      <c r="D11796" t="s">
        <v>303</v>
      </c>
      <c r="E11796" t="s">
        <v>300</v>
      </c>
      <c r="F11796" s="8">
        <v>5386509.1500000004</v>
      </c>
      <c r="G11796" s="10"/>
      <c r="I11796" s="8">
        <v>0</v>
      </c>
      <c r="J11796" s="8">
        <v>5778853.1737574097</v>
      </c>
    </row>
    <row r="11797" spans="1:10" hidden="1" x14ac:dyDescent="0.35">
      <c r="A11797">
        <v>2023</v>
      </c>
      <c r="B11797">
        <v>3160207</v>
      </c>
      <c r="C11797" t="s">
        <v>213</v>
      </c>
      <c r="D11797" t="s">
        <v>303</v>
      </c>
      <c r="E11797" t="s">
        <v>301</v>
      </c>
      <c r="F11797" s="8">
        <v>1264762.2</v>
      </c>
      <c r="G11797" s="10"/>
      <c r="I11797" s="8">
        <v>0</v>
      </c>
      <c r="J11797" s="8">
        <v>0</v>
      </c>
    </row>
    <row r="11798" spans="1:10" hidden="1" x14ac:dyDescent="0.35">
      <c r="A11798">
        <v>2023</v>
      </c>
      <c r="B11798">
        <v>3160207</v>
      </c>
      <c r="C11798" t="s">
        <v>213</v>
      </c>
      <c r="D11798" t="s">
        <v>303</v>
      </c>
      <c r="E11798" t="s">
        <v>305</v>
      </c>
      <c r="F11798" s="8">
        <v>32198.400000000001</v>
      </c>
      <c r="G11798" s="10"/>
      <c r="I11798" s="8">
        <v>0</v>
      </c>
      <c r="J11798" s="8">
        <v>0</v>
      </c>
    </row>
    <row r="11799" spans="1:10" hidden="1" x14ac:dyDescent="0.35">
      <c r="A11799">
        <v>2023</v>
      </c>
      <c r="B11799">
        <v>3160207</v>
      </c>
      <c r="C11799" t="s">
        <v>213</v>
      </c>
      <c r="D11799" t="s">
        <v>303</v>
      </c>
      <c r="E11799" t="s">
        <v>309</v>
      </c>
      <c r="F11799" s="8">
        <v>496745.61</v>
      </c>
      <c r="G11799" s="10"/>
      <c r="I11799" s="8">
        <v>0</v>
      </c>
      <c r="J11799" s="8">
        <v>0</v>
      </c>
    </row>
    <row r="11800" spans="1:10" hidden="1" x14ac:dyDescent="0.35">
      <c r="A11800">
        <v>2023</v>
      </c>
      <c r="B11800">
        <v>3160306</v>
      </c>
      <c r="C11800" t="s">
        <v>214</v>
      </c>
      <c r="D11800" t="s">
        <v>303</v>
      </c>
      <c r="E11800" t="s">
        <v>299</v>
      </c>
      <c r="F11800" s="8">
        <v>15506165.380000001</v>
      </c>
      <c r="G11800" s="10">
        <v>14814838.350000001</v>
      </c>
      <c r="H11800">
        <v>0.72917410131579319</v>
      </c>
      <c r="I11800" s="8">
        <v>504097.76581556641</v>
      </c>
      <c r="J11800" s="8">
        <v>0</v>
      </c>
    </row>
    <row r="11801" spans="1:10" hidden="1" x14ac:dyDescent="0.35">
      <c r="A11801">
        <v>2023</v>
      </c>
      <c r="B11801">
        <v>3160306</v>
      </c>
      <c r="C11801" t="s">
        <v>214</v>
      </c>
      <c r="D11801" t="s">
        <v>303</v>
      </c>
      <c r="E11801" t="s">
        <v>300</v>
      </c>
      <c r="F11801" s="8">
        <v>10802596.439999999</v>
      </c>
      <c r="G11801" s="10"/>
      <c r="I11801" s="8">
        <v>0</v>
      </c>
      <c r="J11801" s="8">
        <v>11306694.205815567</v>
      </c>
    </row>
    <row r="11802" spans="1:10" hidden="1" x14ac:dyDescent="0.35">
      <c r="A11802">
        <v>2023</v>
      </c>
      <c r="B11802">
        <v>3160306</v>
      </c>
      <c r="C11802" t="s">
        <v>214</v>
      </c>
      <c r="D11802" t="s">
        <v>303</v>
      </c>
      <c r="E11802" t="s">
        <v>301</v>
      </c>
      <c r="F11802" s="8">
        <v>1871207.69</v>
      </c>
      <c r="G11802" s="10"/>
      <c r="I11802" s="8">
        <v>0</v>
      </c>
      <c r="J11802" s="8">
        <v>0</v>
      </c>
    </row>
    <row r="11803" spans="1:10" hidden="1" x14ac:dyDescent="0.35">
      <c r="A11803">
        <v>2023</v>
      </c>
      <c r="B11803">
        <v>3160306</v>
      </c>
      <c r="C11803" t="s">
        <v>214</v>
      </c>
      <c r="D11803" t="s">
        <v>303</v>
      </c>
      <c r="E11803" t="s">
        <v>305</v>
      </c>
      <c r="F11803" s="8">
        <v>38700</v>
      </c>
      <c r="G11803" s="10"/>
      <c r="I11803" s="8">
        <v>0</v>
      </c>
      <c r="J11803" s="8">
        <v>0</v>
      </c>
    </row>
    <row r="11804" spans="1:10" hidden="1" x14ac:dyDescent="0.35">
      <c r="A11804">
        <v>2023</v>
      </c>
      <c r="B11804">
        <v>3160306</v>
      </c>
      <c r="C11804" t="s">
        <v>214</v>
      </c>
      <c r="D11804" t="s">
        <v>303</v>
      </c>
      <c r="E11804" t="s">
        <v>309</v>
      </c>
      <c r="F11804" s="8">
        <v>691327.03</v>
      </c>
      <c r="G11804" s="10"/>
      <c r="I11804" s="8">
        <v>0</v>
      </c>
      <c r="J11804" s="8">
        <v>0</v>
      </c>
    </row>
    <row r="11805" spans="1:10" hidden="1" x14ac:dyDescent="0.35">
      <c r="A11805">
        <v>2023</v>
      </c>
      <c r="B11805">
        <v>3160454</v>
      </c>
      <c r="C11805" t="s">
        <v>215</v>
      </c>
      <c r="D11805" t="s">
        <v>303</v>
      </c>
      <c r="E11805" t="s">
        <v>299</v>
      </c>
      <c r="F11805" s="8">
        <v>12438902.300000001</v>
      </c>
      <c r="G11805" s="10">
        <v>11973331.680000002</v>
      </c>
      <c r="H11805">
        <v>0.69407765875905303</v>
      </c>
      <c r="I11805" s="8">
        <v>323142.16591660073</v>
      </c>
      <c r="J11805" s="8">
        <v>0</v>
      </c>
    </row>
    <row r="11806" spans="1:10" hidden="1" x14ac:dyDescent="0.35">
      <c r="A11806">
        <v>2023</v>
      </c>
      <c r="B11806">
        <v>3160454</v>
      </c>
      <c r="C11806" t="s">
        <v>215</v>
      </c>
      <c r="D11806" t="s">
        <v>303</v>
      </c>
      <c r="E11806" t="s">
        <v>300</v>
      </c>
      <c r="F11806" s="8">
        <v>8310422.0199999996</v>
      </c>
      <c r="G11806" s="10"/>
      <c r="I11806" s="8">
        <v>0</v>
      </c>
      <c r="J11806" s="8">
        <v>8633564.1859166007</v>
      </c>
    </row>
    <row r="11807" spans="1:10" hidden="1" x14ac:dyDescent="0.35">
      <c r="A11807">
        <v>2023</v>
      </c>
      <c r="B11807">
        <v>3160454</v>
      </c>
      <c r="C11807" t="s">
        <v>215</v>
      </c>
      <c r="D11807" t="s">
        <v>303</v>
      </c>
      <c r="E11807" t="s">
        <v>306</v>
      </c>
      <c r="F11807" s="8">
        <v>292212</v>
      </c>
      <c r="G11807" s="10"/>
      <c r="I11807" s="8">
        <v>0</v>
      </c>
      <c r="J11807" s="8">
        <v>0</v>
      </c>
    </row>
    <row r="11808" spans="1:10" hidden="1" x14ac:dyDescent="0.35">
      <c r="A11808">
        <v>2023</v>
      </c>
      <c r="B11808">
        <v>3160454</v>
      </c>
      <c r="C11808" t="s">
        <v>215</v>
      </c>
      <c r="D11808" t="s">
        <v>303</v>
      </c>
      <c r="E11808" t="s">
        <v>301</v>
      </c>
      <c r="F11808" s="8">
        <v>3297971.89</v>
      </c>
      <c r="G11808" s="10"/>
      <c r="I11808" s="8">
        <v>0</v>
      </c>
      <c r="J11808" s="8">
        <v>0</v>
      </c>
    </row>
    <row r="11809" spans="1:10" hidden="1" x14ac:dyDescent="0.35">
      <c r="A11809">
        <v>2023</v>
      </c>
      <c r="B11809">
        <v>3160454</v>
      </c>
      <c r="C11809" t="s">
        <v>215</v>
      </c>
      <c r="D11809" t="s">
        <v>303</v>
      </c>
      <c r="E11809" t="s">
        <v>309</v>
      </c>
      <c r="F11809" s="8">
        <v>465570.62</v>
      </c>
      <c r="G11809" s="10"/>
      <c r="I11809" s="8">
        <v>0</v>
      </c>
      <c r="J11809" s="8">
        <v>0</v>
      </c>
    </row>
    <row r="11810" spans="1:10" hidden="1" x14ac:dyDescent="0.35">
      <c r="A11810">
        <v>2023</v>
      </c>
      <c r="B11810">
        <v>3160603</v>
      </c>
      <c r="C11810" t="s">
        <v>216</v>
      </c>
      <c r="D11810" t="s">
        <v>303</v>
      </c>
      <c r="E11810" t="s">
        <v>299</v>
      </c>
      <c r="F11810" s="8">
        <v>6484295.9500000002</v>
      </c>
      <c r="G11810" s="10">
        <v>6215919.7200000007</v>
      </c>
      <c r="H11810">
        <v>0.73893435354728154</v>
      </c>
      <c r="I11810" s="8">
        <v>198312.41602250654</v>
      </c>
      <c r="J11810" s="8">
        <v>0</v>
      </c>
    </row>
    <row r="11811" spans="1:10" hidden="1" x14ac:dyDescent="0.35">
      <c r="A11811">
        <v>2023</v>
      </c>
      <c r="B11811">
        <v>3160603</v>
      </c>
      <c r="C11811" t="s">
        <v>216</v>
      </c>
      <c r="D11811" t="s">
        <v>303</v>
      </c>
      <c r="E11811" t="s">
        <v>300</v>
      </c>
      <c r="F11811" s="8">
        <v>4593156.62</v>
      </c>
      <c r="G11811" s="10"/>
      <c r="I11811" s="8">
        <v>0</v>
      </c>
      <c r="J11811" s="8">
        <v>4791469.0360225067</v>
      </c>
    </row>
    <row r="11812" spans="1:10" hidden="1" x14ac:dyDescent="0.35">
      <c r="A11812">
        <v>2023</v>
      </c>
      <c r="B11812">
        <v>3160603</v>
      </c>
      <c r="C11812" t="s">
        <v>216</v>
      </c>
      <c r="D11812" t="s">
        <v>303</v>
      </c>
      <c r="E11812" t="s">
        <v>306</v>
      </c>
      <c r="F11812" s="8">
        <v>146881.79999999999</v>
      </c>
      <c r="G11812" s="10"/>
      <c r="I11812" s="8">
        <v>0</v>
      </c>
      <c r="J11812" s="8">
        <v>0</v>
      </c>
    </row>
    <row r="11813" spans="1:10" hidden="1" x14ac:dyDescent="0.35">
      <c r="A11813">
        <v>2023</v>
      </c>
      <c r="B11813">
        <v>3160603</v>
      </c>
      <c r="C11813" t="s">
        <v>216</v>
      </c>
      <c r="D11813" t="s">
        <v>303</v>
      </c>
      <c r="E11813" t="s">
        <v>301</v>
      </c>
      <c r="F11813" s="8">
        <v>1369810.06</v>
      </c>
      <c r="G11813" s="10"/>
      <c r="I11813" s="8">
        <v>0</v>
      </c>
      <c r="J11813" s="8">
        <v>0</v>
      </c>
    </row>
    <row r="11814" spans="1:10" hidden="1" x14ac:dyDescent="0.35">
      <c r="A11814">
        <v>2023</v>
      </c>
      <c r="B11814">
        <v>3160603</v>
      </c>
      <c r="C11814" t="s">
        <v>216</v>
      </c>
      <c r="D11814" t="s">
        <v>303</v>
      </c>
      <c r="E11814" t="s">
        <v>309</v>
      </c>
      <c r="F11814" s="8">
        <v>268376.23</v>
      </c>
      <c r="G11814" s="10"/>
      <c r="I11814" s="8">
        <v>0</v>
      </c>
      <c r="J11814" s="8">
        <v>0</v>
      </c>
    </row>
    <row r="11815" spans="1:10" hidden="1" x14ac:dyDescent="0.35">
      <c r="A11815">
        <v>2023</v>
      </c>
      <c r="B11815">
        <v>3160959</v>
      </c>
      <c r="C11815" t="s">
        <v>217</v>
      </c>
      <c r="D11815" t="s">
        <v>303</v>
      </c>
      <c r="E11815" t="s">
        <v>299</v>
      </c>
      <c r="F11815" s="8">
        <v>10396167.050000001</v>
      </c>
      <c r="G11815" s="10">
        <v>10192599.82</v>
      </c>
      <c r="H11815">
        <v>0.70342908155105022</v>
      </c>
      <c r="I11815" s="8">
        <v>143195.1096327914</v>
      </c>
      <c r="J11815" s="8">
        <v>0</v>
      </c>
    </row>
    <row r="11816" spans="1:10" hidden="1" x14ac:dyDescent="0.35">
      <c r="A11816">
        <v>2023</v>
      </c>
      <c r="B11816">
        <v>3160959</v>
      </c>
      <c r="C11816" t="s">
        <v>217</v>
      </c>
      <c r="D11816" t="s">
        <v>303</v>
      </c>
      <c r="E11816" t="s">
        <v>300</v>
      </c>
      <c r="F11816" s="8">
        <v>7169771.1299999999</v>
      </c>
      <c r="G11816" s="10"/>
      <c r="I11816" s="8">
        <v>0</v>
      </c>
      <c r="J11816" s="8">
        <v>7312966.2396327909</v>
      </c>
    </row>
    <row r="11817" spans="1:10" hidden="1" x14ac:dyDescent="0.35">
      <c r="A11817">
        <v>2023</v>
      </c>
      <c r="B11817">
        <v>3160959</v>
      </c>
      <c r="C11817" t="s">
        <v>217</v>
      </c>
      <c r="D11817" t="s">
        <v>303</v>
      </c>
      <c r="E11817" t="s">
        <v>306</v>
      </c>
      <c r="F11817" s="8">
        <v>36077.61</v>
      </c>
      <c r="G11817" s="10"/>
      <c r="I11817" s="8">
        <v>0</v>
      </c>
      <c r="J11817" s="8">
        <v>0</v>
      </c>
    </row>
    <row r="11818" spans="1:10" hidden="1" x14ac:dyDescent="0.35">
      <c r="A11818">
        <v>2023</v>
      </c>
      <c r="B11818">
        <v>3160959</v>
      </c>
      <c r="C11818" t="s">
        <v>217</v>
      </c>
      <c r="D11818" t="s">
        <v>303</v>
      </c>
      <c r="E11818" t="s">
        <v>301</v>
      </c>
      <c r="F11818" s="8">
        <v>2540726.73</v>
      </c>
      <c r="G11818" s="10"/>
      <c r="I11818" s="8">
        <v>0</v>
      </c>
      <c r="J11818" s="8">
        <v>0</v>
      </c>
    </row>
    <row r="11819" spans="1:10" hidden="1" x14ac:dyDescent="0.35">
      <c r="A11819">
        <v>2023</v>
      </c>
      <c r="B11819">
        <v>3160959</v>
      </c>
      <c r="C11819" t="s">
        <v>217</v>
      </c>
      <c r="D11819" t="s">
        <v>303</v>
      </c>
      <c r="E11819" t="s">
        <v>309</v>
      </c>
      <c r="F11819" s="8">
        <v>203567.23</v>
      </c>
      <c r="G11819" s="10"/>
      <c r="I11819" s="8">
        <v>0</v>
      </c>
      <c r="J11819" s="8">
        <v>0</v>
      </c>
    </row>
    <row r="11820" spans="1:10" hidden="1" x14ac:dyDescent="0.35">
      <c r="A11820">
        <v>2023</v>
      </c>
      <c r="B11820">
        <v>3161056</v>
      </c>
      <c r="C11820" t="s">
        <v>218</v>
      </c>
      <c r="D11820" t="s">
        <v>303</v>
      </c>
      <c r="E11820" t="s">
        <v>299</v>
      </c>
      <c r="F11820" s="8">
        <v>5888829.2000000002</v>
      </c>
      <c r="G11820" s="10">
        <v>5421893.0499999998</v>
      </c>
      <c r="H11820">
        <v>0.65165756819935805</v>
      </c>
      <c r="I11820" s="8">
        <v>304282.47601337067</v>
      </c>
      <c r="J11820" s="8">
        <v>0</v>
      </c>
    </row>
    <row r="11821" spans="1:10" hidden="1" x14ac:dyDescent="0.35">
      <c r="A11821">
        <v>2023</v>
      </c>
      <c r="B11821">
        <v>3161056</v>
      </c>
      <c r="C11821" t="s">
        <v>218</v>
      </c>
      <c r="D11821" t="s">
        <v>303</v>
      </c>
      <c r="E11821" t="s">
        <v>300</v>
      </c>
      <c r="F11821" s="8">
        <v>3533217.64</v>
      </c>
      <c r="G11821" s="10"/>
      <c r="I11821" s="8">
        <v>0</v>
      </c>
      <c r="J11821" s="8">
        <v>3837500.1160133709</v>
      </c>
    </row>
    <row r="11822" spans="1:10" hidden="1" x14ac:dyDescent="0.35">
      <c r="A11822">
        <v>2023</v>
      </c>
      <c r="B11822">
        <v>3161056</v>
      </c>
      <c r="C11822" t="s">
        <v>218</v>
      </c>
      <c r="D11822" t="s">
        <v>303</v>
      </c>
      <c r="E11822" t="s">
        <v>306</v>
      </c>
      <c r="F11822" s="8">
        <v>98388.95</v>
      </c>
      <c r="G11822" s="10"/>
      <c r="I11822" s="8">
        <v>0</v>
      </c>
      <c r="J11822" s="8">
        <v>0</v>
      </c>
    </row>
    <row r="11823" spans="1:10" hidden="1" x14ac:dyDescent="0.35">
      <c r="A11823">
        <v>2023</v>
      </c>
      <c r="B11823">
        <v>3161056</v>
      </c>
      <c r="C11823" t="s">
        <v>218</v>
      </c>
      <c r="D11823" t="s">
        <v>303</v>
      </c>
      <c r="E11823" t="s">
        <v>301</v>
      </c>
      <c r="F11823" s="8">
        <v>1552597.31</v>
      </c>
      <c r="G11823" s="10"/>
      <c r="I11823" s="8">
        <v>0</v>
      </c>
      <c r="J11823" s="8">
        <v>0</v>
      </c>
    </row>
    <row r="11824" spans="1:10" hidden="1" x14ac:dyDescent="0.35">
      <c r="A11824">
        <v>2023</v>
      </c>
      <c r="B11824">
        <v>3161056</v>
      </c>
      <c r="C11824" t="s">
        <v>218</v>
      </c>
      <c r="D11824" t="s">
        <v>303</v>
      </c>
      <c r="E11824" t="s">
        <v>304</v>
      </c>
      <c r="F11824" s="8">
        <v>69834.87</v>
      </c>
      <c r="G11824" s="10"/>
      <c r="I11824" s="8">
        <v>0</v>
      </c>
      <c r="J11824" s="8">
        <v>0</v>
      </c>
    </row>
    <row r="11825" spans="1:10" hidden="1" x14ac:dyDescent="0.35">
      <c r="A11825">
        <v>2023</v>
      </c>
      <c r="B11825">
        <v>3161056</v>
      </c>
      <c r="C11825" t="s">
        <v>218</v>
      </c>
      <c r="D11825" t="s">
        <v>303</v>
      </c>
      <c r="E11825" t="s">
        <v>309</v>
      </c>
      <c r="F11825" s="8">
        <v>466936.15</v>
      </c>
      <c r="G11825" s="10"/>
      <c r="I11825" s="8">
        <v>0</v>
      </c>
      <c r="J11825" s="8">
        <v>0</v>
      </c>
    </row>
    <row r="11826" spans="1:10" hidden="1" x14ac:dyDescent="0.35">
      <c r="A11826">
        <v>2023</v>
      </c>
      <c r="B11826">
        <v>2513984</v>
      </c>
      <c r="C11826" t="s">
        <v>219</v>
      </c>
      <c r="D11826" t="s">
        <v>303</v>
      </c>
      <c r="E11826" t="s">
        <v>299</v>
      </c>
      <c r="F11826" s="8">
        <v>8248343.6699999999</v>
      </c>
      <c r="G11826" s="10">
        <v>8248343.6699999999</v>
      </c>
      <c r="H11826">
        <v>0.63889415267295724</v>
      </c>
      <c r="I11826" s="8">
        <v>0</v>
      </c>
      <c r="J11826" s="8">
        <v>0</v>
      </c>
    </row>
    <row r="11827" spans="1:10" hidden="1" x14ac:dyDescent="0.35">
      <c r="A11827">
        <v>2023</v>
      </c>
      <c r="B11827">
        <v>2513984</v>
      </c>
      <c r="C11827" t="s">
        <v>219</v>
      </c>
      <c r="D11827" t="s">
        <v>303</v>
      </c>
      <c r="E11827" t="s">
        <v>300</v>
      </c>
      <c r="F11827" s="8">
        <v>5269818.54</v>
      </c>
      <c r="G11827" s="10"/>
      <c r="I11827" s="8">
        <v>0</v>
      </c>
      <c r="J11827" s="8">
        <v>5269818.54</v>
      </c>
    </row>
    <row r="11828" spans="1:10" hidden="1" x14ac:dyDescent="0.35">
      <c r="A11828">
        <v>2023</v>
      </c>
      <c r="B11828">
        <v>2513984</v>
      </c>
      <c r="C11828" t="s">
        <v>219</v>
      </c>
      <c r="D11828" t="s">
        <v>303</v>
      </c>
      <c r="E11828" t="s">
        <v>301</v>
      </c>
      <c r="F11828" s="8">
        <v>1794565.56</v>
      </c>
      <c r="G11828" s="10"/>
      <c r="I11828" s="8">
        <v>0</v>
      </c>
      <c r="J11828" s="8">
        <v>0</v>
      </c>
    </row>
    <row r="11829" spans="1:10" hidden="1" x14ac:dyDescent="0.35">
      <c r="A11829">
        <v>2023</v>
      </c>
      <c r="B11829">
        <v>2513984</v>
      </c>
      <c r="C11829" t="s">
        <v>219</v>
      </c>
      <c r="D11829" t="s">
        <v>303</v>
      </c>
      <c r="E11829" t="s">
        <v>304</v>
      </c>
      <c r="F11829" s="8">
        <v>131399.32</v>
      </c>
      <c r="G11829" s="10"/>
      <c r="I11829" s="8">
        <v>0</v>
      </c>
      <c r="J11829" s="8">
        <v>0</v>
      </c>
    </row>
    <row r="11830" spans="1:10" hidden="1" x14ac:dyDescent="0.35">
      <c r="A11830">
        <v>2023</v>
      </c>
      <c r="B11830">
        <v>2513984</v>
      </c>
      <c r="C11830" t="s">
        <v>219</v>
      </c>
      <c r="D11830" t="s">
        <v>303</v>
      </c>
      <c r="E11830" t="s">
        <v>305</v>
      </c>
      <c r="F11830" s="8">
        <v>57463.05</v>
      </c>
      <c r="G11830" s="10"/>
      <c r="I11830" s="8">
        <v>0</v>
      </c>
      <c r="J11830" s="8">
        <v>0</v>
      </c>
    </row>
    <row r="11831" spans="1:10" hidden="1" x14ac:dyDescent="0.35">
      <c r="A11831">
        <v>2023</v>
      </c>
      <c r="B11831">
        <v>3161601</v>
      </c>
      <c r="C11831" t="s">
        <v>220</v>
      </c>
      <c r="D11831" t="s">
        <v>303</v>
      </c>
      <c r="E11831" t="s">
        <v>299</v>
      </c>
      <c r="F11831" s="8">
        <v>5867827.6500000004</v>
      </c>
      <c r="G11831" s="10">
        <v>5410675.2200000007</v>
      </c>
      <c r="H11831">
        <v>0.88153582798118846</v>
      </c>
      <c r="I11831" s="8">
        <v>402996.24589366227</v>
      </c>
      <c r="J11831" s="8">
        <v>0</v>
      </c>
    </row>
    <row r="11832" spans="1:10" hidden="1" x14ac:dyDescent="0.35">
      <c r="A11832">
        <v>2023</v>
      </c>
      <c r="B11832">
        <v>3161601</v>
      </c>
      <c r="C11832" t="s">
        <v>220</v>
      </c>
      <c r="D11832" t="s">
        <v>303</v>
      </c>
      <c r="E11832" t="s">
        <v>300</v>
      </c>
      <c r="F11832" s="8">
        <v>4769704.0599999996</v>
      </c>
      <c r="G11832" s="10"/>
      <c r="I11832" s="8">
        <v>0</v>
      </c>
      <c r="J11832" s="8">
        <v>5172700.3058936615</v>
      </c>
    </row>
    <row r="11833" spans="1:10" hidden="1" x14ac:dyDescent="0.35">
      <c r="A11833">
        <v>2023</v>
      </c>
      <c r="B11833">
        <v>3161601</v>
      </c>
      <c r="C11833" t="s">
        <v>220</v>
      </c>
      <c r="D11833" t="s">
        <v>303</v>
      </c>
      <c r="E11833" t="s">
        <v>306</v>
      </c>
      <c r="F11833" s="8">
        <v>145116</v>
      </c>
      <c r="G11833" s="10"/>
      <c r="I11833" s="8">
        <v>0</v>
      </c>
      <c r="J11833" s="8">
        <v>0</v>
      </c>
    </row>
    <row r="11834" spans="1:10" hidden="1" x14ac:dyDescent="0.35">
      <c r="A11834">
        <v>2023</v>
      </c>
      <c r="B11834">
        <v>3161601</v>
      </c>
      <c r="C11834" t="s">
        <v>220</v>
      </c>
      <c r="D11834" t="s">
        <v>303</v>
      </c>
      <c r="E11834" t="s">
        <v>301</v>
      </c>
      <c r="F11834" s="8">
        <v>275605.36</v>
      </c>
      <c r="G11834" s="10"/>
      <c r="I11834" s="8">
        <v>0</v>
      </c>
      <c r="J11834" s="8">
        <v>0</v>
      </c>
    </row>
    <row r="11835" spans="1:10" hidden="1" x14ac:dyDescent="0.35">
      <c r="A11835">
        <v>2023</v>
      </c>
      <c r="B11835">
        <v>3161601</v>
      </c>
      <c r="C11835" t="s">
        <v>220</v>
      </c>
      <c r="D11835" t="s">
        <v>303</v>
      </c>
      <c r="E11835" t="s">
        <v>309</v>
      </c>
      <c r="F11835" s="8">
        <v>457152.43</v>
      </c>
      <c r="G11835" s="10"/>
      <c r="I11835" s="8">
        <v>0</v>
      </c>
      <c r="J11835" s="8">
        <v>0</v>
      </c>
    </row>
    <row r="11836" spans="1:10" hidden="1" x14ac:dyDescent="0.35">
      <c r="A11836">
        <v>2023</v>
      </c>
      <c r="B11836">
        <v>3161650</v>
      </c>
      <c r="C11836" t="s">
        <v>221</v>
      </c>
      <c r="D11836" t="s">
        <v>303</v>
      </c>
      <c r="E11836" t="s">
        <v>299</v>
      </c>
      <c r="F11836" s="8">
        <v>5727741.0599999996</v>
      </c>
      <c r="G11836" s="10">
        <v>5515265.4799999995</v>
      </c>
      <c r="H11836">
        <v>0.73743379620594451</v>
      </c>
      <c r="I11836" s="8">
        <v>156686.67356045984</v>
      </c>
      <c r="J11836" s="8">
        <v>0</v>
      </c>
    </row>
    <row r="11837" spans="1:10" hidden="1" x14ac:dyDescent="0.35">
      <c r="A11837">
        <v>2023</v>
      </c>
      <c r="B11837">
        <v>3161650</v>
      </c>
      <c r="C11837" t="s">
        <v>221</v>
      </c>
      <c r="D11837" t="s">
        <v>303</v>
      </c>
      <c r="E11837" t="s">
        <v>300</v>
      </c>
      <c r="F11837" s="8">
        <v>4067143.16</v>
      </c>
      <c r="G11837" s="10"/>
      <c r="I11837" s="8">
        <v>0</v>
      </c>
      <c r="J11837" s="8">
        <v>4223829.8335604602</v>
      </c>
    </row>
    <row r="11838" spans="1:10" hidden="1" x14ac:dyDescent="0.35">
      <c r="A11838">
        <v>2023</v>
      </c>
      <c r="B11838">
        <v>3161650</v>
      </c>
      <c r="C11838" t="s">
        <v>221</v>
      </c>
      <c r="D11838" t="s">
        <v>303</v>
      </c>
      <c r="E11838" t="s">
        <v>306</v>
      </c>
      <c r="F11838" s="8">
        <v>223100</v>
      </c>
      <c r="G11838" s="10"/>
      <c r="I11838" s="8">
        <v>0</v>
      </c>
      <c r="J11838" s="8">
        <v>0</v>
      </c>
    </row>
    <row r="11839" spans="1:10" hidden="1" x14ac:dyDescent="0.35">
      <c r="A11839">
        <v>2023</v>
      </c>
      <c r="B11839">
        <v>3161650</v>
      </c>
      <c r="C11839" t="s">
        <v>221</v>
      </c>
      <c r="D11839" t="s">
        <v>303</v>
      </c>
      <c r="E11839" t="s">
        <v>301</v>
      </c>
      <c r="F11839" s="8">
        <v>1225022.32</v>
      </c>
      <c r="G11839" s="10"/>
      <c r="I11839" s="8">
        <v>0</v>
      </c>
      <c r="J11839" s="8">
        <v>0</v>
      </c>
    </row>
    <row r="11840" spans="1:10" hidden="1" x14ac:dyDescent="0.35">
      <c r="A11840">
        <v>2023</v>
      </c>
      <c r="B11840">
        <v>3161650</v>
      </c>
      <c r="C11840" t="s">
        <v>221</v>
      </c>
      <c r="D11840" t="s">
        <v>303</v>
      </c>
      <c r="E11840" t="s">
        <v>309</v>
      </c>
      <c r="F11840" s="8">
        <v>212475.58</v>
      </c>
      <c r="G11840" s="10"/>
      <c r="I11840" s="8">
        <v>0</v>
      </c>
      <c r="J11840" s="8">
        <v>0</v>
      </c>
    </row>
    <row r="11841" spans="1:10" hidden="1" x14ac:dyDescent="0.35">
      <c r="A11841">
        <v>2023</v>
      </c>
      <c r="B11841">
        <v>3125507</v>
      </c>
      <c r="C11841" t="s">
        <v>222</v>
      </c>
      <c r="D11841" t="s">
        <v>303</v>
      </c>
      <c r="E11841" t="s">
        <v>299</v>
      </c>
      <c r="F11841" s="8">
        <v>5928002.0800000001</v>
      </c>
      <c r="G11841" s="10">
        <v>5582776.54</v>
      </c>
      <c r="H11841">
        <v>0.76176586319179451</v>
      </c>
      <c r="I11841" s="8">
        <v>262981.03147395339</v>
      </c>
      <c r="J11841" s="8">
        <v>0</v>
      </c>
    </row>
    <row r="11842" spans="1:10" hidden="1" x14ac:dyDescent="0.35">
      <c r="A11842">
        <v>2023</v>
      </c>
      <c r="B11842">
        <v>3125507</v>
      </c>
      <c r="C11842" t="s">
        <v>222</v>
      </c>
      <c r="D11842" t="s">
        <v>303</v>
      </c>
      <c r="E11842" t="s">
        <v>300</v>
      </c>
      <c r="F11842" s="8">
        <v>4252768.59</v>
      </c>
      <c r="G11842" s="10"/>
      <c r="I11842" s="8">
        <v>0</v>
      </c>
      <c r="J11842" s="8">
        <v>4515749.6214739531</v>
      </c>
    </row>
    <row r="11843" spans="1:10" hidden="1" x14ac:dyDescent="0.35">
      <c r="A11843">
        <v>2023</v>
      </c>
      <c r="B11843">
        <v>3125507</v>
      </c>
      <c r="C11843" t="s">
        <v>222</v>
      </c>
      <c r="D11843" t="s">
        <v>303</v>
      </c>
      <c r="E11843" t="s">
        <v>306</v>
      </c>
      <c r="F11843" s="8">
        <v>289154</v>
      </c>
      <c r="G11843" s="10"/>
      <c r="I11843" s="8">
        <v>0</v>
      </c>
      <c r="J11843" s="8">
        <v>0</v>
      </c>
    </row>
    <row r="11844" spans="1:10" hidden="1" x14ac:dyDescent="0.35">
      <c r="A11844">
        <v>2023</v>
      </c>
      <c r="B11844">
        <v>3125507</v>
      </c>
      <c r="C11844" t="s">
        <v>222</v>
      </c>
      <c r="D11844" t="s">
        <v>303</v>
      </c>
      <c r="E11844" t="s">
        <v>301</v>
      </c>
      <c r="F11844" s="8">
        <v>835087.31</v>
      </c>
      <c r="G11844" s="10"/>
      <c r="I11844" s="8">
        <v>0</v>
      </c>
      <c r="J11844" s="8">
        <v>0</v>
      </c>
    </row>
    <row r="11845" spans="1:10" hidden="1" x14ac:dyDescent="0.35">
      <c r="A11845">
        <v>2023</v>
      </c>
      <c r="B11845">
        <v>3125507</v>
      </c>
      <c r="C11845" t="s">
        <v>222</v>
      </c>
      <c r="D11845" t="s">
        <v>303</v>
      </c>
      <c r="E11845" t="s">
        <v>309</v>
      </c>
      <c r="F11845" s="8">
        <v>345225.54</v>
      </c>
      <c r="G11845" s="10"/>
      <c r="I11845" s="8">
        <v>0</v>
      </c>
      <c r="J11845" s="8">
        <v>0</v>
      </c>
    </row>
    <row r="11846" spans="1:10" hidden="1" x14ac:dyDescent="0.35">
      <c r="A11846">
        <v>2023</v>
      </c>
      <c r="B11846">
        <v>3162252</v>
      </c>
      <c r="C11846" t="s">
        <v>223</v>
      </c>
      <c r="D11846" t="s">
        <v>303</v>
      </c>
      <c r="E11846" t="s">
        <v>299</v>
      </c>
      <c r="F11846" s="8">
        <v>7160252.2400000002</v>
      </c>
      <c r="G11846" s="10">
        <v>6232418.9800000004</v>
      </c>
      <c r="H11846">
        <v>0.84263526679652079</v>
      </c>
      <c r="I11846" s="8">
        <v>781825.02658278565</v>
      </c>
      <c r="J11846" s="8">
        <v>0</v>
      </c>
    </row>
    <row r="11847" spans="1:10" hidden="1" x14ac:dyDescent="0.35">
      <c r="A11847">
        <v>2023</v>
      </c>
      <c r="B11847">
        <v>3162252</v>
      </c>
      <c r="C11847" t="s">
        <v>223</v>
      </c>
      <c r="D11847" t="s">
        <v>303</v>
      </c>
      <c r="E11847" t="s">
        <v>300</v>
      </c>
      <c r="F11847" s="8">
        <v>5251656.03</v>
      </c>
      <c r="G11847" s="10"/>
      <c r="I11847" s="8">
        <v>0</v>
      </c>
      <c r="J11847" s="8">
        <v>6033481.0565827861</v>
      </c>
    </row>
    <row r="11848" spans="1:10" hidden="1" x14ac:dyDescent="0.35">
      <c r="A11848">
        <v>2023</v>
      </c>
      <c r="B11848">
        <v>3162252</v>
      </c>
      <c r="C11848" t="s">
        <v>223</v>
      </c>
      <c r="D11848" t="s">
        <v>303</v>
      </c>
      <c r="E11848" t="s">
        <v>307</v>
      </c>
      <c r="F11848" s="8">
        <v>10264.39</v>
      </c>
      <c r="G11848" s="10"/>
      <c r="I11848" s="8">
        <v>0</v>
      </c>
      <c r="J11848" s="8">
        <v>0</v>
      </c>
    </row>
    <row r="11849" spans="1:10" hidden="1" x14ac:dyDescent="0.35">
      <c r="A11849">
        <v>2023</v>
      </c>
      <c r="B11849">
        <v>3162252</v>
      </c>
      <c r="C11849" t="s">
        <v>223</v>
      </c>
      <c r="D11849" t="s">
        <v>303</v>
      </c>
      <c r="E11849" t="s">
        <v>306</v>
      </c>
      <c r="F11849" s="8">
        <v>133549.38</v>
      </c>
      <c r="G11849" s="10"/>
      <c r="I11849" s="8">
        <v>0</v>
      </c>
      <c r="J11849" s="8">
        <v>0</v>
      </c>
    </row>
    <row r="11850" spans="1:10" hidden="1" x14ac:dyDescent="0.35">
      <c r="A11850">
        <v>2023</v>
      </c>
      <c r="B11850">
        <v>3162252</v>
      </c>
      <c r="C11850" t="s">
        <v>223</v>
      </c>
      <c r="D11850" t="s">
        <v>303</v>
      </c>
      <c r="E11850" t="s">
        <v>301</v>
      </c>
      <c r="F11850" s="8">
        <v>766755.18</v>
      </c>
      <c r="G11850" s="10"/>
      <c r="I11850" s="8">
        <v>0</v>
      </c>
      <c r="J11850" s="8">
        <v>0</v>
      </c>
    </row>
    <row r="11851" spans="1:10" hidden="1" x14ac:dyDescent="0.35">
      <c r="A11851">
        <v>2023</v>
      </c>
      <c r="B11851">
        <v>3162252</v>
      </c>
      <c r="C11851" t="s">
        <v>223</v>
      </c>
      <c r="D11851" t="s">
        <v>303</v>
      </c>
      <c r="E11851" t="s">
        <v>304</v>
      </c>
      <c r="F11851" s="8">
        <v>28316.94</v>
      </c>
      <c r="G11851" s="10"/>
      <c r="I11851" s="8">
        <v>0</v>
      </c>
      <c r="J11851" s="8">
        <v>0</v>
      </c>
    </row>
    <row r="11852" spans="1:10" hidden="1" x14ac:dyDescent="0.35">
      <c r="A11852">
        <v>2023</v>
      </c>
      <c r="B11852">
        <v>3162252</v>
      </c>
      <c r="C11852" t="s">
        <v>223</v>
      </c>
      <c r="D11852" t="s">
        <v>303</v>
      </c>
      <c r="E11852" t="s">
        <v>305</v>
      </c>
      <c r="F11852" s="8">
        <v>41877.06</v>
      </c>
      <c r="G11852" s="10"/>
      <c r="I11852" s="8">
        <v>0</v>
      </c>
      <c r="J11852" s="8">
        <v>0</v>
      </c>
    </row>
    <row r="11853" spans="1:10" hidden="1" x14ac:dyDescent="0.35">
      <c r="A11853">
        <v>2023</v>
      </c>
      <c r="B11853">
        <v>3162252</v>
      </c>
      <c r="C11853" t="s">
        <v>223</v>
      </c>
      <c r="D11853" t="s">
        <v>303</v>
      </c>
      <c r="E11853" t="s">
        <v>309</v>
      </c>
      <c r="F11853" s="8">
        <v>927833.26</v>
      </c>
      <c r="G11853" s="10"/>
      <c r="I11853" s="8">
        <v>0</v>
      </c>
      <c r="J11853" s="8">
        <v>0</v>
      </c>
    </row>
    <row r="11854" spans="1:10" hidden="1" x14ac:dyDescent="0.35">
      <c r="A11854">
        <v>2023</v>
      </c>
      <c r="B11854">
        <v>3162401</v>
      </c>
      <c r="C11854" t="s">
        <v>224</v>
      </c>
      <c r="D11854" t="s">
        <v>303</v>
      </c>
      <c r="E11854" t="s">
        <v>299</v>
      </c>
      <c r="F11854" s="8">
        <v>42811599.159999996</v>
      </c>
      <c r="G11854" s="10">
        <v>40458511.889999993</v>
      </c>
      <c r="H11854">
        <v>0.85928052679052702</v>
      </c>
      <c r="I11854" s="8">
        <v>2021962.0689496831</v>
      </c>
      <c r="J11854" s="8">
        <v>0</v>
      </c>
    </row>
    <row r="11855" spans="1:10" hidden="1" x14ac:dyDescent="0.35">
      <c r="A11855">
        <v>2023</v>
      </c>
      <c r="B11855">
        <v>3162401</v>
      </c>
      <c r="C11855" t="s">
        <v>224</v>
      </c>
      <c r="D11855" t="s">
        <v>303</v>
      </c>
      <c r="E11855" t="s">
        <v>300</v>
      </c>
      <c r="F11855" s="8">
        <v>34765211.409999996</v>
      </c>
      <c r="G11855" s="10"/>
      <c r="I11855" s="8">
        <v>0</v>
      </c>
      <c r="J11855" s="8">
        <v>36787173.478949681</v>
      </c>
    </row>
    <row r="11856" spans="1:10" hidden="1" x14ac:dyDescent="0.35">
      <c r="A11856">
        <v>2023</v>
      </c>
      <c r="B11856">
        <v>3162401</v>
      </c>
      <c r="C11856" t="s">
        <v>224</v>
      </c>
      <c r="D11856" t="s">
        <v>303</v>
      </c>
      <c r="E11856" t="s">
        <v>306</v>
      </c>
      <c r="F11856" s="8">
        <v>31395.17</v>
      </c>
      <c r="G11856" s="10"/>
      <c r="I11856" s="8">
        <v>0</v>
      </c>
      <c r="J11856" s="8">
        <v>0</v>
      </c>
    </row>
    <row r="11857" spans="1:10" hidden="1" x14ac:dyDescent="0.35">
      <c r="A11857">
        <v>2023</v>
      </c>
      <c r="B11857">
        <v>3162401</v>
      </c>
      <c r="C11857" t="s">
        <v>224</v>
      </c>
      <c r="D11857" t="s">
        <v>303</v>
      </c>
      <c r="E11857" t="s">
        <v>301</v>
      </c>
      <c r="F11857" s="8">
        <v>2884035.23</v>
      </c>
      <c r="G11857" s="10"/>
      <c r="I11857" s="8">
        <v>0</v>
      </c>
      <c r="J11857" s="8">
        <v>0</v>
      </c>
    </row>
    <row r="11858" spans="1:10" hidden="1" x14ac:dyDescent="0.35">
      <c r="A11858">
        <v>2023</v>
      </c>
      <c r="B11858">
        <v>3162401</v>
      </c>
      <c r="C11858" t="s">
        <v>224</v>
      </c>
      <c r="D11858" t="s">
        <v>303</v>
      </c>
      <c r="E11858" t="s">
        <v>305</v>
      </c>
      <c r="F11858" s="8">
        <v>1134227.28</v>
      </c>
      <c r="G11858" s="10"/>
      <c r="I11858" s="8">
        <v>0</v>
      </c>
      <c r="J11858" s="8">
        <v>0</v>
      </c>
    </row>
    <row r="11859" spans="1:10" hidden="1" x14ac:dyDescent="0.35">
      <c r="A11859">
        <v>2023</v>
      </c>
      <c r="B11859">
        <v>3162401</v>
      </c>
      <c r="C11859" t="s">
        <v>224</v>
      </c>
      <c r="D11859" t="s">
        <v>303</v>
      </c>
      <c r="E11859" t="s">
        <v>309</v>
      </c>
      <c r="F11859" s="8">
        <v>2353087.27</v>
      </c>
      <c r="G11859" s="10"/>
      <c r="I11859" s="8">
        <v>0</v>
      </c>
      <c r="J11859" s="8">
        <v>0</v>
      </c>
    </row>
    <row r="11860" spans="1:10" hidden="1" x14ac:dyDescent="0.35">
      <c r="A11860">
        <v>2023</v>
      </c>
      <c r="B11860">
        <v>3162450</v>
      </c>
      <c r="C11860" t="s">
        <v>225</v>
      </c>
      <c r="D11860" t="s">
        <v>303</v>
      </c>
      <c r="E11860" t="s">
        <v>299</v>
      </c>
      <c r="F11860" s="8">
        <v>12491424.710000001</v>
      </c>
      <c r="G11860" s="10">
        <v>11347421.170000002</v>
      </c>
      <c r="H11860">
        <v>0.68768921176828046</v>
      </c>
      <c r="I11860" s="8">
        <v>786718.89268272254</v>
      </c>
      <c r="J11860" s="8">
        <v>0</v>
      </c>
    </row>
    <row r="11861" spans="1:10" hidden="1" x14ac:dyDescent="0.35">
      <c r="A11861">
        <v>2023</v>
      </c>
      <c r="B11861">
        <v>3162450</v>
      </c>
      <c r="C11861" t="s">
        <v>225</v>
      </c>
      <c r="D11861" t="s">
        <v>303</v>
      </c>
      <c r="E11861" t="s">
        <v>300</v>
      </c>
      <c r="F11861" s="8">
        <v>7803499.1200000001</v>
      </c>
      <c r="G11861" s="10"/>
      <c r="I11861" s="8">
        <v>0</v>
      </c>
      <c r="J11861" s="8">
        <v>8590218.0126827229</v>
      </c>
    </row>
    <row r="11862" spans="1:10" hidden="1" x14ac:dyDescent="0.35">
      <c r="A11862">
        <v>2023</v>
      </c>
      <c r="B11862">
        <v>3162450</v>
      </c>
      <c r="C11862" t="s">
        <v>225</v>
      </c>
      <c r="D11862" t="s">
        <v>303</v>
      </c>
      <c r="E11862" t="s">
        <v>306</v>
      </c>
      <c r="F11862" s="8">
        <v>141552.13</v>
      </c>
      <c r="G11862" s="10"/>
      <c r="I11862" s="8">
        <v>0</v>
      </c>
      <c r="J11862" s="8">
        <v>0</v>
      </c>
    </row>
    <row r="11863" spans="1:10" hidden="1" x14ac:dyDescent="0.35">
      <c r="A11863">
        <v>2023</v>
      </c>
      <c r="B11863">
        <v>3162450</v>
      </c>
      <c r="C11863" t="s">
        <v>225</v>
      </c>
      <c r="D11863" t="s">
        <v>303</v>
      </c>
      <c r="E11863" t="s">
        <v>301</v>
      </c>
      <c r="F11863" s="8">
        <v>2716515.95</v>
      </c>
      <c r="G11863" s="10"/>
      <c r="I11863" s="8">
        <v>0</v>
      </c>
      <c r="J11863" s="8">
        <v>0</v>
      </c>
    </row>
    <row r="11864" spans="1:10" hidden="1" x14ac:dyDescent="0.35">
      <c r="A11864">
        <v>2023</v>
      </c>
      <c r="B11864">
        <v>3162450</v>
      </c>
      <c r="C11864" t="s">
        <v>225</v>
      </c>
      <c r="D11864" t="s">
        <v>303</v>
      </c>
      <c r="E11864" t="s">
        <v>304</v>
      </c>
      <c r="F11864" s="8">
        <v>423314.92</v>
      </c>
      <c r="G11864" s="10"/>
      <c r="I11864" s="8">
        <v>0</v>
      </c>
      <c r="J11864" s="8">
        <v>0</v>
      </c>
    </row>
    <row r="11865" spans="1:10" hidden="1" x14ac:dyDescent="0.35">
      <c r="A11865">
        <v>2023</v>
      </c>
      <c r="B11865">
        <v>3162450</v>
      </c>
      <c r="C11865" t="s">
        <v>225</v>
      </c>
      <c r="D11865" t="s">
        <v>303</v>
      </c>
      <c r="E11865" t="s">
        <v>309</v>
      </c>
      <c r="F11865" s="8">
        <v>1144003.54</v>
      </c>
      <c r="G11865" s="10"/>
      <c r="I11865" s="8">
        <v>0</v>
      </c>
      <c r="J11865" s="8">
        <v>0</v>
      </c>
    </row>
    <row r="11866" spans="1:10" hidden="1" x14ac:dyDescent="0.35">
      <c r="A11866">
        <v>2023</v>
      </c>
      <c r="B11866">
        <v>3162575</v>
      </c>
      <c r="C11866" t="s">
        <v>226</v>
      </c>
      <c r="D11866" t="s">
        <v>303</v>
      </c>
      <c r="E11866" t="s">
        <v>299</v>
      </c>
      <c r="F11866" s="8">
        <v>6126171.6900000004</v>
      </c>
      <c r="G11866" s="10">
        <v>5892642.1400000006</v>
      </c>
      <c r="H11866">
        <v>0.78563089188375512</v>
      </c>
      <c r="I11866" s="8">
        <v>183468.02864771197</v>
      </c>
      <c r="J11866" s="8">
        <v>0</v>
      </c>
    </row>
    <row r="11867" spans="1:10" hidden="1" x14ac:dyDescent="0.35">
      <c r="A11867">
        <v>2023</v>
      </c>
      <c r="B11867">
        <v>3162575</v>
      </c>
      <c r="C11867" t="s">
        <v>226</v>
      </c>
      <c r="D11867" t="s">
        <v>303</v>
      </c>
      <c r="E11867" t="s">
        <v>300</v>
      </c>
      <c r="F11867" s="8">
        <v>4629441.7</v>
      </c>
      <c r="G11867" s="10"/>
      <c r="I11867" s="8">
        <v>0</v>
      </c>
      <c r="J11867" s="8">
        <v>4812909.7286477126</v>
      </c>
    </row>
    <row r="11868" spans="1:10" hidden="1" x14ac:dyDescent="0.35">
      <c r="A11868">
        <v>2023</v>
      </c>
      <c r="B11868">
        <v>3162575</v>
      </c>
      <c r="C11868" t="s">
        <v>226</v>
      </c>
      <c r="D11868" t="s">
        <v>303</v>
      </c>
      <c r="E11868" t="s">
        <v>306</v>
      </c>
      <c r="F11868" s="8">
        <v>14025</v>
      </c>
      <c r="G11868" s="10"/>
      <c r="I11868" s="8">
        <v>0</v>
      </c>
      <c r="J11868" s="8">
        <v>0</v>
      </c>
    </row>
    <row r="11869" spans="1:10" hidden="1" x14ac:dyDescent="0.35">
      <c r="A11869">
        <v>2023</v>
      </c>
      <c r="B11869">
        <v>3162575</v>
      </c>
      <c r="C11869" t="s">
        <v>226</v>
      </c>
      <c r="D11869" t="s">
        <v>303</v>
      </c>
      <c r="E11869" t="s">
        <v>301</v>
      </c>
      <c r="F11869" s="8">
        <v>1067644.3799999999</v>
      </c>
      <c r="G11869" s="10"/>
      <c r="I11869" s="8">
        <v>0</v>
      </c>
      <c r="J11869" s="8">
        <v>0</v>
      </c>
    </row>
    <row r="11870" spans="1:10" hidden="1" x14ac:dyDescent="0.35">
      <c r="A11870">
        <v>2023</v>
      </c>
      <c r="B11870">
        <v>3162575</v>
      </c>
      <c r="C11870" t="s">
        <v>226</v>
      </c>
      <c r="D11870" t="s">
        <v>303</v>
      </c>
      <c r="E11870" t="s">
        <v>309</v>
      </c>
      <c r="F11870" s="8">
        <v>233529.55</v>
      </c>
      <c r="G11870" s="10"/>
      <c r="I11870" s="8">
        <v>0</v>
      </c>
      <c r="J11870" s="8">
        <v>0</v>
      </c>
    </row>
    <row r="11871" spans="1:10" hidden="1" x14ac:dyDescent="0.35">
      <c r="A11871">
        <v>2023</v>
      </c>
      <c r="B11871">
        <v>3162658</v>
      </c>
      <c r="C11871" t="s">
        <v>227</v>
      </c>
      <c r="D11871" t="s">
        <v>303</v>
      </c>
      <c r="E11871" t="s">
        <v>299</v>
      </c>
      <c r="F11871" s="8">
        <v>6127145.96</v>
      </c>
      <c r="G11871" s="10">
        <v>5730729.8099999996</v>
      </c>
      <c r="H11871">
        <v>0.90471512039406388</v>
      </c>
      <c r="I11871" s="8">
        <v>358643.6848734013</v>
      </c>
      <c r="J11871" s="8">
        <v>0</v>
      </c>
    </row>
    <row r="11872" spans="1:10" hidden="1" x14ac:dyDescent="0.35">
      <c r="A11872">
        <v>2023</v>
      </c>
      <c r="B11872">
        <v>3162658</v>
      </c>
      <c r="C11872" t="s">
        <v>227</v>
      </c>
      <c r="D11872" t="s">
        <v>303</v>
      </c>
      <c r="E11872" t="s">
        <v>300</v>
      </c>
      <c r="F11872" s="8">
        <v>5184677.91</v>
      </c>
      <c r="G11872" s="10"/>
      <c r="I11872" s="8">
        <v>0</v>
      </c>
      <c r="J11872" s="8">
        <v>5543321.5948734013</v>
      </c>
    </row>
    <row r="11873" spans="1:10" hidden="1" x14ac:dyDescent="0.35">
      <c r="A11873">
        <v>2023</v>
      </c>
      <c r="B11873">
        <v>3162658</v>
      </c>
      <c r="C11873" t="s">
        <v>227</v>
      </c>
      <c r="D11873" t="s">
        <v>303</v>
      </c>
      <c r="E11873" t="s">
        <v>306</v>
      </c>
      <c r="F11873" s="8">
        <v>15886</v>
      </c>
      <c r="G11873" s="10"/>
      <c r="I11873" s="8">
        <v>0</v>
      </c>
      <c r="J11873" s="8">
        <v>0</v>
      </c>
    </row>
    <row r="11874" spans="1:10" hidden="1" x14ac:dyDescent="0.35">
      <c r="A11874">
        <v>2023</v>
      </c>
      <c r="B11874">
        <v>3162658</v>
      </c>
      <c r="C11874" t="s">
        <v>227</v>
      </c>
      <c r="D11874" t="s">
        <v>303</v>
      </c>
      <c r="E11874" t="s">
        <v>301</v>
      </c>
      <c r="F11874" s="8">
        <v>90621.58</v>
      </c>
      <c r="G11874" s="10"/>
      <c r="I11874" s="8">
        <v>0</v>
      </c>
      <c r="J11874" s="8">
        <v>0</v>
      </c>
    </row>
    <row r="11875" spans="1:10" hidden="1" x14ac:dyDescent="0.35">
      <c r="A11875">
        <v>2023</v>
      </c>
      <c r="B11875">
        <v>3162658</v>
      </c>
      <c r="C11875" t="s">
        <v>227</v>
      </c>
      <c r="D11875" t="s">
        <v>303</v>
      </c>
      <c r="E11875" t="s">
        <v>309</v>
      </c>
      <c r="F11875" s="8">
        <v>396416.15</v>
      </c>
      <c r="G11875" s="10"/>
      <c r="I11875" s="8">
        <v>0</v>
      </c>
      <c r="J11875" s="8">
        <v>0</v>
      </c>
    </row>
    <row r="11876" spans="1:10" hidden="1" x14ac:dyDescent="0.35">
      <c r="A11876">
        <v>2023</v>
      </c>
      <c r="B11876">
        <v>2111052</v>
      </c>
      <c r="C11876" t="s">
        <v>228</v>
      </c>
      <c r="D11876" t="s">
        <v>303</v>
      </c>
      <c r="E11876" t="s">
        <v>299</v>
      </c>
      <c r="F11876" s="8">
        <v>29338905.699999999</v>
      </c>
      <c r="G11876" s="10">
        <v>29338905.699999999</v>
      </c>
      <c r="H11876">
        <v>0.84373093506347108</v>
      </c>
      <c r="I11876" s="8">
        <v>0</v>
      </c>
      <c r="J11876" s="8">
        <v>0</v>
      </c>
    </row>
    <row r="11877" spans="1:10" hidden="1" x14ac:dyDescent="0.35">
      <c r="A11877">
        <v>2023</v>
      </c>
      <c r="B11877">
        <v>2111052</v>
      </c>
      <c r="C11877" t="s">
        <v>228</v>
      </c>
      <c r="D11877" t="s">
        <v>303</v>
      </c>
      <c r="E11877" t="s">
        <v>300</v>
      </c>
      <c r="F11877" s="8">
        <v>24754142.34</v>
      </c>
      <c r="G11877" s="10"/>
      <c r="I11877" s="8">
        <v>0</v>
      </c>
      <c r="J11877" s="8">
        <v>24754142.34</v>
      </c>
    </row>
    <row r="11878" spans="1:10" hidden="1" x14ac:dyDescent="0.35">
      <c r="A11878">
        <v>2023</v>
      </c>
      <c r="B11878">
        <v>2111052</v>
      </c>
      <c r="C11878" t="s">
        <v>228</v>
      </c>
      <c r="D11878" t="s">
        <v>303</v>
      </c>
      <c r="E11878" t="s">
        <v>301</v>
      </c>
      <c r="F11878" s="8">
        <v>3939141.12</v>
      </c>
      <c r="G11878" s="10"/>
      <c r="I11878" s="8">
        <v>0</v>
      </c>
      <c r="J11878" s="8">
        <v>0</v>
      </c>
    </row>
    <row r="11879" spans="1:10" hidden="1" x14ac:dyDescent="0.35">
      <c r="A11879">
        <v>2023</v>
      </c>
      <c r="B11879">
        <v>2111052</v>
      </c>
      <c r="C11879" t="s">
        <v>228</v>
      </c>
      <c r="D11879" t="s">
        <v>303</v>
      </c>
      <c r="E11879" t="s">
        <v>304</v>
      </c>
      <c r="F11879" s="8">
        <v>94660.04</v>
      </c>
      <c r="G11879" s="10"/>
      <c r="I11879" s="8">
        <v>0</v>
      </c>
      <c r="J11879" s="8">
        <v>0</v>
      </c>
    </row>
    <row r="11880" spans="1:10" hidden="1" x14ac:dyDescent="0.35">
      <c r="A11880">
        <v>2023</v>
      </c>
      <c r="B11880">
        <v>3162807</v>
      </c>
      <c r="C11880" t="s">
        <v>229</v>
      </c>
      <c r="D11880" t="s">
        <v>303</v>
      </c>
      <c r="E11880" t="s">
        <v>299</v>
      </c>
      <c r="F11880" s="8">
        <v>22134604.280000001</v>
      </c>
      <c r="G11880" s="10">
        <v>22134604.280000001</v>
      </c>
      <c r="H11880">
        <v>0.8853680568261777</v>
      </c>
      <c r="I11880" s="8">
        <v>0</v>
      </c>
      <c r="J11880" s="8">
        <v>0</v>
      </c>
    </row>
    <row r="11881" spans="1:10" hidden="1" x14ac:dyDescent="0.35">
      <c r="A11881">
        <v>2023</v>
      </c>
      <c r="B11881">
        <v>3162807</v>
      </c>
      <c r="C11881" t="s">
        <v>229</v>
      </c>
      <c r="D11881" t="s">
        <v>303</v>
      </c>
      <c r="E11881" t="s">
        <v>300</v>
      </c>
      <c r="F11881" s="8">
        <v>19597271.579999998</v>
      </c>
      <c r="G11881" s="10"/>
      <c r="I11881" s="8">
        <v>0</v>
      </c>
      <c r="J11881" s="8">
        <v>19597271.579999998</v>
      </c>
    </row>
    <row r="11882" spans="1:10" hidden="1" x14ac:dyDescent="0.35">
      <c r="A11882">
        <v>2023</v>
      </c>
      <c r="B11882">
        <v>3162807</v>
      </c>
      <c r="C11882" t="s">
        <v>229</v>
      </c>
      <c r="D11882" t="s">
        <v>303</v>
      </c>
      <c r="E11882" t="s">
        <v>306</v>
      </c>
      <c r="F11882" s="8">
        <v>349185.35</v>
      </c>
      <c r="G11882" s="10"/>
      <c r="I11882" s="8">
        <v>0</v>
      </c>
      <c r="J11882" s="8">
        <v>0</v>
      </c>
    </row>
    <row r="11883" spans="1:10" hidden="1" x14ac:dyDescent="0.35">
      <c r="A11883">
        <v>2023</v>
      </c>
      <c r="B11883">
        <v>3162807</v>
      </c>
      <c r="C11883" t="s">
        <v>229</v>
      </c>
      <c r="D11883" t="s">
        <v>303</v>
      </c>
      <c r="E11883" t="s">
        <v>301</v>
      </c>
      <c r="F11883" s="8">
        <v>1720874.26</v>
      </c>
      <c r="G11883" s="10"/>
      <c r="I11883" s="8">
        <v>0</v>
      </c>
      <c r="J11883" s="8">
        <v>0</v>
      </c>
    </row>
    <row r="11884" spans="1:10" hidden="1" x14ac:dyDescent="0.35">
      <c r="A11884">
        <v>2023</v>
      </c>
      <c r="B11884">
        <v>3162807</v>
      </c>
      <c r="C11884" t="s">
        <v>229</v>
      </c>
      <c r="D11884" t="s">
        <v>303</v>
      </c>
      <c r="E11884" t="s">
        <v>305</v>
      </c>
      <c r="F11884" s="8">
        <v>154812.35999999999</v>
      </c>
      <c r="G11884" s="10"/>
      <c r="I11884" s="8">
        <v>0</v>
      </c>
      <c r="J11884" s="8">
        <v>0</v>
      </c>
    </row>
    <row r="11885" spans="1:10" hidden="1" x14ac:dyDescent="0.35">
      <c r="A11885">
        <v>2023</v>
      </c>
      <c r="B11885">
        <v>3163003</v>
      </c>
      <c r="C11885" t="s">
        <v>230</v>
      </c>
      <c r="D11885" t="s">
        <v>303</v>
      </c>
      <c r="E11885" t="s">
        <v>299</v>
      </c>
      <c r="F11885" s="8">
        <v>5157340</v>
      </c>
      <c r="G11885" s="10">
        <v>4600874.95</v>
      </c>
      <c r="H11885">
        <v>0.89367939461167056</v>
      </c>
      <c r="I11885" s="8">
        <v>497301.34900655301</v>
      </c>
      <c r="J11885" s="8">
        <v>0</v>
      </c>
    </row>
    <row r="11886" spans="1:10" hidden="1" x14ac:dyDescent="0.35">
      <c r="A11886">
        <v>2023</v>
      </c>
      <c r="B11886">
        <v>3163003</v>
      </c>
      <c r="C11886" t="s">
        <v>230</v>
      </c>
      <c r="D11886" t="s">
        <v>303</v>
      </c>
      <c r="E11886" t="s">
        <v>300</v>
      </c>
      <c r="F11886" s="8">
        <v>4111707.14</v>
      </c>
      <c r="G11886" s="10"/>
      <c r="I11886" s="8">
        <v>0</v>
      </c>
      <c r="J11886" s="8">
        <v>4609008.4890065528</v>
      </c>
    </row>
    <row r="11887" spans="1:10" hidden="1" x14ac:dyDescent="0.35">
      <c r="A11887">
        <v>2023</v>
      </c>
      <c r="B11887">
        <v>3163003</v>
      </c>
      <c r="C11887" t="s">
        <v>230</v>
      </c>
      <c r="D11887" t="s">
        <v>303</v>
      </c>
      <c r="E11887" t="s">
        <v>306</v>
      </c>
      <c r="F11887" s="8">
        <v>131500</v>
      </c>
      <c r="G11887" s="10"/>
      <c r="I11887" s="8">
        <v>0</v>
      </c>
      <c r="J11887" s="8">
        <v>0</v>
      </c>
    </row>
    <row r="11888" spans="1:10" hidden="1" x14ac:dyDescent="0.35">
      <c r="A11888">
        <v>2023</v>
      </c>
      <c r="B11888">
        <v>3163003</v>
      </c>
      <c r="C11888" t="s">
        <v>230</v>
      </c>
      <c r="D11888" t="s">
        <v>303</v>
      </c>
      <c r="E11888" t="s">
        <v>301</v>
      </c>
      <c r="F11888" s="8">
        <v>221424.1</v>
      </c>
      <c r="G11888" s="10"/>
      <c r="I11888" s="8">
        <v>0</v>
      </c>
      <c r="J11888" s="8">
        <v>0</v>
      </c>
    </row>
    <row r="11889" spans="1:10" hidden="1" x14ac:dyDescent="0.35">
      <c r="A11889">
        <v>2023</v>
      </c>
      <c r="B11889">
        <v>3163003</v>
      </c>
      <c r="C11889" t="s">
        <v>230</v>
      </c>
      <c r="D11889" t="s">
        <v>303</v>
      </c>
      <c r="E11889" t="s">
        <v>309</v>
      </c>
      <c r="F11889" s="8">
        <v>556465.05000000005</v>
      </c>
      <c r="G11889" s="10"/>
      <c r="I11889" s="8">
        <v>0</v>
      </c>
      <c r="J11889" s="8">
        <v>0</v>
      </c>
    </row>
    <row r="11890" spans="1:10" hidden="1" x14ac:dyDescent="0.35">
      <c r="A11890">
        <v>2023</v>
      </c>
      <c r="B11890">
        <v>2210052</v>
      </c>
      <c r="C11890" t="s">
        <v>231</v>
      </c>
      <c r="D11890" t="s">
        <v>303</v>
      </c>
      <c r="E11890" t="s">
        <v>299</v>
      </c>
      <c r="F11890" s="8">
        <v>9737973.2699999996</v>
      </c>
      <c r="G11890" s="10">
        <v>9737973.2699999996</v>
      </c>
      <c r="H11890">
        <v>0.8246860837809632</v>
      </c>
      <c r="I11890" s="8">
        <v>0</v>
      </c>
      <c r="J11890" s="8">
        <v>0</v>
      </c>
    </row>
    <row r="11891" spans="1:10" hidden="1" x14ac:dyDescent="0.35">
      <c r="A11891">
        <v>2023</v>
      </c>
      <c r="B11891">
        <v>2210052</v>
      </c>
      <c r="C11891" t="s">
        <v>231</v>
      </c>
      <c r="D11891" t="s">
        <v>303</v>
      </c>
      <c r="E11891" t="s">
        <v>300</v>
      </c>
      <c r="F11891" s="8">
        <v>8030771.04</v>
      </c>
      <c r="G11891" s="10"/>
      <c r="I11891" s="8">
        <v>0</v>
      </c>
      <c r="J11891" s="8">
        <v>8030771.04</v>
      </c>
    </row>
    <row r="11892" spans="1:10" hidden="1" x14ac:dyDescent="0.35">
      <c r="A11892">
        <v>2023</v>
      </c>
      <c r="B11892">
        <v>2210052</v>
      </c>
      <c r="C11892" t="s">
        <v>231</v>
      </c>
      <c r="D11892" t="s">
        <v>303</v>
      </c>
      <c r="E11892" t="s">
        <v>301</v>
      </c>
      <c r="F11892" s="8">
        <v>1707202.23</v>
      </c>
      <c r="G11892" s="10"/>
      <c r="I11892" s="8">
        <v>0</v>
      </c>
      <c r="J11892" s="8">
        <v>0</v>
      </c>
    </row>
    <row r="11893" spans="1:10" hidden="1" x14ac:dyDescent="0.35">
      <c r="A11893">
        <v>2023</v>
      </c>
      <c r="B11893">
        <v>3163508</v>
      </c>
      <c r="C11893" t="s">
        <v>232</v>
      </c>
      <c r="D11893" t="s">
        <v>303</v>
      </c>
      <c r="E11893" t="s">
        <v>299</v>
      </c>
      <c r="F11893" s="8">
        <v>12487705</v>
      </c>
      <c r="G11893" s="10">
        <v>11429116.300000001</v>
      </c>
      <c r="H11893">
        <v>0.84398577167335309</v>
      </c>
      <c r="I11893" s="8">
        <v>893433.80085419165</v>
      </c>
      <c r="J11893" s="8">
        <v>0</v>
      </c>
    </row>
    <row r="11894" spans="1:10" hidden="1" x14ac:dyDescent="0.35">
      <c r="A11894">
        <v>2023</v>
      </c>
      <c r="B11894">
        <v>3163508</v>
      </c>
      <c r="C11894" t="s">
        <v>232</v>
      </c>
      <c r="D11894" t="s">
        <v>303</v>
      </c>
      <c r="E11894" t="s">
        <v>300</v>
      </c>
      <c r="F11894" s="8">
        <v>9646011.5399999991</v>
      </c>
      <c r="G11894" s="10"/>
      <c r="I11894" s="8">
        <v>0</v>
      </c>
      <c r="J11894" s="8">
        <v>10539445.34085419</v>
      </c>
    </row>
    <row r="11895" spans="1:10" hidden="1" x14ac:dyDescent="0.35">
      <c r="A11895">
        <v>2023</v>
      </c>
      <c r="B11895">
        <v>3163508</v>
      </c>
      <c r="C11895" t="s">
        <v>232</v>
      </c>
      <c r="D11895" t="s">
        <v>303</v>
      </c>
      <c r="E11895" t="s">
        <v>307</v>
      </c>
      <c r="F11895" s="8">
        <v>82997.600000000006</v>
      </c>
      <c r="G11895" s="10"/>
      <c r="I11895" s="8">
        <v>0</v>
      </c>
      <c r="J11895" s="8">
        <v>0</v>
      </c>
    </row>
    <row r="11896" spans="1:10" hidden="1" x14ac:dyDescent="0.35">
      <c r="A11896">
        <v>2023</v>
      </c>
      <c r="B11896">
        <v>3163508</v>
      </c>
      <c r="C11896" t="s">
        <v>232</v>
      </c>
      <c r="D11896" t="s">
        <v>303</v>
      </c>
      <c r="E11896" t="s">
        <v>301</v>
      </c>
      <c r="F11896" s="8">
        <v>893329.64</v>
      </c>
      <c r="G11896" s="10"/>
      <c r="I11896" s="8">
        <v>0</v>
      </c>
      <c r="J11896" s="8">
        <v>0</v>
      </c>
    </row>
    <row r="11897" spans="1:10" hidden="1" x14ac:dyDescent="0.35">
      <c r="A11897">
        <v>2023</v>
      </c>
      <c r="B11897">
        <v>3163508</v>
      </c>
      <c r="C11897" t="s">
        <v>232</v>
      </c>
      <c r="D11897" t="s">
        <v>303</v>
      </c>
      <c r="E11897" t="s">
        <v>305</v>
      </c>
      <c r="F11897" s="8">
        <v>7500</v>
      </c>
      <c r="G11897" s="10"/>
      <c r="I11897" s="8">
        <v>0</v>
      </c>
      <c r="J11897" s="8">
        <v>0</v>
      </c>
    </row>
    <row r="11898" spans="1:10" hidden="1" x14ac:dyDescent="0.35">
      <c r="A11898">
        <v>2023</v>
      </c>
      <c r="B11898">
        <v>3163508</v>
      </c>
      <c r="C11898" t="s">
        <v>232</v>
      </c>
      <c r="D11898" t="s">
        <v>303</v>
      </c>
      <c r="E11898" t="s">
        <v>309</v>
      </c>
      <c r="F11898" s="8">
        <v>1058588.7</v>
      </c>
      <c r="G11898" s="10"/>
      <c r="I11898" s="8">
        <v>0</v>
      </c>
      <c r="J11898" s="8">
        <v>0</v>
      </c>
    </row>
    <row r="11899" spans="1:10" hidden="1" x14ac:dyDescent="0.35">
      <c r="A11899">
        <v>2023</v>
      </c>
      <c r="B11899">
        <v>3164100</v>
      </c>
      <c r="C11899" t="s">
        <v>233</v>
      </c>
      <c r="D11899" t="s">
        <v>303</v>
      </c>
      <c r="E11899" t="s">
        <v>299</v>
      </c>
      <c r="F11899" s="8">
        <v>6479321.0800000001</v>
      </c>
      <c r="G11899" s="10">
        <v>5739338.0099999998</v>
      </c>
      <c r="H11899">
        <v>0.59827515717269986</v>
      </c>
      <c r="I11899" s="8">
        <v>442713.48750938691</v>
      </c>
      <c r="J11899" s="8">
        <v>0</v>
      </c>
    </row>
    <row r="11900" spans="1:10" hidden="1" x14ac:dyDescent="0.35">
      <c r="A11900">
        <v>2023</v>
      </c>
      <c r="B11900">
        <v>3164100</v>
      </c>
      <c r="C11900" t="s">
        <v>233</v>
      </c>
      <c r="D11900" t="s">
        <v>303</v>
      </c>
      <c r="E11900" t="s">
        <v>300</v>
      </c>
      <c r="F11900" s="8">
        <v>3433703.35</v>
      </c>
      <c r="G11900" s="10"/>
      <c r="I11900" s="8">
        <v>0</v>
      </c>
      <c r="J11900" s="8">
        <v>3876416.8375093872</v>
      </c>
    </row>
    <row r="11901" spans="1:10" hidden="1" x14ac:dyDescent="0.35">
      <c r="A11901">
        <v>2023</v>
      </c>
      <c r="B11901">
        <v>3164100</v>
      </c>
      <c r="C11901" t="s">
        <v>233</v>
      </c>
      <c r="D11901" t="s">
        <v>303</v>
      </c>
      <c r="E11901" t="s">
        <v>301</v>
      </c>
      <c r="F11901" s="8">
        <v>1033443.08</v>
      </c>
      <c r="G11901" s="10"/>
      <c r="I11901" s="8">
        <v>0</v>
      </c>
      <c r="J11901" s="8">
        <v>0</v>
      </c>
    </row>
    <row r="11902" spans="1:10" hidden="1" x14ac:dyDescent="0.35">
      <c r="A11902">
        <v>2023</v>
      </c>
      <c r="B11902">
        <v>3164100</v>
      </c>
      <c r="C11902" t="s">
        <v>233</v>
      </c>
      <c r="D11902" t="s">
        <v>303</v>
      </c>
      <c r="E11902" t="s">
        <v>304</v>
      </c>
      <c r="F11902" s="8">
        <v>145731.71</v>
      </c>
      <c r="G11902" s="10"/>
      <c r="I11902" s="8">
        <v>0</v>
      </c>
      <c r="J11902" s="8">
        <v>0</v>
      </c>
    </row>
    <row r="11903" spans="1:10" hidden="1" x14ac:dyDescent="0.35">
      <c r="A11903">
        <v>2023</v>
      </c>
      <c r="B11903">
        <v>3164100</v>
      </c>
      <c r="C11903" t="s">
        <v>233</v>
      </c>
      <c r="D11903" t="s">
        <v>303</v>
      </c>
      <c r="E11903" t="s">
        <v>309</v>
      </c>
      <c r="F11903" s="8">
        <v>739983.07</v>
      </c>
      <c r="G11903" s="10"/>
      <c r="I11903" s="8">
        <v>0</v>
      </c>
      <c r="J11903" s="8">
        <v>0</v>
      </c>
    </row>
    <row r="11904" spans="1:10" hidden="1" x14ac:dyDescent="0.35">
      <c r="A11904">
        <v>2023</v>
      </c>
      <c r="B11904">
        <v>3164209</v>
      </c>
      <c r="C11904" t="s">
        <v>234</v>
      </c>
      <c r="D11904" t="s">
        <v>303</v>
      </c>
      <c r="E11904" t="s">
        <v>299</v>
      </c>
      <c r="F11904" s="8">
        <v>11443422.939999999</v>
      </c>
      <c r="G11904" s="10">
        <v>10296267.109999999</v>
      </c>
      <c r="H11904">
        <v>0.73793412494326793</v>
      </c>
      <c r="I11904" s="8">
        <v>846525.43358461827</v>
      </c>
      <c r="J11904" s="8">
        <v>0</v>
      </c>
    </row>
    <row r="11905" spans="1:10" hidden="1" x14ac:dyDescent="0.35">
      <c r="A11905">
        <v>2023</v>
      </c>
      <c r="B11905">
        <v>3164209</v>
      </c>
      <c r="C11905" t="s">
        <v>234</v>
      </c>
      <c r="D11905" t="s">
        <v>303</v>
      </c>
      <c r="E11905" t="s">
        <v>300</v>
      </c>
      <c r="F11905" s="8">
        <v>7597966.8600000003</v>
      </c>
      <c r="G11905" s="10"/>
      <c r="I11905" s="8">
        <v>0</v>
      </c>
      <c r="J11905" s="8">
        <v>8444492.2935846187</v>
      </c>
    </row>
    <row r="11906" spans="1:10" hidden="1" x14ac:dyDescent="0.35">
      <c r="A11906">
        <v>2023</v>
      </c>
      <c r="B11906">
        <v>3164209</v>
      </c>
      <c r="C11906" t="s">
        <v>234</v>
      </c>
      <c r="D11906" t="s">
        <v>303</v>
      </c>
      <c r="E11906" t="s">
        <v>306</v>
      </c>
      <c r="F11906" s="8">
        <v>518867.20000000001</v>
      </c>
      <c r="G11906" s="10"/>
      <c r="I11906" s="8">
        <v>0</v>
      </c>
      <c r="J11906" s="8">
        <v>0</v>
      </c>
    </row>
    <row r="11907" spans="1:10" hidden="1" x14ac:dyDescent="0.35">
      <c r="A11907">
        <v>2023</v>
      </c>
      <c r="B11907">
        <v>3164209</v>
      </c>
      <c r="C11907" t="s">
        <v>234</v>
      </c>
      <c r="D11907" t="s">
        <v>303</v>
      </c>
      <c r="E11907" t="s">
        <v>301</v>
      </c>
      <c r="F11907" s="8">
        <v>619703.93999999994</v>
      </c>
      <c r="G11907" s="10"/>
      <c r="I11907" s="8">
        <v>0</v>
      </c>
      <c r="J11907" s="8">
        <v>0</v>
      </c>
    </row>
    <row r="11908" spans="1:10" hidden="1" x14ac:dyDescent="0.35">
      <c r="A11908">
        <v>2023</v>
      </c>
      <c r="B11908">
        <v>3164209</v>
      </c>
      <c r="C11908" t="s">
        <v>234</v>
      </c>
      <c r="D11908" t="s">
        <v>303</v>
      </c>
      <c r="E11908" t="s">
        <v>305</v>
      </c>
      <c r="F11908" s="8">
        <v>1194764.6599999999</v>
      </c>
      <c r="G11908" s="10"/>
      <c r="I11908" s="8">
        <v>0</v>
      </c>
      <c r="J11908" s="8">
        <v>0</v>
      </c>
    </row>
    <row r="11909" spans="1:10" hidden="1" x14ac:dyDescent="0.35">
      <c r="A11909">
        <v>2023</v>
      </c>
      <c r="B11909">
        <v>3164209</v>
      </c>
      <c r="C11909" t="s">
        <v>234</v>
      </c>
      <c r="D11909" t="s">
        <v>303</v>
      </c>
      <c r="E11909" t="s">
        <v>309</v>
      </c>
      <c r="F11909" s="8">
        <v>1147155.83</v>
      </c>
      <c r="G11909" s="10"/>
      <c r="I11909" s="8">
        <v>0</v>
      </c>
      <c r="J11909" s="8">
        <v>0</v>
      </c>
    </row>
    <row r="11910" spans="1:10" hidden="1" x14ac:dyDescent="0.35">
      <c r="A11910">
        <v>2023</v>
      </c>
      <c r="B11910">
        <v>3164472</v>
      </c>
      <c r="C11910" t="s">
        <v>235</v>
      </c>
      <c r="D11910" t="s">
        <v>303</v>
      </c>
      <c r="E11910" t="s">
        <v>299</v>
      </c>
      <c r="F11910" s="8">
        <v>11034276.380000001</v>
      </c>
      <c r="G11910" s="10">
        <v>10607502.050000001</v>
      </c>
      <c r="H11910">
        <v>0.65648676164997766</v>
      </c>
      <c r="I11910" s="8">
        <v>280171.69785703893</v>
      </c>
      <c r="J11910" s="8">
        <v>0</v>
      </c>
    </row>
    <row r="11911" spans="1:10" hidden="1" x14ac:dyDescent="0.35">
      <c r="A11911">
        <v>2023</v>
      </c>
      <c r="B11911">
        <v>3164472</v>
      </c>
      <c r="C11911" t="s">
        <v>235</v>
      </c>
      <c r="D11911" t="s">
        <v>303</v>
      </c>
      <c r="E11911" t="s">
        <v>300</v>
      </c>
      <c r="F11911" s="8">
        <v>6963684.6699999999</v>
      </c>
      <c r="G11911" s="10"/>
      <c r="I11911" s="8">
        <v>0</v>
      </c>
      <c r="J11911" s="8">
        <v>7243856.367857039</v>
      </c>
    </row>
    <row r="11912" spans="1:10" hidden="1" x14ac:dyDescent="0.35">
      <c r="A11912">
        <v>2023</v>
      </c>
      <c r="B11912">
        <v>3164472</v>
      </c>
      <c r="C11912" t="s">
        <v>235</v>
      </c>
      <c r="D11912" t="s">
        <v>303</v>
      </c>
      <c r="E11912" t="s">
        <v>306</v>
      </c>
      <c r="F11912" s="8">
        <v>279695</v>
      </c>
      <c r="G11912" s="10"/>
      <c r="I11912" s="8">
        <v>0</v>
      </c>
      <c r="J11912" s="8">
        <v>0</v>
      </c>
    </row>
    <row r="11913" spans="1:10" hidden="1" x14ac:dyDescent="0.35">
      <c r="A11913">
        <v>2023</v>
      </c>
      <c r="B11913">
        <v>3164472</v>
      </c>
      <c r="C11913" t="s">
        <v>235</v>
      </c>
      <c r="D11913" t="s">
        <v>303</v>
      </c>
      <c r="E11913" t="s">
        <v>301</v>
      </c>
      <c r="F11913" s="8">
        <v>2425887.3199999998</v>
      </c>
      <c r="G11913" s="10"/>
      <c r="I11913" s="8">
        <v>0</v>
      </c>
      <c r="J11913" s="8">
        <v>0</v>
      </c>
    </row>
    <row r="11914" spans="1:10" hidden="1" x14ac:dyDescent="0.35">
      <c r="A11914">
        <v>2023</v>
      </c>
      <c r="B11914">
        <v>3164472</v>
      </c>
      <c r="C11914" t="s">
        <v>235</v>
      </c>
      <c r="D11914" t="s">
        <v>303</v>
      </c>
      <c r="E11914" t="s">
        <v>309</v>
      </c>
      <c r="F11914" s="8">
        <v>426774.33</v>
      </c>
      <c r="G11914" s="10"/>
      <c r="I11914" s="8">
        <v>0</v>
      </c>
      <c r="J11914" s="8">
        <v>0</v>
      </c>
    </row>
    <row r="11915" spans="1:10" hidden="1" x14ac:dyDescent="0.35">
      <c r="A11915">
        <v>2023</v>
      </c>
      <c r="B11915">
        <v>3164506</v>
      </c>
      <c r="C11915" t="s">
        <v>236</v>
      </c>
      <c r="D11915" t="s">
        <v>303</v>
      </c>
      <c r="E11915" t="s">
        <v>299</v>
      </c>
      <c r="F11915" s="8">
        <v>9786566.0099999998</v>
      </c>
      <c r="G11915" s="10">
        <v>9786566.0099999998</v>
      </c>
      <c r="H11915">
        <v>0.83205260984082408</v>
      </c>
      <c r="I11915" s="8">
        <v>0</v>
      </c>
      <c r="J11915" s="8">
        <v>0</v>
      </c>
    </row>
    <row r="11916" spans="1:10" hidden="1" x14ac:dyDescent="0.35">
      <c r="A11916">
        <v>2023</v>
      </c>
      <c r="B11916">
        <v>3164506</v>
      </c>
      <c r="C11916" t="s">
        <v>236</v>
      </c>
      <c r="D11916" t="s">
        <v>303</v>
      </c>
      <c r="E11916" t="s">
        <v>300</v>
      </c>
      <c r="F11916" s="8">
        <v>8142937.79</v>
      </c>
      <c r="G11916" s="10"/>
      <c r="I11916" s="8">
        <v>0</v>
      </c>
      <c r="J11916" s="8">
        <v>8142937.79</v>
      </c>
    </row>
    <row r="11917" spans="1:10" hidden="1" x14ac:dyDescent="0.35">
      <c r="A11917">
        <v>2023</v>
      </c>
      <c r="B11917">
        <v>3164506</v>
      </c>
      <c r="C11917" t="s">
        <v>236</v>
      </c>
      <c r="D11917" t="s">
        <v>303</v>
      </c>
      <c r="E11917" t="s">
        <v>301</v>
      </c>
      <c r="F11917" s="8">
        <v>742100.3</v>
      </c>
      <c r="G11917" s="10"/>
      <c r="I11917" s="8">
        <v>0</v>
      </c>
      <c r="J11917" s="8">
        <v>0</v>
      </c>
    </row>
    <row r="11918" spans="1:10" hidden="1" x14ac:dyDescent="0.35">
      <c r="A11918">
        <v>2023</v>
      </c>
      <c r="B11918">
        <v>3164506</v>
      </c>
      <c r="C11918" t="s">
        <v>236</v>
      </c>
      <c r="D11918" t="s">
        <v>303</v>
      </c>
      <c r="E11918" t="s">
        <v>304</v>
      </c>
      <c r="F11918" s="8">
        <v>40668.730000000003</v>
      </c>
      <c r="G11918" s="10"/>
      <c r="I11918" s="8">
        <v>0</v>
      </c>
      <c r="J11918" s="8">
        <v>0</v>
      </c>
    </row>
    <row r="11919" spans="1:10" hidden="1" x14ac:dyDescent="0.35">
      <c r="A11919">
        <v>2023</v>
      </c>
      <c r="B11919">
        <v>3165503</v>
      </c>
      <c r="C11919" t="s">
        <v>237</v>
      </c>
      <c r="D11919" t="s">
        <v>303</v>
      </c>
      <c r="E11919" t="s">
        <v>299</v>
      </c>
      <c r="F11919" s="8">
        <v>10003706.58</v>
      </c>
      <c r="G11919" s="10">
        <v>9428462.7599999998</v>
      </c>
      <c r="H11919">
        <v>0.71478281789384723</v>
      </c>
      <c r="I11919" s="8">
        <v>411174.39863562101</v>
      </c>
      <c r="J11919" s="8">
        <v>0</v>
      </c>
    </row>
    <row r="11920" spans="1:10" hidden="1" x14ac:dyDescent="0.35">
      <c r="A11920">
        <v>2023</v>
      </c>
      <c r="B11920">
        <v>3165503</v>
      </c>
      <c r="C11920" t="s">
        <v>237</v>
      </c>
      <c r="D11920" t="s">
        <v>303</v>
      </c>
      <c r="E11920" t="s">
        <v>300</v>
      </c>
      <c r="F11920" s="8">
        <v>6739303.1799999997</v>
      </c>
      <c r="G11920" s="10"/>
      <c r="I11920" s="8">
        <v>0</v>
      </c>
      <c r="J11920" s="8">
        <v>7150477.5786356209</v>
      </c>
    </row>
    <row r="11921" spans="1:10" hidden="1" x14ac:dyDescent="0.35">
      <c r="A11921">
        <v>2023</v>
      </c>
      <c r="B11921">
        <v>3165503</v>
      </c>
      <c r="C11921" t="s">
        <v>237</v>
      </c>
      <c r="D11921" t="s">
        <v>303</v>
      </c>
      <c r="E11921" t="s">
        <v>306</v>
      </c>
      <c r="F11921" s="8">
        <v>32345.759999999998</v>
      </c>
      <c r="G11921" s="10"/>
      <c r="I11921" s="8">
        <v>0</v>
      </c>
      <c r="J11921" s="8">
        <v>0</v>
      </c>
    </row>
    <row r="11922" spans="1:10" hidden="1" x14ac:dyDescent="0.35">
      <c r="A11922">
        <v>2023</v>
      </c>
      <c r="B11922">
        <v>3165503</v>
      </c>
      <c r="C11922" t="s">
        <v>237</v>
      </c>
      <c r="D11922" t="s">
        <v>303</v>
      </c>
      <c r="E11922" t="s">
        <v>301</v>
      </c>
      <c r="F11922" s="8">
        <v>1094407.8999999999</v>
      </c>
      <c r="G11922" s="10"/>
      <c r="I11922" s="8">
        <v>0</v>
      </c>
      <c r="J11922" s="8">
        <v>0</v>
      </c>
    </row>
    <row r="11923" spans="1:10" hidden="1" x14ac:dyDescent="0.35">
      <c r="A11923">
        <v>2023</v>
      </c>
      <c r="B11923">
        <v>3165503</v>
      </c>
      <c r="C11923" t="s">
        <v>237</v>
      </c>
      <c r="D11923" t="s">
        <v>303</v>
      </c>
      <c r="E11923" t="s">
        <v>304</v>
      </c>
      <c r="F11923" s="8">
        <v>31913.759999999998</v>
      </c>
      <c r="G11923" s="10"/>
      <c r="I11923" s="8">
        <v>0</v>
      </c>
      <c r="J11923" s="8">
        <v>0</v>
      </c>
    </row>
    <row r="11924" spans="1:10" hidden="1" x14ac:dyDescent="0.35">
      <c r="A11924">
        <v>2023</v>
      </c>
      <c r="B11924">
        <v>3165503</v>
      </c>
      <c r="C11924" t="s">
        <v>237</v>
      </c>
      <c r="D11924" t="s">
        <v>303</v>
      </c>
      <c r="E11924" t="s">
        <v>309</v>
      </c>
      <c r="F11924" s="8">
        <v>575243.81999999995</v>
      </c>
      <c r="G11924" s="10"/>
      <c r="I11924" s="8">
        <v>0</v>
      </c>
      <c r="J11924" s="8">
        <v>0</v>
      </c>
    </row>
    <row r="11925" spans="1:10" hidden="1" x14ac:dyDescent="0.35">
      <c r="A11925">
        <v>2023</v>
      </c>
      <c r="B11925">
        <v>3165909</v>
      </c>
      <c r="C11925" t="s">
        <v>238</v>
      </c>
      <c r="D11925" t="s">
        <v>303</v>
      </c>
      <c r="E11925" t="s">
        <v>299</v>
      </c>
      <c r="F11925" s="8">
        <v>8256615.04</v>
      </c>
      <c r="G11925" s="10">
        <v>8256615.04</v>
      </c>
      <c r="H11925">
        <v>0.72122319996161532</v>
      </c>
      <c r="I11925" s="8">
        <v>0</v>
      </c>
      <c r="J11925" s="8">
        <v>0</v>
      </c>
    </row>
    <row r="11926" spans="1:10" hidden="1" x14ac:dyDescent="0.35">
      <c r="A11926">
        <v>2023</v>
      </c>
      <c r="B11926">
        <v>3165909</v>
      </c>
      <c r="C11926" t="s">
        <v>238</v>
      </c>
      <c r="D11926" t="s">
        <v>303</v>
      </c>
      <c r="E11926" t="s">
        <v>300</v>
      </c>
      <c r="F11926" s="8">
        <v>5954862.3200000003</v>
      </c>
      <c r="G11926" s="10"/>
      <c r="I11926" s="8">
        <v>0</v>
      </c>
      <c r="J11926" s="8">
        <v>5954862.3200000003</v>
      </c>
    </row>
    <row r="11927" spans="1:10" hidden="1" x14ac:dyDescent="0.35">
      <c r="A11927">
        <v>2023</v>
      </c>
      <c r="B11927">
        <v>3165909</v>
      </c>
      <c r="C11927" t="s">
        <v>238</v>
      </c>
      <c r="D11927" t="s">
        <v>303</v>
      </c>
      <c r="E11927" t="s">
        <v>306</v>
      </c>
      <c r="F11927" s="8">
        <v>7068.4</v>
      </c>
      <c r="G11927" s="10"/>
      <c r="I11927" s="8">
        <v>0</v>
      </c>
      <c r="J11927" s="8">
        <v>0</v>
      </c>
    </row>
    <row r="11928" spans="1:10" hidden="1" x14ac:dyDescent="0.35">
      <c r="A11928">
        <v>2023</v>
      </c>
      <c r="B11928">
        <v>3165909</v>
      </c>
      <c r="C11928" t="s">
        <v>238</v>
      </c>
      <c r="D11928" t="s">
        <v>303</v>
      </c>
      <c r="E11928" t="s">
        <v>301</v>
      </c>
      <c r="F11928" s="8">
        <v>1210168.25</v>
      </c>
      <c r="G11928" s="10"/>
      <c r="I11928" s="8">
        <v>0</v>
      </c>
      <c r="J11928" s="8">
        <v>0</v>
      </c>
    </row>
    <row r="11929" spans="1:10" hidden="1" x14ac:dyDescent="0.35">
      <c r="A11929">
        <v>2023</v>
      </c>
      <c r="B11929">
        <v>3165909</v>
      </c>
      <c r="C11929" t="s">
        <v>238</v>
      </c>
      <c r="D11929" t="s">
        <v>303</v>
      </c>
      <c r="E11929" t="s">
        <v>305</v>
      </c>
      <c r="F11929" s="8">
        <v>305.29000000000002</v>
      </c>
      <c r="G11929" s="10"/>
      <c r="I11929" s="8">
        <v>0</v>
      </c>
      <c r="J11929" s="8">
        <v>0</v>
      </c>
    </row>
    <row r="11930" spans="1:10" hidden="1" x14ac:dyDescent="0.35">
      <c r="A11930">
        <v>2023</v>
      </c>
      <c r="B11930">
        <v>3166105</v>
      </c>
      <c r="C11930" t="s">
        <v>239</v>
      </c>
      <c r="D11930" t="s">
        <v>303</v>
      </c>
      <c r="E11930" t="s">
        <v>299</v>
      </c>
      <c r="F11930" s="8">
        <v>5799104.6699999999</v>
      </c>
      <c r="G11930" s="10">
        <v>5799104.6699999999</v>
      </c>
      <c r="H11930">
        <v>0.81138378211062723</v>
      </c>
      <c r="I11930" s="8">
        <v>0</v>
      </c>
      <c r="J11930" s="8">
        <v>0</v>
      </c>
    </row>
    <row r="11931" spans="1:10" hidden="1" x14ac:dyDescent="0.35">
      <c r="A11931">
        <v>2023</v>
      </c>
      <c r="B11931">
        <v>3166105</v>
      </c>
      <c r="C11931" t="s">
        <v>239</v>
      </c>
      <c r="D11931" t="s">
        <v>303</v>
      </c>
      <c r="E11931" t="s">
        <v>300</v>
      </c>
      <c r="F11931" s="8">
        <v>4705299.4800000004</v>
      </c>
      <c r="G11931" s="10"/>
      <c r="I11931" s="8">
        <v>0</v>
      </c>
      <c r="J11931" s="8">
        <v>4705299.4800000004</v>
      </c>
    </row>
    <row r="11932" spans="1:10" hidden="1" x14ac:dyDescent="0.35">
      <c r="A11932">
        <v>2023</v>
      </c>
      <c r="B11932">
        <v>3166105</v>
      </c>
      <c r="C11932" t="s">
        <v>239</v>
      </c>
      <c r="D11932" t="s">
        <v>303</v>
      </c>
      <c r="E11932" t="s">
        <v>301</v>
      </c>
      <c r="F11932" s="8">
        <v>385913.14</v>
      </c>
      <c r="G11932" s="10"/>
      <c r="I11932" s="8">
        <v>0</v>
      </c>
      <c r="J11932" s="8">
        <v>0</v>
      </c>
    </row>
    <row r="11933" spans="1:10" hidden="1" x14ac:dyDescent="0.35">
      <c r="A11933">
        <v>2023</v>
      </c>
      <c r="B11933">
        <v>3166501</v>
      </c>
      <c r="C11933" t="s">
        <v>240</v>
      </c>
      <c r="D11933" t="s">
        <v>303</v>
      </c>
      <c r="E11933" t="s">
        <v>299</v>
      </c>
      <c r="F11933" s="8">
        <v>7310170.7199999997</v>
      </c>
      <c r="G11933" s="10">
        <v>6831413.3099999996</v>
      </c>
      <c r="H11933">
        <v>0.89599406919795932</v>
      </c>
      <c r="I11933" s="8">
        <v>428963.79994457576</v>
      </c>
      <c r="J11933" s="8">
        <v>0</v>
      </c>
    </row>
    <row r="11934" spans="1:10" hidden="1" x14ac:dyDescent="0.35">
      <c r="A11934">
        <v>2023</v>
      </c>
      <c r="B11934">
        <v>3166501</v>
      </c>
      <c r="C11934" t="s">
        <v>240</v>
      </c>
      <c r="D11934" t="s">
        <v>303</v>
      </c>
      <c r="E11934" t="s">
        <v>300</v>
      </c>
      <c r="F11934" s="8">
        <v>6120905.8099999996</v>
      </c>
      <c r="G11934" s="10"/>
      <c r="I11934" s="8">
        <v>0</v>
      </c>
      <c r="J11934" s="8">
        <v>6549869.6099445755</v>
      </c>
    </row>
    <row r="11935" spans="1:10" hidden="1" x14ac:dyDescent="0.35">
      <c r="A11935">
        <v>2023</v>
      </c>
      <c r="B11935">
        <v>3166501</v>
      </c>
      <c r="C11935" t="s">
        <v>240</v>
      </c>
      <c r="D11935" t="s">
        <v>303</v>
      </c>
      <c r="E11935" t="s">
        <v>301</v>
      </c>
      <c r="F11935" s="8">
        <v>483459.82</v>
      </c>
      <c r="G11935" s="10"/>
      <c r="I11935" s="8">
        <v>0</v>
      </c>
      <c r="J11935" s="8">
        <v>0</v>
      </c>
    </row>
    <row r="11936" spans="1:10" hidden="1" x14ac:dyDescent="0.35">
      <c r="A11936">
        <v>2023</v>
      </c>
      <c r="B11936">
        <v>3166501</v>
      </c>
      <c r="C11936" t="s">
        <v>240</v>
      </c>
      <c r="D11936" t="s">
        <v>303</v>
      </c>
      <c r="E11936" t="s">
        <v>309</v>
      </c>
      <c r="F11936" s="8">
        <v>478757.41</v>
      </c>
      <c r="G11936" s="10"/>
      <c r="I11936" s="8">
        <v>0</v>
      </c>
      <c r="J11936" s="8">
        <v>0</v>
      </c>
    </row>
    <row r="11937" spans="1:10" hidden="1" x14ac:dyDescent="0.35">
      <c r="A11937">
        <v>2023</v>
      </c>
      <c r="B11937">
        <v>3166709</v>
      </c>
      <c r="C11937" t="s">
        <v>241</v>
      </c>
      <c r="D11937" t="s">
        <v>303</v>
      </c>
      <c r="E11937" t="s">
        <v>299</v>
      </c>
      <c r="F11937" s="8">
        <v>7317542.9500000002</v>
      </c>
      <c r="G11937" s="10">
        <v>5561001.2200000007</v>
      </c>
      <c r="H11937">
        <v>0.82474853152432848</v>
      </c>
      <c r="I11937" s="8">
        <v>1448705.2123787035</v>
      </c>
      <c r="J11937" s="8">
        <v>0</v>
      </c>
    </row>
    <row r="11938" spans="1:10" hidden="1" x14ac:dyDescent="0.35">
      <c r="A11938">
        <v>2023</v>
      </c>
      <c r="B11938">
        <v>3166709</v>
      </c>
      <c r="C11938" t="s">
        <v>241</v>
      </c>
      <c r="D11938" t="s">
        <v>303</v>
      </c>
      <c r="E11938" t="s">
        <v>300</v>
      </c>
      <c r="F11938" s="8">
        <v>4586427.59</v>
      </c>
      <c r="G11938" s="10"/>
      <c r="I11938" s="8">
        <v>0</v>
      </c>
      <c r="J11938" s="8">
        <v>6035132.8023787029</v>
      </c>
    </row>
    <row r="11939" spans="1:10" hidden="1" x14ac:dyDescent="0.35">
      <c r="A11939">
        <v>2023</v>
      </c>
      <c r="B11939">
        <v>3166709</v>
      </c>
      <c r="C11939" t="s">
        <v>241</v>
      </c>
      <c r="D11939" t="s">
        <v>303</v>
      </c>
      <c r="E11939" t="s">
        <v>301</v>
      </c>
      <c r="F11939" s="8">
        <v>74890.789999999994</v>
      </c>
      <c r="G11939" s="10"/>
      <c r="I11939" s="8">
        <v>0</v>
      </c>
      <c r="J11939" s="8">
        <v>0</v>
      </c>
    </row>
    <row r="11940" spans="1:10" hidden="1" x14ac:dyDescent="0.35">
      <c r="A11940">
        <v>2023</v>
      </c>
      <c r="B11940">
        <v>3166709</v>
      </c>
      <c r="C11940" t="s">
        <v>241</v>
      </c>
      <c r="D11940" t="s">
        <v>303</v>
      </c>
      <c r="E11940" t="s">
        <v>309</v>
      </c>
      <c r="F11940" s="8">
        <v>1756541.73</v>
      </c>
      <c r="G11940" s="10"/>
      <c r="I11940" s="8">
        <v>0</v>
      </c>
      <c r="J11940" s="8">
        <v>0</v>
      </c>
    </row>
    <row r="11941" spans="1:10" hidden="1" x14ac:dyDescent="0.35">
      <c r="A11941">
        <v>2023</v>
      </c>
      <c r="B11941">
        <v>3166956</v>
      </c>
      <c r="C11941" t="s">
        <v>242</v>
      </c>
      <c r="D11941" t="s">
        <v>303</v>
      </c>
      <c r="E11941" t="s">
        <v>299</v>
      </c>
      <c r="F11941" s="8">
        <v>8823353.7400000002</v>
      </c>
      <c r="G11941" s="10">
        <v>8626255.4500000011</v>
      </c>
      <c r="H11941">
        <v>0.84703104056581113</v>
      </c>
      <c r="I11941" s="8">
        <v>166948.369672442</v>
      </c>
      <c r="J11941" s="8">
        <v>0</v>
      </c>
    </row>
    <row r="11942" spans="1:10" hidden="1" x14ac:dyDescent="0.35">
      <c r="A11942">
        <v>2023</v>
      </c>
      <c r="B11942">
        <v>3166956</v>
      </c>
      <c r="C11942" t="s">
        <v>242</v>
      </c>
      <c r="D11942" t="s">
        <v>303</v>
      </c>
      <c r="E11942" t="s">
        <v>300</v>
      </c>
      <c r="F11942" s="8">
        <v>7306706.1299999999</v>
      </c>
      <c r="G11942" s="10"/>
      <c r="I11942" s="8">
        <v>0</v>
      </c>
      <c r="J11942" s="8">
        <v>7473654.4996724417</v>
      </c>
    </row>
    <row r="11943" spans="1:10" hidden="1" x14ac:dyDescent="0.35">
      <c r="A11943">
        <v>2023</v>
      </c>
      <c r="B11943">
        <v>3166956</v>
      </c>
      <c r="C11943" t="s">
        <v>242</v>
      </c>
      <c r="D11943" t="s">
        <v>303</v>
      </c>
      <c r="E11943" t="s">
        <v>306</v>
      </c>
      <c r="F11943" s="8">
        <v>245328.4</v>
      </c>
      <c r="G11943" s="10"/>
      <c r="I11943" s="8">
        <v>0</v>
      </c>
      <c r="J11943" s="8">
        <v>0</v>
      </c>
    </row>
    <row r="11944" spans="1:10" hidden="1" x14ac:dyDescent="0.35">
      <c r="A11944">
        <v>2023</v>
      </c>
      <c r="B11944">
        <v>3166956</v>
      </c>
      <c r="C11944" t="s">
        <v>242</v>
      </c>
      <c r="D11944" t="s">
        <v>303</v>
      </c>
      <c r="E11944" t="s">
        <v>301</v>
      </c>
      <c r="F11944" s="8">
        <v>1024828.82</v>
      </c>
      <c r="G11944" s="10"/>
      <c r="I11944" s="8">
        <v>0</v>
      </c>
      <c r="J11944" s="8">
        <v>0</v>
      </c>
    </row>
    <row r="11945" spans="1:10" hidden="1" x14ac:dyDescent="0.35">
      <c r="A11945">
        <v>2023</v>
      </c>
      <c r="B11945">
        <v>3166956</v>
      </c>
      <c r="C11945" t="s">
        <v>242</v>
      </c>
      <c r="D11945" t="s">
        <v>303</v>
      </c>
      <c r="E11945" t="s">
        <v>304</v>
      </c>
      <c r="F11945" s="8">
        <v>49392.1</v>
      </c>
      <c r="G11945" s="10"/>
      <c r="I11945" s="8">
        <v>0</v>
      </c>
      <c r="J11945" s="8">
        <v>0</v>
      </c>
    </row>
    <row r="11946" spans="1:10" hidden="1" x14ac:dyDescent="0.35">
      <c r="A11946">
        <v>2023</v>
      </c>
      <c r="B11946">
        <v>3166956</v>
      </c>
      <c r="C11946" t="s">
        <v>242</v>
      </c>
      <c r="D11946" t="s">
        <v>303</v>
      </c>
      <c r="E11946" t="s">
        <v>309</v>
      </c>
      <c r="F11946" s="8">
        <v>197098.29</v>
      </c>
      <c r="G11946" s="10"/>
      <c r="I11946" s="8">
        <v>0</v>
      </c>
      <c r="J11946" s="8">
        <v>0</v>
      </c>
    </row>
    <row r="11947" spans="1:10" hidden="1" x14ac:dyDescent="0.35">
      <c r="A11947">
        <v>2023</v>
      </c>
      <c r="B11947">
        <v>3167103</v>
      </c>
      <c r="C11947" t="s">
        <v>243</v>
      </c>
      <c r="D11947" t="s">
        <v>303</v>
      </c>
      <c r="E11947" t="s">
        <v>299</v>
      </c>
      <c r="F11947" s="8">
        <v>21363078.190000001</v>
      </c>
      <c r="G11947" s="10">
        <v>19498047.540000003</v>
      </c>
      <c r="H11947">
        <v>0.63823917110010275</v>
      </c>
      <c r="I11947" s="8">
        <v>1190335.6161322857</v>
      </c>
      <c r="J11947" s="8">
        <v>0</v>
      </c>
    </row>
    <row r="11948" spans="1:10" hidden="1" x14ac:dyDescent="0.35">
      <c r="A11948">
        <v>2023</v>
      </c>
      <c r="B11948">
        <v>3167103</v>
      </c>
      <c r="C11948" t="s">
        <v>243</v>
      </c>
      <c r="D11948" t="s">
        <v>303</v>
      </c>
      <c r="E11948" t="s">
        <v>300</v>
      </c>
      <c r="F11948" s="8">
        <v>12444417.699999999</v>
      </c>
      <c r="G11948" s="10"/>
      <c r="I11948" s="8">
        <v>0</v>
      </c>
      <c r="J11948" s="8">
        <v>13634753.316132285</v>
      </c>
    </row>
    <row r="11949" spans="1:10" hidden="1" x14ac:dyDescent="0.35">
      <c r="A11949">
        <v>2023</v>
      </c>
      <c r="B11949">
        <v>3167103</v>
      </c>
      <c r="C11949" t="s">
        <v>243</v>
      </c>
      <c r="D11949" t="s">
        <v>303</v>
      </c>
      <c r="E11949" t="s">
        <v>301</v>
      </c>
      <c r="F11949" s="8">
        <v>5927505.4299999997</v>
      </c>
      <c r="G11949" s="10"/>
      <c r="I11949" s="8">
        <v>0</v>
      </c>
      <c r="J11949" s="8">
        <v>0</v>
      </c>
    </row>
    <row r="11950" spans="1:10" hidden="1" x14ac:dyDescent="0.35">
      <c r="A11950">
        <v>2023</v>
      </c>
      <c r="B11950">
        <v>3167103</v>
      </c>
      <c r="C11950" t="s">
        <v>243</v>
      </c>
      <c r="D11950" t="s">
        <v>303</v>
      </c>
      <c r="E11950" t="s">
        <v>309</v>
      </c>
      <c r="F11950" s="8">
        <v>1865030.65</v>
      </c>
      <c r="G11950" s="10"/>
      <c r="I11950" s="8">
        <v>0</v>
      </c>
      <c r="J11950" s="8">
        <v>0</v>
      </c>
    </row>
    <row r="11951" spans="1:10" hidden="1" x14ac:dyDescent="0.35">
      <c r="A11951">
        <v>2023</v>
      </c>
      <c r="B11951">
        <v>3165552</v>
      </c>
      <c r="C11951" t="s">
        <v>244</v>
      </c>
      <c r="D11951" t="s">
        <v>303</v>
      </c>
      <c r="E11951" t="s">
        <v>299</v>
      </c>
      <c r="F11951" s="8">
        <v>13521686.640000001</v>
      </c>
      <c r="G11951" s="10">
        <v>12962248.32</v>
      </c>
      <c r="H11951">
        <v>0.7647786252254114</v>
      </c>
      <c r="I11951" s="8">
        <v>427846.46926801372</v>
      </c>
      <c r="J11951" s="8">
        <v>0</v>
      </c>
    </row>
    <row r="11952" spans="1:10" hidden="1" x14ac:dyDescent="0.35">
      <c r="A11952">
        <v>2023</v>
      </c>
      <c r="B11952">
        <v>3165552</v>
      </c>
      <c r="C11952" t="s">
        <v>244</v>
      </c>
      <c r="D11952" t="s">
        <v>303</v>
      </c>
      <c r="E11952" t="s">
        <v>300</v>
      </c>
      <c r="F11952" s="8">
        <v>9913250.4499999993</v>
      </c>
      <c r="G11952" s="10"/>
      <c r="I11952" s="8">
        <v>0</v>
      </c>
      <c r="J11952" s="8">
        <v>10341096.919268012</v>
      </c>
    </row>
    <row r="11953" spans="1:10" hidden="1" x14ac:dyDescent="0.35">
      <c r="A11953">
        <v>2023</v>
      </c>
      <c r="B11953">
        <v>3165552</v>
      </c>
      <c r="C11953" t="s">
        <v>244</v>
      </c>
      <c r="D11953" t="s">
        <v>303</v>
      </c>
      <c r="E11953" t="s">
        <v>306</v>
      </c>
      <c r="F11953" s="8">
        <v>22274</v>
      </c>
      <c r="G11953" s="10"/>
      <c r="I11953" s="8">
        <v>0</v>
      </c>
      <c r="J11953" s="8">
        <v>0</v>
      </c>
    </row>
    <row r="11954" spans="1:10" hidden="1" x14ac:dyDescent="0.35">
      <c r="A11954">
        <v>2023</v>
      </c>
      <c r="B11954">
        <v>3165552</v>
      </c>
      <c r="C11954" t="s">
        <v>244</v>
      </c>
      <c r="D11954" t="s">
        <v>303</v>
      </c>
      <c r="E11954" t="s">
        <v>301</v>
      </c>
      <c r="F11954" s="8">
        <v>2275680.13</v>
      </c>
      <c r="G11954" s="10"/>
      <c r="I11954" s="8">
        <v>0</v>
      </c>
      <c r="J11954" s="8">
        <v>0</v>
      </c>
    </row>
    <row r="11955" spans="1:10" hidden="1" x14ac:dyDescent="0.35">
      <c r="A11955">
        <v>2023</v>
      </c>
      <c r="B11955">
        <v>3165552</v>
      </c>
      <c r="C11955" t="s">
        <v>244</v>
      </c>
      <c r="D11955" t="s">
        <v>303</v>
      </c>
      <c r="E11955" t="s">
        <v>309</v>
      </c>
      <c r="F11955" s="8">
        <v>559438.31999999995</v>
      </c>
      <c r="G11955" s="10"/>
      <c r="I11955" s="8">
        <v>0</v>
      </c>
      <c r="J11955" s="8">
        <v>0</v>
      </c>
    </row>
    <row r="11956" spans="1:10" hidden="1" x14ac:dyDescent="0.35">
      <c r="A11956">
        <v>2023</v>
      </c>
      <c r="B11956">
        <v>3167707</v>
      </c>
      <c r="C11956" t="s">
        <v>245</v>
      </c>
      <c r="D11956" t="s">
        <v>303</v>
      </c>
      <c r="E11956" t="s">
        <v>299</v>
      </c>
      <c r="F11956" s="8">
        <v>7616500.3200000003</v>
      </c>
      <c r="G11956" s="10">
        <v>7466439.9000000004</v>
      </c>
      <c r="H11956">
        <v>0.89786207882018843</v>
      </c>
      <c r="I11956" s="8">
        <v>134733.56064983059</v>
      </c>
      <c r="J11956" s="8">
        <v>0</v>
      </c>
    </row>
    <row r="11957" spans="1:10" hidden="1" x14ac:dyDescent="0.35">
      <c r="A11957">
        <v>2023</v>
      </c>
      <c r="B11957">
        <v>3167707</v>
      </c>
      <c r="C11957" t="s">
        <v>245</v>
      </c>
      <c r="D11957" t="s">
        <v>303</v>
      </c>
      <c r="E11957" t="s">
        <v>300</v>
      </c>
      <c r="F11957" s="8">
        <v>6703833.25</v>
      </c>
      <c r="G11957" s="10"/>
      <c r="I11957" s="8">
        <v>0</v>
      </c>
      <c r="J11957" s="8">
        <v>6838566.8106498308</v>
      </c>
    </row>
    <row r="11958" spans="1:10" hidden="1" x14ac:dyDescent="0.35">
      <c r="A11958">
        <v>2023</v>
      </c>
      <c r="B11958">
        <v>3167707</v>
      </c>
      <c r="C11958" t="s">
        <v>245</v>
      </c>
      <c r="D11958" t="s">
        <v>303</v>
      </c>
      <c r="E11958" t="s">
        <v>301</v>
      </c>
      <c r="F11958" s="8">
        <v>366247.4</v>
      </c>
      <c r="G11958" s="10"/>
      <c r="I11958" s="8">
        <v>0</v>
      </c>
      <c r="J11958" s="8">
        <v>0</v>
      </c>
    </row>
    <row r="11959" spans="1:10" hidden="1" x14ac:dyDescent="0.35">
      <c r="A11959">
        <v>2023</v>
      </c>
      <c r="B11959">
        <v>3167707</v>
      </c>
      <c r="C11959" t="s">
        <v>245</v>
      </c>
      <c r="D11959" t="s">
        <v>303</v>
      </c>
      <c r="E11959" t="s">
        <v>309</v>
      </c>
      <c r="F11959" s="8">
        <v>150060.42000000001</v>
      </c>
      <c r="G11959" s="10"/>
      <c r="I11959" s="8">
        <v>0</v>
      </c>
      <c r="J11959" s="8">
        <v>0</v>
      </c>
    </row>
    <row r="11960" spans="1:10" hidden="1" x14ac:dyDescent="0.35">
      <c r="A11960">
        <v>2023</v>
      </c>
      <c r="B11960">
        <v>3168002</v>
      </c>
      <c r="C11960" t="s">
        <v>246</v>
      </c>
      <c r="D11960" t="s">
        <v>303</v>
      </c>
      <c r="E11960" t="s">
        <v>299</v>
      </c>
      <c r="F11960" s="8">
        <v>37297911.509999998</v>
      </c>
      <c r="G11960" s="10">
        <v>35460046.18</v>
      </c>
      <c r="H11960">
        <v>0.6232271384481316</v>
      </c>
      <c r="I11960" s="8">
        <v>1145407.5504689312</v>
      </c>
      <c r="J11960" s="8">
        <v>0</v>
      </c>
    </row>
    <row r="11961" spans="1:10" hidden="1" x14ac:dyDescent="0.35">
      <c r="A11961">
        <v>2023</v>
      </c>
      <c r="B11961">
        <v>3168002</v>
      </c>
      <c r="C11961" t="s">
        <v>246</v>
      </c>
      <c r="D11961" t="s">
        <v>303</v>
      </c>
      <c r="E11961" t="s">
        <v>300</v>
      </c>
      <c r="F11961" s="8">
        <v>22099663.109999999</v>
      </c>
      <c r="G11961" s="10"/>
      <c r="I11961" s="8">
        <v>0</v>
      </c>
      <c r="J11961" s="8">
        <v>23245070.660468932</v>
      </c>
    </row>
    <row r="11962" spans="1:10" hidden="1" x14ac:dyDescent="0.35">
      <c r="A11962">
        <v>2023</v>
      </c>
      <c r="B11962">
        <v>3168002</v>
      </c>
      <c r="C11962" t="s">
        <v>246</v>
      </c>
      <c r="D11962" t="s">
        <v>303</v>
      </c>
      <c r="E11962" t="s">
        <v>307</v>
      </c>
      <c r="F11962" s="8">
        <v>57009.47</v>
      </c>
      <c r="G11962" s="10"/>
      <c r="I11962" s="8">
        <v>0</v>
      </c>
      <c r="J11962" s="8">
        <v>0</v>
      </c>
    </row>
    <row r="11963" spans="1:10" hidden="1" x14ac:dyDescent="0.35">
      <c r="A11963">
        <v>2023</v>
      </c>
      <c r="B11963">
        <v>3168002</v>
      </c>
      <c r="C11963" t="s">
        <v>246</v>
      </c>
      <c r="D11963" t="s">
        <v>303</v>
      </c>
      <c r="E11963" t="s">
        <v>306</v>
      </c>
      <c r="F11963" s="8">
        <v>146580.09</v>
      </c>
      <c r="G11963" s="10"/>
      <c r="I11963" s="8">
        <v>0</v>
      </c>
      <c r="J11963" s="8">
        <v>0</v>
      </c>
    </row>
    <row r="11964" spans="1:10" hidden="1" x14ac:dyDescent="0.35">
      <c r="A11964">
        <v>2023</v>
      </c>
      <c r="B11964">
        <v>3168002</v>
      </c>
      <c r="C11964" t="s">
        <v>246</v>
      </c>
      <c r="D11964" t="s">
        <v>303</v>
      </c>
      <c r="E11964" t="s">
        <v>301</v>
      </c>
      <c r="F11964" s="8">
        <v>13064202.949999999</v>
      </c>
      <c r="G11964" s="10"/>
      <c r="I11964" s="8">
        <v>0</v>
      </c>
      <c r="J11964" s="8">
        <v>0</v>
      </c>
    </row>
    <row r="11965" spans="1:10" hidden="1" x14ac:dyDescent="0.35">
      <c r="A11965">
        <v>2023</v>
      </c>
      <c r="B11965">
        <v>3168002</v>
      </c>
      <c r="C11965" t="s">
        <v>246</v>
      </c>
      <c r="D11965" t="s">
        <v>303</v>
      </c>
      <c r="E11965" t="s">
        <v>305</v>
      </c>
      <c r="F11965" s="8">
        <v>92590.56</v>
      </c>
      <c r="G11965" s="10"/>
      <c r="I11965" s="8">
        <v>0</v>
      </c>
      <c r="J11965" s="8">
        <v>0</v>
      </c>
    </row>
    <row r="11966" spans="1:10" hidden="1" x14ac:dyDescent="0.35">
      <c r="A11966">
        <v>2023</v>
      </c>
      <c r="B11966">
        <v>3168002</v>
      </c>
      <c r="C11966" t="s">
        <v>246</v>
      </c>
      <c r="D11966" t="s">
        <v>303</v>
      </c>
      <c r="E11966" t="s">
        <v>309</v>
      </c>
      <c r="F11966" s="8">
        <v>1837865.33</v>
      </c>
      <c r="G11966" s="10"/>
      <c r="I11966" s="8">
        <v>0</v>
      </c>
      <c r="J11966" s="8">
        <v>0</v>
      </c>
    </row>
    <row r="11967" spans="1:10" hidden="1" x14ac:dyDescent="0.35">
      <c r="A11967">
        <v>2023</v>
      </c>
      <c r="B11967">
        <v>3168051</v>
      </c>
      <c r="C11967" t="s">
        <v>247</v>
      </c>
      <c r="D11967" t="s">
        <v>303</v>
      </c>
      <c r="E11967" t="s">
        <v>299</v>
      </c>
      <c r="F11967" s="8">
        <v>6901011.0700000003</v>
      </c>
      <c r="G11967" s="10">
        <v>6066554.1900000004</v>
      </c>
      <c r="H11967">
        <v>0.81277706348156753</v>
      </c>
      <c r="I11967" s="8">
        <v>678227.41252839076</v>
      </c>
      <c r="J11967" s="8">
        <v>0</v>
      </c>
    </row>
    <row r="11968" spans="1:10" hidden="1" x14ac:dyDescent="0.35">
      <c r="A11968">
        <v>2023</v>
      </c>
      <c r="B11968">
        <v>3168051</v>
      </c>
      <c r="C11968" t="s">
        <v>247</v>
      </c>
      <c r="D11968" t="s">
        <v>303</v>
      </c>
      <c r="E11968" t="s">
        <v>300</v>
      </c>
      <c r="F11968" s="8">
        <v>4930756.0999999996</v>
      </c>
      <c r="G11968" s="10"/>
      <c r="I11968" s="8">
        <v>0</v>
      </c>
      <c r="J11968" s="8">
        <v>5608983.5125283906</v>
      </c>
    </row>
    <row r="11969" spans="1:10" hidden="1" x14ac:dyDescent="0.35">
      <c r="A11969">
        <v>2023</v>
      </c>
      <c r="B11969">
        <v>3168051</v>
      </c>
      <c r="C11969" t="s">
        <v>247</v>
      </c>
      <c r="D11969" t="s">
        <v>303</v>
      </c>
      <c r="E11969" t="s">
        <v>306</v>
      </c>
      <c r="F11969" s="8">
        <v>42000</v>
      </c>
      <c r="G11969" s="10"/>
      <c r="I11969" s="8">
        <v>0</v>
      </c>
      <c r="J11969" s="8">
        <v>0</v>
      </c>
    </row>
    <row r="11970" spans="1:10" hidden="1" x14ac:dyDescent="0.35">
      <c r="A11970">
        <v>2023</v>
      </c>
      <c r="B11970">
        <v>3168051</v>
      </c>
      <c r="C11970" t="s">
        <v>247</v>
      </c>
      <c r="D11970" t="s">
        <v>303</v>
      </c>
      <c r="E11970" t="s">
        <v>301</v>
      </c>
      <c r="F11970" s="8">
        <v>1093798.0900000001</v>
      </c>
      <c r="G11970" s="10"/>
      <c r="I11970" s="8">
        <v>0</v>
      </c>
      <c r="J11970" s="8">
        <v>0</v>
      </c>
    </row>
    <row r="11971" spans="1:10" hidden="1" x14ac:dyDescent="0.35">
      <c r="A11971">
        <v>2023</v>
      </c>
      <c r="B11971">
        <v>3168051</v>
      </c>
      <c r="C11971" t="s">
        <v>247</v>
      </c>
      <c r="D11971" t="s">
        <v>303</v>
      </c>
      <c r="E11971" t="s">
        <v>309</v>
      </c>
      <c r="F11971" s="8">
        <v>834456.88</v>
      </c>
      <c r="G11971" s="10"/>
      <c r="I11971" s="8">
        <v>0</v>
      </c>
      <c r="J11971" s="8">
        <v>0</v>
      </c>
    </row>
    <row r="11972" spans="1:10" hidden="1" x14ac:dyDescent="0.35">
      <c r="A11972">
        <v>2023</v>
      </c>
      <c r="B11972">
        <v>3168408</v>
      </c>
      <c r="C11972" t="s">
        <v>248</v>
      </c>
      <c r="D11972" t="s">
        <v>303</v>
      </c>
      <c r="E11972" t="s">
        <v>299</v>
      </c>
      <c r="F11972" s="8">
        <v>11609646.609999999</v>
      </c>
      <c r="G11972" s="10">
        <v>11609646.609999999</v>
      </c>
      <c r="H11972">
        <v>0.87475669425221203</v>
      </c>
      <c r="I11972" s="8">
        <v>0</v>
      </c>
      <c r="J11972" s="8">
        <v>0</v>
      </c>
    </row>
    <row r="11973" spans="1:10" hidden="1" x14ac:dyDescent="0.35">
      <c r="A11973">
        <v>2023</v>
      </c>
      <c r="B11973">
        <v>3168408</v>
      </c>
      <c r="C11973" t="s">
        <v>248</v>
      </c>
      <c r="D11973" t="s">
        <v>303</v>
      </c>
      <c r="E11973" t="s">
        <v>300</v>
      </c>
      <c r="F11973" s="8">
        <v>10155616.09</v>
      </c>
      <c r="G11973" s="10"/>
      <c r="I11973" s="8">
        <v>0</v>
      </c>
      <c r="J11973" s="8">
        <v>10155616.09</v>
      </c>
    </row>
    <row r="11974" spans="1:10" hidden="1" x14ac:dyDescent="0.35">
      <c r="A11974">
        <v>2023</v>
      </c>
      <c r="B11974">
        <v>3168408</v>
      </c>
      <c r="C11974" t="s">
        <v>248</v>
      </c>
      <c r="D11974" t="s">
        <v>303</v>
      </c>
      <c r="E11974" t="s">
        <v>306</v>
      </c>
      <c r="F11974" s="8">
        <v>152273</v>
      </c>
      <c r="G11974" s="10"/>
      <c r="I11974" s="8">
        <v>0</v>
      </c>
      <c r="J11974" s="8">
        <v>0</v>
      </c>
    </row>
    <row r="11975" spans="1:10" hidden="1" x14ac:dyDescent="0.35">
      <c r="A11975">
        <v>2023</v>
      </c>
      <c r="B11975">
        <v>3168408</v>
      </c>
      <c r="C11975" t="s">
        <v>248</v>
      </c>
      <c r="D11975" t="s">
        <v>303</v>
      </c>
      <c r="E11975" t="s">
        <v>301</v>
      </c>
      <c r="F11975" s="8">
        <v>1153852.74</v>
      </c>
      <c r="G11975" s="10"/>
      <c r="I11975" s="8">
        <v>0</v>
      </c>
      <c r="J11975" s="8">
        <v>0</v>
      </c>
    </row>
    <row r="11976" spans="1:10" hidden="1" x14ac:dyDescent="0.35">
      <c r="A11976">
        <v>2023</v>
      </c>
      <c r="B11976">
        <v>3168606</v>
      </c>
      <c r="C11976" t="s">
        <v>249</v>
      </c>
      <c r="D11976" t="s">
        <v>303</v>
      </c>
      <c r="E11976" t="s">
        <v>299</v>
      </c>
      <c r="F11976" s="8">
        <v>106945570.01000001</v>
      </c>
      <c r="G11976" s="10">
        <v>97046003.140000001</v>
      </c>
      <c r="H11976">
        <v>0.57755775906754159</v>
      </c>
      <c r="I11976" s="8">
        <v>5717571.657176476</v>
      </c>
      <c r="J11976" s="8">
        <v>0</v>
      </c>
    </row>
    <row r="11977" spans="1:10" hidden="1" x14ac:dyDescent="0.35">
      <c r="A11977">
        <v>2023</v>
      </c>
      <c r="B11977">
        <v>3168606</v>
      </c>
      <c r="C11977" t="s">
        <v>249</v>
      </c>
      <c r="D11977" t="s">
        <v>303</v>
      </c>
      <c r="E11977" t="s">
        <v>300</v>
      </c>
      <c r="F11977" s="8">
        <v>56049672.100000001</v>
      </c>
      <c r="G11977" s="10"/>
      <c r="I11977" s="8">
        <v>0</v>
      </c>
      <c r="J11977" s="8">
        <v>61767243.757176474</v>
      </c>
    </row>
    <row r="11978" spans="1:10" hidden="1" x14ac:dyDescent="0.35">
      <c r="A11978">
        <v>2023</v>
      </c>
      <c r="B11978">
        <v>3168606</v>
      </c>
      <c r="C11978" t="s">
        <v>249</v>
      </c>
      <c r="D11978" t="s">
        <v>303</v>
      </c>
      <c r="E11978" t="s">
        <v>306</v>
      </c>
      <c r="F11978" s="8">
        <v>412338.42</v>
      </c>
      <c r="G11978" s="10"/>
      <c r="I11978" s="8">
        <v>0</v>
      </c>
      <c r="J11978" s="8">
        <v>0</v>
      </c>
    </row>
    <row r="11979" spans="1:10" hidden="1" x14ac:dyDescent="0.35">
      <c r="A11979">
        <v>2023</v>
      </c>
      <c r="B11979">
        <v>3168606</v>
      </c>
      <c r="C11979" t="s">
        <v>249</v>
      </c>
      <c r="D11979" t="s">
        <v>303</v>
      </c>
      <c r="E11979" t="s">
        <v>301</v>
      </c>
      <c r="F11979" s="8">
        <v>35501237.159999996</v>
      </c>
      <c r="G11979" s="10"/>
      <c r="I11979" s="8">
        <v>0</v>
      </c>
      <c r="J11979" s="8">
        <v>0</v>
      </c>
    </row>
    <row r="11980" spans="1:10" hidden="1" x14ac:dyDescent="0.35">
      <c r="A11980">
        <v>2023</v>
      </c>
      <c r="B11980">
        <v>3168606</v>
      </c>
      <c r="C11980" t="s">
        <v>249</v>
      </c>
      <c r="D11980" t="s">
        <v>303</v>
      </c>
      <c r="E11980" t="s">
        <v>305</v>
      </c>
      <c r="F11980" s="8">
        <v>1244170.3999999999</v>
      </c>
      <c r="G11980" s="10"/>
      <c r="I11980" s="8">
        <v>0</v>
      </c>
      <c r="J11980" s="8">
        <v>0</v>
      </c>
    </row>
    <row r="11981" spans="1:10" hidden="1" x14ac:dyDescent="0.35">
      <c r="A11981">
        <v>2023</v>
      </c>
      <c r="B11981">
        <v>3168606</v>
      </c>
      <c r="C11981" t="s">
        <v>249</v>
      </c>
      <c r="D11981" t="s">
        <v>303</v>
      </c>
      <c r="E11981" t="s">
        <v>309</v>
      </c>
      <c r="F11981" s="8">
        <v>9899566.8699999992</v>
      </c>
      <c r="G11981" s="10"/>
      <c r="I11981" s="8">
        <v>0</v>
      </c>
      <c r="J11981" s="8">
        <v>0</v>
      </c>
    </row>
    <row r="11982" spans="1:10" hidden="1" x14ac:dyDescent="0.35">
      <c r="A11982">
        <v>2023</v>
      </c>
      <c r="B11982">
        <v>3169505</v>
      </c>
      <c r="C11982" t="s">
        <v>250</v>
      </c>
      <c r="D11982" t="s">
        <v>303</v>
      </c>
      <c r="E11982" t="s">
        <v>299</v>
      </c>
      <c r="F11982" s="8">
        <v>8675004.5899999999</v>
      </c>
      <c r="G11982" s="10">
        <v>7311906.1200000001</v>
      </c>
      <c r="H11982">
        <v>0.75191886763447668</v>
      </c>
      <c r="I11982" s="8">
        <v>1024939.4580366877</v>
      </c>
      <c r="J11982" s="8">
        <v>0</v>
      </c>
    </row>
    <row r="11983" spans="1:10" hidden="1" x14ac:dyDescent="0.35">
      <c r="A11983">
        <v>2023</v>
      </c>
      <c r="B11983">
        <v>3169505</v>
      </c>
      <c r="C11983" t="s">
        <v>250</v>
      </c>
      <c r="D11983" t="s">
        <v>303</v>
      </c>
      <c r="E11983" t="s">
        <v>300</v>
      </c>
      <c r="F11983" s="8">
        <v>5497960.1699999999</v>
      </c>
      <c r="G11983" s="10"/>
      <c r="I11983" s="8">
        <v>0</v>
      </c>
      <c r="J11983" s="8">
        <v>6522899.6280366872</v>
      </c>
    </row>
    <row r="11984" spans="1:10" hidden="1" x14ac:dyDescent="0.35">
      <c r="A11984">
        <v>2023</v>
      </c>
      <c r="B11984">
        <v>3169505</v>
      </c>
      <c r="C11984" t="s">
        <v>250</v>
      </c>
      <c r="D11984" t="s">
        <v>303</v>
      </c>
      <c r="E11984" t="s">
        <v>301</v>
      </c>
      <c r="F11984" s="8">
        <v>1813945.95</v>
      </c>
      <c r="G11984" s="10"/>
      <c r="I11984" s="8">
        <v>0</v>
      </c>
      <c r="J11984" s="8">
        <v>0</v>
      </c>
    </row>
    <row r="11985" spans="1:10" hidden="1" x14ac:dyDescent="0.35">
      <c r="A11985">
        <v>2023</v>
      </c>
      <c r="B11985">
        <v>3169505</v>
      </c>
      <c r="C11985" t="s">
        <v>250</v>
      </c>
      <c r="D11985" t="s">
        <v>303</v>
      </c>
      <c r="E11985" t="s">
        <v>309</v>
      </c>
      <c r="F11985" s="8">
        <v>1363098.47</v>
      </c>
      <c r="G11985" s="10"/>
      <c r="I11985" s="8">
        <v>0</v>
      </c>
      <c r="J11985" s="8">
        <v>0</v>
      </c>
    </row>
    <row r="11986" spans="1:10" hidden="1" x14ac:dyDescent="0.35">
      <c r="A11986">
        <v>2023</v>
      </c>
      <c r="B11986">
        <v>3169703</v>
      </c>
      <c r="C11986" t="s">
        <v>251</v>
      </c>
      <c r="D11986" t="s">
        <v>303</v>
      </c>
      <c r="E11986" t="s">
        <v>299</v>
      </c>
      <c r="F11986" s="8">
        <v>20393595.52</v>
      </c>
      <c r="G11986" s="10">
        <v>19121480.57</v>
      </c>
      <c r="H11986">
        <v>0.6516862872820941</v>
      </c>
      <c r="I11986" s="8">
        <v>829019.86876154679</v>
      </c>
      <c r="J11986" s="8">
        <v>0</v>
      </c>
    </row>
    <row r="11987" spans="1:10" hidden="1" x14ac:dyDescent="0.35">
      <c r="A11987">
        <v>2023</v>
      </c>
      <c r="B11987">
        <v>3169703</v>
      </c>
      <c r="C11987" t="s">
        <v>251</v>
      </c>
      <c r="D11987" t="s">
        <v>303</v>
      </c>
      <c r="E11987" t="s">
        <v>300</v>
      </c>
      <c r="F11987" s="8">
        <v>12461206.68</v>
      </c>
      <c r="G11987" s="10"/>
      <c r="I11987" s="8">
        <v>0</v>
      </c>
      <c r="J11987" s="8">
        <v>13290226.548761547</v>
      </c>
    </row>
    <row r="11988" spans="1:10" hidden="1" x14ac:dyDescent="0.35">
      <c r="A11988">
        <v>2023</v>
      </c>
      <c r="B11988">
        <v>3169703</v>
      </c>
      <c r="C11988" t="s">
        <v>251</v>
      </c>
      <c r="D11988" t="s">
        <v>303</v>
      </c>
      <c r="E11988" t="s">
        <v>306</v>
      </c>
      <c r="F11988" s="8">
        <v>297625.18</v>
      </c>
      <c r="G11988" s="10"/>
      <c r="I11988" s="8">
        <v>0</v>
      </c>
      <c r="J11988" s="8">
        <v>0</v>
      </c>
    </row>
    <row r="11989" spans="1:10" hidden="1" x14ac:dyDescent="0.35">
      <c r="A11989">
        <v>2023</v>
      </c>
      <c r="B11989">
        <v>3169703</v>
      </c>
      <c r="C11989" t="s">
        <v>251</v>
      </c>
      <c r="D11989" t="s">
        <v>303</v>
      </c>
      <c r="E11989" t="s">
        <v>301</v>
      </c>
      <c r="F11989" s="8">
        <v>5108332.5599999996</v>
      </c>
      <c r="G11989" s="10"/>
      <c r="I11989" s="8">
        <v>0</v>
      </c>
      <c r="J11989" s="8">
        <v>0</v>
      </c>
    </row>
    <row r="11990" spans="1:10" hidden="1" x14ac:dyDescent="0.35">
      <c r="A11990">
        <v>2023</v>
      </c>
      <c r="B11990">
        <v>3169703</v>
      </c>
      <c r="C11990" t="s">
        <v>251</v>
      </c>
      <c r="D11990" t="s">
        <v>303</v>
      </c>
      <c r="E11990" t="s">
        <v>309</v>
      </c>
      <c r="F11990" s="8">
        <v>1272114.95</v>
      </c>
      <c r="G11990" s="10"/>
      <c r="I11990" s="8">
        <v>0</v>
      </c>
      <c r="J11990" s="8">
        <v>0</v>
      </c>
    </row>
    <row r="11991" spans="1:10" hidden="1" x14ac:dyDescent="0.35">
      <c r="A11991">
        <v>2023</v>
      </c>
      <c r="B11991">
        <v>3170008</v>
      </c>
      <c r="C11991" t="s">
        <v>252</v>
      </c>
      <c r="D11991" t="s">
        <v>303</v>
      </c>
      <c r="E11991" t="s">
        <v>299</v>
      </c>
      <c r="F11991" s="8">
        <v>13312776.68</v>
      </c>
      <c r="G11991" s="10">
        <v>13206654.439999999</v>
      </c>
      <c r="H11991">
        <v>0.60358572537921273</v>
      </c>
      <c r="I11991" s="8">
        <v>64053.869209266908</v>
      </c>
      <c r="J11991" s="8">
        <v>0</v>
      </c>
    </row>
    <row r="11992" spans="1:10" hidden="1" x14ac:dyDescent="0.35">
      <c r="A11992">
        <v>2023</v>
      </c>
      <c r="B11992">
        <v>3170008</v>
      </c>
      <c r="C11992" t="s">
        <v>252</v>
      </c>
      <c r="D11992" t="s">
        <v>303</v>
      </c>
      <c r="E11992" t="s">
        <v>300</v>
      </c>
      <c r="F11992" s="8">
        <v>7971348.0999999996</v>
      </c>
      <c r="G11992" s="10"/>
      <c r="I11992" s="8">
        <v>0</v>
      </c>
      <c r="J11992" s="8">
        <v>8035401.9692092668</v>
      </c>
    </row>
    <row r="11993" spans="1:10" hidden="1" x14ac:dyDescent="0.35">
      <c r="A11993">
        <v>2023</v>
      </c>
      <c r="B11993">
        <v>3170008</v>
      </c>
      <c r="C11993" t="s">
        <v>252</v>
      </c>
      <c r="D11993" t="s">
        <v>303</v>
      </c>
      <c r="E11993" t="s">
        <v>306</v>
      </c>
      <c r="F11993" s="8">
        <v>165433.32999999999</v>
      </c>
      <c r="G11993" s="10"/>
      <c r="I11993" s="8">
        <v>0</v>
      </c>
      <c r="J11993" s="8">
        <v>0</v>
      </c>
    </row>
    <row r="11994" spans="1:10" hidden="1" x14ac:dyDescent="0.35">
      <c r="A11994">
        <v>2023</v>
      </c>
      <c r="B11994">
        <v>3170008</v>
      </c>
      <c r="C11994" t="s">
        <v>252</v>
      </c>
      <c r="D11994" t="s">
        <v>303</v>
      </c>
      <c r="E11994" t="s">
        <v>301</v>
      </c>
      <c r="F11994" s="8">
        <v>4571881.6100000003</v>
      </c>
      <c r="G11994" s="10"/>
      <c r="I11994" s="8">
        <v>0</v>
      </c>
      <c r="J11994" s="8">
        <v>0</v>
      </c>
    </row>
    <row r="11995" spans="1:10" hidden="1" x14ac:dyDescent="0.35">
      <c r="A11995">
        <v>2023</v>
      </c>
      <c r="B11995">
        <v>3170008</v>
      </c>
      <c r="C11995" t="s">
        <v>252</v>
      </c>
      <c r="D11995" t="s">
        <v>303</v>
      </c>
      <c r="E11995" t="s">
        <v>309</v>
      </c>
      <c r="F11995" s="8">
        <v>106122.24000000001</v>
      </c>
      <c r="G11995" s="10"/>
      <c r="I11995" s="8">
        <v>0</v>
      </c>
      <c r="J11995" s="8">
        <v>0</v>
      </c>
    </row>
    <row r="11996" spans="1:10" hidden="1" x14ac:dyDescent="0.35">
      <c r="A11996">
        <v>2023</v>
      </c>
      <c r="B11996">
        <v>3170057</v>
      </c>
      <c r="C11996" t="s">
        <v>253</v>
      </c>
      <c r="D11996" t="s">
        <v>303</v>
      </c>
      <c r="E11996" t="s">
        <v>299</v>
      </c>
      <c r="F11996" s="8">
        <v>16665738.17</v>
      </c>
      <c r="G11996" s="10">
        <v>16150275.039999999</v>
      </c>
      <c r="H11996">
        <v>0.63397158838726497</v>
      </c>
      <c r="I11996" s="8">
        <v>326788.97928117128</v>
      </c>
      <c r="J11996" s="8">
        <v>0</v>
      </c>
    </row>
    <row r="11997" spans="1:10" hidden="1" x14ac:dyDescent="0.35">
      <c r="A11997">
        <v>2023</v>
      </c>
      <c r="B11997">
        <v>3170057</v>
      </c>
      <c r="C11997" t="s">
        <v>253</v>
      </c>
      <c r="D11997" t="s">
        <v>303</v>
      </c>
      <c r="E11997" t="s">
        <v>300</v>
      </c>
      <c r="F11997" s="8">
        <v>10238815.52</v>
      </c>
      <c r="G11997" s="10"/>
      <c r="I11997" s="8">
        <v>0</v>
      </c>
      <c r="J11997" s="8">
        <v>10565604.499281172</v>
      </c>
    </row>
    <row r="11998" spans="1:10" hidden="1" x14ac:dyDescent="0.35">
      <c r="A11998">
        <v>2023</v>
      </c>
      <c r="B11998">
        <v>3170057</v>
      </c>
      <c r="C11998" t="s">
        <v>253</v>
      </c>
      <c r="D11998" t="s">
        <v>303</v>
      </c>
      <c r="E11998" t="s">
        <v>306</v>
      </c>
      <c r="F11998" s="8">
        <v>180048</v>
      </c>
      <c r="G11998" s="10"/>
      <c r="I11998" s="8">
        <v>0</v>
      </c>
      <c r="J11998" s="8">
        <v>0</v>
      </c>
    </row>
    <row r="11999" spans="1:10" hidden="1" x14ac:dyDescent="0.35">
      <c r="A11999">
        <v>2023</v>
      </c>
      <c r="B11999">
        <v>3170057</v>
      </c>
      <c r="C11999" t="s">
        <v>253</v>
      </c>
      <c r="D11999" t="s">
        <v>303</v>
      </c>
      <c r="E11999" t="s">
        <v>301</v>
      </c>
      <c r="F11999" s="8">
        <v>4705748.18</v>
      </c>
      <c r="G11999" s="10"/>
      <c r="I11999" s="8">
        <v>0</v>
      </c>
      <c r="J11999" s="8">
        <v>0</v>
      </c>
    </row>
    <row r="12000" spans="1:10" hidden="1" x14ac:dyDescent="0.35">
      <c r="A12000">
        <v>2023</v>
      </c>
      <c r="B12000">
        <v>3170057</v>
      </c>
      <c r="C12000" t="s">
        <v>253</v>
      </c>
      <c r="D12000" t="s">
        <v>303</v>
      </c>
      <c r="E12000" t="s">
        <v>304</v>
      </c>
      <c r="F12000" s="8">
        <v>102315.66</v>
      </c>
      <c r="G12000" s="10"/>
      <c r="I12000" s="8">
        <v>0</v>
      </c>
      <c r="J12000" s="8">
        <v>0</v>
      </c>
    </row>
    <row r="12001" spans="1:10" hidden="1" x14ac:dyDescent="0.35">
      <c r="A12001">
        <v>2023</v>
      </c>
      <c r="B12001">
        <v>3170057</v>
      </c>
      <c r="C12001" t="s">
        <v>253</v>
      </c>
      <c r="D12001" t="s">
        <v>303</v>
      </c>
      <c r="E12001" t="s">
        <v>305</v>
      </c>
      <c r="F12001" s="8">
        <v>316939.15999999997</v>
      </c>
      <c r="G12001" s="10"/>
      <c r="I12001" s="8">
        <v>0</v>
      </c>
      <c r="J12001" s="8">
        <v>0</v>
      </c>
    </row>
    <row r="12002" spans="1:10" hidden="1" x14ac:dyDescent="0.35">
      <c r="A12002">
        <v>2023</v>
      </c>
      <c r="B12002">
        <v>3170057</v>
      </c>
      <c r="C12002" t="s">
        <v>253</v>
      </c>
      <c r="D12002" t="s">
        <v>303</v>
      </c>
      <c r="E12002" t="s">
        <v>309</v>
      </c>
      <c r="F12002" s="8">
        <v>515463.13</v>
      </c>
      <c r="G12002" s="10"/>
      <c r="I12002" s="8">
        <v>0</v>
      </c>
      <c r="J12002" s="8">
        <v>0</v>
      </c>
    </row>
    <row r="12003" spans="1:10" hidden="1" x14ac:dyDescent="0.35">
      <c r="A12003">
        <v>2023</v>
      </c>
      <c r="B12003">
        <v>3170305</v>
      </c>
      <c r="C12003" t="s">
        <v>254</v>
      </c>
      <c r="D12003" t="s">
        <v>303</v>
      </c>
      <c r="E12003" t="s">
        <v>299</v>
      </c>
      <c r="F12003" s="8">
        <v>5670133</v>
      </c>
      <c r="G12003" s="10">
        <v>5183943.78</v>
      </c>
      <c r="H12003">
        <v>0.74317362870783288</v>
      </c>
      <c r="I12003" s="8">
        <v>361323.00686603086</v>
      </c>
      <c r="J12003" s="8">
        <v>0</v>
      </c>
    </row>
    <row r="12004" spans="1:10" hidden="1" x14ac:dyDescent="0.35">
      <c r="A12004">
        <v>2023</v>
      </c>
      <c r="B12004">
        <v>3170305</v>
      </c>
      <c r="C12004" t="s">
        <v>254</v>
      </c>
      <c r="D12004" t="s">
        <v>303</v>
      </c>
      <c r="E12004" t="s">
        <v>300</v>
      </c>
      <c r="F12004" s="8">
        <v>3852570.31</v>
      </c>
      <c r="G12004" s="10"/>
      <c r="I12004" s="8">
        <v>0</v>
      </c>
      <c r="J12004" s="8">
        <v>4213893.3168660309</v>
      </c>
    </row>
    <row r="12005" spans="1:10" hidden="1" x14ac:dyDescent="0.35">
      <c r="A12005">
        <v>2023</v>
      </c>
      <c r="B12005">
        <v>3170305</v>
      </c>
      <c r="C12005" t="s">
        <v>254</v>
      </c>
      <c r="D12005" t="s">
        <v>303</v>
      </c>
      <c r="E12005" t="s">
        <v>306</v>
      </c>
      <c r="F12005" s="8">
        <v>572665</v>
      </c>
      <c r="G12005" s="10"/>
      <c r="I12005" s="8">
        <v>0</v>
      </c>
      <c r="J12005" s="8">
        <v>0</v>
      </c>
    </row>
    <row r="12006" spans="1:10" hidden="1" x14ac:dyDescent="0.35">
      <c r="A12006">
        <v>2023</v>
      </c>
      <c r="B12006">
        <v>3170305</v>
      </c>
      <c r="C12006" t="s">
        <v>254</v>
      </c>
      <c r="D12006" t="s">
        <v>303</v>
      </c>
      <c r="E12006" t="s">
        <v>305</v>
      </c>
      <c r="F12006" s="8">
        <v>19468.66</v>
      </c>
      <c r="G12006" s="10"/>
      <c r="I12006" s="8">
        <v>0</v>
      </c>
      <c r="J12006" s="8">
        <v>0</v>
      </c>
    </row>
    <row r="12007" spans="1:10" hidden="1" x14ac:dyDescent="0.35">
      <c r="A12007">
        <v>2023</v>
      </c>
      <c r="B12007">
        <v>3170305</v>
      </c>
      <c r="C12007" t="s">
        <v>254</v>
      </c>
      <c r="D12007" t="s">
        <v>303</v>
      </c>
      <c r="E12007" t="s">
        <v>309</v>
      </c>
      <c r="F12007" s="8">
        <v>486189.22</v>
      </c>
      <c r="G12007" s="10"/>
      <c r="I12007" s="8">
        <v>0</v>
      </c>
      <c r="J12007" s="8">
        <v>0</v>
      </c>
    </row>
    <row r="12008" spans="1:10" hidden="1" x14ac:dyDescent="0.35">
      <c r="A12008">
        <v>2023</v>
      </c>
      <c r="B12008">
        <v>3170479</v>
      </c>
      <c r="C12008" t="s">
        <v>255</v>
      </c>
      <c r="D12008" t="s">
        <v>303</v>
      </c>
      <c r="E12008" t="s">
        <v>299</v>
      </c>
      <c r="F12008" s="8">
        <v>10149541.970000001</v>
      </c>
      <c r="G12008" s="10">
        <v>9749661.7800000012</v>
      </c>
      <c r="H12008">
        <v>0.7140045816030347</v>
      </c>
      <c r="I12008" s="8">
        <v>285516.287752292</v>
      </c>
      <c r="J12008" s="8">
        <v>0</v>
      </c>
    </row>
    <row r="12009" spans="1:10" hidden="1" x14ac:dyDescent="0.35">
      <c r="A12009">
        <v>2023</v>
      </c>
      <c r="B12009">
        <v>3170479</v>
      </c>
      <c r="C12009" t="s">
        <v>255</v>
      </c>
      <c r="D12009" t="s">
        <v>303</v>
      </c>
      <c r="E12009" t="s">
        <v>300</v>
      </c>
      <c r="F12009" s="8">
        <v>6961303.1799999997</v>
      </c>
      <c r="G12009" s="10"/>
      <c r="I12009" s="8">
        <v>0</v>
      </c>
      <c r="J12009" s="8">
        <v>7246819.4677522918</v>
      </c>
    </row>
    <row r="12010" spans="1:10" hidden="1" x14ac:dyDescent="0.35">
      <c r="A12010">
        <v>2023</v>
      </c>
      <c r="B12010">
        <v>3170479</v>
      </c>
      <c r="C12010" t="s">
        <v>255</v>
      </c>
      <c r="D12010" t="s">
        <v>303</v>
      </c>
      <c r="E12010" t="s">
        <v>307</v>
      </c>
      <c r="F12010" s="8">
        <v>28525</v>
      </c>
      <c r="G12010" s="10"/>
      <c r="I12010" s="8">
        <v>0</v>
      </c>
      <c r="J12010" s="8">
        <v>0</v>
      </c>
    </row>
    <row r="12011" spans="1:10" hidden="1" x14ac:dyDescent="0.35">
      <c r="A12011">
        <v>2023</v>
      </c>
      <c r="B12011">
        <v>3170479</v>
      </c>
      <c r="C12011" t="s">
        <v>255</v>
      </c>
      <c r="D12011" t="s">
        <v>303</v>
      </c>
      <c r="E12011" t="s">
        <v>306</v>
      </c>
      <c r="F12011" s="8">
        <v>93082.559999999998</v>
      </c>
      <c r="G12011" s="10"/>
      <c r="I12011" s="8">
        <v>0</v>
      </c>
      <c r="J12011" s="8">
        <v>0</v>
      </c>
    </row>
    <row r="12012" spans="1:10" hidden="1" x14ac:dyDescent="0.35">
      <c r="A12012">
        <v>2023</v>
      </c>
      <c r="B12012">
        <v>3170479</v>
      </c>
      <c r="C12012" t="s">
        <v>255</v>
      </c>
      <c r="D12012" t="s">
        <v>303</v>
      </c>
      <c r="E12012" t="s">
        <v>301</v>
      </c>
      <c r="F12012" s="8">
        <v>1593267.65</v>
      </c>
      <c r="G12012" s="10"/>
      <c r="I12012" s="8">
        <v>0</v>
      </c>
      <c r="J12012" s="8">
        <v>0</v>
      </c>
    </row>
    <row r="12013" spans="1:10" hidden="1" x14ac:dyDescent="0.35">
      <c r="A12013">
        <v>2023</v>
      </c>
      <c r="B12013">
        <v>3170479</v>
      </c>
      <c r="C12013" t="s">
        <v>255</v>
      </c>
      <c r="D12013" t="s">
        <v>303</v>
      </c>
      <c r="E12013" t="s">
        <v>305</v>
      </c>
      <c r="F12013" s="8">
        <v>61415</v>
      </c>
      <c r="G12013" s="10"/>
      <c r="I12013" s="8">
        <v>0</v>
      </c>
      <c r="J12013" s="8">
        <v>0</v>
      </c>
    </row>
    <row r="12014" spans="1:10" hidden="1" x14ac:dyDescent="0.35">
      <c r="A12014">
        <v>2023</v>
      </c>
      <c r="B12014">
        <v>3170479</v>
      </c>
      <c r="C12014" t="s">
        <v>255</v>
      </c>
      <c r="D12014" t="s">
        <v>303</v>
      </c>
      <c r="E12014" t="s">
        <v>309</v>
      </c>
      <c r="F12014" s="8">
        <v>399880.19</v>
      </c>
      <c r="G12014" s="10"/>
      <c r="I12014" s="8">
        <v>0</v>
      </c>
      <c r="J12014" s="8">
        <v>0</v>
      </c>
    </row>
    <row r="12015" spans="1:10" hidden="1" x14ac:dyDescent="0.35">
      <c r="A12015">
        <v>2023</v>
      </c>
      <c r="B12015">
        <v>3170529</v>
      </c>
      <c r="C12015" t="s">
        <v>256</v>
      </c>
      <c r="D12015" t="s">
        <v>303</v>
      </c>
      <c r="E12015" t="s">
        <v>299</v>
      </c>
      <c r="F12015" s="8">
        <v>26467623.809999999</v>
      </c>
      <c r="G12015" s="10">
        <v>25340097.52</v>
      </c>
      <c r="H12015">
        <v>0.83432534595865282</v>
      </c>
      <c r="I12015" s="8">
        <v>940723.76198172639</v>
      </c>
      <c r="J12015" s="8">
        <v>0</v>
      </c>
    </row>
    <row r="12016" spans="1:10" hidden="1" x14ac:dyDescent="0.35">
      <c r="A12016">
        <v>2023</v>
      </c>
      <c r="B12016">
        <v>3170529</v>
      </c>
      <c r="C12016" t="s">
        <v>256</v>
      </c>
      <c r="D12016" t="s">
        <v>303</v>
      </c>
      <c r="E12016" t="s">
        <v>300</v>
      </c>
      <c r="F12016" s="8">
        <v>21141885.629999999</v>
      </c>
      <c r="G12016" s="10"/>
      <c r="I12016" s="8">
        <v>0</v>
      </c>
      <c r="J12016" s="8">
        <v>22082609.391981725</v>
      </c>
    </row>
    <row r="12017" spans="1:10" hidden="1" x14ac:dyDescent="0.35">
      <c r="A12017">
        <v>2023</v>
      </c>
      <c r="B12017">
        <v>3170529</v>
      </c>
      <c r="C12017" t="s">
        <v>256</v>
      </c>
      <c r="D12017" t="s">
        <v>303</v>
      </c>
      <c r="E12017" t="s">
        <v>301</v>
      </c>
      <c r="F12017" s="8">
        <v>1759253.45</v>
      </c>
      <c r="G12017" s="10"/>
      <c r="I12017" s="8">
        <v>0</v>
      </c>
      <c r="J12017" s="8">
        <v>0</v>
      </c>
    </row>
    <row r="12018" spans="1:10" hidden="1" x14ac:dyDescent="0.35">
      <c r="A12018">
        <v>2023</v>
      </c>
      <c r="B12018">
        <v>3170529</v>
      </c>
      <c r="C12018" t="s">
        <v>256</v>
      </c>
      <c r="D12018" t="s">
        <v>303</v>
      </c>
      <c r="E12018" t="s">
        <v>304</v>
      </c>
      <c r="F12018" s="8">
        <v>485.63</v>
      </c>
      <c r="G12018" s="10"/>
      <c r="I12018" s="8">
        <v>0</v>
      </c>
      <c r="J12018" s="8">
        <v>0</v>
      </c>
    </row>
    <row r="12019" spans="1:10" hidden="1" x14ac:dyDescent="0.35">
      <c r="A12019">
        <v>2023</v>
      </c>
      <c r="B12019">
        <v>3170529</v>
      </c>
      <c r="C12019" t="s">
        <v>256</v>
      </c>
      <c r="D12019" t="s">
        <v>303</v>
      </c>
      <c r="E12019" t="s">
        <v>305</v>
      </c>
      <c r="F12019" s="8">
        <v>82414</v>
      </c>
      <c r="G12019" s="10"/>
      <c r="I12019" s="8">
        <v>0</v>
      </c>
      <c r="J12019" s="8">
        <v>0</v>
      </c>
    </row>
    <row r="12020" spans="1:10" hidden="1" x14ac:dyDescent="0.35">
      <c r="A12020">
        <v>2023</v>
      </c>
      <c r="B12020">
        <v>3170529</v>
      </c>
      <c r="C12020" t="s">
        <v>256</v>
      </c>
      <c r="D12020" t="s">
        <v>303</v>
      </c>
      <c r="E12020" t="s">
        <v>309</v>
      </c>
      <c r="F12020" s="8">
        <v>1127526.29</v>
      </c>
      <c r="G12020" s="10"/>
      <c r="I12020" s="8">
        <v>0</v>
      </c>
      <c r="J12020" s="8">
        <v>0</v>
      </c>
    </row>
    <row r="12021" spans="1:10" hidden="1" x14ac:dyDescent="0.35">
      <c r="A12021">
        <v>2023</v>
      </c>
      <c r="B12021">
        <v>3170651</v>
      </c>
      <c r="C12021" t="s">
        <v>257</v>
      </c>
      <c r="D12021" t="s">
        <v>303</v>
      </c>
      <c r="E12021" t="s">
        <v>299</v>
      </c>
      <c r="F12021" s="8">
        <v>8814316.5800000001</v>
      </c>
      <c r="G12021" s="10">
        <v>7984537.8200000003</v>
      </c>
      <c r="H12021">
        <v>0.77828042650563833</v>
      </c>
      <c r="I12021" s="8">
        <v>645800.56723811966</v>
      </c>
      <c r="J12021" s="8">
        <v>0</v>
      </c>
    </row>
    <row r="12022" spans="1:10" hidden="1" x14ac:dyDescent="0.35">
      <c r="A12022">
        <v>2023</v>
      </c>
      <c r="B12022">
        <v>3170651</v>
      </c>
      <c r="C12022" t="s">
        <v>257</v>
      </c>
      <c r="D12022" t="s">
        <v>303</v>
      </c>
      <c r="E12022" t="s">
        <v>300</v>
      </c>
      <c r="F12022" s="8">
        <v>6214209.5</v>
      </c>
      <c r="G12022" s="10"/>
      <c r="I12022" s="8">
        <v>0</v>
      </c>
      <c r="J12022" s="8">
        <v>6860010.0672381194</v>
      </c>
    </row>
    <row r="12023" spans="1:10" hidden="1" x14ac:dyDescent="0.35">
      <c r="A12023">
        <v>2023</v>
      </c>
      <c r="B12023">
        <v>3170651</v>
      </c>
      <c r="C12023" t="s">
        <v>257</v>
      </c>
      <c r="D12023" t="s">
        <v>303</v>
      </c>
      <c r="E12023" t="s">
        <v>306</v>
      </c>
      <c r="F12023" s="8">
        <v>271344.52</v>
      </c>
      <c r="G12023" s="10"/>
      <c r="I12023" s="8">
        <v>0</v>
      </c>
      <c r="J12023" s="8">
        <v>0</v>
      </c>
    </row>
    <row r="12024" spans="1:10" hidden="1" x14ac:dyDescent="0.35">
      <c r="A12024">
        <v>2023</v>
      </c>
      <c r="B12024">
        <v>3170651</v>
      </c>
      <c r="C12024" t="s">
        <v>257</v>
      </c>
      <c r="D12024" t="s">
        <v>303</v>
      </c>
      <c r="E12024" t="s">
        <v>301</v>
      </c>
      <c r="F12024" s="8">
        <v>1092631.72</v>
      </c>
      <c r="G12024" s="10"/>
      <c r="I12024" s="8">
        <v>0</v>
      </c>
      <c r="J12024" s="8">
        <v>0</v>
      </c>
    </row>
    <row r="12025" spans="1:10" hidden="1" x14ac:dyDescent="0.35">
      <c r="A12025">
        <v>2023</v>
      </c>
      <c r="B12025">
        <v>3170651</v>
      </c>
      <c r="C12025" t="s">
        <v>257</v>
      </c>
      <c r="D12025" t="s">
        <v>303</v>
      </c>
      <c r="E12025" t="s">
        <v>305</v>
      </c>
      <c r="F12025" s="8">
        <v>88524.7</v>
      </c>
      <c r="G12025" s="10"/>
      <c r="I12025" s="8">
        <v>0</v>
      </c>
      <c r="J12025" s="8">
        <v>0</v>
      </c>
    </row>
    <row r="12026" spans="1:10" hidden="1" x14ac:dyDescent="0.35">
      <c r="A12026">
        <v>2023</v>
      </c>
      <c r="B12026">
        <v>3170651</v>
      </c>
      <c r="C12026" t="s">
        <v>257</v>
      </c>
      <c r="D12026" t="s">
        <v>303</v>
      </c>
      <c r="E12026" t="s">
        <v>309</v>
      </c>
      <c r="F12026" s="8">
        <v>829778.76</v>
      </c>
      <c r="G12026" s="10"/>
      <c r="I12026" s="8">
        <v>0</v>
      </c>
      <c r="J12026" s="8">
        <v>0</v>
      </c>
    </row>
    <row r="12027" spans="1:10" hidden="1" x14ac:dyDescent="0.35">
      <c r="A12027">
        <v>2023</v>
      </c>
      <c r="B12027">
        <v>3170800</v>
      </c>
      <c r="C12027" t="s">
        <v>258</v>
      </c>
      <c r="D12027" t="s">
        <v>303</v>
      </c>
      <c r="E12027" t="s">
        <v>299</v>
      </c>
      <c r="F12027" s="8">
        <v>35517527.840000004</v>
      </c>
      <c r="G12027" s="10">
        <v>34916982.630000003</v>
      </c>
      <c r="H12027">
        <v>0.83425753991045815</v>
      </c>
      <c r="I12027" s="8">
        <v>501009.36949960946</v>
      </c>
      <c r="J12027" s="8">
        <v>0</v>
      </c>
    </row>
    <row r="12028" spans="1:10" hidden="1" x14ac:dyDescent="0.35">
      <c r="A12028">
        <v>2023</v>
      </c>
      <c r="B12028">
        <v>3170800</v>
      </c>
      <c r="C12028" t="s">
        <v>258</v>
      </c>
      <c r="D12028" t="s">
        <v>303</v>
      </c>
      <c r="E12028" t="s">
        <v>300</v>
      </c>
      <c r="F12028" s="8">
        <v>29129756.030000001</v>
      </c>
      <c r="G12028" s="10"/>
      <c r="I12028" s="8">
        <v>0</v>
      </c>
      <c r="J12028" s="8">
        <v>29630765.39949961</v>
      </c>
    </row>
    <row r="12029" spans="1:10" hidden="1" x14ac:dyDescent="0.35">
      <c r="A12029">
        <v>2023</v>
      </c>
      <c r="B12029">
        <v>3170800</v>
      </c>
      <c r="C12029" t="s">
        <v>258</v>
      </c>
      <c r="D12029" t="s">
        <v>303</v>
      </c>
      <c r="E12029" t="s">
        <v>301</v>
      </c>
      <c r="F12029" s="8">
        <v>5351625.17</v>
      </c>
      <c r="G12029" s="10"/>
      <c r="I12029" s="8">
        <v>0</v>
      </c>
      <c r="J12029" s="8">
        <v>0</v>
      </c>
    </row>
    <row r="12030" spans="1:10" hidden="1" x14ac:dyDescent="0.35">
      <c r="A12030">
        <v>2023</v>
      </c>
      <c r="B12030">
        <v>3170800</v>
      </c>
      <c r="C12030" t="s">
        <v>258</v>
      </c>
      <c r="D12030" t="s">
        <v>303</v>
      </c>
      <c r="E12030" t="s">
        <v>309</v>
      </c>
      <c r="F12030" s="8">
        <v>600545.21</v>
      </c>
      <c r="G12030" s="10"/>
      <c r="I12030" s="8">
        <v>0</v>
      </c>
      <c r="J12030" s="8">
        <v>0</v>
      </c>
    </row>
    <row r="12031" spans="1:10" hidden="1" x14ac:dyDescent="0.35">
      <c r="A12031">
        <v>2023</v>
      </c>
      <c r="B12031">
        <v>3170909</v>
      </c>
      <c r="C12031" t="s">
        <v>259</v>
      </c>
      <c r="D12031" t="s">
        <v>303</v>
      </c>
      <c r="E12031" t="s">
        <v>299</v>
      </c>
      <c r="F12031" s="8">
        <v>24709948.859999999</v>
      </c>
      <c r="G12031" s="10">
        <v>22742831.16</v>
      </c>
      <c r="H12031">
        <v>0.62839851905227795</v>
      </c>
      <c r="I12031" s="8">
        <v>1236133.849481523</v>
      </c>
      <c r="J12031" s="8">
        <v>0</v>
      </c>
    </row>
    <row r="12032" spans="1:10" hidden="1" x14ac:dyDescent="0.35">
      <c r="A12032">
        <v>2023</v>
      </c>
      <c r="B12032">
        <v>3170909</v>
      </c>
      <c r="C12032" t="s">
        <v>259</v>
      </c>
      <c r="D12032" t="s">
        <v>303</v>
      </c>
      <c r="E12032" t="s">
        <v>300</v>
      </c>
      <c r="F12032" s="8">
        <v>14291561.42</v>
      </c>
      <c r="G12032" s="10"/>
      <c r="I12032" s="8">
        <v>0</v>
      </c>
      <c r="J12032" s="8">
        <v>15527695.269481523</v>
      </c>
    </row>
    <row r="12033" spans="1:10" hidden="1" x14ac:dyDescent="0.35">
      <c r="A12033">
        <v>2023</v>
      </c>
      <c r="B12033">
        <v>3170909</v>
      </c>
      <c r="C12033" t="s">
        <v>259</v>
      </c>
      <c r="D12033" t="s">
        <v>303</v>
      </c>
      <c r="E12033" t="s">
        <v>306</v>
      </c>
      <c r="F12033" s="8">
        <v>62250</v>
      </c>
      <c r="G12033" s="10"/>
      <c r="I12033" s="8">
        <v>0</v>
      </c>
      <c r="J12033" s="8">
        <v>0</v>
      </c>
    </row>
    <row r="12034" spans="1:10" hidden="1" x14ac:dyDescent="0.35">
      <c r="A12034">
        <v>2023</v>
      </c>
      <c r="B12034">
        <v>3170909</v>
      </c>
      <c r="C12034" t="s">
        <v>259</v>
      </c>
      <c r="D12034" t="s">
        <v>303</v>
      </c>
      <c r="E12034" t="s">
        <v>301</v>
      </c>
      <c r="F12034" s="8">
        <v>6080705.0300000003</v>
      </c>
      <c r="G12034" s="10"/>
      <c r="I12034" s="8">
        <v>0</v>
      </c>
      <c r="J12034" s="8">
        <v>0</v>
      </c>
    </row>
    <row r="12035" spans="1:10" hidden="1" x14ac:dyDescent="0.35">
      <c r="A12035">
        <v>2023</v>
      </c>
      <c r="B12035">
        <v>3170909</v>
      </c>
      <c r="C12035" t="s">
        <v>259</v>
      </c>
      <c r="D12035" t="s">
        <v>303</v>
      </c>
      <c r="E12035" t="s">
        <v>305</v>
      </c>
      <c r="F12035" s="8">
        <v>1241707.8</v>
      </c>
      <c r="G12035" s="10"/>
      <c r="I12035" s="8">
        <v>0</v>
      </c>
      <c r="J12035" s="8">
        <v>0</v>
      </c>
    </row>
    <row r="12036" spans="1:10" hidden="1" x14ac:dyDescent="0.35">
      <c r="A12036">
        <v>2023</v>
      </c>
      <c r="B12036">
        <v>3170909</v>
      </c>
      <c r="C12036" t="s">
        <v>259</v>
      </c>
      <c r="D12036" t="s">
        <v>303</v>
      </c>
      <c r="E12036" t="s">
        <v>309</v>
      </c>
      <c r="F12036" s="8">
        <v>1967117.7</v>
      </c>
      <c r="G12036" s="10"/>
      <c r="I12036" s="8">
        <v>0</v>
      </c>
      <c r="J12036" s="8">
        <v>0</v>
      </c>
    </row>
    <row r="12037" spans="1:10" hidden="1" x14ac:dyDescent="0.35">
      <c r="A12037">
        <v>2023</v>
      </c>
      <c r="B12037">
        <v>3171030</v>
      </c>
      <c r="C12037" t="s">
        <v>260</v>
      </c>
      <c r="D12037" t="s">
        <v>303</v>
      </c>
      <c r="E12037" t="s">
        <v>299</v>
      </c>
      <c r="F12037" s="8">
        <v>11954667.220000001</v>
      </c>
      <c r="G12037" s="10">
        <v>11274829.970000001</v>
      </c>
      <c r="H12037">
        <v>0.57133075506592312</v>
      </c>
      <c r="I12037" s="8">
        <v>388411.92936444073</v>
      </c>
      <c r="J12037" s="8">
        <v>0</v>
      </c>
    </row>
    <row r="12038" spans="1:10" hidden="1" x14ac:dyDescent="0.35">
      <c r="A12038">
        <v>2023</v>
      </c>
      <c r="B12038">
        <v>3171030</v>
      </c>
      <c r="C12038" t="s">
        <v>260</v>
      </c>
      <c r="D12038" t="s">
        <v>303</v>
      </c>
      <c r="E12038" t="s">
        <v>300</v>
      </c>
      <c r="F12038" s="8">
        <v>6441657.1200000001</v>
      </c>
      <c r="G12038" s="10"/>
      <c r="I12038" s="8">
        <v>0</v>
      </c>
      <c r="J12038" s="8">
        <v>6830069.0493644411</v>
      </c>
    </row>
    <row r="12039" spans="1:10" hidden="1" x14ac:dyDescent="0.35">
      <c r="A12039">
        <v>2023</v>
      </c>
      <c r="B12039">
        <v>3171030</v>
      </c>
      <c r="C12039" t="s">
        <v>260</v>
      </c>
      <c r="D12039" t="s">
        <v>303</v>
      </c>
      <c r="E12039" t="s">
        <v>306</v>
      </c>
      <c r="F12039" s="8">
        <v>36245</v>
      </c>
      <c r="G12039" s="10"/>
      <c r="I12039" s="8">
        <v>0</v>
      </c>
      <c r="J12039" s="8">
        <v>0</v>
      </c>
    </row>
    <row r="12040" spans="1:10" hidden="1" x14ac:dyDescent="0.35">
      <c r="A12040">
        <v>2023</v>
      </c>
      <c r="B12040">
        <v>3171030</v>
      </c>
      <c r="C12040" t="s">
        <v>260</v>
      </c>
      <c r="D12040" t="s">
        <v>303</v>
      </c>
      <c r="E12040" t="s">
        <v>301</v>
      </c>
      <c r="F12040" s="8">
        <v>4562645.5999999996</v>
      </c>
      <c r="G12040" s="10"/>
      <c r="I12040" s="8">
        <v>0</v>
      </c>
      <c r="J12040" s="8">
        <v>0</v>
      </c>
    </row>
    <row r="12041" spans="1:10" hidden="1" x14ac:dyDescent="0.35">
      <c r="A12041">
        <v>2023</v>
      </c>
      <c r="B12041">
        <v>3171030</v>
      </c>
      <c r="C12041" t="s">
        <v>260</v>
      </c>
      <c r="D12041" t="s">
        <v>303</v>
      </c>
      <c r="E12041" t="s">
        <v>304</v>
      </c>
      <c r="F12041" s="8">
        <v>61957.75</v>
      </c>
      <c r="G12041" s="10"/>
      <c r="I12041" s="8">
        <v>0</v>
      </c>
      <c r="J12041" s="8">
        <v>0</v>
      </c>
    </row>
    <row r="12042" spans="1:10" hidden="1" x14ac:dyDescent="0.35">
      <c r="A12042">
        <v>2023</v>
      </c>
      <c r="B12042">
        <v>3171030</v>
      </c>
      <c r="C12042" t="s">
        <v>260</v>
      </c>
      <c r="D12042" t="s">
        <v>303</v>
      </c>
      <c r="E12042" t="s">
        <v>305</v>
      </c>
      <c r="F12042" s="8">
        <v>74663</v>
      </c>
      <c r="G12042" s="10"/>
      <c r="I12042" s="8">
        <v>0</v>
      </c>
      <c r="J12042" s="8">
        <v>0</v>
      </c>
    </row>
    <row r="12043" spans="1:10" hidden="1" x14ac:dyDescent="0.35">
      <c r="A12043">
        <v>2023</v>
      </c>
      <c r="B12043">
        <v>3171030</v>
      </c>
      <c r="C12043" t="s">
        <v>260</v>
      </c>
      <c r="D12043" t="s">
        <v>303</v>
      </c>
      <c r="E12043" t="s">
        <v>309</v>
      </c>
      <c r="F12043" s="8">
        <v>679837.25</v>
      </c>
      <c r="G12043" s="10"/>
      <c r="I12043" s="8">
        <v>0</v>
      </c>
      <c r="J12043" s="8">
        <v>0</v>
      </c>
    </row>
    <row r="12044" spans="1:10" hidden="1" x14ac:dyDescent="0.35">
      <c r="A12044">
        <v>2023</v>
      </c>
      <c r="B12044">
        <v>3171071</v>
      </c>
      <c r="C12044" t="s">
        <v>261</v>
      </c>
      <c r="D12044" t="s">
        <v>303</v>
      </c>
      <c r="E12044" t="s">
        <v>299</v>
      </c>
      <c r="F12044" s="8">
        <v>7122013.4500000002</v>
      </c>
      <c r="G12044" s="10">
        <v>6807675.2800000003</v>
      </c>
      <c r="H12044">
        <v>0.8975873317506412</v>
      </c>
      <c r="I12044" s="8">
        <v>282145.95927767945</v>
      </c>
      <c r="J12044" s="8">
        <v>0</v>
      </c>
    </row>
    <row r="12045" spans="1:10" hidden="1" x14ac:dyDescent="0.35">
      <c r="A12045">
        <v>2023</v>
      </c>
      <c r="B12045">
        <v>3171071</v>
      </c>
      <c r="C12045" t="s">
        <v>261</v>
      </c>
      <c r="D12045" t="s">
        <v>303</v>
      </c>
      <c r="E12045" t="s">
        <v>300</v>
      </c>
      <c r="F12045" s="8">
        <v>6110483.0899999999</v>
      </c>
      <c r="G12045" s="10"/>
      <c r="I12045" s="8">
        <v>0</v>
      </c>
      <c r="J12045" s="8">
        <v>6392629.0492776791</v>
      </c>
    </row>
    <row r="12046" spans="1:10" hidden="1" x14ac:dyDescent="0.35">
      <c r="A12046">
        <v>2023</v>
      </c>
      <c r="B12046">
        <v>3171071</v>
      </c>
      <c r="C12046" t="s">
        <v>261</v>
      </c>
      <c r="D12046" t="s">
        <v>303</v>
      </c>
      <c r="E12046" t="s">
        <v>307</v>
      </c>
      <c r="F12046" s="8">
        <v>19310.5</v>
      </c>
      <c r="G12046" s="10"/>
      <c r="I12046" s="8">
        <v>0</v>
      </c>
      <c r="J12046" s="8">
        <v>0</v>
      </c>
    </row>
    <row r="12047" spans="1:10" hidden="1" x14ac:dyDescent="0.35">
      <c r="A12047">
        <v>2023</v>
      </c>
      <c r="B12047">
        <v>3171071</v>
      </c>
      <c r="C12047" t="s">
        <v>261</v>
      </c>
      <c r="D12047" t="s">
        <v>303</v>
      </c>
      <c r="E12047" t="s">
        <v>301</v>
      </c>
      <c r="F12047" s="8">
        <v>666392.91</v>
      </c>
      <c r="G12047" s="10"/>
      <c r="I12047" s="8">
        <v>0</v>
      </c>
      <c r="J12047" s="8">
        <v>0</v>
      </c>
    </row>
    <row r="12048" spans="1:10" hidden="1" x14ac:dyDescent="0.35">
      <c r="A12048">
        <v>2023</v>
      </c>
      <c r="B12048">
        <v>3171071</v>
      </c>
      <c r="C12048" t="s">
        <v>261</v>
      </c>
      <c r="D12048" t="s">
        <v>303</v>
      </c>
      <c r="E12048" t="s">
        <v>309</v>
      </c>
      <c r="F12048" s="8">
        <v>314338.17</v>
      </c>
      <c r="G12048" s="10"/>
      <c r="I12048" s="8">
        <v>0</v>
      </c>
      <c r="J12048" s="8">
        <v>0</v>
      </c>
    </row>
    <row r="12049" spans="1:10" hidden="1" x14ac:dyDescent="0.35">
      <c r="A12049">
        <v>2023</v>
      </c>
      <c r="B12049">
        <v>3171600</v>
      </c>
      <c r="C12049" t="s">
        <v>262</v>
      </c>
      <c r="D12049" t="s">
        <v>303</v>
      </c>
      <c r="E12049" t="s">
        <v>299</v>
      </c>
      <c r="F12049" s="8">
        <v>13481128.25</v>
      </c>
      <c r="G12049" s="10">
        <v>13020316.08</v>
      </c>
      <c r="H12049">
        <v>0.83522204938668432</v>
      </c>
      <c r="I12049" s="8">
        <v>384880.48500972515</v>
      </c>
      <c r="J12049" s="8">
        <v>0</v>
      </c>
    </row>
    <row r="12050" spans="1:10" hidden="1" x14ac:dyDescent="0.35">
      <c r="A12050">
        <v>2023</v>
      </c>
      <c r="B12050">
        <v>3171600</v>
      </c>
      <c r="C12050" t="s">
        <v>262</v>
      </c>
      <c r="D12050" t="s">
        <v>303</v>
      </c>
      <c r="E12050" t="s">
        <v>300</v>
      </c>
      <c r="F12050" s="8">
        <v>10874855.08</v>
      </c>
      <c r="G12050" s="10"/>
      <c r="I12050" s="8">
        <v>0</v>
      </c>
      <c r="J12050" s="8">
        <v>11259735.565009724</v>
      </c>
    </row>
    <row r="12051" spans="1:10" hidden="1" x14ac:dyDescent="0.35">
      <c r="A12051">
        <v>2023</v>
      </c>
      <c r="B12051">
        <v>3171600</v>
      </c>
      <c r="C12051" t="s">
        <v>262</v>
      </c>
      <c r="D12051" t="s">
        <v>303</v>
      </c>
      <c r="E12051" t="s">
        <v>307</v>
      </c>
      <c r="F12051" s="8">
        <v>12293.05</v>
      </c>
      <c r="G12051" s="10"/>
      <c r="I12051" s="8">
        <v>0</v>
      </c>
      <c r="J12051" s="8">
        <v>0</v>
      </c>
    </row>
    <row r="12052" spans="1:10" hidden="1" x14ac:dyDescent="0.35">
      <c r="A12052">
        <v>2023</v>
      </c>
      <c r="B12052">
        <v>3171600</v>
      </c>
      <c r="C12052" t="s">
        <v>262</v>
      </c>
      <c r="D12052" t="s">
        <v>303</v>
      </c>
      <c r="E12052" t="s">
        <v>306</v>
      </c>
      <c r="F12052" s="8">
        <v>78810</v>
      </c>
      <c r="G12052" s="10"/>
      <c r="I12052" s="8">
        <v>0</v>
      </c>
      <c r="J12052" s="8">
        <v>0</v>
      </c>
    </row>
    <row r="12053" spans="1:10" hidden="1" x14ac:dyDescent="0.35">
      <c r="A12053">
        <v>2023</v>
      </c>
      <c r="B12053">
        <v>3171600</v>
      </c>
      <c r="C12053" t="s">
        <v>262</v>
      </c>
      <c r="D12053" t="s">
        <v>303</v>
      </c>
      <c r="E12053" t="s">
        <v>301</v>
      </c>
      <c r="F12053" s="8">
        <v>1542967.35</v>
      </c>
      <c r="G12053" s="10"/>
      <c r="I12053" s="8">
        <v>0</v>
      </c>
      <c r="J12053" s="8">
        <v>0</v>
      </c>
    </row>
    <row r="12054" spans="1:10" hidden="1" x14ac:dyDescent="0.35">
      <c r="A12054">
        <v>2023</v>
      </c>
      <c r="B12054">
        <v>3171600</v>
      </c>
      <c r="C12054" t="s">
        <v>262</v>
      </c>
      <c r="D12054" t="s">
        <v>303</v>
      </c>
      <c r="E12054" t="s">
        <v>309</v>
      </c>
      <c r="F12054" s="8">
        <v>460812.17</v>
      </c>
      <c r="G12054" s="10"/>
      <c r="I12054" s="8">
        <v>0</v>
      </c>
      <c r="J12054" s="8">
        <v>0</v>
      </c>
    </row>
    <row r="12055" spans="1:10" hidden="1" x14ac:dyDescent="0.35">
      <c r="A12055">
        <v>2023</v>
      </c>
      <c r="B12055">
        <v>3171808</v>
      </c>
      <c r="C12055" t="s">
        <v>263</v>
      </c>
      <c r="D12055" t="s">
        <v>303</v>
      </c>
      <c r="E12055" t="s">
        <v>299</v>
      </c>
      <c r="F12055" s="8">
        <v>16712839.050000001</v>
      </c>
      <c r="G12055" s="10">
        <v>16167056.970000001</v>
      </c>
      <c r="H12055">
        <v>0.73547607100440615</v>
      </c>
      <c r="I12055" s="8">
        <v>401409.65982301242</v>
      </c>
      <c r="J12055" s="8">
        <v>0</v>
      </c>
    </row>
    <row r="12056" spans="1:10" hidden="1" x14ac:dyDescent="0.35">
      <c r="A12056">
        <v>2023</v>
      </c>
      <c r="B12056">
        <v>3171808</v>
      </c>
      <c r="C12056" t="s">
        <v>263</v>
      </c>
      <c r="D12056" t="s">
        <v>303</v>
      </c>
      <c r="E12056" t="s">
        <v>300</v>
      </c>
      <c r="F12056" s="8">
        <v>11890483.539999999</v>
      </c>
      <c r="G12056" s="10"/>
      <c r="I12056" s="8">
        <v>0</v>
      </c>
      <c r="J12056" s="8">
        <v>12291893.199823011</v>
      </c>
    </row>
    <row r="12057" spans="1:10" hidden="1" x14ac:dyDescent="0.35">
      <c r="A12057">
        <v>2023</v>
      </c>
      <c r="B12057">
        <v>3171808</v>
      </c>
      <c r="C12057" t="s">
        <v>263</v>
      </c>
      <c r="D12057" t="s">
        <v>303</v>
      </c>
      <c r="E12057" t="s">
        <v>301</v>
      </c>
      <c r="F12057" s="8">
        <v>2770557.45</v>
      </c>
      <c r="G12057" s="10"/>
      <c r="I12057" s="8">
        <v>0</v>
      </c>
      <c r="J12057" s="8">
        <v>0</v>
      </c>
    </row>
    <row r="12058" spans="1:10" hidden="1" x14ac:dyDescent="0.35">
      <c r="A12058">
        <v>2023</v>
      </c>
      <c r="B12058">
        <v>3171808</v>
      </c>
      <c r="C12058" t="s">
        <v>263</v>
      </c>
      <c r="D12058" t="s">
        <v>303</v>
      </c>
      <c r="E12058" t="s">
        <v>305</v>
      </c>
      <c r="F12058" s="8">
        <v>911759.77</v>
      </c>
      <c r="G12058" s="10"/>
      <c r="I12058" s="8">
        <v>0</v>
      </c>
      <c r="J12058" s="8">
        <v>0</v>
      </c>
    </row>
    <row r="12059" spans="1:10" hidden="1" x14ac:dyDescent="0.35">
      <c r="A12059">
        <v>2023</v>
      </c>
      <c r="B12059">
        <v>3171808</v>
      </c>
      <c r="C12059" t="s">
        <v>263</v>
      </c>
      <c r="D12059" t="s">
        <v>303</v>
      </c>
      <c r="E12059" t="s">
        <v>309</v>
      </c>
      <c r="F12059" s="8">
        <v>545782.07999999996</v>
      </c>
      <c r="G12059" s="10"/>
      <c r="I12059" s="8">
        <v>0</v>
      </c>
      <c r="J12059" s="8">
        <v>0</v>
      </c>
    </row>
    <row r="12060" spans="1:10" hidden="1" x14ac:dyDescent="0.35">
      <c r="A12060">
        <v>2023</v>
      </c>
      <c r="B12060">
        <v>3171907</v>
      </c>
      <c r="C12060" t="s">
        <v>264</v>
      </c>
      <c r="D12060" t="s">
        <v>303</v>
      </c>
      <c r="E12060" t="s">
        <v>299</v>
      </c>
      <c r="F12060" s="8">
        <v>5237138.8899999997</v>
      </c>
      <c r="G12060" s="10">
        <v>4743416.0599999996</v>
      </c>
      <c r="H12060">
        <v>0.70643270959452797</v>
      </c>
      <c r="I12060" s="8">
        <v>348781.9565855785</v>
      </c>
      <c r="J12060" s="8">
        <v>0</v>
      </c>
    </row>
    <row r="12061" spans="1:10" hidden="1" x14ac:dyDescent="0.35">
      <c r="A12061">
        <v>2023</v>
      </c>
      <c r="B12061">
        <v>3171907</v>
      </c>
      <c r="C12061" t="s">
        <v>264</v>
      </c>
      <c r="D12061" t="s">
        <v>303</v>
      </c>
      <c r="E12061" t="s">
        <v>300</v>
      </c>
      <c r="F12061" s="8">
        <v>3350904.26</v>
      </c>
      <c r="G12061" s="10"/>
      <c r="I12061" s="8">
        <v>0</v>
      </c>
      <c r="J12061" s="8">
        <v>3699686.2165855784</v>
      </c>
    </row>
    <row r="12062" spans="1:10" hidden="1" x14ac:dyDescent="0.35">
      <c r="A12062">
        <v>2023</v>
      </c>
      <c r="B12062">
        <v>3171907</v>
      </c>
      <c r="C12062" t="s">
        <v>264</v>
      </c>
      <c r="D12062" t="s">
        <v>303</v>
      </c>
      <c r="E12062" t="s">
        <v>306</v>
      </c>
      <c r="F12062" s="8">
        <v>25760</v>
      </c>
      <c r="G12062" s="10"/>
      <c r="I12062" s="8">
        <v>0</v>
      </c>
      <c r="J12062" s="8">
        <v>0</v>
      </c>
    </row>
    <row r="12063" spans="1:10" hidden="1" x14ac:dyDescent="0.35">
      <c r="A12063">
        <v>2023</v>
      </c>
      <c r="B12063">
        <v>3171907</v>
      </c>
      <c r="C12063" t="s">
        <v>264</v>
      </c>
      <c r="D12063" t="s">
        <v>303</v>
      </c>
      <c r="E12063" t="s">
        <v>301</v>
      </c>
      <c r="F12063" s="8">
        <v>1069719.22</v>
      </c>
      <c r="G12063" s="10"/>
      <c r="I12063" s="8">
        <v>0</v>
      </c>
      <c r="J12063" s="8">
        <v>0</v>
      </c>
    </row>
    <row r="12064" spans="1:10" hidden="1" x14ac:dyDescent="0.35">
      <c r="A12064">
        <v>2023</v>
      </c>
      <c r="B12064">
        <v>3171907</v>
      </c>
      <c r="C12064" t="s">
        <v>264</v>
      </c>
      <c r="D12064" t="s">
        <v>303</v>
      </c>
      <c r="E12064" t="s">
        <v>309</v>
      </c>
      <c r="F12064" s="8">
        <v>493722.83</v>
      </c>
      <c r="G12064" s="10"/>
      <c r="I12064" s="8">
        <v>0</v>
      </c>
      <c r="J12064" s="8">
        <v>0</v>
      </c>
    </row>
    <row r="12065" spans="1:10" hidden="1" x14ac:dyDescent="0.35">
      <c r="A12065">
        <v>2024</v>
      </c>
      <c r="B12065">
        <v>3100500</v>
      </c>
      <c r="C12065" t="s">
        <v>0</v>
      </c>
      <c r="D12065" t="s">
        <v>303</v>
      </c>
      <c r="E12065" t="s">
        <v>299</v>
      </c>
      <c r="F12065" s="8">
        <v>10199253.050000001</v>
      </c>
      <c r="G12065" s="10">
        <v>10199253.050000001</v>
      </c>
      <c r="H12065">
        <v>0.62780221832029159</v>
      </c>
      <c r="I12065" s="8">
        <v>0</v>
      </c>
      <c r="J12065" s="8">
        <v>0</v>
      </c>
    </row>
    <row r="12066" spans="1:10" hidden="1" x14ac:dyDescent="0.35">
      <c r="A12066">
        <v>2024</v>
      </c>
      <c r="B12066">
        <v>3100500</v>
      </c>
      <c r="C12066" t="s">
        <v>0</v>
      </c>
      <c r="D12066" t="s">
        <v>303</v>
      </c>
      <c r="E12066" t="s">
        <v>300</v>
      </c>
      <c r="F12066" s="8">
        <v>6403113.6900000004</v>
      </c>
      <c r="G12066" s="10"/>
      <c r="I12066" s="8">
        <v>0</v>
      </c>
      <c r="J12066" s="8">
        <v>6403113.6900000004</v>
      </c>
    </row>
    <row r="12067" spans="1:10" hidden="1" x14ac:dyDescent="0.35">
      <c r="A12067">
        <v>2024</v>
      </c>
      <c r="B12067">
        <v>3100500</v>
      </c>
      <c r="C12067" t="s">
        <v>0</v>
      </c>
      <c r="D12067" t="s">
        <v>303</v>
      </c>
      <c r="E12067" t="s">
        <v>306</v>
      </c>
      <c r="F12067" s="8">
        <v>202033</v>
      </c>
      <c r="G12067" s="10"/>
      <c r="I12067" s="8">
        <v>0</v>
      </c>
      <c r="J12067" s="8">
        <v>0</v>
      </c>
    </row>
    <row r="12068" spans="1:10" hidden="1" x14ac:dyDescent="0.35">
      <c r="A12068">
        <v>2024</v>
      </c>
      <c r="B12068">
        <v>3100500</v>
      </c>
      <c r="C12068" t="s">
        <v>0</v>
      </c>
      <c r="D12068" t="s">
        <v>303</v>
      </c>
      <c r="E12068" t="s">
        <v>301</v>
      </c>
      <c r="F12068" s="8">
        <v>745536.21</v>
      </c>
      <c r="G12068" s="10"/>
      <c r="I12068" s="8">
        <v>0</v>
      </c>
      <c r="J12068" s="8">
        <v>0</v>
      </c>
    </row>
    <row r="12069" spans="1:10" x14ac:dyDescent="0.35">
      <c r="A12069">
        <v>2024</v>
      </c>
      <c r="B12069">
        <v>3100609</v>
      </c>
      <c r="C12069" t="s">
        <v>1</v>
      </c>
      <c r="D12069" t="s">
        <v>303</v>
      </c>
      <c r="E12069" t="s">
        <v>299</v>
      </c>
      <c r="F12069" s="8">
        <v>17643390.309999999</v>
      </c>
      <c r="G12069" s="10">
        <v>16737019.659999998</v>
      </c>
      <c r="H12069">
        <v>0.81637046245783051</v>
      </c>
      <c r="I12069" s="8">
        <v>739934.22669870441</v>
      </c>
      <c r="J12069" s="8">
        <v>0</v>
      </c>
    </row>
    <row r="12070" spans="1:10" x14ac:dyDescent="0.35">
      <c r="A12070">
        <v>2024</v>
      </c>
      <c r="B12070">
        <v>3100609</v>
      </c>
      <c r="C12070" t="s">
        <v>1</v>
      </c>
      <c r="D12070" t="s">
        <v>303</v>
      </c>
      <c r="E12070" t="s">
        <v>300</v>
      </c>
      <c r="F12070" s="8">
        <v>13663608.48</v>
      </c>
      <c r="G12070" s="10"/>
      <c r="I12070" s="8">
        <v>0</v>
      </c>
      <c r="J12070" s="8">
        <v>14403542.706698705</v>
      </c>
    </row>
    <row r="12071" spans="1:10" x14ac:dyDescent="0.35">
      <c r="A12071">
        <v>2024</v>
      </c>
      <c r="B12071">
        <v>3100609</v>
      </c>
      <c r="C12071" t="s">
        <v>1</v>
      </c>
      <c r="D12071" t="s">
        <v>303</v>
      </c>
      <c r="E12071" t="s">
        <v>306</v>
      </c>
      <c r="F12071" s="8">
        <v>146517.56</v>
      </c>
      <c r="G12071" s="10"/>
      <c r="I12071" s="8">
        <v>0</v>
      </c>
      <c r="J12071" s="8">
        <v>0</v>
      </c>
    </row>
    <row r="12072" spans="1:10" x14ac:dyDescent="0.35">
      <c r="A12072">
        <v>2024</v>
      </c>
      <c r="B12072">
        <v>3100609</v>
      </c>
      <c r="C12072" t="s">
        <v>1</v>
      </c>
      <c r="D12072" t="s">
        <v>303</v>
      </c>
      <c r="E12072" t="s">
        <v>301</v>
      </c>
      <c r="F12072" s="8">
        <v>2763445.77</v>
      </c>
      <c r="G12072" s="10"/>
      <c r="I12072" s="8">
        <v>0</v>
      </c>
      <c r="J12072" s="8">
        <v>0</v>
      </c>
    </row>
    <row r="12073" spans="1:10" x14ac:dyDescent="0.35">
      <c r="A12073">
        <v>2024</v>
      </c>
      <c r="B12073">
        <v>3100609</v>
      </c>
      <c r="C12073" t="s">
        <v>1</v>
      </c>
      <c r="D12073" t="s">
        <v>303</v>
      </c>
      <c r="E12073" t="s">
        <v>304</v>
      </c>
      <c r="F12073" s="8">
        <v>16603.95</v>
      </c>
      <c r="G12073" s="10"/>
      <c r="I12073" s="8">
        <v>0</v>
      </c>
      <c r="J12073" s="8">
        <v>0</v>
      </c>
    </row>
    <row r="12074" spans="1:10" x14ac:dyDescent="0.35">
      <c r="A12074">
        <v>2024</v>
      </c>
      <c r="B12074">
        <v>3100609</v>
      </c>
      <c r="C12074" t="s">
        <v>1</v>
      </c>
      <c r="D12074" t="s">
        <v>303</v>
      </c>
      <c r="E12074" t="s">
        <v>305</v>
      </c>
      <c r="F12074" s="8">
        <v>78767.09</v>
      </c>
      <c r="G12074" s="10"/>
      <c r="I12074" s="8">
        <v>0</v>
      </c>
      <c r="J12074" s="8">
        <v>0</v>
      </c>
    </row>
    <row r="12075" spans="1:10" x14ac:dyDescent="0.35">
      <c r="A12075">
        <v>2024</v>
      </c>
      <c r="B12075">
        <v>3100609</v>
      </c>
      <c r="C12075" t="s">
        <v>1</v>
      </c>
      <c r="D12075" t="s">
        <v>303</v>
      </c>
      <c r="E12075" t="s">
        <v>309</v>
      </c>
      <c r="F12075" s="8">
        <v>906370.65</v>
      </c>
      <c r="G12075" s="10"/>
      <c r="I12075" s="8">
        <v>0</v>
      </c>
      <c r="J12075" s="8">
        <v>0</v>
      </c>
    </row>
    <row r="12076" spans="1:10" hidden="1" x14ac:dyDescent="0.35">
      <c r="A12076">
        <v>2024</v>
      </c>
      <c r="B12076">
        <v>3100906</v>
      </c>
      <c r="C12076" t="s">
        <v>2</v>
      </c>
      <c r="D12076" t="s">
        <v>303</v>
      </c>
      <c r="E12076" t="s">
        <v>299</v>
      </c>
      <c r="F12076" s="8">
        <v>17846810.07</v>
      </c>
      <c r="G12076" s="10">
        <v>17134939.789999999</v>
      </c>
      <c r="H12076">
        <v>0.47105487027801224</v>
      </c>
      <c r="I12076" s="8">
        <v>335329.96240017226</v>
      </c>
      <c r="J12076" s="8">
        <v>0</v>
      </c>
    </row>
    <row r="12077" spans="1:10" hidden="1" x14ac:dyDescent="0.35">
      <c r="A12077">
        <v>2024</v>
      </c>
      <c r="B12077">
        <v>3100906</v>
      </c>
      <c r="C12077" t="s">
        <v>2</v>
      </c>
      <c r="D12077" t="s">
        <v>303</v>
      </c>
      <c r="E12077" t="s">
        <v>300</v>
      </c>
      <c r="F12077" s="8">
        <v>8071496.8399999999</v>
      </c>
      <c r="G12077" s="10"/>
      <c r="I12077" s="8">
        <v>0</v>
      </c>
      <c r="J12077" s="8">
        <v>8406826.8024001718</v>
      </c>
    </row>
    <row r="12078" spans="1:10" hidden="1" x14ac:dyDescent="0.35">
      <c r="A12078">
        <v>2024</v>
      </c>
      <c r="B12078">
        <v>3100906</v>
      </c>
      <c r="C12078" t="s">
        <v>2</v>
      </c>
      <c r="D12078" t="s">
        <v>303</v>
      </c>
      <c r="E12078" t="s">
        <v>306</v>
      </c>
      <c r="F12078" s="8">
        <v>90935.59</v>
      </c>
      <c r="G12078" s="10"/>
      <c r="I12078" s="8">
        <v>0</v>
      </c>
      <c r="J12078" s="8">
        <v>0</v>
      </c>
    </row>
    <row r="12079" spans="1:10" hidden="1" x14ac:dyDescent="0.35">
      <c r="A12079">
        <v>2024</v>
      </c>
      <c r="B12079">
        <v>3100906</v>
      </c>
      <c r="C12079" t="s">
        <v>2</v>
      </c>
      <c r="D12079" t="s">
        <v>303</v>
      </c>
      <c r="E12079" t="s">
        <v>301</v>
      </c>
      <c r="F12079" s="8">
        <v>8133688.7300000004</v>
      </c>
      <c r="G12079" s="10"/>
      <c r="I12079" s="8">
        <v>0</v>
      </c>
      <c r="J12079" s="8">
        <v>0</v>
      </c>
    </row>
    <row r="12080" spans="1:10" hidden="1" x14ac:dyDescent="0.35">
      <c r="A12080">
        <v>2024</v>
      </c>
      <c r="B12080">
        <v>3100906</v>
      </c>
      <c r="C12080" t="s">
        <v>2</v>
      </c>
      <c r="D12080" t="s">
        <v>303</v>
      </c>
      <c r="E12080" t="s">
        <v>304</v>
      </c>
      <c r="F12080" s="8">
        <v>84406.54</v>
      </c>
      <c r="G12080" s="10"/>
      <c r="I12080" s="8">
        <v>0</v>
      </c>
      <c r="J12080" s="8">
        <v>0</v>
      </c>
    </row>
    <row r="12081" spans="1:10" hidden="1" x14ac:dyDescent="0.35">
      <c r="A12081">
        <v>2024</v>
      </c>
      <c r="B12081">
        <v>3100906</v>
      </c>
      <c r="C12081" t="s">
        <v>2</v>
      </c>
      <c r="D12081" t="s">
        <v>303</v>
      </c>
      <c r="E12081" t="s">
        <v>305</v>
      </c>
      <c r="F12081" s="8">
        <v>139406.5</v>
      </c>
      <c r="G12081" s="10"/>
      <c r="I12081" s="8">
        <v>0</v>
      </c>
      <c r="J12081" s="8">
        <v>0</v>
      </c>
    </row>
    <row r="12082" spans="1:10" hidden="1" x14ac:dyDescent="0.35">
      <c r="A12082">
        <v>2024</v>
      </c>
      <c r="B12082">
        <v>3100906</v>
      </c>
      <c r="C12082" t="s">
        <v>2</v>
      </c>
      <c r="D12082" t="s">
        <v>303</v>
      </c>
      <c r="E12082" t="s">
        <v>309</v>
      </c>
      <c r="F12082" s="8">
        <v>711870.28</v>
      </c>
      <c r="G12082" s="10"/>
      <c r="I12082" s="8">
        <v>0</v>
      </c>
      <c r="J12082" s="8">
        <v>0</v>
      </c>
    </row>
    <row r="12083" spans="1:10" hidden="1" x14ac:dyDescent="0.35">
      <c r="A12083">
        <v>2024</v>
      </c>
      <c r="B12083">
        <v>3101003</v>
      </c>
      <c r="C12083" t="s">
        <v>3</v>
      </c>
      <c r="D12083" t="s">
        <v>303</v>
      </c>
      <c r="E12083" t="s">
        <v>299</v>
      </c>
      <c r="F12083" s="8">
        <v>21171498.789999999</v>
      </c>
      <c r="G12083" s="10">
        <v>19842254.75</v>
      </c>
      <c r="H12083">
        <v>0.52721639359055206</v>
      </c>
      <c r="I12083" s="8">
        <v>700799.24897053558</v>
      </c>
      <c r="J12083" s="8">
        <v>0</v>
      </c>
    </row>
    <row r="12084" spans="1:10" hidden="1" x14ac:dyDescent="0.35">
      <c r="A12084">
        <v>2024</v>
      </c>
      <c r="B12084">
        <v>3101003</v>
      </c>
      <c r="C12084" t="s">
        <v>3</v>
      </c>
      <c r="D12084" t="s">
        <v>303</v>
      </c>
      <c r="E12084" t="s">
        <v>300</v>
      </c>
      <c r="F12084" s="8">
        <v>10461161.99</v>
      </c>
      <c r="G12084" s="10"/>
      <c r="I12084" s="8">
        <v>0</v>
      </c>
      <c r="J12084" s="8">
        <v>11161961.238970537</v>
      </c>
    </row>
    <row r="12085" spans="1:10" hidden="1" x14ac:dyDescent="0.35">
      <c r="A12085">
        <v>2024</v>
      </c>
      <c r="B12085">
        <v>3101003</v>
      </c>
      <c r="C12085" t="s">
        <v>3</v>
      </c>
      <c r="D12085" t="s">
        <v>303</v>
      </c>
      <c r="E12085" t="s">
        <v>306</v>
      </c>
      <c r="F12085" s="8">
        <v>10000</v>
      </c>
      <c r="G12085" s="10"/>
      <c r="I12085" s="8">
        <v>0</v>
      </c>
      <c r="J12085" s="8">
        <v>0</v>
      </c>
    </row>
    <row r="12086" spans="1:10" hidden="1" x14ac:dyDescent="0.35">
      <c r="A12086">
        <v>2024</v>
      </c>
      <c r="B12086">
        <v>3101003</v>
      </c>
      <c r="C12086" t="s">
        <v>3</v>
      </c>
      <c r="D12086" t="s">
        <v>303</v>
      </c>
      <c r="E12086" t="s">
        <v>301</v>
      </c>
      <c r="F12086" s="8">
        <v>8838814.0600000005</v>
      </c>
      <c r="G12086" s="10"/>
      <c r="I12086" s="8">
        <v>0</v>
      </c>
      <c r="J12086" s="8">
        <v>0</v>
      </c>
    </row>
    <row r="12087" spans="1:10" hidden="1" x14ac:dyDescent="0.35">
      <c r="A12087">
        <v>2024</v>
      </c>
      <c r="B12087">
        <v>3101003</v>
      </c>
      <c r="C12087" t="s">
        <v>3</v>
      </c>
      <c r="D12087" t="s">
        <v>303</v>
      </c>
      <c r="E12087" t="s">
        <v>309</v>
      </c>
      <c r="F12087" s="8">
        <v>1329244.04</v>
      </c>
      <c r="G12087" s="10"/>
      <c r="I12087" s="8">
        <v>0</v>
      </c>
      <c r="J12087" s="8">
        <v>0</v>
      </c>
    </row>
    <row r="12088" spans="1:10" hidden="1" x14ac:dyDescent="0.35">
      <c r="A12088">
        <v>2024</v>
      </c>
      <c r="B12088">
        <v>3101102</v>
      </c>
      <c r="C12088" t="s">
        <v>4</v>
      </c>
      <c r="D12088" t="s">
        <v>303</v>
      </c>
      <c r="E12088" t="s">
        <v>299</v>
      </c>
      <c r="F12088" s="8">
        <v>34774383.549999997</v>
      </c>
      <c r="G12088" s="10">
        <v>32742698.879999995</v>
      </c>
      <c r="H12088">
        <v>0.76093797433475352</v>
      </c>
      <c r="I12088" s="8">
        <v>1545986.0172767721</v>
      </c>
      <c r="J12088" s="8">
        <v>0</v>
      </c>
    </row>
    <row r="12089" spans="1:10" hidden="1" x14ac:dyDescent="0.35">
      <c r="A12089">
        <v>2024</v>
      </c>
      <c r="B12089">
        <v>3101102</v>
      </c>
      <c r="C12089" t="s">
        <v>4</v>
      </c>
      <c r="D12089" t="s">
        <v>303</v>
      </c>
      <c r="E12089" t="s">
        <v>300</v>
      </c>
      <c r="F12089" s="8">
        <v>24915162.960000001</v>
      </c>
      <c r="G12089" s="10"/>
      <c r="I12089" s="8">
        <v>0</v>
      </c>
      <c r="J12089" s="8">
        <v>26461148.977276772</v>
      </c>
    </row>
    <row r="12090" spans="1:10" hidden="1" x14ac:dyDescent="0.35">
      <c r="A12090">
        <v>2024</v>
      </c>
      <c r="B12090">
        <v>3101102</v>
      </c>
      <c r="C12090" t="s">
        <v>4</v>
      </c>
      <c r="D12090" t="s">
        <v>303</v>
      </c>
      <c r="E12090" t="s">
        <v>306</v>
      </c>
      <c r="F12090" s="8">
        <v>399804.89</v>
      </c>
      <c r="G12090" s="10"/>
      <c r="I12090" s="8">
        <v>0</v>
      </c>
      <c r="J12090" s="8">
        <v>0</v>
      </c>
    </row>
    <row r="12091" spans="1:10" hidden="1" x14ac:dyDescent="0.35">
      <c r="A12091">
        <v>2024</v>
      </c>
      <c r="B12091">
        <v>3101102</v>
      </c>
      <c r="C12091" t="s">
        <v>4</v>
      </c>
      <c r="D12091" t="s">
        <v>303</v>
      </c>
      <c r="E12091" t="s">
        <v>301</v>
      </c>
      <c r="F12091" s="8">
        <v>2146023.0099999998</v>
      </c>
      <c r="G12091" s="10"/>
      <c r="I12091" s="8">
        <v>0</v>
      </c>
      <c r="J12091" s="8">
        <v>0</v>
      </c>
    </row>
    <row r="12092" spans="1:10" hidden="1" x14ac:dyDescent="0.35">
      <c r="A12092">
        <v>2024</v>
      </c>
      <c r="B12092">
        <v>3101102</v>
      </c>
      <c r="C12092" t="s">
        <v>4</v>
      </c>
      <c r="D12092" t="s">
        <v>303</v>
      </c>
      <c r="E12092" t="s">
        <v>305</v>
      </c>
      <c r="F12092" s="8">
        <v>208692.61</v>
      </c>
      <c r="G12092" s="10"/>
      <c r="I12092" s="8">
        <v>0</v>
      </c>
      <c r="J12092" s="8">
        <v>0</v>
      </c>
    </row>
    <row r="12093" spans="1:10" hidden="1" x14ac:dyDescent="0.35">
      <c r="A12093">
        <v>2024</v>
      </c>
      <c r="B12093">
        <v>3101102</v>
      </c>
      <c r="C12093" t="s">
        <v>4</v>
      </c>
      <c r="D12093" t="s">
        <v>303</v>
      </c>
      <c r="E12093" t="s">
        <v>309</v>
      </c>
      <c r="F12093" s="8">
        <v>2031684.67</v>
      </c>
      <c r="G12093" s="10"/>
      <c r="I12093" s="8">
        <v>0</v>
      </c>
      <c r="J12093" s="8">
        <v>0</v>
      </c>
    </row>
    <row r="12094" spans="1:10" hidden="1" x14ac:dyDescent="0.35">
      <c r="A12094">
        <v>2024</v>
      </c>
      <c r="B12094">
        <v>3101706</v>
      </c>
      <c r="C12094" t="s">
        <v>5</v>
      </c>
      <c r="D12094" t="s">
        <v>303</v>
      </c>
      <c r="E12094" t="s">
        <v>299</v>
      </c>
      <c r="F12094" s="8">
        <v>50291236.759999998</v>
      </c>
      <c r="G12094" s="10">
        <v>45404596.159999996</v>
      </c>
      <c r="H12094">
        <v>0.70610127941725986</v>
      </c>
      <c r="I12094" s="8">
        <v>3450463.1797123263</v>
      </c>
      <c r="J12094" s="8">
        <v>0</v>
      </c>
    </row>
    <row r="12095" spans="1:10" hidden="1" x14ac:dyDescent="0.35">
      <c r="A12095">
        <v>2024</v>
      </c>
      <c r="B12095">
        <v>3101706</v>
      </c>
      <c r="C12095" t="s">
        <v>5</v>
      </c>
      <c r="D12095" t="s">
        <v>303</v>
      </c>
      <c r="E12095" t="s">
        <v>300</v>
      </c>
      <c r="F12095" s="8">
        <v>32060243.440000001</v>
      </c>
      <c r="G12095" s="10"/>
      <c r="I12095" s="8">
        <v>0</v>
      </c>
      <c r="J12095" s="8">
        <v>35510706.61971233</v>
      </c>
    </row>
    <row r="12096" spans="1:10" hidden="1" x14ac:dyDescent="0.35">
      <c r="A12096">
        <v>2024</v>
      </c>
      <c r="B12096">
        <v>3101706</v>
      </c>
      <c r="C12096" t="s">
        <v>5</v>
      </c>
      <c r="D12096" t="s">
        <v>303</v>
      </c>
      <c r="E12096" t="s">
        <v>306</v>
      </c>
      <c r="F12096" s="8">
        <v>44644.05</v>
      </c>
      <c r="G12096" s="10"/>
      <c r="I12096" s="8">
        <v>0</v>
      </c>
      <c r="J12096" s="8">
        <v>0</v>
      </c>
    </row>
    <row r="12097" spans="1:10" hidden="1" x14ac:dyDescent="0.35">
      <c r="A12097">
        <v>2024</v>
      </c>
      <c r="B12097">
        <v>3101706</v>
      </c>
      <c r="C12097" t="s">
        <v>5</v>
      </c>
      <c r="D12097" t="s">
        <v>303</v>
      </c>
      <c r="E12097" t="s">
        <v>301</v>
      </c>
      <c r="F12097" s="8">
        <v>9911521.9700000007</v>
      </c>
      <c r="G12097" s="10"/>
      <c r="I12097" s="8">
        <v>0</v>
      </c>
      <c r="J12097" s="8">
        <v>0</v>
      </c>
    </row>
    <row r="12098" spans="1:10" hidden="1" x14ac:dyDescent="0.35">
      <c r="A12098">
        <v>2024</v>
      </c>
      <c r="B12098">
        <v>3101706</v>
      </c>
      <c r="C12098" t="s">
        <v>5</v>
      </c>
      <c r="D12098" t="s">
        <v>303</v>
      </c>
      <c r="E12098" t="s">
        <v>304</v>
      </c>
      <c r="F12098" s="8">
        <v>409127.4</v>
      </c>
      <c r="G12098" s="10"/>
      <c r="I12098" s="8">
        <v>0</v>
      </c>
      <c r="J12098" s="8">
        <v>0</v>
      </c>
    </row>
    <row r="12099" spans="1:10" hidden="1" x14ac:dyDescent="0.35">
      <c r="A12099">
        <v>2024</v>
      </c>
      <c r="B12099">
        <v>3101706</v>
      </c>
      <c r="C12099" t="s">
        <v>5</v>
      </c>
      <c r="D12099" t="s">
        <v>303</v>
      </c>
      <c r="E12099" t="s">
        <v>305</v>
      </c>
      <c r="F12099" s="8">
        <v>735645.72</v>
      </c>
      <c r="G12099" s="10"/>
      <c r="I12099" s="8">
        <v>0</v>
      </c>
      <c r="J12099" s="8">
        <v>0</v>
      </c>
    </row>
    <row r="12100" spans="1:10" hidden="1" x14ac:dyDescent="0.35">
      <c r="A12100">
        <v>2024</v>
      </c>
      <c r="B12100">
        <v>3101706</v>
      </c>
      <c r="C12100" t="s">
        <v>5</v>
      </c>
      <c r="D12100" t="s">
        <v>303</v>
      </c>
      <c r="E12100" t="s">
        <v>309</v>
      </c>
      <c r="F12100" s="8">
        <v>4886640.5999999996</v>
      </c>
      <c r="G12100" s="10"/>
      <c r="I12100" s="8">
        <v>0</v>
      </c>
      <c r="J12100" s="8">
        <v>0</v>
      </c>
    </row>
    <row r="12101" spans="1:10" hidden="1" x14ac:dyDescent="0.35">
      <c r="A12101">
        <v>2024</v>
      </c>
      <c r="B12101">
        <v>3101805</v>
      </c>
      <c r="C12101" t="s">
        <v>6</v>
      </c>
      <c r="D12101" t="s">
        <v>303</v>
      </c>
      <c r="E12101" t="s">
        <v>299</v>
      </c>
      <c r="F12101" s="8">
        <v>12925940.93</v>
      </c>
      <c r="G12101" s="10">
        <v>10143399.559999999</v>
      </c>
      <c r="H12101">
        <v>0.58066859884202382</v>
      </c>
      <c r="I12101" s="8">
        <v>1615734.3985378654</v>
      </c>
      <c r="J12101" s="8">
        <v>0</v>
      </c>
    </row>
    <row r="12102" spans="1:10" hidden="1" x14ac:dyDescent="0.35">
      <c r="A12102">
        <v>2024</v>
      </c>
      <c r="B12102">
        <v>3101805</v>
      </c>
      <c r="C12102" t="s">
        <v>6</v>
      </c>
      <c r="D12102" t="s">
        <v>303</v>
      </c>
      <c r="E12102" t="s">
        <v>300</v>
      </c>
      <c r="F12102" s="8">
        <v>5889953.6100000003</v>
      </c>
      <c r="G12102" s="10"/>
      <c r="I12102" s="8">
        <v>0</v>
      </c>
      <c r="J12102" s="8">
        <v>7505688.0085378662</v>
      </c>
    </row>
    <row r="12103" spans="1:10" hidden="1" x14ac:dyDescent="0.35">
      <c r="A12103">
        <v>2024</v>
      </c>
      <c r="B12103">
        <v>3101805</v>
      </c>
      <c r="C12103" t="s">
        <v>6</v>
      </c>
      <c r="D12103" t="s">
        <v>303</v>
      </c>
      <c r="E12103" t="s">
        <v>301</v>
      </c>
      <c r="F12103" s="8">
        <v>3793866.99</v>
      </c>
      <c r="G12103" s="10"/>
      <c r="I12103" s="8">
        <v>0</v>
      </c>
      <c r="J12103" s="8">
        <v>0</v>
      </c>
    </row>
    <row r="12104" spans="1:10" hidden="1" x14ac:dyDescent="0.35">
      <c r="A12104">
        <v>2024</v>
      </c>
      <c r="B12104">
        <v>3101805</v>
      </c>
      <c r="C12104" t="s">
        <v>6</v>
      </c>
      <c r="D12104" t="s">
        <v>303</v>
      </c>
      <c r="E12104" t="s">
        <v>309</v>
      </c>
      <c r="F12104" s="8">
        <v>2782541.37</v>
      </c>
      <c r="G12104" s="10"/>
      <c r="I12104" s="8">
        <v>0</v>
      </c>
      <c r="J12104" s="8">
        <v>0</v>
      </c>
    </row>
    <row r="12105" spans="1:10" hidden="1" x14ac:dyDescent="0.35">
      <c r="A12105">
        <v>2024</v>
      </c>
      <c r="B12105">
        <v>3102209</v>
      </c>
      <c r="C12105" t="s">
        <v>7</v>
      </c>
      <c r="D12105" t="s">
        <v>303</v>
      </c>
      <c r="E12105" t="s">
        <v>299</v>
      </c>
      <c r="F12105" s="8">
        <v>6193917.96</v>
      </c>
      <c r="G12105" s="10">
        <v>4470901.59</v>
      </c>
      <c r="H12105">
        <v>0.91153909294612767</v>
      </c>
      <c r="I12105" s="8">
        <v>1570596.7790411296</v>
      </c>
      <c r="J12105" s="8">
        <v>0</v>
      </c>
    </row>
    <row r="12106" spans="1:10" hidden="1" x14ac:dyDescent="0.35">
      <c r="A12106">
        <v>2024</v>
      </c>
      <c r="B12106">
        <v>3102209</v>
      </c>
      <c r="C12106" t="s">
        <v>7</v>
      </c>
      <c r="D12106" t="s">
        <v>303</v>
      </c>
      <c r="E12106" t="s">
        <v>300</v>
      </c>
      <c r="F12106" s="8">
        <v>4075401.58</v>
      </c>
      <c r="G12106" s="10"/>
      <c r="I12106" s="8">
        <v>0</v>
      </c>
      <c r="J12106" s="8">
        <v>5645998.3590411302</v>
      </c>
    </row>
    <row r="12107" spans="1:10" hidden="1" x14ac:dyDescent="0.35">
      <c r="A12107">
        <v>2024</v>
      </c>
      <c r="B12107">
        <v>3102209</v>
      </c>
      <c r="C12107" t="s">
        <v>7</v>
      </c>
      <c r="D12107" t="s">
        <v>303</v>
      </c>
      <c r="E12107" t="s">
        <v>301</v>
      </c>
      <c r="F12107" s="8">
        <v>64773.599999999999</v>
      </c>
      <c r="G12107" s="10"/>
      <c r="I12107" s="8">
        <v>0</v>
      </c>
      <c r="J12107" s="8">
        <v>0</v>
      </c>
    </row>
    <row r="12108" spans="1:10" hidden="1" x14ac:dyDescent="0.35">
      <c r="A12108">
        <v>2024</v>
      </c>
      <c r="B12108">
        <v>3102209</v>
      </c>
      <c r="C12108" t="s">
        <v>7</v>
      </c>
      <c r="D12108" t="s">
        <v>303</v>
      </c>
      <c r="E12108" t="s">
        <v>309</v>
      </c>
      <c r="F12108" s="8">
        <v>1723016.37</v>
      </c>
      <c r="G12108" s="10"/>
      <c r="I12108" s="8">
        <v>0</v>
      </c>
      <c r="J12108" s="8">
        <v>0</v>
      </c>
    </row>
    <row r="12109" spans="1:10" hidden="1" x14ac:dyDescent="0.35">
      <c r="A12109">
        <v>2024</v>
      </c>
      <c r="B12109">
        <v>3102852</v>
      </c>
      <c r="C12109" t="s">
        <v>8</v>
      </c>
      <c r="D12109" t="s">
        <v>303</v>
      </c>
      <c r="E12109" t="s">
        <v>299</v>
      </c>
      <c r="F12109" s="8">
        <v>16348177.42</v>
      </c>
      <c r="G12109" s="10">
        <v>15336039.060000001</v>
      </c>
      <c r="H12109">
        <v>0.72608311027606365</v>
      </c>
      <c r="I12109" s="8">
        <v>734896.56845851417</v>
      </c>
      <c r="J12109" s="8">
        <v>0</v>
      </c>
    </row>
    <row r="12110" spans="1:10" hidden="1" x14ac:dyDescent="0.35">
      <c r="A12110">
        <v>2024</v>
      </c>
      <c r="B12110">
        <v>3102852</v>
      </c>
      <c r="C12110" t="s">
        <v>8</v>
      </c>
      <c r="D12110" t="s">
        <v>303</v>
      </c>
      <c r="E12110" t="s">
        <v>300</v>
      </c>
      <c r="F12110" s="8">
        <v>11135238.939999999</v>
      </c>
      <c r="G12110" s="10"/>
      <c r="I12110" s="8">
        <v>0</v>
      </c>
      <c r="J12110" s="8">
        <v>11870135.508458514</v>
      </c>
    </row>
    <row r="12111" spans="1:10" hidden="1" x14ac:dyDescent="0.35">
      <c r="A12111">
        <v>2024</v>
      </c>
      <c r="B12111">
        <v>3102852</v>
      </c>
      <c r="C12111" t="s">
        <v>8</v>
      </c>
      <c r="D12111" t="s">
        <v>303</v>
      </c>
      <c r="E12111" t="s">
        <v>306</v>
      </c>
      <c r="F12111" s="8">
        <v>628423.24</v>
      </c>
      <c r="G12111" s="10"/>
      <c r="I12111" s="8">
        <v>0</v>
      </c>
      <c r="J12111" s="8">
        <v>0</v>
      </c>
    </row>
    <row r="12112" spans="1:10" hidden="1" x14ac:dyDescent="0.35">
      <c r="A12112">
        <v>2024</v>
      </c>
      <c r="B12112">
        <v>3102852</v>
      </c>
      <c r="C12112" t="s">
        <v>8</v>
      </c>
      <c r="D12112" t="s">
        <v>303</v>
      </c>
      <c r="E12112" t="s">
        <v>301</v>
      </c>
      <c r="F12112" s="8">
        <v>3021827.78</v>
      </c>
      <c r="G12112" s="10"/>
      <c r="I12112" s="8">
        <v>0</v>
      </c>
      <c r="J12112" s="8">
        <v>0</v>
      </c>
    </row>
    <row r="12113" spans="1:11" hidden="1" x14ac:dyDescent="0.35">
      <c r="A12113">
        <v>2024</v>
      </c>
      <c r="B12113">
        <v>3102852</v>
      </c>
      <c r="C12113" t="s">
        <v>8</v>
      </c>
      <c r="D12113" t="s">
        <v>303</v>
      </c>
      <c r="E12113" t="s">
        <v>309</v>
      </c>
      <c r="F12113" s="8">
        <v>1012138.36</v>
      </c>
      <c r="G12113" s="10"/>
      <c r="I12113" s="8">
        <v>0</v>
      </c>
      <c r="J12113" s="8">
        <v>0</v>
      </c>
    </row>
    <row r="12114" spans="1:11" hidden="1" x14ac:dyDescent="0.35">
      <c r="A12114">
        <v>2024</v>
      </c>
      <c r="B12114">
        <v>3103405</v>
      </c>
      <c r="C12114" t="s">
        <v>9</v>
      </c>
      <c r="D12114" t="s">
        <v>303</v>
      </c>
      <c r="E12114" t="s">
        <v>299</v>
      </c>
      <c r="F12114" s="8">
        <v>35850244.979999997</v>
      </c>
      <c r="G12114" s="10">
        <v>33363327.189999998</v>
      </c>
      <c r="H12114">
        <v>0.53903424612250139</v>
      </c>
      <c r="I12114" s="8">
        <v>1340533.8561012873</v>
      </c>
      <c r="J12114" s="8">
        <v>0</v>
      </c>
    </row>
    <row r="12115" spans="1:11" hidden="1" x14ac:dyDescent="0.35">
      <c r="A12115">
        <v>2024</v>
      </c>
      <c r="B12115">
        <v>3103405</v>
      </c>
      <c r="C12115" t="s">
        <v>9</v>
      </c>
      <c r="D12115" t="s">
        <v>303</v>
      </c>
      <c r="E12115" t="s">
        <v>300</v>
      </c>
      <c r="F12115" s="8">
        <v>17983975.920000002</v>
      </c>
      <c r="G12115" s="10"/>
      <c r="I12115" s="8">
        <v>0</v>
      </c>
      <c r="J12115" s="8">
        <v>19324509.776101287</v>
      </c>
    </row>
    <row r="12116" spans="1:11" hidden="1" x14ac:dyDescent="0.35">
      <c r="A12116">
        <v>2024</v>
      </c>
      <c r="B12116">
        <v>3103405</v>
      </c>
      <c r="C12116" t="s">
        <v>9</v>
      </c>
      <c r="D12116" t="s">
        <v>303</v>
      </c>
      <c r="E12116" t="s">
        <v>307</v>
      </c>
      <c r="F12116" s="8">
        <v>447660.29</v>
      </c>
      <c r="G12116" s="10"/>
      <c r="I12116" s="8">
        <v>0</v>
      </c>
      <c r="J12116" s="8">
        <v>0</v>
      </c>
    </row>
    <row r="12117" spans="1:11" hidden="1" x14ac:dyDescent="0.35">
      <c r="A12117">
        <v>2024</v>
      </c>
      <c r="B12117">
        <v>3103405</v>
      </c>
      <c r="C12117" t="s">
        <v>9</v>
      </c>
      <c r="D12117" t="s">
        <v>303</v>
      </c>
      <c r="E12117" t="s">
        <v>306</v>
      </c>
      <c r="F12117" s="8">
        <v>91643.01</v>
      </c>
      <c r="G12117" s="10"/>
      <c r="I12117" s="8">
        <v>0</v>
      </c>
      <c r="J12117" s="8">
        <v>0</v>
      </c>
    </row>
    <row r="12118" spans="1:11" hidden="1" x14ac:dyDescent="0.35">
      <c r="A12118">
        <v>2024</v>
      </c>
      <c r="B12118">
        <v>3103405</v>
      </c>
      <c r="C12118" t="s">
        <v>9</v>
      </c>
      <c r="D12118" t="s">
        <v>303</v>
      </c>
      <c r="E12118" t="s">
        <v>301</v>
      </c>
      <c r="F12118" s="8">
        <v>12111406.449999999</v>
      </c>
      <c r="G12118" s="10"/>
      <c r="I12118" s="8">
        <v>0</v>
      </c>
      <c r="J12118" s="8">
        <v>0</v>
      </c>
    </row>
    <row r="12119" spans="1:11" hidden="1" x14ac:dyDescent="0.35">
      <c r="A12119">
        <v>2024</v>
      </c>
      <c r="B12119">
        <v>3103405</v>
      </c>
      <c r="C12119" t="s">
        <v>9</v>
      </c>
      <c r="D12119" t="s">
        <v>303</v>
      </c>
      <c r="E12119" t="s">
        <v>304</v>
      </c>
      <c r="F12119" s="8">
        <v>329032.74</v>
      </c>
      <c r="G12119" s="10"/>
      <c r="I12119" s="8">
        <v>0</v>
      </c>
      <c r="J12119" s="8">
        <v>0</v>
      </c>
    </row>
    <row r="12120" spans="1:11" hidden="1" x14ac:dyDescent="0.35">
      <c r="A12120">
        <v>2024</v>
      </c>
      <c r="B12120">
        <v>3103405</v>
      </c>
      <c r="C12120" t="s">
        <v>9</v>
      </c>
      <c r="D12120" t="s">
        <v>303</v>
      </c>
      <c r="E12120" t="s">
        <v>305</v>
      </c>
      <c r="F12120" s="8">
        <v>164644.07</v>
      </c>
      <c r="G12120" s="10"/>
      <c r="I12120" s="8">
        <v>0</v>
      </c>
      <c r="J12120" s="8">
        <v>0</v>
      </c>
    </row>
    <row r="12121" spans="1:11" hidden="1" x14ac:dyDescent="0.35">
      <c r="A12121">
        <v>2024</v>
      </c>
      <c r="B12121">
        <v>3103405</v>
      </c>
      <c r="C12121" t="s">
        <v>9</v>
      </c>
      <c r="D12121" t="s">
        <v>303</v>
      </c>
      <c r="E12121" t="s">
        <v>309</v>
      </c>
      <c r="F12121" s="8">
        <v>2486917.79</v>
      </c>
      <c r="G12121" s="10"/>
      <c r="I12121" s="8">
        <v>0</v>
      </c>
      <c r="J12121" s="8">
        <v>0</v>
      </c>
    </row>
    <row r="12122" spans="1:11" hidden="1" x14ac:dyDescent="0.35">
      <c r="A12122">
        <v>2024</v>
      </c>
      <c r="B12122">
        <v>3104452</v>
      </c>
      <c r="C12122" t="s">
        <v>10</v>
      </c>
      <c r="D12122" t="s">
        <v>303</v>
      </c>
      <c r="E12122" t="s">
        <v>299</v>
      </c>
      <c r="F12122" s="8">
        <v>12944087.41</v>
      </c>
      <c r="G12122" s="10">
        <v>12640876.390000001</v>
      </c>
      <c r="H12122">
        <v>0.48738919359055605</v>
      </c>
      <c r="I12122" s="8">
        <v>147781.77452556998</v>
      </c>
      <c r="J12122" s="8">
        <v>0</v>
      </c>
    </row>
    <row r="12123" spans="1:11" hidden="1" x14ac:dyDescent="0.35">
      <c r="A12123">
        <v>2024</v>
      </c>
      <c r="B12123">
        <v>3104452</v>
      </c>
      <c r="C12123" t="s">
        <v>10</v>
      </c>
      <c r="D12123" t="s">
        <v>303</v>
      </c>
      <c r="E12123" t="s">
        <v>300</v>
      </c>
      <c r="F12123" s="8">
        <v>6161026.5499999998</v>
      </c>
      <c r="G12123" s="10"/>
      <c r="I12123" s="8">
        <v>0</v>
      </c>
      <c r="J12123" s="8">
        <v>6308808.3245255696</v>
      </c>
    </row>
    <row r="12124" spans="1:11" hidden="1" x14ac:dyDescent="0.35">
      <c r="A12124">
        <v>2024</v>
      </c>
      <c r="B12124">
        <v>3104452</v>
      </c>
      <c r="C12124" t="s">
        <v>10</v>
      </c>
      <c r="D12124" t="s">
        <v>303</v>
      </c>
      <c r="E12124" t="s">
        <v>306</v>
      </c>
      <c r="F12124" s="8">
        <v>83055</v>
      </c>
      <c r="G12124" s="10"/>
      <c r="I12124" s="8">
        <v>0</v>
      </c>
      <c r="J12124" s="8">
        <v>0</v>
      </c>
    </row>
    <row r="12125" spans="1:11" hidden="1" x14ac:dyDescent="0.35">
      <c r="A12125">
        <v>2024</v>
      </c>
      <c r="B12125">
        <v>3104452</v>
      </c>
      <c r="C12125" t="s">
        <v>10</v>
      </c>
      <c r="D12125" t="s">
        <v>303</v>
      </c>
      <c r="E12125" t="s">
        <v>301</v>
      </c>
      <c r="F12125" s="8">
        <v>5916699.6900000004</v>
      </c>
      <c r="G12125" s="10"/>
      <c r="I12125" s="8">
        <v>0</v>
      </c>
      <c r="J12125" s="8">
        <v>0</v>
      </c>
    </row>
    <row r="12126" spans="1:11" hidden="1" x14ac:dyDescent="0.35">
      <c r="A12126">
        <v>2024</v>
      </c>
      <c r="B12126">
        <v>3104452</v>
      </c>
      <c r="C12126" t="s">
        <v>10</v>
      </c>
      <c r="D12126" t="s">
        <v>303</v>
      </c>
      <c r="E12126" t="s">
        <v>309</v>
      </c>
      <c r="F12126" s="8">
        <v>303211.02</v>
      </c>
      <c r="G12126" s="10"/>
      <c r="I12126" s="8">
        <v>0</v>
      </c>
      <c r="J12126" s="8">
        <v>0</v>
      </c>
    </row>
    <row r="12127" spans="1:11" hidden="1" x14ac:dyDescent="0.35">
      <c r="A12127">
        <v>2024</v>
      </c>
      <c r="B12127">
        <v>3104502</v>
      </c>
      <c r="C12127" t="s">
        <v>11</v>
      </c>
      <c r="D12127" t="s">
        <v>303</v>
      </c>
      <c r="E12127" t="s">
        <v>299</v>
      </c>
      <c r="F12127" s="8">
        <v>30346936.780000001</v>
      </c>
      <c r="G12127" s="10">
        <v>28304850.990000002</v>
      </c>
      <c r="H12127">
        <v>0.72395713325746069</v>
      </c>
      <c r="I12127" s="8">
        <v>1478382.574394197</v>
      </c>
      <c r="J12127" s="8">
        <v>0</v>
      </c>
    </row>
    <row r="12128" spans="1:11" hidden="1" x14ac:dyDescent="0.35">
      <c r="A12128">
        <v>2024</v>
      </c>
      <c r="B12128">
        <v>3104502</v>
      </c>
      <c r="C12128" t="s">
        <v>11</v>
      </c>
      <c r="D12128" t="s">
        <v>303</v>
      </c>
      <c r="E12128" t="s">
        <v>300</v>
      </c>
      <c r="F12128" s="8">
        <v>20491498.780000001</v>
      </c>
      <c r="G12128" s="10"/>
      <c r="I12128" s="8">
        <v>0</v>
      </c>
      <c r="J12128" s="8">
        <v>21969881.354394197</v>
      </c>
      <c r="K12128">
        <f>J12128/F12127</f>
        <v>0.72395713325746069</v>
      </c>
    </row>
    <row r="12129" spans="1:10" hidden="1" x14ac:dyDescent="0.35">
      <c r="A12129">
        <v>2024</v>
      </c>
      <c r="B12129">
        <v>3104502</v>
      </c>
      <c r="C12129" t="s">
        <v>11</v>
      </c>
      <c r="D12129" t="s">
        <v>303</v>
      </c>
      <c r="E12129" t="s">
        <v>306</v>
      </c>
      <c r="F12129" s="8">
        <v>296265.95</v>
      </c>
      <c r="G12129" s="10"/>
      <c r="I12129" s="8">
        <v>0</v>
      </c>
      <c r="J12129" s="8">
        <v>0</v>
      </c>
    </row>
    <row r="12130" spans="1:10" hidden="1" x14ac:dyDescent="0.35">
      <c r="A12130">
        <v>2024</v>
      </c>
      <c r="B12130">
        <v>3104502</v>
      </c>
      <c r="C12130" t="s">
        <v>11</v>
      </c>
      <c r="D12130" t="s">
        <v>303</v>
      </c>
      <c r="E12130" t="s">
        <v>301</v>
      </c>
      <c r="F12130" s="8">
        <v>4457136.0199999996</v>
      </c>
      <c r="G12130" s="10"/>
      <c r="I12130" s="8">
        <v>0</v>
      </c>
      <c r="J12130" s="8">
        <v>0</v>
      </c>
    </row>
    <row r="12131" spans="1:10" hidden="1" x14ac:dyDescent="0.35">
      <c r="A12131">
        <v>2024</v>
      </c>
      <c r="B12131">
        <v>3104502</v>
      </c>
      <c r="C12131" t="s">
        <v>11</v>
      </c>
      <c r="D12131" t="s">
        <v>303</v>
      </c>
      <c r="E12131" t="s">
        <v>304</v>
      </c>
      <c r="F12131" s="8">
        <v>34825.83</v>
      </c>
      <c r="G12131" s="10"/>
      <c r="I12131" s="8">
        <v>0</v>
      </c>
      <c r="J12131" s="8">
        <v>0</v>
      </c>
    </row>
    <row r="12132" spans="1:10" hidden="1" x14ac:dyDescent="0.35">
      <c r="A12132">
        <v>2024</v>
      </c>
      <c r="B12132">
        <v>3104502</v>
      </c>
      <c r="C12132" t="s">
        <v>11</v>
      </c>
      <c r="D12132" t="s">
        <v>303</v>
      </c>
      <c r="E12132" t="s">
        <v>305</v>
      </c>
      <c r="F12132" s="8">
        <v>940028.16</v>
      </c>
      <c r="G12132" s="10"/>
      <c r="I12132" s="8">
        <v>0</v>
      </c>
      <c r="J12132" s="8">
        <v>0</v>
      </c>
    </row>
    <row r="12133" spans="1:10" hidden="1" x14ac:dyDescent="0.35">
      <c r="A12133">
        <v>2024</v>
      </c>
      <c r="B12133">
        <v>3104502</v>
      </c>
      <c r="C12133" t="s">
        <v>11</v>
      </c>
      <c r="D12133" t="s">
        <v>303</v>
      </c>
      <c r="E12133" t="s">
        <v>309</v>
      </c>
      <c r="F12133" s="8">
        <v>2042085.79</v>
      </c>
      <c r="G12133" s="10"/>
      <c r="I12133" s="8">
        <v>0</v>
      </c>
      <c r="J12133" s="8">
        <v>0</v>
      </c>
    </row>
    <row r="12134" spans="1:10" hidden="1" x14ac:dyDescent="0.35">
      <c r="A12134">
        <v>2024</v>
      </c>
      <c r="B12134">
        <v>3104700</v>
      </c>
      <c r="C12134" t="s">
        <v>12</v>
      </c>
      <c r="D12134" t="s">
        <v>303</v>
      </c>
      <c r="E12134" t="s">
        <v>299</v>
      </c>
      <c r="F12134" s="8">
        <v>16618728.5</v>
      </c>
      <c r="G12134" s="10">
        <v>16241274.619999999</v>
      </c>
      <c r="H12134">
        <v>0.66721476876301966</v>
      </c>
      <c r="I12134" s="8">
        <v>251842.80326290458</v>
      </c>
      <c r="J12134" s="8">
        <v>0</v>
      </c>
    </row>
    <row r="12135" spans="1:10" hidden="1" x14ac:dyDescent="0.35">
      <c r="A12135">
        <v>2024</v>
      </c>
      <c r="B12135">
        <v>3104700</v>
      </c>
      <c r="C12135" t="s">
        <v>12</v>
      </c>
      <c r="D12135" t="s">
        <v>303</v>
      </c>
      <c r="E12135" t="s">
        <v>300</v>
      </c>
      <c r="F12135" s="8">
        <v>10836418.289999999</v>
      </c>
      <c r="G12135" s="10"/>
      <c r="I12135" s="8">
        <v>0</v>
      </c>
      <c r="J12135" s="8">
        <v>11088261.093262903</v>
      </c>
    </row>
    <row r="12136" spans="1:10" hidden="1" x14ac:dyDescent="0.35">
      <c r="A12136">
        <v>2024</v>
      </c>
      <c r="B12136">
        <v>3104700</v>
      </c>
      <c r="C12136" t="s">
        <v>12</v>
      </c>
      <c r="D12136" t="s">
        <v>303</v>
      </c>
      <c r="E12136" t="s">
        <v>306</v>
      </c>
      <c r="F12136" s="8">
        <v>515000</v>
      </c>
      <c r="G12136" s="10"/>
      <c r="I12136" s="8">
        <v>0</v>
      </c>
      <c r="J12136" s="8">
        <v>0</v>
      </c>
    </row>
    <row r="12137" spans="1:10" hidden="1" x14ac:dyDescent="0.35">
      <c r="A12137">
        <v>2024</v>
      </c>
      <c r="B12137">
        <v>3104700</v>
      </c>
      <c r="C12137" t="s">
        <v>12</v>
      </c>
      <c r="D12137" t="s">
        <v>303</v>
      </c>
      <c r="E12137" t="s">
        <v>301</v>
      </c>
      <c r="F12137" s="8">
        <v>3881820.24</v>
      </c>
      <c r="G12137" s="10"/>
      <c r="I12137" s="8">
        <v>0</v>
      </c>
      <c r="J12137" s="8">
        <v>0</v>
      </c>
    </row>
    <row r="12138" spans="1:10" hidden="1" x14ac:dyDescent="0.35">
      <c r="A12138">
        <v>2024</v>
      </c>
      <c r="B12138">
        <v>3104700</v>
      </c>
      <c r="C12138" t="s">
        <v>12</v>
      </c>
      <c r="D12138" t="s">
        <v>303</v>
      </c>
      <c r="E12138" t="s">
        <v>309</v>
      </c>
      <c r="F12138" s="8">
        <v>377453.88</v>
      </c>
      <c r="G12138" s="10"/>
      <c r="I12138" s="8">
        <v>0</v>
      </c>
      <c r="J12138" s="8">
        <v>0</v>
      </c>
    </row>
    <row r="12139" spans="1:10" hidden="1" x14ac:dyDescent="0.35">
      <c r="A12139">
        <v>2024</v>
      </c>
      <c r="B12139">
        <v>3104809</v>
      </c>
      <c r="C12139" t="s">
        <v>13</v>
      </c>
      <c r="D12139" t="s">
        <v>303</v>
      </c>
      <c r="E12139" t="s">
        <v>299</v>
      </c>
      <c r="F12139" s="8">
        <v>11419732.609999999</v>
      </c>
      <c r="G12139" s="10">
        <v>11176443.84</v>
      </c>
      <c r="H12139">
        <v>0.79493788428502488</v>
      </c>
      <c r="I12139" s="8">
        <v>193399.46009410603</v>
      </c>
      <c r="J12139" s="8">
        <v>0</v>
      </c>
    </row>
    <row r="12140" spans="1:10" hidden="1" x14ac:dyDescent="0.35">
      <c r="A12140">
        <v>2024</v>
      </c>
      <c r="B12140">
        <v>3104809</v>
      </c>
      <c r="C12140" t="s">
        <v>13</v>
      </c>
      <c r="D12140" t="s">
        <v>303</v>
      </c>
      <c r="E12140" t="s">
        <v>300</v>
      </c>
      <c r="F12140" s="8">
        <v>8884578.6199999992</v>
      </c>
      <c r="G12140" s="10"/>
      <c r="I12140" s="8">
        <v>0</v>
      </c>
      <c r="J12140" s="8">
        <v>9077978.0800941046</v>
      </c>
    </row>
    <row r="12141" spans="1:10" hidden="1" x14ac:dyDescent="0.35">
      <c r="A12141">
        <v>2024</v>
      </c>
      <c r="B12141">
        <v>3104809</v>
      </c>
      <c r="C12141" t="s">
        <v>13</v>
      </c>
      <c r="D12141" t="s">
        <v>303</v>
      </c>
      <c r="E12141" t="s">
        <v>301</v>
      </c>
      <c r="F12141" s="8">
        <v>1958518.69</v>
      </c>
      <c r="G12141" s="10"/>
      <c r="I12141" s="8">
        <v>0</v>
      </c>
      <c r="J12141" s="8">
        <v>0</v>
      </c>
    </row>
    <row r="12142" spans="1:10" hidden="1" x14ac:dyDescent="0.35">
      <c r="A12142">
        <v>2024</v>
      </c>
      <c r="B12142">
        <v>3104809</v>
      </c>
      <c r="C12142" t="s">
        <v>13</v>
      </c>
      <c r="D12142" t="s">
        <v>303</v>
      </c>
      <c r="E12142" t="s">
        <v>309</v>
      </c>
      <c r="F12142" s="8">
        <v>243288.77</v>
      </c>
      <c r="G12142" s="10"/>
      <c r="I12142" s="8">
        <v>0</v>
      </c>
      <c r="J12142" s="8">
        <v>0</v>
      </c>
    </row>
    <row r="12143" spans="1:10" hidden="1" x14ac:dyDescent="0.35">
      <c r="A12143">
        <v>2024</v>
      </c>
      <c r="B12143">
        <v>3105202</v>
      </c>
      <c r="C12143" t="s">
        <v>14</v>
      </c>
      <c r="D12143" t="s">
        <v>303</v>
      </c>
      <c r="E12143" t="s">
        <v>299</v>
      </c>
      <c r="F12143" s="8">
        <v>7147474.2000000002</v>
      </c>
      <c r="G12143" s="10">
        <v>7147474.2000000002</v>
      </c>
      <c r="H12143">
        <v>0.78797969917820765</v>
      </c>
      <c r="I12143" s="8">
        <v>0</v>
      </c>
      <c r="J12143" s="8">
        <v>0</v>
      </c>
    </row>
    <row r="12144" spans="1:10" hidden="1" x14ac:dyDescent="0.35">
      <c r="A12144">
        <v>2024</v>
      </c>
      <c r="B12144">
        <v>3105202</v>
      </c>
      <c r="C12144" t="s">
        <v>14</v>
      </c>
      <c r="D12144" t="s">
        <v>303</v>
      </c>
      <c r="E12144" t="s">
        <v>300</v>
      </c>
      <c r="F12144" s="8">
        <v>5632064.5700000003</v>
      </c>
      <c r="G12144" s="10"/>
      <c r="I12144" s="8">
        <v>0</v>
      </c>
      <c r="J12144" s="8">
        <v>5632064.5700000003</v>
      </c>
    </row>
    <row r="12145" spans="1:10" hidden="1" x14ac:dyDescent="0.35">
      <c r="A12145">
        <v>2024</v>
      </c>
      <c r="B12145">
        <v>3105202</v>
      </c>
      <c r="C12145" t="s">
        <v>14</v>
      </c>
      <c r="D12145" t="s">
        <v>303</v>
      </c>
      <c r="E12145" t="s">
        <v>306</v>
      </c>
      <c r="F12145" s="8">
        <v>334431.93</v>
      </c>
      <c r="G12145" s="10"/>
      <c r="I12145" s="8">
        <v>0</v>
      </c>
      <c r="J12145" s="8">
        <v>0</v>
      </c>
    </row>
    <row r="12146" spans="1:10" hidden="1" x14ac:dyDescent="0.35">
      <c r="A12146">
        <v>2024</v>
      </c>
      <c r="B12146">
        <v>3105202</v>
      </c>
      <c r="C12146" t="s">
        <v>14</v>
      </c>
      <c r="D12146" t="s">
        <v>303</v>
      </c>
      <c r="E12146" t="s">
        <v>301</v>
      </c>
      <c r="F12146" s="8">
        <v>337261.62</v>
      </c>
      <c r="G12146" s="10"/>
      <c r="I12146" s="8">
        <v>0</v>
      </c>
      <c r="J12146" s="8">
        <v>0</v>
      </c>
    </row>
    <row r="12147" spans="1:10" hidden="1" x14ac:dyDescent="0.35">
      <c r="A12147">
        <v>2024</v>
      </c>
      <c r="B12147">
        <v>3105202</v>
      </c>
      <c r="C12147" t="s">
        <v>14</v>
      </c>
      <c r="D12147" t="s">
        <v>303</v>
      </c>
      <c r="E12147" t="s">
        <v>305</v>
      </c>
      <c r="F12147" s="8">
        <v>54609.9</v>
      </c>
      <c r="G12147" s="10"/>
      <c r="I12147" s="8">
        <v>0</v>
      </c>
      <c r="J12147" s="8">
        <v>0</v>
      </c>
    </row>
    <row r="12148" spans="1:10" hidden="1" x14ac:dyDescent="0.35">
      <c r="A12148">
        <v>2024</v>
      </c>
      <c r="B12148">
        <v>3106507</v>
      </c>
      <c r="C12148" t="s">
        <v>15</v>
      </c>
      <c r="D12148" t="s">
        <v>303</v>
      </c>
      <c r="E12148" t="s">
        <v>299</v>
      </c>
      <c r="F12148" s="8">
        <v>11443886.83</v>
      </c>
      <c r="G12148" s="10">
        <v>10303864.77</v>
      </c>
      <c r="H12148">
        <v>0.75180334009760108</v>
      </c>
      <c r="I12148" s="8">
        <v>857072.39249294787</v>
      </c>
      <c r="J12148" s="8">
        <v>0</v>
      </c>
    </row>
    <row r="12149" spans="1:10" hidden="1" x14ac:dyDescent="0.35">
      <c r="A12149">
        <v>2024</v>
      </c>
      <c r="B12149">
        <v>3106507</v>
      </c>
      <c r="C12149" t="s">
        <v>15</v>
      </c>
      <c r="D12149" t="s">
        <v>303</v>
      </c>
      <c r="E12149" t="s">
        <v>300</v>
      </c>
      <c r="F12149" s="8">
        <v>7746479.9500000002</v>
      </c>
      <c r="G12149" s="10"/>
      <c r="I12149" s="8">
        <v>0</v>
      </c>
      <c r="J12149" s="8">
        <v>8603552.3424929474</v>
      </c>
    </row>
    <row r="12150" spans="1:10" hidden="1" x14ac:dyDescent="0.35">
      <c r="A12150">
        <v>2024</v>
      </c>
      <c r="B12150">
        <v>3106507</v>
      </c>
      <c r="C12150" t="s">
        <v>15</v>
      </c>
      <c r="D12150" t="s">
        <v>303</v>
      </c>
      <c r="E12150" t="s">
        <v>306</v>
      </c>
      <c r="F12150" s="8">
        <v>798693.95</v>
      </c>
      <c r="G12150" s="10"/>
      <c r="I12150" s="8">
        <v>0</v>
      </c>
      <c r="J12150" s="8">
        <v>0</v>
      </c>
    </row>
    <row r="12151" spans="1:10" hidden="1" x14ac:dyDescent="0.35">
      <c r="A12151">
        <v>2024</v>
      </c>
      <c r="B12151">
        <v>3106507</v>
      </c>
      <c r="C12151" t="s">
        <v>15</v>
      </c>
      <c r="D12151" t="s">
        <v>303</v>
      </c>
      <c r="E12151" t="s">
        <v>301</v>
      </c>
      <c r="F12151" s="8">
        <v>1488132.17</v>
      </c>
      <c r="G12151" s="10"/>
      <c r="I12151" s="8">
        <v>0</v>
      </c>
      <c r="J12151" s="8">
        <v>0</v>
      </c>
    </row>
    <row r="12152" spans="1:10" hidden="1" x14ac:dyDescent="0.35">
      <c r="A12152">
        <v>2024</v>
      </c>
      <c r="B12152">
        <v>3106507</v>
      </c>
      <c r="C12152" t="s">
        <v>15</v>
      </c>
      <c r="D12152" t="s">
        <v>303</v>
      </c>
      <c r="E12152" t="s">
        <v>309</v>
      </c>
      <c r="F12152" s="8">
        <v>1140022.06</v>
      </c>
      <c r="G12152" s="10"/>
      <c r="I12152" s="8">
        <v>0</v>
      </c>
      <c r="J12152" s="8">
        <v>0</v>
      </c>
    </row>
    <row r="12153" spans="1:10" hidden="1" x14ac:dyDescent="0.35">
      <c r="A12153">
        <v>2024</v>
      </c>
      <c r="B12153">
        <v>3106655</v>
      </c>
      <c r="C12153" t="s">
        <v>16</v>
      </c>
      <c r="D12153" t="s">
        <v>303</v>
      </c>
      <c r="E12153" t="s">
        <v>299</v>
      </c>
      <c r="F12153" s="8">
        <v>6550671.2699999996</v>
      </c>
      <c r="G12153" s="10">
        <v>5728456.4799999995</v>
      </c>
      <c r="H12153">
        <v>0.86142766157490303</v>
      </c>
      <c r="I12153" s="8">
        <v>708278.56386200001</v>
      </c>
      <c r="J12153" s="8">
        <v>0</v>
      </c>
    </row>
    <row r="12154" spans="1:10" hidden="1" x14ac:dyDescent="0.35">
      <c r="A12154">
        <v>2024</v>
      </c>
      <c r="B12154">
        <v>3106655</v>
      </c>
      <c r="C12154" t="s">
        <v>16</v>
      </c>
      <c r="D12154" t="s">
        <v>303</v>
      </c>
      <c r="E12154" t="s">
        <v>300</v>
      </c>
      <c r="F12154" s="8">
        <v>4934650.87</v>
      </c>
      <c r="G12154" s="10"/>
      <c r="I12154" s="8">
        <v>0</v>
      </c>
      <c r="J12154" s="8">
        <v>5642929.4338619998</v>
      </c>
    </row>
    <row r="12155" spans="1:10" hidden="1" x14ac:dyDescent="0.35">
      <c r="A12155">
        <v>2024</v>
      </c>
      <c r="B12155">
        <v>3106655</v>
      </c>
      <c r="C12155" t="s">
        <v>16</v>
      </c>
      <c r="D12155" t="s">
        <v>303</v>
      </c>
      <c r="E12155" t="s">
        <v>301</v>
      </c>
      <c r="F12155" s="8">
        <v>793805.61</v>
      </c>
      <c r="G12155" s="10"/>
      <c r="I12155" s="8">
        <v>0</v>
      </c>
      <c r="J12155" s="8">
        <v>0</v>
      </c>
    </row>
    <row r="12156" spans="1:10" hidden="1" x14ac:dyDescent="0.35">
      <c r="A12156">
        <v>2024</v>
      </c>
      <c r="B12156">
        <v>3106655</v>
      </c>
      <c r="C12156" t="s">
        <v>16</v>
      </c>
      <c r="D12156" t="s">
        <v>303</v>
      </c>
      <c r="E12156" t="s">
        <v>309</v>
      </c>
      <c r="F12156" s="8">
        <v>822214.79</v>
      </c>
      <c r="G12156" s="10"/>
      <c r="I12156" s="8">
        <v>0</v>
      </c>
      <c r="J12156" s="8">
        <v>0</v>
      </c>
    </row>
    <row r="12157" spans="1:10" hidden="1" x14ac:dyDescent="0.35">
      <c r="A12157">
        <v>2024</v>
      </c>
      <c r="B12157">
        <v>3106606</v>
      </c>
      <c r="C12157" t="s">
        <v>17</v>
      </c>
      <c r="D12157" t="s">
        <v>303</v>
      </c>
      <c r="E12157" t="s">
        <v>299</v>
      </c>
      <c r="F12157" s="8">
        <v>8457284.6699999999</v>
      </c>
      <c r="G12157" s="10">
        <v>8235658.2299999995</v>
      </c>
      <c r="H12157">
        <v>0.70556582943583379</v>
      </c>
      <c r="I12157" s="8">
        <v>156372.04296351105</v>
      </c>
      <c r="J12157" s="8">
        <v>0</v>
      </c>
    </row>
    <row r="12158" spans="1:10" hidden="1" x14ac:dyDescent="0.35">
      <c r="A12158">
        <v>2024</v>
      </c>
      <c r="B12158">
        <v>3106606</v>
      </c>
      <c r="C12158" t="s">
        <v>17</v>
      </c>
      <c r="D12158" t="s">
        <v>303</v>
      </c>
      <c r="E12158" t="s">
        <v>300</v>
      </c>
      <c r="F12158" s="8">
        <v>5810799.0300000003</v>
      </c>
      <c r="G12158" s="10"/>
      <c r="I12158" s="8">
        <v>0</v>
      </c>
      <c r="J12158" s="8">
        <v>5967171.0729635116</v>
      </c>
    </row>
    <row r="12159" spans="1:10" hidden="1" x14ac:dyDescent="0.35">
      <c r="A12159">
        <v>2024</v>
      </c>
      <c r="B12159">
        <v>3106606</v>
      </c>
      <c r="C12159" t="s">
        <v>17</v>
      </c>
      <c r="D12159" t="s">
        <v>303</v>
      </c>
      <c r="E12159" t="s">
        <v>306</v>
      </c>
      <c r="F12159" s="8">
        <v>201655</v>
      </c>
      <c r="G12159" s="10"/>
      <c r="I12159" s="8">
        <v>0</v>
      </c>
      <c r="J12159" s="8">
        <v>0</v>
      </c>
    </row>
    <row r="12160" spans="1:10" hidden="1" x14ac:dyDescent="0.35">
      <c r="A12160">
        <v>2024</v>
      </c>
      <c r="B12160">
        <v>3106606</v>
      </c>
      <c r="C12160" t="s">
        <v>17</v>
      </c>
      <c r="D12160" t="s">
        <v>303</v>
      </c>
      <c r="E12160" t="s">
        <v>301</v>
      </c>
      <c r="F12160" s="8">
        <v>1802867.2</v>
      </c>
      <c r="G12160" s="10"/>
      <c r="I12160" s="8">
        <v>0</v>
      </c>
      <c r="J12160" s="8">
        <v>0</v>
      </c>
    </row>
    <row r="12161" spans="1:10" hidden="1" x14ac:dyDescent="0.35">
      <c r="A12161">
        <v>2024</v>
      </c>
      <c r="B12161">
        <v>3106606</v>
      </c>
      <c r="C12161" t="s">
        <v>17</v>
      </c>
      <c r="D12161" t="s">
        <v>303</v>
      </c>
      <c r="E12161" t="s">
        <v>304</v>
      </c>
      <c r="F12161" s="8">
        <v>5525.68</v>
      </c>
      <c r="G12161" s="10"/>
      <c r="I12161" s="8">
        <v>0</v>
      </c>
      <c r="J12161" s="8">
        <v>0</v>
      </c>
    </row>
    <row r="12162" spans="1:10" hidden="1" x14ac:dyDescent="0.35">
      <c r="A12162">
        <v>2024</v>
      </c>
      <c r="B12162">
        <v>3106606</v>
      </c>
      <c r="C12162" t="s">
        <v>17</v>
      </c>
      <c r="D12162" t="s">
        <v>303</v>
      </c>
      <c r="E12162" t="s">
        <v>309</v>
      </c>
      <c r="F12162" s="8">
        <v>221626.44</v>
      </c>
      <c r="G12162" s="10"/>
      <c r="I12162" s="8">
        <v>0</v>
      </c>
      <c r="J12162" s="8">
        <v>0</v>
      </c>
    </row>
    <row r="12163" spans="1:10" hidden="1" x14ac:dyDescent="0.35">
      <c r="A12163">
        <v>2024</v>
      </c>
      <c r="B12163">
        <v>3107307</v>
      </c>
      <c r="C12163" t="s">
        <v>18</v>
      </c>
      <c r="D12163" t="s">
        <v>303</v>
      </c>
      <c r="E12163" t="s">
        <v>299</v>
      </c>
      <c r="F12163" s="8">
        <v>42358703.549999997</v>
      </c>
      <c r="G12163" s="10">
        <v>40624774.619999997</v>
      </c>
      <c r="H12163">
        <v>0.62896956423779415</v>
      </c>
      <c r="I12163" s="8">
        <v>1090588.5235214047</v>
      </c>
      <c r="J12163" s="8">
        <v>0</v>
      </c>
    </row>
    <row r="12164" spans="1:10" hidden="1" x14ac:dyDescent="0.35">
      <c r="A12164">
        <v>2024</v>
      </c>
      <c r="B12164">
        <v>3107307</v>
      </c>
      <c r="C12164" t="s">
        <v>18</v>
      </c>
      <c r="D12164" t="s">
        <v>303</v>
      </c>
      <c r="E12164" t="s">
        <v>300</v>
      </c>
      <c r="F12164" s="8">
        <v>25551746.789999999</v>
      </c>
      <c r="G12164" s="10"/>
      <c r="I12164" s="8">
        <v>0</v>
      </c>
      <c r="J12164" s="8">
        <v>26642335.313521404</v>
      </c>
    </row>
    <row r="12165" spans="1:10" hidden="1" x14ac:dyDescent="0.35">
      <c r="A12165">
        <v>2024</v>
      </c>
      <c r="B12165">
        <v>3107307</v>
      </c>
      <c r="C12165" t="s">
        <v>18</v>
      </c>
      <c r="D12165" t="s">
        <v>303</v>
      </c>
      <c r="E12165" t="s">
        <v>308</v>
      </c>
      <c r="F12165" s="8">
        <v>136361.63</v>
      </c>
      <c r="G12165" s="10"/>
      <c r="I12165" s="8">
        <v>0</v>
      </c>
      <c r="J12165" s="8">
        <v>0</v>
      </c>
    </row>
    <row r="12166" spans="1:10" hidden="1" x14ac:dyDescent="0.35">
      <c r="A12166">
        <v>2024</v>
      </c>
      <c r="B12166">
        <v>3107307</v>
      </c>
      <c r="C12166" t="s">
        <v>18</v>
      </c>
      <c r="D12166" t="s">
        <v>303</v>
      </c>
      <c r="E12166" t="s">
        <v>306</v>
      </c>
      <c r="F12166" s="8">
        <v>27653.14</v>
      </c>
      <c r="G12166" s="10"/>
      <c r="I12166" s="8">
        <v>0</v>
      </c>
      <c r="J12166" s="8">
        <v>0</v>
      </c>
    </row>
    <row r="12167" spans="1:10" hidden="1" x14ac:dyDescent="0.35">
      <c r="A12167">
        <v>2024</v>
      </c>
      <c r="B12167">
        <v>3107307</v>
      </c>
      <c r="C12167" t="s">
        <v>18</v>
      </c>
      <c r="D12167" t="s">
        <v>303</v>
      </c>
      <c r="E12167" t="s">
        <v>301</v>
      </c>
      <c r="F12167" s="8">
        <v>12319420.57</v>
      </c>
      <c r="G12167" s="10"/>
      <c r="I12167" s="8">
        <v>0</v>
      </c>
      <c r="J12167" s="8">
        <v>0</v>
      </c>
    </row>
    <row r="12168" spans="1:10" hidden="1" x14ac:dyDescent="0.35">
      <c r="A12168">
        <v>2024</v>
      </c>
      <c r="B12168">
        <v>3107307</v>
      </c>
      <c r="C12168" t="s">
        <v>18</v>
      </c>
      <c r="D12168" t="s">
        <v>303</v>
      </c>
      <c r="E12168" t="s">
        <v>309</v>
      </c>
      <c r="F12168" s="8">
        <v>1733928.93</v>
      </c>
      <c r="G12168" s="10"/>
      <c r="I12168" s="8">
        <v>0</v>
      </c>
      <c r="J12168" s="8">
        <v>0</v>
      </c>
    </row>
    <row r="12169" spans="1:10" hidden="1" x14ac:dyDescent="0.35">
      <c r="A12169">
        <v>2024</v>
      </c>
      <c r="B12169">
        <v>3108206</v>
      </c>
      <c r="C12169" t="s">
        <v>19</v>
      </c>
      <c r="D12169" t="s">
        <v>303</v>
      </c>
      <c r="E12169" t="s">
        <v>299</v>
      </c>
      <c r="F12169" s="8">
        <v>11402866.960000001</v>
      </c>
      <c r="G12169" s="10">
        <v>11033531.390000001</v>
      </c>
      <c r="H12169">
        <v>0.69445865146534913</v>
      </c>
      <c r="I12169" s="8">
        <v>256488.28188038606</v>
      </c>
      <c r="J12169" s="8">
        <v>0</v>
      </c>
    </row>
    <row r="12170" spans="1:10" hidden="1" x14ac:dyDescent="0.35">
      <c r="A12170">
        <v>2024</v>
      </c>
      <c r="B12170">
        <v>3108206</v>
      </c>
      <c r="C12170" t="s">
        <v>19</v>
      </c>
      <c r="D12170" t="s">
        <v>303</v>
      </c>
      <c r="E12170" t="s">
        <v>300</v>
      </c>
      <c r="F12170" s="8">
        <v>7662331.3300000001</v>
      </c>
      <c r="G12170" s="10"/>
      <c r="I12170" s="8">
        <v>0</v>
      </c>
      <c r="J12170" s="8">
        <v>7918819.6118803862</v>
      </c>
    </row>
    <row r="12171" spans="1:10" hidden="1" x14ac:dyDescent="0.35">
      <c r="A12171">
        <v>2024</v>
      </c>
      <c r="B12171">
        <v>3108206</v>
      </c>
      <c r="C12171" t="s">
        <v>19</v>
      </c>
      <c r="D12171" t="s">
        <v>303</v>
      </c>
      <c r="E12171" t="s">
        <v>307</v>
      </c>
      <c r="F12171" s="8">
        <v>106366.18</v>
      </c>
      <c r="G12171" s="10"/>
      <c r="I12171" s="8">
        <v>0</v>
      </c>
      <c r="J12171" s="8">
        <v>0</v>
      </c>
    </row>
    <row r="12172" spans="1:10" hidden="1" x14ac:dyDescent="0.35">
      <c r="A12172">
        <v>2024</v>
      </c>
      <c r="B12172">
        <v>3108206</v>
      </c>
      <c r="C12172" t="s">
        <v>19</v>
      </c>
      <c r="D12172" t="s">
        <v>303</v>
      </c>
      <c r="E12172" t="s">
        <v>306</v>
      </c>
      <c r="F12172" s="8">
        <v>284650.46999999997</v>
      </c>
      <c r="G12172" s="10"/>
      <c r="I12172" s="8">
        <v>0</v>
      </c>
      <c r="J12172" s="8">
        <v>0</v>
      </c>
    </row>
    <row r="12173" spans="1:10" hidden="1" x14ac:dyDescent="0.35">
      <c r="A12173">
        <v>2024</v>
      </c>
      <c r="B12173">
        <v>3108206</v>
      </c>
      <c r="C12173" t="s">
        <v>19</v>
      </c>
      <c r="D12173" t="s">
        <v>303</v>
      </c>
      <c r="E12173" t="s">
        <v>301</v>
      </c>
      <c r="F12173" s="8">
        <v>2406000.84</v>
      </c>
      <c r="G12173" s="10"/>
      <c r="I12173" s="8">
        <v>0</v>
      </c>
      <c r="J12173" s="8">
        <v>0</v>
      </c>
    </row>
    <row r="12174" spans="1:10" hidden="1" x14ac:dyDescent="0.35">
      <c r="A12174">
        <v>2024</v>
      </c>
      <c r="B12174">
        <v>3108206</v>
      </c>
      <c r="C12174" t="s">
        <v>19</v>
      </c>
      <c r="D12174" t="s">
        <v>303</v>
      </c>
      <c r="E12174" t="s">
        <v>305</v>
      </c>
      <c r="F12174" s="8">
        <v>18169.330000000002</v>
      </c>
      <c r="G12174" s="10"/>
      <c r="I12174" s="8">
        <v>0</v>
      </c>
      <c r="J12174" s="8">
        <v>0</v>
      </c>
    </row>
    <row r="12175" spans="1:10" hidden="1" x14ac:dyDescent="0.35">
      <c r="A12175">
        <v>2024</v>
      </c>
      <c r="B12175">
        <v>3108206</v>
      </c>
      <c r="C12175" t="s">
        <v>19</v>
      </c>
      <c r="D12175" t="s">
        <v>303</v>
      </c>
      <c r="E12175" t="s">
        <v>309</v>
      </c>
      <c r="F12175" s="8">
        <v>369335.57</v>
      </c>
      <c r="G12175" s="10"/>
      <c r="I12175" s="8">
        <v>0</v>
      </c>
      <c r="J12175" s="8">
        <v>0</v>
      </c>
    </row>
    <row r="12176" spans="1:10" hidden="1" x14ac:dyDescent="0.35">
      <c r="A12176">
        <v>2024</v>
      </c>
      <c r="B12176">
        <v>3108255</v>
      </c>
      <c r="C12176" t="s">
        <v>20</v>
      </c>
      <c r="D12176" t="s">
        <v>303</v>
      </c>
      <c r="E12176" t="s">
        <v>299</v>
      </c>
      <c r="F12176" s="8">
        <v>19808008.190000001</v>
      </c>
      <c r="G12176" s="10">
        <v>18630455.359999999</v>
      </c>
      <c r="H12176">
        <v>0.90701336513118924</v>
      </c>
      <c r="I12176" s="8">
        <v>1068056.1549580554</v>
      </c>
      <c r="J12176" s="8">
        <v>0</v>
      </c>
    </row>
    <row r="12177" spans="1:10" hidden="1" x14ac:dyDescent="0.35">
      <c r="A12177">
        <v>2024</v>
      </c>
      <c r="B12177">
        <v>3108255</v>
      </c>
      <c r="C12177" t="s">
        <v>20</v>
      </c>
      <c r="D12177" t="s">
        <v>303</v>
      </c>
      <c r="E12177" t="s">
        <v>300</v>
      </c>
      <c r="F12177" s="8">
        <v>16898072.010000002</v>
      </c>
      <c r="G12177" s="10"/>
      <c r="I12177" s="8">
        <v>0</v>
      </c>
      <c r="J12177" s="8">
        <v>17966128.164958056</v>
      </c>
    </row>
    <row r="12178" spans="1:10" hidden="1" x14ac:dyDescent="0.35">
      <c r="A12178">
        <v>2024</v>
      </c>
      <c r="B12178">
        <v>3108255</v>
      </c>
      <c r="C12178" t="s">
        <v>20</v>
      </c>
      <c r="D12178" t="s">
        <v>303</v>
      </c>
      <c r="E12178" t="s">
        <v>301</v>
      </c>
      <c r="F12178" s="8">
        <v>1007337.53</v>
      </c>
      <c r="G12178" s="10"/>
      <c r="I12178" s="8">
        <v>0</v>
      </c>
      <c r="J12178" s="8">
        <v>0</v>
      </c>
    </row>
    <row r="12179" spans="1:10" hidden="1" x14ac:dyDescent="0.35">
      <c r="A12179">
        <v>2024</v>
      </c>
      <c r="B12179">
        <v>3108255</v>
      </c>
      <c r="C12179" t="s">
        <v>20</v>
      </c>
      <c r="D12179" t="s">
        <v>303</v>
      </c>
      <c r="E12179" t="s">
        <v>309</v>
      </c>
      <c r="F12179" s="8">
        <v>1177552.83</v>
      </c>
      <c r="G12179" s="10"/>
      <c r="I12179" s="8">
        <v>0</v>
      </c>
      <c r="J12179" s="8">
        <v>0</v>
      </c>
    </row>
    <row r="12180" spans="1:10" hidden="1" x14ac:dyDescent="0.35">
      <c r="A12180">
        <v>2024</v>
      </c>
      <c r="B12180">
        <v>3108503</v>
      </c>
      <c r="C12180" t="s">
        <v>21</v>
      </c>
      <c r="D12180" t="s">
        <v>303</v>
      </c>
      <c r="E12180" t="s">
        <v>299</v>
      </c>
      <c r="F12180" s="8">
        <v>8806193.0199999996</v>
      </c>
      <c r="G12180" s="10">
        <v>8274806.9699999997</v>
      </c>
      <c r="H12180">
        <v>0.66445366036133657</v>
      </c>
      <c r="I12180" s="8">
        <v>353081.40598745225</v>
      </c>
      <c r="J12180" s="8">
        <v>0</v>
      </c>
    </row>
    <row r="12181" spans="1:10" hidden="1" x14ac:dyDescent="0.35">
      <c r="A12181">
        <v>2024</v>
      </c>
      <c r="B12181">
        <v>3108503</v>
      </c>
      <c r="C12181" t="s">
        <v>21</v>
      </c>
      <c r="D12181" t="s">
        <v>303</v>
      </c>
      <c r="E12181" t="s">
        <v>300</v>
      </c>
      <c r="F12181" s="8">
        <v>5498225.7800000003</v>
      </c>
      <c r="G12181" s="10"/>
      <c r="I12181" s="8">
        <v>0</v>
      </c>
      <c r="J12181" s="8">
        <v>5851307.185987452</v>
      </c>
    </row>
    <row r="12182" spans="1:10" hidden="1" x14ac:dyDescent="0.35">
      <c r="A12182">
        <v>2024</v>
      </c>
      <c r="B12182">
        <v>3108503</v>
      </c>
      <c r="C12182" t="s">
        <v>21</v>
      </c>
      <c r="D12182" t="s">
        <v>303</v>
      </c>
      <c r="E12182" t="s">
        <v>306</v>
      </c>
      <c r="F12182" s="8">
        <v>450976</v>
      </c>
      <c r="G12182" s="10"/>
      <c r="I12182" s="8">
        <v>0</v>
      </c>
      <c r="J12182" s="8">
        <v>0</v>
      </c>
    </row>
    <row r="12183" spans="1:10" hidden="1" x14ac:dyDescent="0.35">
      <c r="A12183">
        <v>2024</v>
      </c>
      <c r="B12183">
        <v>3108503</v>
      </c>
      <c r="C12183" t="s">
        <v>21</v>
      </c>
      <c r="D12183" t="s">
        <v>303</v>
      </c>
      <c r="E12183" t="s">
        <v>301</v>
      </c>
      <c r="F12183" s="8">
        <v>2151710.23</v>
      </c>
      <c r="G12183" s="10"/>
      <c r="I12183" s="8">
        <v>0</v>
      </c>
      <c r="J12183" s="8">
        <v>0</v>
      </c>
    </row>
    <row r="12184" spans="1:10" hidden="1" x14ac:dyDescent="0.35">
      <c r="A12184">
        <v>2024</v>
      </c>
      <c r="B12184">
        <v>3108503</v>
      </c>
      <c r="C12184" t="s">
        <v>21</v>
      </c>
      <c r="D12184" t="s">
        <v>303</v>
      </c>
      <c r="E12184" t="s">
        <v>309</v>
      </c>
      <c r="F12184" s="8">
        <v>531386.05000000005</v>
      </c>
      <c r="G12184" s="10"/>
      <c r="I12184" s="8">
        <v>0</v>
      </c>
      <c r="J12184" s="8">
        <v>0</v>
      </c>
    </row>
    <row r="12185" spans="1:10" hidden="1" x14ac:dyDescent="0.35">
      <c r="A12185">
        <v>2024</v>
      </c>
      <c r="B12185">
        <v>3108602</v>
      </c>
      <c r="C12185" t="s">
        <v>22</v>
      </c>
      <c r="D12185" t="s">
        <v>303</v>
      </c>
      <c r="E12185" t="s">
        <v>299</v>
      </c>
      <c r="F12185" s="8">
        <v>29033744.23</v>
      </c>
      <c r="G12185" s="10">
        <v>24087422.969999999</v>
      </c>
      <c r="H12185">
        <v>0.51819711371971644</v>
      </c>
      <c r="I12185" s="8">
        <v>2563169.4004624709</v>
      </c>
      <c r="J12185" s="8">
        <v>0</v>
      </c>
    </row>
    <row r="12186" spans="1:10" hidden="1" x14ac:dyDescent="0.35">
      <c r="A12186">
        <v>2024</v>
      </c>
      <c r="B12186">
        <v>3108602</v>
      </c>
      <c r="C12186" t="s">
        <v>22</v>
      </c>
      <c r="D12186" t="s">
        <v>303</v>
      </c>
      <c r="E12186" t="s">
        <v>300</v>
      </c>
      <c r="F12186" s="8">
        <v>12482033.060000001</v>
      </c>
      <c r="G12186" s="10"/>
      <c r="I12186" s="8">
        <v>0</v>
      </c>
      <c r="J12186" s="8">
        <v>15045202.460462471</v>
      </c>
    </row>
    <row r="12187" spans="1:10" hidden="1" x14ac:dyDescent="0.35">
      <c r="A12187">
        <v>2024</v>
      </c>
      <c r="B12187">
        <v>3108602</v>
      </c>
      <c r="C12187" t="s">
        <v>22</v>
      </c>
      <c r="D12187" t="s">
        <v>303</v>
      </c>
      <c r="E12187" t="s">
        <v>306</v>
      </c>
      <c r="F12187" s="8">
        <v>402690.57</v>
      </c>
      <c r="G12187" s="10"/>
      <c r="I12187" s="8">
        <v>0</v>
      </c>
      <c r="J12187" s="8">
        <v>0</v>
      </c>
    </row>
    <row r="12188" spans="1:10" hidden="1" x14ac:dyDescent="0.35">
      <c r="A12188">
        <v>2024</v>
      </c>
      <c r="B12188">
        <v>3108602</v>
      </c>
      <c r="C12188" t="s">
        <v>22</v>
      </c>
      <c r="D12188" t="s">
        <v>303</v>
      </c>
      <c r="E12188" t="s">
        <v>301</v>
      </c>
      <c r="F12188" s="8">
        <v>10710693.25</v>
      </c>
      <c r="G12188" s="10"/>
      <c r="I12188" s="8">
        <v>0</v>
      </c>
      <c r="J12188" s="8">
        <v>0</v>
      </c>
    </row>
    <row r="12189" spans="1:10" hidden="1" x14ac:dyDescent="0.35">
      <c r="A12189">
        <v>2024</v>
      </c>
      <c r="B12189">
        <v>3108602</v>
      </c>
      <c r="C12189" t="s">
        <v>22</v>
      </c>
      <c r="D12189" t="s">
        <v>303</v>
      </c>
      <c r="E12189" t="s">
        <v>305</v>
      </c>
      <c r="F12189" s="8">
        <v>318261.55</v>
      </c>
      <c r="G12189" s="10"/>
      <c r="I12189" s="8">
        <v>0</v>
      </c>
      <c r="J12189" s="8">
        <v>0</v>
      </c>
    </row>
    <row r="12190" spans="1:10" hidden="1" x14ac:dyDescent="0.35">
      <c r="A12190">
        <v>2024</v>
      </c>
      <c r="B12190">
        <v>3108602</v>
      </c>
      <c r="C12190" t="s">
        <v>22</v>
      </c>
      <c r="D12190" t="s">
        <v>303</v>
      </c>
      <c r="E12190" t="s">
        <v>309</v>
      </c>
      <c r="F12190" s="8">
        <v>4946321.26</v>
      </c>
      <c r="G12190" s="10"/>
      <c r="I12190" s="8">
        <v>0</v>
      </c>
      <c r="J12190" s="8">
        <v>0</v>
      </c>
    </row>
    <row r="12191" spans="1:10" hidden="1" x14ac:dyDescent="0.35">
      <c r="A12191">
        <v>2024</v>
      </c>
      <c r="B12191">
        <v>3108800</v>
      </c>
      <c r="C12191" t="s">
        <v>23</v>
      </c>
      <c r="D12191" t="s">
        <v>303</v>
      </c>
      <c r="E12191" t="s">
        <v>299</v>
      </c>
      <c r="F12191" s="8">
        <v>7566855.71</v>
      </c>
      <c r="G12191" s="10">
        <v>7566855.71</v>
      </c>
      <c r="H12191">
        <v>0.92208682673559261</v>
      </c>
      <c r="I12191" s="8">
        <v>0</v>
      </c>
      <c r="J12191" s="8">
        <v>0</v>
      </c>
    </row>
    <row r="12192" spans="1:10" hidden="1" x14ac:dyDescent="0.35">
      <c r="A12192">
        <v>2024</v>
      </c>
      <c r="B12192">
        <v>3108800</v>
      </c>
      <c r="C12192" t="s">
        <v>23</v>
      </c>
      <c r="D12192" t="s">
        <v>303</v>
      </c>
      <c r="E12192" t="s">
        <v>300</v>
      </c>
      <c r="F12192" s="8">
        <v>6977297.9699999997</v>
      </c>
      <c r="G12192" s="10"/>
      <c r="I12192" s="8">
        <v>0</v>
      </c>
      <c r="J12192" s="8">
        <v>6977297.9699999997</v>
      </c>
    </row>
    <row r="12193" spans="1:10" hidden="1" x14ac:dyDescent="0.35">
      <c r="A12193">
        <v>2024</v>
      </c>
      <c r="B12193">
        <v>3108800</v>
      </c>
      <c r="C12193" t="s">
        <v>23</v>
      </c>
      <c r="D12193" t="s">
        <v>303</v>
      </c>
      <c r="E12193" t="s">
        <v>306</v>
      </c>
      <c r="F12193" s="8">
        <v>464744.5</v>
      </c>
      <c r="G12193" s="10"/>
      <c r="I12193" s="8">
        <v>0</v>
      </c>
      <c r="J12193" s="8">
        <v>0</v>
      </c>
    </row>
    <row r="12194" spans="1:10" hidden="1" x14ac:dyDescent="0.35">
      <c r="A12194">
        <v>2024</v>
      </c>
      <c r="B12194">
        <v>3108800</v>
      </c>
      <c r="C12194" t="s">
        <v>23</v>
      </c>
      <c r="D12194" t="s">
        <v>303</v>
      </c>
      <c r="E12194" t="s">
        <v>301</v>
      </c>
      <c r="F12194" s="8">
        <v>124813.24</v>
      </c>
      <c r="G12194" s="10"/>
      <c r="I12194" s="8">
        <v>0</v>
      </c>
      <c r="J12194" s="8">
        <v>0</v>
      </c>
    </row>
    <row r="12195" spans="1:10" hidden="1" x14ac:dyDescent="0.35">
      <c r="A12195">
        <v>2024</v>
      </c>
      <c r="B12195">
        <v>3109204</v>
      </c>
      <c r="C12195" t="s">
        <v>24</v>
      </c>
      <c r="D12195" t="s">
        <v>303</v>
      </c>
      <c r="E12195" t="s">
        <v>299</v>
      </c>
      <c r="F12195" s="8">
        <v>12081777.15</v>
      </c>
      <c r="G12195" s="10">
        <v>11380716.880000001</v>
      </c>
      <c r="H12195">
        <v>0.73075223096139441</v>
      </c>
      <c r="I12195" s="8">
        <v>512301.35634089756</v>
      </c>
      <c r="J12195" s="8">
        <v>0</v>
      </c>
    </row>
    <row r="12196" spans="1:10" hidden="1" x14ac:dyDescent="0.35">
      <c r="A12196">
        <v>2024</v>
      </c>
      <c r="B12196">
        <v>3109204</v>
      </c>
      <c r="C12196" t="s">
        <v>24</v>
      </c>
      <c r="D12196" t="s">
        <v>303</v>
      </c>
      <c r="E12196" t="s">
        <v>300</v>
      </c>
      <c r="F12196" s="8">
        <v>8316484.25</v>
      </c>
      <c r="G12196" s="10"/>
      <c r="I12196" s="8">
        <v>0</v>
      </c>
      <c r="J12196" s="8">
        <v>8828785.6063408982</v>
      </c>
    </row>
    <row r="12197" spans="1:10" hidden="1" x14ac:dyDescent="0.35">
      <c r="A12197">
        <v>2024</v>
      </c>
      <c r="B12197">
        <v>3109204</v>
      </c>
      <c r="C12197" t="s">
        <v>24</v>
      </c>
      <c r="D12197" t="s">
        <v>303</v>
      </c>
      <c r="E12197" t="s">
        <v>306</v>
      </c>
      <c r="F12197" s="8">
        <v>237500</v>
      </c>
      <c r="G12197" s="10"/>
      <c r="I12197" s="8">
        <v>0</v>
      </c>
      <c r="J12197" s="8">
        <v>0</v>
      </c>
    </row>
    <row r="12198" spans="1:10" hidden="1" x14ac:dyDescent="0.35">
      <c r="A12198">
        <v>2024</v>
      </c>
      <c r="B12198">
        <v>3109204</v>
      </c>
      <c r="C12198" t="s">
        <v>24</v>
      </c>
      <c r="D12198" t="s">
        <v>303</v>
      </c>
      <c r="E12198" t="s">
        <v>301</v>
      </c>
      <c r="F12198" s="8">
        <v>2579145.54</v>
      </c>
      <c r="G12198" s="10"/>
      <c r="I12198" s="8">
        <v>0</v>
      </c>
      <c r="J12198" s="8">
        <v>0</v>
      </c>
    </row>
    <row r="12199" spans="1:10" hidden="1" x14ac:dyDescent="0.35">
      <c r="A12199">
        <v>2024</v>
      </c>
      <c r="B12199">
        <v>3109204</v>
      </c>
      <c r="C12199" t="s">
        <v>24</v>
      </c>
      <c r="D12199" t="s">
        <v>303</v>
      </c>
      <c r="E12199" t="s">
        <v>305</v>
      </c>
      <c r="F12199" s="8">
        <v>17876.29</v>
      </c>
      <c r="G12199" s="10"/>
      <c r="I12199" s="8">
        <v>0</v>
      </c>
      <c r="J12199" s="8">
        <v>0</v>
      </c>
    </row>
    <row r="12200" spans="1:10" hidden="1" x14ac:dyDescent="0.35">
      <c r="A12200">
        <v>2024</v>
      </c>
      <c r="B12200">
        <v>3109204</v>
      </c>
      <c r="C12200" t="s">
        <v>24</v>
      </c>
      <c r="D12200" t="s">
        <v>303</v>
      </c>
      <c r="E12200" t="s">
        <v>309</v>
      </c>
      <c r="F12200" s="8">
        <v>701060.27</v>
      </c>
      <c r="G12200" s="10"/>
      <c r="I12200" s="8">
        <v>0</v>
      </c>
      <c r="J12200" s="8">
        <v>0</v>
      </c>
    </row>
    <row r="12201" spans="1:10" hidden="1" x14ac:dyDescent="0.35">
      <c r="A12201">
        <v>2024</v>
      </c>
      <c r="B12201">
        <v>3109402</v>
      </c>
      <c r="C12201" t="s">
        <v>25</v>
      </c>
      <c r="D12201" t="s">
        <v>303</v>
      </c>
      <c r="E12201" t="s">
        <v>299</v>
      </c>
      <c r="F12201" s="8">
        <v>41030174.170000002</v>
      </c>
      <c r="G12201" s="10">
        <v>40213227.240000002</v>
      </c>
      <c r="H12201">
        <v>0.67927844828203343</v>
      </c>
      <c r="I12201" s="8">
        <v>554934.44293917099</v>
      </c>
      <c r="J12201" s="8">
        <v>0</v>
      </c>
    </row>
    <row r="12202" spans="1:10" hidden="1" x14ac:dyDescent="0.35">
      <c r="A12202">
        <v>2024</v>
      </c>
      <c r="B12202">
        <v>3109402</v>
      </c>
      <c r="C12202" t="s">
        <v>25</v>
      </c>
      <c r="D12202" t="s">
        <v>303</v>
      </c>
      <c r="E12202" t="s">
        <v>300</v>
      </c>
      <c r="F12202" s="8">
        <v>27315978.600000001</v>
      </c>
      <c r="G12202" s="10"/>
      <c r="I12202" s="8">
        <v>0</v>
      </c>
      <c r="J12202" s="8">
        <v>27870913.042939171</v>
      </c>
    </row>
    <row r="12203" spans="1:10" hidden="1" x14ac:dyDescent="0.35">
      <c r="A12203">
        <v>2024</v>
      </c>
      <c r="B12203">
        <v>3109402</v>
      </c>
      <c r="C12203" t="s">
        <v>25</v>
      </c>
      <c r="D12203" t="s">
        <v>303</v>
      </c>
      <c r="E12203" t="s">
        <v>301</v>
      </c>
      <c r="F12203" s="8">
        <v>12361654.74</v>
      </c>
      <c r="G12203" s="10"/>
      <c r="I12203" s="8">
        <v>0</v>
      </c>
      <c r="J12203" s="8">
        <v>0</v>
      </c>
    </row>
    <row r="12204" spans="1:10" hidden="1" x14ac:dyDescent="0.35">
      <c r="A12204">
        <v>2024</v>
      </c>
      <c r="B12204">
        <v>3109402</v>
      </c>
      <c r="C12204" t="s">
        <v>25</v>
      </c>
      <c r="D12204" t="s">
        <v>303</v>
      </c>
      <c r="E12204" t="s">
        <v>304</v>
      </c>
      <c r="F12204" s="8">
        <v>509419.98</v>
      </c>
      <c r="G12204" s="10"/>
      <c r="I12204" s="8">
        <v>0</v>
      </c>
      <c r="J12204" s="8">
        <v>0</v>
      </c>
    </row>
    <row r="12205" spans="1:10" hidden="1" x14ac:dyDescent="0.35">
      <c r="A12205">
        <v>2024</v>
      </c>
      <c r="B12205">
        <v>3109402</v>
      </c>
      <c r="C12205" t="s">
        <v>25</v>
      </c>
      <c r="D12205" t="s">
        <v>303</v>
      </c>
      <c r="E12205" t="s">
        <v>305</v>
      </c>
      <c r="F12205" s="8">
        <v>26173.919999999998</v>
      </c>
      <c r="G12205" s="10"/>
      <c r="I12205" s="8">
        <v>0</v>
      </c>
      <c r="J12205" s="8">
        <v>0</v>
      </c>
    </row>
    <row r="12206" spans="1:10" hidden="1" x14ac:dyDescent="0.35">
      <c r="A12206">
        <v>2024</v>
      </c>
      <c r="B12206">
        <v>3109402</v>
      </c>
      <c r="C12206" t="s">
        <v>25</v>
      </c>
      <c r="D12206" t="s">
        <v>303</v>
      </c>
      <c r="E12206" t="s">
        <v>309</v>
      </c>
      <c r="F12206" s="8">
        <v>816946.93</v>
      </c>
      <c r="G12206" s="10"/>
      <c r="I12206" s="8">
        <v>0</v>
      </c>
      <c r="J12206" s="8">
        <v>0</v>
      </c>
    </row>
    <row r="12207" spans="1:10" hidden="1" x14ac:dyDescent="0.35">
      <c r="A12207">
        <v>2024</v>
      </c>
      <c r="B12207">
        <v>3102704</v>
      </c>
      <c r="C12207" t="s">
        <v>26</v>
      </c>
      <c r="D12207" t="s">
        <v>303</v>
      </c>
      <c r="E12207" t="s">
        <v>299</v>
      </c>
      <c r="F12207" s="8">
        <v>10860592.859999999</v>
      </c>
      <c r="G12207" s="10">
        <v>10400981.899999999</v>
      </c>
      <c r="H12207">
        <v>0.77391083816807726</v>
      </c>
      <c r="I12207" s="8">
        <v>355697.90328483464</v>
      </c>
      <c r="J12207" s="8">
        <v>0</v>
      </c>
    </row>
    <row r="12208" spans="1:10" hidden="1" x14ac:dyDescent="0.35">
      <c r="A12208">
        <v>2024</v>
      </c>
      <c r="B12208">
        <v>3102704</v>
      </c>
      <c r="C12208" t="s">
        <v>26</v>
      </c>
      <c r="D12208" t="s">
        <v>303</v>
      </c>
      <c r="E12208" t="s">
        <v>300</v>
      </c>
      <c r="F12208" s="8">
        <v>8049432.6200000001</v>
      </c>
      <c r="G12208" s="10"/>
      <c r="I12208" s="8">
        <v>0</v>
      </c>
      <c r="J12208" s="8">
        <v>8405130.5232848339</v>
      </c>
    </row>
    <row r="12209" spans="1:10" hidden="1" x14ac:dyDescent="0.35">
      <c r="A12209">
        <v>2024</v>
      </c>
      <c r="B12209">
        <v>3102704</v>
      </c>
      <c r="C12209" t="s">
        <v>26</v>
      </c>
      <c r="D12209" t="s">
        <v>303</v>
      </c>
      <c r="E12209" t="s">
        <v>301</v>
      </c>
      <c r="F12209" s="8">
        <v>1628248.94</v>
      </c>
      <c r="G12209" s="10"/>
      <c r="I12209" s="8">
        <v>0</v>
      </c>
      <c r="J12209" s="8">
        <v>0</v>
      </c>
    </row>
    <row r="12210" spans="1:10" hidden="1" x14ac:dyDescent="0.35">
      <c r="A12210">
        <v>2024</v>
      </c>
      <c r="B12210">
        <v>3102704</v>
      </c>
      <c r="C12210" t="s">
        <v>26</v>
      </c>
      <c r="D12210" t="s">
        <v>303</v>
      </c>
      <c r="E12210" t="s">
        <v>309</v>
      </c>
      <c r="F12210" s="8">
        <v>459610.96</v>
      </c>
      <c r="G12210" s="10"/>
      <c r="I12210" s="8">
        <v>0</v>
      </c>
      <c r="J12210" s="8">
        <v>0</v>
      </c>
    </row>
    <row r="12211" spans="1:10" hidden="1" x14ac:dyDescent="0.35">
      <c r="A12211">
        <v>2024</v>
      </c>
      <c r="B12211">
        <v>3110806</v>
      </c>
      <c r="C12211" t="s">
        <v>27</v>
      </c>
      <c r="D12211" t="s">
        <v>303</v>
      </c>
      <c r="E12211" t="s">
        <v>299</v>
      </c>
      <c r="F12211" s="8">
        <v>6118481.6500000004</v>
      </c>
      <c r="G12211" s="10">
        <v>5475926.1300000008</v>
      </c>
      <c r="H12211">
        <v>0.68713024439575476</v>
      </c>
      <c r="I12211" s="8">
        <v>441519.33149544132</v>
      </c>
      <c r="J12211" s="8">
        <v>0</v>
      </c>
    </row>
    <row r="12212" spans="1:10" hidden="1" x14ac:dyDescent="0.35">
      <c r="A12212">
        <v>2024</v>
      </c>
      <c r="B12212">
        <v>3110806</v>
      </c>
      <c r="C12212" t="s">
        <v>27</v>
      </c>
      <c r="D12212" t="s">
        <v>303</v>
      </c>
      <c r="E12212" t="s">
        <v>300</v>
      </c>
      <c r="F12212" s="8">
        <v>3762674.46</v>
      </c>
      <c r="G12212" s="10"/>
      <c r="I12212" s="8">
        <v>0</v>
      </c>
      <c r="J12212" s="8">
        <v>4204193.7914954415</v>
      </c>
    </row>
    <row r="12213" spans="1:10" hidden="1" x14ac:dyDescent="0.35">
      <c r="A12213">
        <v>2024</v>
      </c>
      <c r="B12213">
        <v>3110806</v>
      </c>
      <c r="C12213" t="s">
        <v>27</v>
      </c>
      <c r="D12213" t="s">
        <v>303</v>
      </c>
      <c r="E12213" t="s">
        <v>301</v>
      </c>
      <c r="F12213" s="8">
        <v>1690987.44</v>
      </c>
      <c r="G12213" s="10"/>
      <c r="I12213" s="8">
        <v>0</v>
      </c>
      <c r="J12213" s="8">
        <v>0</v>
      </c>
    </row>
    <row r="12214" spans="1:10" hidden="1" x14ac:dyDescent="0.35">
      <c r="A12214">
        <v>2024</v>
      </c>
      <c r="B12214">
        <v>3110806</v>
      </c>
      <c r="C12214" t="s">
        <v>27</v>
      </c>
      <c r="D12214" t="s">
        <v>303</v>
      </c>
      <c r="E12214" t="s">
        <v>304</v>
      </c>
      <c r="F12214" s="8">
        <v>20843.93</v>
      </c>
      <c r="G12214" s="10"/>
      <c r="I12214" s="8">
        <v>0</v>
      </c>
      <c r="J12214" s="8">
        <v>0</v>
      </c>
    </row>
    <row r="12215" spans="1:10" hidden="1" x14ac:dyDescent="0.35">
      <c r="A12215">
        <v>2024</v>
      </c>
      <c r="B12215">
        <v>3110806</v>
      </c>
      <c r="C12215" t="s">
        <v>27</v>
      </c>
      <c r="D12215" t="s">
        <v>303</v>
      </c>
      <c r="E12215" t="s">
        <v>305</v>
      </c>
      <c r="F12215" s="8">
        <v>1420.3</v>
      </c>
      <c r="G12215" s="10"/>
      <c r="I12215" s="8">
        <v>0</v>
      </c>
      <c r="J12215" s="8">
        <v>0</v>
      </c>
    </row>
    <row r="12216" spans="1:10" hidden="1" x14ac:dyDescent="0.35">
      <c r="A12216">
        <v>2024</v>
      </c>
      <c r="B12216">
        <v>3110806</v>
      </c>
      <c r="C12216" t="s">
        <v>27</v>
      </c>
      <c r="D12216" t="s">
        <v>303</v>
      </c>
      <c r="E12216" t="s">
        <v>309</v>
      </c>
      <c r="F12216" s="8">
        <v>642555.52</v>
      </c>
      <c r="G12216" s="10"/>
      <c r="I12216" s="8">
        <v>0</v>
      </c>
      <c r="J12216" s="8">
        <v>0</v>
      </c>
    </row>
    <row r="12217" spans="1:10" hidden="1" x14ac:dyDescent="0.35">
      <c r="A12217">
        <v>2024</v>
      </c>
      <c r="B12217">
        <v>3111150</v>
      </c>
      <c r="C12217" t="s">
        <v>28</v>
      </c>
      <c r="D12217" t="s">
        <v>303</v>
      </c>
      <c r="E12217" t="s">
        <v>299</v>
      </c>
      <c r="F12217" s="8">
        <v>10185973.220000001</v>
      </c>
      <c r="G12217" s="10">
        <v>9322375.3100000005</v>
      </c>
      <c r="H12217">
        <v>0.77549629140601506</v>
      </c>
      <c r="I12217" s="8">
        <v>669716.97647098557</v>
      </c>
      <c r="J12217" s="8">
        <v>0</v>
      </c>
    </row>
    <row r="12218" spans="1:10" hidden="1" x14ac:dyDescent="0.35">
      <c r="A12218">
        <v>2024</v>
      </c>
      <c r="B12218">
        <v>3111150</v>
      </c>
      <c r="C12218" t="s">
        <v>28</v>
      </c>
      <c r="D12218" t="s">
        <v>303</v>
      </c>
      <c r="E12218" t="s">
        <v>300</v>
      </c>
      <c r="F12218" s="8">
        <v>7229467.4800000004</v>
      </c>
      <c r="G12218" s="10"/>
      <c r="I12218" s="8">
        <v>0</v>
      </c>
      <c r="J12218" s="8">
        <v>7899184.4564709859</v>
      </c>
    </row>
    <row r="12219" spans="1:10" hidden="1" x14ac:dyDescent="0.35">
      <c r="A12219">
        <v>2024</v>
      </c>
      <c r="B12219">
        <v>3111150</v>
      </c>
      <c r="C12219" t="s">
        <v>28</v>
      </c>
      <c r="D12219" t="s">
        <v>303</v>
      </c>
      <c r="E12219" t="s">
        <v>301</v>
      </c>
      <c r="F12219" s="8">
        <v>1975296.47</v>
      </c>
      <c r="G12219" s="10"/>
      <c r="I12219" s="8">
        <v>0</v>
      </c>
      <c r="J12219" s="8">
        <v>0</v>
      </c>
    </row>
    <row r="12220" spans="1:10" hidden="1" x14ac:dyDescent="0.35">
      <c r="A12220">
        <v>2024</v>
      </c>
      <c r="B12220">
        <v>3111150</v>
      </c>
      <c r="C12220" t="s">
        <v>28</v>
      </c>
      <c r="D12220" t="s">
        <v>303</v>
      </c>
      <c r="E12220" t="s">
        <v>305</v>
      </c>
      <c r="F12220" s="8">
        <v>117611.36</v>
      </c>
      <c r="G12220" s="10"/>
      <c r="I12220" s="8">
        <v>0</v>
      </c>
      <c r="J12220" s="8">
        <v>0</v>
      </c>
    </row>
    <row r="12221" spans="1:10" hidden="1" x14ac:dyDescent="0.35">
      <c r="A12221">
        <v>2024</v>
      </c>
      <c r="B12221">
        <v>3111150</v>
      </c>
      <c r="C12221" t="s">
        <v>28</v>
      </c>
      <c r="D12221" t="s">
        <v>303</v>
      </c>
      <c r="E12221" t="s">
        <v>309</v>
      </c>
      <c r="F12221" s="8">
        <v>863597.91</v>
      </c>
      <c r="G12221" s="10"/>
      <c r="I12221" s="8">
        <v>0</v>
      </c>
      <c r="J12221" s="8">
        <v>0</v>
      </c>
    </row>
    <row r="12222" spans="1:10" hidden="1" x14ac:dyDescent="0.35">
      <c r="A12222">
        <v>2024</v>
      </c>
      <c r="B12222">
        <v>3112059</v>
      </c>
      <c r="C12222" t="s">
        <v>29</v>
      </c>
      <c r="D12222" t="s">
        <v>303</v>
      </c>
      <c r="E12222" t="s">
        <v>299</v>
      </c>
      <c r="F12222" s="8">
        <v>8310013.3899999997</v>
      </c>
      <c r="G12222" s="10">
        <v>7377010.96</v>
      </c>
      <c r="H12222">
        <v>0.93503247418247015</v>
      </c>
      <c r="I12222" s="8">
        <v>872387.57054115692</v>
      </c>
      <c r="J12222" s="8">
        <v>0</v>
      </c>
    </row>
    <row r="12223" spans="1:10" hidden="1" x14ac:dyDescent="0.35">
      <c r="A12223">
        <v>2024</v>
      </c>
      <c r="B12223">
        <v>3112059</v>
      </c>
      <c r="C12223" t="s">
        <v>29</v>
      </c>
      <c r="D12223" t="s">
        <v>303</v>
      </c>
      <c r="E12223" t="s">
        <v>300</v>
      </c>
      <c r="F12223" s="8">
        <v>6897744.8099999996</v>
      </c>
      <c r="G12223" s="10"/>
      <c r="I12223" s="8">
        <v>0</v>
      </c>
      <c r="J12223" s="8">
        <v>7770132.380541157</v>
      </c>
    </row>
    <row r="12224" spans="1:10" hidden="1" x14ac:dyDescent="0.35">
      <c r="A12224">
        <v>2024</v>
      </c>
      <c r="B12224">
        <v>3112059</v>
      </c>
      <c r="C12224" t="s">
        <v>29</v>
      </c>
      <c r="D12224" t="s">
        <v>303</v>
      </c>
      <c r="E12224" t="s">
        <v>306</v>
      </c>
      <c r="F12224" s="8">
        <v>150440.4</v>
      </c>
      <c r="G12224" s="10"/>
      <c r="I12224" s="8">
        <v>0</v>
      </c>
      <c r="J12224" s="8">
        <v>0</v>
      </c>
    </row>
    <row r="12225" spans="1:10" hidden="1" x14ac:dyDescent="0.35">
      <c r="A12225">
        <v>2024</v>
      </c>
      <c r="B12225">
        <v>3112059</v>
      </c>
      <c r="C12225" t="s">
        <v>29</v>
      </c>
      <c r="D12225" t="s">
        <v>303</v>
      </c>
      <c r="E12225" t="s">
        <v>301</v>
      </c>
      <c r="F12225" s="8">
        <v>29716.31</v>
      </c>
      <c r="G12225" s="10"/>
      <c r="I12225" s="8">
        <v>0</v>
      </c>
      <c r="J12225" s="8">
        <v>0</v>
      </c>
    </row>
    <row r="12226" spans="1:10" hidden="1" x14ac:dyDescent="0.35">
      <c r="A12226">
        <v>2024</v>
      </c>
      <c r="B12226">
        <v>3112059</v>
      </c>
      <c r="C12226" t="s">
        <v>29</v>
      </c>
      <c r="D12226" t="s">
        <v>303</v>
      </c>
      <c r="E12226" t="s">
        <v>309</v>
      </c>
      <c r="F12226" s="8">
        <v>933002.43</v>
      </c>
      <c r="G12226" s="10"/>
      <c r="I12226" s="8">
        <v>0</v>
      </c>
      <c r="J12226" s="8">
        <v>0</v>
      </c>
    </row>
    <row r="12227" spans="1:10" hidden="1" x14ac:dyDescent="0.35">
      <c r="A12227">
        <v>2024</v>
      </c>
      <c r="B12227">
        <v>3112307</v>
      </c>
      <c r="C12227" t="s">
        <v>30</v>
      </c>
      <c r="D12227" t="s">
        <v>303</v>
      </c>
      <c r="E12227" t="s">
        <v>299</v>
      </c>
      <c r="F12227" s="8">
        <v>42042145.759999998</v>
      </c>
      <c r="G12227" s="10">
        <v>40907246.979999997</v>
      </c>
      <c r="H12227">
        <v>0.57845005511050407</v>
      </c>
      <c r="I12227" s="8">
        <v>656482.26183584391</v>
      </c>
      <c r="J12227" s="8">
        <v>0</v>
      </c>
    </row>
    <row r="12228" spans="1:10" hidden="1" x14ac:dyDescent="0.35">
      <c r="A12228">
        <v>2024</v>
      </c>
      <c r="B12228">
        <v>3112307</v>
      </c>
      <c r="C12228" t="s">
        <v>30</v>
      </c>
      <c r="D12228" t="s">
        <v>303</v>
      </c>
      <c r="E12228" t="s">
        <v>300</v>
      </c>
      <c r="F12228" s="8">
        <v>23662799.27</v>
      </c>
      <c r="G12228" s="10"/>
      <c r="I12228" s="8">
        <v>0</v>
      </c>
      <c r="J12228" s="8">
        <v>24319281.531835843</v>
      </c>
    </row>
    <row r="12229" spans="1:10" hidden="1" x14ac:dyDescent="0.35">
      <c r="A12229">
        <v>2024</v>
      </c>
      <c r="B12229">
        <v>3112307</v>
      </c>
      <c r="C12229" t="s">
        <v>30</v>
      </c>
      <c r="D12229" t="s">
        <v>303</v>
      </c>
      <c r="E12229" t="s">
        <v>306</v>
      </c>
      <c r="F12229" s="8">
        <v>690662.62</v>
      </c>
      <c r="G12229" s="10"/>
      <c r="I12229" s="8">
        <v>0</v>
      </c>
      <c r="J12229" s="8">
        <v>0</v>
      </c>
    </row>
    <row r="12230" spans="1:10" hidden="1" x14ac:dyDescent="0.35">
      <c r="A12230">
        <v>2024</v>
      </c>
      <c r="B12230">
        <v>3112307</v>
      </c>
      <c r="C12230" t="s">
        <v>30</v>
      </c>
      <c r="D12230" t="s">
        <v>303</v>
      </c>
      <c r="E12230" t="s">
        <v>301</v>
      </c>
      <c r="F12230" s="8">
        <v>14831447.279999999</v>
      </c>
      <c r="G12230" s="10"/>
      <c r="I12230" s="8">
        <v>0</v>
      </c>
      <c r="J12230" s="8">
        <v>0</v>
      </c>
    </row>
    <row r="12231" spans="1:10" hidden="1" x14ac:dyDescent="0.35">
      <c r="A12231">
        <v>2024</v>
      </c>
      <c r="B12231">
        <v>3112307</v>
      </c>
      <c r="C12231" t="s">
        <v>30</v>
      </c>
      <c r="D12231" t="s">
        <v>303</v>
      </c>
      <c r="E12231" t="s">
        <v>304</v>
      </c>
      <c r="F12231" s="8">
        <v>118767.67</v>
      </c>
      <c r="G12231" s="10"/>
      <c r="I12231" s="8">
        <v>0</v>
      </c>
      <c r="J12231" s="8">
        <v>0</v>
      </c>
    </row>
    <row r="12232" spans="1:10" hidden="1" x14ac:dyDescent="0.35">
      <c r="A12232">
        <v>2024</v>
      </c>
      <c r="B12232">
        <v>3112307</v>
      </c>
      <c r="C12232" t="s">
        <v>30</v>
      </c>
      <c r="D12232" t="s">
        <v>303</v>
      </c>
      <c r="E12232" t="s">
        <v>305</v>
      </c>
      <c r="F12232" s="8">
        <v>390837.3</v>
      </c>
      <c r="G12232" s="10"/>
      <c r="I12232" s="8">
        <v>0</v>
      </c>
      <c r="J12232" s="8">
        <v>0</v>
      </c>
    </row>
    <row r="12233" spans="1:10" hidden="1" x14ac:dyDescent="0.35">
      <c r="A12233">
        <v>2024</v>
      </c>
      <c r="B12233">
        <v>3112307</v>
      </c>
      <c r="C12233" t="s">
        <v>30</v>
      </c>
      <c r="D12233" t="s">
        <v>303</v>
      </c>
      <c r="E12233" t="s">
        <v>309</v>
      </c>
      <c r="F12233" s="8">
        <v>1134898.78</v>
      </c>
      <c r="G12233" s="10"/>
      <c r="I12233" s="8">
        <v>0</v>
      </c>
      <c r="J12233" s="8">
        <v>0</v>
      </c>
    </row>
    <row r="12234" spans="1:10" hidden="1" x14ac:dyDescent="0.35">
      <c r="A12234">
        <v>2024</v>
      </c>
      <c r="B12234">
        <v>3112653</v>
      </c>
      <c r="C12234" t="s">
        <v>31</v>
      </c>
      <c r="D12234" t="s">
        <v>303</v>
      </c>
      <c r="E12234" t="s">
        <v>299</v>
      </c>
      <c r="F12234" s="8">
        <v>10447580.92</v>
      </c>
      <c r="G12234" s="10">
        <v>9851032.0700000003</v>
      </c>
      <c r="H12234">
        <v>0.67776142160097541</v>
      </c>
      <c r="I12234" s="8">
        <v>404317.79663042701</v>
      </c>
      <c r="J12234" s="8">
        <v>0</v>
      </c>
    </row>
    <row r="12235" spans="1:10" hidden="1" x14ac:dyDescent="0.35">
      <c r="A12235">
        <v>2024</v>
      </c>
      <c r="B12235">
        <v>3112653</v>
      </c>
      <c r="C12235" t="s">
        <v>31</v>
      </c>
      <c r="D12235" t="s">
        <v>303</v>
      </c>
      <c r="E12235" t="s">
        <v>300</v>
      </c>
      <c r="F12235" s="8">
        <v>6676649.5</v>
      </c>
      <c r="G12235" s="10"/>
      <c r="I12235" s="8">
        <v>0</v>
      </c>
      <c r="J12235" s="8">
        <v>7080967.2966304272</v>
      </c>
    </row>
    <row r="12236" spans="1:10" hidden="1" x14ac:dyDescent="0.35">
      <c r="A12236">
        <v>2024</v>
      </c>
      <c r="B12236">
        <v>3112653</v>
      </c>
      <c r="C12236" t="s">
        <v>31</v>
      </c>
      <c r="D12236" t="s">
        <v>303</v>
      </c>
      <c r="E12236" t="s">
        <v>301</v>
      </c>
      <c r="F12236" s="8">
        <v>2340194.1800000002</v>
      </c>
      <c r="G12236" s="10"/>
      <c r="I12236" s="8">
        <v>0</v>
      </c>
      <c r="J12236" s="8">
        <v>0</v>
      </c>
    </row>
    <row r="12237" spans="1:10" hidden="1" x14ac:dyDescent="0.35">
      <c r="A12237">
        <v>2024</v>
      </c>
      <c r="B12237">
        <v>3112653</v>
      </c>
      <c r="C12237" t="s">
        <v>31</v>
      </c>
      <c r="D12237" t="s">
        <v>303</v>
      </c>
      <c r="E12237" t="s">
        <v>309</v>
      </c>
      <c r="F12237" s="8">
        <v>596548.85</v>
      </c>
      <c r="G12237" s="10"/>
      <c r="I12237" s="8">
        <v>0</v>
      </c>
      <c r="J12237" s="8">
        <v>0</v>
      </c>
    </row>
    <row r="12238" spans="1:10" hidden="1" x14ac:dyDescent="0.35">
      <c r="A12238">
        <v>2024</v>
      </c>
      <c r="B12238">
        <v>3112703</v>
      </c>
      <c r="C12238" t="s">
        <v>32</v>
      </c>
      <c r="D12238" t="s">
        <v>303</v>
      </c>
      <c r="E12238" t="s">
        <v>299</v>
      </c>
      <c r="F12238" s="8">
        <v>31501387.600000001</v>
      </c>
      <c r="G12238" s="10">
        <v>29292114.580000002</v>
      </c>
      <c r="H12238">
        <v>0.44865136772928732</v>
      </c>
      <c r="I12238" s="8">
        <v>991193.36211041315</v>
      </c>
      <c r="J12238" s="8">
        <v>0</v>
      </c>
    </row>
    <row r="12239" spans="1:10" hidden="1" x14ac:dyDescent="0.35">
      <c r="A12239">
        <v>2024</v>
      </c>
      <c r="B12239">
        <v>3112703</v>
      </c>
      <c r="C12239" t="s">
        <v>32</v>
      </c>
      <c r="D12239" t="s">
        <v>303</v>
      </c>
      <c r="E12239" t="s">
        <v>300</v>
      </c>
      <c r="F12239" s="8">
        <v>13141947.27</v>
      </c>
      <c r="G12239" s="10"/>
      <c r="I12239" s="8">
        <v>0</v>
      </c>
      <c r="J12239" s="8">
        <v>14133140.632110413</v>
      </c>
    </row>
    <row r="12240" spans="1:10" hidden="1" x14ac:dyDescent="0.35">
      <c r="A12240">
        <v>2024</v>
      </c>
      <c r="B12240">
        <v>3112703</v>
      </c>
      <c r="C12240" t="s">
        <v>32</v>
      </c>
      <c r="D12240" t="s">
        <v>303</v>
      </c>
      <c r="E12240" t="s">
        <v>306</v>
      </c>
      <c r="F12240" s="8">
        <v>109594</v>
      </c>
      <c r="G12240" s="10"/>
      <c r="I12240" s="8">
        <v>0</v>
      </c>
      <c r="J12240" s="8">
        <v>0</v>
      </c>
    </row>
    <row r="12241" spans="1:10" hidden="1" x14ac:dyDescent="0.35">
      <c r="A12241">
        <v>2024</v>
      </c>
      <c r="B12241">
        <v>3112703</v>
      </c>
      <c r="C12241" t="s">
        <v>32</v>
      </c>
      <c r="D12241" t="s">
        <v>303</v>
      </c>
      <c r="E12241" t="s">
        <v>301</v>
      </c>
      <c r="F12241" s="8">
        <v>16040573.310000001</v>
      </c>
      <c r="G12241" s="10"/>
      <c r="I12241" s="8">
        <v>0</v>
      </c>
      <c r="J12241" s="8">
        <v>0</v>
      </c>
    </row>
    <row r="12242" spans="1:10" hidden="1" x14ac:dyDescent="0.35">
      <c r="A12242">
        <v>2024</v>
      </c>
      <c r="B12242">
        <v>3112703</v>
      </c>
      <c r="C12242" t="s">
        <v>32</v>
      </c>
      <c r="D12242" t="s">
        <v>303</v>
      </c>
      <c r="E12242" t="s">
        <v>309</v>
      </c>
      <c r="F12242" s="8">
        <v>2209273.02</v>
      </c>
      <c r="G12242" s="10"/>
      <c r="I12242" s="8">
        <v>0</v>
      </c>
      <c r="J12242" s="8">
        <v>0</v>
      </c>
    </row>
    <row r="12243" spans="1:10" hidden="1" x14ac:dyDescent="0.35">
      <c r="A12243">
        <v>2024</v>
      </c>
      <c r="B12243">
        <v>3113008</v>
      </c>
      <c r="C12243" t="s">
        <v>33</v>
      </c>
      <c r="D12243" t="s">
        <v>303</v>
      </c>
      <c r="E12243" t="s">
        <v>299</v>
      </c>
      <c r="F12243" s="8">
        <v>27896802.5</v>
      </c>
      <c r="G12243" s="10">
        <v>26674381.640000001</v>
      </c>
      <c r="H12243">
        <v>0.91542395207328975</v>
      </c>
      <c r="I12243" s="8">
        <v>1119033.3347580298</v>
      </c>
      <c r="J12243" s="8">
        <v>0</v>
      </c>
    </row>
    <row r="12244" spans="1:10" hidden="1" x14ac:dyDescent="0.35">
      <c r="A12244">
        <v>2024</v>
      </c>
      <c r="B12244">
        <v>3113008</v>
      </c>
      <c r="C12244" t="s">
        <v>33</v>
      </c>
      <c r="D12244" t="s">
        <v>303</v>
      </c>
      <c r="E12244" t="s">
        <v>300</v>
      </c>
      <c r="F12244" s="8">
        <v>24418367.859999999</v>
      </c>
      <c r="G12244" s="10"/>
      <c r="I12244" s="8">
        <v>0</v>
      </c>
      <c r="J12244" s="8">
        <v>25537401.194758028</v>
      </c>
    </row>
    <row r="12245" spans="1:10" hidden="1" x14ac:dyDescent="0.35">
      <c r="A12245">
        <v>2024</v>
      </c>
      <c r="B12245">
        <v>3113008</v>
      </c>
      <c r="C12245" t="s">
        <v>33</v>
      </c>
      <c r="D12245" t="s">
        <v>303</v>
      </c>
      <c r="E12245" t="s">
        <v>301</v>
      </c>
      <c r="F12245" s="8">
        <v>538274.67000000004</v>
      </c>
      <c r="G12245" s="10"/>
      <c r="I12245" s="8">
        <v>0</v>
      </c>
      <c r="J12245" s="8">
        <v>0</v>
      </c>
    </row>
    <row r="12246" spans="1:10" hidden="1" x14ac:dyDescent="0.35">
      <c r="A12246">
        <v>2024</v>
      </c>
      <c r="B12246">
        <v>3113008</v>
      </c>
      <c r="C12246" t="s">
        <v>33</v>
      </c>
      <c r="D12246" t="s">
        <v>303</v>
      </c>
      <c r="E12246" t="s">
        <v>309</v>
      </c>
      <c r="F12246" s="8">
        <v>1222420.8600000001</v>
      </c>
      <c r="G12246" s="10"/>
      <c r="I12246" s="8">
        <v>0</v>
      </c>
      <c r="J12246" s="8">
        <v>0</v>
      </c>
    </row>
    <row r="12247" spans="1:10" hidden="1" x14ac:dyDescent="0.35">
      <c r="A12247">
        <v>2024</v>
      </c>
      <c r="B12247">
        <v>3113503</v>
      </c>
      <c r="C12247" t="s">
        <v>34</v>
      </c>
      <c r="D12247" t="s">
        <v>303</v>
      </c>
      <c r="E12247" t="s">
        <v>299</v>
      </c>
      <c r="F12247" s="8">
        <v>11632524.039999999</v>
      </c>
      <c r="G12247" s="10">
        <v>11226528.609999999</v>
      </c>
      <c r="H12247">
        <v>0.55108165087551497</v>
      </c>
      <c r="I12247" s="8">
        <v>223736.63181231456</v>
      </c>
      <c r="J12247" s="8">
        <v>0</v>
      </c>
    </row>
    <row r="12248" spans="1:10" hidden="1" x14ac:dyDescent="0.35">
      <c r="A12248">
        <v>2024</v>
      </c>
      <c r="B12248">
        <v>3113503</v>
      </c>
      <c r="C12248" t="s">
        <v>34</v>
      </c>
      <c r="D12248" t="s">
        <v>303</v>
      </c>
      <c r="E12248" t="s">
        <v>300</v>
      </c>
      <c r="F12248" s="8">
        <v>6186733.9199999999</v>
      </c>
      <c r="G12248" s="10"/>
      <c r="I12248" s="8">
        <v>0</v>
      </c>
      <c r="J12248" s="8">
        <v>6410470.5518123144</v>
      </c>
    </row>
    <row r="12249" spans="1:10" hidden="1" x14ac:dyDescent="0.35">
      <c r="A12249">
        <v>2024</v>
      </c>
      <c r="B12249">
        <v>3113503</v>
      </c>
      <c r="C12249" t="s">
        <v>34</v>
      </c>
      <c r="D12249" t="s">
        <v>303</v>
      </c>
      <c r="E12249" t="s">
        <v>301</v>
      </c>
      <c r="F12249" s="8">
        <v>4288939.4800000004</v>
      </c>
      <c r="G12249" s="10"/>
      <c r="I12249" s="8">
        <v>0</v>
      </c>
      <c r="J12249" s="8">
        <v>0</v>
      </c>
    </row>
    <row r="12250" spans="1:10" hidden="1" x14ac:dyDescent="0.35">
      <c r="A12250">
        <v>2024</v>
      </c>
      <c r="B12250">
        <v>3113503</v>
      </c>
      <c r="C12250" t="s">
        <v>34</v>
      </c>
      <c r="D12250" t="s">
        <v>303</v>
      </c>
      <c r="E12250" t="s">
        <v>305</v>
      </c>
      <c r="F12250" s="8">
        <v>726904.96</v>
      </c>
      <c r="G12250" s="10"/>
      <c r="I12250" s="8">
        <v>0</v>
      </c>
      <c r="J12250" s="8">
        <v>0</v>
      </c>
    </row>
    <row r="12251" spans="1:10" hidden="1" x14ac:dyDescent="0.35">
      <c r="A12251">
        <v>2024</v>
      </c>
      <c r="B12251">
        <v>3113503</v>
      </c>
      <c r="C12251" t="s">
        <v>34</v>
      </c>
      <c r="D12251" t="s">
        <v>303</v>
      </c>
      <c r="E12251" t="s">
        <v>309</v>
      </c>
      <c r="F12251" s="8">
        <v>405995.43</v>
      </c>
      <c r="G12251" s="10"/>
      <c r="I12251" s="8">
        <v>0</v>
      </c>
      <c r="J12251" s="8">
        <v>0</v>
      </c>
    </row>
    <row r="12252" spans="1:10" hidden="1" x14ac:dyDescent="0.35">
      <c r="A12252">
        <v>2024</v>
      </c>
      <c r="B12252">
        <v>3113701</v>
      </c>
      <c r="C12252" t="s">
        <v>35</v>
      </c>
      <c r="D12252" t="s">
        <v>303</v>
      </c>
      <c r="E12252" t="s">
        <v>299</v>
      </c>
      <c r="F12252" s="8">
        <v>25779100.620000001</v>
      </c>
      <c r="G12252" s="10">
        <v>24442528.420000002</v>
      </c>
      <c r="H12252">
        <v>0.81426589050070131</v>
      </c>
      <c r="I12252" s="8">
        <v>1088325.1526514813</v>
      </c>
      <c r="J12252" s="8">
        <v>0</v>
      </c>
    </row>
    <row r="12253" spans="1:10" hidden="1" x14ac:dyDescent="0.35">
      <c r="A12253">
        <v>2024</v>
      </c>
      <c r="B12253">
        <v>3113701</v>
      </c>
      <c r="C12253" t="s">
        <v>35</v>
      </c>
      <c r="D12253" t="s">
        <v>303</v>
      </c>
      <c r="E12253" t="s">
        <v>300</v>
      </c>
      <c r="F12253" s="8">
        <v>19902717.170000002</v>
      </c>
      <c r="G12253" s="10"/>
      <c r="I12253" s="8">
        <v>0</v>
      </c>
      <c r="J12253" s="8">
        <v>20991042.322651483</v>
      </c>
    </row>
    <row r="12254" spans="1:10" hidden="1" x14ac:dyDescent="0.35">
      <c r="A12254">
        <v>2024</v>
      </c>
      <c r="B12254">
        <v>3113701</v>
      </c>
      <c r="C12254" t="s">
        <v>35</v>
      </c>
      <c r="D12254" t="s">
        <v>303</v>
      </c>
      <c r="E12254" t="s">
        <v>306</v>
      </c>
      <c r="F12254" s="8">
        <v>568942.75</v>
      </c>
      <c r="G12254" s="10"/>
      <c r="I12254" s="8">
        <v>0</v>
      </c>
      <c r="J12254" s="8">
        <v>0</v>
      </c>
    </row>
    <row r="12255" spans="1:10" hidden="1" x14ac:dyDescent="0.35">
      <c r="A12255">
        <v>2024</v>
      </c>
      <c r="B12255">
        <v>3113701</v>
      </c>
      <c r="C12255" t="s">
        <v>35</v>
      </c>
      <c r="D12255" t="s">
        <v>303</v>
      </c>
      <c r="E12255" t="s">
        <v>301</v>
      </c>
      <c r="F12255" s="8">
        <v>1127547.23</v>
      </c>
      <c r="G12255" s="10"/>
      <c r="I12255" s="8">
        <v>0</v>
      </c>
      <c r="J12255" s="8">
        <v>0</v>
      </c>
    </row>
    <row r="12256" spans="1:10" hidden="1" x14ac:dyDescent="0.35">
      <c r="A12256">
        <v>2024</v>
      </c>
      <c r="B12256">
        <v>3113701</v>
      </c>
      <c r="C12256" t="s">
        <v>35</v>
      </c>
      <c r="D12256" t="s">
        <v>303</v>
      </c>
      <c r="E12256" t="s">
        <v>305</v>
      </c>
      <c r="F12256" s="8">
        <v>1571205.78</v>
      </c>
      <c r="G12256" s="10"/>
      <c r="I12256" s="8">
        <v>0</v>
      </c>
      <c r="J12256" s="8">
        <v>0</v>
      </c>
    </row>
    <row r="12257" spans="1:10" hidden="1" x14ac:dyDescent="0.35">
      <c r="A12257">
        <v>2024</v>
      </c>
      <c r="B12257">
        <v>3113701</v>
      </c>
      <c r="C12257" t="s">
        <v>35</v>
      </c>
      <c r="D12257" t="s">
        <v>303</v>
      </c>
      <c r="E12257" t="s">
        <v>309</v>
      </c>
      <c r="F12257" s="8">
        <v>1336572.2</v>
      </c>
      <c r="G12257" s="10"/>
      <c r="I12257" s="8">
        <v>0</v>
      </c>
      <c r="J12257" s="8">
        <v>0</v>
      </c>
    </row>
    <row r="12258" spans="1:10" hidden="1" x14ac:dyDescent="0.35">
      <c r="A12258">
        <v>2024</v>
      </c>
      <c r="B12258">
        <v>3113800</v>
      </c>
      <c r="C12258" t="s">
        <v>36</v>
      </c>
      <c r="D12258" t="s">
        <v>303</v>
      </c>
      <c r="E12258" t="s">
        <v>299</v>
      </c>
      <c r="F12258" s="8">
        <v>7596670.5800000001</v>
      </c>
      <c r="G12258" s="10">
        <v>7004211.5600000005</v>
      </c>
      <c r="H12258">
        <v>0.55732604827259091</v>
      </c>
      <c r="I12258" s="8">
        <v>330192.84438005189</v>
      </c>
      <c r="J12258" s="8">
        <v>0</v>
      </c>
    </row>
    <row r="12259" spans="1:10" hidden="1" x14ac:dyDescent="0.35">
      <c r="A12259">
        <v>2024</v>
      </c>
      <c r="B12259">
        <v>3113800</v>
      </c>
      <c r="C12259" t="s">
        <v>36</v>
      </c>
      <c r="D12259" t="s">
        <v>303</v>
      </c>
      <c r="E12259" t="s">
        <v>300</v>
      </c>
      <c r="F12259" s="8">
        <v>3903629.55</v>
      </c>
      <c r="G12259" s="10"/>
      <c r="I12259" s="8">
        <v>0</v>
      </c>
      <c r="J12259" s="8">
        <v>4233822.3943800516</v>
      </c>
    </row>
    <row r="12260" spans="1:10" hidden="1" x14ac:dyDescent="0.35">
      <c r="A12260">
        <v>2024</v>
      </c>
      <c r="B12260">
        <v>3113800</v>
      </c>
      <c r="C12260" t="s">
        <v>36</v>
      </c>
      <c r="D12260" t="s">
        <v>303</v>
      </c>
      <c r="E12260" t="s">
        <v>307</v>
      </c>
      <c r="F12260" s="8">
        <v>1846905.88</v>
      </c>
      <c r="G12260" s="10"/>
      <c r="I12260" s="8">
        <v>0</v>
      </c>
      <c r="J12260" s="8">
        <v>0</v>
      </c>
    </row>
    <row r="12261" spans="1:10" hidden="1" x14ac:dyDescent="0.35">
      <c r="A12261">
        <v>2024</v>
      </c>
      <c r="B12261">
        <v>3113800</v>
      </c>
      <c r="C12261" t="s">
        <v>36</v>
      </c>
      <c r="D12261" t="s">
        <v>303</v>
      </c>
      <c r="E12261" t="s">
        <v>308</v>
      </c>
      <c r="F12261" s="8">
        <v>2812.5</v>
      </c>
      <c r="G12261" s="10"/>
      <c r="I12261" s="8">
        <v>0</v>
      </c>
      <c r="J12261" s="8">
        <v>0</v>
      </c>
    </row>
    <row r="12262" spans="1:10" hidden="1" x14ac:dyDescent="0.35">
      <c r="A12262">
        <v>2024</v>
      </c>
      <c r="B12262">
        <v>3113800</v>
      </c>
      <c r="C12262" t="s">
        <v>36</v>
      </c>
      <c r="D12262" t="s">
        <v>303</v>
      </c>
      <c r="E12262" t="s">
        <v>306</v>
      </c>
      <c r="F12262" s="8">
        <v>32307.040000000001</v>
      </c>
      <c r="G12262" s="10"/>
      <c r="I12262" s="8">
        <v>0</v>
      </c>
      <c r="J12262" s="8">
        <v>0</v>
      </c>
    </row>
    <row r="12263" spans="1:10" hidden="1" x14ac:dyDescent="0.35">
      <c r="A12263">
        <v>2024</v>
      </c>
      <c r="B12263">
        <v>3113800</v>
      </c>
      <c r="C12263" t="s">
        <v>36</v>
      </c>
      <c r="D12263" t="s">
        <v>303</v>
      </c>
      <c r="E12263" t="s">
        <v>301</v>
      </c>
      <c r="F12263" s="8">
        <v>1052431.75</v>
      </c>
      <c r="G12263" s="10"/>
      <c r="I12263" s="8">
        <v>0</v>
      </c>
      <c r="J12263" s="8">
        <v>0</v>
      </c>
    </row>
    <row r="12264" spans="1:10" hidden="1" x14ac:dyDescent="0.35">
      <c r="A12264">
        <v>2024</v>
      </c>
      <c r="B12264">
        <v>3113800</v>
      </c>
      <c r="C12264" t="s">
        <v>36</v>
      </c>
      <c r="D12264" t="s">
        <v>303</v>
      </c>
      <c r="E12264" t="s">
        <v>309</v>
      </c>
      <c r="F12264" s="8">
        <v>592459.02</v>
      </c>
      <c r="G12264" s="10"/>
      <c r="I12264" s="8">
        <v>0</v>
      </c>
      <c r="J12264" s="8">
        <v>0</v>
      </c>
    </row>
    <row r="12265" spans="1:10" hidden="1" x14ac:dyDescent="0.35">
      <c r="A12265">
        <v>2024</v>
      </c>
      <c r="B12265">
        <v>3115458</v>
      </c>
      <c r="C12265" t="s">
        <v>37</v>
      </c>
      <c r="D12265" t="s">
        <v>303</v>
      </c>
      <c r="E12265" t="s">
        <v>299</v>
      </c>
      <c r="F12265" s="8">
        <v>14109240.07</v>
      </c>
      <c r="G12265" s="10">
        <v>13678751.99</v>
      </c>
      <c r="H12265">
        <v>0.63511243177382881</v>
      </c>
      <c r="I12265" s="8">
        <v>273408.33133844659</v>
      </c>
      <c r="J12265" s="8">
        <v>0</v>
      </c>
    </row>
    <row r="12266" spans="1:10" hidden="1" x14ac:dyDescent="0.35">
      <c r="A12266">
        <v>2024</v>
      </c>
      <c r="B12266">
        <v>3115458</v>
      </c>
      <c r="C12266" t="s">
        <v>37</v>
      </c>
      <c r="D12266" t="s">
        <v>303</v>
      </c>
      <c r="E12266" t="s">
        <v>300</v>
      </c>
      <c r="F12266" s="8">
        <v>8687545.4399999995</v>
      </c>
      <c r="G12266" s="10"/>
      <c r="I12266" s="8">
        <v>0</v>
      </c>
      <c r="J12266" s="8">
        <v>8960953.7713384461</v>
      </c>
    </row>
    <row r="12267" spans="1:10" hidden="1" x14ac:dyDescent="0.35">
      <c r="A12267">
        <v>2024</v>
      </c>
      <c r="B12267">
        <v>3115458</v>
      </c>
      <c r="C12267" t="s">
        <v>37</v>
      </c>
      <c r="D12267" t="s">
        <v>303</v>
      </c>
      <c r="E12267" t="s">
        <v>306</v>
      </c>
      <c r="F12267" s="8">
        <v>590065</v>
      </c>
      <c r="G12267" s="10"/>
      <c r="I12267" s="8">
        <v>0</v>
      </c>
      <c r="J12267" s="8">
        <v>0</v>
      </c>
    </row>
    <row r="12268" spans="1:10" hidden="1" x14ac:dyDescent="0.35">
      <c r="A12268">
        <v>2024</v>
      </c>
      <c r="B12268">
        <v>3115458</v>
      </c>
      <c r="C12268" t="s">
        <v>37</v>
      </c>
      <c r="D12268" t="s">
        <v>303</v>
      </c>
      <c r="E12268" t="s">
        <v>301</v>
      </c>
      <c r="F12268" s="8">
        <v>3449875.05</v>
      </c>
      <c r="G12268" s="10"/>
      <c r="I12268" s="8">
        <v>0</v>
      </c>
      <c r="J12268" s="8">
        <v>0</v>
      </c>
    </row>
    <row r="12269" spans="1:10" hidden="1" x14ac:dyDescent="0.35">
      <c r="A12269">
        <v>2024</v>
      </c>
      <c r="B12269">
        <v>3115458</v>
      </c>
      <c r="C12269" t="s">
        <v>37</v>
      </c>
      <c r="D12269" t="s">
        <v>303</v>
      </c>
      <c r="E12269" t="s">
        <v>309</v>
      </c>
      <c r="F12269" s="8">
        <v>430488.08</v>
      </c>
      <c r="G12269" s="10"/>
      <c r="I12269" s="8">
        <v>0</v>
      </c>
      <c r="J12269" s="8">
        <v>0</v>
      </c>
    </row>
    <row r="12270" spans="1:10" hidden="1" x14ac:dyDescent="0.35">
      <c r="A12270">
        <v>2024</v>
      </c>
      <c r="B12270">
        <v>3115474</v>
      </c>
      <c r="C12270" t="s">
        <v>38</v>
      </c>
      <c r="D12270" t="s">
        <v>303</v>
      </c>
      <c r="E12270" t="s">
        <v>299</v>
      </c>
      <c r="F12270" s="8">
        <v>7020102.4100000001</v>
      </c>
      <c r="G12270" s="10">
        <v>6654092.0899999999</v>
      </c>
      <c r="H12270">
        <v>0.57102872166591856</v>
      </c>
      <c r="I12270" s="8">
        <v>209002.40514613379</v>
      </c>
      <c r="J12270" s="8">
        <v>0</v>
      </c>
    </row>
    <row r="12271" spans="1:10" hidden="1" x14ac:dyDescent="0.35">
      <c r="A12271">
        <v>2024</v>
      </c>
      <c r="B12271">
        <v>3115474</v>
      </c>
      <c r="C12271" t="s">
        <v>38</v>
      </c>
      <c r="D12271" t="s">
        <v>303</v>
      </c>
      <c r="E12271" t="s">
        <v>300</v>
      </c>
      <c r="F12271" s="8">
        <v>3799677.7</v>
      </c>
      <c r="G12271" s="10"/>
      <c r="I12271" s="8">
        <v>0</v>
      </c>
      <c r="J12271" s="8">
        <v>4008680.1051461338</v>
      </c>
    </row>
    <row r="12272" spans="1:10" hidden="1" x14ac:dyDescent="0.35">
      <c r="A12272">
        <v>2024</v>
      </c>
      <c r="B12272">
        <v>3115474</v>
      </c>
      <c r="C12272" t="s">
        <v>38</v>
      </c>
      <c r="D12272" t="s">
        <v>303</v>
      </c>
      <c r="E12272" t="s">
        <v>306</v>
      </c>
      <c r="F12272" s="8">
        <v>121500</v>
      </c>
      <c r="G12272" s="10"/>
      <c r="I12272" s="8">
        <v>0</v>
      </c>
      <c r="J12272" s="8">
        <v>0</v>
      </c>
    </row>
    <row r="12273" spans="1:10" hidden="1" x14ac:dyDescent="0.35">
      <c r="A12273">
        <v>2024</v>
      </c>
      <c r="B12273">
        <v>3115474</v>
      </c>
      <c r="C12273" t="s">
        <v>38</v>
      </c>
      <c r="D12273" t="s">
        <v>303</v>
      </c>
      <c r="E12273" t="s">
        <v>301</v>
      </c>
      <c r="F12273" s="8">
        <v>2551406.75</v>
      </c>
      <c r="G12273" s="10"/>
      <c r="I12273" s="8">
        <v>0</v>
      </c>
      <c r="J12273" s="8">
        <v>0</v>
      </c>
    </row>
    <row r="12274" spans="1:10" hidden="1" x14ac:dyDescent="0.35">
      <c r="A12274">
        <v>2024</v>
      </c>
      <c r="B12274">
        <v>3115474</v>
      </c>
      <c r="C12274" t="s">
        <v>38</v>
      </c>
      <c r="D12274" t="s">
        <v>303</v>
      </c>
      <c r="E12274" t="s">
        <v>309</v>
      </c>
      <c r="F12274" s="8">
        <v>366010.32</v>
      </c>
      <c r="G12274" s="10"/>
      <c r="I12274" s="8">
        <v>0</v>
      </c>
      <c r="J12274" s="8">
        <v>0</v>
      </c>
    </row>
    <row r="12275" spans="1:10" hidden="1" x14ac:dyDescent="0.35">
      <c r="A12275">
        <v>2024</v>
      </c>
      <c r="B12275">
        <v>3115706</v>
      </c>
      <c r="C12275" t="s">
        <v>39</v>
      </c>
      <c r="D12275" t="s">
        <v>303</v>
      </c>
      <c r="E12275" t="s">
        <v>299</v>
      </c>
      <c r="F12275" s="8">
        <v>7080937.6200000001</v>
      </c>
      <c r="G12275" s="10">
        <v>6805411.7999999998</v>
      </c>
      <c r="H12275">
        <v>0.69629736440049084</v>
      </c>
      <c r="I12275" s="8">
        <v>191847.90229028405</v>
      </c>
      <c r="J12275" s="8">
        <v>0</v>
      </c>
    </row>
    <row r="12276" spans="1:10" hidden="1" x14ac:dyDescent="0.35">
      <c r="A12276">
        <v>2024</v>
      </c>
      <c r="B12276">
        <v>3115706</v>
      </c>
      <c r="C12276" t="s">
        <v>39</v>
      </c>
      <c r="D12276" t="s">
        <v>303</v>
      </c>
      <c r="E12276" t="s">
        <v>300</v>
      </c>
      <c r="F12276" s="8">
        <v>4738590.3</v>
      </c>
      <c r="G12276" s="10"/>
      <c r="I12276" s="8">
        <v>0</v>
      </c>
      <c r="J12276" s="8">
        <v>4930438.2022902835</v>
      </c>
    </row>
    <row r="12277" spans="1:10" hidden="1" x14ac:dyDescent="0.35">
      <c r="A12277">
        <v>2024</v>
      </c>
      <c r="B12277">
        <v>3115706</v>
      </c>
      <c r="C12277" t="s">
        <v>39</v>
      </c>
      <c r="D12277" t="s">
        <v>303</v>
      </c>
      <c r="E12277" t="s">
        <v>301</v>
      </c>
      <c r="F12277" s="8">
        <v>488032.67</v>
      </c>
      <c r="G12277" s="10"/>
      <c r="I12277" s="8">
        <v>0</v>
      </c>
      <c r="J12277" s="8">
        <v>0</v>
      </c>
    </row>
    <row r="12278" spans="1:10" hidden="1" x14ac:dyDescent="0.35">
      <c r="A12278">
        <v>2024</v>
      </c>
      <c r="B12278">
        <v>3115706</v>
      </c>
      <c r="C12278" t="s">
        <v>39</v>
      </c>
      <c r="D12278" t="s">
        <v>303</v>
      </c>
      <c r="E12278" t="s">
        <v>304</v>
      </c>
      <c r="F12278" s="8">
        <v>68976.490000000005</v>
      </c>
      <c r="G12278" s="10"/>
      <c r="I12278" s="8">
        <v>0</v>
      </c>
      <c r="J12278" s="8">
        <v>0</v>
      </c>
    </row>
    <row r="12279" spans="1:10" hidden="1" x14ac:dyDescent="0.35">
      <c r="A12279">
        <v>2024</v>
      </c>
      <c r="B12279">
        <v>3115706</v>
      </c>
      <c r="C12279" t="s">
        <v>39</v>
      </c>
      <c r="D12279" t="s">
        <v>303</v>
      </c>
      <c r="E12279" t="s">
        <v>305</v>
      </c>
      <c r="F12279" s="8">
        <v>517432.33</v>
      </c>
      <c r="G12279" s="10"/>
      <c r="I12279" s="8">
        <v>0</v>
      </c>
      <c r="J12279" s="8">
        <v>0</v>
      </c>
    </row>
    <row r="12280" spans="1:10" hidden="1" x14ac:dyDescent="0.35">
      <c r="A12280">
        <v>2024</v>
      </c>
      <c r="B12280">
        <v>3115706</v>
      </c>
      <c r="C12280" t="s">
        <v>39</v>
      </c>
      <c r="D12280" t="s">
        <v>303</v>
      </c>
      <c r="E12280" t="s">
        <v>309</v>
      </c>
      <c r="F12280" s="8">
        <v>275525.82</v>
      </c>
      <c r="G12280" s="10"/>
      <c r="I12280" s="8">
        <v>0</v>
      </c>
      <c r="J12280" s="8">
        <v>0</v>
      </c>
    </row>
    <row r="12281" spans="1:10" hidden="1" x14ac:dyDescent="0.35">
      <c r="A12281">
        <v>2024</v>
      </c>
      <c r="B12281">
        <v>3116100</v>
      </c>
      <c r="C12281" t="s">
        <v>40</v>
      </c>
      <c r="D12281" t="s">
        <v>303</v>
      </c>
      <c r="E12281" t="s">
        <v>299</v>
      </c>
      <c r="F12281" s="8">
        <v>25161780.809999999</v>
      </c>
      <c r="G12281" s="10">
        <v>24590232.98</v>
      </c>
      <c r="H12281">
        <v>0.91919716532917528</v>
      </c>
      <c r="I12281" s="8">
        <v>525365.14518604137</v>
      </c>
      <c r="J12281" s="8">
        <v>0</v>
      </c>
    </row>
    <row r="12282" spans="1:10" hidden="1" x14ac:dyDescent="0.35">
      <c r="A12282">
        <v>2024</v>
      </c>
      <c r="B12282">
        <v>3116100</v>
      </c>
      <c r="C12282" t="s">
        <v>40</v>
      </c>
      <c r="D12282" t="s">
        <v>303</v>
      </c>
      <c r="E12282" t="s">
        <v>300</v>
      </c>
      <c r="F12282" s="8">
        <v>22603272.449999999</v>
      </c>
      <c r="G12282" s="10"/>
      <c r="I12282" s="8">
        <v>0</v>
      </c>
      <c r="J12282" s="8">
        <v>23128637.59518604</v>
      </c>
    </row>
    <row r="12283" spans="1:10" hidden="1" x14ac:dyDescent="0.35">
      <c r="A12283">
        <v>2024</v>
      </c>
      <c r="B12283">
        <v>3116100</v>
      </c>
      <c r="C12283" t="s">
        <v>40</v>
      </c>
      <c r="D12283" t="s">
        <v>303</v>
      </c>
      <c r="E12283" t="s">
        <v>306</v>
      </c>
      <c r="F12283" s="8">
        <v>427005.37</v>
      </c>
      <c r="G12283" s="10"/>
      <c r="I12283" s="8">
        <v>0</v>
      </c>
      <c r="J12283" s="8">
        <v>0</v>
      </c>
    </row>
    <row r="12284" spans="1:10" hidden="1" x14ac:dyDescent="0.35">
      <c r="A12284">
        <v>2024</v>
      </c>
      <c r="B12284">
        <v>3116100</v>
      </c>
      <c r="C12284" t="s">
        <v>40</v>
      </c>
      <c r="D12284" t="s">
        <v>303</v>
      </c>
      <c r="E12284" t="s">
        <v>301</v>
      </c>
      <c r="F12284" s="8">
        <v>1346288.4</v>
      </c>
      <c r="G12284" s="10"/>
      <c r="I12284" s="8">
        <v>0</v>
      </c>
      <c r="J12284" s="8">
        <v>0</v>
      </c>
    </row>
    <row r="12285" spans="1:10" hidden="1" x14ac:dyDescent="0.35">
      <c r="A12285">
        <v>2024</v>
      </c>
      <c r="B12285">
        <v>3116100</v>
      </c>
      <c r="C12285" t="s">
        <v>40</v>
      </c>
      <c r="D12285" t="s">
        <v>303</v>
      </c>
      <c r="E12285" t="s">
        <v>305</v>
      </c>
      <c r="F12285" s="8">
        <v>1775</v>
      </c>
      <c r="G12285" s="10"/>
      <c r="I12285" s="8">
        <v>0</v>
      </c>
      <c r="J12285" s="8">
        <v>0</v>
      </c>
    </row>
    <row r="12286" spans="1:10" hidden="1" x14ac:dyDescent="0.35">
      <c r="A12286">
        <v>2024</v>
      </c>
      <c r="B12286">
        <v>3116100</v>
      </c>
      <c r="C12286" t="s">
        <v>40</v>
      </c>
      <c r="D12286" t="s">
        <v>303</v>
      </c>
      <c r="E12286" t="s">
        <v>309</v>
      </c>
      <c r="F12286" s="8">
        <v>571547.82999999996</v>
      </c>
      <c r="G12286" s="10"/>
      <c r="I12286" s="8">
        <v>0</v>
      </c>
      <c r="J12286" s="8">
        <v>0</v>
      </c>
    </row>
    <row r="12287" spans="1:10" hidden="1" x14ac:dyDescent="0.35">
      <c r="A12287">
        <v>2024</v>
      </c>
      <c r="B12287">
        <v>3116159</v>
      </c>
      <c r="C12287" t="s">
        <v>41</v>
      </c>
      <c r="D12287" t="s">
        <v>303</v>
      </c>
      <c r="E12287" t="s">
        <v>299</v>
      </c>
      <c r="F12287" s="8">
        <v>24369111.690000001</v>
      </c>
      <c r="G12287" s="10">
        <v>23327910.59</v>
      </c>
      <c r="H12287">
        <v>0.77802360524222158</v>
      </c>
      <c r="I12287" s="8">
        <v>810079.03360416682</v>
      </c>
      <c r="J12287" s="8">
        <v>0</v>
      </c>
    </row>
    <row r="12288" spans="1:10" hidden="1" x14ac:dyDescent="0.35">
      <c r="A12288">
        <v>2024</v>
      </c>
      <c r="B12288">
        <v>3116159</v>
      </c>
      <c r="C12288" t="s">
        <v>41</v>
      </c>
      <c r="D12288" t="s">
        <v>303</v>
      </c>
      <c r="E12288" t="s">
        <v>300</v>
      </c>
      <c r="F12288" s="8">
        <v>18149665.100000001</v>
      </c>
      <c r="G12288" s="10"/>
      <c r="I12288" s="8">
        <v>0</v>
      </c>
      <c r="J12288" s="8">
        <v>18959744.133604169</v>
      </c>
    </row>
    <row r="12289" spans="1:10" hidden="1" x14ac:dyDescent="0.35">
      <c r="A12289">
        <v>2024</v>
      </c>
      <c r="B12289">
        <v>3116159</v>
      </c>
      <c r="C12289" t="s">
        <v>41</v>
      </c>
      <c r="D12289" t="s">
        <v>303</v>
      </c>
      <c r="E12289" t="s">
        <v>306</v>
      </c>
      <c r="F12289" s="8">
        <v>75000</v>
      </c>
      <c r="G12289" s="10"/>
      <c r="I12289" s="8">
        <v>0</v>
      </c>
      <c r="J12289" s="8">
        <v>0</v>
      </c>
    </row>
    <row r="12290" spans="1:10" hidden="1" x14ac:dyDescent="0.35">
      <c r="A12290">
        <v>2024</v>
      </c>
      <c r="B12290">
        <v>3116159</v>
      </c>
      <c r="C12290" t="s">
        <v>41</v>
      </c>
      <c r="D12290" t="s">
        <v>303</v>
      </c>
      <c r="E12290" t="s">
        <v>301</v>
      </c>
      <c r="F12290" s="8">
        <v>3844997.2</v>
      </c>
      <c r="G12290" s="10"/>
      <c r="I12290" s="8">
        <v>0</v>
      </c>
      <c r="J12290" s="8">
        <v>0</v>
      </c>
    </row>
    <row r="12291" spans="1:10" hidden="1" x14ac:dyDescent="0.35">
      <c r="A12291">
        <v>2024</v>
      </c>
      <c r="B12291">
        <v>3116159</v>
      </c>
      <c r="C12291" t="s">
        <v>41</v>
      </c>
      <c r="D12291" t="s">
        <v>303</v>
      </c>
      <c r="E12291" t="s">
        <v>309</v>
      </c>
      <c r="F12291" s="8">
        <v>1041201.1</v>
      </c>
      <c r="G12291" s="10"/>
      <c r="I12291" s="8">
        <v>0</v>
      </c>
      <c r="J12291" s="8">
        <v>0</v>
      </c>
    </row>
    <row r="12292" spans="1:10" hidden="1" x14ac:dyDescent="0.35">
      <c r="A12292">
        <v>2024</v>
      </c>
      <c r="B12292">
        <v>3116506</v>
      </c>
      <c r="C12292" t="s">
        <v>42</v>
      </c>
      <c r="D12292" t="s">
        <v>303</v>
      </c>
      <c r="E12292" t="s">
        <v>299</v>
      </c>
      <c r="F12292" s="8">
        <v>9438069.2699999996</v>
      </c>
      <c r="G12292" s="10">
        <v>8683560.0899999999</v>
      </c>
      <c r="H12292">
        <v>0.72475181662501753</v>
      </c>
      <c r="I12292" s="8">
        <v>546831.89886525238</v>
      </c>
      <c r="J12292" s="8">
        <v>0</v>
      </c>
    </row>
    <row r="12293" spans="1:10" hidden="1" x14ac:dyDescent="0.35">
      <c r="A12293">
        <v>2024</v>
      </c>
      <c r="B12293">
        <v>3116506</v>
      </c>
      <c r="C12293" t="s">
        <v>42</v>
      </c>
      <c r="D12293" t="s">
        <v>303</v>
      </c>
      <c r="E12293" t="s">
        <v>300</v>
      </c>
      <c r="F12293" s="8">
        <v>6293425.9500000002</v>
      </c>
      <c r="G12293" s="10"/>
      <c r="I12293" s="8">
        <v>0</v>
      </c>
      <c r="J12293" s="8">
        <v>6840257.8488652529</v>
      </c>
    </row>
    <row r="12294" spans="1:10" hidden="1" x14ac:dyDescent="0.35">
      <c r="A12294">
        <v>2024</v>
      </c>
      <c r="B12294">
        <v>3116506</v>
      </c>
      <c r="C12294" t="s">
        <v>42</v>
      </c>
      <c r="D12294" t="s">
        <v>303</v>
      </c>
      <c r="E12294" t="s">
        <v>301</v>
      </c>
      <c r="F12294" s="8">
        <v>1820177.43</v>
      </c>
      <c r="G12294" s="10"/>
      <c r="I12294" s="8">
        <v>0</v>
      </c>
      <c r="J12294" s="8">
        <v>0</v>
      </c>
    </row>
    <row r="12295" spans="1:10" hidden="1" x14ac:dyDescent="0.35">
      <c r="A12295">
        <v>2024</v>
      </c>
      <c r="B12295">
        <v>3116506</v>
      </c>
      <c r="C12295" t="s">
        <v>42</v>
      </c>
      <c r="D12295" t="s">
        <v>303</v>
      </c>
      <c r="E12295" t="s">
        <v>309</v>
      </c>
      <c r="F12295" s="8">
        <v>754509.18</v>
      </c>
      <c r="G12295" s="10"/>
      <c r="I12295" s="8">
        <v>0</v>
      </c>
      <c r="J12295" s="8">
        <v>0</v>
      </c>
    </row>
    <row r="12296" spans="1:10" hidden="1" x14ac:dyDescent="0.35">
      <c r="A12296">
        <v>2024</v>
      </c>
      <c r="B12296">
        <v>3116803</v>
      </c>
      <c r="C12296" t="s">
        <v>43</v>
      </c>
      <c r="D12296" t="s">
        <v>303</v>
      </c>
      <c r="E12296" t="s">
        <v>299</v>
      </c>
      <c r="F12296" s="8">
        <v>10687738.85</v>
      </c>
      <c r="G12296" s="10">
        <v>10203824.09</v>
      </c>
      <c r="H12296">
        <v>0.73008969718528338</v>
      </c>
      <c r="I12296" s="8">
        <v>353301.18059188908</v>
      </c>
      <c r="J12296" s="8">
        <v>0</v>
      </c>
    </row>
    <row r="12297" spans="1:10" hidden="1" x14ac:dyDescent="0.35">
      <c r="A12297">
        <v>2024</v>
      </c>
      <c r="B12297">
        <v>3116803</v>
      </c>
      <c r="C12297" t="s">
        <v>43</v>
      </c>
      <c r="D12297" t="s">
        <v>303</v>
      </c>
      <c r="E12297" t="s">
        <v>300</v>
      </c>
      <c r="F12297" s="8">
        <v>7449706.8399999999</v>
      </c>
      <c r="G12297" s="10"/>
      <c r="I12297" s="8">
        <v>0</v>
      </c>
      <c r="J12297" s="8">
        <v>7803008.0205918886</v>
      </c>
    </row>
    <row r="12298" spans="1:10" hidden="1" x14ac:dyDescent="0.35">
      <c r="A12298">
        <v>2024</v>
      </c>
      <c r="B12298">
        <v>3116803</v>
      </c>
      <c r="C12298" t="s">
        <v>43</v>
      </c>
      <c r="D12298" t="s">
        <v>303</v>
      </c>
      <c r="E12298" t="s">
        <v>301</v>
      </c>
      <c r="F12298" s="8">
        <v>2270199.2799999998</v>
      </c>
      <c r="G12298" s="10"/>
      <c r="I12298" s="8">
        <v>0</v>
      </c>
      <c r="J12298" s="8">
        <v>0</v>
      </c>
    </row>
    <row r="12299" spans="1:10" hidden="1" x14ac:dyDescent="0.35">
      <c r="A12299">
        <v>2024</v>
      </c>
      <c r="B12299">
        <v>3116803</v>
      </c>
      <c r="C12299" t="s">
        <v>43</v>
      </c>
      <c r="D12299" t="s">
        <v>303</v>
      </c>
      <c r="E12299" t="s">
        <v>305</v>
      </c>
      <c r="F12299" s="8">
        <v>302041.68</v>
      </c>
      <c r="G12299" s="10"/>
      <c r="I12299" s="8">
        <v>0</v>
      </c>
      <c r="J12299" s="8">
        <v>0</v>
      </c>
    </row>
    <row r="12300" spans="1:10" hidden="1" x14ac:dyDescent="0.35">
      <c r="A12300">
        <v>2024</v>
      </c>
      <c r="B12300">
        <v>3116803</v>
      </c>
      <c r="C12300" t="s">
        <v>43</v>
      </c>
      <c r="D12300" t="s">
        <v>303</v>
      </c>
      <c r="E12300" t="s">
        <v>309</v>
      </c>
      <c r="F12300" s="8">
        <v>483914.76</v>
      </c>
      <c r="G12300" s="10"/>
      <c r="I12300" s="8">
        <v>0</v>
      </c>
      <c r="J12300" s="8">
        <v>0</v>
      </c>
    </row>
    <row r="12301" spans="1:10" hidden="1" x14ac:dyDescent="0.35">
      <c r="A12301">
        <v>2024</v>
      </c>
      <c r="B12301">
        <v>3117009</v>
      </c>
      <c r="C12301" t="s">
        <v>44</v>
      </c>
      <c r="D12301" t="s">
        <v>303</v>
      </c>
      <c r="E12301" t="s">
        <v>299</v>
      </c>
      <c r="F12301" s="8">
        <v>9470883.3200000003</v>
      </c>
      <c r="G12301" s="10">
        <v>9264420.4900000002</v>
      </c>
      <c r="H12301">
        <v>0.80990411953980734</v>
      </c>
      <c r="I12301" s="8">
        <v>167215.09654884692</v>
      </c>
      <c r="J12301" s="8">
        <v>0</v>
      </c>
    </row>
    <row r="12302" spans="1:10" hidden="1" x14ac:dyDescent="0.35">
      <c r="A12302">
        <v>2024</v>
      </c>
      <c r="B12302">
        <v>3117009</v>
      </c>
      <c r="C12302" t="s">
        <v>44</v>
      </c>
      <c r="D12302" t="s">
        <v>303</v>
      </c>
      <c r="E12302" t="s">
        <v>300</v>
      </c>
      <c r="F12302" s="8">
        <v>7503292.3200000003</v>
      </c>
      <c r="G12302" s="10"/>
      <c r="I12302" s="8">
        <v>0</v>
      </c>
      <c r="J12302" s="8">
        <v>7670507.4165488472</v>
      </c>
    </row>
    <row r="12303" spans="1:10" hidden="1" x14ac:dyDescent="0.35">
      <c r="A12303">
        <v>2024</v>
      </c>
      <c r="B12303">
        <v>3117009</v>
      </c>
      <c r="C12303" t="s">
        <v>44</v>
      </c>
      <c r="D12303" t="s">
        <v>303</v>
      </c>
      <c r="E12303" t="s">
        <v>301</v>
      </c>
      <c r="F12303" s="8">
        <v>1761128.17</v>
      </c>
      <c r="G12303" s="10"/>
      <c r="I12303" s="8">
        <v>0</v>
      </c>
      <c r="J12303" s="8">
        <v>0</v>
      </c>
    </row>
    <row r="12304" spans="1:10" hidden="1" x14ac:dyDescent="0.35">
      <c r="A12304">
        <v>2024</v>
      </c>
      <c r="B12304">
        <v>3117009</v>
      </c>
      <c r="C12304" t="s">
        <v>44</v>
      </c>
      <c r="D12304" t="s">
        <v>303</v>
      </c>
      <c r="E12304" t="s">
        <v>309</v>
      </c>
      <c r="F12304" s="8">
        <v>206462.83</v>
      </c>
      <c r="G12304" s="10"/>
      <c r="I12304" s="8">
        <v>0</v>
      </c>
      <c r="J12304" s="8">
        <v>0</v>
      </c>
    </row>
    <row r="12305" spans="1:10" hidden="1" x14ac:dyDescent="0.35">
      <c r="A12305">
        <v>2024</v>
      </c>
      <c r="B12305">
        <v>3117405</v>
      </c>
      <c r="C12305" t="s">
        <v>45</v>
      </c>
      <c r="D12305" t="s">
        <v>303</v>
      </c>
      <c r="E12305" t="s">
        <v>299</v>
      </c>
      <c r="F12305" s="8">
        <v>10765976.66</v>
      </c>
      <c r="G12305" s="10">
        <v>10313935.9</v>
      </c>
      <c r="H12305">
        <v>0.74408084793313478</v>
      </c>
      <c r="I12305" s="8">
        <v>336354.87200113869</v>
      </c>
      <c r="J12305" s="8">
        <v>0</v>
      </c>
    </row>
    <row r="12306" spans="1:10" hidden="1" x14ac:dyDescent="0.35">
      <c r="A12306">
        <v>2024</v>
      </c>
      <c r="B12306">
        <v>3117405</v>
      </c>
      <c r="C12306" t="s">
        <v>45</v>
      </c>
      <c r="D12306" t="s">
        <v>303</v>
      </c>
      <c r="E12306" t="s">
        <v>300</v>
      </c>
      <c r="F12306" s="8">
        <v>7674402.1699999999</v>
      </c>
      <c r="G12306" s="10"/>
      <c r="I12306" s="8">
        <v>0</v>
      </c>
      <c r="J12306" s="8">
        <v>8010757.0420011384</v>
      </c>
    </row>
    <row r="12307" spans="1:10" hidden="1" x14ac:dyDescent="0.35">
      <c r="A12307">
        <v>2024</v>
      </c>
      <c r="B12307">
        <v>3117405</v>
      </c>
      <c r="C12307" t="s">
        <v>45</v>
      </c>
      <c r="D12307" t="s">
        <v>303</v>
      </c>
      <c r="E12307" t="s">
        <v>308</v>
      </c>
      <c r="F12307" s="8">
        <v>18000</v>
      </c>
      <c r="G12307" s="10"/>
      <c r="I12307" s="8">
        <v>0</v>
      </c>
      <c r="J12307" s="8">
        <v>0</v>
      </c>
    </row>
    <row r="12308" spans="1:10" hidden="1" x14ac:dyDescent="0.35">
      <c r="A12308">
        <v>2024</v>
      </c>
      <c r="B12308">
        <v>3117405</v>
      </c>
      <c r="C12308" t="s">
        <v>45</v>
      </c>
      <c r="D12308" t="s">
        <v>303</v>
      </c>
      <c r="E12308" t="s">
        <v>306</v>
      </c>
      <c r="F12308" s="8">
        <v>192.16</v>
      </c>
      <c r="G12308" s="10"/>
      <c r="I12308" s="8">
        <v>0</v>
      </c>
      <c r="J12308" s="8">
        <v>0</v>
      </c>
    </row>
    <row r="12309" spans="1:10" hidden="1" x14ac:dyDescent="0.35">
      <c r="A12309">
        <v>2024</v>
      </c>
      <c r="B12309">
        <v>3117405</v>
      </c>
      <c r="C12309" t="s">
        <v>45</v>
      </c>
      <c r="D12309" t="s">
        <v>303</v>
      </c>
      <c r="E12309" t="s">
        <v>301</v>
      </c>
      <c r="F12309" s="8">
        <v>1685487.31</v>
      </c>
      <c r="G12309" s="10"/>
      <c r="I12309" s="8">
        <v>0</v>
      </c>
      <c r="J12309" s="8">
        <v>0</v>
      </c>
    </row>
    <row r="12310" spans="1:10" hidden="1" x14ac:dyDescent="0.35">
      <c r="A12310">
        <v>2024</v>
      </c>
      <c r="B12310">
        <v>3117405</v>
      </c>
      <c r="C12310" t="s">
        <v>45</v>
      </c>
      <c r="D12310" t="s">
        <v>303</v>
      </c>
      <c r="E12310" t="s">
        <v>309</v>
      </c>
      <c r="F12310" s="8">
        <v>452040.76</v>
      </c>
      <c r="G12310" s="10"/>
      <c r="I12310" s="8">
        <v>0</v>
      </c>
      <c r="J12310" s="8">
        <v>0</v>
      </c>
    </row>
    <row r="12311" spans="1:10" hidden="1" x14ac:dyDescent="0.35">
      <c r="A12311">
        <v>2024</v>
      </c>
      <c r="B12311">
        <v>3117836</v>
      </c>
      <c r="C12311" t="s">
        <v>46</v>
      </c>
      <c r="D12311" t="s">
        <v>303</v>
      </c>
      <c r="E12311" t="s">
        <v>299</v>
      </c>
      <c r="F12311" s="8">
        <v>11571231.689999999</v>
      </c>
      <c r="G12311" s="10">
        <v>9579401.2199999988</v>
      </c>
      <c r="H12311">
        <v>0.3277357339877659</v>
      </c>
      <c r="I12311" s="8">
        <v>652794.02106464666</v>
      </c>
      <c r="J12311" s="8">
        <v>0</v>
      </c>
    </row>
    <row r="12312" spans="1:10" hidden="1" x14ac:dyDescent="0.35">
      <c r="A12312">
        <v>2024</v>
      </c>
      <c r="B12312">
        <v>3117836</v>
      </c>
      <c r="C12312" t="s">
        <v>46</v>
      </c>
      <c r="D12312" t="s">
        <v>303</v>
      </c>
      <c r="E12312" t="s">
        <v>300</v>
      </c>
      <c r="F12312" s="8">
        <v>3139512.09</v>
      </c>
      <c r="G12312" s="10"/>
      <c r="I12312" s="8">
        <v>0</v>
      </c>
      <c r="J12312" s="8">
        <v>3792306.1110646464</v>
      </c>
    </row>
    <row r="12313" spans="1:10" hidden="1" x14ac:dyDescent="0.35">
      <c r="A12313">
        <v>2024</v>
      </c>
      <c r="B12313">
        <v>3117836</v>
      </c>
      <c r="C12313" t="s">
        <v>46</v>
      </c>
      <c r="D12313" t="s">
        <v>303</v>
      </c>
      <c r="E12313" t="s">
        <v>306</v>
      </c>
      <c r="F12313" s="8">
        <v>97418.7</v>
      </c>
      <c r="G12313" s="10"/>
      <c r="I12313" s="8">
        <v>0</v>
      </c>
      <c r="J12313" s="8">
        <v>0</v>
      </c>
    </row>
    <row r="12314" spans="1:10" hidden="1" x14ac:dyDescent="0.35">
      <c r="A12314">
        <v>2024</v>
      </c>
      <c r="B12314">
        <v>3117836</v>
      </c>
      <c r="C12314" t="s">
        <v>46</v>
      </c>
      <c r="D12314" t="s">
        <v>303</v>
      </c>
      <c r="E12314" t="s">
        <v>301</v>
      </c>
      <c r="F12314" s="8">
        <v>2317227.37</v>
      </c>
      <c r="G12314" s="10"/>
      <c r="I12314" s="8">
        <v>0</v>
      </c>
      <c r="J12314" s="8">
        <v>0</v>
      </c>
    </row>
    <row r="12315" spans="1:10" hidden="1" x14ac:dyDescent="0.35">
      <c r="A12315">
        <v>2024</v>
      </c>
      <c r="B12315">
        <v>3117836</v>
      </c>
      <c r="C12315" t="s">
        <v>46</v>
      </c>
      <c r="D12315" t="s">
        <v>303</v>
      </c>
      <c r="E12315" t="s">
        <v>309</v>
      </c>
      <c r="F12315" s="8">
        <v>1991830.47</v>
      </c>
      <c r="G12315" s="10"/>
      <c r="I12315" s="8">
        <v>0</v>
      </c>
      <c r="J12315" s="8">
        <v>0</v>
      </c>
    </row>
    <row r="12316" spans="1:10" hidden="1" x14ac:dyDescent="0.35">
      <c r="A12316">
        <v>2024</v>
      </c>
      <c r="B12316">
        <v>3118403</v>
      </c>
      <c r="C12316" t="s">
        <v>47</v>
      </c>
      <c r="D12316" t="s">
        <v>303</v>
      </c>
      <c r="E12316" t="s">
        <v>299</v>
      </c>
      <c r="F12316" s="8">
        <v>28119614.609999999</v>
      </c>
      <c r="G12316" s="10">
        <v>22182476.34</v>
      </c>
      <c r="H12316">
        <v>0.60229852948870544</v>
      </c>
      <c r="I12316" s="8">
        <v>3575929.6493921163</v>
      </c>
      <c r="J12316" s="8">
        <v>0</v>
      </c>
    </row>
    <row r="12317" spans="1:10" hidden="1" x14ac:dyDescent="0.35">
      <c r="A12317">
        <v>2024</v>
      </c>
      <c r="B12317">
        <v>3118403</v>
      </c>
      <c r="C12317" t="s">
        <v>47</v>
      </c>
      <c r="D12317" t="s">
        <v>303</v>
      </c>
      <c r="E12317" t="s">
        <v>300</v>
      </c>
      <c r="F12317" s="8">
        <v>13360472.880000001</v>
      </c>
      <c r="G12317" s="10"/>
      <c r="I12317" s="8">
        <v>0</v>
      </c>
      <c r="J12317" s="8">
        <v>16936402.529392116</v>
      </c>
    </row>
    <row r="12318" spans="1:10" hidden="1" x14ac:dyDescent="0.35">
      <c r="A12318">
        <v>2024</v>
      </c>
      <c r="B12318">
        <v>3118403</v>
      </c>
      <c r="C12318" t="s">
        <v>47</v>
      </c>
      <c r="D12318" t="s">
        <v>303</v>
      </c>
      <c r="E12318" t="s">
        <v>301</v>
      </c>
      <c r="F12318" s="8">
        <v>6331810.0300000003</v>
      </c>
      <c r="G12318" s="10"/>
      <c r="I12318" s="8">
        <v>0</v>
      </c>
      <c r="J12318" s="8">
        <v>0</v>
      </c>
    </row>
    <row r="12319" spans="1:10" hidden="1" x14ac:dyDescent="0.35">
      <c r="A12319">
        <v>2024</v>
      </c>
      <c r="B12319">
        <v>3118403</v>
      </c>
      <c r="C12319" t="s">
        <v>47</v>
      </c>
      <c r="D12319" t="s">
        <v>303</v>
      </c>
      <c r="E12319" t="s">
        <v>309</v>
      </c>
      <c r="F12319" s="8">
        <v>5937138.2699999996</v>
      </c>
      <c r="G12319" s="10"/>
      <c r="I12319" s="8">
        <v>0</v>
      </c>
      <c r="J12319" s="8">
        <v>0</v>
      </c>
    </row>
    <row r="12320" spans="1:10" hidden="1" x14ac:dyDescent="0.35">
      <c r="A12320">
        <v>2024</v>
      </c>
      <c r="B12320">
        <v>3118809</v>
      </c>
      <c r="C12320" t="s">
        <v>48</v>
      </c>
      <c r="D12320" t="s">
        <v>303</v>
      </c>
      <c r="E12320" t="s">
        <v>299</v>
      </c>
      <c r="F12320" s="8">
        <v>27278621.879999999</v>
      </c>
      <c r="G12320" s="10">
        <v>26091469.469999999</v>
      </c>
      <c r="H12320">
        <v>0.70188588232090865</v>
      </c>
      <c r="I12320" s="8">
        <v>833245.51674224308</v>
      </c>
      <c r="J12320" s="8">
        <v>0</v>
      </c>
    </row>
    <row r="12321" spans="1:10" hidden="1" x14ac:dyDescent="0.35">
      <c r="A12321">
        <v>2024</v>
      </c>
      <c r="B12321">
        <v>3118809</v>
      </c>
      <c r="C12321" t="s">
        <v>48</v>
      </c>
      <c r="D12321" t="s">
        <v>303</v>
      </c>
      <c r="E12321" t="s">
        <v>300</v>
      </c>
      <c r="F12321" s="8">
        <v>18313234.07</v>
      </c>
      <c r="G12321" s="10"/>
      <c r="I12321" s="8">
        <v>0</v>
      </c>
      <c r="J12321" s="8">
        <v>19146479.586742245</v>
      </c>
    </row>
    <row r="12322" spans="1:10" hidden="1" x14ac:dyDescent="0.35">
      <c r="A12322">
        <v>2024</v>
      </c>
      <c r="B12322">
        <v>3118809</v>
      </c>
      <c r="C12322" t="s">
        <v>48</v>
      </c>
      <c r="D12322" t="s">
        <v>303</v>
      </c>
      <c r="E12322" t="s">
        <v>301</v>
      </c>
      <c r="F12322" s="8">
        <v>6430504.2300000004</v>
      </c>
      <c r="G12322" s="10"/>
      <c r="I12322" s="8">
        <v>0</v>
      </c>
      <c r="J12322" s="8">
        <v>0</v>
      </c>
    </row>
    <row r="12323" spans="1:10" hidden="1" x14ac:dyDescent="0.35">
      <c r="A12323">
        <v>2024</v>
      </c>
      <c r="B12323">
        <v>3118809</v>
      </c>
      <c r="C12323" t="s">
        <v>48</v>
      </c>
      <c r="D12323" t="s">
        <v>303</v>
      </c>
      <c r="E12323" t="s">
        <v>309</v>
      </c>
      <c r="F12323" s="8">
        <v>1187152.4099999999</v>
      </c>
      <c r="G12323" s="10"/>
      <c r="I12323" s="8">
        <v>0</v>
      </c>
      <c r="J12323" s="8">
        <v>0</v>
      </c>
    </row>
    <row r="12324" spans="1:10" hidden="1" x14ac:dyDescent="0.35">
      <c r="A12324">
        <v>2024</v>
      </c>
      <c r="B12324">
        <v>3119104</v>
      </c>
      <c r="C12324" t="s">
        <v>49</v>
      </c>
      <c r="D12324" t="s">
        <v>303</v>
      </c>
      <c r="E12324" t="s">
        <v>299</v>
      </c>
      <c r="F12324" s="8">
        <v>33148602.41</v>
      </c>
      <c r="G12324" s="10">
        <v>32298746.18</v>
      </c>
      <c r="H12324">
        <v>0.77038233098372244</v>
      </c>
      <c r="I12324" s="8">
        <v>654714.22346843849</v>
      </c>
      <c r="J12324" s="8">
        <v>0</v>
      </c>
    </row>
    <row r="12325" spans="1:10" hidden="1" x14ac:dyDescent="0.35">
      <c r="A12325">
        <v>2024</v>
      </c>
      <c r="B12325">
        <v>3119104</v>
      </c>
      <c r="C12325" t="s">
        <v>49</v>
      </c>
      <c r="D12325" t="s">
        <v>303</v>
      </c>
      <c r="E12325" t="s">
        <v>300</v>
      </c>
      <c r="F12325" s="8">
        <v>24882383.370000001</v>
      </c>
      <c r="G12325" s="10"/>
      <c r="I12325" s="8">
        <v>0</v>
      </c>
      <c r="J12325" s="8">
        <v>25537097.593468439</v>
      </c>
    </row>
    <row r="12326" spans="1:10" hidden="1" x14ac:dyDescent="0.35">
      <c r="A12326">
        <v>2024</v>
      </c>
      <c r="B12326">
        <v>3119104</v>
      </c>
      <c r="C12326" t="s">
        <v>49</v>
      </c>
      <c r="D12326" t="s">
        <v>303</v>
      </c>
      <c r="E12326" t="s">
        <v>307</v>
      </c>
      <c r="F12326" s="8">
        <v>42509.77</v>
      </c>
      <c r="G12326" s="10"/>
      <c r="I12326" s="8">
        <v>0</v>
      </c>
      <c r="J12326" s="8">
        <v>0</v>
      </c>
    </row>
    <row r="12327" spans="1:10" hidden="1" x14ac:dyDescent="0.35">
      <c r="A12327">
        <v>2024</v>
      </c>
      <c r="B12327">
        <v>3119104</v>
      </c>
      <c r="C12327" t="s">
        <v>49</v>
      </c>
      <c r="D12327" t="s">
        <v>303</v>
      </c>
      <c r="E12327" t="s">
        <v>306</v>
      </c>
      <c r="F12327" s="8">
        <v>464927.94</v>
      </c>
      <c r="G12327" s="10"/>
      <c r="I12327" s="8">
        <v>0</v>
      </c>
      <c r="J12327" s="8">
        <v>0</v>
      </c>
    </row>
    <row r="12328" spans="1:10" hidden="1" x14ac:dyDescent="0.35">
      <c r="A12328">
        <v>2024</v>
      </c>
      <c r="B12328">
        <v>3119104</v>
      </c>
      <c r="C12328" t="s">
        <v>49</v>
      </c>
      <c r="D12328" t="s">
        <v>303</v>
      </c>
      <c r="E12328" t="s">
        <v>301</v>
      </c>
      <c r="F12328" s="8">
        <v>6015459.9900000002</v>
      </c>
      <c r="G12328" s="10"/>
      <c r="I12328" s="8">
        <v>0</v>
      </c>
      <c r="J12328" s="8">
        <v>0</v>
      </c>
    </row>
    <row r="12329" spans="1:10" hidden="1" x14ac:dyDescent="0.35">
      <c r="A12329">
        <v>2024</v>
      </c>
      <c r="B12329">
        <v>3119104</v>
      </c>
      <c r="C12329" t="s">
        <v>49</v>
      </c>
      <c r="D12329" t="s">
        <v>303</v>
      </c>
      <c r="E12329" t="s">
        <v>304</v>
      </c>
      <c r="F12329" s="8">
        <v>153128.81</v>
      </c>
      <c r="G12329" s="10"/>
      <c r="I12329" s="8">
        <v>0</v>
      </c>
      <c r="J12329" s="8">
        <v>0</v>
      </c>
    </row>
    <row r="12330" spans="1:10" hidden="1" x14ac:dyDescent="0.35">
      <c r="A12330">
        <v>2024</v>
      </c>
      <c r="B12330">
        <v>3119104</v>
      </c>
      <c r="C12330" t="s">
        <v>49</v>
      </c>
      <c r="D12330" t="s">
        <v>303</v>
      </c>
      <c r="E12330" t="s">
        <v>305</v>
      </c>
      <c r="F12330" s="8">
        <v>740336.3</v>
      </c>
      <c r="G12330" s="10"/>
      <c r="I12330" s="8">
        <v>0</v>
      </c>
      <c r="J12330" s="8">
        <v>0</v>
      </c>
    </row>
    <row r="12331" spans="1:10" hidden="1" x14ac:dyDescent="0.35">
      <c r="A12331">
        <v>2024</v>
      </c>
      <c r="B12331">
        <v>3119104</v>
      </c>
      <c r="C12331" t="s">
        <v>49</v>
      </c>
      <c r="D12331" t="s">
        <v>303</v>
      </c>
      <c r="E12331" t="s">
        <v>309</v>
      </c>
      <c r="F12331" s="8">
        <v>849856.23</v>
      </c>
      <c r="G12331" s="10"/>
      <c r="I12331" s="8">
        <v>0</v>
      </c>
      <c r="J12331" s="8">
        <v>0</v>
      </c>
    </row>
    <row r="12332" spans="1:10" hidden="1" x14ac:dyDescent="0.35">
      <c r="A12332">
        <v>2024</v>
      </c>
      <c r="B12332">
        <v>3119203</v>
      </c>
      <c r="C12332" t="s">
        <v>50</v>
      </c>
      <c r="D12332" t="s">
        <v>303</v>
      </c>
      <c r="E12332" t="s">
        <v>299</v>
      </c>
      <c r="F12332" s="8">
        <v>12397963</v>
      </c>
      <c r="G12332" s="10">
        <v>11762684.779999999</v>
      </c>
      <c r="H12332">
        <v>0.79903003147551843</v>
      </c>
      <c r="I12332" s="8">
        <v>507606.37612231128</v>
      </c>
      <c r="J12332" s="8">
        <v>0</v>
      </c>
    </row>
    <row r="12333" spans="1:10" hidden="1" x14ac:dyDescent="0.35">
      <c r="A12333">
        <v>2024</v>
      </c>
      <c r="B12333">
        <v>3119203</v>
      </c>
      <c r="C12333" t="s">
        <v>50</v>
      </c>
      <c r="D12333" t="s">
        <v>303</v>
      </c>
      <c r="E12333" t="s">
        <v>300</v>
      </c>
      <c r="F12333" s="8">
        <v>9398738.3900000006</v>
      </c>
      <c r="G12333" s="10"/>
      <c r="I12333" s="8">
        <v>0</v>
      </c>
      <c r="J12333" s="8">
        <v>9906344.7661223114</v>
      </c>
    </row>
    <row r="12334" spans="1:10" hidden="1" x14ac:dyDescent="0.35">
      <c r="A12334">
        <v>2024</v>
      </c>
      <c r="B12334">
        <v>3119203</v>
      </c>
      <c r="C12334" t="s">
        <v>50</v>
      </c>
      <c r="D12334" t="s">
        <v>303</v>
      </c>
      <c r="E12334" t="s">
        <v>306</v>
      </c>
      <c r="F12334" s="8">
        <v>248031</v>
      </c>
      <c r="G12334" s="10"/>
      <c r="I12334" s="8">
        <v>0</v>
      </c>
      <c r="J12334" s="8">
        <v>0</v>
      </c>
    </row>
    <row r="12335" spans="1:10" hidden="1" x14ac:dyDescent="0.35">
      <c r="A12335">
        <v>2024</v>
      </c>
      <c r="B12335">
        <v>3119203</v>
      </c>
      <c r="C12335" t="s">
        <v>50</v>
      </c>
      <c r="D12335" t="s">
        <v>303</v>
      </c>
      <c r="E12335" t="s">
        <v>301</v>
      </c>
      <c r="F12335" s="8">
        <v>854842.39</v>
      </c>
      <c r="G12335" s="10"/>
      <c r="I12335" s="8">
        <v>0</v>
      </c>
      <c r="J12335" s="8">
        <v>0</v>
      </c>
    </row>
    <row r="12336" spans="1:10" hidden="1" x14ac:dyDescent="0.35">
      <c r="A12336">
        <v>2024</v>
      </c>
      <c r="B12336">
        <v>3119203</v>
      </c>
      <c r="C12336" t="s">
        <v>50</v>
      </c>
      <c r="D12336" t="s">
        <v>303</v>
      </c>
      <c r="E12336" t="s">
        <v>309</v>
      </c>
      <c r="F12336" s="8">
        <v>635278.22</v>
      </c>
      <c r="G12336" s="10"/>
      <c r="I12336" s="8">
        <v>0</v>
      </c>
      <c r="J12336" s="8">
        <v>0</v>
      </c>
    </row>
    <row r="12337" spans="1:11" hidden="1" x14ac:dyDescent="0.35">
      <c r="A12337">
        <v>2024</v>
      </c>
      <c r="B12337">
        <v>3119500</v>
      </c>
      <c r="C12337" t="s">
        <v>51</v>
      </c>
      <c r="D12337" t="s">
        <v>303</v>
      </c>
      <c r="E12337" t="s">
        <v>299</v>
      </c>
      <c r="F12337" s="8">
        <v>14888063.289999999</v>
      </c>
      <c r="G12337" s="10">
        <v>13354067.879999999</v>
      </c>
      <c r="H12337">
        <v>0.84037004535579773</v>
      </c>
      <c r="I12337" s="8">
        <v>1289123.7922772854</v>
      </c>
      <c r="J12337" s="8">
        <v>0</v>
      </c>
    </row>
    <row r="12338" spans="1:11" hidden="1" x14ac:dyDescent="0.35">
      <c r="A12338">
        <v>2024</v>
      </c>
      <c r="B12338">
        <v>3119500</v>
      </c>
      <c r="C12338" t="s">
        <v>51</v>
      </c>
      <c r="D12338" t="s">
        <v>303</v>
      </c>
      <c r="E12338" t="s">
        <v>300</v>
      </c>
      <c r="F12338" s="8">
        <v>11222358.630000001</v>
      </c>
      <c r="G12338" s="10"/>
      <c r="I12338" s="8">
        <v>0</v>
      </c>
      <c r="J12338" s="8">
        <v>12511482.422277287</v>
      </c>
    </row>
    <row r="12339" spans="1:11" hidden="1" x14ac:dyDescent="0.35">
      <c r="A12339">
        <v>2024</v>
      </c>
      <c r="B12339">
        <v>3119500</v>
      </c>
      <c r="C12339" t="s">
        <v>51</v>
      </c>
      <c r="D12339" t="s">
        <v>303</v>
      </c>
      <c r="E12339" t="s">
        <v>301</v>
      </c>
      <c r="F12339" s="8">
        <v>1510390.63</v>
      </c>
      <c r="G12339" s="10"/>
      <c r="I12339" s="8">
        <v>0</v>
      </c>
      <c r="J12339" s="8">
        <v>0</v>
      </c>
    </row>
    <row r="12340" spans="1:11" hidden="1" x14ac:dyDescent="0.35">
      <c r="A12340">
        <v>2024</v>
      </c>
      <c r="B12340">
        <v>3119500</v>
      </c>
      <c r="C12340" t="s">
        <v>51</v>
      </c>
      <c r="D12340" t="s">
        <v>303</v>
      </c>
      <c r="E12340" t="s">
        <v>309</v>
      </c>
      <c r="F12340" s="8">
        <v>1533995.41</v>
      </c>
      <c r="G12340" s="10"/>
      <c r="I12340" s="8">
        <v>0</v>
      </c>
      <c r="J12340" s="8">
        <v>0</v>
      </c>
    </row>
    <row r="12341" spans="1:11" hidden="1" x14ac:dyDescent="0.35">
      <c r="A12341">
        <v>2024</v>
      </c>
      <c r="B12341">
        <v>3120102</v>
      </c>
      <c r="C12341" t="s">
        <v>52</v>
      </c>
      <c r="D12341" t="s">
        <v>303</v>
      </c>
      <c r="E12341" t="s">
        <v>299</v>
      </c>
      <c r="F12341" s="8">
        <v>7751190.5599999996</v>
      </c>
      <c r="G12341" s="10">
        <v>6987821.5499999998</v>
      </c>
      <c r="H12341">
        <v>0.5660955723747696</v>
      </c>
      <c r="I12341" s="8">
        <v>432139.81664911122</v>
      </c>
      <c r="J12341" s="8">
        <v>0</v>
      </c>
    </row>
    <row r="12342" spans="1:11" hidden="1" x14ac:dyDescent="0.35">
      <c r="A12342">
        <v>2024</v>
      </c>
      <c r="B12342">
        <v>3120102</v>
      </c>
      <c r="C12342" t="s">
        <v>52</v>
      </c>
      <c r="D12342" t="s">
        <v>303</v>
      </c>
      <c r="E12342" t="s">
        <v>300</v>
      </c>
      <c r="F12342" s="8">
        <v>3955774.84</v>
      </c>
      <c r="G12342" s="10"/>
      <c r="I12342" s="8">
        <v>0</v>
      </c>
      <c r="J12342" s="8">
        <v>4387914.6566491108</v>
      </c>
    </row>
    <row r="12343" spans="1:11" hidden="1" x14ac:dyDescent="0.35">
      <c r="A12343">
        <v>2024</v>
      </c>
      <c r="B12343">
        <v>3120102</v>
      </c>
      <c r="C12343" t="s">
        <v>52</v>
      </c>
      <c r="D12343" t="s">
        <v>303</v>
      </c>
      <c r="E12343" t="s">
        <v>301</v>
      </c>
      <c r="F12343" s="8">
        <v>2537270.8199999998</v>
      </c>
      <c r="G12343" s="10"/>
      <c r="I12343" s="8">
        <v>0</v>
      </c>
      <c r="J12343" s="8">
        <v>0</v>
      </c>
    </row>
    <row r="12344" spans="1:11" hidden="1" x14ac:dyDescent="0.35">
      <c r="A12344">
        <v>2024</v>
      </c>
      <c r="B12344">
        <v>3120102</v>
      </c>
      <c r="C12344" t="s">
        <v>52</v>
      </c>
      <c r="D12344" t="s">
        <v>303</v>
      </c>
      <c r="E12344" t="s">
        <v>309</v>
      </c>
      <c r="F12344" s="8">
        <v>763369.01</v>
      </c>
      <c r="G12344" s="10"/>
      <c r="I12344" s="8">
        <v>0</v>
      </c>
      <c r="J12344" s="8">
        <v>0</v>
      </c>
    </row>
    <row r="12345" spans="1:11" hidden="1" x14ac:dyDescent="0.35">
      <c r="A12345">
        <v>2024</v>
      </c>
      <c r="B12345">
        <v>3120151</v>
      </c>
      <c r="C12345" t="s">
        <v>53</v>
      </c>
      <c r="D12345" t="s">
        <v>303</v>
      </c>
      <c r="E12345" t="s">
        <v>299</v>
      </c>
      <c r="F12345" s="8">
        <v>9701876.5299999993</v>
      </c>
      <c r="G12345" s="10">
        <v>8844500.0299999993</v>
      </c>
      <c r="H12345">
        <v>0.75254700406168695</v>
      </c>
      <c r="I12345" s="8">
        <v>645216.11642789491</v>
      </c>
      <c r="J12345" s="8">
        <v>0</v>
      </c>
      <c r="K12345">
        <f>J12346/F12345</f>
        <v>0.75254700406168695</v>
      </c>
    </row>
    <row r="12346" spans="1:11" hidden="1" x14ac:dyDescent="0.35">
      <c r="A12346">
        <v>2024</v>
      </c>
      <c r="B12346">
        <v>3120151</v>
      </c>
      <c r="C12346" t="s">
        <v>53</v>
      </c>
      <c r="D12346" t="s">
        <v>303</v>
      </c>
      <c r="E12346" t="s">
        <v>300</v>
      </c>
      <c r="F12346" s="8">
        <v>6655902</v>
      </c>
      <c r="G12346" s="10"/>
      <c r="I12346" s="8">
        <v>0</v>
      </c>
      <c r="J12346" s="8">
        <v>7301118.1164278947</v>
      </c>
    </row>
    <row r="12347" spans="1:11" hidden="1" x14ac:dyDescent="0.35">
      <c r="A12347">
        <v>2024</v>
      </c>
      <c r="B12347">
        <v>3120151</v>
      </c>
      <c r="C12347" t="s">
        <v>53</v>
      </c>
      <c r="D12347" t="s">
        <v>303</v>
      </c>
      <c r="E12347" t="s">
        <v>301</v>
      </c>
      <c r="F12347" s="8">
        <v>1591718.13</v>
      </c>
      <c r="G12347" s="10"/>
      <c r="I12347" s="8">
        <v>0</v>
      </c>
      <c r="J12347" s="8">
        <v>0</v>
      </c>
    </row>
    <row r="12348" spans="1:11" hidden="1" x14ac:dyDescent="0.35">
      <c r="A12348">
        <v>2024</v>
      </c>
      <c r="B12348">
        <v>3120151</v>
      </c>
      <c r="C12348" t="s">
        <v>53</v>
      </c>
      <c r="D12348" t="s">
        <v>303</v>
      </c>
      <c r="E12348" t="s">
        <v>304</v>
      </c>
      <c r="F12348" s="8">
        <v>900</v>
      </c>
      <c r="G12348" s="10"/>
      <c r="I12348" s="8">
        <v>0</v>
      </c>
      <c r="J12348" s="8">
        <v>0</v>
      </c>
    </row>
    <row r="12349" spans="1:11" hidden="1" x14ac:dyDescent="0.35">
      <c r="A12349">
        <v>2024</v>
      </c>
      <c r="B12349">
        <v>3120151</v>
      </c>
      <c r="C12349" t="s">
        <v>53</v>
      </c>
      <c r="D12349" t="s">
        <v>303</v>
      </c>
      <c r="E12349" t="s">
        <v>305</v>
      </c>
      <c r="F12349" s="8">
        <v>212877.26</v>
      </c>
      <c r="G12349" s="10"/>
      <c r="I12349" s="8">
        <v>0</v>
      </c>
      <c r="J12349" s="8">
        <v>0</v>
      </c>
    </row>
    <row r="12350" spans="1:11" hidden="1" x14ac:dyDescent="0.35">
      <c r="A12350">
        <v>2024</v>
      </c>
      <c r="B12350">
        <v>3120151</v>
      </c>
      <c r="C12350" t="s">
        <v>53</v>
      </c>
      <c r="D12350" t="s">
        <v>303</v>
      </c>
      <c r="E12350" t="s">
        <v>309</v>
      </c>
      <c r="F12350" s="8">
        <v>857376.5</v>
      </c>
      <c r="G12350" s="10"/>
      <c r="I12350" s="8">
        <v>0</v>
      </c>
      <c r="J12350" s="8">
        <v>0</v>
      </c>
    </row>
    <row r="12351" spans="1:11" hidden="1" x14ac:dyDescent="0.35">
      <c r="A12351">
        <v>2024</v>
      </c>
      <c r="B12351">
        <v>3120300</v>
      </c>
      <c r="C12351" t="s">
        <v>54</v>
      </c>
      <c r="D12351" t="s">
        <v>303</v>
      </c>
      <c r="E12351" t="s">
        <v>299</v>
      </c>
      <c r="F12351" s="8">
        <v>12756229.810000001</v>
      </c>
      <c r="G12351" s="10">
        <v>12101566.17</v>
      </c>
      <c r="H12351">
        <v>0.7786133065452634</v>
      </c>
      <c r="I12351" s="8">
        <v>509729.82141535799</v>
      </c>
      <c r="J12351" s="8">
        <v>0</v>
      </c>
    </row>
    <row r="12352" spans="1:11" hidden="1" x14ac:dyDescent="0.35">
      <c r="A12352">
        <v>2024</v>
      </c>
      <c r="B12352">
        <v>3120300</v>
      </c>
      <c r="C12352" t="s">
        <v>54</v>
      </c>
      <c r="D12352" t="s">
        <v>303</v>
      </c>
      <c r="E12352" t="s">
        <v>300</v>
      </c>
      <c r="F12352" s="8">
        <v>9422440.4499999993</v>
      </c>
      <c r="G12352" s="10"/>
      <c r="I12352" s="8">
        <v>0</v>
      </c>
      <c r="J12352" s="8">
        <v>9932170.2714153565</v>
      </c>
    </row>
    <row r="12353" spans="1:10" hidden="1" x14ac:dyDescent="0.35">
      <c r="A12353">
        <v>2024</v>
      </c>
      <c r="B12353">
        <v>3120300</v>
      </c>
      <c r="C12353" t="s">
        <v>54</v>
      </c>
      <c r="D12353" t="s">
        <v>303</v>
      </c>
      <c r="E12353" t="s">
        <v>306</v>
      </c>
      <c r="F12353" s="8">
        <v>339391.62</v>
      </c>
      <c r="G12353" s="10"/>
      <c r="I12353" s="8">
        <v>0</v>
      </c>
      <c r="J12353" s="8">
        <v>0</v>
      </c>
    </row>
    <row r="12354" spans="1:10" hidden="1" x14ac:dyDescent="0.35">
      <c r="A12354">
        <v>2024</v>
      </c>
      <c r="B12354">
        <v>3120300</v>
      </c>
      <c r="C12354" t="s">
        <v>54</v>
      </c>
      <c r="D12354" t="s">
        <v>303</v>
      </c>
      <c r="E12354" t="s">
        <v>301</v>
      </c>
      <c r="F12354" s="8">
        <v>2165545.6800000002</v>
      </c>
      <c r="G12354" s="10"/>
      <c r="I12354" s="8">
        <v>0</v>
      </c>
      <c r="J12354" s="8">
        <v>0</v>
      </c>
    </row>
    <row r="12355" spans="1:10" hidden="1" x14ac:dyDescent="0.35">
      <c r="A12355">
        <v>2024</v>
      </c>
      <c r="B12355">
        <v>3120300</v>
      </c>
      <c r="C12355" t="s">
        <v>54</v>
      </c>
      <c r="D12355" t="s">
        <v>303</v>
      </c>
      <c r="E12355" t="s">
        <v>305</v>
      </c>
      <c r="F12355" s="8">
        <v>863.95</v>
      </c>
      <c r="G12355" s="10"/>
      <c r="I12355" s="8">
        <v>0</v>
      </c>
      <c r="J12355" s="8">
        <v>0</v>
      </c>
    </row>
    <row r="12356" spans="1:10" hidden="1" x14ac:dyDescent="0.35">
      <c r="A12356">
        <v>2024</v>
      </c>
      <c r="B12356">
        <v>3120300</v>
      </c>
      <c r="C12356" t="s">
        <v>54</v>
      </c>
      <c r="D12356" t="s">
        <v>303</v>
      </c>
      <c r="E12356" t="s">
        <v>309</v>
      </c>
      <c r="F12356" s="8">
        <v>654663.64</v>
      </c>
      <c r="G12356" s="10"/>
      <c r="I12356" s="8">
        <v>0</v>
      </c>
      <c r="J12356" s="8">
        <v>0</v>
      </c>
    </row>
    <row r="12357" spans="1:10" hidden="1" x14ac:dyDescent="0.35">
      <c r="A12357">
        <v>2024</v>
      </c>
      <c r="B12357">
        <v>3120839</v>
      </c>
      <c r="C12357" t="s">
        <v>55</v>
      </c>
      <c r="D12357" t="s">
        <v>303</v>
      </c>
      <c r="E12357" t="s">
        <v>299</v>
      </c>
      <c r="F12357" s="8">
        <v>7017088.9000000004</v>
      </c>
      <c r="G12357" s="10">
        <v>6444411.9700000007</v>
      </c>
      <c r="H12357">
        <v>0.49459873528228199</v>
      </c>
      <c r="I12357" s="8">
        <v>283245.28530333994</v>
      </c>
      <c r="J12357" s="8">
        <v>0</v>
      </c>
    </row>
    <row r="12358" spans="1:10" hidden="1" x14ac:dyDescent="0.35">
      <c r="A12358">
        <v>2024</v>
      </c>
      <c r="B12358">
        <v>3120839</v>
      </c>
      <c r="C12358" t="s">
        <v>55</v>
      </c>
      <c r="D12358" t="s">
        <v>303</v>
      </c>
      <c r="E12358" t="s">
        <v>300</v>
      </c>
      <c r="F12358" s="8">
        <v>3187398.01</v>
      </c>
      <c r="G12358" s="10"/>
      <c r="I12358" s="8">
        <v>0</v>
      </c>
      <c r="J12358" s="8">
        <v>3470643.2953033396</v>
      </c>
    </row>
    <row r="12359" spans="1:10" hidden="1" x14ac:dyDescent="0.35">
      <c r="A12359">
        <v>2024</v>
      </c>
      <c r="B12359">
        <v>3120839</v>
      </c>
      <c r="C12359" t="s">
        <v>55</v>
      </c>
      <c r="D12359" t="s">
        <v>303</v>
      </c>
      <c r="E12359" t="s">
        <v>301</v>
      </c>
      <c r="F12359" s="8">
        <v>2990353.54</v>
      </c>
      <c r="G12359" s="10"/>
      <c r="I12359" s="8">
        <v>0</v>
      </c>
      <c r="J12359" s="8">
        <v>0</v>
      </c>
    </row>
    <row r="12360" spans="1:10" hidden="1" x14ac:dyDescent="0.35">
      <c r="A12360">
        <v>2024</v>
      </c>
      <c r="B12360">
        <v>3120839</v>
      </c>
      <c r="C12360" t="s">
        <v>55</v>
      </c>
      <c r="D12360" t="s">
        <v>303</v>
      </c>
      <c r="E12360" t="s">
        <v>309</v>
      </c>
      <c r="F12360" s="8">
        <v>572676.93000000005</v>
      </c>
      <c r="G12360" s="10"/>
      <c r="I12360" s="8">
        <v>0</v>
      </c>
      <c r="J12360" s="8">
        <v>0</v>
      </c>
    </row>
    <row r="12361" spans="1:10" hidden="1" x14ac:dyDescent="0.35">
      <c r="A12361">
        <v>2024</v>
      </c>
      <c r="B12361">
        <v>3120870</v>
      </c>
      <c r="C12361" t="s">
        <v>56</v>
      </c>
      <c r="D12361" t="s">
        <v>303</v>
      </c>
      <c r="E12361" t="s">
        <v>299</v>
      </c>
      <c r="F12361" s="8">
        <v>11711678.58</v>
      </c>
      <c r="G12361" s="10">
        <v>11343588.18</v>
      </c>
      <c r="H12361">
        <v>0.59952448220841537</v>
      </c>
      <c r="I12361" s="8">
        <v>220679.20646588851</v>
      </c>
      <c r="J12361" s="8">
        <v>0</v>
      </c>
    </row>
    <row r="12362" spans="1:10" hidden="1" x14ac:dyDescent="0.35">
      <c r="A12362">
        <v>2024</v>
      </c>
      <c r="B12362">
        <v>3120870</v>
      </c>
      <c r="C12362" t="s">
        <v>56</v>
      </c>
      <c r="D12362" t="s">
        <v>303</v>
      </c>
      <c r="E12362" t="s">
        <v>300</v>
      </c>
      <c r="F12362" s="8">
        <v>6800758.8300000001</v>
      </c>
      <c r="G12362" s="10"/>
      <c r="I12362" s="8">
        <v>0</v>
      </c>
      <c r="J12362" s="8">
        <v>7021438.0364658888</v>
      </c>
    </row>
    <row r="12363" spans="1:10" hidden="1" x14ac:dyDescent="0.35">
      <c r="A12363">
        <v>2024</v>
      </c>
      <c r="B12363">
        <v>3120870</v>
      </c>
      <c r="C12363" t="s">
        <v>56</v>
      </c>
      <c r="D12363" t="s">
        <v>303</v>
      </c>
      <c r="E12363" t="s">
        <v>306</v>
      </c>
      <c r="F12363" s="8">
        <v>378255</v>
      </c>
      <c r="G12363" s="10"/>
      <c r="I12363" s="8">
        <v>0</v>
      </c>
      <c r="J12363" s="8">
        <v>0</v>
      </c>
    </row>
    <row r="12364" spans="1:10" hidden="1" x14ac:dyDescent="0.35">
      <c r="A12364">
        <v>2024</v>
      </c>
      <c r="B12364">
        <v>3120870</v>
      </c>
      <c r="C12364" t="s">
        <v>56</v>
      </c>
      <c r="D12364" t="s">
        <v>303</v>
      </c>
      <c r="E12364" t="s">
        <v>301</v>
      </c>
      <c r="F12364" s="8">
        <v>3414115.04</v>
      </c>
      <c r="G12364" s="10"/>
      <c r="I12364" s="8">
        <v>0</v>
      </c>
      <c r="J12364" s="8">
        <v>0</v>
      </c>
    </row>
    <row r="12365" spans="1:10" hidden="1" x14ac:dyDescent="0.35">
      <c r="A12365">
        <v>2024</v>
      </c>
      <c r="B12365">
        <v>3120870</v>
      </c>
      <c r="C12365" t="s">
        <v>56</v>
      </c>
      <c r="D12365" t="s">
        <v>303</v>
      </c>
      <c r="E12365" t="s">
        <v>305</v>
      </c>
      <c r="F12365" s="8">
        <v>335657.93</v>
      </c>
      <c r="G12365" s="10"/>
      <c r="I12365" s="8">
        <v>0</v>
      </c>
      <c r="J12365" s="8">
        <v>0</v>
      </c>
    </row>
    <row r="12366" spans="1:10" hidden="1" x14ac:dyDescent="0.35">
      <c r="A12366">
        <v>2024</v>
      </c>
      <c r="B12366">
        <v>3120870</v>
      </c>
      <c r="C12366" t="s">
        <v>56</v>
      </c>
      <c r="D12366" t="s">
        <v>303</v>
      </c>
      <c r="E12366" t="s">
        <v>309</v>
      </c>
      <c r="F12366" s="8">
        <v>368090.4</v>
      </c>
      <c r="G12366" s="10"/>
      <c r="I12366" s="8">
        <v>0</v>
      </c>
      <c r="J12366" s="8">
        <v>0</v>
      </c>
    </row>
    <row r="12367" spans="1:10" hidden="1" x14ac:dyDescent="0.35">
      <c r="A12367">
        <v>2024</v>
      </c>
      <c r="B12367">
        <v>3120904</v>
      </c>
      <c r="C12367" t="s">
        <v>57</v>
      </c>
      <c r="D12367" t="s">
        <v>303</v>
      </c>
      <c r="E12367" t="s">
        <v>299</v>
      </c>
      <c r="F12367" s="8">
        <v>87023027.810000002</v>
      </c>
      <c r="G12367" s="10">
        <v>77827076.890000001</v>
      </c>
      <c r="H12367">
        <v>0.58000869380975151</v>
      </c>
      <c r="I12367" s="8">
        <v>5333731.4814477824</v>
      </c>
      <c r="J12367" s="8">
        <v>0</v>
      </c>
    </row>
    <row r="12368" spans="1:10" hidden="1" x14ac:dyDescent="0.35">
      <c r="A12368">
        <v>2024</v>
      </c>
      <c r="B12368">
        <v>3120904</v>
      </c>
      <c r="C12368" t="s">
        <v>57</v>
      </c>
      <c r="D12368" t="s">
        <v>303</v>
      </c>
      <c r="E12368" t="s">
        <v>300</v>
      </c>
      <c r="F12368" s="8">
        <v>45140381.210000001</v>
      </c>
      <c r="G12368" s="10"/>
      <c r="I12368" s="8">
        <v>0</v>
      </c>
      <c r="J12368" s="8">
        <v>50474112.69144778</v>
      </c>
    </row>
    <row r="12369" spans="1:10" hidden="1" x14ac:dyDescent="0.35">
      <c r="A12369">
        <v>2024</v>
      </c>
      <c r="B12369">
        <v>3120904</v>
      </c>
      <c r="C12369" t="s">
        <v>57</v>
      </c>
      <c r="D12369" t="s">
        <v>303</v>
      </c>
      <c r="E12369" t="s">
        <v>301</v>
      </c>
      <c r="F12369" s="8">
        <v>24728090.420000002</v>
      </c>
      <c r="G12369" s="10"/>
      <c r="I12369" s="8">
        <v>0</v>
      </c>
      <c r="J12369" s="8">
        <v>0</v>
      </c>
    </row>
    <row r="12370" spans="1:10" hidden="1" x14ac:dyDescent="0.35">
      <c r="A12370">
        <v>2024</v>
      </c>
      <c r="B12370">
        <v>3120904</v>
      </c>
      <c r="C12370" t="s">
        <v>57</v>
      </c>
      <c r="D12370" t="s">
        <v>303</v>
      </c>
      <c r="E12370" t="s">
        <v>304</v>
      </c>
      <c r="F12370" s="8">
        <v>397943.6</v>
      </c>
      <c r="G12370" s="10"/>
      <c r="I12370" s="8">
        <v>0</v>
      </c>
      <c r="J12370" s="8">
        <v>0</v>
      </c>
    </row>
    <row r="12371" spans="1:10" hidden="1" x14ac:dyDescent="0.35">
      <c r="A12371">
        <v>2024</v>
      </c>
      <c r="B12371">
        <v>3120904</v>
      </c>
      <c r="C12371" t="s">
        <v>57</v>
      </c>
      <c r="D12371" t="s">
        <v>303</v>
      </c>
      <c r="E12371" t="s">
        <v>305</v>
      </c>
      <c r="F12371" s="8">
        <v>4476326</v>
      </c>
      <c r="G12371" s="10"/>
      <c r="I12371" s="8">
        <v>0</v>
      </c>
      <c r="J12371" s="8">
        <v>0</v>
      </c>
    </row>
    <row r="12372" spans="1:10" hidden="1" x14ac:dyDescent="0.35">
      <c r="A12372">
        <v>2024</v>
      </c>
      <c r="B12372">
        <v>3120904</v>
      </c>
      <c r="C12372" t="s">
        <v>57</v>
      </c>
      <c r="D12372" t="s">
        <v>303</v>
      </c>
      <c r="E12372" t="s">
        <v>309</v>
      </c>
      <c r="F12372" s="8">
        <v>9195950.9199999999</v>
      </c>
      <c r="G12372" s="10"/>
      <c r="I12372" s="8">
        <v>0</v>
      </c>
      <c r="J12372" s="8">
        <v>0</v>
      </c>
    </row>
    <row r="12373" spans="1:10" hidden="1" x14ac:dyDescent="0.35">
      <c r="A12373">
        <v>2024</v>
      </c>
      <c r="B12373">
        <v>3121001</v>
      </c>
      <c r="C12373" t="s">
        <v>58</v>
      </c>
      <c r="D12373" t="s">
        <v>303</v>
      </c>
      <c r="E12373" t="s">
        <v>299</v>
      </c>
      <c r="F12373" s="8">
        <v>9513980.3800000008</v>
      </c>
      <c r="G12373" s="10">
        <v>9150184.120000001</v>
      </c>
      <c r="H12373">
        <v>0.73931982146824815</v>
      </c>
      <c r="I12373" s="8">
        <v>268961.78599401639</v>
      </c>
      <c r="J12373" s="8">
        <v>0</v>
      </c>
    </row>
    <row r="12374" spans="1:10" hidden="1" x14ac:dyDescent="0.35">
      <c r="A12374">
        <v>2024</v>
      </c>
      <c r="B12374">
        <v>3121001</v>
      </c>
      <c r="C12374" t="s">
        <v>58</v>
      </c>
      <c r="D12374" t="s">
        <v>303</v>
      </c>
      <c r="E12374" t="s">
        <v>300</v>
      </c>
      <c r="F12374" s="8">
        <v>6764912.4900000002</v>
      </c>
      <c r="G12374" s="10"/>
      <c r="I12374" s="8">
        <v>0</v>
      </c>
      <c r="J12374" s="8">
        <v>7033874.2759940168</v>
      </c>
    </row>
    <row r="12375" spans="1:10" hidden="1" x14ac:dyDescent="0.35">
      <c r="A12375">
        <v>2024</v>
      </c>
      <c r="B12375">
        <v>3121001</v>
      </c>
      <c r="C12375" t="s">
        <v>58</v>
      </c>
      <c r="D12375" t="s">
        <v>303</v>
      </c>
      <c r="E12375" t="s">
        <v>306</v>
      </c>
      <c r="F12375" s="8">
        <v>218694.43</v>
      </c>
      <c r="G12375" s="10"/>
      <c r="I12375" s="8">
        <v>0</v>
      </c>
      <c r="J12375" s="8">
        <v>0</v>
      </c>
    </row>
    <row r="12376" spans="1:10" hidden="1" x14ac:dyDescent="0.35">
      <c r="A12376">
        <v>2024</v>
      </c>
      <c r="B12376">
        <v>3121001</v>
      </c>
      <c r="C12376" t="s">
        <v>58</v>
      </c>
      <c r="D12376" t="s">
        <v>303</v>
      </c>
      <c r="E12376" t="s">
        <v>301</v>
      </c>
      <c r="F12376" s="8">
        <v>1310098.78</v>
      </c>
      <c r="G12376" s="10"/>
      <c r="I12376" s="8">
        <v>0</v>
      </c>
      <c r="J12376" s="8">
        <v>0</v>
      </c>
    </row>
    <row r="12377" spans="1:10" hidden="1" x14ac:dyDescent="0.35">
      <c r="A12377">
        <v>2024</v>
      </c>
      <c r="B12377">
        <v>3121001</v>
      </c>
      <c r="C12377" t="s">
        <v>58</v>
      </c>
      <c r="D12377" t="s">
        <v>303</v>
      </c>
      <c r="E12377" t="s">
        <v>305</v>
      </c>
      <c r="F12377" s="8">
        <v>288965.28000000003</v>
      </c>
      <c r="G12377" s="10"/>
      <c r="I12377" s="8">
        <v>0</v>
      </c>
      <c r="J12377" s="8">
        <v>0</v>
      </c>
    </row>
    <row r="12378" spans="1:10" hidden="1" x14ac:dyDescent="0.35">
      <c r="A12378">
        <v>2024</v>
      </c>
      <c r="B12378">
        <v>3121001</v>
      </c>
      <c r="C12378" t="s">
        <v>58</v>
      </c>
      <c r="D12378" t="s">
        <v>303</v>
      </c>
      <c r="E12378" t="s">
        <v>309</v>
      </c>
      <c r="F12378" s="8">
        <v>363796.26</v>
      </c>
      <c r="G12378" s="10"/>
      <c r="I12378" s="8">
        <v>0</v>
      </c>
      <c r="J12378" s="8">
        <v>0</v>
      </c>
    </row>
    <row r="12379" spans="1:10" hidden="1" x14ac:dyDescent="0.35">
      <c r="A12379">
        <v>2024</v>
      </c>
      <c r="B12379">
        <v>3121605</v>
      </c>
      <c r="C12379" t="s">
        <v>59</v>
      </c>
      <c r="D12379" t="s">
        <v>303</v>
      </c>
      <c r="E12379" t="s">
        <v>299</v>
      </c>
      <c r="F12379" s="8">
        <v>44799319.200000003</v>
      </c>
      <c r="G12379" s="10">
        <v>40667905.770000003</v>
      </c>
      <c r="H12379">
        <v>0.46681507003009859</v>
      </c>
      <c r="I12379" s="8">
        <v>1928606.0496487399</v>
      </c>
      <c r="J12379" s="8">
        <v>0</v>
      </c>
    </row>
    <row r="12380" spans="1:10" hidden="1" x14ac:dyDescent="0.35">
      <c r="A12380">
        <v>2024</v>
      </c>
      <c r="B12380">
        <v>3121605</v>
      </c>
      <c r="C12380" t="s">
        <v>59</v>
      </c>
      <c r="D12380" t="s">
        <v>303</v>
      </c>
      <c r="E12380" t="s">
        <v>300</v>
      </c>
      <c r="F12380" s="8">
        <v>18984391.280000001</v>
      </c>
      <c r="G12380" s="10"/>
      <c r="I12380" s="8">
        <v>0</v>
      </c>
      <c r="J12380" s="8">
        <v>20912997.329648741</v>
      </c>
    </row>
    <row r="12381" spans="1:10" hidden="1" x14ac:dyDescent="0.35">
      <c r="A12381">
        <v>2024</v>
      </c>
      <c r="B12381">
        <v>3121605</v>
      </c>
      <c r="C12381" t="s">
        <v>59</v>
      </c>
      <c r="D12381" t="s">
        <v>303</v>
      </c>
      <c r="E12381" t="s">
        <v>307</v>
      </c>
      <c r="F12381" s="8">
        <v>413886.57</v>
      </c>
      <c r="G12381" s="10"/>
      <c r="I12381" s="8">
        <v>0</v>
      </c>
      <c r="J12381" s="8">
        <v>0</v>
      </c>
    </row>
    <row r="12382" spans="1:10" hidden="1" x14ac:dyDescent="0.35">
      <c r="A12382">
        <v>2024</v>
      </c>
      <c r="B12382">
        <v>3121605</v>
      </c>
      <c r="C12382" t="s">
        <v>59</v>
      </c>
      <c r="D12382" t="s">
        <v>303</v>
      </c>
      <c r="E12382" t="s">
        <v>301</v>
      </c>
      <c r="F12382" s="8">
        <v>21269627.920000002</v>
      </c>
      <c r="G12382" s="10"/>
      <c r="I12382" s="8">
        <v>0</v>
      </c>
      <c r="J12382" s="8">
        <v>0</v>
      </c>
    </row>
    <row r="12383" spans="1:10" hidden="1" x14ac:dyDescent="0.35">
      <c r="A12383">
        <v>2024</v>
      </c>
      <c r="B12383">
        <v>3121605</v>
      </c>
      <c r="C12383" t="s">
        <v>59</v>
      </c>
      <c r="D12383" t="s">
        <v>303</v>
      </c>
      <c r="E12383" t="s">
        <v>309</v>
      </c>
      <c r="F12383" s="8">
        <v>4131413.43</v>
      </c>
      <c r="G12383" s="10"/>
      <c r="I12383" s="8">
        <v>0</v>
      </c>
      <c r="J12383" s="8">
        <v>0</v>
      </c>
    </row>
    <row r="12384" spans="1:10" hidden="1" x14ac:dyDescent="0.35">
      <c r="A12384">
        <v>2024</v>
      </c>
      <c r="B12384">
        <v>3122108</v>
      </c>
      <c r="C12384" t="s">
        <v>60</v>
      </c>
      <c r="D12384" t="s">
        <v>303</v>
      </c>
      <c r="E12384" t="s">
        <v>299</v>
      </c>
      <c r="F12384" s="8">
        <v>5409502.2000000002</v>
      </c>
      <c r="G12384" s="10">
        <v>4895066.78</v>
      </c>
      <c r="H12384">
        <v>0.61840765326596825</v>
      </c>
      <c r="I12384" s="8">
        <v>318130.80083909276</v>
      </c>
      <c r="J12384" s="8">
        <v>0</v>
      </c>
    </row>
    <row r="12385" spans="1:10" hidden="1" x14ac:dyDescent="0.35">
      <c r="A12385">
        <v>2024</v>
      </c>
      <c r="B12385">
        <v>3122108</v>
      </c>
      <c r="C12385" t="s">
        <v>60</v>
      </c>
      <c r="D12385" t="s">
        <v>303</v>
      </c>
      <c r="E12385" t="s">
        <v>300</v>
      </c>
      <c r="F12385" s="8">
        <v>3027146.76</v>
      </c>
      <c r="G12385" s="10"/>
      <c r="I12385" s="8">
        <v>0</v>
      </c>
      <c r="J12385" s="8">
        <v>3345277.5608390924</v>
      </c>
    </row>
    <row r="12386" spans="1:10" hidden="1" x14ac:dyDescent="0.35">
      <c r="A12386">
        <v>2024</v>
      </c>
      <c r="B12386">
        <v>3122108</v>
      </c>
      <c r="C12386" t="s">
        <v>60</v>
      </c>
      <c r="D12386" t="s">
        <v>303</v>
      </c>
      <c r="E12386" t="s">
        <v>306</v>
      </c>
      <c r="F12386" s="8">
        <v>70663.66</v>
      </c>
      <c r="G12386" s="10"/>
      <c r="I12386" s="8">
        <v>0</v>
      </c>
      <c r="J12386" s="8">
        <v>0</v>
      </c>
    </row>
    <row r="12387" spans="1:10" hidden="1" x14ac:dyDescent="0.35">
      <c r="A12387">
        <v>2024</v>
      </c>
      <c r="B12387">
        <v>3122108</v>
      </c>
      <c r="C12387" t="s">
        <v>60</v>
      </c>
      <c r="D12387" t="s">
        <v>303</v>
      </c>
      <c r="E12387" t="s">
        <v>301</v>
      </c>
      <c r="F12387" s="8">
        <v>1410738.86</v>
      </c>
      <c r="G12387" s="10"/>
      <c r="I12387" s="8">
        <v>0</v>
      </c>
      <c r="J12387" s="8">
        <v>0</v>
      </c>
    </row>
    <row r="12388" spans="1:10" hidden="1" x14ac:dyDescent="0.35">
      <c r="A12388">
        <v>2024</v>
      </c>
      <c r="B12388">
        <v>3122108</v>
      </c>
      <c r="C12388" t="s">
        <v>60</v>
      </c>
      <c r="D12388" t="s">
        <v>303</v>
      </c>
      <c r="E12388" t="s">
        <v>309</v>
      </c>
      <c r="F12388" s="8">
        <v>514435.42</v>
      </c>
      <c r="G12388" s="10"/>
      <c r="I12388" s="8">
        <v>0</v>
      </c>
      <c r="J12388" s="8">
        <v>0</v>
      </c>
    </row>
    <row r="12389" spans="1:10" hidden="1" x14ac:dyDescent="0.35">
      <c r="A12389">
        <v>2024</v>
      </c>
      <c r="B12389">
        <v>3122207</v>
      </c>
      <c r="C12389" t="s">
        <v>61</v>
      </c>
      <c r="D12389" t="s">
        <v>303</v>
      </c>
      <c r="E12389" t="s">
        <v>299</v>
      </c>
      <c r="F12389" s="8">
        <v>9831633.6500000004</v>
      </c>
      <c r="G12389" s="10">
        <v>9024918.3300000001</v>
      </c>
      <c r="H12389">
        <v>0.87449631801820416</v>
      </c>
      <c r="I12389" s="8">
        <v>705469.57702887733</v>
      </c>
      <c r="J12389" s="8">
        <v>0</v>
      </c>
    </row>
    <row r="12390" spans="1:10" hidden="1" x14ac:dyDescent="0.35">
      <c r="A12390">
        <v>2024</v>
      </c>
      <c r="B12390">
        <v>3122207</v>
      </c>
      <c r="C12390" t="s">
        <v>61</v>
      </c>
      <c r="D12390" t="s">
        <v>303</v>
      </c>
      <c r="E12390" t="s">
        <v>300</v>
      </c>
      <c r="F12390" s="8">
        <v>7892257.8499999996</v>
      </c>
      <c r="G12390" s="10"/>
      <c r="I12390" s="8">
        <v>0</v>
      </c>
      <c r="J12390" s="8">
        <v>8597727.4270288777</v>
      </c>
    </row>
    <row r="12391" spans="1:10" hidden="1" x14ac:dyDescent="0.35">
      <c r="A12391">
        <v>2024</v>
      </c>
      <c r="B12391">
        <v>3122207</v>
      </c>
      <c r="C12391" t="s">
        <v>61</v>
      </c>
      <c r="D12391" t="s">
        <v>303</v>
      </c>
      <c r="E12391" t="s">
        <v>306</v>
      </c>
      <c r="F12391" s="8">
        <v>193750.48</v>
      </c>
      <c r="G12391" s="10"/>
      <c r="I12391" s="8">
        <v>0</v>
      </c>
      <c r="J12391" s="8">
        <v>0</v>
      </c>
    </row>
    <row r="12392" spans="1:10" hidden="1" x14ac:dyDescent="0.35">
      <c r="A12392">
        <v>2024</v>
      </c>
      <c r="B12392">
        <v>3122207</v>
      </c>
      <c r="C12392" t="s">
        <v>61</v>
      </c>
      <c r="D12392" t="s">
        <v>303</v>
      </c>
      <c r="E12392" t="s">
        <v>301</v>
      </c>
      <c r="F12392" s="8">
        <v>938910</v>
      </c>
      <c r="G12392" s="10"/>
      <c r="I12392" s="8">
        <v>0</v>
      </c>
      <c r="J12392" s="8">
        <v>0</v>
      </c>
    </row>
    <row r="12393" spans="1:10" hidden="1" x14ac:dyDescent="0.35">
      <c r="A12393">
        <v>2024</v>
      </c>
      <c r="B12393">
        <v>3122207</v>
      </c>
      <c r="C12393" t="s">
        <v>61</v>
      </c>
      <c r="D12393" t="s">
        <v>303</v>
      </c>
      <c r="E12393" t="s">
        <v>309</v>
      </c>
      <c r="F12393" s="8">
        <v>806715.32</v>
      </c>
      <c r="G12393" s="10"/>
      <c r="I12393" s="8">
        <v>0</v>
      </c>
      <c r="J12393" s="8">
        <v>0</v>
      </c>
    </row>
    <row r="12394" spans="1:10" hidden="1" x14ac:dyDescent="0.35">
      <c r="A12394">
        <v>2024</v>
      </c>
      <c r="B12394">
        <v>3122355</v>
      </c>
      <c r="C12394" t="s">
        <v>62</v>
      </c>
      <c r="D12394" t="s">
        <v>303</v>
      </c>
      <c r="E12394" t="s">
        <v>299</v>
      </c>
      <c r="F12394" s="8">
        <v>12641336.6</v>
      </c>
      <c r="G12394" s="10">
        <v>10994988.549999999</v>
      </c>
      <c r="H12394">
        <v>0.63923298765054204</v>
      </c>
      <c r="I12394" s="8">
        <v>1052399.982714144</v>
      </c>
      <c r="J12394" s="8">
        <v>0</v>
      </c>
    </row>
    <row r="12395" spans="1:10" hidden="1" x14ac:dyDescent="0.35">
      <c r="A12395">
        <v>2024</v>
      </c>
      <c r="B12395">
        <v>3122355</v>
      </c>
      <c r="C12395" t="s">
        <v>62</v>
      </c>
      <c r="D12395" t="s">
        <v>303</v>
      </c>
      <c r="E12395" t="s">
        <v>300</v>
      </c>
      <c r="F12395" s="8">
        <v>7028359.3799999999</v>
      </c>
      <c r="G12395" s="10"/>
      <c r="I12395" s="8">
        <v>0</v>
      </c>
      <c r="J12395" s="8">
        <v>8080759.3627141435</v>
      </c>
    </row>
    <row r="12396" spans="1:10" hidden="1" x14ac:dyDescent="0.35">
      <c r="A12396">
        <v>2024</v>
      </c>
      <c r="B12396">
        <v>3122355</v>
      </c>
      <c r="C12396" t="s">
        <v>62</v>
      </c>
      <c r="D12396" t="s">
        <v>303</v>
      </c>
      <c r="E12396" t="s">
        <v>306</v>
      </c>
      <c r="F12396" s="8">
        <v>14952.07</v>
      </c>
      <c r="G12396" s="10"/>
      <c r="I12396" s="8">
        <v>0</v>
      </c>
      <c r="J12396" s="8">
        <v>0</v>
      </c>
    </row>
    <row r="12397" spans="1:10" hidden="1" x14ac:dyDescent="0.35">
      <c r="A12397">
        <v>2024</v>
      </c>
      <c r="B12397">
        <v>3122355</v>
      </c>
      <c r="C12397" t="s">
        <v>62</v>
      </c>
      <c r="D12397" t="s">
        <v>303</v>
      </c>
      <c r="E12397" t="s">
        <v>301</v>
      </c>
      <c r="F12397" s="8">
        <v>3196527.29</v>
      </c>
      <c r="G12397" s="10"/>
      <c r="I12397" s="8">
        <v>0</v>
      </c>
      <c r="J12397" s="8">
        <v>0</v>
      </c>
    </row>
    <row r="12398" spans="1:10" hidden="1" x14ac:dyDescent="0.35">
      <c r="A12398">
        <v>2024</v>
      </c>
      <c r="B12398">
        <v>3122355</v>
      </c>
      <c r="C12398" t="s">
        <v>62</v>
      </c>
      <c r="D12398" t="s">
        <v>303</v>
      </c>
      <c r="E12398" t="s">
        <v>309</v>
      </c>
      <c r="F12398" s="8">
        <v>1646348.05</v>
      </c>
      <c r="G12398" s="10"/>
      <c r="I12398" s="8">
        <v>0</v>
      </c>
      <c r="J12398" s="8">
        <v>0</v>
      </c>
    </row>
    <row r="12399" spans="1:10" hidden="1" x14ac:dyDescent="0.35">
      <c r="A12399">
        <v>2024</v>
      </c>
      <c r="B12399">
        <v>3122454</v>
      </c>
      <c r="C12399" t="s">
        <v>63</v>
      </c>
      <c r="D12399" t="s">
        <v>303</v>
      </c>
      <c r="E12399" t="s">
        <v>299</v>
      </c>
      <c r="F12399" s="8">
        <v>11518995.5</v>
      </c>
      <c r="G12399" s="10">
        <v>10609144.77</v>
      </c>
      <c r="H12399">
        <v>0.7594586740661472</v>
      </c>
      <c r="I12399" s="8">
        <v>690994.02900391608</v>
      </c>
      <c r="J12399" s="8">
        <v>0</v>
      </c>
    </row>
    <row r="12400" spans="1:10" hidden="1" x14ac:dyDescent="0.35">
      <c r="A12400">
        <v>2024</v>
      </c>
      <c r="B12400">
        <v>3122454</v>
      </c>
      <c r="C12400" t="s">
        <v>63</v>
      </c>
      <c r="D12400" t="s">
        <v>303</v>
      </c>
      <c r="E12400" t="s">
        <v>300</v>
      </c>
      <c r="F12400" s="8">
        <v>8057207.0199999996</v>
      </c>
      <c r="G12400" s="10"/>
      <c r="I12400" s="8">
        <v>0</v>
      </c>
      <c r="J12400" s="8">
        <v>8748201.0490039159</v>
      </c>
    </row>
    <row r="12401" spans="1:10" hidden="1" x14ac:dyDescent="0.35">
      <c r="A12401">
        <v>2024</v>
      </c>
      <c r="B12401">
        <v>3122454</v>
      </c>
      <c r="C12401" t="s">
        <v>63</v>
      </c>
      <c r="D12401" t="s">
        <v>303</v>
      </c>
      <c r="E12401" t="s">
        <v>301</v>
      </c>
      <c r="F12401" s="8">
        <v>2499269.81</v>
      </c>
      <c r="G12401" s="10"/>
      <c r="I12401" s="8">
        <v>0</v>
      </c>
      <c r="J12401" s="8">
        <v>0</v>
      </c>
    </row>
    <row r="12402" spans="1:10" hidden="1" x14ac:dyDescent="0.35">
      <c r="A12402">
        <v>2024</v>
      </c>
      <c r="B12402">
        <v>3122454</v>
      </c>
      <c r="C12402" t="s">
        <v>63</v>
      </c>
      <c r="D12402" t="s">
        <v>303</v>
      </c>
      <c r="E12402" t="s">
        <v>309</v>
      </c>
      <c r="F12402" s="8">
        <v>909850.73</v>
      </c>
      <c r="G12402" s="10"/>
      <c r="I12402" s="8">
        <v>0</v>
      </c>
      <c r="J12402" s="8">
        <v>0</v>
      </c>
    </row>
    <row r="12403" spans="1:10" hidden="1" x14ac:dyDescent="0.35">
      <c r="A12403">
        <v>2024</v>
      </c>
      <c r="B12403">
        <v>3122470</v>
      </c>
      <c r="C12403" t="s">
        <v>64</v>
      </c>
      <c r="D12403" t="s">
        <v>303</v>
      </c>
      <c r="E12403" t="s">
        <v>299</v>
      </c>
      <c r="F12403" s="8">
        <v>8751404.1099999994</v>
      </c>
      <c r="G12403" s="10">
        <v>7877046.2599999998</v>
      </c>
      <c r="H12403">
        <v>0.77268261720225062</v>
      </c>
      <c r="I12403" s="8">
        <v>675601.1119093328</v>
      </c>
      <c r="J12403" s="8">
        <v>0</v>
      </c>
    </row>
    <row r="12404" spans="1:10" hidden="1" x14ac:dyDescent="0.35">
      <c r="A12404">
        <v>2024</v>
      </c>
      <c r="B12404">
        <v>3122470</v>
      </c>
      <c r="C12404" t="s">
        <v>64</v>
      </c>
      <c r="D12404" t="s">
        <v>303</v>
      </c>
      <c r="E12404" t="s">
        <v>300</v>
      </c>
      <c r="F12404" s="8">
        <v>6086456.7199999997</v>
      </c>
      <c r="G12404" s="10"/>
      <c r="I12404" s="8">
        <v>0</v>
      </c>
      <c r="J12404" s="8">
        <v>6762057.8319093324</v>
      </c>
    </row>
    <row r="12405" spans="1:10" hidden="1" x14ac:dyDescent="0.35">
      <c r="A12405">
        <v>2024</v>
      </c>
      <c r="B12405">
        <v>3122470</v>
      </c>
      <c r="C12405" t="s">
        <v>64</v>
      </c>
      <c r="D12405" t="s">
        <v>303</v>
      </c>
      <c r="E12405" t="s">
        <v>301</v>
      </c>
      <c r="F12405" s="8">
        <v>1550924.06</v>
      </c>
      <c r="G12405" s="10"/>
      <c r="I12405" s="8">
        <v>0</v>
      </c>
      <c r="J12405" s="8">
        <v>0</v>
      </c>
    </row>
    <row r="12406" spans="1:10" hidden="1" x14ac:dyDescent="0.35">
      <c r="A12406">
        <v>2024</v>
      </c>
      <c r="B12406">
        <v>3122470</v>
      </c>
      <c r="C12406" t="s">
        <v>64</v>
      </c>
      <c r="D12406" t="s">
        <v>303</v>
      </c>
      <c r="E12406" t="s">
        <v>309</v>
      </c>
      <c r="F12406" s="8">
        <v>874357.85</v>
      </c>
      <c r="G12406" s="10"/>
      <c r="I12406" s="8">
        <v>0</v>
      </c>
      <c r="J12406" s="8">
        <v>0</v>
      </c>
    </row>
    <row r="12407" spans="1:10" hidden="1" x14ac:dyDescent="0.35">
      <c r="A12407">
        <v>2024</v>
      </c>
      <c r="B12407">
        <v>3123106</v>
      </c>
      <c r="C12407" t="s">
        <v>65</v>
      </c>
      <c r="D12407" t="s">
        <v>303</v>
      </c>
      <c r="E12407" t="s">
        <v>299</v>
      </c>
      <c r="F12407" s="8">
        <v>8221762.0999999996</v>
      </c>
      <c r="G12407" s="10">
        <v>7294281.9199999999</v>
      </c>
      <c r="H12407">
        <v>0.88051935480991117</v>
      </c>
      <c r="I12407" s="8">
        <v>816664.24969258031</v>
      </c>
      <c r="J12407" s="8">
        <v>0</v>
      </c>
    </row>
    <row r="12408" spans="1:10" hidden="1" x14ac:dyDescent="0.35">
      <c r="A12408">
        <v>2024</v>
      </c>
      <c r="B12408">
        <v>3123106</v>
      </c>
      <c r="C12408" t="s">
        <v>65</v>
      </c>
      <c r="D12408" t="s">
        <v>303</v>
      </c>
      <c r="E12408" t="s">
        <v>300</v>
      </c>
      <c r="F12408" s="8">
        <v>6422756.4100000001</v>
      </c>
      <c r="G12408" s="10"/>
      <c r="I12408" s="8">
        <v>0</v>
      </c>
      <c r="J12408" s="8">
        <v>7239420.6596925808</v>
      </c>
    </row>
    <row r="12409" spans="1:10" hidden="1" x14ac:dyDescent="0.35">
      <c r="A12409">
        <v>2024</v>
      </c>
      <c r="B12409">
        <v>3123106</v>
      </c>
      <c r="C12409" t="s">
        <v>65</v>
      </c>
      <c r="D12409" t="s">
        <v>303</v>
      </c>
      <c r="E12409" t="s">
        <v>301</v>
      </c>
      <c r="F12409" s="8">
        <v>871525.51</v>
      </c>
      <c r="G12409" s="10"/>
      <c r="I12409" s="8">
        <v>0</v>
      </c>
      <c r="J12409" s="8">
        <v>0</v>
      </c>
    </row>
    <row r="12410" spans="1:10" hidden="1" x14ac:dyDescent="0.35">
      <c r="A12410">
        <v>2024</v>
      </c>
      <c r="B12410">
        <v>3123106</v>
      </c>
      <c r="C12410" t="s">
        <v>65</v>
      </c>
      <c r="D12410" t="s">
        <v>303</v>
      </c>
      <c r="E12410" t="s">
        <v>309</v>
      </c>
      <c r="F12410" s="8">
        <v>927480.18</v>
      </c>
      <c r="G12410" s="10"/>
      <c r="I12410" s="8">
        <v>0</v>
      </c>
      <c r="J12410" s="8">
        <v>0</v>
      </c>
    </row>
    <row r="12411" spans="1:10" hidden="1" x14ac:dyDescent="0.35">
      <c r="A12411">
        <v>2024</v>
      </c>
      <c r="B12411">
        <v>3123700</v>
      </c>
      <c r="C12411" t="s">
        <v>66</v>
      </c>
      <c r="D12411" t="s">
        <v>303</v>
      </c>
      <c r="E12411" t="s">
        <v>299</v>
      </c>
      <c r="F12411" s="8">
        <v>14951869.140000001</v>
      </c>
      <c r="G12411" s="10">
        <v>13621347.630000001</v>
      </c>
      <c r="H12411">
        <v>0.67527052754617933</v>
      </c>
      <c r="I12411" s="8">
        <v>898461.96196923917</v>
      </c>
      <c r="J12411" s="8">
        <v>0</v>
      </c>
    </row>
    <row r="12412" spans="1:10" hidden="1" x14ac:dyDescent="0.35">
      <c r="A12412">
        <v>2024</v>
      </c>
      <c r="B12412">
        <v>3123700</v>
      </c>
      <c r="C12412" t="s">
        <v>66</v>
      </c>
      <c r="D12412" t="s">
        <v>303</v>
      </c>
      <c r="E12412" t="s">
        <v>300</v>
      </c>
      <c r="F12412" s="8">
        <v>9198094.5999999996</v>
      </c>
      <c r="G12412" s="10"/>
      <c r="I12412" s="8">
        <v>0</v>
      </c>
      <c r="J12412" s="8">
        <v>10096556.561969239</v>
      </c>
    </row>
    <row r="12413" spans="1:10" hidden="1" x14ac:dyDescent="0.35">
      <c r="A12413">
        <v>2024</v>
      </c>
      <c r="B12413">
        <v>3123700</v>
      </c>
      <c r="C12413" t="s">
        <v>66</v>
      </c>
      <c r="D12413" t="s">
        <v>303</v>
      </c>
      <c r="E12413" t="s">
        <v>308</v>
      </c>
      <c r="F12413" s="8">
        <v>945037.03</v>
      </c>
      <c r="G12413" s="10"/>
      <c r="I12413" s="8">
        <v>0</v>
      </c>
      <c r="J12413" s="8">
        <v>0</v>
      </c>
    </row>
    <row r="12414" spans="1:10" hidden="1" x14ac:dyDescent="0.35">
      <c r="A12414">
        <v>2024</v>
      </c>
      <c r="B12414">
        <v>3123700</v>
      </c>
      <c r="C12414" t="s">
        <v>66</v>
      </c>
      <c r="D12414" t="s">
        <v>303</v>
      </c>
      <c r="E12414" t="s">
        <v>301</v>
      </c>
      <c r="F12414" s="8">
        <v>2812839.5</v>
      </c>
      <c r="G12414" s="10"/>
      <c r="I12414" s="8">
        <v>0</v>
      </c>
      <c r="J12414" s="8">
        <v>0</v>
      </c>
    </row>
    <row r="12415" spans="1:10" hidden="1" x14ac:dyDescent="0.35">
      <c r="A12415">
        <v>2024</v>
      </c>
      <c r="B12415">
        <v>3123700</v>
      </c>
      <c r="C12415" t="s">
        <v>66</v>
      </c>
      <c r="D12415" t="s">
        <v>303</v>
      </c>
      <c r="E12415" t="s">
        <v>305</v>
      </c>
      <c r="F12415" s="8">
        <v>70060.83</v>
      </c>
      <c r="G12415" s="10"/>
      <c r="I12415" s="8">
        <v>0</v>
      </c>
      <c r="J12415" s="8">
        <v>0</v>
      </c>
    </row>
    <row r="12416" spans="1:10" hidden="1" x14ac:dyDescent="0.35">
      <c r="A12416">
        <v>2024</v>
      </c>
      <c r="B12416">
        <v>3123700</v>
      </c>
      <c r="C12416" t="s">
        <v>66</v>
      </c>
      <c r="D12416" t="s">
        <v>303</v>
      </c>
      <c r="E12416" t="s">
        <v>309</v>
      </c>
      <c r="F12416" s="8">
        <v>1330521.51</v>
      </c>
      <c r="G12416" s="10"/>
      <c r="I12416" s="8">
        <v>0</v>
      </c>
      <c r="J12416" s="8">
        <v>0</v>
      </c>
    </row>
    <row r="12417" spans="1:10" hidden="1" x14ac:dyDescent="0.35">
      <c r="A12417">
        <v>2024</v>
      </c>
      <c r="B12417">
        <v>3123809</v>
      </c>
      <c r="C12417" t="s">
        <v>67</v>
      </c>
      <c r="D12417" t="s">
        <v>303</v>
      </c>
      <c r="E12417" t="s">
        <v>299</v>
      </c>
      <c r="F12417" s="8">
        <v>10020644.23</v>
      </c>
      <c r="G12417" s="10">
        <v>9549598.0999999996</v>
      </c>
      <c r="H12417">
        <v>0.85698013825314812</v>
      </c>
      <c r="I12417" s="8">
        <v>403677.17761101038</v>
      </c>
      <c r="J12417" s="8">
        <v>0</v>
      </c>
    </row>
    <row r="12418" spans="1:10" hidden="1" x14ac:dyDescent="0.35">
      <c r="A12418">
        <v>2024</v>
      </c>
      <c r="B12418">
        <v>3123809</v>
      </c>
      <c r="C12418" t="s">
        <v>67</v>
      </c>
      <c r="D12418" t="s">
        <v>303</v>
      </c>
      <c r="E12418" t="s">
        <v>300</v>
      </c>
      <c r="F12418" s="8">
        <v>8183815.9000000004</v>
      </c>
      <c r="G12418" s="10"/>
      <c r="I12418" s="8">
        <v>0</v>
      </c>
      <c r="J12418" s="8">
        <v>8587493.0776110105</v>
      </c>
    </row>
    <row r="12419" spans="1:10" hidden="1" x14ac:dyDescent="0.35">
      <c r="A12419">
        <v>2024</v>
      </c>
      <c r="B12419">
        <v>3123809</v>
      </c>
      <c r="C12419" t="s">
        <v>67</v>
      </c>
      <c r="D12419" t="s">
        <v>303</v>
      </c>
      <c r="E12419" t="s">
        <v>301</v>
      </c>
      <c r="F12419" s="8">
        <v>985040.23</v>
      </c>
      <c r="G12419" s="10"/>
      <c r="I12419" s="8">
        <v>0</v>
      </c>
      <c r="J12419" s="8">
        <v>0</v>
      </c>
    </row>
    <row r="12420" spans="1:10" hidden="1" x14ac:dyDescent="0.35">
      <c r="A12420">
        <v>2024</v>
      </c>
      <c r="B12420">
        <v>3123809</v>
      </c>
      <c r="C12420" t="s">
        <v>67</v>
      </c>
      <c r="D12420" t="s">
        <v>303</v>
      </c>
      <c r="E12420" t="s">
        <v>309</v>
      </c>
      <c r="F12420" s="8">
        <v>471046.13</v>
      </c>
      <c r="G12420" s="10"/>
      <c r="I12420" s="8">
        <v>0</v>
      </c>
      <c r="J12420" s="8">
        <v>0</v>
      </c>
    </row>
    <row r="12421" spans="1:10" hidden="1" x14ac:dyDescent="0.35">
      <c r="A12421">
        <v>2024</v>
      </c>
      <c r="B12421">
        <v>3124302</v>
      </c>
      <c r="C12421" t="s">
        <v>68</v>
      </c>
      <c r="D12421" t="s">
        <v>303</v>
      </c>
      <c r="E12421" t="s">
        <v>299</v>
      </c>
      <c r="F12421" s="8">
        <v>37330088.700000003</v>
      </c>
      <c r="G12421" s="10">
        <v>36024004.950000003</v>
      </c>
      <c r="H12421">
        <v>0.65786119846732916</v>
      </c>
      <c r="I12421" s="8">
        <v>859221.82107370347</v>
      </c>
      <c r="J12421" s="8">
        <v>0</v>
      </c>
    </row>
    <row r="12422" spans="1:10" hidden="1" x14ac:dyDescent="0.35">
      <c r="A12422">
        <v>2024</v>
      </c>
      <c r="B12422">
        <v>3124302</v>
      </c>
      <c r="C12422" t="s">
        <v>68</v>
      </c>
      <c r="D12422" t="s">
        <v>303</v>
      </c>
      <c r="E12422" t="s">
        <v>300</v>
      </c>
      <c r="F12422" s="8">
        <v>23698795.07</v>
      </c>
      <c r="G12422" s="10"/>
      <c r="I12422" s="8">
        <v>0</v>
      </c>
      <c r="J12422" s="8">
        <v>24558016.891073704</v>
      </c>
    </row>
    <row r="12423" spans="1:10" hidden="1" x14ac:dyDescent="0.35">
      <c r="A12423">
        <v>2024</v>
      </c>
      <c r="B12423">
        <v>3124302</v>
      </c>
      <c r="C12423" t="s">
        <v>68</v>
      </c>
      <c r="D12423" t="s">
        <v>303</v>
      </c>
      <c r="E12423" t="s">
        <v>306</v>
      </c>
      <c r="F12423" s="8">
        <v>330144.98</v>
      </c>
      <c r="G12423" s="10"/>
      <c r="I12423" s="8">
        <v>0</v>
      </c>
      <c r="J12423" s="8">
        <v>0</v>
      </c>
    </row>
    <row r="12424" spans="1:10" hidden="1" x14ac:dyDescent="0.35">
      <c r="A12424">
        <v>2024</v>
      </c>
      <c r="B12424">
        <v>3124302</v>
      </c>
      <c r="C12424" t="s">
        <v>68</v>
      </c>
      <c r="D12424" t="s">
        <v>303</v>
      </c>
      <c r="E12424" t="s">
        <v>301</v>
      </c>
      <c r="F12424" s="8">
        <v>11777592.02</v>
      </c>
      <c r="G12424" s="10"/>
      <c r="I12424" s="8">
        <v>0</v>
      </c>
      <c r="J12424" s="8">
        <v>0</v>
      </c>
    </row>
    <row r="12425" spans="1:10" hidden="1" x14ac:dyDescent="0.35">
      <c r="A12425">
        <v>2024</v>
      </c>
      <c r="B12425">
        <v>3124302</v>
      </c>
      <c r="C12425" t="s">
        <v>68</v>
      </c>
      <c r="D12425" t="s">
        <v>303</v>
      </c>
      <c r="E12425" t="s">
        <v>304</v>
      </c>
      <c r="F12425" s="8">
        <v>61</v>
      </c>
      <c r="G12425" s="10"/>
      <c r="I12425" s="8">
        <v>0</v>
      </c>
      <c r="J12425" s="8">
        <v>0</v>
      </c>
    </row>
    <row r="12426" spans="1:10" hidden="1" x14ac:dyDescent="0.35">
      <c r="A12426">
        <v>2024</v>
      </c>
      <c r="B12426">
        <v>3124302</v>
      </c>
      <c r="C12426" t="s">
        <v>68</v>
      </c>
      <c r="D12426" t="s">
        <v>303</v>
      </c>
      <c r="E12426" t="s">
        <v>309</v>
      </c>
      <c r="F12426" s="8">
        <v>1306083.75</v>
      </c>
      <c r="G12426" s="10"/>
      <c r="I12426" s="8">
        <v>0</v>
      </c>
      <c r="J12426" s="8">
        <v>0</v>
      </c>
    </row>
    <row r="12427" spans="1:10" hidden="1" x14ac:dyDescent="0.35">
      <c r="A12427">
        <v>2024</v>
      </c>
      <c r="B12427">
        <v>3125408</v>
      </c>
      <c r="C12427" t="s">
        <v>69</v>
      </c>
      <c r="D12427" t="s">
        <v>303</v>
      </c>
      <c r="E12427" t="s">
        <v>299</v>
      </c>
      <c r="F12427" s="8">
        <v>9284625.4399999995</v>
      </c>
      <c r="G12427" s="10">
        <v>7145526.6999999993</v>
      </c>
      <c r="H12427">
        <v>0.68072692248144573</v>
      </c>
      <c r="I12427" s="8">
        <v>1456142.1021641383</v>
      </c>
      <c r="J12427" s="8">
        <v>0</v>
      </c>
    </row>
    <row r="12428" spans="1:10" hidden="1" x14ac:dyDescent="0.35">
      <c r="A12428">
        <v>2024</v>
      </c>
      <c r="B12428">
        <v>3125408</v>
      </c>
      <c r="C12428" t="s">
        <v>69</v>
      </c>
      <c r="D12428" t="s">
        <v>303</v>
      </c>
      <c r="E12428" t="s">
        <v>300</v>
      </c>
      <c r="F12428" s="8">
        <v>4864152.4000000004</v>
      </c>
      <c r="G12428" s="10"/>
      <c r="I12428" s="8">
        <v>0</v>
      </c>
      <c r="J12428" s="8">
        <v>6320294.5021641385</v>
      </c>
    </row>
    <row r="12429" spans="1:10" hidden="1" x14ac:dyDescent="0.35">
      <c r="A12429">
        <v>2024</v>
      </c>
      <c r="B12429">
        <v>3125408</v>
      </c>
      <c r="C12429" t="s">
        <v>69</v>
      </c>
      <c r="D12429" t="s">
        <v>303</v>
      </c>
      <c r="E12429" t="s">
        <v>301</v>
      </c>
      <c r="F12429" s="8">
        <v>1812934.59</v>
      </c>
      <c r="G12429" s="10"/>
      <c r="I12429" s="8">
        <v>0</v>
      </c>
      <c r="J12429" s="8">
        <v>0</v>
      </c>
    </row>
    <row r="12430" spans="1:10" hidden="1" x14ac:dyDescent="0.35">
      <c r="A12430">
        <v>2024</v>
      </c>
      <c r="B12430">
        <v>3125408</v>
      </c>
      <c r="C12430" t="s">
        <v>69</v>
      </c>
      <c r="D12430" t="s">
        <v>303</v>
      </c>
      <c r="E12430" t="s">
        <v>309</v>
      </c>
      <c r="F12430" s="8">
        <v>2139098.7400000002</v>
      </c>
      <c r="G12430" s="10"/>
      <c r="I12430" s="8">
        <v>0</v>
      </c>
      <c r="J12430" s="8">
        <v>0</v>
      </c>
    </row>
    <row r="12431" spans="1:10" hidden="1" x14ac:dyDescent="0.35">
      <c r="A12431">
        <v>2024</v>
      </c>
      <c r="B12431">
        <v>3125606</v>
      </c>
      <c r="C12431" t="s">
        <v>70</v>
      </c>
      <c r="D12431" t="s">
        <v>303</v>
      </c>
      <c r="E12431" t="s">
        <v>299</v>
      </c>
      <c r="F12431" s="8">
        <v>10758659.73</v>
      </c>
      <c r="G12431" s="10">
        <v>10251946.17</v>
      </c>
      <c r="H12431">
        <v>0.70653859471054947</v>
      </c>
      <c r="I12431" s="8">
        <v>358012.68660317967</v>
      </c>
      <c r="J12431" s="8">
        <v>0</v>
      </c>
    </row>
    <row r="12432" spans="1:10" hidden="1" x14ac:dyDescent="0.35">
      <c r="A12432">
        <v>2024</v>
      </c>
      <c r="B12432">
        <v>3125606</v>
      </c>
      <c r="C12432" t="s">
        <v>70</v>
      </c>
      <c r="D12432" t="s">
        <v>303</v>
      </c>
      <c r="E12432" t="s">
        <v>300</v>
      </c>
      <c r="F12432" s="8">
        <v>7243395.6399999997</v>
      </c>
      <c r="G12432" s="10"/>
      <c r="I12432" s="8">
        <v>0</v>
      </c>
      <c r="J12432" s="8">
        <v>7601408.3266031798</v>
      </c>
    </row>
    <row r="12433" spans="1:10" hidden="1" x14ac:dyDescent="0.35">
      <c r="A12433">
        <v>2024</v>
      </c>
      <c r="B12433">
        <v>3125606</v>
      </c>
      <c r="C12433" t="s">
        <v>70</v>
      </c>
      <c r="D12433" t="s">
        <v>303</v>
      </c>
      <c r="E12433" t="s">
        <v>301</v>
      </c>
      <c r="F12433" s="8">
        <v>2773655.62</v>
      </c>
      <c r="G12433" s="10"/>
      <c r="I12433" s="8">
        <v>0</v>
      </c>
      <c r="J12433" s="8">
        <v>0</v>
      </c>
    </row>
    <row r="12434" spans="1:10" hidden="1" x14ac:dyDescent="0.35">
      <c r="A12434">
        <v>2024</v>
      </c>
      <c r="B12434">
        <v>3125606</v>
      </c>
      <c r="C12434" t="s">
        <v>70</v>
      </c>
      <c r="D12434" t="s">
        <v>303</v>
      </c>
      <c r="E12434" t="s">
        <v>309</v>
      </c>
      <c r="F12434" s="8">
        <v>506713.56</v>
      </c>
      <c r="G12434" s="10"/>
      <c r="I12434" s="8">
        <v>0</v>
      </c>
      <c r="J12434" s="8">
        <v>0</v>
      </c>
    </row>
    <row r="12435" spans="1:10" hidden="1" x14ac:dyDescent="0.35">
      <c r="A12435">
        <v>2024</v>
      </c>
      <c r="B12435">
        <v>3125705</v>
      </c>
      <c r="C12435" t="s">
        <v>71</v>
      </c>
      <c r="D12435" t="s">
        <v>303</v>
      </c>
      <c r="E12435" t="s">
        <v>299</v>
      </c>
      <c r="F12435" s="8">
        <v>17354212.48</v>
      </c>
      <c r="G12435" s="10">
        <v>16134311</v>
      </c>
      <c r="H12435">
        <v>0.960931270012088</v>
      </c>
      <c r="I12435" s="8">
        <v>1172241.4784660258</v>
      </c>
      <c r="J12435" s="8">
        <v>0</v>
      </c>
    </row>
    <row r="12436" spans="1:10" hidden="1" x14ac:dyDescent="0.35">
      <c r="A12436">
        <v>2024</v>
      </c>
      <c r="B12436">
        <v>3125705</v>
      </c>
      <c r="C12436" t="s">
        <v>71</v>
      </c>
      <c r="D12436" t="s">
        <v>303</v>
      </c>
      <c r="E12436" t="s">
        <v>300</v>
      </c>
      <c r="F12436" s="8">
        <v>15503963.960000001</v>
      </c>
      <c r="G12436" s="10"/>
      <c r="I12436" s="8">
        <v>0</v>
      </c>
      <c r="J12436" s="8">
        <v>16676205.438466027</v>
      </c>
    </row>
    <row r="12437" spans="1:10" hidden="1" x14ac:dyDescent="0.35">
      <c r="A12437">
        <v>2024</v>
      </c>
      <c r="B12437">
        <v>3125705</v>
      </c>
      <c r="C12437" t="s">
        <v>71</v>
      </c>
      <c r="D12437" t="s">
        <v>303</v>
      </c>
      <c r="E12437" t="s">
        <v>306</v>
      </c>
      <c r="F12437" s="8">
        <v>41250</v>
      </c>
      <c r="G12437" s="10"/>
      <c r="I12437" s="8">
        <v>0</v>
      </c>
      <c r="J12437" s="8">
        <v>0</v>
      </c>
    </row>
    <row r="12438" spans="1:10" hidden="1" x14ac:dyDescent="0.35">
      <c r="A12438">
        <v>2024</v>
      </c>
      <c r="B12438">
        <v>3125705</v>
      </c>
      <c r="C12438" t="s">
        <v>71</v>
      </c>
      <c r="D12438" t="s">
        <v>303</v>
      </c>
      <c r="E12438" t="s">
        <v>301</v>
      </c>
      <c r="F12438" s="8">
        <v>477394.54</v>
      </c>
      <c r="G12438" s="10"/>
      <c r="I12438" s="8">
        <v>0</v>
      </c>
      <c r="J12438" s="8">
        <v>0</v>
      </c>
    </row>
    <row r="12439" spans="1:10" hidden="1" x14ac:dyDescent="0.35">
      <c r="A12439">
        <v>2024</v>
      </c>
      <c r="B12439">
        <v>3125705</v>
      </c>
      <c r="C12439" t="s">
        <v>71</v>
      </c>
      <c r="D12439" t="s">
        <v>303</v>
      </c>
      <c r="E12439" t="s">
        <v>304</v>
      </c>
      <c r="F12439" s="8">
        <v>46702.5</v>
      </c>
      <c r="G12439" s="10"/>
      <c r="I12439" s="8">
        <v>0</v>
      </c>
      <c r="J12439" s="8">
        <v>0</v>
      </c>
    </row>
    <row r="12440" spans="1:10" hidden="1" x14ac:dyDescent="0.35">
      <c r="A12440">
        <v>2024</v>
      </c>
      <c r="B12440">
        <v>3125705</v>
      </c>
      <c r="C12440" t="s">
        <v>71</v>
      </c>
      <c r="D12440" t="s">
        <v>303</v>
      </c>
      <c r="E12440" t="s">
        <v>305</v>
      </c>
      <c r="F12440" s="8">
        <v>65000</v>
      </c>
      <c r="G12440" s="10"/>
      <c r="I12440" s="8">
        <v>0</v>
      </c>
      <c r="J12440" s="8">
        <v>0</v>
      </c>
    </row>
    <row r="12441" spans="1:10" hidden="1" x14ac:dyDescent="0.35">
      <c r="A12441">
        <v>2024</v>
      </c>
      <c r="B12441">
        <v>3125705</v>
      </c>
      <c r="C12441" t="s">
        <v>71</v>
      </c>
      <c r="D12441" t="s">
        <v>303</v>
      </c>
      <c r="E12441" t="s">
        <v>309</v>
      </c>
      <c r="F12441" s="8">
        <v>1219901.48</v>
      </c>
      <c r="G12441" s="10"/>
      <c r="I12441" s="8">
        <v>0</v>
      </c>
      <c r="J12441" s="8">
        <v>0</v>
      </c>
    </row>
    <row r="12442" spans="1:10" hidden="1" x14ac:dyDescent="0.35">
      <c r="A12442">
        <v>2024</v>
      </c>
      <c r="B12442">
        <v>3125804</v>
      </c>
      <c r="C12442" t="s">
        <v>72</v>
      </c>
      <c r="D12442" t="s">
        <v>303</v>
      </c>
      <c r="E12442" t="s">
        <v>299</v>
      </c>
      <c r="F12442" s="8">
        <v>4854190.51</v>
      </c>
      <c r="G12442" s="10">
        <v>4311182.07</v>
      </c>
      <c r="H12442">
        <v>0.61075250528679248</v>
      </c>
      <c r="I12442" s="8">
        <v>331643.76512187289</v>
      </c>
      <c r="J12442" s="8">
        <v>0</v>
      </c>
    </row>
    <row r="12443" spans="1:10" hidden="1" x14ac:dyDescent="0.35">
      <c r="A12443">
        <v>2024</v>
      </c>
      <c r="B12443">
        <v>3125804</v>
      </c>
      <c r="C12443" t="s">
        <v>72</v>
      </c>
      <c r="D12443" t="s">
        <v>303</v>
      </c>
      <c r="E12443" t="s">
        <v>300</v>
      </c>
      <c r="F12443" s="8">
        <v>2633065.25</v>
      </c>
      <c r="G12443" s="10"/>
      <c r="I12443" s="8">
        <v>0</v>
      </c>
      <c r="J12443" s="8">
        <v>2964709.015121873</v>
      </c>
    </row>
    <row r="12444" spans="1:10" hidden="1" x14ac:dyDescent="0.35">
      <c r="A12444">
        <v>2024</v>
      </c>
      <c r="B12444">
        <v>3125804</v>
      </c>
      <c r="C12444" t="s">
        <v>72</v>
      </c>
      <c r="D12444" t="s">
        <v>303</v>
      </c>
      <c r="E12444" t="s">
        <v>307</v>
      </c>
      <c r="F12444" s="8">
        <v>7630</v>
      </c>
      <c r="G12444" s="10"/>
      <c r="I12444" s="8">
        <v>0</v>
      </c>
      <c r="J12444" s="8">
        <v>0</v>
      </c>
    </row>
    <row r="12445" spans="1:10" hidden="1" x14ac:dyDescent="0.35">
      <c r="A12445">
        <v>2024</v>
      </c>
      <c r="B12445">
        <v>3125804</v>
      </c>
      <c r="C12445" t="s">
        <v>72</v>
      </c>
      <c r="D12445" t="s">
        <v>303</v>
      </c>
      <c r="E12445" t="s">
        <v>308</v>
      </c>
      <c r="F12445" s="8">
        <v>1707</v>
      </c>
      <c r="G12445" s="10"/>
      <c r="I12445" s="8">
        <v>0</v>
      </c>
      <c r="J12445" s="8">
        <v>0</v>
      </c>
    </row>
    <row r="12446" spans="1:10" hidden="1" x14ac:dyDescent="0.35">
      <c r="A12446">
        <v>2024</v>
      </c>
      <c r="B12446">
        <v>3125804</v>
      </c>
      <c r="C12446" t="s">
        <v>72</v>
      </c>
      <c r="D12446" t="s">
        <v>303</v>
      </c>
      <c r="E12446" t="s">
        <v>306</v>
      </c>
      <c r="F12446" s="8">
        <v>183271.35</v>
      </c>
      <c r="G12446" s="10"/>
      <c r="I12446" s="8">
        <v>0</v>
      </c>
      <c r="J12446" s="8">
        <v>0</v>
      </c>
    </row>
    <row r="12447" spans="1:10" hidden="1" x14ac:dyDescent="0.35">
      <c r="A12447">
        <v>2024</v>
      </c>
      <c r="B12447">
        <v>3125804</v>
      </c>
      <c r="C12447" t="s">
        <v>72</v>
      </c>
      <c r="D12447" t="s">
        <v>303</v>
      </c>
      <c r="E12447" t="s">
        <v>301</v>
      </c>
      <c r="F12447" s="8">
        <v>1349045.48</v>
      </c>
      <c r="G12447" s="10"/>
      <c r="I12447" s="8">
        <v>0</v>
      </c>
      <c r="J12447" s="8">
        <v>0</v>
      </c>
    </row>
    <row r="12448" spans="1:10" hidden="1" x14ac:dyDescent="0.35">
      <c r="A12448">
        <v>2024</v>
      </c>
      <c r="B12448">
        <v>3125804</v>
      </c>
      <c r="C12448" t="s">
        <v>72</v>
      </c>
      <c r="D12448" t="s">
        <v>303</v>
      </c>
      <c r="E12448" t="s">
        <v>309</v>
      </c>
      <c r="F12448" s="8">
        <v>543008.43999999994</v>
      </c>
      <c r="G12448" s="10"/>
      <c r="I12448" s="8">
        <v>0</v>
      </c>
      <c r="J12448" s="8">
        <v>0</v>
      </c>
    </row>
    <row r="12449" spans="1:10" hidden="1" x14ac:dyDescent="0.35">
      <c r="A12449">
        <v>2024</v>
      </c>
      <c r="B12449">
        <v>3126208</v>
      </c>
      <c r="C12449" t="s">
        <v>73</v>
      </c>
      <c r="D12449" t="s">
        <v>303</v>
      </c>
      <c r="E12449" t="s">
        <v>299</v>
      </c>
      <c r="F12449" s="8">
        <v>15951871.98</v>
      </c>
      <c r="G12449" s="10">
        <v>15045042.620000001</v>
      </c>
      <c r="H12449">
        <v>0.80362214287964573</v>
      </c>
      <c r="I12449" s="8">
        <v>728748.15350937773</v>
      </c>
      <c r="J12449" s="8">
        <v>0</v>
      </c>
    </row>
    <row r="12450" spans="1:10" hidden="1" x14ac:dyDescent="0.35">
      <c r="A12450">
        <v>2024</v>
      </c>
      <c r="B12450">
        <v>3126208</v>
      </c>
      <c r="C12450" t="s">
        <v>73</v>
      </c>
      <c r="D12450" t="s">
        <v>303</v>
      </c>
      <c r="E12450" t="s">
        <v>300</v>
      </c>
      <c r="F12450" s="8">
        <v>12090529.390000001</v>
      </c>
      <c r="G12450" s="10"/>
      <c r="I12450" s="8">
        <v>0</v>
      </c>
      <c r="J12450" s="8">
        <v>12819277.543509379</v>
      </c>
    </row>
    <row r="12451" spans="1:10" hidden="1" x14ac:dyDescent="0.35">
      <c r="A12451">
        <v>2024</v>
      </c>
      <c r="B12451">
        <v>3126208</v>
      </c>
      <c r="C12451" t="s">
        <v>73</v>
      </c>
      <c r="D12451" t="s">
        <v>303</v>
      </c>
      <c r="E12451" t="s">
        <v>301</v>
      </c>
      <c r="F12451" s="8">
        <v>2205324.19</v>
      </c>
      <c r="G12451" s="10"/>
      <c r="I12451" s="8">
        <v>0</v>
      </c>
      <c r="J12451" s="8">
        <v>0</v>
      </c>
    </row>
    <row r="12452" spans="1:10" hidden="1" x14ac:dyDescent="0.35">
      <c r="A12452">
        <v>2024</v>
      </c>
      <c r="B12452">
        <v>3126208</v>
      </c>
      <c r="C12452" t="s">
        <v>73</v>
      </c>
      <c r="D12452" t="s">
        <v>303</v>
      </c>
      <c r="E12452" t="s">
        <v>309</v>
      </c>
      <c r="F12452" s="8">
        <v>906829.36</v>
      </c>
      <c r="G12452" s="10"/>
      <c r="I12452" s="8">
        <v>0</v>
      </c>
      <c r="J12452" s="8">
        <v>0</v>
      </c>
    </row>
    <row r="12453" spans="1:10" hidden="1" x14ac:dyDescent="0.35">
      <c r="A12453">
        <v>2024</v>
      </c>
      <c r="B12453">
        <v>3126505</v>
      </c>
      <c r="C12453" t="s">
        <v>74</v>
      </c>
      <c r="D12453" t="s">
        <v>303</v>
      </c>
      <c r="E12453" t="s">
        <v>299</v>
      </c>
      <c r="F12453" s="8">
        <v>8417159.7200000007</v>
      </c>
      <c r="G12453" s="10">
        <v>7863743.1900000004</v>
      </c>
      <c r="H12453">
        <v>0.72669947910646349</v>
      </c>
      <c r="I12453" s="8">
        <v>402167.50407990656</v>
      </c>
      <c r="J12453" s="8">
        <v>0</v>
      </c>
    </row>
    <row r="12454" spans="1:10" hidden="1" x14ac:dyDescent="0.35">
      <c r="A12454">
        <v>2024</v>
      </c>
      <c r="B12454">
        <v>3126505</v>
      </c>
      <c r="C12454" t="s">
        <v>74</v>
      </c>
      <c r="D12454" t="s">
        <v>303</v>
      </c>
      <c r="E12454" t="s">
        <v>300</v>
      </c>
      <c r="F12454" s="8">
        <v>5714578.0800000001</v>
      </c>
      <c r="G12454" s="10"/>
      <c r="I12454" s="8">
        <v>0</v>
      </c>
      <c r="J12454" s="8">
        <v>6116745.5840799063</v>
      </c>
    </row>
    <row r="12455" spans="1:10" hidden="1" x14ac:dyDescent="0.35">
      <c r="A12455">
        <v>2024</v>
      </c>
      <c r="B12455">
        <v>3126505</v>
      </c>
      <c r="C12455" t="s">
        <v>74</v>
      </c>
      <c r="D12455" t="s">
        <v>303</v>
      </c>
      <c r="E12455" t="s">
        <v>306</v>
      </c>
      <c r="F12455" s="8">
        <v>157278.65</v>
      </c>
      <c r="G12455" s="10"/>
      <c r="I12455" s="8">
        <v>0</v>
      </c>
      <c r="J12455" s="8">
        <v>0</v>
      </c>
    </row>
    <row r="12456" spans="1:10" hidden="1" x14ac:dyDescent="0.35">
      <c r="A12456">
        <v>2024</v>
      </c>
      <c r="B12456">
        <v>3126505</v>
      </c>
      <c r="C12456" t="s">
        <v>74</v>
      </c>
      <c r="D12456" t="s">
        <v>303</v>
      </c>
      <c r="E12456" t="s">
        <v>301</v>
      </c>
      <c r="F12456" s="8">
        <v>1611064.12</v>
      </c>
      <c r="G12456" s="10"/>
      <c r="I12456" s="8">
        <v>0</v>
      </c>
      <c r="J12456" s="8">
        <v>0</v>
      </c>
    </row>
    <row r="12457" spans="1:10" hidden="1" x14ac:dyDescent="0.35">
      <c r="A12457">
        <v>2024</v>
      </c>
      <c r="B12457">
        <v>3126505</v>
      </c>
      <c r="C12457" t="s">
        <v>74</v>
      </c>
      <c r="D12457" t="s">
        <v>303</v>
      </c>
      <c r="E12457" t="s">
        <v>305</v>
      </c>
      <c r="F12457" s="8">
        <v>292337.56</v>
      </c>
      <c r="G12457" s="10"/>
      <c r="I12457" s="8">
        <v>0</v>
      </c>
      <c r="J12457" s="8">
        <v>0</v>
      </c>
    </row>
    <row r="12458" spans="1:10" hidden="1" x14ac:dyDescent="0.35">
      <c r="A12458">
        <v>2024</v>
      </c>
      <c r="B12458">
        <v>3126505</v>
      </c>
      <c r="C12458" t="s">
        <v>74</v>
      </c>
      <c r="D12458" t="s">
        <v>303</v>
      </c>
      <c r="E12458" t="s">
        <v>309</v>
      </c>
      <c r="F12458" s="8">
        <v>553416.53</v>
      </c>
      <c r="G12458" s="10"/>
      <c r="I12458" s="8">
        <v>0</v>
      </c>
      <c r="J12458" s="8">
        <v>0</v>
      </c>
    </row>
    <row r="12459" spans="1:10" hidden="1" x14ac:dyDescent="0.35">
      <c r="A12459">
        <v>2024</v>
      </c>
      <c r="B12459">
        <v>3126604</v>
      </c>
      <c r="C12459" t="s">
        <v>75</v>
      </c>
      <c r="D12459" t="s">
        <v>303</v>
      </c>
      <c r="E12459" t="s">
        <v>299</v>
      </c>
      <c r="F12459" s="8">
        <v>8452686.9600000009</v>
      </c>
      <c r="G12459" s="10">
        <v>7428270.040000001</v>
      </c>
      <c r="H12459">
        <v>0.82468033970396681</v>
      </c>
      <c r="I12459" s="8">
        <v>844816.49358409143</v>
      </c>
      <c r="J12459" s="8">
        <v>0</v>
      </c>
    </row>
    <row r="12460" spans="1:10" hidden="1" x14ac:dyDescent="0.35">
      <c r="A12460">
        <v>2024</v>
      </c>
      <c r="B12460">
        <v>3126604</v>
      </c>
      <c r="C12460" t="s">
        <v>75</v>
      </c>
      <c r="D12460" t="s">
        <v>303</v>
      </c>
      <c r="E12460" t="s">
        <v>300</v>
      </c>
      <c r="F12460" s="8">
        <v>6125948.2599999998</v>
      </c>
      <c r="G12460" s="10"/>
      <c r="I12460" s="8">
        <v>0</v>
      </c>
      <c r="J12460" s="8">
        <v>6970764.7535840916</v>
      </c>
    </row>
    <row r="12461" spans="1:10" hidden="1" x14ac:dyDescent="0.35">
      <c r="A12461">
        <v>2024</v>
      </c>
      <c r="B12461">
        <v>3126604</v>
      </c>
      <c r="C12461" t="s">
        <v>75</v>
      </c>
      <c r="D12461" t="s">
        <v>303</v>
      </c>
      <c r="E12461" t="s">
        <v>306</v>
      </c>
      <c r="F12461" s="8">
        <v>166218.62</v>
      </c>
      <c r="G12461" s="10"/>
      <c r="I12461" s="8">
        <v>0</v>
      </c>
      <c r="J12461" s="8">
        <v>0</v>
      </c>
    </row>
    <row r="12462" spans="1:10" hidden="1" x14ac:dyDescent="0.35">
      <c r="A12462">
        <v>2024</v>
      </c>
      <c r="B12462">
        <v>3126604</v>
      </c>
      <c r="C12462" t="s">
        <v>75</v>
      </c>
      <c r="D12462" t="s">
        <v>303</v>
      </c>
      <c r="E12462" t="s">
        <v>301</v>
      </c>
      <c r="F12462" s="8">
        <v>708415.26</v>
      </c>
      <c r="G12462" s="10"/>
      <c r="I12462" s="8">
        <v>0</v>
      </c>
      <c r="J12462" s="8">
        <v>0</v>
      </c>
    </row>
    <row r="12463" spans="1:10" hidden="1" x14ac:dyDescent="0.35">
      <c r="A12463">
        <v>2024</v>
      </c>
      <c r="B12463">
        <v>3126604</v>
      </c>
      <c r="C12463" t="s">
        <v>75</v>
      </c>
      <c r="D12463" t="s">
        <v>303</v>
      </c>
      <c r="E12463" t="s">
        <v>309</v>
      </c>
      <c r="F12463" s="8">
        <v>1024416.92</v>
      </c>
      <c r="G12463" s="10"/>
      <c r="I12463" s="8">
        <v>0</v>
      </c>
      <c r="J12463" s="8">
        <v>0</v>
      </c>
    </row>
    <row r="12464" spans="1:10" hidden="1" x14ac:dyDescent="0.35">
      <c r="A12464">
        <v>2024</v>
      </c>
      <c r="B12464">
        <v>3126703</v>
      </c>
      <c r="C12464" t="s">
        <v>76</v>
      </c>
      <c r="D12464" t="s">
        <v>303</v>
      </c>
      <c r="E12464" t="s">
        <v>299</v>
      </c>
      <c r="F12464" s="8">
        <v>24891843.399999999</v>
      </c>
      <c r="G12464" s="10">
        <v>22170686.299999997</v>
      </c>
      <c r="H12464">
        <v>0.94577639213631393</v>
      </c>
      <c r="I12464" s="8">
        <v>2573606.1444741148</v>
      </c>
      <c r="J12464" s="8">
        <v>0</v>
      </c>
    </row>
    <row r="12465" spans="1:10" hidden="1" x14ac:dyDescent="0.35">
      <c r="A12465">
        <v>2024</v>
      </c>
      <c r="B12465">
        <v>3126703</v>
      </c>
      <c r="C12465" t="s">
        <v>76</v>
      </c>
      <c r="D12465" t="s">
        <v>303</v>
      </c>
      <c r="E12465" t="s">
        <v>300</v>
      </c>
      <c r="F12465" s="8">
        <v>20968511.699999999</v>
      </c>
      <c r="G12465" s="10"/>
      <c r="I12465" s="8">
        <v>0</v>
      </c>
      <c r="J12465" s="8">
        <v>23542117.844474114</v>
      </c>
    </row>
    <row r="12466" spans="1:10" hidden="1" x14ac:dyDescent="0.35">
      <c r="A12466">
        <v>2024</v>
      </c>
      <c r="B12466">
        <v>3126703</v>
      </c>
      <c r="C12466" t="s">
        <v>76</v>
      </c>
      <c r="D12466" t="s">
        <v>303</v>
      </c>
      <c r="E12466" t="s">
        <v>306</v>
      </c>
      <c r="F12466" s="8">
        <v>720.11</v>
      </c>
      <c r="G12466" s="10"/>
      <c r="I12466" s="8">
        <v>0</v>
      </c>
      <c r="J12466" s="8">
        <v>0</v>
      </c>
    </row>
    <row r="12467" spans="1:10" hidden="1" x14ac:dyDescent="0.35">
      <c r="A12467">
        <v>2024</v>
      </c>
      <c r="B12467">
        <v>3126703</v>
      </c>
      <c r="C12467" t="s">
        <v>76</v>
      </c>
      <c r="D12467" t="s">
        <v>303</v>
      </c>
      <c r="E12467" t="s">
        <v>301</v>
      </c>
      <c r="F12467" s="8">
        <v>136337.72</v>
      </c>
      <c r="G12467" s="10"/>
      <c r="I12467" s="8">
        <v>0</v>
      </c>
      <c r="J12467" s="8">
        <v>0</v>
      </c>
    </row>
    <row r="12468" spans="1:10" hidden="1" x14ac:dyDescent="0.35">
      <c r="A12468">
        <v>2024</v>
      </c>
      <c r="B12468">
        <v>3126703</v>
      </c>
      <c r="C12468" t="s">
        <v>76</v>
      </c>
      <c r="D12468" t="s">
        <v>303</v>
      </c>
      <c r="E12468" t="s">
        <v>309</v>
      </c>
      <c r="F12468" s="8">
        <v>2721157.1</v>
      </c>
      <c r="G12468" s="10"/>
      <c r="I12468" s="8">
        <v>0</v>
      </c>
      <c r="J12468" s="8">
        <v>0</v>
      </c>
    </row>
    <row r="12469" spans="1:10" hidden="1" x14ac:dyDescent="0.35">
      <c r="A12469">
        <v>2024</v>
      </c>
      <c r="B12469">
        <v>3126752</v>
      </c>
      <c r="C12469" t="s">
        <v>77</v>
      </c>
      <c r="D12469" t="s">
        <v>303</v>
      </c>
      <c r="E12469" t="s">
        <v>299</v>
      </c>
      <c r="F12469" s="8">
        <v>9045077.6300000008</v>
      </c>
      <c r="G12469" s="10">
        <v>8071478.9500000011</v>
      </c>
      <c r="H12469">
        <v>0.83845185522041155</v>
      </c>
      <c r="I12469" s="8">
        <v>816315.61948614381</v>
      </c>
      <c r="J12469" s="8">
        <v>0</v>
      </c>
    </row>
    <row r="12470" spans="1:10" hidden="1" x14ac:dyDescent="0.35">
      <c r="A12470">
        <v>2024</v>
      </c>
      <c r="B12470">
        <v>3126752</v>
      </c>
      <c r="C12470" t="s">
        <v>77</v>
      </c>
      <c r="D12470" t="s">
        <v>303</v>
      </c>
      <c r="E12470" t="s">
        <v>300</v>
      </c>
      <c r="F12470" s="8">
        <v>6767546.5</v>
      </c>
      <c r="G12470" s="10"/>
      <c r="I12470" s="8">
        <v>0</v>
      </c>
      <c r="J12470" s="8">
        <v>7583862.1194861438</v>
      </c>
    </row>
    <row r="12471" spans="1:10" hidden="1" x14ac:dyDescent="0.35">
      <c r="A12471">
        <v>2024</v>
      </c>
      <c r="B12471">
        <v>3126752</v>
      </c>
      <c r="C12471" t="s">
        <v>77</v>
      </c>
      <c r="D12471" t="s">
        <v>303</v>
      </c>
      <c r="E12471" t="s">
        <v>301</v>
      </c>
      <c r="F12471" s="8">
        <v>1279802.24</v>
      </c>
      <c r="G12471" s="10"/>
      <c r="I12471" s="8">
        <v>0</v>
      </c>
      <c r="J12471" s="8">
        <v>0</v>
      </c>
    </row>
    <row r="12472" spans="1:10" hidden="1" x14ac:dyDescent="0.35">
      <c r="A12472">
        <v>2024</v>
      </c>
      <c r="B12472">
        <v>3126752</v>
      </c>
      <c r="C12472" t="s">
        <v>77</v>
      </c>
      <c r="D12472" t="s">
        <v>303</v>
      </c>
      <c r="E12472" t="s">
        <v>305</v>
      </c>
      <c r="F12472" s="8">
        <v>23630.21</v>
      </c>
      <c r="G12472" s="10"/>
      <c r="I12472" s="8">
        <v>0</v>
      </c>
      <c r="J12472" s="8">
        <v>0</v>
      </c>
    </row>
    <row r="12473" spans="1:10" hidden="1" x14ac:dyDescent="0.35">
      <c r="A12473">
        <v>2024</v>
      </c>
      <c r="B12473">
        <v>3126752</v>
      </c>
      <c r="C12473" t="s">
        <v>77</v>
      </c>
      <c r="D12473" t="s">
        <v>303</v>
      </c>
      <c r="E12473" t="s">
        <v>309</v>
      </c>
      <c r="F12473" s="8">
        <v>973598.68</v>
      </c>
      <c r="G12473" s="10"/>
      <c r="I12473" s="8">
        <v>0</v>
      </c>
      <c r="J12473" s="8">
        <v>0</v>
      </c>
    </row>
    <row r="12474" spans="1:10" hidden="1" x14ac:dyDescent="0.35">
      <c r="A12474">
        <v>2024</v>
      </c>
      <c r="B12474">
        <v>3126802</v>
      </c>
      <c r="C12474" t="s">
        <v>78</v>
      </c>
      <c r="D12474" t="s">
        <v>303</v>
      </c>
      <c r="E12474" t="s">
        <v>299</v>
      </c>
      <c r="F12474" s="8">
        <v>10527759</v>
      </c>
      <c r="G12474" s="10">
        <v>9635556.4100000001</v>
      </c>
      <c r="H12474">
        <v>0.88876988578597294</v>
      </c>
      <c r="I12474" s="8">
        <v>792962.79401224921</v>
      </c>
      <c r="J12474" s="8">
        <v>0</v>
      </c>
    </row>
    <row r="12475" spans="1:10" hidden="1" x14ac:dyDescent="0.35">
      <c r="A12475">
        <v>2024</v>
      </c>
      <c r="B12475">
        <v>3126802</v>
      </c>
      <c r="C12475" t="s">
        <v>78</v>
      </c>
      <c r="D12475" t="s">
        <v>303</v>
      </c>
      <c r="E12475" t="s">
        <v>300</v>
      </c>
      <c r="F12475" s="8">
        <v>8563792.3699999992</v>
      </c>
      <c r="G12475" s="10"/>
      <c r="I12475" s="8">
        <v>0</v>
      </c>
      <c r="J12475" s="8">
        <v>9356755.1640122477</v>
      </c>
    </row>
    <row r="12476" spans="1:10" hidden="1" x14ac:dyDescent="0.35">
      <c r="A12476">
        <v>2024</v>
      </c>
      <c r="B12476">
        <v>3126802</v>
      </c>
      <c r="C12476" t="s">
        <v>78</v>
      </c>
      <c r="D12476" t="s">
        <v>303</v>
      </c>
      <c r="E12476" t="s">
        <v>306</v>
      </c>
      <c r="F12476" s="8">
        <v>317378.88</v>
      </c>
      <c r="G12476" s="10"/>
      <c r="I12476" s="8">
        <v>0</v>
      </c>
      <c r="J12476" s="8">
        <v>0</v>
      </c>
    </row>
    <row r="12477" spans="1:10" hidden="1" x14ac:dyDescent="0.35">
      <c r="A12477">
        <v>2024</v>
      </c>
      <c r="B12477">
        <v>3126802</v>
      </c>
      <c r="C12477" t="s">
        <v>78</v>
      </c>
      <c r="D12477" t="s">
        <v>303</v>
      </c>
      <c r="E12477" t="s">
        <v>301</v>
      </c>
      <c r="F12477" s="8">
        <v>584004.68999999994</v>
      </c>
      <c r="G12477" s="10"/>
      <c r="I12477" s="8">
        <v>0</v>
      </c>
      <c r="J12477" s="8">
        <v>0</v>
      </c>
    </row>
    <row r="12478" spans="1:10" hidden="1" x14ac:dyDescent="0.35">
      <c r="A12478">
        <v>2024</v>
      </c>
      <c r="B12478">
        <v>3126802</v>
      </c>
      <c r="C12478" t="s">
        <v>78</v>
      </c>
      <c r="D12478" t="s">
        <v>303</v>
      </c>
      <c r="E12478" t="s">
        <v>309</v>
      </c>
      <c r="F12478" s="8">
        <v>892202.59</v>
      </c>
      <c r="G12478" s="10"/>
      <c r="I12478" s="8">
        <v>0</v>
      </c>
      <c r="J12478" s="8">
        <v>0</v>
      </c>
    </row>
    <row r="12479" spans="1:10" hidden="1" x14ac:dyDescent="0.35">
      <c r="A12479">
        <v>2024</v>
      </c>
      <c r="B12479">
        <v>3126901</v>
      </c>
      <c r="C12479" t="s">
        <v>79</v>
      </c>
      <c r="D12479" t="s">
        <v>303</v>
      </c>
      <c r="E12479" t="s">
        <v>299</v>
      </c>
      <c r="F12479" s="8">
        <v>13307813.789999999</v>
      </c>
      <c r="G12479" s="10">
        <v>12165154.899999999</v>
      </c>
      <c r="H12479">
        <v>0.63805611303806753</v>
      </c>
      <c r="I12479" s="8">
        <v>729080.48988179269</v>
      </c>
      <c r="J12479" s="8">
        <v>0</v>
      </c>
    </row>
    <row r="12480" spans="1:10" hidden="1" x14ac:dyDescent="0.35">
      <c r="A12480">
        <v>2024</v>
      </c>
      <c r="B12480">
        <v>3126901</v>
      </c>
      <c r="C12480" t="s">
        <v>79</v>
      </c>
      <c r="D12480" t="s">
        <v>303</v>
      </c>
      <c r="E12480" t="s">
        <v>300</v>
      </c>
      <c r="F12480" s="8">
        <v>7762051.4500000002</v>
      </c>
      <c r="G12480" s="10"/>
      <c r="I12480" s="8">
        <v>0</v>
      </c>
      <c r="J12480" s="8">
        <v>8491131.9398817923</v>
      </c>
    </row>
    <row r="12481" spans="1:10" hidden="1" x14ac:dyDescent="0.35">
      <c r="A12481">
        <v>2024</v>
      </c>
      <c r="B12481">
        <v>3126901</v>
      </c>
      <c r="C12481" t="s">
        <v>79</v>
      </c>
      <c r="D12481" t="s">
        <v>303</v>
      </c>
      <c r="E12481" t="s">
        <v>306</v>
      </c>
      <c r="F12481" s="8">
        <v>167632.72</v>
      </c>
      <c r="G12481" s="10"/>
      <c r="I12481" s="8">
        <v>0</v>
      </c>
      <c r="J12481" s="8">
        <v>0</v>
      </c>
    </row>
    <row r="12482" spans="1:10" hidden="1" x14ac:dyDescent="0.35">
      <c r="A12482">
        <v>2024</v>
      </c>
      <c r="B12482">
        <v>3126901</v>
      </c>
      <c r="C12482" t="s">
        <v>79</v>
      </c>
      <c r="D12482" t="s">
        <v>303</v>
      </c>
      <c r="E12482" t="s">
        <v>301</v>
      </c>
      <c r="F12482" s="8">
        <v>4168526.73</v>
      </c>
      <c r="G12482" s="10"/>
      <c r="I12482" s="8">
        <v>0</v>
      </c>
      <c r="J12482" s="8">
        <v>0</v>
      </c>
    </row>
    <row r="12483" spans="1:10" hidden="1" x14ac:dyDescent="0.35">
      <c r="A12483">
        <v>2024</v>
      </c>
      <c r="B12483">
        <v>3126901</v>
      </c>
      <c r="C12483" t="s">
        <v>79</v>
      </c>
      <c r="D12483" t="s">
        <v>303</v>
      </c>
      <c r="E12483" t="s">
        <v>305</v>
      </c>
      <c r="F12483" s="8">
        <v>66944</v>
      </c>
      <c r="G12483" s="10"/>
      <c r="I12483" s="8">
        <v>0</v>
      </c>
      <c r="J12483" s="8">
        <v>0</v>
      </c>
    </row>
    <row r="12484" spans="1:10" hidden="1" x14ac:dyDescent="0.35">
      <c r="A12484">
        <v>2024</v>
      </c>
      <c r="B12484">
        <v>3126901</v>
      </c>
      <c r="C12484" t="s">
        <v>79</v>
      </c>
      <c r="D12484" t="s">
        <v>303</v>
      </c>
      <c r="E12484" t="s">
        <v>309</v>
      </c>
      <c r="F12484" s="8">
        <v>1142658.8899999999</v>
      </c>
      <c r="G12484" s="10"/>
      <c r="I12484" s="8">
        <v>0</v>
      </c>
      <c r="J12484" s="8">
        <v>0</v>
      </c>
    </row>
    <row r="12485" spans="1:10" hidden="1" x14ac:dyDescent="0.35">
      <c r="A12485">
        <v>2024</v>
      </c>
      <c r="B12485">
        <v>3126950</v>
      </c>
      <c r="C12485" t="s">
        <v>80</v>
      </c>
      <c r="D12485" t="s">
        <v>303</v>
      </c>
      <c r="E12485" t="s">
        <v>299</v>
      </c>
      <c r="F12485" s="8">
        <v>8538075.4299999997</v>
      </c>
      <c r="G12485" s="10">
        <v>7980470.0800000001</v>
      </c>
      <c r="H12485">
        <v>0.69293617225114634</v>
      </c>
      <c r="I12485" s="8">
        <v>386384.91685576073</v>
      </c>
      <c r="J12485" s="8">
        <v>0</v>
      </c>
    </row>
    <row r="12486" spans="1:10" hidden="1" x14ac:dyDescent="0.35">
      <c r="A12486">
        <v>2024</v>
      </c>
      <c r="B12486">
        <v>3126950</v>
      </c>
      <c r="C12486" t="s">
        <v>80</v>
      </c>
      <c r="D12486" t="s">
        <v>303</v>
      </c>
      <c r="E12486" t="s">
        <v>300</v>
      </c>
      <c r="F12486" s="8">
        <v>5529956.3899999997</v>
      </c>
      <c r="G12486" s="10"/>
      <c r="I12486" s="8">
        <v>0</v>
      </c>
      <c r="J12486" s="8">
        <v>5916341.3068557605</v>
      </c>
    </row>
    <row r="12487" spans="1:10" hidden="1" x14ac:dyDescent="0.35">
      <c r="A12487">
        <v>2024</v>
      </c>
      <c r="B12487">
        <v>3126950</v>
      </c>
      <c r="C12487" t="s">
        <v>80</v>
      </c>
      <c r="D12487" t="s">
        <v>303</v>
      </c>
      <c r="E12487" t="s">
        <v>301</v>
      </c>
      <c r="F12487" s="8">
        <v>1927827.41</v>
      </c>
      <c r="G12487" s="10"/>
      <c r="I12487" s="8">
        <v>0</v>
      </c>
      <c r="J12487" s="8">
        <v>0</v>
      </c>
    </row>
    <row r="12488" spans="1:10" hidden="1" x14ac:dyDescent="0.35">
      <c r="A12488">
        <v>2024</v>
      </c>
      <c r="B12488">
        <v>3126950</v>
      </c>
      <c r="C12488" t="s">
        <v>80</v>
      </c>
      <c r="D12488" t="s">
        <v>303</v>
      </c>
      <c r="E12488" t="s">
        <v>304</v>
      </c>
      <c r="F12488" s="8">
        <v>18068.37</v>
      </c>
      <c r="G12488" s="10"/>
      <c r="I12488" s="8">
        <v>0</v>
      </c>
      <c r="J12488" s="8">
        <v>0</v>
      </c>
    </row>
    <row r="12489" spans="1:10" hidden="1" x14ac:dyDescent="0.35">
      <c r="A12489">
        <v>2024</v>
      </c>
      <c r="B12489">
        <v>3126950</v>
      </c>
      <c r="C12489" t="s">
        <v>80</v>
      </c>
      <c r="D12489" t="s">
        <v>303</v>
      </c>
      <c r="E12489" t="s">
        <v>309</v>
      </c>
      <c r="F12489" s="8">
        <v>557605.35</v>
      </c>
      <c r="G12489" s="10"/>
      <c r="I12489" s="8">
        <v>0</v>
      </c>
      <c r="J12489" s="8">
        <v>0</v>
      </c>
    </row>
    <row r="12490" spans="1:10" hidden="1" x14ac:dyDescent="0.35">
      <c r="A12490">
        <v>2024</v>
      </c>
      <c r="B12490">
        <v>3127057</v>
      </c>
      <c r="C12490" t="s">
        <v>81</v>
      </c>
      <c r="D12490" t="s">
        <v>303</v>
      </c>
      <c r="E12490" t="s">
        <v>299</v>
      </c>
      <c r="F12490" s="8">
        <v>6880825.7000000002</v>
      </c>
      <c r="G12490" s="10">
        <v>5926679.7800000003</v>
      </c>
      <c r="H12490">
        <v>0.61152054008897372</v>
      </c>
      <c r="I12490" s="8">
        <v>583479.82832209079</v>
      </c>
      <c r="J12490" s="8">
        <v>0</v>
      </c>
    </row>
    <row r="12491" spans="1:10" hidden="1" x14ac:dyDescent="0.35">
      <c r="A12491">
        <v>2024</v>
      </c>
      <c r="B12491">
        <v>3127057</v>
      </c>
      <c r="C12491" t="s">
        <v>81</v>
      </c>
      <c r="D12491" t="s">
        <v>303</v>
      </c>
      <c r="E12491" t="s">
        <v>300</v>
      </c>
      <c r="F12491" s="8">
        <v>3624286.42</v>
      </c>
      <c r="G12491" s="10"/>
      <c r="I12491" s="8">
        <v>0</v>
      </c>
      <c r="J12491" s="8">
        <v>4207766.2483220911</v>
      </c>
    </row>
    <row r="12492" spans="1:10" hidden="1" x14ac:dyDescent="0.35">
      <c r="A12492">
        <v>2024</v>
      </c>
      <c r="B12492">
        <v>3127057</v>
      </c>
      <c r="C12492" t="s">
        <v>81</v>
      </c>
      <c r="D12492" t="s">
        <v>303</v>
      </c>
      <c r="E12492" t="s">
        <v>306</v>
      </c>
      <c r="F12492" s="8">
        <v>759434.4</v>
      </c>
      <c r="G12492" s="10"/>
      <c r="I12492" s="8">
        <v>0</v>
      </c>
      <c r="J12492" s="8">
        <v>0</v>
      </c>
    </row>
    <row r="12493" spans="1:10" hidden="1" x14ac:dyDescent="0.35">
      <c r="A12493">
        <v>2024</v>
      </c>
      <c r="B12493">
        <v>3127057</v>
      </c>
      <c r="C12493" t="s">
        <v>81</v>
      </c>
      <c r="D12493" t="s">
        <v>303</v>
      </c>
      <c r="E12493" t="s">
        <v>301</v>
      </c>
      <c r="F12493" s="8">
        <v>1265255.46</v>
      </c>
      <c r="G12493" s="10"/>
      <c r="I12493" s="8">
        <v>0</v>
      </c>
      <c r="J12493" s="8">
        <v>0</v>
      </c>
    </row>
    <row r="12494" spans="1:10" hidden="1" x14ac:dyDescent="0.35">
      <c r="A12494">
        <v>2024</v>
      </c>
      <c r="B12494">
        <v>3127057</v>
      </c>
      <c r="C12494" t="s">
        <v>81</v>
      </c>
      <c r="D12494" t="s">
        <v>303</v>
      </c>
      <c r="E12494" t="s">
        <v>304</v>
      </c>
      <c r="F12494" s="8">
        <v>36553.949999999997</v>
      </c>
      <c r="G12494" s="10"/>
      <c r="I12494" s="8">
        <v>0</v>
      </c>
      <c r="J12494" s="8">
        <v>0</v>
      </c>
    </row>
    <row r="12495" spans="1:10" hidden="1" x14ac:dyDescent="0.35">
      <c r="A12495">
        <v>2024</v>
      </c>
      <c r="B12495">
        <v>3127057</v>
      </c>
      <c r="C12495" t="s">
        <v>81</v>
      </c>
      <c r="D12495" t="s">
        <v>303</v>
      </c>
      <c r="E12495" t="s">
        <v>305</v>
      </c>
      <c r="F12495" s="8">
        <v>43776.24</v>
      </c>
      <c r="G12495" s="10"/>
      <c r="I12495" s="8">
        <v>0</v>
      </c>
      <c r="J12495" s="8">
        <v>0</v>
      </c>
    </row>
    <row r="12496" spans="1:10" hidden="1" x14ac:dyDescent="0.35">
      <c r="A12496">
        <v>2024</v>
      </c>
      <c r="B12496">
        <v>3127057</v>
      </c>
      <c r="C12496" t="s">
        <v>81</v>
      </c>
      <c r="D12496" t="s">
        <v>303</v>
      </c>
      <c r="E12496" t="s">
        <v>309</v>
      </c>
      <c r="F12496" s="8">
        <v>954145.92</v>
      </c>
      <c r="G12496" s="10"/>
      <c r="I12496" s="8">
        <v>0</v>
      </c>
      <c r="J12496" s="8">
        <v>0</v>
      </c>
    </row>
    <row r="12497" spans="1:10" hidden="1" x14ac:dyDescent="0.35">
      <c r="A12497">
        <v>2024</v>
      </c>
      <c r="B12497">
        <v>3127073</v>
      </c>
      <c r="C12497" t="s">
        <v>82</v>
      </c>
      <c r="D12497" t="s">
        <v>303</v>
      </c>
      <c r="E12497" t="s">
        <v>299</v>
      </c>
      <c r="F12497" s="8">
        <v>8950566.5600000005</v>
      </c>
      <c r="G12497" s="10">
        <v>7798774.5</v>
      </c>
      <c r="H12497">
        <v>0.63213335120793657</v>
      </c>
      <c r="I12497" s="8">
        <v>728086.1747824928</v>
      </c>
      <c r="J12497" s="8">
        <v>0</v>
      </c>
    </row>
    <row r="12498" spans="1:10" hidden="1" x14ac:dyDescent="0.35">
      <c r="A12498">
        <v>2024</v>
      </c>
      <c r="B12498">
        <v>3127073</v>
      </c>
      <c r="C12498" t="s">
        <v>82</v>
      </c>
      <c r="D12498" t="s">
        <v>303</v>
      </c>
      <c r="E12498" t="s">
        <v>300</v>
      </c>
      <c r="F12498" s="8">
        <v>4929865.46</v>
      </c>
      <c r="G12498" s="10"/>
      <c r="I12498" s="8">
        <v>0</v>
      </c>
      <c r="J12498" s="8">
        <v>5657951.6347824931</v>
      </c>
    </row>
    <row r="12499" spans="1:10" hidden="1" x14ac:dyDescent="0.35">
      <c r="A12499">
        <v>2024</v>
      </c>
      <c r="B12499">
        <v>3127073</v>
      </c>
      <c r="C12499" t="s">
        <v>82</v>
      </c>
      <c r="D12499" t="s">
        <v>303</v>
      </c>
      <c r="E12499" t="s">
        <v>301</v>
      </c>
      <c r="F12499" s="8">
        <v>2282604.91</v>
      </c>
      <c r="G12499" s="10"/>
      <c r="I12499" s="8">
        <v>0</v>
      </c>
      <c r="J12499" s="8">
        <v>0</v>
      </c>
    </row>
    <row r="12500" spans="1:10" hidden="1" x14ac:dyDescent="0.35">
      <c r="A12500">
        <v>2024</v>
      </c>
      <c r="B12500">
        <v>3127073</v>
      </c>
      <c r="C12500" t="s">
        <v>82</v>
      </c>
      <c r="D12500" t="s">
        <v>303</v>
      </c>
      <c r="E12500" t="s">
        <v>305</v>
      </c>
      <c r="F12500" s="8">
        <v>91323.38</v>
      </c>
      <c r="G12500" s="10"/>
      <c r="I12500" s="8">
        <v>0</v>
      </c>
      <c r="J12500" s="8">
        <v>0</v>
      </c>
    </row>
    <row r="12501" spans="1:10" hidden="1" x14ac:dyDescent="0.35">
      <c r="A12501">
        <v>2024</v>
      </c>
      <c r="B12501">
        <v>3127073</v>
      </c>
      <c r="C12501" t="s">
        <v>82</v>
      </c>
      <c r="D12501" t="s">
        <v>303</v>
      </c>
      <c r="E12501" t="s">
        <v>309</v>
      </c>
      <c r="F12501" s="8">
        <v>1151792.06</v>
      </c>
      <c r="G12501" s="10"/>
      <c r="I12501" s="8">
        <v>0</v>
      </c>
      <c r="J12501" s="8">
        <v>0</v>
      </c>
    </row>
    <row r="12502" spans="1:10" hidden="1" x14ac:dyDescent="0.35">
      <c r="A12502">
        <v>2024</v>
      </c>
      <c r="B12502">
        <v>3127305</v>
      </c>
      <c r="C12502" t="s">
        <v>83</v>
      </c>
      <c r="D12502" t="s">
        <v>303</v>
      </c>
      <c r="E12502" t="s">
        <v>299</v>
      </c>
      <c r="F12502" s="8">
        <v>8934172.0099999998</v>
      </c>
      <c r="G12502" s="10">
        <v>8519722.7799999993</v>
      </c>
      <c r="H12502">
        <v>0.57615145430823522</v>
      </c>
      <c r="I12502" s="8">
        <v>238785.52660142825</v>
      </c>
      <c r="J12502" s="8">
        <v>0</v>
      </c>
    </row>
    <row r="12503" spans="1:10" hidden="1" x14ac:dyDescent="0.35">
      <c r="A12503">
        <v>2024</v>
      </c>
      <c r="B12503">
        <v>3127305</v>
      </c>
      <c r="C12503" t="s">
        <v>83</v>
      </c>
      <c r="D12503" t="s">
        <v>303</v>
      </c>
      <c r="E12503" t="s">
        <v>300</v>
      </c>
      <c r="F12503" s="8">
        <v>4908650.67</v>
      </c>
      <c r="G12503" s="10"/>
      <c r="I12503" s="8">
        <v>0</v>
      </c>
      <c r="J12503" s="8">
        <v>5147436.1966014281</v>
      </c>
    </row>
    <row r="12504" spans="1:10" hidden="1" x14ac:dyDescent="0.35">
      <c r="A12504">
        <v>2024</v>
      </c>
      <c r="B12504">
        <v>3127305</v>
      </c>
      <c r="C12504" t="s">
        <v>83</v>
      </c>
      <c r="D12504" t="s">
        <v>303</v>
      </c>
      <c r="E12504" t="s">
        <v>306</v>
      </c>
      <c r="F12504" s="8">
        <v>98512.5</v>
      </c>
      <c r="G12504" s="10"/>
      <c r="I12504" s="8">
        <v>0</v>
      </c>
      <c r="J12504" s="8">
        <v>0</v>
      </c>
    </row>
    <row r="12505" spans="1:10" hidden="1" x14ac:dyDescent="0.35">
      <c r="A12505">
        <v>2024</v>
      </c>
      <c r="B12505">
        <v>3127305</v>
      </c>
      <c r="C12505" t="s">
        <v>83</v>
      </c>
      <c r="D12505" t="s">
        <v>303</v>
      </c>
      <c r="E12505" t="s">
        <v>301</v>
      </c>
      <c r="F12505" s="8">
        <v>2511627.29</v>
      </c>
      <c r="G12505" s="10"/>
      <c r="I12505" s="8">
        <v>0</v>
      </c>
      <c r="J12505" s="8">
        <v>0</v>
      </c>
    </row>
    <row r="12506" spans="1:10" hidden="1" x14ac:dyDescent="0.35">
      <c r="A12506">
        <v>2024</v>
      </c>
      <c r="B12506">
        <v>3127305</v>
      </c>
      <c r="C12506" t="s">
        <v>83</v>
      </c>
      <c r="D12506" t="s">
        <v>303</v>
      </c>
      <c r="E12506" t="s">
        <v>309</v>
      </c>
      <c r="F12506" s="8">
        <v>414449.23</v>
      </c>
      <c r="G12506" s="10"/>
      <c r="I12506" s="8">
        <v>0</v>
      </c>
      <c r="J12506" s="8">
        <v>0</v>
      </c>
    </row>
    <row r="12507" spans="1:10" hidden="1" x14ac:dyDescent="0.35">
      <c r="A12507">
        <v>2024</v>
      </c>
      <c r="B12507">
        <v>3127339</v>
      </c>
      <c r="C12507" t="s">
        <v>84</v>
      </c>
      <c r="D12507" t="s">
        <v>303</v>
      </c>
      <c r="E12507" t="s">
        <v>299</v>
      </c>
      <c r="F12507" s="8">
        <v>9881307.6999999993</v>
      </c>
      <c r="G12507" s="10">
        <v>9339641.1999999993</v>
      </c>
      <c r="H12507">
        <v>0.54089914182142251</v>
      </c>
      <c r="I12507" s="8">
        <v>292986.94500341354</v>
      </c>
      <c r="J12507" s="8">
        <v>0</v>
      </c>
    </row>
    <row r="12508" spans="1:10" hidden="1" x14ac:dyDescent="0.35">
      <c r="A12508">
        <v>2024</v>
      </c>
      <c r="B12508">
        <v>3127339</v>
      </c>
      <c r="C12508" t="s">
        <v>84</v>
      </c>
      <c r="D12508" t="s">
        <v>303</v>
      </c>
      <c r="E12508" t="s">
        <v>300</v>
      </c>
      <c r="F12508" s="8">
        <v>5051803.91</v>
      </c>
      <c r="G12508" s="10"/>
      <c r="I12508" s="8">
        <v>0</v>
      </c>
      <c r="J12508" s="8">
        <v>5344790.8550034137</v>
      </c>
    </row>
    <row r="12509" spans="1:10" hidden="1" x14ac:dyDescent="0.35">
      <c r="A12509">
        <v>2024</v>
      </c>
      <c r="B12509">
        <v>3127339</v>
      </c>
      <c r="C12509" t="s">
        <v>84</v>
      </c>
      <c r="D12509" t="s">
        <v>303</v>
      </c>
      <c r="E12509" t="s">
        <v>306</v>
      </c>
      <c r="F12509" s="8">
        <v>44408.67</v>
      </c>
      <c r="G12509" s="10"/>
      <c r="I12509" s="8">
        <v>0</v>
      </c>
      <c r="J12509" s="8">
        <v>0</v>
      </c>
    </row>
    <row r="12510" spans="1:10" hidden="1" x14ac:dyDescent="0.35">
      <c r="A12510">
        <v>2024</v>
      </c>
      <c r="B12510">
        <v>3127339</v>
      </c>
      <c r="C12510" t="s">
        <v>84</v>
      </c>
      <c r="D12510" t="s">
        <v>303</v>
      </c>
      <c r="E12510" t="s">
        <v>301</v>
      </c>
      <c r="F12510" s="8">
        <v>3442654.11</v>
      </c>
      <c r="G12510" s="10"/>
      <c r="I12510" s="8">
        <v>0</v>
      </c>
      <c r="J12510" s="8">
        <v>0</v>
      </c>
    </row>
    <row r="12511" spans="1:10" hidden="1" x14ac:dyDescent="0.35">
      <c r="A12511">
        <v>2024</v>
      </c>
      <c r="B12511">
        <v>3127339</v>
      </c>
      <c r="C12511" t="s">
        <v>84</v>
      </c>
      <c r="D12511" t="s">
        <v>303</v>
      </c>
      <c r="E12511" t="s">
        <v>309</v>
      </c>
      <c r="F12511" s="8">
        <v>541666.5</v>
      </c>
      <c r="G12511" s="10"/>
      <c r="I12511" s="8">
        <v>0</v>
      </c>
      <c r="J12511" s="8">
        <v>0</v>
      </c>
    </row>
    <row r="12512" spans="1:10" hidden="1" x14ac:dyDescent="0.35">
      <c r="A12512">
        <v>2024</v>
      </c>
      <c r="B12512">
        <v>3127354</v>
      </c>
      <c r="C12512" t="s">
        <v>85</v>
      </c>
      <c r="D12512" t="s">
        <v>303</v>
      </c>
      <c r="E12512" t="s">
        <v>299</v>
      </c>
      <c r="F12512" s="8">
        <v>5777929.2999999998</v>
      </c>
      <c r="G12512" s="10">
        <v>5777929.2999999998</v>
      </c>
      <c r="H12512">
        <v>0.87023878952620626</v>
      </c>
      <c r="I12512" s="8">
        <v>0</v>
      </c>
      <c r="J12512" s="8">
        <v>0</v>
      </c>
    </row>
    <row r="12513" spans="1:10" hidden="1" x14ac:dyDescent="0.35">
      <c r="A12513">
        <v>2024</v>
      </c>
      <c r="B12513">
        <v>3127354</v>
      </c>
      <c r="C12513" t="s">
        <v>85</v>
      </c>
      <c r="D12513" t="s">
        <v>303</v>
      </c>
      <c r="E12513" t="s">
        <v>300</v>
      </c>
      <c r="F12513" s="8">
        <v>5028178.2</v>
      </c>
      <c r="G12513" s="10"/>
      <c r="I12513" s="8">
        <v>0</v>
      </c>
      <c r="J12513" s="8">
        <v>5028178.2</v>
      </c>
    </row>
    <row r="12514" spans="1:10" hidden="1" x14ac:dyDescent="0.35">
      <c r="A12514">
        <v>2024</v>
      </c>
      <c r="B12514">
        <v>3127354</v>
      </c>
      <c r="C12514" t="s">
        <v>85</v>
      </c>
      <c r="D12514" t="s">
        <v>303</v>
      </c>
      <c r="E12514" t="s">
        <v>301</v>
      </c>
      <c r="F12514" s="8">
        <v>586910.11</v>
      </c>
      <c r="G12514" s="10"/>
      <c r="I12514" s="8">
        <v>0</v>
      </c>
      <c r="J12514" s="8">
        <v>0</v>
      </c>
    </row>
    <row r="12515" spans="1:10" hidden="1" x14ac:dyDescent="0.35">
      <c r="A12515">
        <v>2024</v>
      </c>
      <c r="B12515">
        <v>3127370</v>
      </c>
      <c r="C12515" t="s">
        <v>86</v>
      </c>
      <c r="D12515" t="s">
        <v>303</v>
      </c>
      <c r="E12515" t="s">
        <v>299</v>
      </c>
      <c r="F12515" s="8">
        <v>7022272.5199999996</v>
      </c>
      <c r="G12515" s="10">
        <v>6238456.9299999997</v>
      </c>
      <c r="H12515">
        <v>0.54432702158608959</v>
      </c>
      <c r="I12515" s="8">
        <v>426652.00557744352</v>
      </c>
      <c r="J12515" s="8">
        <v>0</v>
      </c>
    </row>
    <row r="12516" spans="1:10" hidden="1" x14ac:dyDescent="0.35">
      <c r="A12516">
        <v>2024</v>
      </c>
      <c r="B12516">
        <v>3127370</v>
      </c>
      <c r="C12516" t="s">
        <v>86</v>
      </c>
      <c r="D12516" t="s">
        <v>303</v>
      </c>
      <c r="E12516" t="s">
        <v>300</v>
      </c>
      <c r="F12516" s="8">
        <v>3395760.68</v>
      </c>
      <c r="G12516" s="10"/>
      <c r="I12516" s="8">
        <v>0</v>
      </c>
      <c r="J12516" s="8">
        <v>3822412.6855774438</v>
      </c>
    </row>
    <row r="12517" spans="1:10" hidden="1" x14ac:dyDescent="0.35">
      <c r="A12517">
        <v>2024</v>
      </c>
      <c r="B12517">
        <v>3127370</v>
      </c>
      <c r="C12517" t="s">
        <v>86</v>
      </c>
      <c r="D12517" t="s">
        <v>303</v>
      </c>
      <c r="E12517" t="s">
        <v>301</v>
      </c>
      <c r="F12517" s="8">
        <v>2179941.94</v>
      </c>
      <c r="G12517" s="10"/>
      <c r="I12517" s="8">
        <v>0</v>
      </c>
      <c r="J12517" s="8">
        <v>0</v>
      </c>
    </row>
    <row r="12518" spans="1:10" hidden="1" x14ac:dyDescent="0.35">
      <c r="A12518">
        <v>2024</v>
      </c>
      <c r="B12518">
        <v>3127370</v>
      </c>
      <c r="C12518" t="s">
        <v>86</v>
      </c>
      <c r="D12518" t="s">
        <v>303</v>
      </c>
      <c r="E12518" t="s">
        <v>309</v>
      </c>
      <c r="F12518" s="8">
        <v>783815.59</v>
      </c>
      <c r="G12518" s="10"/>
      <c r="I12518" s="8">
        <v>0</v>
      </c>
      <c r="J12518" s="8">
        <v>0</v>
      </c>
    </row>
    <row r="12519" spans="1:10" hidden="1" x14ac:dyDescent="0.35">
      <c r="A12519">
        <v>2024</v>
      </c>
      <c r="B12519">
        <v>3127503</v>
      </c>
      <c r="C12519" t="s">
        <v>87</v>
      </c>
      <c r="D12519" t="s">
        <v>303</v>
      </c>
      <c r="E12519" t="s">
        <v>299</v>
      </c>
      <c r="F12519" s="8">
        <v>7900304.3300000001</v>
      </c>
      <c r="G12519" s="10">
        <v>7687450.3600000003</v>
      </c>
      <c r="H12519">
        <v>0.84389163717474724</v>
      </c>
      <c r="I12519" s="8">
        <v>179625.68522244453</v>
      </c>
      <c r="J12519" s="8">
        <v>0</v>
      </c>
    </row>
    <row r="12520" spans="1:10" hidden="1" x14ac:dyDescent="0.35">
      <c r="A12520">
        <v>2024</v>
      </c>
      <c r="B12520">
        <v>3127503</v>
      </c>
      <c r="C12520" t="s">
        <v>87</v>
      </c>
      <c r="D12520" t="s">
        <v>303</v>
      </c>
      <c r="E12520" t="s">
        <v>300</v>
      </c>
      <c r="F12520" s="8">
        <v>6487375.0700000003</v>
      </c>
      <c r="G12520" s="10"/>
      <c r="I12520" s="8">
        <v>0</v>
      </c>
      <c r="J12520" s="8">
        <v>6667000.7552224444</v>
      </c>
    </row>
    <row r="12521" spans="1:10" hidden="1" x14ac:dyDescent="0.35">
      <c r="A12521">
        <v>2024</v>
      </c>
      <c r="B12521">
        <v>3127503</v>
      </c>
      <c r="C12521" t="s">
        <v>87</v>
      </c>
      <c r="D12521" t="s">
        <v>303</v>
      </c>
      <c r="E12521" t="s">
        <v>306</v>
      </c>
      <c r="F12521" s="8">
        <v>112846</v>
      </c>
      <c r="G12521" s="10"/>
      <c r="I12521" s="8">
        <v>0</v>
      </c>
      <c r="J12521" s="8">
        <v>0</v>
      </c>
    </row>
    <row r="12522" spans="1:10" hidden="1" x14ac:dyDescent="0.35">
      <c r="A12522">
        <v>2024</v>
      </c>
      <c r="B12522">
        <v>3127503</v>
      </c>
      <c r="C12522" t="s">
        <v>87</v>
      </c>
      <c r="D12522" t="s">
        <v>303</v>
      </c>
      <c r="E12522" t="s">
        <v>301</v>
      </c>
      <c r="F12522" s="8">
        <v>1087229.29</v>
      </c>
      <c r="G12522" s="10"/>
      <c r="I12522" s="8">
        <v>0</v>
      </c>
      <c r="J12522" s="8">
        <v>0</v>
      </c>
    </row>
    <row r="12523" spans="1:10" hidden="1" x14ac:dyDescent="0.35">
      <c r="A12523">
        <v>2024</v>
      </c>
      <c r="B12523">
        <v>3127503</v>
      </c>
      <c r="C12523" t="s">
        <v>87</v>
      </c>
      <c r="D12523" t="s">
        <v>303</v>
      </c>
      <c r="E12523" t="s">
        <v>309</v>
      </c>
      <c r="F12523" s="8">
        <v>212853.97</v>
      </c>
      <c r="G12523" s="10"/>
      <c r="I12523" s="8">
        <v>0</v>
      </c>
      <c r="J12523" s="8">
        <v>0</v>
      </c>
    </row>
    <row r="12524" spans="1:10" hidden="1" x14ac:dyDescent="0.35">
      <c r="A12524">
        <v>2024</v>
      </c>
      <c r="B12524">
        <v>3127602</v>
      </c>
      <c r="C12524" t="s">
        <v>88</v>
      </c>
      <c r="D12524" t="s">
        <v>303</v>
      </c>
      <c r="E12524" t="s">
        <v>299</v>
      </c>
      <c r="F12524" s="8">
        <v>14815901.73</v>
      </c>
      <c r="G12524" s="10">
        <v>14278776.290000001</v>
      </c>
      <c r="H12524">
        <v>0.44873177784060653</v>
      </c>
      <c r="I12524" s="8">
        <v>241025.25361461801</v>
      </c>
      <c r="J12524" s="8">
        <v>0</v>
      </c>
    </row>
    <row r="12525" spans="1:10" hidden="1" x14ac:dyDescent="0.35">
      <c r="A12525">
        <v>2024</v>
      </c>
      <c r="B12525">
        <v>3127602</v>
      </c>
      <c r="C12525" t="s">
        <v>88</v>
      </c>
      <c r="D12525" t="s">
        <v>303</v>
      </c>
      <c r="E12525" t="s">
        <v>300</v>
      </c>
      <c r="F12525" s="8">
        <v>6407340.6699999999</v>
      </c>
      <c r="G12525" s="10"/>
      <c r="I12525" s="8">
        <v>0</v>
      </c>
      <c r="J12525" s="8">
        <v>6648365.9236146184</v>
      </c>
    </row>
    <row r="12526" spans="1:10" hidden="1" x14ac:dyDescent="0.35">
      <c r="A12526">
        <v>2024</v>
      </c>
      <c r="B12526">
        <v>3127602</v>
      </c>
      <c r="C12526" t="s">
        <v>88</v>
      </c>
      <c r="D12526" t="s">
        <v>303</v>
      </c>
      <c r="E12526" t="s">
        <v>306</v>
      </c>
      <c r="F12526" s="8">
        <v>17110.52</v>
      </c>
      <c r="G12526" s="10"/>
      <c r="I12526" s="8">
        <v>0</v>
      </c>
      <c r="J12526" s="8">
        <v>0</v>
      </c>
    </row>
    <row r="12527" spans="1:10" hidden="1" x14ac:dyDescent="0.35">
      <c r="A12527">
        <v>2024</v>
      </c>
      <c r="B12527">
        <v>3127602</v>
      </c>
      <c r="C12527" t="s">
        <v>88</v>
      </c>
      <c r="D12527" t="s">
        <v>303</v>
      </c>
      <c r="E12527" t="s">
        <v>301</v>
      </c>
      <c r="F12527" s="8">
        <v>7252788.5199999996</v>
      </c>
      <c r="G12527" s="10"/>
      <c r="I12527" s="8">
        <v>0</v>
      </c>
      <c r="J12527" s="8">
        <v>0</v>
      </c>
    </row>
    <row r="12528" spans="1:10" hidden="1" x14ac:dyDescent="0.35">
      <c r="A12528">
        <v>2024</v>
      </c>
      <c r="B12528">
        <v>3127602</v>
      </c>
      <c r="C12528" t="s">
        <v>88</v>
      </c>
      <c r="D12528" t="s">
        <v>303</v>
      </c>
      <c r="E12528" t="s">
        <v>309</v>
      </c>
      <c r="F12528" s="8">
        <v>537125.43999999994</v>
      </c>
      <c r="G12528" s="10"/>
      <c r="I12528" s="8">
        <v>0</v>
      </c>
      <c r="J12528" s="8">
        <v>0</v>
      </c>
    </row>
    <row r="12529" spans="1:10" hidden="1" x14ac:dyDescent="0.35">
      <c r="A12529">
        <v>2024</v>
      </c>
      <c r="B12529">
        <v>3127701</v>
      </c>
      <c r="C12529" t="s">
        <v>89</v>
      </c>
      <c r="D12529" t="s">
        <v>303</v>
      </c>
      <c r="E12529" t="s">
        <v>299</v>
      </c>
      <c r="F12529" s="8">
        <v>331851451.44</v>
      </c>
      <c r="G12529" s="10">
        <v>331851451.44</v>
      </c>
      <c r="H12529">
        <v>0.38448878022481492</v>
      </c>
      <c r="I12529" s="8">
        <v>0</v>
      </c>
      <c r="J12529" s="8">
        <v>0</v>
      </c>
    </row>
    <row r="12530" spans="1:10" hidden="1" x14ac:dyDescent="0.35">
      <c r="A12530">
        <v>2024</v>
      </c>
      <c r="B12530">
        <v>3127701</v>
      </c>
      <c r="C12530" t="s">
        <v>89</v>
      </c>
      <c r="D12530" t="s">
        <v>303</v>
      </c>
      <c r="E12530" t="s">
        <v>300</v>
      </c>
      <c r="F12530" s="8">
        <v>127593159.78</v>
      </c>
      <c r="G12530" s="10"/>
      <c r="I12530" s="8">
        <v>0</v>
      </c>
      <c r="J12530" s="8">
        <v>127593159.78</v>
      </c>
    </row>
    <row r="12531" spans="1:10" hidden="1" x14ac:dyDescent="0.35">
      <c r="A12531">
        <v>2024</v>
      </c>
      <c r="B12531">
        <v>3127701</v>
      </c>
      <c r="C12531" t="s">
        <v>89</v>
      </c>
      <c r="D12531" t="s">
        <v>303</v>
      </c>
      <c r="E12531" t="s">
        <v>306</v>
      </c>
      <c r="F12531" s="8">
        <v>24964.29</v>
      </c>
      <c r="G12531" s="10"/>
      <c r="I12531" s="8">
        <v>0</v>
      </c>
      <c r="J12531" s="8">
        <v>0</v>
      </c>
    </row>
    <row r="12532" spans="1:10" hidden="1" x14ac:dyDescent="0.35">
      <c r="A12532">
        <v>2024</v>
      </c>
      <c r="B12532">
        <v>3127701</v>
      </c>
      <c r="C12532" t="s">
        <v>89</v>
      </c>
      <c r="D12532" t="s">
        <v>303</v>
      </c>
      <c r="E12532" t="s">
        <v>301</v>
      </c>
      <c r="F12532" s="8">
        <v>161221513.74000001</v>
      </c>
      <c r="G12532" s="10"/>
      <c r="I12532" s="8">
        <v>0</v>
      </c>
      <c r="J12532" s="8">
        <v>0</v>
      </c>
    </row>
    <row r="12533" spans="1:10" hidden="1" x14ac:dyDescent="0.35">
      <c r="A12533">
        <v>2024</v>
      </c>
      <c r="B12533">
        <v>3127701</v>
      </c>
      <c r="C12533" t="s">
        <v>89</v>
      </c>
      <c r="D12533" t="s">
        <v>303</v>
      </c>
      <c r="E12533" t="s">
        <v>304</v>
      </c>
      <c r="F12533" s="8">
        <v>3263058.67</v>
      </c>
      <c r="G12533" s="10"/>
      <c r="I12533" s="8">
        <v>0</v>
      </c>
      <c r="J12533" s="8">
        <v>0</v>
      </c>
    </row>
    <row r="12534" spans="1:10" hidden="1" x14ac:dyDescent="0.35">
      <c r="A12534">
        <v>2024</v>
      </c>
      <c r="B12534">
        <v>3127701</v>
      </c>
      <c r="C12534" t="s">
        <v>89</v>
      </c>
      <c r="D12534" t="s">
        <v>303</v>
      </c>
      <c r="E12534" t="s">
        <v>305</v>
      </c>
      <c r="F12534" s="8">
        <v>27001577.84</v>
      </c>
      <c r="G12534" s="10"/>
      <c r="I12534" s="8">
        <v>0</v>
      </c>
      <c r="J12534" s="8">
        <v>0</v>
      </c>
    </row>
    <row r="12535" spans="1:10" hidden="1" x14ac:dyDescent="0.35">
      <c r="A12535">
        <v>2024</v>
      </c>
      <c r="B12535">
        <v>3127800</v>
      </c>
      <c r="C12535" t="s">
        <v>90</v>
      </c>
      <c r="D12535" t="s">
        <v>303</v>
      </c>
      <c r="E12535" t="s">
        <v>299</v>
      </c>
      <c r="F12535" s="8">
        <v>34526110.960000001</v>
      </c>
      <c r="G12535" s="10">
        <v>33361856.16</v>
      </c>
      <c r="H12535">
        <v>0.84610184980786751</v>
      </c>
      <c r="I12535" s="8">
        <v>985078.13992768887</v>
      </c>
      <c r="J12535" s="8">
        <v>0</v>
      </c>
    </row>
    <row r="12536" spans="1:10" hidden="1" x14ac:dyDescent="0.35">
      <c r="A12536">
        <v>2024</v>
      </c>
      <c r="B12536">
        <v>3127800</v>
      </c>
      <c r="C12536" t="s">
        <v>90</v>
      </c>
      <c r="D12536" t="s">
        <v>303</v>
      </c>
      <c r="E12536" t="s">
        <v>300</v>
      </c>
      <c r="F12536" s="8">
        <v>28227528.210000001</v>
      </c>
      <c r="G12536" s="10"/>
      <c r="I12536" s="8">
        <v>0</v>
      </c>
      <c r="J12536" s="8">
        <v>29212606.34992769</v>
      </c>
    </row>
    <row r="12537" spans="1:10" hidden="1" x14ac:dyDescent="0.35">
      <c r="A12537">
        <v>2024</v>
      </c>
      <c r="B12537">
        <v>3127800</v>
      </c>
      <c r="C12537" t="s">
        <v>90</v>
      </c>
      <c r="D12537" t="s">
        <v>303</v>
      </c>
      <c r="E12537" t="s">
        <v>306</v>
      </c>
      <c r="F12537" s="8">
        <v>120000</v>
      </c>
      <c r="G12537" s="10"/>
      <c r="I12537" s="8">
        <v>0</v>
      </c>
      <c r="J12537" s="8">
        <v>0</v>
      </c>
    </row>
    <row r="12538" spans="1:10" hidden="1" x14ac:dyDescent="0.35">
      <c r="A12538">
        <v>2024</v>
      </c>
      <c r="B12538">
        <v>3127800</v>
      </c>
      <c r="C12538" t="s">
        <v>90</v>
      </c>
      <c r="D12538" t="s">
        <v>303</v>
      </c>
      <c r="E12538" t="s">
        <v>301</v>
      </c>
      <c r="F12538" s="8">
        <v>5006937.95</v>
      </c>
      <c r="G12538" s="10"/>
      <c r="I12538" s="8">
        <v>0</v>
      </c>
      <c r="J12538" s="8">
        <v>0</v>
      </c>
    </row>
    <row r="12539" spans="1:10" hidden="1" x14ac:dyDescent="0.35">
      <c r="A12539">
        <v>2024</v>
      </c>
      <c r="B12539">
        <v>3127800</v>
      </c>
      <c r="C12539" t="s">
        <v>90</v>
      </c>
      <c r="D12539" t="s">
        <v>303</v>
      </c>
      <c r="E12539" t="s">
        <v>305</v>
      </c>
      <c r="F12539" s="8">
        <v>7390</v>
      </c>
      <c r="G12539" s="10"/>
      <c r="I12539" s="8">
        <v>0</v>
      </c>
      <c r="J12539" s="8">
        <v>0</v>
      </c>
    </row>
    <row r="12540" spans="1:10" hidden="1" x14ac:dyDescent="0.35">
      <c r="A12540">
        <v>2024</v>
      </c>
      <c r="B12540">
        <v>3127800</v>
      </c>
      <c r="C12540" t="s">
        <v>90</v>
      </c>
      <c r="D12540" t="s">
        <v>303</v>
      </c>
      <c r="E12540" t="s">
        <v>309</v>
      </c>
      <c r="F12540" s="8">
        <v>1164254.8</v>
      </c>
      <c r="G12540" s="10"/>
      <c r="I12540" s="8">
        <v>0</v>
      </c>
      <c r="J12540" s="8">
        <v>0</v>
      </c>
    </row>
    <row r="12541" spans="1:10" hidden="1" x14ac:dyDescent="0.35">
      <c r="A12541">
        <v>2024</v>
      </c>
      <c r="B12541">
        <v>3128006</v>
      </c>
      <c r="C12541" t="s">
        <v>91</v>
      </c>
      <c r="D12541" t="s">
        <v>303</v>
      </c>
      <c r="E12541" t="s">
        <v>299</v>
      </c>
      <c r="F12541" s="8">
        <v>37642257.049999997</v>
      </c>
      <c r="G12541" s="10">
        <v>34665758.239999995</v>
      </c>
      <c r="H12541">
        <v>0.85192030405159846</v>
      </c>
      <c r="I12541" s="8">
        <v>2535739.771224421</v>
      </c>
      <c r="J12541" s="8">
        <v>0</v>
      </c>
    </row>
    <row r="12542" spans="1:10" hidden="1" x14ac:dyDescent="0.35">
      <c r="A12542">
        <v>2024</v>
      </c>
      <c r="B12542">
        <v>3128006</v>
      </c>
      <c r="C12542" t="s">
        <v>91</v>
      </c>
      <c r="D12542" t="s">
        <v>303</v>
      </c>
      <c r="E12542" t="s">
        <v>300</v>
      </c>
      <c r="F12542" s="8">
        <v>29532463.300000001</v>
      </c>
      <c r="G12542" s="10"/>
      <c r="I12542" s="8">
        <v>0</v>
      </c>
      <c r="J12542" s="8">
        <v>32068203.071224421</v>
      </c>
    </row>
    <row r="12543" spans="1:10" hidden="1" x14ac:dyDescent="0.35">
      <c r="A12543">
        <v>2024</v>
      </c>
      <c r="B12543">
        <v>3128006</v>
      </c>
      <c r="C12543" t="s">
        <v>91</v>
      </c>
      <c r="D12543" t="s">
        <v>303</v>
      </c>
      <c r="E12543" t="s">
        <v>306</v>
      </c>
      <c r="F12543" s="8">
        <v>762052.28</v>
      </c>
      <c r="G12543" s="10"/>
      <c r="I12543" s="8">
        <v>0</v>
      </c>
      <c r="J12543" s="8">
        <v>0</v>
      </c>
    </row>
    <row r="12544" spans="1:10" hidden="1" x14ac:dyDescent="0.35">
      <c r="A12544">
        <v>2024</v>
      </c>
      <c r="B12544">
        <v>3128006</v>
      </c>
      <c r="C12544" t="s">
        <v>91</v>
      </c>
      <c r="D12544" t="s">
        <v>303</v>
      </c>
      <c r="E12544" t="s">
        <v>301</v>
      </c>
      <c r="F12544" s="8">
        <v>3570495.84</v>
      </c>
      <c r="G12544" s="10"/>
      <c r="I12544" s="8">
        <v>0</v>
      </c>
      <c r="J12544" s="8">
        <v>0</v>
      </c>
    </row>
    <row r="12545" spans="1:10" hidden="1" x14ac:dyDescent="0.35">
      <c r="A12545">
        <v>2024</v>
      </c>
      <c r="B12545">
        <v>3128006</v>
      </c>
      <c r="C12545" t="s">
        <v>91</v>
      </c>
      <c r="D12545" t="s">
        <v>303</v>
      </c>
      <c r="E12545" t="s">
        <v>305</v>
      </c>
      <c r="F12545" s="8">
        <v>800746.82</v>
      </c>
      <c r="G12545" s="10"/>
      <c r="I12545" s="8">
        <v>0</v>
      </c>
      <c r="J12545" s="8">
        <v>0</v>
      </c>
    </row>
    <row r="12546" spans="1:10" hidden="1" x14ac:dyDescent="0.35">
      <c r="A12546">
        <v>2024</v>
      </c>
      <c r="B12546">
        <v>3128006</v>
      </c>
      <c r="C12546" t="s">
        <v>91</v>
      </c>
      <c r="D12546" t="s">
        <v>303</v>
      </c>
      <c r="E12546" t="s">
        <v>309</v>
      </c>
      <c r="F12546" s="8">
        <v>2976498.81</v>
      </c>
      <c r="G12546" s="10"/>
      <c r="I12546" s="8">
        <v>0</v>
      </c>
      <c r="J12546" s="8">
        <v>0</v>
      </c>
    </row>
    <row r="12547" spans="1:10" hidden="1" x14ac:dyDescent="0.35">
      <c r="A12547">
        <v>2024</v>
      </c>
      <c r="B12547">
        <v>3128253</v>
      </c>
      <c r="C12547" t="s">
        <v>92</v>
      </c>
      <c r="D12547" t="s">
        <v>303</v>
      </c>
      <c r="E12547" t="s">
        <v>299</v>
      </c>
      <c r="F12547" s="8">
        <v>7313224.5899999999</v>
      </c>
      <c r="G12547" s="10">
        <v>7071258.0300000003</v>
      </c>
      <c r="H12547">
        <v>0.75213709037852772</v>
      </c>
      <c r="I12547" s="8">
        <v>181992.02440730145</v>
      </c>
      <c r="J12547" s="8">
        <v>0</v>
      </c>
    </row>
    <row r="12548" spans="1:10" hidden="1" x14ac:dyDescent="0.35">
      <c r="A12548">
        <v>2024</v>
      </c>
      <c r="B12548">
        <v>3128253</v>
      </c>
      <c r="C12548" t="s">
        <v>92</v>
      </c>
      <c r="D12548" t="s">
        <v>303</v>
      </c>
      <c r="E12548" t="s">
        <v>300</v>
      </c>
      <c r="F12548" s="8">
        <v>5318555.4400000004</v>
      </c>
      <c r="G12548" s="10"/>
      <c r="I12548" s="8">
        <v>0</v>
      </c>
      <c r="J12548" s="8">
        <v>5500547.4644073015</v>
      </c>
    </row>
    <row r="12549" spans="1:10" hidden="1" x14ac:dyDescent="0.35">
      <c r="A12549">
        <v>2024</v>
      </c>
      <c r="B12549">
        <v>3128253</v>
      </c>
      <c r="C12549" t="s">
        <v>92</v>
      </c>
      <c r="D12549" t="s">
        <v>303</v>
      </c>
      <c r="E12549" t="s">
        <v>306</v>
      </c>
      <c r="F12549" s="8">
        <v>104312.82</v>
      </c>
      <c r="G12549" s="10"/>
      <c r="I12549" s="8">
        <v>0</v>
      </c>
      <c r="J12549" s="8">
        <v>0</v>
      </c>
    </row>
    <row r="12550" spans="1:10" hidden="1" x14ac:dyDescent="0.35">
      <c r="A12550">
        <v>2024</v>
      </c>
      <c r="B12550">
        <v>3128253</v>
      </c>
      <c r="C12550" t="s">
        <v>92</v>
      </c>
      <c r="D12550" t="s">
        <v>303</v>
      </c>
      <c r="E12550" t="s">
        <v>301</v>
      </c>
      <c r="F12550" s="8">
        <v>1536726.3</v>
      </c>
      <c r="G12550" s="10"/>
      <c r="I12550" s="8">
        <v>0</v>
      </c>
      <c r="J12550" s="8">
        <v>0</v>
      </c>
    </row>
    <row r="12551" spans="1:10" hidden="1" x14ac:dyDescent="0.35">
      <c r="A12551">
        <v>2024</v>
      </c>
      <c r="B12551">
        <v>3128253</v>
      </c>
      <c r="C12551" t="s">
        <v>92</v>
      </c>
      <c r="D12551" t="s">
        <v>303</v>
      </c>
      <c r="E12551" t="s">
        <v>305</v>
      </c>
      <c r="F12551" s="8">
        <v>102277.98</v>
      </c>
      <c r="G12551" s="10"/>
      <c r="I12551" s="8">
        <v>0</v>
      </c>
      <c r="J12551" s="8">
        <v>0</v>
      </c>
    </row>
    <row r="12552" spans="1:10" hidden="1" x14ac:dyDescent="0.35">
      <c r="A12552">
        <v>2024</v>
      </c>
      <c r="B12552">
        <v>3128253</v>
      </c>
      <c r="C12552" t="s">
        <v>92</v>
      </c>
      <c r="D12552" t="s">
        <v>303</v>
      </c>
      <c r="E12552" t="s">
        <v>309</v>
      </c>
      <c r="F12552" s="8">
        <v>241966.56</v>
      </c>
      <c r="G12552" s="10"/>
      <c r="I12552" s="8">
        <v>0</v>
      </c>
      <c r="J12552" s="8">
        <v>0</v>
      </c>
    </row>
    <row r="12553" spans="1:10" hidden="1" x14ac:dyDescent="0.35">
      <c r="A12553">
        <v>2024</v>
      </c>
      <c r="B12553">
        <v>3129608</v>
      </c>
      <c r="C12553" t="s">
        <v>93</v>
      </c>
      <c r="D12553" t="s">
        <v>303</v>
      </c>
      <c r="E12553" t="s">
        <v>299</v>
      </c>
      <c r="F12553" s="8">
        <v>11426189.92</v>
      </c>
      <c r="G12553" s="10">
        <v>10336461.23</v>
      </c>
      <c r="H12553">
        <v>0.62610706469026245</v>
      </c>
      <c r="I12553" s="8">
        <v>682286.8314046649</v>
      </c>
      <c r="J12553" s="8">
        <v>0</v>
      </c>
    </row>
    <row r="12554" spans="1:10" hidden="1" x14ac:dyDescent="0.35">
      <c r="A12554">
        <v>2024</v>
      </c>
      <c r="B12554">
        <v>3129608</v>
      </c>
      <c r="C12554" t="s">
        <v>93</v>
      </c>
      <c r="D12554" t="s">
        <v>303</v>
      </c>
      <c r="E12554" t="s">
        <v>300</v>
      </c>
      <c r="F12554" s="8">
        <v>6471731.4000000004</v>
      </c>
      <c r="G12554" s="10"/>
      <c r="I12554" s="8">
        <v>0</v>
      </c>
      <c r="J12554" s="8">
        <v>7154018.2314046649</v>
      </c>
    </row>
    <row r="12555" spans="1:10" hidden="1" x14ac:dyDescent="0.35">
      <c r="A12555">
        <v>2024</v>
      </c>
      <c r="B12555">
        <v>3129608</v>
      </c>
      <c r="C12555" t="s">
        <v>93</v>
      </c>
      <c r="D12555" t="s">
        <v>303</v>
      </c>
      <c r="E12555" t="s">
        <v>301</v>
      </c>
      <c r="F12555" s="8">
        <v>3228303.58</v>
      </c>
      <c r="G12555" s="10"/>
      <c r="I12555" s="8">
        <v>0</v>
      </c>
      <c r="J12555" s="8">
        <v>0</v>
      </c>
    </row>
    <row r="12556" spans="1:10" hidden="1" x14ac:dyDescent="0.35">
      <c r="A12556">
        <v>2024</v>
      </c>
      <c r="B12556">
        <v>3129608</v>
      </c>
      <c r="C12556" t="s">
        <v>93</v>
      </c>
      <c r="D12556" t="s">
        <v>303</v>
      </c>
      <c r="E12556" t="s">
        <v>309</v>
      </c>
      <c r="F12556" s="8">
        <v>1089728.69</v>
      </c>
      <c r="G12556" s="10"/>
      <c r="I12556" s="8">
        <v>0</v>
      </c>
      <c r="J12556" s="8">
        <v>0</v>
      </c>
    </row>
    <row r="12557" spans="1:10" hidden="1" x14ac:dyDescent="0.35">
      <c r="A12557">
        <v>2024</v>
      </c>
      <c r="B12557">
        <v>3129657</v>
      </c>
      <c r="C12557" t="s">
        <v>94</v>
      </c>
      <c r="D12557" t="s">
        <v>303</v>
      </c>
      <c r="E12557" t="s">
        <v>299</v>
      </c>
      <c r="F12557" s="8">
        <v>8408201.6199999992</v>
      </c>
      <c r="G12557" s="10">
        <v>7206695.0299999993</v>
      </c>
      <c r="H12557">
        <v>0.83936868770205209</v>
      </c>
      <c r="I12557" s="8">
        <v>1008507.0097136676</v>
      </c>
      <c r="J12557" s="8">
        <v>0</v>
      </c>
    </row>
    <row r="12558" spans="1:10" hidden="1" x14ac:dyDescent="0.35">
      <c r="A12558">
        <v>2024</v>
      </c>
      <c r="B12558">
        <v>3129657</v>
      </c>
      <c r="C12558" t="s">
        <v>94</v>
      </c>
      <c r="D12558" t="s">
        <v>303</v>
      </c>
      <c r="E12558" t="s">
        <v>300</v>
      </c>
      <c r="F12558" s="8">
        <v>6049074.1500000004</v>
      </c>
      <c r="G12558" s="10"/>
      <c r="I12558" s="8">
        <v>0</v>
      </c>
      <c r="J12558" s="8">
        <v>7057581.1597136678</v>
      </c>
    </row>
    <row r="12559" spans="1:10" hidden="1" x14ac:dyDescent="0.35">
      <c r="A12559">
        <v>2024</v>
      </c>
      <c r="B12559">
        <v>3129657</v>
      </c>
      <c r="C12559" t="s">
        <v>94</v>
      </c>
      <c r="D12559" t="s">
        <v>303</v>
      </c>
      <c r="E12559" t="s">
        <v>301</v>
      </c>
      <c r="F12559" s="8">
        <v>1157620.8799999999</v>
      </c>
      <c r="G12559" s="10"/>
      <c r="I12559" s="8">
        <v>0</v>
      </c>
      <c r="J12559" s="8">
        <v>0</v>
      </c>
    </row>
    <row r="12560" spans="1:10" hidden="1" x14ac:dyDescent="0.35">
      <c r="A12560">
        <v>2024</v>
      </c>
      <c r="B12560">
        <v>3129657</v>
      </c>
      <c r="C12560" t="s">
        <v>94</v>
      </c>
      <c r="D12560" t="s">
        <v>303</v>
      </c>
      <c r="E12560" t="s">
        <v>309</v>
      </c>
      <c r="F12560" s="8">
        <v>1201506.5900000001</v>
      </c>
      <c r="G12560" s="10"/>
      <c r="I12560" s="8">
        <v>0</v>
      </c>
      <c r="J12560" s="8">
        <v>0</v>
      </c>
    </row>
    <row r="12561" spans="1:10" hidden="1" x14ac:dyDescent="0.35">
      <c r="A12561">
        <v>2024</v>
      </c>
      <c r="B12561">
        <v>3130051</v>
      </c>
      <c r="C12561" t="s">
        <v>95</v>
      </c>
      <c r="D12561" t="s">
        <v>303</v>
      </c>
      <c r="E12561" t="s">
        <v>299</v>
      </c>
      <c r="F12561" s="8">
        <v>13504745.300000001</v>
      </c>
      <c r="G12561" s="10">
        <v>12938753.680000002</v>
      </c>
      <c r="H12561">
        <v>0.66625364723691061</v>
      </c>
      <c r="I12561" s="8">
        <v>377093.98113052757</v>
      </c>
      <c r="J12561" s="8">
        <v>0</v>
      </c>
    </row>
    <row r="12562" spans="1:10" hidden="1" x14ac:dyDescent="0.35">
      <c r="A12562">
        <v>2024</v>
      </c>
      <c r="B12562">
        <v>3130051</v>
      </c>
      <c r="C12562" t="s">
        <v>95</v>
      </c>
      <c r="D12562" t="s">
        <v>303</v>
      </c>
      <c r="E12562" t="s">
        <v>300</v>
      </c>
      <c r="F12562" s="8">
        <v>8620491.8300000001</v>
      </c>
      <c r="G12562" s="10"/>
      <c r="I12562" s="8">
        <v>0</v>
      </c>
      <c r="J12562" s="8">
        <v>8997585.8111305274</v>
      </c>
    </row>
    <row r="12563" spans="1:10" hidden="1" x14ac:dyDescent="0.35">
      <c r="A12563">
        <v>2024</v>
      </c>
      <c r="B12563">
        <v>3130051</v>
      </c>
      <c r="C12563" t="s">
        <v>95</v>
      </c>
      <c r="D12563" t="s">
        <v>303</v>
      </c>
      <c r="E12563" t="s">
        <v>306</v>
      </c>
      <c r="F12563" s="8">
        <v>408639</v>
      </c>
      <c r="G12563" s="10"/>
      <c r="I12563" s="8">
        <v>0</v>
      </c>
      <c r="J12563" s="8">
        <v>0</v>
      </c>
    </row>
    <row r="12564" spans="1:10" hidden="1" x14ac:dyDescent="0.35">
      <c r="A12564">
        <v>2024</v>
      </c>
      <c r="B12564">
        <v>3130051</v>
      </c>
      <c r="C12564" t="s">
        <v>95</v>
      </c>
      <c r="D12564" t="s">
        <v>303</v>
      </c>
      <c r="E12564" t="s">
        <v>301</v>
      </c>
      <c r="F12564" s="8">
        <v>3412247.8</v>
      </c>
      <c r="G12564" s="10"/>
      <c r="I12564" s="8">
        <v>0</v>
      </c>
      <c r="J12564" s="8">
        <v>0</v>
      </c>
    </row>
    <row r="12565" spans="1:10" hidden="1" x14ac:dyDescent="0.35">
      <c r="A12565">
        <v>2024</v>
      </c>
      <c r="B12565">
        <v>3130051</v>
      </c>
      <c r="C12565" t="s">
        <v>95</v>
      </c>
      <c r="D12565" t="s">
        <v>303</v>
      </c>
      <c r="E12565" t="s">
        <v>309</v>
      </c>
      <c r="F12565" s="8">
        <v>565991.62</v>
      </c>
      <c r="G12565" s="10"/>
      <c r="I12565" s="8">
        <v>0</v>
      </c>
      <c r="J12565" s="8">
        <v>0</v>
      </c>
    </row>
    <row r="12566" spans="1:10" hidden="1" x14ac:dyDescent="0.35">
      <c r="A12566">
        <v>2024</v>
      </c>
      <c r="B12566">
        <v>3130556</v>
      </c>
      <c r="C12566" t="s">
        <v>96</v>
      </c>
      <c r="D12566" t="s">
        <v>303</v>
      </c>
      <c r="E12566" t="s">
        <v>299</v>
      </c>
      <c r="F12566" s="8">
        <v>9388523.5600000005</v>
      </c>
      <c r="G12566" s="10">
        <v>9388523.5600000005</v>
      </c>
      <c r="H12566">
        <v>0.64626312446512091</v>
      </c>
      <c r="I12566" s="8">
        <v>0</v>
      </c>
      <c r="J12566" s="8">
        <v>0</v>
      </c>
    </row>
    <row r="12567" spans="1:10" hidden="1" x14ac:dyDescent="0.35">
      <c r="A12567">
        <v>2024</v>
      </c>
      <c r="B12567">
        <v>3130556</v>
      </c>
      <c r="C12567" t="s">
        <v>96</v>
      </c>
      <c r="D12567" t="s">
        <v>303</v>
      </c>
      <c r="E12567" t="s">
        <v>300</v>
      </c>
      <c r="F12567" s="8">
        <v>6067456.5700000003</v>
      </c>
      <c r="G12567" s="10"/>
      <c r="I12567" s="8">
        <v>0</v>
      </c>
      <c r="J12567" s="8">
        <v>6067456.5700000003</v>
      </c>
    </row>
    <row r="12568" spans="1:10" hidden="1" x14ac:dyDescent="0.35">
      <c r="A12568">
        <v>2024</v>
      </c>
      <c r="B12568">
        <v>3130556</v>
      </c>
      <c r="C12568" t="s">
        <v>96</v>
      </c>
      <c r="D12568" t="s">
        <v>303</v>
      </c>
      <c r="E12568" t="s">
        <v>306</v>
      </c>
      <c r="F12568" s="8">
        <v>116122</v>
      </c>
      <c r="G12568" s="10"/>
      <c r="I12568" s="8">
        <v>0</v>
      </c>
      <c r="J12568" s="8">
        <v>0</v>
      </c>
    </row>
    <row r="12569" spans="1:10" hidden="1" x14ac:dyDescent="0.35">
      <c r="A12569">
        <v>2024</v>
      </c>
      <c r="B12569">
        <v>3130556</v>
      </c>
      <c r="C12569" t="s">
        <v>96</v>
      </c>
      <c r="D12569" t="s">
        <v>303</v>
      </c>
      <c r="E12569" t="s">
        <v>301</v>
      </c>
      <c r="F12569" s="8">
        <v>2704813.9</v>
      </c>
      <c r="G12569" s="10"/>
      <c r="I12569" s="8">
        <v>0</v>
      </c>
      <c r="J12569" s="8">
        <v>0</v>
      </c>
    </row>
    <row r="12570" spans="1:10" hidden="1" x14ac:dyDescent="0.35">
      <c r="A12570">
        <v>2024</v>
      </c>
      <c r="B12570">
        <v>3130556</v>
      </c>
      <c r="C12570" t="s">
        <v>96</v>
      </c>
      <c r="D12570" t="s">
        <v>303</v>
      </c>
      <c r="E12570" t="s">
        <v>305</v>
      </c>
      <c r="F12570" s="8">
        <v>36000</v>
      </c>
      <c r="G12570" s="10"/>
      <c r="I12570" s="8">
        <v>0</v>
      </c>
      <c r="J12570" s="8">
        <v>0</v>
      </c>
    </row>
    <row r="12571" spans="1:10" hidden="1" x14ac:dyDescent="0.35">
      <c r="A12571">
        <v>2024</v>
      </c>
      <c r="B12571">
        <v>3130655</v>
      </c>
      <c r="C12571" t="s">
        <v>97</v>
      </c>
      <c r="D12571" t="s">
        <v>303</v>
      </c>
      <c r="E12571" t="s">
        <v>299</v>
      </c>
      <c r="F12571" s="8">
        <v>12802887.59</v>
      </c>
      <c r="G12571" s="10">
        <v>12089070.01</v>
      </c>
      <c r="H12571">
        <v>0.82699786019354848</v>
      </c>
      <c r="I12571" s="8">
        <v>590325.61122853705</v>
      </c>
      <c r="J12571" s="8">
        <v>0</v>
      </c>
    </row>
    <row r="12572" spans="1:10" hidden="1" x14ac:dyDescent="0.35">
      <c r="A12572">
        <v>2024</v>
      </c>
      <c r="B12572">
        <v>3130655</v>
      </c>
      <c r="C12572" t="s">
        <v>97</v>
      </c>
      <c r="D12572" t="s">
        <v>303</v>
      </c>
      <c r="E12572" t="s">
        <v>300</v>
      </c>
      <c r="F12572" s="8">
        <v>9997635.0299999993</v>
      </c>
      <c r="G12572" s="10"/>
      <c r="I12572" s="8">
        <v>0</v>
      </c>
      <c r="J12572" s="8">
        <v>10587960.641228536</v>
      </c>
    </row>
    <row r="12573" spans="1:10" hidden="1" x14ac:dyDescent="0.35">
      <c r="A12573">
        <v>2024</v>
      </c>
      <c r="B12573">
        <v>3130655</v>
      </c>
      <c r="C12573" t="s">
        <v>97</v>
      </c>
      <c r="D12573" t="s">
        <v>303</v>
      </c>
      <c r="E12573" t="s">
        <v>301</v>
      </c>
      <c r="F12573" s="8">
        <v>2061792.58</v>
      </c>
      <c r="G12573" s="10"/>
      <c r="I12573" s="8">
        <v>0</v>
      </c>
      <c r="J12573" s="8">
        <v>0</v>
      </c>
    </row>
    <row r="12574" spans="1:10" hidden="1" x14ac:dyDescent="0.35">
      <c r="A12574">
        <v>2024</v>
      </c>
      <c r="B12574">
        <v>3130655</v>
      </c>
      <c r="C12574" t="s">
        <v>97</v>
      </c>
      <c r="D12574" t="s">
        <v>303</v>
      </c>
      <c r="E12574" t="s">
        <v>309</v>
      </c>
      <c r="F12574" s="8">
        <v>713817.58</v>
      </c>
      <c r="G12574" s="10"/>
      <c r="I12574" s="8">
        <v>0</v>
      </c>
      <c r="J12574" s="8">
        <v>0</v>
      </c>
    </row>
    <row r="12575" spans="1:10" hidden="1" x14ac:dyDescent="0.35">
      <c r="A12575">
        <v>2024</v>
      </c>
      <c r="B12575">
        <v>3130903</v>
      </c>
      <c r="C12575" t="s">
        <v>98</v>
      </c>
      <c r="D12575" t="s">
        <v>303</v>
      </c>
      <c r="E12575" t="s">
        <v>299</v>
      </c>
      <c r="F12575" s="8">
        <v>26002965.109999999</v>
      </c>
      <c r="G12575" s="10">
        <v>24913910.849999998</v>
      </c>
      <c r="H12575">
        <v>0.77155666309209758</v>
      </c>
      <c r="I12575" s="8">
        <v>840267.07077183365</v>
      </c>
      <c r="J12575" s="8">
        <v>0</v>
      </c>
    </row>
    <row r="12576" spans="1:10" hidden="1" x14ac:dyDescent="0.35">
      <c r="A12576">
        <v>2024</v>
      </c>
      <c r="B12576">
        <v>3130903</v>
      </c>
      <c r="C12576" t="s">
        <v>98</v>
      </c>
      <c r="D12576" t="s">
        <v>303</v>
      </c>
      <c r="E12576" t="s">
        <v>300</v>
      </c>
      <c r="F12576" s="8">
        <v>19222493.920000002</v>
      </c>
      <c r="G12576" s="10"/>
      <c r="I12576" s="8">
        <v>0</v>
      </c>
      <c r="J12576" s="8">
        <v>20062760.990771834</v>
      </c>
    </row>
    <row r="12577" spans="1:11" hidden="1" x14ac:dyDescent="0.35">
      <c r="A12577">
        <v>2024</v>
      </c>
      <c r="B12577">
        <v>3130903</v>
      </c>
      <c r="C12577" t="s">
        <v>98</v>
      </c>
      <c r="D12577" t="s">
        <v>303</v>
      </c>
      <c r="E12577" t="s">
        <v>306</v>
      </c>
      <c r="F12577" s="8">
        <v>180937.27</v>
      </c>
      <c r="G12577" s="10"/>
      <c r="I12577" s="8">
        <v>0</v>
      </c>
      <c r="J12577" s="8">
        <v>0</v>
      </c>
    </row>
    <row r="12578" spans="1:11" hidden="1" x14ac:dyDescent="0.35">
      <c r="A12578">
        <v>2024</v>
      </c>
      <c r="B12578">
        <v>3130903</v>
      </c>
      <c r="C12578" t="s">
        <v>98</v>
      </c>
      <c r="D12578" t="s">
        <v>303</v>
      </c>
      <c r="E12578" t="s">
        <v>301</v>
      </c>
      <c r="F12578" s="8">
        <v>3399796.15</v>
      </c>
      <c r="G12578" s="10"/>
      <c r="I12578" s="8">
        <v>0</v>
      </c>
      <c r="J12578" s="8">
        <v>0</v>
      </c>
    </row>
    <row r="12579" spans="1:11" hidden="1" x14ac:dyDescent="0.35">
      <c r="A12579">
        <v>2024</v>
      </c>
      <c r="B12579">
        <v>3130903</v>
      </c>
      <c r="C12579" t="s">
        <v>98</v>
      </c>
      <c r="D12579" t="s">
        <v>303</v>
      </c>
      <c r="E12579" t="s">
        <v>309</v>
      </c>
      <c r="F12579" s="8">
        <v>1089054.26</v>
      </c>
      <c r="G12579" s="10"/>
      <c r="I12579" s="8">
        <v>0</v>
      </c>
      <c r="J12579" s="8">
        <v>0</v>
      </c>
    </row>
    <row r="12580" spans="1:11" hidden="1" x14ac:dyDescent="0.35">
      <c r="A12580">
        <v>2024</v>
      </c>
      <c r="B12580">
        <v>3131109</v>
      </c>
      <c r="C12580" t="s">
        <v>99</v>
      </c>
      <c r="D12580" t="s">
        <v>303</v>
      </c>
      <c r="E12580" t="s">
        <v>299</v>
      </c>
      <c r="F12580" s="8">
        <v>10410158.720000001</v>
      </c>
      <c r="G12580" s="10">
        <v>10410158.720000001</v>
      </c>
      <c r="H12580">
        <v>0.78652446905247564</v>
      </c>
      <c r="I12580" s="8">
        <v>0</v>
      </c>
      <c r="J12580" s="8">
        <v>0</v>
      </c>
    </row>
    <row r="12581" spans="1:11" hidden="1" x14ac:dyDescent="0.35">
      <c r="A12581">
        <v>2024</v>
      </c>
      <c r="B12581">
        <v>3131109</v>
      </c>
      <c r="C12581" t="s">
        <v>99</v>
      </c>
      <c r="D12581" t="s">
        <v>303</v>
      </c>
      <c r="E12581" t="s">
        <v>300</v>
      </c>
      <c r="F12581" s="8">
        <v>8187844.5599999996</v>
      </c>
      <c r="G12581" s="10"/>
      <c r="I12581" s="8">
        <v>0</v>
      </c>
      <c r="J12581" s="8">
        <v>8187844.5599999996</v>
      </c>
    </row>
    <row r="12582" spans="1:11" hidden="1" x14ac:dyDescent="0.35">
      <c r="A12582">
        <v>2024</v>
      </c>
      <c r="B12582">
        <v>3131109</v>
      </c>
      <c r="C12582" t="s">
        <v>99</v>
      </c>
      <c r="D12582" t="s">
        <v>303</v>
      </c>
      <c r="E12582" t="s">
        <v>301</v>
      </c>
      <c r="F12582" s="8">
        <v>1047045.78</v>
      </c>
      <c r="G12582" s="10"/>
      <c r="I12582" s="8">
        <v>0</v>
      </c>
      <c r="J12582" s="8">
        <v>0</v>
      </c>
    </row>
    <row r="12583" spans="1:11" hidden="1" x14ac:dyDescent="0.35">
      <c r="A12583">
        <v>2024</v>
      </c>
      <c r="B12583">
        <v>3131109</v>
      </c>
      <c r="C12583" t="s">
        <v>99</v>
      </c>
      <c r="D12583" t="s">
        <v>303</v>
      </c>
      <c r="E12583" t="s">
        <v>305</v>
      </c>
      <c r="F12583" s="8">
        <v>941.33</v>
      </c>
      <c r="G12583" s="10"/>
      <c r="I12583" s="8">
        <v>0</v>
      </c>
      <c r="J12583" s="8">
        <v>0</v>
      </c>
    </row>
    <row r="12584" spans="1:11" hidden="1" x14ac:dyDescent="0.35">
      <c r="A12584">
        <v>2024</v>
      </c>
      <c r="B12584">
        <v>3131208</v>
      </c>
      <c r="C12584" t="s">
        <v>100</v>
      </c>
      <c r="D12584" t="s">
        <v>303</v>
      </c>
      <c r="E12584" t="s">
        <v>299</v>
      </c>
      <c r="F12584" s="8">
        <v>36802951.119999997</v>
      </c>
      <c r="G12584" s="10">
        <v>35911623.909999996</v>
      </c>
      <c r="H12584">
        <v>0.78904626872385852</v>
      </c>
      <c r="I12584" s="8">
        <v>703298.40926254704</v>
      </c>
      <c r="J12584" s="8">
        <v>0</v>
      </c>
    </row>
    <row r="12585" spans="1:11" hidden="1" x14ac:dyDescent="0.35">
      <c r="A12585">
        <v>2024</v>
      </c>
      <c r="B12585">
        <v>3131208</v>
      </c>
      <c r="C12585" t="s">
        <v>100</v>
      </c>
      <c r="D12585" t="s">
        <v>303</v>
      </c>
      <c r="E12585" t="s">
        <v>300</v>
      </c>
      <c r="F12585" s="8">
        <v>28335932.850000001</v>
      </c>
      <c r="G12585" s="10"/>
      <c r="I12585" s="8">
        <v>0</v>
      </c>
      <c r="J12585" s="8">
        <v>29039231.259262547</v>
      </c>
    </row>
    <row r="12586" spans="1:11" hidden="1" x14ac:dyDescent="0.35">
      <c r="A12586">
        <v>2024</v>
      </c>
      <c r="B12586">
        <v>3131208</v>
      </c>
      <c r="C12586" t="s">
        <v>100</v>
      </c>
      <c r="D12586" t="s">
        <v>303</v>
      </c>
      <c r="E12586" t="s">
        <v>306</v>
      </c>
      <c r="F12586" s="8">
        <v>184661.43</v>
      </c>
      <c r="G12586" s="10"/>
      <c r="I12586" s="8">
        <v>0</v>
      </c>
      <c r="J12586" s="8">
        <v>0</v>
      </c>
    </row>
    <row r="12587" spans="1:11" hidden="1" x14ac:dyDescent="0.35">
      <c r="A12587">
        <v>2024</v>
      </c>
      <c r="B12587">
        <v>3131208</v>
      </c>
      <c r="C12587" t="s">
        <v>100</v>
      </c>
      <c r="D12587" t="s">
        <v>303</v>
      </c>
      <c r="E12587" t="s">
        <v>301</v>
      </c>
      <c r="F12587" s="8">
        <v>5121876.54</v>
      </c>
      <c r="G12587" s="10"/>
      <c r="I12587" s="8">
        <v>0</v>
      </c>
      <c r="J12587" s="8">
        <v>0</v>
      </c>
    </row>
    <row r="12588" spans="1:11" hidden="1" x14ac:dyDescent="0.35">
      <c r="A12588">
        <v>2024</v>
      </c>
      <c r="B12588">
        <v>3131208</v>
      </c>
      <c r="C12588" t="s">
        <v>100</v>
      </c>
      <c r="D12588" t="s">
        <v>303</v>
      </c>
      <c r="E12588" t="s">
        <v>304</v>
      </c>
      <c r="F12588" s="8">
        <v>42404.5</v>
      </c>
      <c r="G12588" s="10"/>
      <c r="I12588" s="8">
        <v>0</v>
      </c>
      <c r="J12588" s="8">
        <v>0</v>
      </c>
    </row>
    <row r="12589" spans="1:11" hidden="1" x14ac:dyDescent="0.35">
      <c r="A12589">
        <v>2024</v>
      </c>
      <c r="B12589">
        <v>3131208</v>
      </c>
      <c r="C12589" t="s">
        <v>100</v>
      </c>
      <c r="D12589" t="s">
        <v>303</v>
      </c>
      <c r="E12589" t="s">
        <v>305</v>
      </c>
      <c r="F12589" s="8">
        <v>508972.27</v>
      </c>
      <c r="G12589" s="10"/>
      <c r="I12589" s="8">
        <v>0</v>
      </c>
      <c r="J12589" s="8">
        <v>0</v>
      </c>
    </row>
    <row r="12590" spans="1:11" hidden="1" x14ac:dyDescent="0.35">
      <c r="A12590">
        <v>2024</v>
      </c>
      <c r="B12590">
        <v>3131208</v>
      </c>
      <c r="C12590" t="s">
        <v>100</v>
      </c>
      <c r="D12590" t="s">
        <v>303</v>
      </c>
      <c r="E12590" t="s">
        <v>309</v>
      </c>
      <c r="F12590" s="8">
        <v>891327.21</v>
      </c>
      <c r="G12590" s="10"/>
      <c r="I12590" s="8">
        <v>0</v>
      </c>
      <c r="J12590" s="8">
        <v>0</v>
      </c>
    </row>
    <row r="12591" spans="1:11" hidden="1" x14ac:dyDescent="0.35">
      <c r="A12591">
        <v>2024</v>
      </c>
      <c r="B12591">
        <v>3131802</v>
      </c>
      <c r="C12591" t="s">
        <v>101</v>
      </c>
      <c r="D12591" t="s">
        <v>303</v>
      </c>
      <c r="E12591" t="s">
        <v>299</v>
      </c>
      <c r="F12591" s="8">
        <v>12748308.23</v>
      </c>
      <c r="G12591" s="10">
        <v>11135208.640000001</v>
      </c>
      <c r="H12591">
        <v>0.88162192980696585</v>
      </c>
      <c r="I12591" s="8">
        <v>1422143.9735066255</v>
      </c>
      <c r="J12591" s="8">
        <v>0</v>
      </c>
      <c r="K12591">
        <f>J12592/F12591</f>
        <v>0.88162192980696596</v>
      </c>
    </row>
    <row r="12592" spans="1:11" hidden="1" x14ac:dyDescent="0.35">
      <c r="A12592">
        <v>2024</v>
      </c>
      <c r="B12592">
        <v>3131802</v>
      </c>
      <c r="C12592" t="s">
        <v>101</v>
      </c>
      <c r="D12592" t="s">
        <v>303</v>
      </c>
      <c r="E12592" t="s">
        <v>300</v>
      </c>
      <c r="F12592" s="8">
        <v>9817044.1300000008</v>
      </c>
      <c r="G12592" s="10"/>
      <c r="I12592" s="8">
        <v>0</v>
      </c>
      <c r="J12592" s="8">
        <v>11239188.103506627</v>
      </c>
    </row>
    <row r="12593" spans="1:10" hidden="1" x14ac:dyDescent="0.35">
      <c r="A12593">
        <v>2024</v>
      </c>
      <c r="B12593">
        <v>3131802</v>
      </c>
      <c r="C12593" t="s">
        <v>101</v>
      </c>
      <c r="D12593" t="s">
        <v>303</v>
      </c>
      <c r="E12593" t="s">
        <v>301</v>
      </c>
      <c r="F12593" s="8">
        <v>1318164.51</v>
      </c>
      <c r="G12593" s="10"/>
      <c r="I12593" s="8">
        <v>0</v>
      </c>
      <c r="J12593" s="8">
        <v>0</v>
      </c>
    </row>
    <row r="12594" spans="1:10" hidden="1" x14ac:dyDescent="0.35">
      <c r="A12594">
        <v>2024</v>
      </c>
      <c r="B12594">
        <v>3131802</v>
      </c>
      <c r="C12594" t="s">
        <v>101</v>
      </c>
      <c r="D12594" t="s">
        <v>303</v>
      </c>
      <c r="E12594" t="s">
        <v>309</v>
      </c>
      <c r="F12594" s="8">
        <v>1613099.59</v>
      </c>
      <c r="G12594" s="10"/>
      <c r="I12594" s="8">
        <v>0</v>
      </c>
      <c r="J12594" s="8">
        <v>0</v>
      </c>
    </row>
    <row r="12595" spans="1:10" hidden="1" x14ac:dyDescent="0.35">
      <c r="A12595">
        <v>2024</v>
      </c>
      <c r="B12595">
        <v>3132008</v>
      </c>
      <c r="C12595" t="s">
        <v>102</v>
      </c>
      <c r="D12595" t="s">
        <v>303</v>
      </c>
      <c r="E12595" t="s">
        <v>299</v>
      </c>
      <c r="F12595" s="8">
        <v>7940583.6900000004</v>
      </c>
      <c r="G12595" s="10">
        <v>7716930.6300000008</v>
      </c>
      <c r="H12595">
        <v>0.67589161547251064</v>
      </c>
      <c r="I12595" s="8">
        <v>151165.22802877036</v>
      </c>
      <c r="J12595" s="8">
        <v>0</v>
      </c>
    </row>
    <row r="12596" spans="1:10" hidden="1" x14ac:dyDescent="0.35">
      <c r="A12596">
        <v>2024</v>
      </c>
      <c r="B12596">
        <v>3132008</v>
      </c>
      <c r="C12596" t="s">
        <v>102</v>
      </c>
      <c r="D12596" t="s">
        <v>303</v>
      </c>
      <c r="E12596" t="s">
        <v>300</v>
      </c>
      <c r="F12596" s="8">
        <v>5215808.71</v>
      </c>
      <c r="G12596" s="10"/>
      <c r="I12596" s="8">
        <v>0</v>
      </c>
      <c r="J12596" s="8">
        <v>5366973.9380287705</v>
      </c>
    </row>
    <row r="12597" spans="1:10" hidden="1" x14ac:dyDescent="0.35">
      <c r="A12597">
        <v>2024</v>
      </c>
      <c r="B12597">
        <v>3132008</v>
      </c>
      <c r="C12597" t="s">
        <v>102</v>
      </c>
      <c r="D12597" t="s">
        <v>303</v>
      </c>
      <c r="E12597" t="s">
        <v>308</v>
      </c>
      <c r="F12597" s="8">
        <v>130215.44</v>
      </c>
      <c r="G12597" s="10"/>
      <c r="I12597" s="8">
        <v>0</v>
      </c>
      <c r="J12597" s="8">
        <v>0</v>
      </c>
    </row>
    <row r="12598" spans="1:10" hidden="1" x14ac:dyDescent="0.35">
      <c r="A12598">
        <v>2024</v>
      </c>
      <c r="B12598">
        <v>3132008</v>
      </c>
      <c r="C12598" t="s">
        <v>102</v>
      </c>
      <c r="D12598" t="s">
        <v>303</v>
      </c>
      <c r="E12598" t="s">
        <v>301</v>
      </c>
      <c r="F12598" s="8">
        <v>2172150.9700000002</v>
      </c>
      <c r="G12598" s="10"/>
      <c r="I12598" s="8">
        <v>0</v>
      </c>
      <c r="J12598" s="8">
        <v>0</v>
      </c>
    </row>
    <row r="12599" spans="1:10" hidden="1" x14ac:dyDescent="0.35">
      <c r="A12599">
        <v>2024</v>
      </c>
      <c r="B12599">
        <v>3132008</v>
      </c>
      <c r="C12599" t="s">
        <v>102</v>
      </c>
      <c r="D12599" t="s">
        <v>303</v>
      </c>
      <c r="E12599" t="s">
        <v>309</v>
      </c>
      <c r="F12599" s="8">
        <v>223653.06</v>
      </c>
      <c r="G12599" s="10"/>
      <c r="I12599" s="8">
        <v>0</v>
      </c>
      <c r="J12599" s="8">
        <v>0</v>
      </c>
    </row>
    <row r="12600" spans="1:10" hidden="1" x14ac:dyDescent="0.35">
      <c r="A12600">
        <v>2024</v>
      </c>
      <c r="B12600">
        <v>3132107</v>
      </c>
      <c r="C12600" t="s">
        <v>103</v>
      </c>
      <c r="D12600" t="s">
        <v>303</v>
      </c>
      <c r="E12600" t="s">
        <v>299</v>
      </c>
      <c r="F12600" s="8">
        <v>27901053.699999999</v>
      </c>
      <c r="G12600" s="10">
        <v>26220154.66</v>
      </c>
      <c r="H12600">
        <v>0.87828829343754911</v>
      </c>
      <c r="I12600" s="8">
        <v>1476313.9492824145</v>
      </c>
      <c r="J12600" s="8">
        <v>0</v>
      </c>
    </row>
    <row r="12601" spans="1:10" hidden="1" x14ac:dyDescent="0.35">
      <c r="A12601">
        <v>2024</v>
      </c>
      <c r="B12601">
        <v>3132107</v>
      </c>
      <c r="C12601" t="s">
        <v>103</v>
      </c>
      <c r="D12601" t="s">
        <v>303</v>
      </c>
      <c r="E12601" t="s">
        <v>300</v>
      </c>
      <c r="F12601" s="8">
        <v>23028854.890000001</v>
      </c>
      <c r="G12601" s="10"/>
      <c r="I12601" s="8">
        <v>0</v>
      </c>
      <c r="J12601" s="8">
        <v>24505168.839282416</v>
      </c>
    </row>
    <row r="12602" spans="1:10" hidden="1" x14ac:dyDescent="0.35">
      <c r="A12602">
        <v>2024</v>
      </c>
      <c r="B12602">
        <v>3132107</v>
      </c>
      <c r="C12602" t="s">
        <v>103</v>
      </c>
      <c r="D12602" t="s">
        <v>303</v>
      </c>
      <c r="E12602" t="s">
        <v>301</v>
      </c>
      <c r="F12602" s="8">
        <v>1209088.6299999999</v>
      </c>
      <c r="G12602" s="10"/>
      <c r="I12602" s="8">
        <v>0</v>
      </c>
      <c r="J12602" s="8">
        <v>0</v>
      </c>
    </row>
    <row r="12603" spans="1:10" hidden="1" x14ac:dyDescent="0.35">
      <c r="A12603">
        <v>2024</v>
      </c>
      <c r="B12603">
        <v>3132107</v>
      </c>
      <c r="C12603" t="s">
        <v>103</v>
      </c>
      <c r="D12603" t="s">
        <v>303</v>
      </c>
      <c r="E12603" t="s">
        <v>305</v>
      </c>
      <c r="F12603" s="8">
        <v>588363.13</v>
      </c>
      <c r="G12603" s="10"/>
      <c r="I12603" s="8">
        <v>0</v>
      </c>
      <c r="J12603" s="8">
        <v>0</v>
      </c>
    </row>
    <row r="12604" spans="1:10" hidden="1" x14ac:dyDescent="0.35">
      <c r="A12604">
        <v>2024</v>
      </c>
      <c r="B12604">
        <v>3132107</v>
      </c>
      <c r="C12604" t="s">
        <v>103</v>
      </c>
      <c r="D12604" t="s">
        <v>303</v>
      </c>
      <c r="E12604" t="s">
        <v>309</v>
      </c>
      <c r="F12604" s="8">
        <v>1680899.04</v>
      </c>
      <c r="G12604" s="10"/>
      <c r="I12604" s="8">
        <v>0</v>
      </c>
      <c r="J12604" s="8">
        <v>0</v>
      </c>
    </row>
    <row r="12605" spans="1:10" hidden="1" x14ac:dyDescent="0.35">
      <c r="A12605">
        <v>2024</v>
      </c>
      <c r="B12605">
        <v>3132305</v>
      </c>
      <c r="C12605" t="s">
        <v>104</v>
      </c>
      <c r="D12605" t="s">
        <v>303</v>
      </c>
      <c r="E12605" t="s">
        <v>299</v>
      </c>
      <c r="F12605" s="8">
        <v>21465822.16</v>
      </c>
      <c r="G12605" s="10">
        <v>18383304.530000001</v>
      </c>
      <c r="H12605">
        <v>0.91415494872400926</v>
      </c>
      <c r="I12605" s="8">
        <v>2817898.7459935043</v>
      </c>
      <c r="J12605" s="8">
        <v>0</v>
      </c>
    </row>
    <row r="12606" spans="1:10" hidden="1" x14ac:dyDescent="0.35">
      <c r="A12606">
        <v>2024</v>
      </c>
      <c r="B12606">
        <v>3132305</v>
      </c>
      <c r="C12606" t="s">
        <v>104</v>
      </c>
      <c r="D12606" t="s">
        <v>303</v>
      </c>
      <c r="E12606" t="s">
        <v>300</v>
      </c>
      <c r="F12606" s="8">
        <v>16805188.809999999</v>
      </c>
      <c r="G12606" s="10"/>
      <c r="I12606" s="8">
        <v>0</v>
      </c>
      <c r="J12606" s="8">
        <v>19623087.555993505</v>
      </c>
    </row>
    <row r="12607" spans="1:10" hidden="1" x14ac:dyDescent="0.35">
      <c r="A12607">
        <v>2024</v>
      </c>
      <c r="B12607">
        <v>3132305</v>
      </c>
      <c r="C12607" t="s">
        <v>104</v>
      </c>
      <c r="D12607" t="s">
        <v>303</v>
      </c>
      <c r="E12607" t="s">
        <v>306</v>
      </c>
      <c r="F12607" s="8">
        <v>246476.2</v>
      </c>
      <c r="G12607" s="10"/>
      <c r="I12607" s="8">
        <v>0</v>
      </c>
      <c r="J12607" s="8">
        <v>0</v>
      </c>
    </row>
    <row r="12608" spans="1:10" hidden="1" x14ac:dyDescent="0.35">
      <c r="A12608">
        <v>2024</v>
      </c>
      <c r="B12608">
        <v>3132305</v>
      </c>
      <c r="C12608" t="s">
        <v>104</v>
      </c>
      <c r="D12608" t="s">
        <v>303</v>
      </c>
      <c r="E12608" t="s">
        <v>301</v>
      </c>
      <c r="F12608" s="8">
        <v>752559.6</v>
      </c>
      <c r="G12608" s="10"/>
      <c r="I12608" s="8">
        <v>0</v>
      </c>
      <c r="J12608" s="8">
        <v>0</v>
      </c>
    </row>
    <row r="12609" spans="1:11" hidden="1" x14ac:dyDescent="0.35">
      <c r="A12609">
        <v>2024</v>
      </c>
      <c r="B12609">
        <v>3132305</v>
      </c>
      <c r="C12609" t="s">
        <v>104</v>
      </c>
      <c r="D12609" t="s">
        <v>303</v>
      </c>
      <c r="E12609" t="s">
        <v>309</v>
      </c>
      <c r="F12609" s="8">
        <v>3082517.63</v>
      </c>
      <c r="G12609" s="10"/>
      <c r="I12609" s="8">
        <v>0</v>
      </c>
      <c r="J12609" s="8">
        <v>0</v>
      </c>
    </row>
    <row r="12610" spans="1:11" hidden="1" x14ac:dyDescent="0.35">
      <c r="A12610">
        <v>2024</v>
      </c>
      <c r="B12610">
        <v>3132503</v>
      </c>
      <c r="C12610" t="s">
        <v>105</v>
      </c>
      <c r="D12610" t="s">
        <v>303</v>
      </c>
      <c r="E12610" t="s">
        <v>299</v>
      </c>
      <c r="F12610" s="8">
        <v>45673962.109999999</v>
      </c>
      <c r="G12610" s="10">
        <v>44442819.170000002</v>
      </c>
      <c r="H12610">
        <v>0.67915104877897869</v>
      </c>
      <c r="I12610" s="8">
        <v>836132.01889783517</v>
      </c>
      <c r="J12610" s="8">
        <v>0</v>
      </c>
    </row>
    <row r="12611" spans="1:11" hidden="1" x14ac:dyDescent="0.35">
      <c r="A12611">
        <v>2024</v>
      </c>
      <c r="B12611">
        <v>3132503</v>
      </c>
      <c r="C12611" t="s">
        <v>105</v>
      </c>
      <c r="D12611" t="s">
        <v>303</v>
      </c>
      <c r="E12611" t="s">
        <v>300</v>
      </c>
      <c r="F12611" s="8">
        <v>30183387.25</v>
      </c>
      <c r="G12611" s="10"/>
      <c r="I12611" s="8">
        <v>0</v>
      </c>
      <c r="J12611" s="8">
        <v>31019519.268897835</v>
      </c>
    </row>
    <row r="12612" spans="1:11" hidden="1" x14ac:dyDescent="0.35">
      <c r="A12612">
        <v>2024</v>
      </c>
      <c r="B12612">
        <v>3132503</v>
      </c>
      <c r="C12612" t="s">
        <v>105</v>
      </c>
      <c r="D12612" t="s">
        <v>303</v>
      </c>
      <c r="E12612" t="s">
        <v>306</v>
      </c>
      <c r="F12612" s="8">
        <v>234321.91</v>
      </c>
      <c r="G12612" s="10"/>
      <c r="I12612" s="8">
        <v>0</v>
      </c>
      <c r="J12612" s="8">
        <v>0</v>
      </c>
    </row>
    <row r="12613" spans="1:11" hidden="1" x14ac:dyDescent="0.35">
      <c r="A12613">
        <v>2024</v>
      </c>
      <c r="B12613">
        <v>3132503</v>
      </c>
      <c r="C12613" t="s">
        <v>105</v>
      </c>
      <c r="D12613" t="s">
        <v>303</v>
      </c>
      <c r="E12613" t="s">
        <v>301</v>
      </c>
      <c r="F12613" s="8">
        <v>13377682</v>
      </c>
      <c r="G12613" s="10"/>
      <c r="I12613" s="8">
        <v>0</v>
      </c>
      <c r="J12613" s="8">
        <v>0</v>
      </c>
    </row>
    <row r="12614" spans="1:11" hidden="1" x14ac:dyDescent="0.35">
      <c r="A12614">
        <v>2024</v>
      </c>
      <c r="B12614">
        <v>3132503</v>
      </c>
      <c r="C12614" t="s">
        <v>105</v>
      </c>
      <c r="D12614" t="s">
        <v>303</v>
      </c>
      <c r="E12614" t="s">
        <v>304</v>
      </c>
      <c r="F12614" s="8">
        <v>45403.33</v>
      </c>
      <c r="G12614" s="10"/>
      <c r="I12614" s="8">
        <v>0</v>
      </c>
      <c r="J12614" s="8">
        <v>0</v>
      </c>
    </row>
    <row r="12615" spans="1:11" hidden="1" x14ac:dyDescent="0.35">
      <c r="A12615">
        <v>2024</v>
      </c>
      <c r="B12615">
        <v>3132503</v>
      </c>
      <c r="C12615" t="s">
        <v>105</v>
      </c>
      <c r="D12615" t="s">
        <v>303</v>
      </c>
      <c r="E12615" t="s">
        <v>309</v>
      </c>
      <c r="F12615" s="8">
        <v>1231142.94</v>
      </c>
      <c r="G12615" s="10"/>
      <c r="I12615" s="8">
        <v>0</v>
      </c>
      <c r="J12615" s="8">
        <v>0</v>
      </c>
    </row>
    <row r="12616" spans="1:11" hidden="1" x14ac:dyDescent="0.35">
      <c r="A12616">
        <v>2024</v>
      </c>
      <c r="B12616">
        <v>3132701</v>
      </c>
      <c r="C12616" t="s">
        <v>106</v>
      </c>
      <c r="D12616" t="s">
        <v>303</v>
      </c>
      <c r="E12616" t="s">
        <v>299</v>
      </c>
      <c r="F12616" s="8">
        <v>27414675.809999999</v>
      </c>
      <c r="G12616" s="10">
        <v>26699934.73</v>
      </c>
      <c r="H12616">
        <v>0.78758015900213396</v>
      </c>
      <c r="I12616" s="8">
        <v>562915.89343175688</v>
      </c>
      <c r="J12616" s="8">
        <v>0</v>
      </c>
    </row>
    <row r="12617" spans="1:11" hidden="1" x14ac:dyDescent="0.35">
      <c r="A12617">
        <v>2024</v>
      </c>
      <c r="B12617">
        <v>3132701</v>
      </c>
      <c r="C12617" t="s">
        <v>106</v>
      </c>
      <c r="D12617" t="s">
        <v>303</v>
      </c>
      <c r="E12617" t="s">
        <v>300</v>
      </c>
      <c r="F12617" s="8">
        <v>21028338.84</v>
      </c>
      <c r="G12617" s="10"/>
      <c r="I12617" s="8">
        <v>0</v>
      </c>
      <c r="J12617" s="8">
        <v>21591254.733431756</v>
      </c>
      <c r="K12617">
        <f>J12617/F12616</f>
        <v>0.78758015900213407</v>
      </c>
    </row>
    <row r="12618" spans="1:11" hidden="1" x14ac:dyDescent="0.35">
      <c r="A12618">
        <v>2024</v>
      </c>
      <c r="B12618">
        <v>3132701</v>
      </c>
      <c r="C12618" t="s">
        <v>106</v>
      </c>
      <c r="D12618" t="s">
        <v>303</v>
      </c>
      <c r="E12618" t="s">
        <v>306</v>
      </c>
      <c r="F12618" s="8">
        <v>203000</v>
      </c>
      <c r="G12618" s="10"/>
      <c r="I12618" s="8">
        <v>0</v>
      </c>
      <c r="J12618" s="8">
        <v>0</v>
      </c>
    </row>
    <row r="12619" spans="1:11" hidden="1" x14ac:dyDescent="0.35">
      <c r="A12619">
        <v>2024</v>
      </c>
      <c r="B12619">
        <v>3132701</v>
      </c>
      <c r="C12619" t="s">
        <v>106</v>
      </c>
      <c r="D12619" t="s">
        <v>303</v>
      </c>
      <c r="E12619" t="s">
        <v>301</v>
      </c>
      <c r="F12619" s="8">
        <v>1923626.39</v>
      </c>
      <c r="G12619" s="10"/>
      <c r="I12619" s="8">
        <v>0</v>
      </c>
      <c r="J12619" s="8">
        <v>0</v>
      </c>
    </row>
    <row r="12620" spans="1:11" hidden="1" x14ac:dyDescent="0.35">
      <c r="A12620">
        <v>2024</v>
      </c>
      <c r="B12620">
        <v>3132701</v>
      </c>
      <c r="C12620" t="s">
        <v>106</v>
      </c>
      <c r="D12620" t="s">
        <v>303</v>
      </c>
      <c r="E12620" t="s">
        <v>305</v>
      </c>
      <c r="F12620" s="8">
        <v>348551.58</v>
      </c>
      <c r="G12620" s="10"/>
      <c r="I12620" s="8">
        <v>0</v>
      </c>
      <c r="J12620" s="8">
        <v>0</v>
      </c>
    </row>
    <row r="12621" spans="1:11" hidden="1" x14ac:dyDescent="0.35">
      <c r="A12621">
        <v>2024</v>
      </c>
      <c r="B12621">
        <v>3132701</v>
      </c>
      <c r="C12621" t="s">
        <v>106</v>
      </c>
      <c r="D12621" t="s">
        <v>303</v>
      </c>
      <c r="E12621" t="s">
        <v>309</v>
      </c>
      <c r="F12621" s="8">
        <v>714741.08</v>
      </c>
      <c r="G12621" s="10"/>
      <c r="I12621" s="8">
        <v>0</v>
      </c>
      <c r="J12621" s="8">
        <v>0</v>
      </c>
    </row>
    <row r="12622" spans="1:11" hidden="1" x14ac:dyDescent="0.35">
      <c r="A12622">
        <v>2024</v>
      </c>
      <c r="B12622">
        <v>3133204</v>
      </c>
      <c r="C12622" t="s">
        <v>107</v>
      </c>
      <c r="D12622" t="s">
        <v>303</v>
      </c>
      <c r="E12622" t="s">
        <v>299</v>
      </c>
      <c r="F12622" s="8">
        <v>14306396.039999999</v>
      </c>
      <c r="G12622" s="10">
        <v>13989198.329999998</v>
      </c>
      <c r="H12622">
        <v>0.68421619482465379</v>
      </c>
      <c r="I12622" s="8">
        <v>217031.81014329405</v>
      </c>
      <c r="J12622" s="8">
        <v>0</v>
      </c>
    </row>
    <row r="12623" spans="1:11" hidden="1" x14ac:dyDescent="0.35">
      <c r="A12623">
        <v>2024</v>
      </c>
      <c r="B12623">
        <v>3133204</v>
      </c>
      <c r="C12623" t="s">
        <v>107</v>
      </c>
      <c r="D12623" t="s">
        <v>303</v>
      </c>
      <c r="E12623" t="s">
        <v>300</v>
      </c>
      <c r="F12623" s="8">
        <v>9571636.0500000007</v>
      </c>
      <c r="G12623" s="10"/>
      <c r="I12623" s="8">
        <v>0</v>
      </c>
      <c r="J12623" s="8">
        <v>9788667.8601432946</v>
      </c>
    </row>
    <row r="12624" spans="1:11" hidden="1" x14ac:dyDescent="0.35">
      <c r="A12624">
        <v>2024</v>
      </c>
      <c r="B12624">
        <v>3133204</v>
      </c>
      <c r="C12624" t="s">
        <v>107</v>
      </c>
      <c r="D12624" t="s">
        <v>303</v>
      </c>
      <c r="E12624" t="s">
        <v>301</v>
      </c>
      <c r="F12624" s="8">
        <v>3520228.85</v>
      </c>
      <c r="G12624" s="10"/>
      <c r="I12624" s="8">
        <v>0</v>
      </c>
      <c r="J12624" s="8">
        <v>0</v>
      </c>
    </row>
    <row r="12625" spans="1:10" hidden="1" x14ac:dyDescent="0.35">
      <c r="A12625">
        <v>2024</v>
      </c>
      <c r="B12625">
        <v>3133204</v>
      </c>
      <c r="C12625" t="s">
        <v>107</v>
      </c>
      <c r="D12625" t="s">
        <v>303</v>
      </c>
      <c r="E12625" t="s">
        <v>309</v>
      </c>
      <c r="F12625" s="8">
        <v>317197.71000000002</v>
      </c>
      <c r="G12625" s="10"/>
      <c r="I12625" s="8">
        <v>0</v>
      </c>
      <c r="J12625" s="8">
        <v>0</v>
      </c>
    </row>
    <row r="12626" spans="1:10" hidden="1" x14ac:dyDescent="0.35">
      <c r="A12626">
        <v>2024</v>
      </c>
      <c r="B12626">
        <v>3133303</v>
      </c>
      <c r="C12626" t="s">
        <v>108</v>
      </c>
      <c r="D12626" t="s">
        <v>303</v>
      </c>
      <c r="E12626" t="s">
        <v>299</v>
      </c>
      <c r="F12626" s="8">
        <v>25011439.289999999</v>
      </c>
      <c r="G12626" s="10">
        <v>25008104.289999999</v>
      </c>
      <c r="H12626">
        <v>0.77232240381064088</v>
      </c>
      <c r="I12626" s="8">
        <v>2575.6952167084874</v>
      </c>
      <c r="J12626" s="8">
        <v>0</v>
      </c>
    </row>
    <row r="12627" spans="1:10" hidden="1" x14ac:dyDescent="0.35">
      <c r="A12627">
        <v>2024</v>
      </c>
      <c r="B12627">
        <v>3133303</v>
      </c>
      <c r="C12627" t="s">
        <v>108</v>
      </c>
      <c r="D12627" t="s">
        <v>303</v>
      </c>
      <c r="E12627" t="s">
        <v>300</v>
      </c>
      <c r="F12627" s="8">
        <v>19314319.219999999</v>
      </c>
      <c r="G12627" s="10"/>
      <c r="I12627" s="8">
        <v>0</v>
      </c>
      <c r="J12627" s="8">
        <v>19316894.915216707</v>
      </c>
    </row>
    <row r="12628" spans="1:10" hidden="1" x14ac:dyDescent="0.35">
      <c r="A12628">
        <v>2024</v>
      </c>
      <c r="B12628">
        <v>3133303</v>
      </c>
      <c r="C12628" t="s">
        <v>108</v>
      </c>
      <c r="D12628" t="s">
        <v>303</v>
      </c>
      <c r="E12628" t="s">
        <v>308</v>
      </c>
      <c r="F12628" s="8">
        <v>41071</v>
      </c>
      <c r="G12628" s="10"/>
      <c r="I12628" s="8">
        <v>0</v>
      </c>
      <c r="J12628" s="8">
        <v>0</v>
      </c>
    </row>
    <row r="12629" spans="1:10" hidden="1" x14ac:dyDescent="0.35">
      <c r="A12629">
        <v>2024</v>
      </c>
      <c r="B12629">
        <v>3133303</v>
      </c>
      <c r="C12629" t="s">
        <v>108</v>
      </c>
      <c r="D12629" t="s">
        <v>303</v>
      </c>
      <c r="E12629" t="s">
        <v>306</v>
      </c>
      <c r="F12629" s="8">
        <v>176220.12</v>
      </c>
      <c r="G12629" s="10"/>
      <c r="I12629" s="8">
        <v>0</v>
      </c>
      <c r="J12629" s="8">
        <v>0</v>
      </c>
    </row>
    <row r="12630" spans="1:10" hidden="1" x14ac:dyDescent="0.35">
      <c r="A12630">
        <v>2024</v>
      </c>
      <c r="B12630">
        <v>3133303</v>
      </c>
      <c r="C12630" t="s">
        <v>108</v>
      </c>
      <c r="D12630" t="s">
        <v>303</v>
      </c>
      <c r="E12630" t="s">
        <v>301</v>
      </c>
      <c r="F12630" s="8">
        <v>5120905.3</v>
      </c>
      <c r="G12630" s="10"/>
      <c r="I12630" s="8">
        <v>0</v>
      </c>
      <c r="J12630" s="8">
        <v>0</v>
      </c>
    </row>
    <row r="12631" spans="1:10" hidden="1" x14ac:dyDescent="0.35">
      <c r="A12631">
        <v>2024</v>
      </c>
      <c r="B12631">
        <v>3133303</v>
      </c>
      <c r="C12631" t="s">
        <v>108</v>
      </c>
      <c r="D12631" t="s">
        <v>303</v>
      </c>
      <c r="E12631" t="s">
        <v>304</v>
      </c>
      <c r="F12631" s="8">
        <v>126906.34</v>
      </c>
      <c r="G12631" s="10"/>
      <c r="I12631" s="8">
        <v>0</v>
      </c>
      <c r="J12631" s="8">
        <v>0</v>
      </c>
    </row>
    <row r="12632" spans="1:10" hidden="1" x14ac:dyDescent="0.35">
      <c r="A12632">
        <v>2024</v>
      </c>
      <c r="B12632">
        <v>3133303</v>
      </c>
      <c r="C12632" t="s">
        <v>108</v>
      </c>
      <c r="D12632" t="s">
        <v>303</v>
      </c>
      <c r="E12632" t="s">
        <v>305</v>
      </c>
      <c r="F12632" s="8">
        <v>198307.84</v>
      </c>
      <c r="G12632" s="10"/>
      <c r="I12632" s="8">
        <v>0</v>
      </c>
      <c r="J12632" s="8">
        <v>0</v>
      </c>
    </row>
    <row r="12633" spans="1:10" hidden="1" x14ac:dyDescent="0.35">
      <c r="A12633">
        <v>2024</v>
      </c>
      <c r="B12633">
        <v>3133303</v>
      </c>
      <c r="C12633" t="s">
        <v>108</v>
      </c>
      <c r="D12633" t="s">
        <v>303</v>
      </c>
      <c r="E12633" t="s">
        <v>309</v>
      </c>
      <c r="F12633" s="8">
        <v>3335</v>
      </c>
      <c r="G12633" s="10"/>
      <c r="I12633" s="8">
        <v>0</v>
      </c>
      <c r="J12633" s="8">
        <v>0</v>
      </c>
    </row>
    <row r="12634" spans="1:10" hidden="1" x14ac:dyDescent="0.35">
      <c r="A12634">
        <v>2024</v>
      </c>
      <c r="B12634">
        <v>3134004</v>
      </c>
      <c r="C12634" t="s">
        <v>109</v>
      </c>
      <c r="D12634" t="s">
        <v>303</v>
      </c>
      <c r="E12634" t="s">
        <v>299</v>
      </c>
      <c r="F12634" s="8">
        <v>26248038.350000001</v>
      </c>
      <c r="G12634" s="10">
        <v>25356734.330000002</v>
      </c>
      <c r="H12634">
        <v>0.74367722257079782</v>
      </c>
      <c r="I12634" s="8">
        <v>662842.49805978686</v>
      </c>
      <c r="J12634" s="8">
        <v>0</v>
      </c>
    </row>
    <row r="12635" spans="1:10" hidden="1" x14ac:dyDescent="0.35">
      <c r="A12635">
        <v>2024</v>
      </c>
      <c r="B12635">
        <v>3134004</v>
      </c>
      <c r="C12635" t="s">
        <v>109</v>
      </c>
      <c r="D12635" t="s">
        <v>303</v>
      </c>
      <c r="E12635" t="s">
        <v>300</v>
      </c>
      <c r="F12635" s="8">
        <v>18857225.760000002</v>
      </c>
      <c r="G12635" s="10"/>
      <c r="I12635" s="8">
        <v>0</v>
      </c>
      <c r="J12635" s="8">
        <v>19520068.258059788</v>
      </c>
    </row>
    <row r="12636" spans="1:10" hidden="1" x14ac:dyDescent="0.35">
      <c r="A12636">
        <v>2024</v>
      </c>
      <c r="B12636">
        <v>3134004</v>
      </c>
      <c r="C12636" t="s">
        <v>109</v>
      </c>
      <c r="D12636" t="s">
        <v>303</v>
      </c>
      <c r="E12636" t="s">
        <v>306</v>
      </c>
      <c r="F12636" s="8">
        <v>2221448.4300000002</v>
      </c>
      <c r="G12636" s="10"/>
      <c r="I12636" s="8">
        <v>0</v>
      </c>
      <c r="J12636" s="8">
        <v>0</v>
      </c>
    </row>
    <row r="12637" spans="1:10" hidden="1" x14ac:dyDescent="0.35">
      <c r="A12637">
        <v>2024</v>
      </c>
      <c r="B12637">
        <v>3134004</v>
      </c>
      <c r="C12637" t="s">
        <v>109</v>
      </c>
      <c r="D12637" t="s">
        <v>303</v>
      </c>
      <c r="E12637" t="s">
        <v>301</v>
      </c>
      <c r="F12637" s="8">
        <v>2489970.77</v>
      </c>
      <c r="G12637" s="10"/>
      <c r="I12637" s="8">
        <v>0</v>
      </c>
      <c r="J12637" s="8">
        <v>0</v>
      </c>
    </row>
    <row r="12638" spans="1:10" hidden="1" x14ac:dyDescent="0.35">
      <c r="A12638">
        <v>2024</v>
      </c>
      <c r="B12638">
        <v>3134004</v>
      </c>
      <c r="C12638" t="s">
        <v>109</v>
      </c>
      <c r="D12638" t="s">
        <v>303</v>
      </c>
      <c r="E12638" t="s">
        <v>305</v>
      </c>
      <c r="F12638" s="8">
        <v>462506.38</v>
      </c>
      <c r="G12638" s="10"/>
      <c r="I12638" s="8">
        <v>0</v>
      </c>
      <c r="J12638" s="8">
        <v>0</v>
      </c>
    </row>
    <row r="12639" spans="1:10" hidden="1" x14ac:dyDescent="0.35">
      <c r="A12639">
        <v>2024</v>
      </c>
      <c r="B12639">
        <v>3134004</v>
      </c>
      <c r="C12639" t="s">
        <v>109</v>
      </c>
      <c r="D12639" t="s">
        <v>303</v>
      </c>
      <c r="E12639" t="s">
        <v>309</v>
      </c>
      <c r="F12639" s="8">
        <v>891304.02</v>
      </c>
      <c r="G12639" s="10"/>
      <c r="I12639" s="8">
        <v>0</v>
      </c>
      <c r="J12639" s="8">
        <v>0</v>
      </c>
    </row>
    <row r="12640" spans="1:10" hidden="1" x14ac:dyDescent="0.35">
      <c r="A12640">
        <v>2024</v>
      </c>
      <c r="B12640">
        <v>3134103</v>
      </c>
      <c r="C12640" t="s">
        <v>110</v>
      </c>
      <c r="D12640" t="s">
        <v>303</v>
      </c>
      <c r="E12640" t="s">
        <v>299</v>
      </c>
      <c r="F12640" s="8">
        <v>11241572.02</v>
      </c>
      <c r="G12640" s="10">
        <v>11009761.629999999</v>
      </c>
      <c r="H12640">
        <v>0.68970258895605174</v>
      </c>
      <c r="I12640" s="8">
        <v>159880.22612991204</v>
      </c>
      <c r="J12640" s="8">
        <v>0</v>
      </c>
    </row>
    <row r="12641" spans="1:10" hidden="1" x14ac:dyDescent="0.35">
      <c r="A12641">
        <v>2024</v>
      </c>
      <c r="B12641">
        <v>3134103</v>
      </c>
      <c r="C12641" t="s">
        <v>110</v>
      </c>
      <c r="D12641" t="s">
        <v>303</v>
      </c>
      <c r="E12641" t="s">
        <v>300</v>
      </c>
      <c r="F12641" s="8">
        <v>7593461.0999999996</v>
      </c>
      <c r="G12641" s="10"/>
      <c r="I12641" s="8">
        <v>0</v>
      </c>
      <c r="J12641" s="8">
        <v>7753341.3261299115</v>
      </c>
    </row>
    <row r="12642" spans="1:10" hidden="1" x14ac:dyDescent="0.35">
      <c r="A12642">
        <v>2024</v>
      </c>
      <c r="B12642">
        <v>3134103</v>
      </c>
      <c r="C12642" t="s">
        <v>110</v>
      </c>
      <c r="D12642" t="s">
        <v>303</v>
      </c>
      <c r="E12642" t="s">
        <v>306</v>
      </c>
      <c r="F12642" s="8">
        <v>17753.47</v>
      </c>
      <c r="G12642" s="10"/>
      <c r="I12642" s="8">
        <v>0</v>
      </c>
      <c r="J12642" s="8">
        <v>0</v>
      </c>
    </row>
    <row r="12643" spans="1:10" hidden="1" x14ac:dyDescent="0.35">
      <c r="A12643">
        <v>2024</v>
      </c>
      <c r="B12643">
        <v>3134103</v>
      </c>
      <c r="C12643" t="s">
        <v>110</v>
      </c>
      <c r="D12643" t="s">
        <v>303</v>
      </c>
      <c r="E12643" t="s">
        <v>301</v>
      </c>
      <c r="F12643" s="8">
        <v>3068760.37</v>
      </c>
      <c r="G12643" s="10"/>
      <c r="I12643" s="8">
        <v>0</v>
      </c>
      <c r="J12643" s="8">
        <v>0</v>
      </c>
    </row>
    <row r="12644" spans="1:10" hidden="1" x14ac:dyDescent="0.35">
      <c r="A12644">
        <v>2024</v>
      </c>
      <c r="B12644">
        <v>3134103</v>
      </c>
      <c r="C12644" t="s">
        <v>110</v>
      </c>
      <c r="D12644" t="s">
        <v>303</v>
      </c>
      <c r="E12644" t="s">
        <v>309</v>
      </c>
      <c r="F12644" s="8">
        <v>231810.39</v>
      </c>
      <c r="G12644" s="10"/>
      <c r="I12644" s="8">
        <v>0</v>
      </c>
      <c r="J12644" s="8">
        <v>0</v>
      </c>
    </row>
    <row r="12645" spans="1:10" hidden="1" x14ac:dyDescent="0.35">
      <c r="A12645">
        <v>2024</v>
      </c>
      <c r="B12645">
        <v>3134707</v>
      </c>
      <c r="C12645" t="s">
        <v>111</v>
      </c>
      <c r="D12645" t="s">
        <v>303</v>
      </c>
      <c r="E12645" t="s">
        <v>299</v>
      </c>
      <c r="F12645" s="8">
        <v>16909747.879999999</v>
      </c>
      <c r="G12645" s="10">
        <v>13574753.949999999</v>
      </c>
      <c r="H12645">
        <v>0.8012120293347933</v>
      </c>
      <c r="I12645" s="8">
        <v>2672037.2544745179</v>
      </c>
      <c r="J12645" s="8">
        <v>0</v>
      </c>
    </row>
    <row r="12646" spans="1:10" hidden="1" x14ac:dyDescent="0.35">
      <c r="A12646">
        <v>2024</v>
      </c>
      <c r="B12646">
        <v>3134707</v>
      </c>
      <c r="C12646" t="s">
        <v>111</v>
      </c>
      <c r="D12646" t="s">
        <v>303</v>
      </c>
      <c r="E12646" t="s">
        <v>300</v>
      </c>
      <c r="F12646" s="8">
        <v>10876256.16</v>
      </c>
      <c r="G12646" s="10"/>
      <c r="I12646" s="8">
        <v>0</v>
      </c>
      <c r="J12646" s="8">
        <v>13548293.414474517</v>
      </c>
    </row>
    <row r="12647" spans="1:10" hidden="1" x14ac:dyDescent="0.35">
      <c r="A12647">
        <v>2024</v>
      </c>
      <c r="B12647">
        <v>3134707</v>
      </c>
      <c r="C12647" t="s">
        <v>111</v>
      </c>
      <c r="D12647" t="s">
        <v>303</v>
      </c>
      <c r="E12647" t="s">
        <v>301</v>
      </c>
      <c r="F12647" s="8">
        <v>1178872.6299999999</v>
      </c>
      <c r="G12647" s="10"/>
      <c r="I12647" s="8">
        <v>0</v>
      </c>
      <c r="J12647" s="8">
        <v>0</v>
      </c>
    </row>
    <row r="12648" spans="1:10" hidden="1" x14ac:dyDescent="0.35">
      <c r="A12648">
        <v>2024</v>
      </c>
      <c r="B12648">
        <v>3134707</v>
      </c>
      <c r="C12648" t="s">
        <v>111</v>
      </c>
      <c r="D12648" t="s">
        <v>303</v>
      </c>
      <c r="E12648" t="s">
        <v>305</v>
      </c>
      <c r="F12648" s="8">
        <v>5440.84</v>
      </c>
      <c r="G12648" s="10"/>
      <c r="I12648" s="8">
        <v>0</v>
      </c>
      <c r="J12648" s="8">
        <v>0</v>
      </c>
    </row>
    <row r="12649" spans="1:10" hidden="1" x14ac:dyDescent="0.35">
      <c r="A12649">
        <v>2024</v>
      </c>
      <c r="B12649">
        <v>3134707</v>
      </c>
      <c r="C12649" t="s">
        <v>111</v>
      </c>
      <c r="D12649" t="s">
        <v>303</v>
      </c>
      <c r="E12649" t="s">
        <v>309</v>
      </c>
      <c r="F12649" s="8">
        <v>3334993.93</v>
      </c>
      <c r="G12649" s="10"/>
      <c r="I12649" s="8">
        <v>0</v>
      </c>
      <c r="J12649" s="8">
        <v>0</v>
      </c>
    </row>
    <row r="12650" spans="1:10" hidden="1" x14ac:dyDescent="0.35">
      <c r="A12650">
        <v>2024</v>
      </c>
      <c r="B12650">
        <v>3135050</v>
      </c>
      <c r="C12650" t="s">
        <v>112</v>
      </c>
      <c r="D12650" t="s">
        <v>303</v>
      </c>
      <c r="E12650" t="s">
        <v>299</v>
      </c>
      <c r="F12650" s="8">
        <v>46144841.18</v>
      </c>
      <c r="G12650" s="10">
        <v>43374262.920000002</v>
      </c>
      <c r="H12650">
        <v>0.74371743629390075</v>
      </c>
      <c r="I12650" s="8">
        <v>2060527.3605788162</v>
      </c>
      <c r="J12650" s="8">
        <v>0</v>
      </c>
    </row>
    <row r="12651" spans="1:10" hidden="1" x14ac:dyDescent="0.35">
      <c r="A12651">
        <v>2024</v>
      </c>
      <c r="B12651">
        <v>3135050</v>
      </c>
      <c r="C12651" t="s">
        <v>112</v>
      </c>
      <c r="D12651" t="s">
        <v>303</v>
      </c>
      <c r="E12651" t="s">
        <v>300</v>
      </c>
      <c r="F12651" s="8">
        <v>32258195.620000001</v>
      </c>
      <c r="G12651" s="10"/>
      <c r="I12651" s="8">
        <v>0</v>
      </c>
      <c r="J12651" s="8">
        <v>34318722.980578817</v>
      </c>
    </row>
    <row r="12652" spans="1:10" hidden="1" x14ac:dyDescent="0.35">
      <c r="A12652">
        <v>2024</v>
      </c>
      <c r="B12652">
        <v>3135050</v>
      </c>
      <c r="C12652" t="s">
        <v>112</v>
      </c>
      <c r="D12652" t="s">
        <v>303</v>
      </c>
      <c r="E12652" t="s">
        <v>306</v>
      </c>
      <c r="F12652" s="8">
        <v>240000</v>
      </c>
      <c r="G12652" s="10"/>
      <c r="I12652" s="8">
        <v>0</v>
      </c>
      <c r="J12652" s="8">
        <v>0</v>
      </c>
    </row>
    <row r="12653" spans="1:10" hidden="1" x14ac:dyDescent="0.35">
      <c r="A12653">
        <v>2024</v>
      </c>
      <c r="B12653">
        <v>3135050</v>
      </c>
      <c r="C12653" t="s">
        <v>112</v>
      </c>
      <c r="D12653" t="s">
        <v>303</v>
      </c>
      <c r="E12653" t="s">
        <v>301</v>
      </c>
      <c r="F12653" s="8">
        <v>8650418.3800000008</v>
      </c>
      <c r="G12653" s="10"/>
      <c r="I12653" s="8">
        <v>0</v>
      </c>
      <c r="J12653" s="8">
        <v>0</v>
      </c>
    </row>
    <row r="12654" spans="1:10" hidden="1" x14ac:dyDescent="0.35">
      <c r="A12654">
        <v>2024</v>
      </c>
      <c r="B12654">
        <v>3135050</v>
      </c>
      <c r="C12654" t="s">
        <v>112</v>
      </c>
      <c r="D12654" t="s">
        <v>303</v>
      </c>
      <c r="E12654" t="s">
        <v>305</v>
      </c>
      <c r="F12654" s="8">
        <v>152051.79999999999</v>
      </c>
      <c r="G12654" s="10"/>
      <c r="I12654" s="8">
        <v>0</v>
      </c>
      <c r="J12654" s="8">
        <v>0</v>
      </c>
    </row>
    <row r="12655" spans="1:10" hidden="1" x14ac:dyDescent="0.35">
      <c r="A12655">
        <v>2024</v>
      </c>
      <c r="B12655">
        <v>3135050</v>
      </c>
      <c r="C12655" t="s">
        <v>112</v>
      </c>
      <c r="D12655" t="s">
        <v>303</v>
      </c>
      <c r="E12655" t="s">
        <v>309</v>
      </c>
      <c r="F12655" s="8">
        <v>2770578.26</v>
      </c>
      <c r="G12655" s="10"/>
      <c r="I12655" s="8">
        <v>0</v>
      </c>
      <c r="J12655" s="8">
        <v>0</v>
      </c>
    </row>
    <row r="12656" spans="1:10" hidden="1" x14ac:dyDescent="0.35">
      <c r="A12656">
        <v>2024</v>
      </c>
      <c r="B12656">
        <v>3135076</v>
      </c>
      <c r="C12656" t="s">
        <v>113</v>
      </c>
      <c r="D12656" t="s">
        <v>303</v>
      </c>
      <c r="E12656" t="s">
        <v>299</v>
      </c>
      <c r="F12656" s="8">
        <v>12397963</v>
      </c>
      <c r="G12656" s="10">
        <v>11762684.779999999</v>
      </c>
      <c r="H12656">
        <v>0.79903003147551843</v>
      </c>
      <c r="I12656" s="8">
        <v>507606.37612231128</v>
      </c>
      <c r="J12656" s="8">
        <v>0</v>
      </c>
    </row>
    <row r="12657" spans="1:10" hidden="1" x14ac:dyDescent="0.35">
      <c r="A12657">
        <v>2024</v>
      </c>
      <c r="B12657">
        <v>3135076</v>
      </c>
      <c r="C12657" t="s">
        <v>113</v>
      </c>
      <c r="D12657" t="s">
        <v>303</v>
      </c>
      <c r="E12657" t="s">
        <v>300</v>
      </c>
      <c r="F12657" s="8">
        <v>9398738.3900000006</v>
      </c>
      <c r="G12657" s="10"/>
      <c r="I12657" s="8">
        <v>0</v>
      </c>
      <c r="J12657" s="8">
        <v>9906344.7661223114</v>
      </c>
    </row>
    <row r="12658" spans="1:10" hidden="1" x14ac:dyDescent="0.35">
      <c r="A12658">
        <v>2024</v>
      </c>
      <c r="B12658">
        <v>3135076</v>
      </c>
      <c r="C12658" t="s">
        <v>113</v>
      </c>
      <c r="D12658" t="s">
        <v>303</v>
      </c>
      <c r="E12658" t="s">
        <v>306</v>
      </c>
      <c r="F12658" s="8">
        <v>248031</v>
      </c>
      <c r="G12658" s="10"/>
      <c r="I12658" s="8">
        <v>0</v>
      </c>
      <c r="J12658" s="8">
        <v>0</v>
      </c>
    </row>
    <row r="12659" spans="1:10" hidden="1" x14ac:dyDescent="0.35">
      <c r="A12659">
        <v>2024</v>
      </c>
      <c r="B12659">
        <v>3135076</v>
      </c>
      <c r="C12659" t="s">
        <v>113</v>
      </c>
      <c r="D12659" t="s">
        <v>303</v>
      </c>
      <c r="E12659" t="s">
        <v>301</v>
      </c>
      <c r="F12659" s="8">
        <v>854842.39</v>
      </c>
      <c r="G12659" s="10"/>
      <c r="I12659" s="8">
        <v>0</v>
      </c>
      <c r="J12659" s="8">
        <v>0</v>
      </c>
    </row>
    <row r="12660" spans="1:10" hidden="1" x14ac:dyDescent="0.35">
      <c r="A12660">
        <v>2024</v>
      </c>
      <c r="B12660">
        <v>3135076</v>
      </c>
      <c r="C12660" t="s">
        <v>113</v>
      </c>
      <c r="D12660" t="s">
        <v>303</v>
      </c>
      <c r="E12660" t="s">
        <v>309</v>
      </c>
      <c r="F12660" s="8">
        <v>635278.22</v>
      </c>
      <c r="G12660" s="10"/>
      <c r="I12660" s="8">
        <v>0</v>
      </c>
      <c r="J12660" s="8">
        <v>0</v>
      </c>
    </row>
    <row r="12661" spans="1:10" hidden="1" x14ac:dyDescent="0.35">
      <c r="A12661">
        <v>2024</v>
      </c>
      <c r="B12661">
        <v>3135100</v>
      </c>
      <c r="C12661" t="s">
        <v>114</v>
      </c>
      <c r="D12661" t="s">
        <v>303</v>
      </c>
      <c r="E12661" t="s">
        <v>299</v>
      </c>
      <c r="F12661" s="8">
        <v>75626642.030000001</v>
      </c>
      <c r="G12661" s="10">
        <v>65756233.579999998</v>
      </c>
      <c r="H12661">
        <v>0.41121725922915914</v>
      </c>
      <c r="I12661" s="8">
        <v>4058882.3102813326</v>
      </c>
      <c r="J12661" s="8">
        <v>0</v>
      </c>
    </row>
    <row r="12662" spans="1:10" hidden="1" x14ac:dyDescent="0.35">
      <c r="A12662">
        <v>2024</v>
      </c>
      <c r="B12662">
        <v>3135100</v>
      </c>
      <c r="C12662" t="s">
        <v>114</v>
      </c>
      <c r="D12662" t="s">
        <v>303</v>
      </c>
      <c r="E12662" t="s">
        <v>300</v>
      </c>
      <c r="F12662" s="8">
        <v>27040098.149999999</v>
      </c>
      <c r="G12662" s="10"/>
      <c r="I12662" s="8">
        <v>0</v>
      </c>
      <c r="J12662" s="8">
        <v>31098980.460281331</v>
      </c>
    </row>
    <row r="12663" spans="1:10" hidden="1" x14ac:dyDescent="0.35">
      <c r="A12663">
        <v>2024</v>
      </c>
      <c r="B12663">
        <v>3135100</v>
      </c>
      <c r="C12663" t="s">
        <v>114</v>
      </c>
      <c r="D12663" t="s">
        <v>303</v>
      </c>
      <c r="E12663" t="s">
        <v>307</v>
      </c>
      <c r="F12663" s="8">
        <v>2308478.12</v>
      </c>
      <c r="G12663" s="10"/>
      <c r="I12663" s="8">
        <v>0</v>
      </c>
      <c r="J12663" s="8">
        <v>0</v>
      </c>
    </row>
    <row r="12664" spans="1:10" hidden="1" x14ac:dyDescent="0.35">
      <c r="A12664">
        <v>2024</v>
      </c>
      <c r="B12664">
        <v>3135100</v>
      </c>
      <c r="C12664" t="s">
        <v>114</v>
      </c>
      <c r="D12664" t="s">
        <v>303</v>
      </c>
      <c r="E12664" t="s">
        <v>306</v>
      </c>
      <c r="F12664" s="8">
        <v>132248.32000000001</v>
      </c>
      <c r="G12664" s="10"/>
      <c r="I12664" s="8">
        <v>0</v>
      </c>
      <c r="J12664" s="8">
        <v>0</v>
      </c>
    </row>
    <row r="12665" spans="1:10" hidden="1" x14ac:dyDescent="0.35">
      <c r="A12665">
        <v>2024</v>
      </c>
      <c r="B12665">
        <v>3135100</v>
      </c>
      <c r="C12665" t="s">
        <v>114</v>
      </c>
      <c r="D12665" t="s">
        <v>303</v>
      </c>
      <c r="E12665" t="s">
        <v>301</v>
      </c>
      <c r="F12665" s="8">
        <v>35054118.520000003</v>
      </c>
      <c r="G12665" s="10"/>
      <c r="I12665" s="8">
        <v>0</v>
      </c>
      <c r="J12665" s="8">
        <v>0</v>
      </c>
    </row>
    <row r="12666" spans="1:10" hidden="1" x14ac:dyDescent="0.35">
      <c r="A12666">
        <v>2024</v>
      </c>
      <c r="B12666">
        <v>3135100</v>
      </c>
      <c r="C12666" t="s">
        <v>114</v>
      </c>
      <c r="D12666" t="s">
        <v>303</v>
      </c>
      <c r="E12666" t="s">
        <v>304</v>
      </c>
      <c r="F12666" s="8">
        <v>356529.16</v>
      </c>
      <c r="G12666" s="10"/>
      <c r="I12666" s="8">
        <v>0</v>
      </c>
      <c r="J12666" s="8">
        <v>0</v>
      </c>
    </row>
    <row r="12667" spans="1:10" hidden="1" x14ac:dyDescent="0.35">
      <c r="A12667">
        <v>2024</v>
      </c>
      <c r="B12667">
        <v>3135100</v>
      </c>
      <c r="C12667" t="s">
        <v>114</v>
      </c>
      <c r="D12667" t="s">
        <v>303</v>
      </c>
      <c r="E12667" t="s">
        <v>305</v>
      </c>
      <c r="F12667" s="8">
        <v>864761.31</v>
      </c>
      <c r="G12667" s="10"/>
      <c r="I12667" s="8">
        <v>0</v>
      </c>
      <c r="J12667" s="8">
        <v>0</v>
      </c>
    </row>
    <row r="12668" spans="1:10" hidden="1" x14ac:dyDescent="0.35">
      <c r="A12668">
        <v>2024</v>
      </c>
      <c r="B12668">
        <v>3135100</v>
      </c>
      <c r="C12668" t="s">
        <v>114</v>
      </c>
      <c r="D12668" t="s">
        <v>303</v>
      </c>
      <c r="E12668" t="s">
        <v>309</v>
      </c>
      <c r="F12668" s="8">
        <v>9870408.4499999993</v>
      </c>
      <c r="G12668" s="10"/>
      <c r="I12668" s="8">
        <v>0</v>
      </c>
      <c r="J12668" s="8">
        <v>0</v>
      </c>
    </row>
    <row r="12669" spans="1:10" hidden="1" x14ac:dyDescent="0.35">
      <c r="A12669">
        <v>2024</v>
      </c>
      <c r="B12669">
        <v>3135209</v>
      </c>
      <c r="C12669" t="s">
        <v>115</v>
      </c>
      <c r="D12669" t="s">
        <v>303</v>
      </c>
      <c r="E12669" t="s">
        <v>299</v>
      </c>
      <c r="F12669" s="8">
        <v>55457019.289999999</v>
      </c>
      <c r="G12669" s="10">
        <v>49316558.109999999</v>
      </c>
      <c r="H12669">
        <v>0.51452493366228558</v>
      </c>
      <c r="I12669" s="8">
        <v>3159420.3812953397</v>
      </c>
      <c r="J12669" s="8">
        <v>0</v>
      </c>
    </row>
    <row r="12670" spans="1:10" hidden="1" x14ac:dyDescent="0.35">
      <c r="A12670">
        <v>2024</v>
      </c>
      <c r="B12670">
        <v>3135209</v>
      </c>
      <c r="C12670" t="s">
        <v>115</v>
      </c>
      <c r="D12670" t="s">
        <v>303</v>
      </c>
      <c r="E12670" t="s">
        <v>300</v>
      </c>
      <c r="F12670" s="8">
        <v>25374598.789999999</v>
      </c>
      <c r="G12670" s="10"/>
      <c r="I12670" s="8">
        <v>0</v>
      </c>
      <c r="J12670" s="8">
        <v>28534019.171295337</v>
      </c>
    </row>
    <row r="12671" spans="1:10" hidden="1" x14ac:dyDescent="0.35">
      <c r="A12671">
        <v>2024</v>
      </c>
      <c r="B12671">
        <v>3135209</v>
      </c>
      <c r="C12671" t="s">
        <v>115</v>
      </c>
      <c r="D12671" t="s">
        <v>303</v>
      </c>
      <c r="E12671" t="s">
        <v>306</v>
      </c>
      <c r="F12671" s="8">
        <v>226477.33</v>
      </c>
      <c r="G12671" s="10"/>
      <c r="I12671" s="8">
        <v>0</v>
      </c>
      <c r="J12671" s="8">
        <v>0</v>
      </c>
    </row>
    <row r="12672" spans="1:10" hidden="1" x14ac:dyDescent="0.35">
      <c r="A12672">
        <v>2024</v>
      </c>
      <c r="B12672">
        <v>3135209</v>
      </c>
      <c r="C12672" t="s">
        <v>115</v>
      </c>
      <c r="D12672" t="s">
        <v>303</v>
      </c>
      <c r="E12672" t="s">
        <v>301</v>
      </c>
      <c r="F12672" s="8">
        <v>21621458.559999999</v>
      </c>
      <c r="G12672" s="10"/>
      <c r="I12672" s="8">
        <v>0</v>
      </c>
      <c r="J12672" s="8">
        <v>0</v>
      </c>
    </row>
    <row r="12673" spans="1:10" hidden="1" x14ac:dyDescent="0.35">
      <c r="A12673">
        <v>2024</v>
      </c>
      <c r="B12673">
        <v>3135209</v>
      </c>
      <c r="C12673" t="s">
        <v>115</v>
      </c>
      <c r="D12673" t="s">
        <v>303</v>
      </c>
      <c r="E12673" t="s">
        <v>304</v>
      </c>
      <c r="F12673" s="8">
        <v>100241.19</v>
      </c>
      <c r="G12673" s="10"/>
      <c r="I12673" s="8">
        <v>0</v>
      </c>
      <c r="J12673" s="8">
        <v>0</v>
      </c>
    </row>
    <row r="12674" spans="1:10" hidden="1" x14ac:dyDescent="0.35">
      <c r="A12674">
        <v>2024</v>
      </c>
      <c r="B12674">
        <v>3135209</v>
      </c>
      <c r="C12674" t="s">
        <v>115</v>
      </c>
      <c r="D12674" t="s">
        <v>303</v>
      </c>
      <c r="E12674" t="s">
        <v>305</v>
      </c>
      <c r="F12674" s="8">
        <v>709586.02</v>
      </c>
      <c r="G12674" s="10"/>
      <c r="I12674" s="8">
        <v>0</v>
      </c>
      <c r="J12674" s="8">
        <v>0</v>
      </c>
    </row>
    <row r="12675" spans="1:10" hidden="1" x14ac:dyDescent="0.35">
      <c r="A12675">
        <v>2024</v>
      </c>
      <c r="B12675">
        <v>3135209</v>
      </c>
      <c r="C12675" t="s">
        <v>115</v>
      </c>
      <c r="D12675" t="s">
        <v>303</v>
      </c>
      <c r="E12675" t="s">
        <v>309</v>
      </c>
      <c r="F12675" s="8">
        <v>6140461.1799999997</v>
      </c>
      <c r="G12675" s="10"/>
      <c r="I12675" s="8">
        <v>0</v>
      </c>
      <c r="J12675" s="8">
        <v>0</v>
      </c>
    </row>
    <row r="12676" spans="1:10" hidden="1" x14ac:dyDescent="0.35">
      <c r="A12676">
        <v>2024</v>
      </c>
      <c r="B12676">
        <v>3135357</v>
      </c>
      <c r="C12676" t="s">
        <v>116</v>
      </c>
      <c r="D12676" t="s">
        <v>303</v>
      </c>
      <c r="E12676" t="s">
        <v>299</v>
      </c>
      <c r="F12676" s="8">
        <v>12036952.5</v>
      </c>
      <c r="G12676" s="10">
        <v>11261595.960000001</v>
      </c>
      <c r="H12676">
        <v>0.76838678378583913</v>
      </c>
      <c r="I12676" s="8">
        <v>595773.71805791638</v>
      </c>
      <c r="J12676" s="8">
        <v>0</v>
      </c>
    </row>
    <row r="12677" spans="1:10" hidden="1" x14ac:dyDescent="0.35">
      <c r="A12677">
        <v>2024</v>
      </c>
      <c r="B12677">
        <v>3135357</v>
      </c>
      <c r="C12677" t="s">
        <v>116</v>
      </c>
      <c r="D12677" t="s">
        <v>303</v>
      </c>
      <c r="E12677" t="s">
        <v>300</v>
      </c>
      <c r="F12677" s="8">
        <v>8653261.5</v>
      </c>
      <c r="G12677" s="10"/>
      <c r="I12677" s="8">
        <v>0</v>
      </c>
      <c r="J12677" s="8">
        <v>9249035.2180579156</v>
      </c>
    </row>
    <row r="12678" spans="1:10" hidden="1" x14ac:dyDescent="0.35">
      <c r="A12678">
        <v>2024</v>
      </c>
      <c r="B12678">
        <v>3135357</v>
      </c>
      <c r="C12678" t="s">
        <v>116</v>
      </c>
      <c r="D12678" t="s">
        <v>303</v>
      </c>
      <c r="E12678" t="s">
        <v>306</v>
      </c>
      <c r="F12678" s="8">
        <v>101453</v>
      </c>
      <c r="G12678" s="10"/>
      <c r="I12678" s="8">
        <v>0</v>
      </c>
      <c r="J12678" s="8">
        <v>0</v>
      </c>
    </row>
    <row r="12679" spans="1:10" hidden="1" x14ac:dyDescent="0.35">
      <c r="A12679">
        <v>2024</v>
      </c>
      <c r="B12679">
        <v>3135357</v>
      </c>
      <c r="C12679" t="s">
        <v>116</v>
      </c>
      <c r="D12679" t="s">
        <v>303</v>
      </c>
      <c r="E12679" t="s">
        <v>301</v>
      </c>
      <c r="F12679" s="8">
        <v>1921954.46</v>
      </c>
      <c r="G12679" s="10"/>
      <c r="I12679" s="8">
        <v>0</v>
      </c>
      <c r="J12679" s="8">
        <v>0</v>
      </c>
    </row>
    <row r="12680" spans="1:10" hidden="1" x14ac:dyDescent="0.35">
      <c r="A12680">
        <v>2024</v>
      </c>
      <c r="B12680">
        <v>3135357</v>
      </c>
      <c r="C12680" t="s">
        <v>116</v>
      </c>
      <c r="D12680" t="s">
        <v>303</v>
      </c>
      <c r="E12680" t="s">
        <v>309</v>
      </c>
      <c r="F12680" s="8">
        <v>775356.54</v>
      </c>
      <c r="G12680" s="10"/>
      <c r="I12680" s="8">
        <v>0</v>
      </c>
      <c r="J12680" s="8">
        <v>0</v>
      </c>
    </row>
    <row r="12681" spans="1:10" hidden="1" x14ac:dyDescent="0.35">
      <c r="A12681">
        <v>2024</v>
      </c>
      <c r="B12681">
        <v>3135456</v>
      </c>
      <c r="C12681" t="s">
        <v>117</v>
      </c>
      <c r="D12681" t="s">
        <v>303</v>
      </c>
      <c r="E12681" t="s">
        <v>299</v>
      </c>
      <c r="F12681" s="8">
        <v>9547056.8599999994</v>
      </c>
      <c r="G12681" s="10">
        <v>8906839.1999999993</v>
      </c>
      <c r="H12681">
        <v>0.7308529393906652</v>
      </c>
      <c r="I12681" s="8">
        <v>467904.95866081351</v>
      </c>
      <c r="J12681" s="8">
        <v>0</v>
      </c>
    </row>
    <row r="12682" spans="1:10" hidden="1" x14ac:dyDescent="0.35">
      <c r="A12682">
        <v>2024</v>
      </c>
      <c r="B12682">
        <v>3135456</v>
      </c>
      <c r="C12682" t="s">
        <v>117</v>
      </c>
      <c r="D12682" t="s">
        <v>303</v>
      </c>
      <c r="E12682" t="s">
        <v>300</v>
      </c>
      <c r="F12682" s="8">
        <v>6509589.6100000003</v>
      </c>
      <c r="G12682" s="10"/>
      <c r="I12682" s="8">
        <v>0</v>
      </c>
      <c r="J12682" s="8">
        <v>6977494.5686608143</v>
      </c>
    </row>
    <row r="12683" spans="1:10" hidden="1" x14ac:dyDescent="0.35">
      <c r="A12683">
        <v>2024</v>
      </c>
      <c r="B12683">
        <v>3135456</v>
      </c>
      <c r="C12683" t="s">
        <v>117</v>
      </c>
      <c r="D12683" t="s">
        <v>303</v>
      </c>
      <c r="E12683" t="s">
        <v>306</v>
      </c>
      <c r="F12683" s="8">
        <v>690613.89</v>
      </c>
      <c r="G12683" s="10"/>
      <c r="I12683" s="8">
        <v>0</v>
      </c>
      <c r="J12683" s="8">
        <v>0</v>
      </c>
    </row>
    <row r="12684" spans="1:10" hidden="1" x14ac:dyDescent="0.35">
      <c r="A12684">
        <v>2024</v>
      </c>
      <c r="B12684">
        <v>3135456</v>
      </c>
      <c r="C12684" t="s">
        <v>117</v>
      </c>
      <c r="D12684" t="s">
        <v>303</v>
      </c>
      <c r="E12684" t="s">
        <v>301</v>
      </c>
      <c r="F12684" s="8">
        <v>1401070.71</v>
      </c>
      <c r="G12684" s="10"/>
      <c r="I12684" s="8">
        <v>0</v>
      </c>
      <c r="J12684" s="8">
        <v>0</v>
      </c>
    </row>
    <row r="12685" spans="1:10" hidden="1" x14ac:dyDescent="0.35">
      <c r="A12685">
        <v>2024</v>
      </c>
      <c r="B12685">
        <v>3135456</v>
      </c>
      <c r="C12685" t="s">
        <v>117</v>
      </c>
      <c r="D12685" t="s">
        <v>303</v>
      </c>
      <c r="E12685" t="s">
        <v>309</v>
      </c>
      <c r="F12685" s="8">
        <v>640217.66</v>
      </c>
      <c r="G12685" s="10"/>
      <c r="I12685" s="8">
        <v>0</v>
      </c>
      <c r="J12685" s="8">
        <v>0</v>
      </c>
    </row>
    <row r="12686" spans="1:10" hidden="1" x14ac:dyDescent="0.35">
      <c r="A12686">
        <v>2024</v>
      </c>
      <c r="B12686">
        <v>3135605</v>
      </c>
      <c r="C12686" t="s">
        <v>118</v>
      </c>
      <c r="D12686" t="s">
        <v>303</v>
      </c>
      <c r="E12686" t="s">
        <v>299</v>
      </c>
      <c r="F12686" s="8">
        <v>10829616.15</v>
      </c>
      <c r="G12686" s="10">
        <v>10270282.27</v>
      </c>
      <c r="H12686">
        <v>0.62404192713585471</v>
      </c>
      <c r="I12686" s="8">
        <v>349047.79238757491</v>
      </c>
      <c r="J12686" s="8">
        <v>0</v>
      </c>
    </row>
    <row r="12687" spans="1:10" hidden="1" x14ac:dyDescent="0.35">
      <c r="A12687">
        <v>2024</v>
      </c>
      <c r="B12687">
        <v>3135605</v>
      </c>
      <c r="C12687" t="s">
        <v>118</v>
      </c>
      <c r="D12687" t="s">
        <v>303</v>
      </c>
      <c r="E12687" t="s">
        <v>300</v>
      </c>
      <c r="F12687" s="8">
        <v>6409086.7400000002</v>
      </c>
      <c r="G12687" s="10"/>
      <c r="I12687" s="8">
        <v>0</v>
      </c>
      <c r="J12687" s="8">
        <v>6758134.5323875751</v>
      </c>
    </row>
    <row r="12688" spans="1:10" hidden="1" x14ac:dyDescent="0.35">
      <c r="A12688">
        <v>2024</v>
      </c>
      <c r="B12688">
        <v>3135605</v>
      </c>
      <c r="C12688" t="s">
        <v>118</v>
      </c>
      <c r="D12688" t="s">
        <v>303</v>
      </c>
      <c r="E12688" t="s">
        <v>306</v>
      </c>
      <c r="F12688" s="8">
        <v>140491.04999999999</v>
      </c>
      <c r="G12688" s="10"/>
      <c r="I12688" s="8">
        <v>0</v>
      </c>
      <c r="J12688" s="8">
        <v>0</v>
      </c>
    </row>
    <row r="12689" spans="1:10" hidden="1" x14ac:dyDescent="0.35">
      <c r="A12689">
        <v>2024</v>
      </c>
      <c r="B12689">
        <v>3135605</v>
      </c>
      <c r="C12689" t="s">
        <v>118</v>
      </c>
      <c r="D12689" t="s">
        <v>303</v>
      </c>
      <c r="E12689" t="s">
        <v>301</v>
      </c>
      <c r="F12689" s="8">
        <v>2541681.0299999998</v>
      </c>
      <c r="G12689" s="10"/>
      <c r="I12689" s="8">
        <v>0</v>
      </c>
      <c r="J12689" s="8">
        <v>0</v>
      </c>
    </row>
    <row r="12690" spans="1:10" hidden="1" x14ac:dyDescent="0.35">
      <c r="A12690">
        <v>2024</v>
      </c>
      <c r="B12690">
        <v>3135605</v>
      </c>
      <c r="C12690" t="s">
        <v>118</v>
      </c>
      <c r="D12690" t="s">
        <v>303</v>
      </c>
      <c r="E12690" t="s">
        <v>305</v>
      </c>
      <c r="F12690" s="8">
        <v>1014742.74</v>
      </c>
      <c r="G12690" s="10"/>
      <c r="I12690" s="8">
        <v>0</v>
      </c>
      <c r="J12690" s="8">
        <v>0</v>
      </c>
    </row>
    <row r="12691" spans="1:10" hidden="1" x14ac:dyDescent="0.35">
      <c r="A12691">
        <v>2024</v>
      </c>
      <c r="B12691">
        <v>3135605</v>
      </c>
      <c r="C12691" t="s">
        <v>118</v>
      </c>
      <c r="D12691" t="s">
        <v>303</v>
      </c>
      <c r="E12691" t="s">
        <v>309</v>
      </c>
      <c r="F12691" s="8">
        <v>559333.88</v>
      </c>
      <c r="G12691" s="10"/>
      <c r="I12691" s="8">
        <v>0</v>
      </c>
      <c r="J12691" s="8">
        <v>0</v>
      </c>
    </row>
    <row r="12692" spans="1:10" hidden="1" x14ac:dyDescent="0.35">
      <c r="A12692">
        <v>2024</v>
      </c>
      <c r="B12692">
        <v>3135803</v>
      </c>
      <c r="C12692" t="s">
        <v>119</v>
      </c>
      <c r="D12692" t="s">
        <v>303</v>
      </c>
      <c r="E12692" t="s">
        <v>299</v>
      </c>
      <c r="F12692" s="8">
        <v>24698082.5</v>
      </c>
      <c r="G12692" s="10">
        <v>21911829.530000001</v>
      </c>
      <c r="H12692">
        <v>0.64135296921507212</v>
      </c>
      <c r="I12692" s="8">
        <v>1786971.6152938134</v>
      </c>
      <c r="J12692" s="8">
        <v>0</v>
      </c>
    </row>
    <row r="12693" spans="1:10" hidden="1" x14ac:dyDescent="0.35">
      <c r="A12693">
        <v>2024</v>
      </c>
      <c r="B12693">
        <v>3135803</v>
      </c>
      <c r="C12693" t="s">
        <v>119</v>
      </c>
      <c r="D12693" t="s">
        <v>303</v>
      </c>
      <c r="E12693" t="s">
        <v>300</v>
      </c>
      <c r="F12693" s="8">
        <v>14053216.93</v>
      </c>
      <c r="G12693" s="10"/>
      <c r="I12693" s="8">
        <v>0</v>
      </c>
      <c r="J12693" s="8">
        <v>15840188.545293814</v>
      </c>
    </row>
    <row r="12694" spans="1:10" hidden="1" x14ac:dyDescent="0.35">
      <c r="A12694">
        <v>2024</v>
      </c>
      <c r="B12694">
        <v>3135803</v>
      </c>
      <c r="C12694" t="s">
        <v>119</v>
      </c>
      <c r="D12694" t="s">
        <v>303</v>
      </c>
      <c r="E12694" t="s">
        <v>306</v>
      </c>
      <c r="F12694" s="8">
        <v>1343957.31</v>
      </c>
      <c r="G12694" s="10"/>
      <c r="I12694" s="8">
        <v>0</v>
      </c>
      <c r="J12694" s="8">
        <v>0</v>
      </c>
    </row>
    <row r="12695" spans="1:10" hidden="1" x14ac:dyDescent="0.35">
      <c r="A12695">
        <v>2024</v>
      </c>
      <c r="B12695">
        <v>3135803</v>
      </c>
      <c r="C12695" t="s">
        <v>119</v>
      </c>
      <c r="D12695" t="s">
        <v>303</v>
      </c>
      <c r="E12695" t="s">
        <v>301</v>
      </c>
      <c r="F12695" s="8">
        <v>807194.5</v>
      </c>
      <c r="G12695" s="10"/>
      <c r="I12695" s="8">
        <v>0</v>
      </c>
      <c r="J12695" s="8">
        <v>0</v>
      </c>
    </row>
    <row r="12696" spans="1:10" hidden="1" x14ac:dyDescent="0.35">
      <c r="A12696">
        <v>2024</v>
      </c>
      <c r="B12696">
        <v>3135803</v>
      </c>
      <c r="C12696" t="s">
        <v>119</v>
      </c>
      <c r="D12696" t="s">
        <v>303</v>
      </c>
      <c r="E12696" t="s">
        <v>304</v>
      </c>
      <c r="F12696" s="8">
        <v>103626.19</v>
      </c>
      <c r="G12696" s="10"/>
      <c r="I12696" s="8">
        <v>0</v>
      </c>
      <c r="J12696" s="8">
        <v>0</v>
      </c>
    </row>
    <row r="12697" spans="1:10" hidden="1" x14ac:dyDescent="0.35">
      <c r="A12697">
        <v>2024</v>
      </c>
      <c r="B12697">
        <v>3135803</v>
      </c>
      <c r="C12697" t="s">
        <v>119</v>
      </c>
      <c r="D12697" t="s">
        <v>303</v>
      </c>
      <c r="E12697" t="s">
        <v>305</v>
      </c>
      <c r="F12697" s="8">
        <v>3368343.01</v>
      </c>
      <c r="G12697" s="10"/>
      <c r="I12697" s="8">
        <v>0</v>
      </c>
      <c r="J12697" s="8">
        <v>0</v>
      </c>
    </row>
    <row r="12698" spans="1:10" hidden="1" x14ac:dyDescent="0.35">
      <c r="A12698">
        <v>2024</v>
      </c>
      <c r="B12698">
        <v>3135803</v>
      </c>
      <c r="C12698" t="s">
        <v>119</v>
      </c>
      <c r="D12698" t="s">
        <v>303</v>
      </c>
      <c r="E12698" t="s">
        <v>309</v>
      </c>
      <c r="F12698" s="8">
        <v>2786252.97</v>
      </c>
      <c r="G12698" s="10"/>
      <c r="I12698" s="8">
        <v>0</v>
      </c>
      <c r="J12698" s="8">
        <v>0</v>
      </c>
    </row>
    <row r="12699" spans="1:10" hidden="1" x14ac:dyDescent="0.35">
      <c r="A12699">
        <v>2024</v>
      </c>
      <c r="B12699">
        <v>3136009</v>
      </c>
      <c r="C12699" t="s">
        <v>120</v>
      </c>
      <c r="D12699" t="s">
        <v>303</v>
      </c>
      <c r="E12699" t="s">
        <v>299</v>
      </c>
      <c r="F12699" s="8">
        <v>23983385.25</v>
      </c>
      <c r="G12699" s="10">
        <v>22402321.690000001</v>
      </c>
      <c r="H12699">
        <v>0.67649775901419074</v>
      </c>
      <c r="I12699" s="8">
        <v>1069585.9551989986</v>
      </c>
      <c r="J12699" s="8">
        <v>0</v>
      </c>
    </row>
    <row r="12700" spans="1:10" hidden="1" x14ac:dyDescent="0.35">
      <c r="A12700">
        <v>2024</v>
      </c>
      <c r="B12700">
        <v>3136009</v>
      </c>
      <c r="C12700" t="s">
        <v>120</v>
      </c>
      <c r="D12700" t="s">
        <v>303</v>
      </c>
      <c r="E12700" t="s">
        <v>300</v>
      </c>
      <c r="F12700" s="8">
        <v>15155120.42</v>
      </c>
      <c r="G12700" s="10"/>
      <c r="I12700" s="8">
        <v>0</v>
      </c>
      <c r="J12700" s="8">
        <v>16224706.375198998</v>
      </c>
    </row>
    <row r="12701" spans="1:10" hidden="1" x14ac:dyDescent="0.35">
      <c r="A12701">
        <v>2024</v>
      </c>
      <c r="B12701">
        <v>3136009</v>
      </c>
      <c r="C12701" t="s">
        <v>120</v>
      </c>
      <c r="D12701" t="s">
        <v>303</v>
      </c>
      <c r="E12701" t="s">
        <v>308</v>
      </c>
      <c r="F12701" s="8">
        <v>218736</v>
      </c>
      <c r="G12701" s="10"/>
      <c r="I12701" s="8">
        <v>0</v>
      </c>
      <c r="J12701" s="8">
        <v>0</v>
      </c>
    </row>
    <row r="12702" spans="1:10" hidden="1" x14ac:dyDescent="0.35">
      <c r="A12702">
        <v>2024</v>
      </c>
      <c r="B12702">
        <v>3136009</v>
      </c>
      <c r="C12702" t="s">
        <v>120</v>
      </c>
      <c r="D12702" t="s">
        <v>303</v>
      </c>
      <c r="E12702" t="s">
        <v>306</v>
      </c>
      <c r="F12702" s="8">
        <v>164158.72</v>
      </c>
      <c r="G12702" s="10"/>
      <c r="I12702" s="8">
        <v>0</v>
      </c>
      <c r="J12702" s="8">
        <v>0</v>
      </c>
    </row>
    <row r="12703" spans="1:10" hidden="1" x14ac:dyDescent="0.35">
      <c r="A12703">
        <v>2024</v>
      </c>
      <c r="B12703">
        <v>3136009</v>
      </c>
      <c r="C12703" t="s">
        <v>120</v>
      </c>
      <c r="D12703" t="s">
        <v>303</v>
      </c>
      <c r="E12703" t="s">
        <v>301</v>
      </c>
      <c r="F12703" s="8">
        <v>5845721.0999999996</v>
      </c>
      <c r="G12703" s="10"/>
      <c r="I12703" s="8">
        <v>0</v>
      </c>
      <c r="J12703" s="8">
        <v>0</v>
      </c>
    </row>
    <row r="12704" spans="1:10" hidden="1" x14ac:dyDescent="0.35">
      <c r="A12704">
        <v>2024</v>
      </c>
      <c r="B12704">
        <v>3136009</v>
      </c>
      <c r="C12704" t="s">
        <v>120</v>
      </c>
      <c r="D12704" t="s">
        <v>303</v>
      </c>
      <c r="E12704" t="s">
        <v>309</v>
      </c>
      <c r="F12704" s="8">
        <v>1581063.56</v>
      </c>
      <c r="G12704" s="10"/>
      <c r="I12704" s="8">
        <v>0</v>
      </c>
      <c r="J12704" s="8">
        <v>0</v>
      </c>
    </row>
    <row r="12705" spans="1:10" hidden="1" x14ac:dyDescent="0.35">
      <c r="A12705">
        <v>2024</v>
      </c>
      <c r="B12705">
        <v>3136405</v>
      </c>
      <c r="C12705" t="s">
        <v>121</v>
      </c>
      <c r="D12705" t="s">
        <v>303</v>
      </c>
      <c r="E12705" t="s">
        <v>299</v>
      </c>
      <c r="F12705" s="8">
        <v>8791336.4100000001</v>
      </c>
      <c r="G12705" s="10">
        <v>7663523.46</v>
      </c>
      <c r="H12705">
        <v>0.78676528511599286</v>
      </c>
      <c r="I12705" s="8">
        <v>887324.07716425892</v>
      </c>
      <c r="J12705" s="8">
        <v>0</v>
      </c>
    </row>
    <row r="12706" spans="1:10" hidden="1" x14ac:dyDescent="0.35">
      <c r="A12706">
        <v>2024</v>
      </c>
      <c r="B12706">
        <v>3136405</v>
      </c>
      <c r="C12706" t="s">
        <v>121</v>
      </c>
      <c r="D12706" t="s">
        <v>303</v>
      </c>
      <c r="E12706" t="s">
        <v>300</v>
      </c>
      <c r="F12706" s="8">
        <v>6029394.2199999997</v>
      </c>
      <c r="G12706" s="10"/>
      <c r="I12706" s="8">
        <v>0</v>
      </c>
      <c r="J12706" s="8">
        <v>6916718.2971642585</v>
      </c>
    </row>
    <row r="12707" spans="1:10" hidden="1" x14ac:dyDescent="0.35">
      <c r="A12707">
        <v>2024</v>
      </c>
      <c r="B12707">
        <v>3136405</v>
      </c>
      <c r="C12707" t="s">
        <v>121</v>
      </c>
      <c r="D12707" t="s">
        <v>303</v>
      </c>
      <c r="E12707" t="s">
        <v>307</v>
      </c>
      <c r="F12707" s="8">
        <v>67776</v>
      </c>
      <c r="G12707" s="10"/>
      <c r="I12707" s="8">
        <v>0</v>
      </c>
      <c r="J12707" s="8">
        <v>0</v>
      </c>
    </row>
    <row r="12708" spans="1:10" hidden="1" x14ac:dyDescent="0.35">
      <c r="A12708">
        <v>2024</v>
      </c>
      <c r="B12708">
        <v>3136405</v>
      </c>
      <c r="C12708" t="s">
        <v>121</v>
      </c>
      <c r="D12708" t="s">
        <v>303</v>
      </c>
      <c r="E12708" t="s">
        <v>306</v>
      </c>
      <c r="F12708" s="8">
        <v>353934.8</v>
      </c>
      <c r="G12708" s="10"/>
      <c r="I12708" s="8">
        <v>0</v>
      </c>
      <c r="J12708" s="8">
        <v>0</v>
      </c>
    </row>
    <row r="12709" spans="1:10" hidden="1" x14ac:dyDescent="0.35">
      <c r="A12709">
        <v>2024</v>
      </c>
      <c r="B12709">
        <v>3136405</v>
      </c>
      <c r="C12709" t="s">
        <v>121</v>
      </c>
      <c r="D12709" t="s">
        <v>303</v>
      </c>
      <c r="E12709" t="s">
        <v>301</v>
      </c>
      <c r="F12709" s="8">
        <v>1024303.88</v>
      </c>
      <c r="G12709" s="10"/>
      <c r="I12709" s="8">
        <v>0</v>
      </c>
      <c r="J12709" s="8">
        <v>0</v>
      </c>
    </row>
    <row r="12710" spans="1:10" hidden="1" x14ac:dyDescent="0.35">
      <c r="A12710">
        <v>2024</v>
      </c>
      <c r="B12710">
        <v>3136405</v>
      </c>
      <c r="C12710" t="s">
        <v>121</v>
      </c>
      <c r="D12710" t="s">
        <v>303</v>
      </c>
      <c r="E12710" t="s">
        <v>305</v>
      </c>
      <c r="F12710" s="8">
        <v>71325.600000000006</v>
      </c>
      <c r="G12710" s="10"/>
      <c r="I12710" s="8">
        <v>0</v>
      </c>
      <c r="J12710" s="8">
        <v>0</v>
      </c>
    </row>
    <row r="12711" spans="1:10" hidden="1" x14ac:dyDescent="0.35">
      <c r="A12711">
        <v>2024</v>
      </c>
      <c r="B12711">
        <v>3136405</v>
      </c>
      <c r="C12711" t="s">
        <v>121</v>
      </c>
      <c r="D12711" t="s">
        <v>303</v>
      </c>
      <c r="E12711" t="s">
        <v>309</v>
      </c>
      <c r="F12711" s="8">
        <v>1127812.95</v>
      </c>
      <c r="G12711" s="10"/>
      <c r="I12711" s="8">
        <v>0</v>
      </c>
      <c r="J12711" s="8">
        <v>0</v>
      </c>
    </row>
    <row r="12712" spans="1:10" hidden="1" x14ac:dyDescent="0.35">
      <c r="A12712">
        <v>2024</v>
      </c>
      <c r="B12712">
        <v>3136504</v>
      </c>
      <c r="C12712" t="s">
        <v>122</v>
      </c>
      <c r="D12712" t="s">
        <v>303</v>
      </c>
      <c r="E12712" t="s">
        <v>299</v>
      </c>
      <c r="F12712" s="8">
        <v>10490065.029999999</v>
      </c>
      <c r="G12712" s="10">
        <v>9690437.8899999987</v>
      </c>
      <c r="H12712">
        <v>0.60582167045910451</v>
      </c>
      <c r="I12712" s="8">
        <v>484431.44969923625</v>
      </c>
      <c r="J12712" s="8">
        <v>0</v>
      </c>
    </row>
    <row r="12713" spans="1:10" hidden="1" x14ac:dyDescent="0.35">
      <c r="A12713">
        <v>2024</v>
      </c>
      <c r="B12713">
        <v>3136504</v>
      </c>
      <c r="C12713" t="s">
        <v>122</v>
      </c>
      <c r="D12713" t="s">
        <v>303</v>
      </c>
      <c r="E12713" t="s">
        <v>300</v>
      </c>
      <c r="F12713" s="8">
        <v>5870677.2699999996</v>
      </c>
      <c r="G12713" s="10"/>
      <c r="I12713" s="8">
        <v>0</v>
      </c>
      <c r="J12713" s="8">
        <v>6355108.7196992356</v>
      </c>
    </row>
    <row r="12714" spans="1:10" hidden="1" x14ac:dyDescent="0.35">
      <c r="A12714">
        <v>2024</v>
      </c>
      <c r="B12714">
        <v>3136504</v>
      </c>
      <c r="C12714" t="s">
        <v>122</v>
      </c>
      <c r="D12714" t="s">
        <v>303</v>
      </c>
      <c r="E12714" t="s">
        <v>301</v>
      </c>
      <c r="F12714" s="8">
        <v>3023224.4</v>
      </c>
      <c r="G12714" s="10"/>
      <c r="I12714" s="8">
        <v>0</v>
      </c>
      <c r="J12714" s="8">
        <v>0</v>
      </c>
    </row>
    <row r="12715" spans="1:10" hidden="1" x14ac:dyDescent="0.35">
      <c r="A12715">
        <v>2024</v>
      </c>
      <c r="B12715">
        <v>3136504</v>
      </c>
      <c r="C12715" t="s">
        <v>122</v>
      </c>
      <c r="D12715" t="s">
        <v>303</v>
      </c>
      <c r="E12715" t="s">
        <v>309</v>
      </c>
      <c r="F12715" s="8">
        <v>799627.14</v>
      </c>
      <c r="G12715" s="10"/>
      <c r="I12715" s="8">
        <v>0</v>
      </c>
      <c r="J12715" s="8">
        <v>0</v>
      </c>
    </row>
    <row r="12716" spans="1:10" hidden="1" x14ac:dyDescent="0.35">
      <c r="A12716">
        <v>2024</v>
      </c>
      <c r="B12716">
        <v>3136520</v>
      </c>
      <c r="C12716" t="s">
        <v>123</v>
      </c>
      <c r="D12716" t="s">
        <v>303</v>
      </c>
      <c r="E12716" t="s">
        <v>299</v>
      </c>
      <c r="F12716" s="8">
        <v>7828867</v>
      </c>
      <c r="G12716" s="10">
        <v>6699258.8100000005</v>
      </c>
      <c r="H12716">
        <v>0.78933993147221015</v>
      </c>
      <c r="I12716" s="8">
        <v>891644.85128504725</v>
      </c>
      <c r="J12716" s="8">
        <v>0</v>
      </c>
    </row>
    <row r="12717" spans="1:10" hidden="1" x14ac:dyDescent="0.35">
      <c r="A12717">
        <v>2024</v>
      </c>
      <c r="B12717">
        <v>3136520</v>
      </c>
      <c r="C12717" t="s">
        <v>123</v>
      </c>
      <c r="D12717" t="s">
        <v>303</v>
      </c>
      <c r="E12717" t="s">
        <v>300</v>
      </c>
      <c r="F12717" s="8">
        <v>5287992.49</v>
      </c>
      <c r="G12717" s="10"/>
      <c r="I12717" s="8">
        <v>0</v>
      </c>
      <c r="J12717" s="8">
        <v>6179637.3412850471</v>
      </c>
    </row>
    <row r="12718" spans="1:10" hidden="1" x14ac:dyDescent="0.35">
      <c r="A12718">
        <v>2024</v>
      </c>
      <c r="B12718">
        <v>3136520</v>
      </c>
      <c r="C12718" t="s">
        <v>123</v>
      </c>
      <c r="D12718" t="s">
        <v>303</v>
      </c>
      <c r="E12718" t="s">
        <v>301</v>
      </c>
      <c r="F12718" s="8">
        <v>1409438.73</v>
      </c>
      <c r="G12718" s="10"/>
      <c r="I12718" s="8">
        <v>0</v>
      </c>
      <c r="J12718" s="8">
        <v>0</v>
      </c>
    </row>
    <row r="12719" spans="1:10" hidden="1" x14ac:dyDescent="0.35">
      <c r="A12719">
        <v>2024</v>
      </c>
      <c r="B12719">
        <v>3136520</v>
      </c>
      <c r="C12719" t="s">
        <v>123</v>
      </c>
      <c r="D12719" t="s">
        <v>303</v>
      </c>
      <c r="E12719" t="s">
        <v>304</v>
      </c>
      <c r="F12719" s="8">
        <v>1827.59</v>
      </c>
      <c r="G12719" s="10"/>
      <c r="I12719" s="8">
        <v>0</v>
      </c>
      <c r="J12719" s="8">
        <v>0</v>
      </c>
    </row>
    <row r="12720" spans="1:10" hidden="1" x14ac:dyDescent="0.35">
      <c r="A12720">
        <v>2024</v>
      </c>
      <c r="B12720">
        <v>3136520</v>
      </c>
      <c r="C12720" t="s">
        <v>123</v>
      </c>
      <c r="D12720" t="s">
        <v>303</v>
      </c>
      <c r="E12720" t="s">
        <v>309</v>
      </c>
      <c r="F12720" s="8">
        <v>1129608.19</v>
      </c>
      <c r="G12720" s="10"/>
      <c r="I12720" s="8">
        <v>0</v>
      </c>
      <c r="J12720" s="8">
        <v>0</v>
      </c>
    </row>
    <row r="12721" spans="1:10" hidden="1" x14ac:dyDescent="0.35">
      <c r="A12721">
        <v>2024</v>
      </c>
      <c r="B12721">
        <v>3136553</v>
      </c>
      <c r="C12721" t="s">
        <v>124</v>
      </c>
      <c r="D12721" t="s">
        <v>303</v>
      </c>
      <c r="E12721" t="s">
        <v>299</v>
      </c>
      <c r="F12721" s="8">
        <v>6957346.1399999997</v>
      </c>
      <c r="G12721" s="10">
        <v>6478542.8399999999</v>
      </c>
      <c r="H12721">
        <v>0.90604649455401309</v>
      </c>
      <c r="I12721" s="8">
        <v>433818.05154589348</v>
      </c>
      <c r="J12721" s="8">
        <v>0</v>
      </c>
    </row>
    <row r="12722" spans="1:10" hidden="1" x14ac:dyDescent="0.35">
      <c r="A12722">
        <v>2024</v>
      </c>
      <c r="B12722">
        <v>3136553</v>
      </c>
      <c r="C12722" t="s">
        <v>124</v>
      </c>
      <c r="D12722" t="s">
        <v>303</v>
      </c>
      <c r="E12722" t="s">
        <v>300</v>
      </c>
      <c r="F12722" s="8">
        <v>5869861.0300000003</v>
      </c>
      <c r="G12722" s="10"/>
      <c r="I12722" s="8">
        <v>0</v>
      </c>
      <c r="J12722" s="8">
        <v>6303679.081545894</v>
      </c>
    </row>
    <row r="12723" spans="1:10" hidden="1" x14ac:dyDescent="0.35">
      <c r="A12723">
        <v>2024</v>
      </c>
      <c r="B12723">
        <v>3136553</v>
      </c>
      <c r="C12723" t="s">
        <v>124</v>
      </c>
      <c r="D12723" t="s">
        <v>303</v>
      </c>
      <c r="E12723" t="s">
        <v>301</v>
      </c>
      <c r="F12723" s="8">
        <v>557721.87</v>
      </c>
      <c r="G12723" s="10"/>
      <c r="I12723" s="8">
        <v>0</v>
      </c>
      <c r="J12723" s="8">
        <v>0</v>
      </c>
    </row>
    <row r="12724" spans="1:10" hidden="1" x14ac:dyDescent="0.35">
      <c r="A12724">
        <v>2024</v>
      </c>
      <c r="B12724">
        <v>3136553</v>
      </c>
      <c r="C12724" t="s">
        <v>124</v>
      </c>
      <c r="D12724" t="s">
        <v>303</v>
      </c>
      <c r="E12724" t="s">
        <v>304</v>
      </c>
      <c r="F12724" s="8">
        <v>37959.94</v>
      </c>
      <c r="G12724" s="10"/>
      <c r="I12724" s="8">
        <v>0</v>
      </c>
      <c r="J12724" s="8">
        <v>0</v>
      </c>
    </row>
    <row r="12725" spans="1:10" hidden="1" x14ac:dyDescent="0.35">
      <c r="A12725">
        <v>2024</v>
      </c>
      <c r="B12725">
        <v>3136553</v>
      </c>
      <c r="C12725" t="s">
        <v>124</v>
      </c>
      <c r="D12725" t="s">
        <v>303</v>
      </c>
      <c r="E12725" t="s">
        <v>305</v>
      </c>
      <c r="F12725" s="8">
        <v>13000</v>
      </c>
      <c r="G12725" s="10"/>
      <c r="I12725" s="8">
        <v>0</v>
      </c>
      <c r="J12725" s="8">
        <v>0</v>
      </c>
    </row>
    <row r="12726" spans="1:10" hidden="1" x14ac:dyDescent="0.35">
      <c r="A12726">
        <v>2024</v>
      </c>
      <c r="B12726">
        <v>3136553</v>
      </c>
      <c r="C12726" t="s">
        <v>124</v>
      </c>
      <c r="D12726" t="s">
        <v>303</v>
      </c>
      <c r="E12726" t="s">
        <v>309</v>
      </c>
      <c r="F12726" s="8">
        <v>478803.3</v>
      </c>
      <c r="G12726" s="10"/>
      <c r="I12726" s="8">
        <v>0</v>
      </c>
      <c r="J12726" s="8">
        <v>0</v>
      </c>
    </row>
    <row r="12727" spans="1:10" hidden="1" x14ac:dyDescent="0.35">
      <c r="A12727">
        <v>2024</v>
      </c>
      <c r="B12727">
        <v>3136579</v>
      </c>
      <c r="C12727" t="s">
        <v>125</v>
      </c>
      <c r="D12727" t="s">
        <v>303</v>
      </c>
      <c r="E12727" t="s">
        <v>299</v>
      </c>
      <c r="F12727" s="8">
        <v>8068035.5599999996</v>
      </c>
      <c r="G12727" s="10">
        <v>7419096.7799999993</v>
      </c>
      <c r="H12727">
        <v>0.60694657227533844</v>
      </c>
      <c r="I12727" s="8">
        <v>393871.16813753999</v>
      </c>
      <c r="J12727" s="8">
        <v>0</v>
      </c>
    </row>
    <row r="12728" spans="1:10" hidden="1" x14ac:dyDescent="0.35">
      <c r="A12728">
        <v>2024</v>
      </c>
      <c r="B12728">
        <v>3136579</v>
      </c>
      <c r="C12728" t="s">
        <v>125</v>
      </c>
      <c r="D12728" t="s">
        <v>303</v>
      </c>
      <c r="E12728" t="s">
        <v>300</v>
      </c>
      <c r="F12728" s="8">
        <v>4502995.3600000003</v>
      </c>
      <c r="G12728" s="10"/>
      <c r="I12728" s="8">
        <v>0</v>
      </c>
      <c r="J12728" s="8">
        <v>4896866.5281375404</v>
      </c>
    </row>
    <row r="12729" spans="1:10" hidden="1" x14ac:dyDescent="0.35">
      <c r="A12729">
        <v>2024</v>
      </c>
      <c r="B12729">
        <v>3136579</v>
      </c>
      <c r="C12729" t="s">
        <v>125</v>
      </c>
      <c r="D12729" t="s">
        <v>303</v>
      </c>
      <c r="E12729" t="s">
        <v>306</v>
      </c>
      <c r="F12729" s="8">
        <v>205026</v>
      </c>
      <c r="G12729" s="10"/>
      <c r="I12729" s="8">
        <v>0</v>
      </c>
      <c r="J12729" s="8">
        <v>0</v>
      </c>
    </row>
    <row r="12730" spans="1:10" hidden="1" x14ac:dyDescent="0.35">
      <c r="A12730">
        <v>2024</v>
      </c>
      <c r="B12730">
        <v>3136579</v>
      </c>
      <c r="C12730" t="s">
        <v>125</v>
      </c>
      <c r="D12730" t="s">
        <v>303</v>
      </c>
      <c r="E12730" t="s">
        <v>301</v>
      </c>
      <c r="F12730" s="8">
        <v>2500592.46</v>
      </c>
      <c r="G12730" s="10"/>
      <c r="I12730" s="8">
        <v>0</v>
      </c>
      <c r="J12730" s="8">
        <v>0</v>
      </c>
    </row>
    <row r="12731" spans="1:10" hidden="1" x14ac:dyDescent="0.35">
      <c r="A12731">
        <v>2024</v>
      </c>
      <c r="B12731">
        <v>3136579</v>
      </c>
      <c r="C12731" t="s">
        <v>125</v>
      </c>
      <c r="D12731" t="s">
        <v>303</v>
      </c>
      <c r="E12731" t="s">
        <v>309</v>
      </c>
      <c r="F12731" s="8">
        <v>648938.78</v>
      </c>
      <c r="G12731" s="10"/>
      <c r="I12731" s="8">
        <v>0</v>
      </c>
      <c r="J12731" s="8">
        <v>0</v>
      </c>
    </row>
    <row r="12732" spans="1:10" hidden="1" x14ac:dyDescent="0.35">
      <c r="A12732">
        <v>2024</v>
      </c>
      <c r="B12732">
        <v>3136801</v>
      </c>
      <c r="C12732" t="s">
        <v>126</v>
      </c>
      <c r="D12732" t="s">
        <v>303</v>
      </c>
      <c r="E12732" t="s">
        <v>299</v>
      </c>
      <c r="F12732" s="8">
        <v>4951202</v>
      </c>
      <c r="G12732" s="10">
        <v>4267280.95</v>
      </c>
      <c r="H12732">
        <v>0.8058978235309302</v>
      </c>
      <c r="I12732" s="8">
        <v>551170.4856619885</v>
      </c>
      <c r="J12732" s="8">
        <v>0</v>
      </c>
    </row>
    <row r="12733" spans="1:10" hidden="1" x14ac:dyDescent="0.35">
      <c r="A12733">
        <v>2024</v>
      </c>
      <c r="B12733">
        <v>3136801</v>
      </c>
      <c r="C12733" t="s">
        <v>126</v>
      </c>
      <c r="D12733" t="s">
        <v>303</v>
      </c>
      <c r="E12733" t="s">
        <v>300</v>
      </c>
      <c r="F12733" s="8">
        <v>3438992.43</v>
      </c>
      <c r="G12733" s="10"/>
      <c r="I12733" s="8">
        <v>0</v>
      </c>
      <c r="J12733" s="8">
        <v>3990162.9156619888</v>
      </c>
    </row>
    <row r="12734" spans="1:10" hidden="1" x14ac:dyDescent="0.35">
      <c r="A12734">
        <v>2024</v>
      </c>
      <c r="B12734">
        <v>3136801</v>
      </c>
      <c r="C12734" t="s">
        <v>126</v>
      </c>
      <c r="D12734" t="s">
        <v>303</v>
      </c>
      <c r="E12734" t="s">
        <v>301</v>
      </c>
      <c r="F12734" s="8">
        <v>828288.52</v>
      </c>
      <c r="G12734" s="10"/>
      <c r="I12734" s="8">
        <v>0</v>
      </c>
      <c r="J12734" s="8">
        <v>0</v>
      </c>
    </row>
    <row r="12735" spans="1:10" hidden="1" x14ac:dyDescent="0.35">
      <c r="A12735">
        <v>2024</v>
      </c>
      <c r="B12735">
        <v>3136801</v>
      </c>
      <c r="C12735" t="s">
        <v>126</v>
      </c>
      <c r="D12735" t="s">
        <v>303</v>
      </c>
      <c r="E12735" t="s">
        <v>309</v>
      </c>
      <c r="F12735" s="8">
        <v>683921.05</v>
      </c>
      <c r="G12735" s="10"/>
      <c r="I12735" s="8">
        <v>0</v>
      </c>
      <c r="J12735" s="8">
        <v>0</v>
      </c>
    </row>
    <row r="12736" spans="1:10" hidden="1" x14ac:dyDescent="0.35">
      <c r="A12736">
        <v>2024</v>
      </c>
      <c r="B12736">
        <v>3136959</v>
      </c>
      <c r="C12736" t="s">
        <v>127</v>
      </c>
      <c r="D12736" t="s">
        <v>303</v>
      </c>
      <c r="E12736" t="s">
        <v>299</v>
      </c>
      <c r="F12736" s="8">
        <v>9076406.0099999998</v>
      </c>
      <c r="G12736" s="10">
        <v>8283522.4199999999</v>
      </c>
      <c r="H12736">
        <v>0.45179914657610115</v>
      </c>
      <c r="I12736" s="8">
        <v>358224.12929619529</v>
      </c>
      <c r="J12736" s="8">
        <v>0</v>
      </c>
    </row>
    <row r="12737" spans="1:10" hidden="1" x14ac:dyDescent="0.35">
      <c r="A12737">
        <v>2024</v>
      </c>
      <c r="B12737">
        <v>3136959</v>
      </c>
      <c r="C12737" t="s">
        <v>127</v>
      </c>
      <c r="D12737" t="s">
        <v>303</v>
      </c>
      <c r="E12737" t="s">
        <v>300</v>
      </c>
      <c r="F12737" s="8">
        <v>3742488.36</v>
      </c>
      <c r="G12737" s="10"/>
      <c r="I12737" s="8">
        <v>0</v>
      </c>
      <c r="J12737" s="8">
        <v>4100712.4892961951</v>
      </c>
    </row>
    <row r="12738" spans="1:10" hidden="1" x14ac:dyDescent="0.35">
      <c r="A12738">
        <v>2024</v>
      </c>
      <c r="B12738">
        <v>3136959</v>
      </c>
      <c r="C12738" t="s">
        <v>127</v>
      </c>
      <c r="D12738" t="s">
        <v>303</v>
      </c>
      <c r="E12738" t="s">
        <v>301</v>
      </c>
      <c r="F12738" s="8">
        <v>2564467.48</v>
      </c>
      <c r="G12738" s="10"/>
      <c r="I12738" s="8">
        <v>0</v>
      </c>
      <c r="J12738" s="8">
        <v>0</v>
      </c>
    </row>
    <row r="12739" spans="1:10" hidden="1" x14ac:dyDescent="0.35">
      <c r="A12739">
        <v>2024</v>
      </c>
      <c r="B12739">
        <v>3136959</v>
      </c>
      <c r="C12739" t="s">
        <v>127</v>
      </c>
      <c r="D12739" t="s">
        <v>303</v>
      </c>
      <c r="E12739" t="s">
        <v>309</v>
      </c>
      <c r="F12739" s="8">
        <v>792883.59</v>
      </c>
      <c r="G12739" s="10"/>
      <c r="I12739" s="8">
        <v>0</v>
      </c>
      <c r="J12739" s="8">
        <v>0</v>
      </c>
    </row>
    <row r="12740" spans="1:10" hidden="1" x14ac:dyDescent="0.35">
      <c r="A12740">
        <v>2024</v>
      </c>
      <c r="B12740">
        <v>3137007</v>
      </c>
      <c r="C12740" t="s">
        <v>128</v>
      </c>
      <c r="D12740" t="s">
        <v>303</v>
      </c>
      <c r="E12740" t="s">
        <v>299</v>
      </c>
      <c r="F12740" s="8">
        <v>25273981.780000001</v>
      </c>
      <c r="G12740" s="10">
        <v>25078310.420000002</v>
      </c>
      <c r="H12740">
        <v>0.81919935617417083</v>
      </c>
      <c r="I12740" s="8">
        <v>160293.8521337244</v>
      </c>
      <c r="J12740" s="8">
        <v>0</v>
      </c>
    </row>
    <row r="12741" spans="1:10" hidden="1" x14ac:dyDescent="0.35">
      <c r="A12741">
        <v>2024</v>
      </c>
      <c r="B12741">
        <v>3137007</v>
      </c>
      <c r="C12741" t="s">
        <v>128</v>
      </c>
      <c r="D12741" t="s">
        <v>303</v>
      </c>
      <c r="E12741" t="s">
        <v>300</v>
      </c>
      <c r="F12741" s="8">
        <v>20544135.75</v>
      </c>
      <c r="G12741" s="10"/>
      <c r="I12741" s="8">
        <v>0</v>
      </c>
      <c r="J12741" s="8">
        <v>20704429.602133725</v>
      </c>
    </row>
    <row r="12742" spans="1:10" hidden="1" x14ac:dyDescent="0.35">
      <c r="A12742">
        <v>2024</v>
      </c>
      <c r="B12742">
        <v>3137007</v>
      </c>
      <c r="C12742" t="s">
        <v>128</v>
      </c>
      <c r="D12742" t="s">
        <v>303</v>
      </c>
      <c r="E12742" t="s">
        <v>306</v>
      </c>
      <c r="F12742" s="8">
        <v>279959.03999999998</v>
      </c>
      <c r="G12742" s="10"/>
      <c r="I12742" s="8">
        <v>0</v>
      </c>
      <c r="J12742" s="8">
        <v>0</v>
      </c>
    </row>
    <row r="12743" spans="1:10" hidden="1" x14ac:dyDescent="0.35">
      <c r="A12743">
        <v>2024</v>
      </c>
      <c r="B12743">
        <v>3137007</v>
      </c>
      <c r="C12743" t="s">
        <v>128</v>
      </c>
      <c r="D12743" t="s">
        <v>303</v>
      </c>
      <c r="E12743" t="s">
        <v>301</v>
      </c>
      <c r="F12743" s="8">
        <v>2172109.31</v>
      </c>
      <c r="G12743" s="10"/>
      <c r="I12743" s="8">
        <v>0</v>
      </c>
      <c r="J12743" s="8">
        <v>0</v>
      </c>
    </row>
    <row r="12744" spans="1:10" hidden="1" x14ac:dyDescent="0.35">
      <c r="A12744">
        <v>2024</v>
      </c>
      <c r="B12744">
        <v>3137007</v>
      </c>
      <c r="C12744" t="s">
        <v>128</v>
      </c>
      <c r="D12744" t="s">
        <v>303</v>
      </c>
      <c r="E12744" t="s">
        <v>309</v>
      </c>
      <c r="F12744" s="8">
        <v>195671.36</v>
      </c>
      <c r="G12744" s="10"/>
      <c r="I12744" s="8">
        <v>0</v>
      </c>
      <c r="J12744" s="8">
        <v>0</v>
      </c>
    </row>
    <row r="12745" spans="1:10" hidden="1" x14ac:dyDescent="0.35">
      <c r="A12745">
        <v>2024</v>
      </c>
      <c r="B12745">
        <v>3137304</v>
      </c>
      <c r="C12745" t="s">
        <v>129</v>
      </c>
      <c r="D12745" t="s">
        <v>303</v>
      </c>
      <c r="E12745" t="s">
        <v>299</v>
      </c>
      <c r="F12745" s="8">
        <v>7687597.0199999996</v>
      </c>
      <c r="G12745" s="10">
        <v>7052722.9899999993</v>
      </c>
      <c r="H12745">
        <v>0.60341294221170039</v>
      </c>
      <c r="I12745" s="8">
        <v>383091.20637609938</v>
      </c>
      <c r="J12745" s="8">
        <v>0</v>
      </c>
    </row>
    <row r="12746" spans="1:10" hidden="1" x14ac:dyDescent="0.35">
      <c r="A12746">
        <v>2024</v>
      </c>
      <c r="B12746">
        <v>3137304</v>
      </c>
      <c r="C12746" t="s">
        <v>129</v>
      </c>
      <c r="D12746" t="s">
        <v>303</v>
      </c>
      <c r="E12746" t="s">
        <v>300</v>
      </c>
      <c r="F12746" s="8">
        <v>4255704.33</v>
      </c>
      <c r="G12746" s="10"/>
      <c r="I12746" s="8">
        <v>0</v>
      </c>
      <c r="J12746" s="8">
        <v>4638795.5363760991</v>
      </c>
    </row>
    <row r="12747" spans="1:10" hidden="1" x14ac:dyDescent="0.35">
      <c r="A12747">
        <v>2024</v>
      </c>
      <c r="B12747">
        <v>3137304</v>
      </c>
      <c r="C12747" t="s">
        <v>129</v>
      </c>
      <c r="D12747" t="s">
        <v>303</v>
      </c>
      <c r="E12747" t="s">
        <v>306</v>
      </c>
      <c r="F12747" s="8">
        <v>386385.29</v>
      </c>
      <c r="G12747" s="10"/>
      <c r="I12747" s="8">
        <v>0</v>
      </c>
      <c r="J12747" s="8">
        <v>0</v>
      </c>
    </row>
    <row r="12748" spans="1:10" hidden="1" x14ac:dyDescent="0.35">
      <c r="A12748">
        <v>2024</v>
      </c>
      <c r="B12748">
        <v>3137304</v>
      </c>
      <c r="C12748" t="s">
        <v>129</v>
      </c>
      <c r="D12748" t="s">
        <v>303</v>
      </c>
      <c r="E12748" t="s">
        <v>301</v>
      </c>
      <c r="F12748" s="8">
        <v>1852606.68</v>
      </c>
      <c r="G12748" s="10"/>
      <c r="I12748" s="8">
        <v>0</v>
      </c>
      <c r="J12748" s="8">
        <v>0</v>
      </c>
    </row>
    <row r="12749" spans="1:10" hidden="1" x14ac:dyDescent="0.35">
      <c r="A12749">
        <v>2024</v>
      </c>
      <c r="B12749">
        <v>3137304</v>
      </c>
      <c r="C12749" t="s">
        <v>129</v>
      </c>
      <c r="D12749" t="s">
        <v>303</v>
      </c>
      <c r="E12749" t="s">
        <v>305</v>
      </c>
      <c r="F12749" s="8">
        <v>236225.38</v>
      </c>
      <c r="G12749" s="10"/>
      <c r="I12749" s="8">
        <v>0</v>
      </c>
      <c r="J12749" s="8">
        <v>0</v>
      </c>
    </row>
    <row r="12750" spans="1:10" hidden="1" x14ac:dyDescent="0.35">
      <c r="A12750">
        <v>2024</v>
      </c>
      <c r="B12750">
        <v>3137304</v>
      </c>
      <c r="C12750" t="s">
        <v>129</v>
      </c>
      <c r="D12750" t="s">
        <v>303</v>
      </c>
      <c r="E12750" t="s">
        <v>309</v>
      </c>
      <c r="F12750" s="8">
        <v>634874.03</v>
      </c>
      <c r="G12750" s="10"/>
      <c r="I12750" s="8">
        <v>0</v>
      </c>
      <c r="J12750" s="8">
        <v>0</v>
      </c>
    </row>
    <row r="12751" spans="1:10" hidden="1" x14ac:dyDescent="0.35">
      <c r="A12751">
        <v>2024</v>
      </c>
      <c r="B12751">
        <v>3138104</v>
      </c>
      <c r="C12751" t="s">
        <v>130</v>
      </c>
      <c r="D12751" t="s">
        <v>303</v>
      </c>
      <c r="E12751" t="s">
        <v>299</v>
      </c>
      <c r="F12751" s="8">
        <v>14850717.779999999</v>
      </c>
      <c r="G12751" s="10">
        <v>14850717.779999999</v>
      </c>
      <c r="H12751">
        <v>0.99790042404266877</v>
      </c>
      <c r="I12751" s="8">
        <v>0</v>
      </c>
      <c r="J12751" s="8">
        <v>0</v>
      </c>
    </row>
    <row r="12752" spans="1:10" hidden="1" x14ac:dyDescent="0.35">
      <c r="A12752">
        <v>2024</v>
      </c>
      <c r="B12752">
        <v>3138104</v>
      </c>
      <c r="C12752" t="s">
        <v>130</v>
      </c>
      <c r="D12752" t="s">
        <v>303</v>
      </c>
      <c r="E12752" t="s">
        <v>300</v>
      </c>
      <c r="F12752" s="8">
        <v>14819537.57</v>
      </c>
      <c r="G12752" s="10"/>
      <c r="I12752" s="8">
        <v>0</v>
      </c>
      <c r="J12752" s="8">
        <v>14819537.57</v>
      </c>
    </row>
    <row r="12753" spans="1:10" hidden="1" x14ac:dyDescent="0.35">
      <c r="A12753">
        <v>2024</v>
      </c>
      <c r="B12753">
        <v>3138104</v>
      </c>
      <c r="C12753" t="s">
        <v>130</v>
      </c>
      <c r="D12753" t="s">
        <v>303</v>
      </c>
      <c r="E12753" t="s">
        <v>306</v>
      </c>
      <c r="F12753" s="8">
        <v>31180.21</v>
      </c>
      <c r="G12753" s="10"/>
      <c r="I12753" s="8">
        <v>0</v>
      </c>
      <c r="J12753" s="8">
        <v>0</v>
      </c>
    </row>
    <row r="12754" spans="1:10" hidden="1" x14ac:dyDescent="0.35">
      <c r="A12754">
        <v>2024</v>
      </c>
      <c r="B12754">
        <v>3138351</v>
      </c>
      <c r="C12754" t="s">
        <v>131</v>
      </c>
      <c r="D12754" t="s">
        <v>303</v>
      </c>
      <c r="E12754" t="s">
        <v>299</v>
      </c>
      <c r="F12754" s="8">
        <v>9553065.7899999991</v>
      </c>
      <c r="G12754" s="10">
        <v>9234580.2199999988</v>
      </c>
      <c r="H12754">
        <v>0.71176480721502688</v>
      </c>
      <c r="I12754" s="8">
        <v>226686.82033181796</v>
      </c>
      <c r="J12754" s="8">
        <v>0</v>
      </c>
    </row>
    <row r="12755" spans="1:10" hidden="1" x14ac:dyDescent="0.35">
      <c r="A12755">
        <v>2024</v>
      </c>
      <c r="B12755">
        <v>3138351</v>
      </c>
      <c r="C12755" t="s">
        <v>131</v>
      </c>
      <c r="D12755" t="s">
        <v>303</v>
      </c>
      <c r="E12755" t="s">
        <v>300</v>
      </c>
      <c r="F12755" s="8">
        <v>6572849.21</v>
      </c>
      <c r="G12755" s="10"/>
      <c r="I12755" s="8">
        <v>0</v>
      </c>
      <c r="J12755" s="8">
        <v>6799536.0303318184</v>
      </c>
    </row>
    <row r="12756" spans="1:10" hidden="1" x14ac:dyDescent="0.35">
      <c r="A12756">
        <v>2024</v>
      </c>
      <c r="B12756">
        <v>3138351</v>
      </c>
      <c r="C12756" t="s">
        <v>131</v>
      </c>
      <c r="D12756" t="s">
        <v>303</v>
      </c>
      <c r="E12756" t="s">
        <v>306</v>
      </c>
      <c r="F12756" s="8">
        <v>216124.79999999999</v>
      </c>
      <c r="G12756" s="10"/>
      <c r="I12756" s="8">
        <v>0</v>
      </c>
      <c r="J12756" s="8">
        <v>0</v>
      </c>
    </row>
    <row r="12757" spans="1:10" hidden="1" x14ac:dyDescent="0.35">
      <c r="A12757">
        <v>2024</v>
      </c>
      <c r="B12757">
        <v>3138351</v>
      </c>
      <c r="C12757" t="s">
        <v>131</v>
      </c>
      <c r="D12757" t="s">
        <v>303</v>
      </c>
      <c r="E12757" t="s">
        <v>301</v>
      </c>
      <c r="F12757" s="8">
        <v>1955386.85</v>
      </c>
      <c r="G12757" s="10"/>
      <c r="I12757" s="8">
        <v>0</v>
      </c>
      <c r="J12757" s="8">
        <v>0</v>
      </c>
    </row>
    <row r="12758" spans="1:10" hidden="1" x14ac:dyDescent="0.35">
      <c r="A12758">
        <v>2024</v>
      </c>
      <c r="B12758">
        <v>3138351</v>
      </c>
      <c r="C12758" t="s">
        <v>131</v>
      </c>
      <c r="D12758" t="s">
        <v>303</v>
      </c>
      <c r="E12758" t="s">
        <v>305</v>
      </c>
      <c r="F12758" s="8">
        <v>135019.17000000001</v>
      </c>
      <c r="G12758" s="10"/>
      <c r="I12758" s="8">
        <v>0</v>
      </c>
      <c r="J12758" s="8">
        <v>0</v>
      </c>
    </row>
    <row r="12759" spans="1:10" hidden="1" x14ac:dyDescent="0.35">
      <c r="A12759">
        <v>2024</v>
      </c>
      <c r="B12759">
        <v>3138351</v>
      </c>
      <c r="C12759" t="s">
        <v>131</v>
      </c>
      <c r="D12759" t="s">
        <v>303</v>
      </c>
      <c r="E12759" t="s">
        <v>309</v>
      </c>
      <c r="F12759" s="8">
        <v>318485.57</v>
      </c>
      <c r="G12759" s="10"/>
      <c r="I12759" s="8">
        <v>0</v>
      </c>
      <c r="J12759" s="8">
        <v>0</v>
      </c>
    </row>
    <row r="12760" spans="1:10" hidden="1" x14ac:dyDescent="0.35">
      <c r="A12760">
        <v>2024</v>
      </c>
      <c r="B12760">
        <v>3138658</v>
      </c>
      <c r="C12760" t="s">
        <v>132</v>
      </c>
      <c r="D12760" t="s">
        <v>303</v>
      </c>
      <c r="E12760" t="s">
        <v>299</v>
      </c>
      <c r="F12760" s="8">
        <v>14136932.4</v>
      </c>
      <c r="G12760" s="10">
        <v>13367877.84</v>
      </c>
      <c r="H12760">
        <v>0.53880799302696203</v>
      </c>
      <c r="I12760" s="8">
        <v>414372.74400183337</v>
      </c>
      <c r="J12760" s="8">
        <v>0</v>
      </c>
    </row>
    <row r="12761" spans="1:10" hidden="1" x14ac:dyDescent="0.35">
      <c r="A12761">
        <v>2024</v>
      </c>
      <c r="B12761">
        <v>3138658</v>
      </c>
      <c r="C12761" t="s">
        <v>132</v>
      </c>
      <c r="D12761" t="s">
        <v>303</v>
      </c>
      <c r="E12761" t="s">
        <v>300</v>
      </c>
      <c r="F12761" s="8">
        <v>7202719.4299999997</v>
      </c>
      <c r="G12761" s="10"/>
      <c r="I12761" s="8">
        <v>0</v>
      </c>
      <c r="J12761" s="8">
        <v>7617092.1740018334</v>
      </c>
    </row>
    <row r="12762" spans="1:10" hidden="1" x14ac:dyDescent="0.35">
      <c r="A12762">
        <v>2024</v>
      </c>
      <c r="B12762">
        <v>3138658</v>
      </c>
      <c r="C12762" t="s">
        <v>132</v>
      </c>
      <c r="D12762" t="s">
        <v>303</v>
      </c>
      <c r="E12762" t="s">
        <v>301</v>
      </c>
      <c r="F12762" s="8">
        <v>5999553.6299999999</v>
      </c>
      <c r="G12762" s="10"/>
      <c r="I12762" s="8">
        <v>0</v>
      </c>
      <c r="J12762" s="8">
        <v>0</v>
      </c>
    </row>
    <row r="12763" spans="1:10" hidden="1" x14ac:dyDescent="0.35">
      <c r="A12763">
        <v>2024</v>
      </c>
      <c r="B12763">
        <v>3138658</v>
      </c>
      <c r="C12763" t="s">
        <v>132</v>
      </c>
      <c r="D12763" t="s">
        <v>303</v>
      </c>
      <c r="E12763" t="s">
        <v>309</v>
      </c>
      <c r="F12763" s="8">
        <v>769054.56</v>
      </c>
      <c r="G12763" s="10"/>
      <c r="I12763" s="8">
        <v>0</v>
      </c>
      <c r="J12763" s="8">
        <v>0</v>
      </c>
    </row>
    <row r="12764" spans="1:10" hidden="1" x14ac:dyDescent="0.35">
      <c r="A12764">
        <v>2024</v>
      </c>
      <c r="B12764">
        <v>3138682</v>
      </c>
      <c r="C12764" t="s">
        <v>133</v>
      </c>
      <c r="D12764" t="s">
        <v>303</v>
      </c>
      <c r="E12764" t="s">
        <v>299</v>
      </c>
      <c r="F12764" s="8">
        <v>8630396.0600000005</v>
      </c>
      <c r="G12764" s="10">
        <v>8160313.8800000008</v>
      </c>
      <c r="H12764">
        <v>0.70554507150894052</v>
      </c>
      <c r="I12764" s="8">
        <v>331664.16530317866</v>
      </c>
      <c r="J12764" s="8">
        <v>0</v>
      </c>
    </row>
    <row r="12765" spans="1:10" hidden="1" x14ac:dyDescent="0.35">
      <c r="A12765">
        <v>2024</v>
      </c>
      <c r="B12765">
        <v>3138682</v>
      </c>
      <c r="C12765" t="s">
        <v>133</v>
      </c>
      <c r="D12765" t="s">
        <v>303</v>
      </c>
      <c r="E12765" t="s">
        <v>300</v>
      </c>
      <c r="F12765" s="8">
        <v>5757469.2400000002</v>
      </c>
      <c r="G12765" s="10"/>
      <c r="I12765" s="8">
        <v>0</v>
      </c>
      <c r="J12765" s="8">
        <v>6089133.4053031793</v>
      </c>
    </row>
    <row r="12766" spans="1:10" hidden="1" x14ac:dyDescent="0.35">
      <c r="A12766">
        <v>2024</v>
      </c>
      <c r="B12766">
        <v>3138682</v>
      </c>
      <c r="C12766" t="s">
        <v>133</v>
      </c>
      <c r="D12766" t="s">
        <v>303</v>
      </c>
      <c r="E12766" t="s">
        <v>306</v>
      </c>
      <c r="F12766" s="8">
        <v>140153.29</v>
      </c>
      <c r="G12766" s="10"/>
      <c r="I12766" s="8">
        <v>0</v>
      </c>
      <c r="J12766" s="8">
        <v>0</v>
      </c>
    </row>
    <row r="12767" spans="1:10" hidden="1" x14ac:dyDescent="0.35">
      <c r="A12767">
        <v>2024</v>
      </c>
      <c r="B12767">
        <v>3138682</v>
      </c>
      <c r="C12767" t="s">
        <v>133</v>
      </c>
      <c r="D12767" t="s">
        <v>303</v>
      </c>
      <c r="E12767" t="s">
        <v>301</v>
      </c>
      <c r="F12767" s="8">
        <v>2016065.35</v>
      </c>
      <c r="G12767" s="10"/>
      <c r="I12767" s="8">
        <v>0</v>
      </c>
      <c r="J12767" s="8">
        <v>0</v>
      </c>
    </row>
    <row r="12768" spans="1:10" hidden="1" x14ac:dyDescent="0.35">
      <c r="A12768">
        <v>2024</v>
      </c>
      <c r="B12768">
        <v>3138682</v>
      </c>
      <c r="C12768" t="s">
        <v>133</v>
      </c>
      <c r="D12768" t="s">
        <v>303</v>
      </c>
      <c r="E12768" t="s">
        <v>305</v>
      </c>
      <c r="F12768" s="8">
        <v>900</v>
      </c>
      <c r="G12768" s="10"/>
      <c r="I12768" s="8">
        <v>0</v>
      </c>
      <c r="J12768" s="8">
        <v>0</v>
      </c>
    </row>
    <row r="12769" spans="1:10" hidden="1" x14ac:dyDescent="0.35">
      <c r="A12769">
        <v>2024</v>
      </c>
      <c r="B12769">
        <v>3138682</v>
      </c>
      <c r="C12769" t="s">
        <v>133</v>
      </c>
      <c r="D12769" t="s">
        <v>303</v>
      </c>
      <c r="E12769" t="s">
        <v>309</v>
      </c>
      <c r="F12769" s="8">
        <v>470082.18</v>
      </c>
      <c r="G12769" s="10"/>
      <c r="I12769" s="8">
        <v>0</v>
      </c>
      <c r="J12769" s="8">
        <v>0</v>
      </c>
    </row>
    <row r="12770" spans="1:10" hidden="1" x14ac:dyDescent="0.35">
      <c r="A12770">
        <v>2024</v>
      </c>
      <c r="B12770">
        <v>3138906</v>
      </c>
      <c r="C12770" t="s">
        <v>134</v>
      </c>
      <c r="D12770" t="s">
        <v>303</v>
      </c>
      <c r="E12770" t="s">
        <v>299</v>
      </c>
      <c r="F12770" s="8">
        <v>10409844.800000001</v>
      </c>
      <c r="G12770" s="10">
        <v>9075339.7100000009</v>
      </c>
      <c r="H12770">
        <v>0.66925045718205955</v>
      </c>
      <c r="I12770" s="8">
        <v>893118.14159428561</v>
      </c>
      <c r="J12770" s="8">
        <v>0</v>
      </c>
    </row>
    <row r="12771" spans="1:10" hidden="1" x14ac:dyDescent="0.35">
      <c r="A12771">
        <v>2024</v>
      </c>
      <c r="B12771">
        <v>3138906</v>
      </c>
      <c r="C12771" t="s">
        <v>134</v>
      </c>
      <c r="D12771" t="s">
        <v>303</v>
      </c>
      <c r="E12771" t="s">
        <v>300</v>
      </c>
      <c r="F12771" s="8">
        <v>6073675.25</v>
      </c>
      <c r="G12771" s="10"/>
      <c r="I12771" s="8">
        <v>0</v>
      </c>
      <c r="J12771" s="8">
        <v>6966793.3915942851</v>
      </c>
    </row>
    <row r="12772" spans="1:10" hidden="1" x14ac:dyDescent="0.35">
      <c r="A12772">
        <v>2024</v>
      </c>
      <c r="B12772">
        <v>3138906</v>
      </c>
      <c r="C12772" t="s">
        <v>134</v>
      </c>
      <c r="D12772" t="s">
        <v>303</v>
      </c>
      <c r="E12772" t="s">
        <v>306</v>
      </c>
      <c r="F12772" s="8">
        <v>1299969.75</v>
      </c>
      <c r="G12772" s="10"/>
      <c r="I12772" s="8">
        <v>0</v>
      </c>
      <c r="J12772" s="8">
        <v>0</v>
      </c>
    </row>
    <row r="12773" spans="1:10" hidden="1" x14ac:dyDescent="0.35">
      <c r="A12773">
        <v>2024</v>
      </c>
      <c r="B12773">
        <v>3138906</v>
      </c>
      <c r="C12773" t="s">
        <v>134</v>
      </c>
      <c r="D12773" t="s">
        <v>303</v>
      </c>
      <c r="E12773" t="s">
        <v>301</v>
      </c>
      <c r="F12773" s="8">
        <v>1133479.07</v>
      </c>
      <c r="G12773" s="10"/>
      <c r="I12773" s="8">
        <v>0</v>
      </c>
      <c r="J12773" s="8">
        <v>0</v>
      </c>
    </row>
    <row r="12774" spans="1:10" hidden="1" x14ac:dyDescent="0.35">
      <c r="A12774">
        <v>2024</v>
      </c>
      <c r="B12774">
        <v>3138906</v>
      </c>
      <c r="C12774" t="s">
        <v>134</v>
      </c>
      <c r="D12774" t="s">
        <v>303</v>
      </c>
      <c r="E12774" t="s">
        <v>309</v>
      </c>
      <c r="F12774" s="8">
        <v>1334505.0900000001</v>
      </c>
      <c r="G12774" s="10"/>
      <c r="I12774" s="8">
        <v>0</v>
      </c>
      <c r="J12774" s="8">
        <v>0</v>
      </c>
    </row>
    <row r="12775" spans="1:10" hidden="1" x14ac:dyDescent="0.35">
      <c r="A12775">
        <v>2024</v>
      </c>
      <c r="B12775">
        <v>3139201</v>
      </c>
      <c r="C12775" t="s">
        <v>135</v>
      </c>
      <c r="D12775" t="s">
        <v>303</v>
      </c>
      <c r="E12775" t="s">
        <v>299</v>
      </c>
      <c r="F12775" s="8">
        <v>16206495.17</v>
      </c>
      <c r="G12775" s="10">
        <v>14975327.57</v>
      </c>
      <c r="H12775">
        <v>0.60344902291843483</v>
      </c>
      <c r="I12775" s="8">
        <v>742946.88526883442</v>
      </c>
      <c r="J12775" s="8">
        <v>0</v>
      </c>
    </row>
    <row r="12776" spans="1:10" hidden="1" x14ac:dyDescent="0.35">
      <c r="A12776">
        <v>2024</v>
      </c>
      <c r="B12776">
        <v>3139201</v>
      </c>
      <c r="C12776" t="s">
        <v>135</v>
      </c>
      <c r="D12776" t="s">
        <v>303</v>
      </c>
      <c r="E12776" t="s">
        <v>300</v>
      </c>
      <c r="F12776" s="8">
        <v>9036846.7899999991</v>
      </c>
      <c r="G12776" s="10"/>
      <c r="I12776" s="8">
        <v>0</v>
      </c>
      <c r="J12776" s="8">
        <v>9779793.6752688326</v>
      </c>
    </row>
    <row r="12777" spans="1:10" hidden="1" x14ac:dyDescent="0.35">
      <c r="A12777">
        <v>2024</v>
      </c>
      <c r="B12777">
        <v>3139201</v>
      </c>
      <c r="C12777" t="s">
        <v>135</v>
      </c>
      <c r="D12777" t="s">
        <v>303</v>
      </c>
      <c r="E12777" t="s">
        <v>308</v>
      </c>
      <c r="F12777" s="8">
        <v>39700.800000000003</v>
      </c>
      <c r="G12777" s="10"/>
      <c r="I12777" s="8">
        <v>0</v>
      </c>
      <c r="J12777" s="8">
        <v>0</v>
      </c>
    </row>
    <row r="12778" spans="1:10" hidden="1" x14ac:dyDescent="0.35">
      <c r="A12778">
        <v>2024</v>
      </c>
      <c r="B12778">
        <v>3139201</v>
      </c>
      <c r="C12778" t="s">
        <v>135</v>
      </c>
      <c r="D12778" t="s">
        <v>303</v>
      </c>
      <c r="E12778" t="s">
        <v>306</v>
      </c>
      <c r="F12778" s="8">
        <v>75289.899999999994</v>
      </c>
      <c r="G12778" s="10"/>
      <c r="I12778" s="8">
        <v>0</v>
      </c>
      <c r="J12778" s="8">
        <v>0</v>
      </c>
    </row>
    <row r="12779" spans="1:10" hidden="1" x14ac:dyDescent="0.35">
      <c r="A12779">
        <v>2024</v>
      </c>
      <c r="B12779">
        <v>3139201</v>
      </c>
      <c r="C12779" t="s">
        <v>135</v>
      </c>
      <c r="D12779" t="s">
        <v>303</v>
      </c>
      <c r="E12779" t="s">
        <v>301</v>
      </c>
      <c r="F12779" s="8">
        <v>4851625.57</v>
      </c>
      <c r="G12779" s="10"/>
      <c r="I12779" s="8">
        <v>0</v>
      </c>
      <c r="J12779" s="8">
        <v>0</v>
      </c>
    </row>
    <row r="12780" spans="1:10" hidden="1" x14ac:dyDescent="0.35">
      <c r="A12780">
        <v>2024</v>
      </c>
      <c r="B12780">
        <v>3139201</v>
      </c>
      <c r="C12780" t="s">
        <v>135</v>
      </c>
      <c r="D12780" t="s">
        <v>303</v>
      </c>
      <c r="E12780" t="s">
        <v>305</v>
      </c>
      <c r="F12780" s="8">
        <v>364674.64</v>
      </c>
      <c r="G12780" s="10"/>
      <c r="I12780" s="8">
        <v>0</v>
      </c>
      <c r="J12780" s="8">
        <v>0</v>
      </c>
    </row>
    <row r="12781" spans="1:10" hidden="1" x14ac:dyDescent="0.35">
      <c r="A12781">
        <v>2024</v>
      </c>
      <c r="B12781">
        <v>3139201</v>
      </c>
      <c r="C12781" t="s">
        <v>135</v>
      </c>
      <c r="D12781" t="s">
        <v>303</v>
      </c>
      <c r="E12781" t="s">
        <v>309</v>
      </c>
      <c r="F12781" s="8">
        <v>1231167.6000000001</v>
      </c>
      <c r="G12781" s="10"/>
      <c r="I12781" s="8">
        <v>0</v>
      </c>
      <c r="J12781" s="8">
        <v>0</v>
      </c>
    </row>
    <row r="12782" spans="1:10" hidden="1" x14ac:dyDescent="0.35">
      <c r="A12782">
        <v>2024</v>
      </c>
      <c r="B12782">
        <v>3139250</v>
      </c>
      <c r="C12782" t="s">
        <v>136</v>
      </c>
      <c r="D12782" t="s">
        <v>303</v>
      </c>
      <c r="E12782" t="s">
        <v>299</v>
      </c>
      <c r="F12782" s="8">
        <v>9152026.2100000009</v>
      </c>
      <c r="G12782" s="10">
        <v>7745013.2700000014</v>
      </c>
      <c r="H12782">
        <v>0.90846322074797414</v>
      </c>
      <c r="I12782" s="8">
        <v>1278219.507106476</v>
      </c>
      <c r="J12782" s="8">
        <v>0</v>
      </c>
    </row>
    <row r="12783" spans="1:10" hidden="1" x14ac:dyDescent="0.35">
      <c r="A12783">
        <v>2024</v>
      </c>
      <c r="B12783">
        <v>3139250</v>
      </c>
      <c r="C12783" t="s">
        <v>136</v>
      </c>
      <c r="D12783" t="s">
        <v>303</v>
      </c>
      <c r="E12783" t="s">
        <v>300</v>
      </c>
      <c r="F12783" s="8">
        <v>7036059.7000000002</v>
      </c>
      <c r="G12783" s="10"/>
      <c r="I12783" s="8">
        <v>0</v>
      </c>
      <c r="J12783" s="8">
        <v>8314279.2071064766</v>
      </c>
    </row>
    <row r="12784" spans="1:10" hidden="1" x14ac:dyDescent="0.35">
      <c r="A12784">
        <v>2024</v>
      </c>
      <c r="B12784">
        <v>3139250</v>
      </c>
      <c r="C12784" t="s">
        <v>136</v>
      </c>
      <c r="D12784" t="s">
        <v>303</v>
      </c>
      <c r="E12784" t="s">
        <v>301</v>
      </c>
      <c r="F12784" s="8">
        <v>603901.38</v>
      </c>
      <c r="G12784" s="10"/>
      <c r="I12784" s="8">
        <v>0</v>
      </c>
      <c r="J12784" s="8">
        <v>0</v>
      </c>
    </row>
    <row r="12785" spans="1:10" hidden="1" x14ac:dyDescent="0.35">
      <c r="A12785">
        <v>2024</v>
      </c>
      <c r="B12785">
        <v>3139250</v>
      </c>
      <c r="C12785" t="s">
        <v>136</v>
      </c>
      <c r="D12785" t="s">
        <v>303</v>
      </c>
      <c r="E12785" t="s">
        <v>309</v>
      </c>
      <c r="F12785" s="8">
        <v>1407012.94</v>
      </c>
      <c r="G12785" s="10"/>
      <c r="I12785" s="8">
        <v>0</v>
      </c>
      <c r="J12785" s="8">
        <v>0</v>
      </c>
    </row>
    <row r="12786" spans="1:10" hidden="1" x14ac:dyDescent="0.35">
      <c r="A12786">
        <v>2024</v>
      </c>
      <c r="B12786">
        <v>3139300</v>
      </c>
      <c r="C12786" t="s">
        <v>137</v>
      </c>
      <c r="D12786" t="s">
        <v>303</v>
      </c>
      <c r="E12786" t="s">
        <v>299</v>
      </c>
      <c r="F12786" s="8">
        <v>25420034.199999999</v>
      </c>
      <c r="G12786" s="10">
        <v>24389961.27</v>
      </c>
      <c r="H12786">
        <v>0.61935760466256784</v>
      </c>
      <c r="I12786" s="8">
        <v>637983.50255255296</v>
      </c>
      <c r="J12786" s="8">
        <v>0</v>
      </c>
    </row>
    <row r="12787" spans="1:10" hidden="1" x14ac:dyDescent="0.35">
      <c r="A12787">
        <v>2024</v>
      </c>
      <c r="B12787">
        <v>3139300</v>
      </c>
      <c r="C12787" t="s">
        <v>137</v>
      </c>
      <c r="D12787" t="s">
        <v>303</v>
      </c>
      <c r="E12787" t="s">
        <v>300</v>
      </c>
      <c r="F12787" s="8">
        <v>15106107.99</v>
      </c>
      <c r="G12787" s="10"/>
      <c r="I12787" s="8">
        <v>0</v>
      </c>
      <c r="J12787" s="8">
        <v>15744091.492552552</v>
      </c>
    </row>
    <row r="12788" spans="1:10" hidden="1" x14ac:dyDescent="0.35">
      <c r="A12788">
        <v>2024</v>
      </c>
      <c r="B12788">
        <v>3139300</v>
      </c>
      <c r="C12788" t="s">
        <v>137</v>
      </c>
      <c r="D12788" t="s">
        <v>303</v>
      </c>
      <c r="E12788" t="s">
        <v>301</v>
      </c>
      <c r="F12788" s="8">
        <v>9283853.2799999993</v>
      </c>
      <c r="G12788" s="10"/>
      <c r="I12788" s="8">
        <v>0</v>
      </c>
      <c r="J12788" s="8">
        <v>0</v>
      </c>
    </row>
    <row r="12789" spans="1:10" hidden="1" x14ac:dyDescent="0.35">
      <c r="A12789">
        <v>2024</v>
      </c>
      <c r="B12789">
        <v>3139300</v>
      </c>
      <c r="C12789" t="s">
        <v>137</v>
      </c>
      <c r="D12789" t="s">
        <v>303</v>
      </c>
      <c r="E12789" t="s">
        <v>309</v>
      </c>
      <c r="F12789" s="8">
        <v>1030072.93</v>
      </c>
      <c r="G12789" s="10"/>
      <c r="I12789" s="8">
        <v>0</v>
      </c>
      <c r="J12789" s="8">
        <v>0</v>
      </c>
    </row>
    <row r="12790" spans="1:10" hidden="1" x14ac:dyDescent="0.35">
      <c r="A12790">
        <v>2024</v>
      </c>
      <c r="B12790">
        <v>3139607</v>
      </c>
      <c r="C12790" t="s">
        <v>138</v>
      </c>
      <c r="D12790" t="s">
        <v>303</v>
      </c>
      <c r="E12790" t="s">
        <v>299</v>
      </c>
      <c r="F12790" s="8">
        <v>27675490.309999999</v>
      </c>
      <c r="G12790" s="10">
        <v>26998953.879999999</v>
      </c>
      <c r="H12790">
        <v>0.75733169666053746</v>
      </c>
      <c r="I12790" s="8">
        <v>512362.48238456296</v>
      </c>
      <c r="J12790" s="8">
        <v>0</v>
      </c>
    </row>
    <row r="12791" spans="1:10" hidden="1" x14ac:dyDescent="0.35">
      <c r="A12791">
        <v>2024</v>
      </c>
      <c r="B12791">
        <v>3139607</v>
      </c>
      <c r="C12791" t="s">
        <v>138</v>
      </c>
      <c r="D12791" t="s">
        <v>303</v>
      </c>
      <c r="E12791" t="s">
        <v>300</v>
      </c>
      <c r="F12791" s="8">
        <v>20447163.550000001</v>
      </c>
      <c r="G12791" s="10"/>
      <c r="I12791" s="8">
        <v>0</v>
      </c>
      <c r="J12791" s="8">
        <v>20959526.032384563</v>
      </c>
    </row>
    <row r="12792" spans="1:10" hidden="1" x14ac:dyDescent="0.35">
      <c r="A12792">
        <v>2024</v>
      </c>
      <c r="B12792">
        <v>3139607</v>
      </c>
      <c r="C12792" t="s">
        <v>138</v>
      </c>
      <c r="D12792" t="s">
        <v>303</v>
      </c>
      <c r="E12792" t="s">
        <v>307</v>
      </c>
      <c r="F12792" s="8">
        <v>943880.27</v>
      </c>
      <c r="G12792" s="10"/>
      <c r="I12792" s="8">
        <v>0</v>
      </c>
      <c r="J12792" s="8">
        <v>0</v>
      </c>
    </row>
    <row r="12793" spans="1:10" hidden="1" x14ac:dyDescent="0.35">
      <c r="A12793">
        <v>2024</v>
      </c>
      <c r="B12793">
        <v>3139607</v>
      </c>
      <c r="C12793" t="s">
        <v>138</v>
      </c>
      <c r="D12793" t="s">
        <v>303</v>
      </c>
      <c r="E12793" t="s">
        <v>306</v>
      </c>
      <c r="F12793" s="8">
        <v>303934.84999999998</v>
      </c>
      <c r="G12793" s="10"/>
      <c r="I12793" s="8">
        <v>0</v>
      </c>
      <c r="J12793" s="8">
        <v>0</v>
      </c>
    </row>
    <row r="12794" spans="1:10" hidden="1" x14ac:dyDescent="0.35">
      <c r="A12794">
        <v>2024</v>
      </c>
      <c r="B12794">
        <v>3139607</v>
      </c>
      <c r="C12794" t="s">
        <v>138</v>
      </c>
      <c r="D12794" t="s">
        <v>303</v>
      </c>
      <c r="E12794" t="s">
        <v>301</v>
      </c>
      <c r="F12794" s="8">
        <v>3949106.4</v>
      </c>
      <c r="G12794" s="10"/>
      <c r="I12794" s="8">
        <v>0</v>
      </c>
      <c r="J12794" s="8">
        <v>0</v>
      </c>
    </row>
    <row r="12795" spans="1:10" hidden="1" x14ac:dyDescent="0.35">
      <c r="A12795">
        <v>2024</v>
      </c>
      <c r="B12795">
        <v>3139607</v>
      </c>
      <c r="C12795" t="s">
        <v>138</v>
      </c>
      <c r="D12795" t="s">
        <v>303</v>
      </c>
      <c r="E12795" t="s">
        <v>305</v>
      </c>
      <c r="F12795" s="8">
        <v>1354868.81</v>
      </c>
      <c r="G12795" s="10"/>
      <c r="I12795" s="8">
        <v>0</v>
      </c>
      <c r="J12795" s="8">
        <v>0</v>
      </c>
    </row>
    <row r="12796" spans="1:10" hidden="1" x14ac:dyDescent="0.35">
      <c r="A12796">
        <v>2024</v>
      </c>
      <c r="B12796">
        <v>3139607</v>
      </c>
      <c r="C12796" t="s">
        <v>138</v>
      </c>
      <c r="D12796" t="s">
        <v>303</v>
      </c>
      <c r="E12796" t="s">
        <v>309</v>
      </c>
      <c r="F12796" s="8">
        <v>676536.43</v>
      </c>
      <c r="G12796" s="10"/>
      <c r="I12796" s="8">
        <v>0</v>
      </c>
      <c r="J12796" s="8">
        <v>0</v>
      </c>
    </row>
    <row r="12797" spans="1:10" hidden="1" x14ac:dyDescent="0.35">
      <c r="A12797">
        <v>2024</v>
      </c>
      <c r="B12797">
        <v>3140100</v>
      </c>
      <c r="C12797" t="s">
        <v>139</v>
      </c>
      <c r="D12797" t="s">
        <v>303</v>
      </c>
      <c r="E12797" t="s">
        <v>299</v>
      </c>
      <c r="F12797" s="8">
        <v>10731124.34</v>
      </c>
      <c r="G12797" s="10">
        <v>10448340.379999999</v>
      </c>
      <c r="H12797">
        <v>0.73571558739743126</v>
      </c>
      <c r="I12797" s="8">
        <v>208048.56723797173</v>
      </c>
      <c r="J12797" s="8">
        <v>0</v>
      </c>
    </row>
    <row r="12798" spans="1:10" hidden="1" x14ac:dyDescent="0.35">
      <c r="A12798">
        <v>2024</v>
      </c>
      <c r="B12798">
        <v>3140100</v>
      </c>
      <c r="C12798" t="s">
        <v>139</v>
      </c>
      <c r="D12798" t="s">
        <v>303</v>
      </c>
      <c r="E12798" t="s">
        <v>300</v>
      </c>
      <c r="F12798" s="8">
        <v>7687006.8799999999</v>
      </c>
      <c r="G12798" s="10"/>
      <c r="I12798" s="8">
        <v>0</v>
      </c>
      <c r="J12798" s="8">
        <v>7895055.4472379712</v>
      </c>
    </row>
    <row r="12799" spans="1:10" hidden="1" x14ac:dyDescent="0.35">
      <c r="A12799">
        <v>2024</v>
      </c>
      <c r="B12799">
        <v>3140100</v>
      </c>
      <c r="C12799" t="s">
        <v>139</v>
      </c>
      <c r="D12799" t="s">
        <v>303</v>
      </c>
      <c r="E12799" t="s">
        <v>301</v>
      </c>
      <c r="F12799" s="8">
        <v>1948784.09</v>
      </c>
      <c r="G12799" s="10"/>
      <c r="I12799" s="8">
        <v>0</v>
      </c>
      <c r="J12799" s="8">
        <v>0</v>
      </c>
    </row>
    <row r="12800" spans="1:10" hidden="1" x14ac:dyDescent="0.35">
      <c r="A12800">
        <v>2024</v>
      </c>
      <c r="B12800">
        <v>3140100</v>
      </c>
      <c r="C12800" t="s">
        <v>139</v>
      </c>
      <c r="D12800" t="s">
        <v>303</v>
      </c>
      <c r="E12800" t="s">
        <v>309</v>
      </c>
      <c r="F12800" s="8">
        <v>282783.96000000002</v>
      </c>
      <c r="G12800" s="10"/>
      <c r="I12800" s="8">
        <v>0</v>
      </c>
      <c r="J12800" s="8">
        <v>0</v>
      </c>
    </row>
    <row r="12801" spans="1:10" hidden="1" x14ac:dyDescent="0.35">
      <c r="A12801">
        <v>2024</v>
      </c>
      <c r="B12801">
        <v>3140555</v>
      </c>
      <c r="C12801" t="s">
        <v>140</v>
      </c>
      <c r="D12801" t="s">
        <v>303</v>
      </c>
      <c r="E12801" t="s">
        <v>299</v>
      </c>
      <c r="F12801" s="8">
        <v>12674289.33</v>
      </c>
      <c r="G12801" s="10">
        <v>11681808.779999999</v>
      </c>
      <c r="H12801">
        <v>0.56665423691347228</v>
      </c>
      <c r="I12801" s="8">
        <v>562393.3087117133</v>
      </c>
      <c r="J12801" s="8">
        <v>0</v>
      </c>
    </row>
    <row r="12802" spans="1:10" hidden="1" x14ac:dyDescent="0.35">
      <c r="A12802">
        <v>2024</v>
      </c>
      <c r="B12802">
        <v>3140555</v>
      </c>
      <c r="C12802" t="s">
        <v>140</v>
      </c>
      <c r="D12802" t="s">
        <v>303</v>
      </c>
      <c r="E12802" t="s">
        <v>300</v>
      </c>
      <c r="F12802" s="8">
        <v>6619546.4400000004</v>
      </c>
      <c r="G12802" s="10"/>
      <c r="I12802" s="8">
        <v>0</v>
      </c>
      <c r="J12802" s="8">
        <v>7181939.7487117136</v>
      </c>
    </row>
    <row r="12803" spans="1:10" hidden="1" x14ac:dyDescent="0.35">
      <c r="A12803">
        <v>2024</v>
      </c>
      <c r="B12803">
        <v>3140555</v>
      </c>
      <c r="C12803" t="s">
        <v>140</v>
      </c>
      <c r="D12803" t="s">
        <v>303</v>
      </c>
      <c r="E12803" t="s">
        <v>301</v>
      </c>
      <c r="F12803" s="8">
        <v>4328306.71</v>
      </c>
      <c r="G12803" s="10"/>
      <c r="I12803" s="8">
        <v>0</v>
      </c>
      <c r="J12803" s="8">
        <v>0</v>
      </c>
    </row>
    <row r="12804" spans="1:10" hidden="1" x14ac:dyDescent="0.35">
      <c r="A12804">
        <v>2024</v>
      </c>
      <c r="B12804">
        <v>3140555</v>
      </c>
      <c r="C12804" t="s">
        <v>140</v>
      </c>
      <c r="D12804" t="s">
        <v>303</v>
      </c>
      <c r="E12804" t="s">
        <v>309</v>
      </c>
      <c r="F12804" s="8">
        <v>992480.55</v>
      </c>
      <c r="G12804" s="10"/>
      <c r="I12804" s="8">
        <v>0</v>
      </c>
      <c r="J12804" s="8">
        <v>0</v>
      </c>
    </row>
    <row r="12805" spans="1:10" hidden="1" x14ac:dyDescent="0.35">
      <c r="A12805">
        <v>2024</v>
      </c>
      <c r="B12805">
        <v>3140605</v>
      </c>
      <c r="C12805" t="s">
        <v>141</v>
      </c>
      <c r="D12805" t="s">
        <v>303</v>
      </c>
      <c r="E12805" t="s">
        <v>299</v>
      </c>
      <c r="F12805" s="8">
        <v>7845252.3200000003</v>
      </c>
      <c r="G12805" s="10">
        <v>6898597.7000000002</v>
      </c>
      <c r="H12805">
        <v>0.70863271241342274</v>
      </c>
      <c r="I12805" s="8">
        <v>670830.43108929798</v>
      </c>
      <c r="J12805" s="8">
        <v>0</v>
      </c>
    </row>
    <row r="12806" spans="1:10" hidden="1" x14ac:dyDescent="0.35">
      <c r="A12806">
        <v>2024</v>
      </c>
      <c r="B12806">
        <v>3140605</v>
      </c>
      <c r="C12806" t="s">
        <v>141</v>
      </c>
      <c r="D12806" t="s">
        <v>303</v>
      </c>
      <c r="E12806" t="s">
        <v>300</v>
      </c>
      <c r="F12806" s="8">
        <v>4888572</v>
      </c>
      <c r="G12806" s="10"/>
      <c r="I12806" s="8">
        <v>0</v>
      </c>
      <c r="J12806" s="8">
        <v>5559402.4310892979</v>
      </c>
    </row>
    <row r="12807" spans="1:10" hidden="1" x14ac:dyDescent="0.35">
      <c r="A12807">
        <v>2024</v>
      </c>
      <c r="B12807">
        <v>3140605</v>
      </c>
      <c r="C12807" t="s">
        <v>141</v>
      </c>
      <c r="D12807" t="s">
        <v>303</v>
      </c>
      <c r="E12807" t="s">
        <v>301</v>
      </c>
      <c r="F12807" s="8">
        <v>1743012.37</v>
      </c>
      <c r="G12807" s="10"/>
      <c r="I12807" s="8">
        <v>0</v>
      </c>
      <c r="J12807" s="8">
        <v>0</v>
      </c>
    </row>
    <row r="12808" spans="1:10" hidden="1" x14ac:dyDescent="0.35">
      <c r="A12808">
        <v>2024</v>
      </c>
      <c r="B12808">
        <v>3140605</v>
      </c>
      <c r="C12808" t="s">
        <v>141</v>
      </c>
      <c r="D12808" t="s">
        <v>303</v>
      </c>
      <c r="E12808" t="s">
        <v>309</v>
      </c>
      <c r="F12808" s="8">
        <v>946654.62</v>
      </c>
      <c r="G12808" s="10"/>
      <c r="I12808" s="8">
        <v>0</v>
      </c>
      <c r="J12808" s="8">
        <v>0</v>
      </c>
    </row>
    <row r="12809" spans="1:10" hidden="1" x14ac:dyDescent="0.35">
      <c r="A12809">
        <v>2024</v>
      </c>
      <c r="B12809">
        <v>3171501</v>
      </c>
      <c r="C12809" t="s">
        <v>142</v>
      </c>
      <c r="D12809" t="s">
        <v>303</v>
      </c>
      <c r="E12809" t="s">
        <v>299</v>
      </c>
      <c r="F12809" s="8">
        <v>13178844.68</v>
      </c>
      <c r="G12809" s="10">
        <v>11920533.68</v>
      </c>
      <c r="H12809">
        <v>0.49079068496872869</v>
      </c>
      <c r="I12809" s="8">
        <v>617567.31759368593</v>
      </c>
      <c r="J12809" s="8">
        <v>0</v>
      </c>
    </row>
    <row r="12810" spans="1:10" hidden="1" x14ac:dyDescent="0.35">
      <c r="A12810">
        <v>2024</v>
      </c>
      <c r="B12810">
        <v>3171501</v>
      </c>
      <c r="C12810" t="s">
        <v>142</v>
      </c>
      <c r="D12810" t="s">
        <v>303</v>
      </c>
      <c r="E12810" t="s">
        <v>300</v>
      </c>
      <c r="F12810" s="8">
        <v>5850486.8899999997</v>
      </c>
      <c r="G12810" s="10"/>
      <c r="I12810" s="8">
        <v>0</v>
      </c>
      <c r="J12810" s="8">
        <v>6468054.2075936859</v>
      </c>
    </row>
    <row r="12811" spans="1:10" hidden="1" x14ac:dyDescent="0.35">
      <c r="A12811">
        <v>2024</v>
      </c>
      <c r="B12811">
        <v>3171501</v>
      </c>
      <c r="C12811" t="s">
        <v>142</v>
      </c>
      <c r="D12811" t="s">
        <v>303</v>
      </c>
      <c r="E12811" t="s">
        <v>306</v>
      </c>
      <c r="F12811" s="8">
        <v>311270.06</v>
      </c>
      <c r="G12811" s="10"/>
      <c r="I12811" s="8">
        <v>0</v>
      </c>
      <c r="J12811" s="8">
        <v>0</v>
      </c>
    </row>
    <row r="12812" spans="1:10" hidden="1" x14ac:dyDescent="0.35">
      <c r="A12812">
        <v>2024</v>
      </c>
      <c r="B12812">
        <v>3171501</v>
      </c>
      <c r="C12812" t="s">
        <v>142</v>
      </c>
      <c r="D12812" t="s">
        <v>303</v>
      </c>
      <c r="E12812" t="s">
        <v>301</v>
      </c>
      <c r="F12812" s="8">
        <v>5226289.99</v>
      </c>
      <c r="G12812" s="10"/>
      <c r="I12812" s="8">
        <v>0</v>
      </c>
      <c r="J12812" s="8">
        <v>0</v>
      </c>
    </row>
    <row r="12813" spans="1:10" hidden="1" x14ac:dyDescent="0.35">
      <c r="A12813">
        <v>2024</v>
      </c>
      <c r="B12813">
        <v>3171501</v>
      </c>
      <c r="C12813" t="s">
        <v>142</v>
      </c>
      <c r="D12813" t="s">
        <v>303</v>
      </c>
      <c r="E12813" t="s">
        <v>309</v>
      </c>
      <c r="F12813" s="8">
        <v>1258311</v>
      </c>
      <c r="G12813" s="10"/>
      <c r="I12813" s="8">
        <v>0</v>
      </c>
      <c r="J12813" s="8">
        <v>0</v>
      </c>
    </row>
    <row r="12814" spans="1:10" hidden="1" x14ac:dyDescent="0.35">
      <c r="A12814">
        <v>2024</v>
      </c>
      <c r="B12814">
        <v>3140852</v>
      </c>
      <c r="C12814" t="s">
        <v>143</v>
      </c>
      <c r="D12814" t="s">
        <v>303</v>
      </c>
      <c r="E12814" t="s">
        <v>299</v>
      </c>
      <c r="F12814" s="8">
        <v>21393506.48</v>
      </c>
      <c r="G12814" s="10">
        <v>20367924.920000002</v>
      </c>
      <c r="H12814">
        <v>0.81065028493830482</v>
      </c>
      <c r="I12814" s="8">
        <v>831387.98384147126</v>
      </c>
      <c r="J12814" s="8">
        <v>0</v>
      </c>
    </row>
    <row r="12815" spans="1:10" hidden="1" x14ac:dyDescent="0.35">
      <c r="A12815">
        <v>2024</v>
      </c>
      <c r="B12815">
        <v>3140852</v>
      </c>
      <c r="C12815" t="s">
        <v>143</v>
      </c>
      <c r="D12815" t="s">
        <v>303</v>
      </c>
      <c r="E12815" t="s">
        <v>300</v>
      </c>
      <c r="F12815" s="8">
        <v>16511264.140000001</v>
      </c>
      <c r="G12815" s="10"/>
      <c r="I12815" s="8">
        <v>0</v>
      </c>
      <c r="J12815" s="8">
        <v>17342652.123841472</v>
      </c>
    </row>
    <row r="12816" spans="1:10" hidden="1" x14ac:dyDescent="0.35">
      <c r="A12816">
        <v>2024</v>
      </c>
      <c r="B12816">
        <v>3140852</v>
      </c>
      <c r="C12816" t="s">
        <v>143</v>
      </c>
      <c r="D12816" t="s">
        <v>303</v>
      </c>
      <c r="E12816" t="s">
        <v>301</v>
      </c>
      <c r="F12816" s="8">
        <v>3856660.78</v>
      </c>
      <c r="G12816" s="10"/>
      <c r="I12816" s="8">
        <v>0</v>
      </c>
      <c r="J12816" s="8">
        <v>0</v>
      </c>
    </row>
    <row r="12817" spans="1:10" hidden="1" x14ac:dyDescent="0.35">
      <c r="A12817">
        <v>2024</v>
      </c>
      <c r="B12817">
        <v>3140852</v>
      </c>
      <c r="C12817" t="s">
        <v>143</v>
      </c>
      <c r="D12817" t="s">
        <v>303</v>
      </c>
      <c r="E12817" t="s">
        <v>309</v>
      </c>
      <c r="F12817" s="8">
        <v>1025581.56</v>
      </c>
      <c r="G12817" s="10"/>
      <c r="I12817" s="8">
        <v>0</v>
      </c>
      <c r="J12817" s="8">
        <v>0</v>
      </c>
    </row>
    <row r="12818" spans="1:10" hidden="1" x14ac:dyDescent="0.35">
      <c r="A12818">
        <v>2024</v>
      </c>
      <c r="B12818">
        <v>3141009</v>
      </c>
      <c r="C12818" t="s">
        <v>144</v>
      </c>
      <c r="D12818" t="s">
        <v>303</v>
      </c>
      <c r="E12818" t="s">
        <v>299</v>
      </c>
      <c r="F12818" s="8">
        <v>11965576.470000001</v>
      </c>
      <c r="G12818" s="10">
        <v>10941406.360000001</v>
      </c>
      <c r="H12818">
        <v>0.66963253250380139</v>
      </c>
      <c r="I12818" s="8">
        <v>685817.62447399681</v>
      </c>
      <c r="J12818" s="8">
        <v>0</v>
      </c>
    </row>
    <row r="12819" spans="1:10" hidden="1" x14ac:dyDescent="0.35">
      <c r="A12819">
        <v>2024</v>
      </c>
      <c r="B12819">
        <v>3141009</v>
      </c>
      <c r="C12819" t="s">
        <v>144</v>
      </c>
      <c r="D12819" t="s">
        <v>303</v>
      </c>
      <c r="E12819" t="s">
        <v>300</v>
      </c>
      <c r="F12819" s="8">
        <v>7326721.6500000004</v>
      </c>
      <c r="G12819" s="10"/>
      <c r="I12819" s="8">
        <v>0</v>
      </c>
      <c r="J12819" s="8">
        <v>8012539.2744739968</v>
      </c>
    </row>
    <row r="12820" spans="1:10" hidden="1" x14ac:dyDescent="0.35">
      <c r="A12820">
        <v>2024</v>
      </c>
      <c r="B12820">
        <v>3141009</v>
      </c>
      <c r="C12820" t="s">
        <v>144</v>
      </c>
      <c r="D12820" t="s">
        <v>303</v>
      </c>
      <c r="E12820" t="s">
        <v>301</v>
      </c>
      <c r="F12820" s="8">
        <v>3186301.51</v>
      </c>
      <c r="G12820" s="10"/>
      <c r="I12820" s="8">
        <v>0</v>
      </c>
      <c r="J12820" s="8">
        <v>0</v>
      </c>
    </row>
    <row r="12821" spans="1:10" hidden="1" x14ac:dyDescent="0.35">
      <c r="A12821">
        <v>2024</v>
      </c>
      <c r="B12821">
        <v>3141009</v>
      </c>
      <c r="C12821" t="s">
        <v>144</v>
      </c>
      <c r="D12821" t="s">
        <v>303</v>
      </c>
      <c r="E12821" t="s">
        <v>309</v>
      </c>
      <c r="F12821" s="8">
        <v>1024170.11</v>
      </c>
      <c r="G12821" s="10"/>
      <c r="I12821" s="8">
        <v>0</v>
      </c>
      <c r="J12821" s="8">
        <v>0</v>
      </c>
    </row>
    <row r="12822" spans="1:10" hidden="1" x14ac:dyDescent="0.35">
      <c r="A12822">
        <v>2024</v>
      </c>
      <c r="B12822">
        <v>3141405</v>
      </c>
      <c r="C12822" t="s">
        <v>145</v>
      </c>
      <c r="D12822" t="s">
        <v>303</v>
      </c>
      <c r="E12822" t="s">
        <v>299</v>
      </c>
      <c r="F12822" s="8">
        <v>25048303.25</v>
      </c>
      <c r="G12822" s="10">
        <v>22795436.759999998</v>
      </c>
      <c r="H12822">
        <v>0.65802094374962095</v>
      </c>
      <c r="I12822" s="8">
        <v>1482433.3338916961</v>
      </c>
      <c r="J12822" s="8">
        <v>0</v>
      </c>
    </row>
    <row r="12823" spans="1:10" hidden="1" x14ac:dyDescent="0.35">
      <c r="A12823">
        <v>2024</v>
      </c>
      <c r="B12823">
        <v>3141405</v>
      </c>
      <c r="C12823" t="s">
        <v>145</v>
      </c>
      <c r="D12823" t="s">
        <v>303</v>
      </c>
      <c r="E12823" t="s">
        <v>300</v>
      </c>
      <c r="F12823" s="8">
        <v>14999874.810000001</v>
      </c>
      <c r="G12823" s="10"/>
      <c r="I12823" s="8">
        <v>0</v>
      </c>
      <c r="J12823" s="8">
        <v>16482308.143891696</v>
      </c>
    </row>
    <row r="12824" spans="1:10" hidden="1" x14ac:dyDescent="0.35">
      <c r="A12824">
        <v>2024</v>
      </c>
      <c r="B12824">
        <v>3141405</v>
      </c>
      <c r="C12824" t="s">
        <v>145</v>
      </c>
      <c r="D12824" t="s">
        <v>303</v>
      </c>
      <c r="E12824" t="s">
        <v>306</v>
      </c>
      <c r="F12824" s="8">
        <v>176000</v>
      </c>
      <c r="G12824" s="10"/>
      <c r="I12824" s="8">
        <v>0</v>
      </c>
      <c r="J12824" s="8">
        <v>0</v>
      </c>
    </row>
    <row r="12825" spans="1:10" hidden="1" x14ac:dyDescent="0.35">
      <c r="A12825">
        <v>2024</v>
      </c>
      <c r="B12825">
        <v>3141405</v>
      </c>
      <c r="C12825" t="s">
        <v>145</v>
      </c>
      <c r="D12825" t="s">
        <v>303</v>
      </c>
      <c r="E12825" t="s">
        <v>301</v>
      </c>
      <c r="F12825" s="8">
        <v>6287220.29</v>
      </c>
      <c r="G12825" s="10"/>
      <c r="I12825" s="8">
        <v>0</v>
      </c>
      <c r="J12825" s="8">
        <v>0</v>
      </c>
    </row>
    <row r="12826" spans="1:10" hidden="1" x14ac:dyDescent="0.35">
      <c r="A12826">
        <v>2024</v>
      </c>
      <c r="B12826">
        <v>3141405</v>
      </c>
      <c r="C12826" t="s">
        <v>145</v>
      </c>
      <c r="D12826" t="s">
        <v>303</v>
      </c>
      <c r="E12826" t="s">
        <v>304</v>
      </c>
      <c r="F12826" s="8">
        <v>804091.81</v>
      </c>
      <c r="G12826" s="10"/>
      <c r="I12826" s="8">
        <v>0</v>
      </c>
      <c r="J12826" s="8">
        <v>0</v>
      </c>
    </row>
    <row r="12827" spans="1:10" hidden="1" x14ac:dyDescent="0.35">
      <c r="A12827">
        <v>2024</v>
      </c>
      <c r="B12827">
        <v>3141405</v>
      </c>
      <c r="C12827" t="s">
        <v>145</v>
      </c>
      <c r="D12827" t="s">
        <v>303</v>
      </c>
      <c r="E12827" t="s">
        <v>305</v>
      </c>
      <c r="F12827" s="8">
        <v>84947.99</v>
      </c>
      <c r="G12827" s="10"/>
      <c r="I12827" s="8">
        <v>0</v>
      </c>
      <c r="J12827" s="8">
        <v>0</v>
      </c>
    </row>
    <row r="12828" spans="1:10" hidden="1" x14ac:dyDescent="0.35">
      <c r="A12828">
        <v>2024</v>
      </c>
      <c r="B12828">
        <v>3141405</v>
      </c>
      <c r="C12828" t="s">
        <v>145</v>
      </c>
      <c r="D12828" t="s">
        <v>303</v>
      </c>
      <c r="E12828" t="s">
        <v>309</v>
      </c>
      <c r="F12828" s="8">
        <v>2252866.4900000002</v>
      </c>
      <c r="G12828" s="10"/>
      <c r="I12828" s="8">
        <v>0</v>
      </c>
      <c r="J12828" s="8">
        <v>0</v>
      </c>
    </row>
    <row r="12829" spans="1:10" hidden="1" x14ac:dyDescent="0.35">
      <c r="A12829">
        <v>2024</v>
      </c>
      <c r="B12829">
        <v>3141504</v>
      </c>
      <c r="C12829" t="s">
        <v>146</v>
      </c>
      <c r="D12829" t="s">
        <v>303</v>
      </c>
      <c r="E12829" t="s">
        <v>299</v>
      </c>
      <c r="F12829" s="8">
        <v>7952311.3200000003</v>
      </c>
      <c r="G12829" s="10">
        <v>7557337.3399999999</v>
      </c>
      <c r="H12829">
        <v>0.72464438910437734</v>
      </c>
      <c r="I12829" s="8">
        <v>286215.67844922456</v>
      </c>
      <c r="J12829" s="8">
        <v>0</v>
      </c>
    </row>
    <row r="12830" spans="1:10" hidden="1" x14ac:dyDescent="0.35">
      <c r="A12830">
        <v>2024</v>
      </c>
      <c r="B12830">
        <v>3141504</v>
      </c>
      <c r="C12830" t="s">
        <v>146</v>
      </c>
      <c r="D12830" t="s">
        <v>303</v>
      </c>
      <c r="E12830" t="s">
        <v>300</v>
      </c>
      <c r="F12830" s="8">
        <v>5476382.0999999996</v>
      </c>
      <c r="G12830" s="10"/>
      <c r="I12830" s="8">
        <v>0</v>
      </c>
      <c r="J12830" s="8">
        <v>5762597.7784492243</v>
      </c>
    </row>
    <row r="12831" spans="1:10" hidden="1" x14ac:dyDescent="0.35">
      <c r="A12831">
        <v>2024</v>
      </c>
      <c r="B12831">
        <v>3141504</v>
      </c>
      <c r="C12831" t="s">
        <v>146</v>
      </c>
      <c r="D12831" t="s">
        <v>303</v>
      </c>
      <c r="E12831" t="s">
        <v>307</v>
      </c>
      <c r="F12831" s="8">
        <v>1391443.88</v>
      </c>
      <c r="G12831" s="10"/>
      <c r="I12831" s="8">
        <v>0</v>
      </c>
      <c r="J12831" s="8">
        <v>0</v>
      </c>
    </row>
    <row r="12832" spans="1:10" hidden="1" x14ac:dyDescent="0.35">
      <c r="A12832">
        <v>2024</v>
      </c>
      <c r="B12832">
        <v>3141504</v>
      </c>
      <c r="C12832" t="s">
        <v>146</v>
      </c>
      <c r="D12832" t="s">
        <v>303</v>
      </c>
      <c r="E12832" t="s">
        <v>301</v>
      </c>
      <c r="F12832" s="8">
        <v>689511.36</v>
      </c>
      <c r="G12832" s="10"/>
      <c r="I12832" s="8">
        <v>0</v>
      </c>
      <c r="J12832" s="8">
        <v>0</v>
      </c>
    </row>
    <row r="12833" spans="1:10" hidden="1" x14ac:dyDescent="0.35">
      <c r="A12833">
        <v>2024</v>
      </c>
      <c r="B12833">
        <v>3141504</v>
      </c>
      <c r="C12833" t="s">
        <v>146</v>
      </c>
      <c r="D12833" t="s">
        <v>303</v>
      </c>
      <c r="E12833" t="s">
        <v>309</v>
      </c>
      <c r="F12833" s="8">
        <v>394973.98</v>
      </c>
      <c r="G12833" s="10"/>
      <c r="I12833" s="8">
        <v>0</v>
      </c>
      <c r="J12833" s="8">
        <v>0</v>
      </c>
    </row>
    <row r="12834" spans="1:10" hidden="1" x14ac:dyDescent="0.35">
      <c r="A12834">
        <v>2024</v>
      </c>
      <c r="B12834">
        <v>3141801</v>
      </c>
      <c r="C12834" t="s">
        <v>147</v>
      </c>
      <c r="D12834" t="s">
        <v>303</v>
      </c>
      <c r="E12834" t="s">
        <v>299</v>
      </c>
      <c r="F12834" s="8">
        <v>50797663.390000001</v>
      </c>
      <c r="G12834" s="10">
        <v>49170750.130000003</v>
      </c>
      <c r="H12834">
        <v>0.76932947839899046</v>
      </c>
      <c r="I12834" s="8">
        <v>1251632.3297162012</v>
      </c>
      <c r="J12834" s="8">
        <v>0</v>
      </c>
    </row>
    <row r="12835" spans="1:10" hidden="1" x14ac:dyDescent="0.35">
      <c r="A12835">
        <v>2024</v>
      </c>
      <c r="B12835">
        <v>3141801</v>
      </c>
      <c r="C12835" t="s">
        <v>147</v>
      </c>
      <c r="D12835" t="s">
        <v>303</v>
      </c>
      <c r="E12835" t="s">
        <v>300</v>
      </c>
      <c r="F12835" s="8">
        <v>37828507.549999997</v>
      </c>
      <c r="G12835" s="10"/>
      <c r="I12835" s="8">
        <v>0</v>
      </c>
      <c r="J12835" s="8">
        <v>39080139.879716195</v>
      </c>
    </row>
    <row r="12836" spans="1:10" hidden="1" x14ac:dyDescent="0.35">
      <c r="A12836">
        <v>2024</v>
      </c>
      <c r="B12836">
        <v>3141801</v>
      </c>
      <c r="C12836" t="s">
        <v>147</v>
      </c>
      <c r="D12836" t="s">
        <v>303</v>
      </c>
      <c r="E12836" t="s">
        <v>306</v>
      </c>
      <c r="F12836" s="8">
        <v>1012714.85</v>
      </c>
      <c r="G12836" s="10"/>
      <c r="I12836" s="8">
        <v>0</v>
      </c>
      <c r="J12836" s="8">
        <v>0</v>
      </c>
    </row>
    <row r="12837" spans="1:10" hidden="1" x14ac:dyDescent="0.35">
      <c r="A12837">
        <v>2024</v>
      </c>
      <c r="B12837">
        <v>3141801</v>
      </c>
      <c r="C12837" t="s">
        <v>147</v>
      </c>
      <c r="D12837" t="s">
        <v>303</v>
      </c>
      <c r="E12837" t="s">
        <v>301</v>
      </c>
      <c r="F12837" s="8">
        <v>8135115.4299999997</v>
      </c>
      <c r="G12837" s="10"/>
      <c r="I12837" s="8">
        <v>0</v>
      </c>
      <c r="J12837" s="8">
        <v>0</v>
      </c>
    </row>
    <row r="12838" spans="1:10" hidden="1" x14ac:dyDescent="0.35">
      <c r="A12838">
        <v>2024</v>
      </c>
      <c r="B12838">
        <v>3141801</v>
      </c>
      <c r="C12838" t="s">
        <v>147</v>
      </c>
      <c r="D12838" t="s">
        <v>303</v>
      </c>
      <c r="E12838" t="s">
        <v>304</v>
      </c>
      <c r="F12838" s="8">
        <v>115853.27</v>
      </c>
      <c r="G12838" s="10"/>
      <c r="I12838" s="8">
        <v>0</v>
      </c>
      <c r="J12838" s="8">
        <v>0</v>
      </c>
    </row>
    <row r="12839" spans="1:10" hidden="1" x14ac:dyDescent="0.35">
      <c r="A12839">
        <v>2024</v>
      </c>
      <c r="B12839">
        <v>3141801</v>
      </c>
      <c r="C12839" t="s">
        <v>147</v>
      </c>
      <c r="D12839" t="s">
        <v>303</v>
      </c>
      <c r="E12839" t="s">
        <v>305</v>
      </c>
      <c r="F12839" s="8">
        <v>551543.06999999995</v>
      </c>
      <c r="G12839" s="10"/>
      <c r="I12839" s="8">
        <v>0</v>
      </c>
      <c r="J12839" s="8">
        <v>0</v>
      </c>
    </row>
    <row r="12840" spans="1:10" hidden="1" x14ac:dyDescent="0.35">
      <c r="A12840">
        <v>2024</v>
      </c>
      <c r="B12840">
        <v>3141801</v>
      </c>
      <c r="C12840" t="s">
        <v>147</v>
      </c>
      <c r="D12840" t="s">
        <v>303</v>
      </c>
      <c r="E12840" t="s">
        <v>309</v>
      </c>
      <c r="F12840" s="8">
        <v>1626913.26</v>
      </c>
      <c r="G12840" s="10"/>
      <c r="I12840" s="8">
        <v>0</v>
      </c>
      <c r="J12840" s="8">
        <v>0</v>
      </c>
    </row>
    <row r="12841" spans="1:10" hidden="1" x14ac:dyDescent="0.35">
      <c r="A12841">
        <v>2024</v>
      </c>
      <c r="B12841">
        <v>3142007</v>
      </c>
      <c r="C12841" t="s">
        <v>148</v>
      </c>
      <c r="D12841" t="s">
        <v>303</v>
      </c>
      <c r="E12841" t="s">
        <v>299</v>
      </c>
      <c r="F12841" s="8">
        <v>15499640.35</v>
      </c>
      <c r="G12841" s="10">
        <v>14230119</v>
      </c>
      <c r="H12841">
        <v>0.7104878792650996</v>
      </c>
      <c r="I12841" s="8">
        <v>901979.53164326632</v>
      </c>
      <c r="J12841" s="8">
        <v>0</v>
      </c>
    </row>
    <row r="12842" spans="1:10" hidden="1" x14ac:dyDescent="0.35">
      <c r="A12842">
        <v>2024</v>
      </c>
      <c r="B12842">
        <v>3142007</v>
      </c>
      <c r="C12842" t="s">
        <v>148</v>
      </c>
      <c r="D12842" t="s">
        <v>303</v>
      </c>
      <c r="E12842" t="s">
        <v>300</v>
      </c>
      <c r="F12842" s="8">
        <v>10110327.07</v>
      </c>
      <c r="G12842" s="10"/>
      <c r="I12842" s="8">
        <v>0</v>
      </c>
      <c r="J12842" s="8">
        <v>11012306.601643266</v>
      </c>
    </row>
    <row r="12843" spans="1:10" hidden="1" x14ac:dyDescent="0.35">
      <c r="A12843">
        <v>2024</v>
      </c>
      <c r="B12843">
        <v>3142007</v>
      </c>
      <c r="C12843" t="s">
        <v>148</v>
      </c>
      <c r="D12843" t="s">
        <v>303</v>
      </c>
      <c r="E12843" t="s">
        <v>306</v>
      </c>
      <c r="F12843" s="8">
        <v>94544.26</v>
      </c>
      <c r="G12843" s="10"/>
      <c r="I12843" s="8">
        <v>0</v>
      </c>
      <c r="J12843" s="8">
        <v>0</v>
      </c>
    </row>
    <row r="12844" spans="1:10" hidden="1" x14ac:dyDescent="0.35">
      <c r="A12844">
        <v>2024</v>
      </c>
      <c r="B12844">
        <v>3142007</v>
      </c>
      <c r="C12844" t="s">
        <v>148</v>
      </c>
      <c r="D12844" t="s">
        <v>303</v>
      </c>
      <c r="E12844" t="s">
        <v>301</v>
      </c>
      <c r="F12844" s="8">
        <v>3391903.53</v>
      </c>
      <c r="G12844" s="10"/>
      <c r="I12844" s="8">
        <v>0</v>
      </c>
      <c r="J12844" s="8">
        <v>0</v>
      </c>
    </row>
    <row r="12845" spans="1:10" hidden="1" x14ac:dyDescent="0.35">
      <c r="A12845">
        <v>2024</v>
      </c>
      <c r="B12845">
        <v>3142007</v>
      </c>
      <c r="C12845" t="s">
        <v>148</v>
      </c>
      <c r="D12845" t="s">
        <v>303</v>
      </c>
      <c r="E12845" t="s">
        <v>309</v>
      </c>
      <c r="F12845" s="8">
        <v>1269521.3500000001</v>
      </c>
      <c r="G12845" s="10"/>
      <c r="I12845" s="8">
        <v>0</v>
      </c>
      <c r="J12845" s="8">
        <v>0</v>
      </c>
    </row>
    <row r="12846" spans="1:10" hidden="1" x14ac:dyDescent="0.35">
      <c r="A12846">
        <v>2024</v>
      </c>
      <c r="B12846">
        <v>3142254</v>
      </c>
      <c r="C12846" t="s">
        <v>149</v>
      </c>
      <c r="D12846" t="s">
        <v>303</v>
      </c>
      <c r="E12846" t="s">
        <v>299</v>
      </c>
      <c r="F12846" s="8">
        <v>10101391.35</v>
      </c>
      <c r="G12846" s="10">
        <v>9596315.9399999995</v>
      </c>
      <c r="H12846">
        <v>0.67494512065845969</v>
      </c>
      <c r="I12846" s="8">
        <v>340898.18354407098</v>
      </c>
      <c r="J12846" s="8">
        <v>0</v>
      </c>
    </row>
    <row r="12847" spans="1:10" hidden="1" x14ac:dyDescent="0.35">
      <c r="A12847">
        <v>2024</v>
      </c>
      <c r="B12847">
        <v>3142254</v>
      </c>
      <c r="C12847" t="s">
        <v>149</v>
      </c>
      <c r="D12847" t="s">
        <v>303</v>
      </c>
      <c r="E12847" t="s">
        <v>300</v>
      </c>
      <c r="F12847" s="8">
        <v>6476986.6200000001</v>
      </c>
      <c r="G12847" s="10"/>
      <c r="I12847" s="8">
        <v>0</v>
      </c>
      <c r="J12847" s="8">
        <v>6817884.8035440715</v>
      </c>
    </row>
    <row r="12848" spans="1:10" hidden="1" x14ac:dyDescent="0.35">
      <c r="A12848">
        <v>2024</v>
      </c>
      <c r="B12848">
        <v>3142254</v>
      </c>
      <c r="C12848" t="s">
        <v>149</v>
      </c>
      <c r="D12848" t="s">
        <v>303</v>
      </c>
      <c r="E12848" t="s">
        <v>301</v>
      </c>
      <c r="F12848" s="8">
        <v>2912453.22</v>
      </c>
      <c r="G12848" s="10"/>
      <c r="I12848" s="8">
        <v>0</v>
      </c>
      <c r="J12848" s="8">
        <v>0</v>
      </c>
    </row>
    <row r="12849" spans="1:10" hidden="1" x14ac:dyDescent="0.35">
      <c r="A12849">
        <v>2024</v>
      </c>
      <c r="B12849">
        <v>3142254</v>
      </c>
      <c r="C12849" t="s">
        <v>149</v>
      </c>
      <c r="D12849" t="s">
        <v>303</v>
      </c>
      <c r="E12849" t="s">
        <v>309</v>
      </c>
      <c r="F12849" s="8">
        <v>505075.41</v>
      </c>
      <c r="G12849" s="10"/>
      <c r="I12849" s="8">
        <v>0</v>
      </c>
      <c r="J12849" s="8">
        <v>0</v>
      </c>
    </row>
    <row r="12850" spans="1:10" hidden="1" x14ac:dyDescent="0.35">
      <c r="A12850">
        <v>2024</v>
      </c>
      <c r="B12850">
        <v>3142502</v>
      </c>
      <c r="C12850" t="s">
        <v>150</v>
      </c>
      <c r="D12850" t="s">
        <v>303</v>
      </c>
      <c r="E12850" t="s">
        <v>299</v>
      </c>
      <c r="F12850" s="8">
        <v>4594431.76</v>
      </c>
      <c r="G12850" s="10">
        <v>4529113.4799999995</v>
      </c>
      <c r="H12850">
        <v>0.75935945636760693</v>
      </c>
      <c r="I12850" s="8">
        <v>49600.053591667129</v>
      </c>
      <c r="J12850" s="8">
        <v>0</v>
      </c>
    </row>
    <row r="12851" spans="1:10" hidden="1" x14ac:dyDescent="0.35">
      <c r="A12851">
        <v>2024</v>
      </c>
      <c r="B12851">
        <v>3142502</v>
      </c>
      <c r="C12851" t="s">
        <v>150</v>
      </c>
      <c r="D12851" t="s">
        <v>303</v>
      </c>
      <c r="E12851" t="s">
        <v>300</v>
      </c>
      <c r="F12851" s="8">
        <v>3439225.15</v>
      </c>
      <c r="G12851" s="10"/>
      <c r="I12851" s="8">
        <v>0</v>
      </c>
      <c r="J12851" s="8">
        <v>3488825.2035916671</v>
      </c>
    </row>
    <row r="12852" spans="1:10" hidden="1" x14ac:dyDescent="0.35">
      <c r="A12852">
        <v>2024</v>
      </c>
      <c r="B12852">
        <v>3142502</v>
      </c>
      <c r="C12852" t="s">
        <v>150</v>
      </c>
      <c r="D12852" t="s">
        <v>303</v>
      </c>
      <c r="E12852" t="s">
        <v>306</v>
      </c>
      <c r="F12852" s="8">
        <v>140405.91</v>
      </c>
      <c r="G12852" s="10"/>
      <c r="I12852" s="8">
        <v>0</v>
      </c>
      <c r="J12852" s="8">
        <v>0</v>
      </c>
    </row>
    <row r="12853" spans="1:10" hidden="1" x14ac:dyDescent="0.35">
      <c r="A12853">
        <v>2024</v>
      </c>
      <c r="B12853">
        <v>3142502</v>
      </c>
      <c r="C12853" t="s">
        <v>150</v>
      </c>
      <c r="D12853" t="s">
        <v>303</v>
      </c>
      <c r="E12853" t="s">
        <v>301</v>
      </c>
      <c r="F12853" s="8">
        <v>837132.55</v>
      </c>
      <c r="G12853" s="10"/>
      <c r="I12853" s="8">
        <v>0</v>
      </c>
      <c r="J12853" s="8">
        <v>0</v>
      </c>
    </row>
    <row r="12854" spans="1:10" hidden="1" x14ac:dyDescent="0.35">
      <c r="A12854">
        <v>2024</v>
      </c>
      <c r="B12854">
        <v>3142502</v>
      </c>
      <c r="C12854" t="s">
        <v>150</v>
      </c>
      <c r="D12854" t="s">
        <v>303</v>
      </c>
      <c r="E12854" t="s">
        <v>305</v>
      </c>
      <c r="F12854" s="8">
        <v>112349.87</v>
      </c>
      <c r="G12854" s="10"/>
      <c r="I12854" s="8">
        <v>0</v>
      </c>
      <c r="J12854" s="8">
        <v>0</v>
      </c>
    </row>
    <row r="12855" spans="1:10" hidden="1" x14ac:dyDescent="0.35">
      <c r="A12855">
        <v>2024</v>
      </c>
      <c r="B12855">
        <v>3142502</v>
      </c>
      <c r="C12855" t="s">
        <v>150</v>
      </c>
      <c r="D12855" t="s">
        <v>303</v>
      </c>
      <c r="E12855" t="s">
        <v>309</v>
      </c>
      <c r="F12855" s="8">
        <v>65318.28</v>
      </c>
      <c r="G12855" s="10"/>
      <c r="I12855" s="8">
        <v>0</v>
      </c>
      <c r="J12855" s="8">
        <v>0</v>
      </c>
    </row>
    <row r="12856" spans="1:10" hidden="1" x14ac:dyDescent="0.35">
      <c r="A12856">
        <v>2024</v>
      </c>
      <c r="B12856">
        <v>3142700</v>
      </c>
      <c r="C12856" t="s">
        <v>151</v>
      </c>
      <c r="D12856" t="s">
        <v>303</v>
      </c>
      <c r="E12856" t="s">
        <v>299</v>
      </c>
      <c r="F12856" s="8">
        <v>18272473.68</v>
      </c>
      <c r="G12856" s="10">
        <v>17948675.140000001</v>
      </c>
      <c r="H12856">
        <v>0.88563600633534001</v>
      </c>
      <c r="I12856" s="8">
        <v>286767.64582281385</v>
      </c>
      <c r="J12856" s="8">
        <v>0</v>
      </c>
    </row>
    <row r="12857" spans="1:10" hidden="1" x14ac:dyDescent="0.35">
      <c r="A12857">
        <v>2024</v>
      </c>
      <c r="B12857">
        <v>3142700</v>
      </c>
      <c r="C12857" t="s">
        <v>151</v>
      </c>
      <c r="D12857" t="s">
        <v>303</v>
      </c>
      <c r="E12857" t="s">
        <v>300</v>
      </c>
      <c r="F12857" s="8">
        <v>15895992.970000001</v>
      </c>
      <c r="G12857" s="10"/>
      <c r="I12857" s="8">
        <v>0</v>
      </c>
      <c r="J12857" s="8">
        <v>16182760.615822814</v>
      </c>
    </row>
    <row r="12858" spans="1:10" hidden="1" x14ac:dyDescent="0.35">
      <c r="A12858">
        <v>2024</v>
      </c>
      <c r="B12858">
        <v>3142700</v>
      </c>
      <c r="C12858" t="s">
        <v>151</v>
      </c>
      <c r="D12858" t="s">
        <v>303</v>
      </c>
      <c r="E12858" t="s">
        <v>301</v>
      </c>
      <c r="F12858" s="8">
        <v>1029883.51</v>
      </c>
      <c r="G12858" s="10"/>
      <c r="I12858" s="8">
        <v>0</v>
      </c>
      <c r="J12858" s="8">
        <v>0</v>
      </c>
    </row>
    <row r="12859" spans="1:10" hidden="1" x14ac:dyDescent="0.35">
      <c r="A12859">
        <v>2024</v>
      </c>
      <c r="B12859">
        <v>3142700</v>
      </c>
      <c r="C12859" t="s">
        <v>151</v>
      </c>
      <c r="D12859" t="s">
        <v>303</v>
      </c>
      <c r="E12859" t="s">
        <v>309</v>
      </c>
      <c r="F12859" s="8">
        <v>323798.53999999998</v>
      </c>
      <c r="G12859" s="10"/>
      <c r="I12859" s="8">
        <v>0</v>
      </c>
      <c r="J12859" s="8">
        <v>0</v>
      </c>
    </row>
    <row r="12860" spans="1:10" hidden="1" x14ac:dyDescent="0.35">
      <c r="A12860">
        <v>2024</v>
      </c>
      <c r="B12860">
        <v>3142908</v>
      </c>
      <c r="C12860" t="s">
        <v>152</v>
      </c>
      <c r="D12860" t="s">
        <v>303</v>
      </c>
      <c r="E12860" t="s">
        <v>299</v>
      </c>
      <c r="F12860" s="8">
        <v>20230044.530000001</v>
      </c>
      <c r="G12860" s="10">
        <v>19199502.010000002</v>
      </c>
      <c r="H12860">
        <v>0.55931416264895095</v>
      </c>
      <c r="I12860" s="8">
        <v>576397.02664793981</v>
      </c>
      <c r="J12860" s="8">
        <v>0</v>
      </c>
    </row>
    <row r="12861" spans="1:10" hidden="1" x14ac:dyDescent="0.35">
      <c r="A12861">
        <v>2024</v>
      </c>
      <c r="B12861">
        <v>3142908</v>
      </c>
      <c r="C12861" t="s">
        <v>152</v>
      </c>
      <c r="D12861" t="s">
        <v>303</v>
      </c>
      <c r="E12861" t="s">
        <v>300</v>
      </c>
      <c r="F12861" s="8">
        <v>10738553.390000001</v>
      </c>
      <c r="G12861" s="10"/>
      <c r="I12861" s="8">
        <v>0</v>
      </c>
      <c r="J12861" s="8">
        <v>11314950.416647941</v>
      </c>
    </row>
    <row r="12862" spans="1:10" hidden="1" x14ac:dyDescent="0.35">
      <c r="A12862">
        <v>2024</v>
      </c>
      <c r="B12862">
        <v>3142908</v>
      </c>
      <c r="C12862" t="s">
        <v>152</v>
      </c>
      <c r="D12862" t="s">
        <v>303</v>
      </c>
      <c r="E12862" t="s">
        <v>306</v>
      </c>
      <c r="F12862" s="8">
        <v>2676954.62</v>
      </c>
      <c r="G12862" s="10"/>
      <c r="I12862" s="8">
        <v>0</v>
      </c>
      <c r="J12862" s="8">
        <v>0</v>
      </c>
    </row>
    <row r="12863" spans="1:10" hidden="1" x14ac:dyDescent="0.35">
      <c r="A12863">
        <v>2024</v>
      </c>
      <c r="B12863">
        <v>3142908</v>
      </c>
      <c r="C12863" t="s">
        <v>152</v>
      </c>
      <c r="D12863" t="s">
        <v>303</v>
      </c>
      <c r="E12863" t="s">
        <v>301</v>
      </c>
      <c r="F12863" s="8">
        <v>5362846.18</v>
      </c>
      <c r="G12863" s="10"/>
      <c r="I12863" s="8">
        <v>0</v>
      </c>
      <c r="J12863" s="8">
        <v>0</v>
      </c>
    </row>
    <row r="12864" spans="1:10" hidden="1" x14ac:dyDescent="0.35">
      <c r="A12864">
        <v>2024</v>
      </c>
      <c r="B12864">
        <v>3142908</v>
      </c>
      <c r="C12864" t="s">
        <v>152</v>
      </c>
      <c r="D12864" t="s">
        <v>303</v>
      </c>
      <c r="E12864" t="s">
        <v>309</v>
      </c>
      <c r="F12864" s="8">
        <v>1030542.52</v>
      </c>
      <c r="G12864" s="10"/>
      <c r="I12864" s="8">
        <v>0</v>
      </c>
      <c r="J12864" s="8">
        <v>0</v>
      </c>
    </row>
    <row r="12865" spans="1:10" hidden="1" x14ac:dyDescent="0.35">
      <c r="A12865">
        <v>2024</v>
      </c>
      <c r="B12865">
        <v>3143153</v>
      </c>
      <c r="C12865" t="s">
        <v>153</v>
      </c>
      <c r="D12865" t="s">
        <v>303</v>
      </c>
      <c r="E12865" t="s">
        <v>299</v>
      </c>
      <c r="F12865" s="8">
        <v>9646618.0500000007</v>
      </c>
      <c r="G12865" s="10">
        <v>8683172.9900000002</v>
      </c>
      <c r="H12865">
        <v>0.8813077533769138</v>
      </c>
      <c r="I12865" s="8">
        <v>849091.60133068601</v>
      </c>
      <c r="J12865" s="8">
        <v>0</v>
      </c>
    </row>
    <row r="12866" spans="1:10" hidden="1" x14ac:dyDescent="0.35">
      <c r="A12866">
        <v>2024</v>
      </c>
      <c r="B12866">
        <v>3143153</v>
      </c>
      <c r="C12866" t="s">
        <v>153</v>
      </c>
      <c r="D12866" t="s">
        <v>303</v>
      </c>
      <c r="E12866" t="s">
        <v>300</v>
      </c>
      <c r="F12866" s="8">
        <v>7652547.6799999997</v>
      </c>
      <c r="G12866" s="10"/>
      <c r="I12866" s="8">
        <v>0</v>
      </c>
      <c r="J12866" s="8">
        <v>8501639.2813306861</v>
      </c>
    </row>
    <row r="12867" spans="1:10" hidden="1" x14ac:dyDescent="0.35">
      <c r="A12867">
        <v>2024</v>
      </c>
      <c r="B12867">
        <v>3143153</v>
      </c>
      <c r="C12867" t="s">
        <v>153</v>
      </c>
      <c r="D12867" t="s">
        <v>303</v>
      </c>
      <c r="E12867" t="s">
        <v>301</v>
      </c>
      <c r="F12867" s="8">
        <v>642397.52</v>
      </c>
      <c r="G12867" s="10"/>
      <c r="I12867" s="8">
        <v>0</v>
      </c>
      <c r="J12867" s="8">
        <v>0</v>
      </c>
    </row>
    <row r="12868" spans="1:10" hidden="1" x14ac:dyDescent="0.35">
      <c r="A12868">
        <v>2024</v>
      </c>
      <c r="B12868">
        <v>3143153</v>
      </c>
      <c r="C12868" t="s">
        <v>153</v>
      </c>
      <c r="D12868" t="s">
        <v>303</v>
      </c>
      <c r="E12868" t="s">
        <v>304</v>
      </c>
      <c r="F12868" s="8">
        <v>32570.14</v>
      </c>
      <c r="G12868" s="10"/>
      <c r="I12868" s="8">
        <v>0</v>
      </c>
      <c r="J12868" s="8">
        <v>0</v>
      </c>
    </row>
    <row r="12869" spans="1:10" hidden="1" x14ac:dyDescent="0.35">
      <c r="A12869">
        <v>2024</v>
      </c>
      <c r="B12869">
        <v>3143153</v>
      </c>
      <c r="C12869" t="s">
        <v>153</v>
      </c>
      <c r="D12869" t="s">
        <v>303</v>
      </c>
      <c r="E12869" t="s">
        <v>309</v>
      </c>
      <c r="F12869" s="8">
        <v>963445.06</v>
      </c>
      <c r="G12869" s="10"/>
      <c r="I12869" s="8">
        <v>0</v>
      </c>
      <c r="J12869" s="8">
        <v>0</v>
      </c>
    </row>
    <row r="12870" spans="1:10" hidden="1" x14ac:dyDescent="0.35">
      <c r="A12870">
        <v>2024</v>
      </c>
      <c r="B12870">
        <v>3143302</v>
      </c>
      <c r="C12870" t="s">
        <v>154</v>
      </c>
      <c r="D12870" t="s">
        <v>303</v>
      </c>
      <c r="E12870" t="s">
        <v>299</v>
      </c>
      <c r="F12870" s="8">
        <v>418355559.60000002</v>
      </c>
      <c r="G12870" s="10">
        <v>383961686.41000003</v>
      </c>
      <c r="H12870">
        <v>0.49170136706921963</v>
      </c>
      <c r="I12870" s="8">
        <v>16911514.466328382</v>
      </c>
      <c r="J12870" s="8">
        <v>0</v>
      </c>
    </row>
    <row r="12871" spans="1:10" hidden="1" x14ac:dyDescent="0.35">
      <c r="A12871">
        <v>2024</v>
      </c>
      <c r="B12871">
        <v>3143302</v>
      </c>
      <c r="C12871" t="s">
        <v>154</v>
      </c>
      <c r="D12871" t="s">
        <v>303</v>
      </c>
      <c r="E12871" t="s">
        <v>300</v>
      </c>
      <c r="F12871" s="8">
        <v>188794486.11000001</v>
      </c>
      <c r="G12871" s="10"/>
      <c r="I12871" s="8">
        <v>0</v>
      </c>
      <c r="J12871" s="8">
        <v>205706000.5763284</v>
      </c>
    </row>
    <row r="12872" spans="1:10" hidden="1" x14ac:dyDescent="0.35">
      <c r="A12872">
        <v>2024</v>
      </c>
      <c r="B12872">
        <v>3143302</v>
      </c>
      <c r="C12872" t="s">
        <v>154</v>
      </c>
      <c r="D12872" t="s">
        <v>303</v>
      </c>
      <c r="E12872" t="s">
        <v>301</v>
      </c>
      <c r="F12872" s="8">
        <v>135598155.88</v>
      </c>
      <c r="G12872" s="10"/>
      <c r="I12872" s="8">
        <v>0</v>
      </c>
      <c r="J12872" s="8">
        <v>0</v>
      </c>
    </row>
    <row r="12873" spans="1:10" hidden="1" x14ac:dyDescent="0.35">
      <c r="A12873">
        <v>2024</v>
      </c>
      <c r="B12873">
        <v>3143302</v>
      </c>
      <c r="C12873" t="s">
        <v>154</v>
      </c>
      <c r="D12873" t="s">
        <v>303</v>
      </c>
      <c r="E12873" t="s">
        <v>304</v>
      </c>
      <c r="F12873" s="8">
        <v>215794.48</v>
      </c>
      <c r="G12873" s="10"/>
      <c r="I12873" s="8">
        <v>0</v>
      </c>
      <c r="J12873" s="8">
        <v>0</v>
      </c>
    </row>
    <row r="12874" spans="1:10" hidden="1" x14ac:dyDescent="0.35">
      <c r="A12874">
        <v>2024</v>
      </c>
      <c r="B12874">
        <v>3143302</v>
      </c>
      <c r="C12874" t="s">
        <v>154</v>
      </c>
      <c r="D12874" t="s">
        <v>303</v>
      </c>
      <c r="E12874" t="s">
        <v>305</v>
      </c>
      <c r="F12874" s="8">
        <v>34133982.579999998</v>
      </c>
      <c r="G12874" s="10"/>
      <c r="I12874" s="8">
        <v>0</v>
      </c>
      <c r="J12874" s="8">
        <v>0</v>
      </c>
    </row>
    <row r="12875" spans="1:10" hidden="1" x14ac:dyDescent="0.35">
      <c r="A12875">
        <v>2024</v>
      </c>
      <c r="B12875">
        <v>3143302</v>
      </c>
      <c r="C12875" t="s">
        <v>154</v>
      </c>
      <c r="D12875" t="s">
        <v>303</v>
      </c>
      <c r="E12875" t="s">
        <v>309</v>
      </c>
      <c r="F12875" s="8">
        <v>34393873.189999998</v>
      </c>
      <c r="G12875" s="10"/>
      <c r="I12875" s="8">
        <v>0</v>
      </c>
      <c r="J12875" s="8">
        <v>0</v>
      </c>
    </row>
    <row r="12876" spans="1:10" hidden="1" x14ac:dyDescent="0.35">
      <c r="A12876">
        <v>2024</v>
      </c>
      <c r="B12876">
        <v>3143450</v>
      </c>
      <c r="C12876" t="s">
        <v>155</v>
      </c>
      <c r="D12876" t="s">
        <v>303</v>
      </c>
      <c r="E12876" t="s">
        <v>299</v>
      </c>
      <c r="F12876" s="8">
        <v>9613245.4299999997</v>
      </c>
      <c r="G12876" s="10">
        <v>9117835.959999999</v>
      </c>
      <c r="H12876">
        <v>0.83578808320653319</v>
      </c>
      <c r="I12876" s="8">
        <v>414057.33133366448</v>
      </c>
      <c r="J12876" s="8">
        <v>0</v>
      </c>
    </row>
    <row r="12877" spans="1:10" hidden="1" x14ac:dyDescent="0.35">
      <c r="A12877">
        <v>2024</v>
      </c>
      <c r="B12877">
        <v>3143450</v>
      </c>
      <c r="C12877" t="s">
        <v>155</v>
      </c>
      <c r="D12877" t="s">
        <v>303</v>
      </c>
      <c r="E12877" t="s">
        <v>300</v>
      </c>
      <c r="F12877" s="8">
        <v>7620578.6399999997</v>
      </c>
      <c r="G12877" s="10"/>
      <c r="I12877" s="8">
        <v>0</v>
      </c>
      <c r="J12877" s="8">
        <v>8034635.9713336639</v>
      </c>
    </row>
    <row r="12878" spans="1:10" hidden="1" x14ac:dyDescent="0.35">
      <c r="A12878">
        <v>2024</v>
      </c>
      <c r="B12878">
        <v>3143450</v>
      </c>
      <c r="C12878" t="s">
        <v>155</v>
      </c>
      <c r="D12878" t="s">
        <v>303</v>
      </c>
      <c r="E12878" t="s">
        <v>301</v>
      </c>
      <c r="F12878" s="8">
        <v>1355206.36</v>
      </c>
      <c r="G12878" s="10"/>
      <c r="I12878" s="8">
        <v>0</v>
      </c>
      <c r="J12878" s="8">
        <v>0</v>
      </c>
    </row>
    <row r="12879" spans="1:10" hidden="1" x14ac:dyDescent="0.35">
      <c r="A12879">
        <v>2024</v>
      </c>
      <c r="B12879">
        <v>3143450</v>
      </c>
      <c r="C12879" t="s">
        <v>155</v>
      </c>
      <c r="D12879" t="s">
        <v>303</v>
      </c>
      <c r="E12879" t="s">
        <v>309</v>
      </c>
      <c r="F12879" s="8">
        <v>495409.47</v>
      </c>
      <c r="G12879" s="10"/>
      <c r="I12879" s="8">
        <v>0</v>
      </c>
      <c r="J12879" s="8">
        <v>0</v>
      </c>
    </row>
    <row r="12880" spans="1:10" hidden="1" x14ac:dyDescent="0.35">
      <c r="A12880">
        <v>2024</v>
      </c>
      <c r="B12880">
        <v>3143609</v>
      </c>
      <c r="C12880" t="s">
        <v>156</v>
      </c>
      <c r="D12880" t="s">
        <v>303</v>
      </c>
      <c r="E12880" t="s">
        <v>299</v>
      </c>
      <c r="F12880" s="8">
        <v>6688399.6200000001</v>
      </c>
      <c r="G12880" s="10">
        <v>6113400.6200000001</v>
      </c>
      <c r="H12880">
        <v>0.65637529575151576</v>
      </c>
      <c r="I12880" s="8">
        <v>377415.13868182583</v>
      </c>
      <c r="J12880" s="8">
        <v>0</v>
      </c>
    </row>
    <row r="12881" spans="1:10" hidden="1" x14ac:dyDescent="0.35">
      <c r="A12881">
        <v>2024</v>
      </c>
      <c r="B12881">
        <v>3143609</v>
      </c>
      <c r="C12881" t="s">
        <v>156</v>
      </c>
      <c r="D12881" t="s">
        <v>303</v>
      </c>
      <c r="E12881" t="s">
        <v>300</v>
      </c>
      <c r="F12881" s="8">
        <v>4012685.14</v>
      </c>
      <c r="G12881" s="10"/>
      <c r="I12881" s="8">
        <v>0</v>
      </c>
      <c r="J12881" s="8">
        <v>4390100.2786818258</v>
      </c>
    </row>
    <row r="12882" spans="1:10" hidden="1" x14ac:dyDescent="0.35">
      <c r="A12882">
        <v>2024</v>
      </c>
      <c r="B12882">
        <v>3143609</v>
      </c>
      <c r="C12882" t="s">
        <v>156</v>
      </c>
      <c r="D12882" t="s">
        <v>303</v>
      </c>
      <c r="E12882" t="s">
        <v>301</v>
      </c>
      <c r="F12882" s="8">
        <v>2100715.48</v>
      </c>
      <c r="G12882" s="10"/>
      <c r="I12882" s="8">
        <v>0</v>
      </c>
      <c r="J12882" s="8">
        <v>0</v>
      </c>
    </row>
    <row r="12883" spans="1:10" hidden="1" x14ac:dyDescent="0.35">
      <c r="A12883">
        <v>2024</v>
      </c>
      <c r="B12883">
        <v>3143609</v>
      </c>
      <c r="C12883" t="s">
        <v>156</v>
      </c>
      <c r="D12883" t="s">
        <v>303</v>
      </c>
      <c r="E12883" t="s">
        <v>309</v>
      </c>
      <c r="F12883" s="8">
        <v>574999</v>
      </c>
      <c r="G12883" s="10"/>
      <c r="I12883" s="8">
        <v>0</v>
      </c>
      <c r="J12883" s="8">
        <v>0</v>
      </c>
    </row>
    <row r="12884" spans="1:10" hidden="1" x14ac:dyDescent="0.35">
      <c r="A12884">
        <v>2024</v>
      </c>
      <c r="B12884">
        <v>3144003</v>
      </c>
      <c r="C12884" t="s">
        <v>157</v>
      </c>
      <c r="D12884" t="s">
        <v>303</v>
      </c>
      <c r="E12884" t="s">
        <v>299</v>
      </c>
      <c r="F12884" s="8">
        <v>28934309.34</v>
      </c>
      <c r="G12884" s="10">
        <v>25285352.739999998</v>
      </c>
      <c r="H12884">
        <v>0.82091339375161121</v>
      </c>
      <c r="I12884" s="8">
        <v>2995477.3461583406</v>
      </c>
      <c r="J12884" s="8">
        <v>0</v>
      </c>
    </row>
    <row r="12885" spans="1:10" hidden="1" x14ac:dyDescent="0.35">
      <c r="A12885">
        <v>2024</v>
      </c>
      <c r="B12885">
        <v>3144003</v>
      </c>
      <c r="C12885" t="s">
        <v>157</v>
      </c>
      <c r="D12885" t="s">
        <v>303</v>
      </c>
      <c r="E12885" t="s">
        <v>300</v>
      </c>
      <c r="F12885" s="8">
        <v>20757084.73</v>
      </c>
      <c r="G12885" s="10"/>
      <c r="I12885" s="8">
        <v>0</v>
      </c>
      <c r="J12885" s="8">
        <v>23752562.076158341</v>
      </c>
    </row>
    <row r="12886" spans="1:10" hidden="1" x14ac:dyDescent="0.35">
      <c r="A12886">
        <v>2024</v>
      </c>
      <c r="B12886">
        <v>3144003</v>
      </c>
      <c r="C12886" t="s">
        <v>157</v>
      </c>
      <c r="D12886" t="s">
        <v>303</v>
      </c>
      <c r="E12886" t="s">
        <v>306</v>
      </c>
      <c r="F12886" s="8">
        <v>315514.14</v>
      </c>
      <c r="G12886" s="10"/>
      <c r="I12886" s="8">
        <v>0</v>
      </c>
      <c r="J12886" s="8">
        <v>0</v>
      </c>
    </row>
    <row r="12887" spans="1:10" hidden="1" x14ac:dyDescent="0.35">
      <c r="A12887">
        <v>2024</v>
      </c>
      <c r="B12887">
        <v>3144003</v>
      </c>
      <c r="C12887" t="s">
        <v>157</v>
      </c>
      <c r="D12887" t="s">
        <v>303</v>
      </c>
      <c r="E12887" t="s">
        <v>301</v>
      </c>
      <c r="F12887" s="8">
        <v>1933037.67</v>
      </c>
      <c r="G12887" s="10"/>
      <c r="I12887" s="8">
        <v>0</v>
      </c>
      <c r="J12887" s="8">
        <v>0</v>
      </c>
    </row>
    <row r="12888" spans="1:10" hidden="1" x14ac:dyDescent="0.35">
      <c r="A12888">
        <v>2024</v>
      </c>
      <c r="B12888">
        <v>3144003</v>
      </c>
      <c r="C12888" t="s">
        <v>157</v>
      </c>
      <c r="D12888" t="s">
        <v>303</v>
      </c>
      <c r="E12888" t="s">
        <v>305</v>
      </c>
      <c r="F12888" s="8">
        <v>366339.16</v>
      </c>
      <c r="G12888" s="10"/>
      <c r="I12888" s="8">
        <v>0</v>
      </c>
      <c r="J12888" s="8">
        <v>0</v>
      </c>
    </row>
    <row r="12889" spans="1:10" hidden="1" x14ac:dyDescent="0.35">
      <c r="A12889">
        <v>2024</v>
      </c>
      <c r="B12889">
        <v>3144003</v>
      </c>
      <c r="C12889" t="s">
        <v>157</v>
      </c>
      <c r="D12889" t="s">
        <v>303</v>
      </c>
      <c r="E12889" t="s">
        <v>309</v>
      </c>
      <c r="F12889" s="8">
        <v>3648956.6</v>
      </c>
      <c r="G12889" s="10"/>
      <c r="I12889" s="8">
        <v>0</v>
      </c>
      <c r="J12889" s="8">
        <v>0</v>
      </c>
    </row>
    <row r="12890" spans="1:10" hidden="1" x14ac:dyDescent="0.35">
      <c r="A12890">
        <v>2024</v>
      </c>
      <c r="B12890">
        <v>3144201</v>
      </c>
      <c r="C12890" t="s">
        <v>158</v>
      </c>
      <c r="D12890" t="s">
        <v>303</v>
      </c>
      <c r="E12890" t="s">
        <v>299</v>
      </c>
      <c r="F12890" s="8">
        <v>5564564.3399999999</v>
      </c>
      <c r="G12890" s="10">
        <v>5138777.25</v>
      </c>
      <c r="H12890">
        <v>0.94245639271482329</v>
      </c>
      <c r="I12890" s="8">
        <v>401285.76490594185</v>
      </c>
      <c r="J12890" s="8">
        <v>0</v>
      </c>
    </row>
    <row r="12891" spans="1:10" hidden="1" x14ac:dyDescent="0.35">
      <c r="A12891">
        <v>2024</v>
      </c>
      <c r="B12891">
        <v>3144201</v>
      </c>
      <c r="C12891" t="s">
        <v>158</v>
      </c>
      <c r="D12891" t="s">
        <v>303</v>
      </c>
      <c r="E12891" t="s">
        <v>300</v>
      </c>
      <c r="F12891" s="8">
        <v>4843073.47</v>
      </c>
      <c r="G12891" s="10"/>
      <c r="I12891" s="8">
        <v>0</v>
      </c>
      <c r="J12891" s="8">
        <v>5244359.2349059414</v>
      </c>
    </row>
    <row r="12892" spans="1:10" hidden="1" x14ac:dyDescent="0.35">
      <c r="A12892">
        <v>2024</v>
      </c>
      <c r="B12892">
        <v>3144201</v>
      </c>
      <c r="C12892" t="s">
        <v>158</v>
      </c>
      <c r="D12892" t="s">
        <v>303</v>
      </c>
      <c r="E12892" t="s">
        <v>301</v>
      </c>
      <c r="F12892" s="8">
        <v>152817.26</v>
      </c>
      <c r="G12892" s="10"/>
      <c r="I12892" s="8">
        <v>0</v>
      </c>
      <c r="J12892" s="8">
        <v>0</v>
      </c>
    </row>
    <row r="12893" spans="1:10" hidden="1" x14ac:dyDescent="0.35">
      <c r="A12893">
        <v>2024</v>
      </c>
      <c r="B12893">
        <v>3144201</v>
      </c>
      <c r="C12893" t="s">
        <v>158</v>
      </c>
      <c r="D12893" t="s">
        <v>303</v>
      </c>
      <c r="E12893" t="s">
        <v>309</v>
      </c>
      <c r="F12893" s="8">
        <v>425787.09</v>
      </c>
      <c r="G12893" s="10"/>
      <c r="I12893" s="8">
        <v>0</v>
      </c>
      <c r="J12893" s="8">
        <v>0</v>
      </c>
    </row>
    <row r="12894" spans="1:10" hidden="1" x14ac:dyDescent="0.35">
      <c r="A12894">
        <v>2024</v>
      </c>
      <c r="B12894">
        <v>3144300</v>
      </c>
      <c r="C12894" t="s">
        <v>159</v>
      </c>
      <c r="D12894" t="s">
        <v>303</v>
      </c>
      <c r="E12894" t="s">
        <v>299</v>
      </c>
      <c r="F12894" s="8">
        <v>26353193.77</v>
      </c>
      <c r="G12894" s="10">
        <v>24006567.109999999</v>
      </c>
      <c r="H12894">
        <v>0.59827141774124326</v>
      </c>
      <c r="I12894" s="8">
        <v>1403919.6587875986</v>
      </c>
      <c r="J12894" s="8">
        <v>0</v>
      </c>
    </row>
    <row r="12895" spans="1:10" hidden="1" x14ac:dyDescent="0.35">
      <c r="A12895">
        <v>2024</v>
      </c>
      <c r="B12895">
        <v>3144300</v>
      </c>
      <c r="C12895" t="s">
        <v>159</v>
      </c>
      <c r="D12895" t="s">
        <v>303</v>
      </c>
      <c r="E12895" t="s">
        <v>300</v>
      </c>
      <c r="F12895" s="8">
        <v>14362442.939999999</v>
      </c>
      <c r="G12895" s="10"/>
      <c r="I12895" s="8">
        <v>0</v>
      </c>
      <c r="J12895" s="8">
        <v>15766362.598787598</v>
      </c>
    </row>
    <row r="12896" spans="1:10" hidden="1" x14ac:dyDescent="0.35">
      <c r="A12896">
        <v>2024</v>
      </c>
      <c r="B12896">
        <v>3144300</v>
      </c>
      <c r="C12896" t="s">
        <v>159</v>
      </c>
      <c r="D12896" t="s">
        <v>303</v>
      </c>
      <c r="E12896" t="s">
        <v>301</v>
      </c>
      <c r="F12896" s="8">
        <v>6192585.3600000003</v>
      </c>
      <c r="G12896" s="10"/>
      <c r="I12896" s="8">
        <v>0</v>
      </c>
      <c r="J12896" s="8">
        <v>0</v>
      </c>
    </row>
    <row r="12897" spans="1:10" hidden="1" x14ac:dyDescent="0.35">
      <c r="A12897">
        <v>2024</v>
      </c>
      <c r="B12897">
        <v>3144300</v>
      </c>
      <c r="C12897" t="s">
        <v>159</v>
      </c>
      <c r="D12897" t="s">
        <v>303</v>
      </c>
      <c r="E12897" t="s">
        <v>304</v>
      </c>
      <c r="F12897" s="8">
        <v>1701264.6</v>
      </c>
      <c r="G12897" s="10"/>
      <c r="I12897" s="8">
        <v>0</v>
      </c>
      <c r="J12897" s="8">
        <v>0</v>
      </c>
    </row>
    <row r="12898" spans="1:10" hidden="1" x14ac:dyDescent="0.35">
      <c r="A12898">
        <v>2024</v>
      </c>
      <c r="B12898">
        <v>3144300</v>
      </c>
      <c r="C12898" t="s">
        <v>159</v>
      </c>
      <c r="D12898" t="s">
        <v>303</v>
      </c>
      <c r="E12898" t="s">
        <v>305</v>
      </c>
      <c r="F12898" s="8">
        <v>524935.31999999995</v>
      </c>
      <c r="G12898" s="10"/>
      <c r="I12898" s="8">
        <v>0</v>
      </c>
      <c r="J12898" s="8">
        <v>0</v>
      </c>
    </row>
    <row r="12899" spans="1:10" hidden="1" x14ac:dyDescent="0.35">
      <c r="A12899">
        <v>2024</v>
      </c>
      <c r="B12899">
        <v>3144300</v>
      </c>
      <c r="C12899" t="s">
        <v>159</v>
      </c>
      <c r="D12899" t="s">
        <v>303</v>
      </c>
      <c r="E12899" t="s">
        <v>309</v>
      </c>
      <c r="F12899" s="8">
        <v>2346626.66</v>
      </c>
      <c r="G12899" s="10"/>
      <c r="I12899" s="8">
        <v>0</v>
      </c>
      <c r="J12899" s="8">
        <v>0</v>
      </c>
    </row>
    <row r="12900" spans="1:10" hidden="1" x14ac:dyDescent="0.35">
      <c r="A12900">
        <v>2024</v>
      </c>
      <c r="B12900">
        <v>3144359</v>
      </c>
      <c r="C12900" t="s">
        <v>160</v>
      </c>
      <c r="D12900" t="s">
        <v>303</v>
      </c>
      <c r="E12900" t="s">
        <v>299</v>
      </c>
      <c r="F12900" s="8">
        <v>11362344.99</v>
      </c>
      <c r="G12900" s="10">
        <v>11362344.99</v>
      </c>
      <c r="H12900">
        <v>0.62407617232541002</v>
      </c>
      <c r="I12900" s="8">
        <v>0</v>
      </c>
      <c r="J12900" s="8">
        <v>0</v>
      </c>
    </row>
    <row r="12901" spans="1:10" hidden="1" x14ac:dyDescent="0.35">
      <c r="A12901">
        <v>2024</v>
      </c>
      <c r="B12901">
        <v>3144359</v>
      </c>
      <c r="C12901" t="s">
        <v>160</v>
      </c>
      <c r="D12901" t="s">
        <v>303</v>
      </c>
      <c r="E12901" t="s">
        <v>300</v>
      </c>
      <c r="F12901" s="8">
        <v>7090968.7699999996</v>
      </c>
      <c r="G12901" s="10"/>
      <c r="I12901" s="8">
        <v>0</v>
      </c>
      <c r="J12901" s="8">
        <v>7090968.7699999996</v>
      </c>
    </row>
    <row r="12902" spans="1:10" hidden="1" x14ac:dyDescent="0.35">
      <c r="A12902">
        <v>2024</v>
      </c>
      <c r="B12902">
        <v>3144359</v>
      </c>
      <c r="C12902" t="s">
        <v>160</v>
      </c>
      <c r="D12902" t="s">
        <v>303</v>
      </c>
      <c r="E12902" t="s">
        <v>301</v>
      </c>
      <c r="F12902" s="8">
        <v>3902718.21</v>
      </c>
      <c r="G12902" s="10"/>
      <c r="I12902" s="8">
        <v>0</v>
      </c>
      <c r="J12902" s="8">
        <v>0</v>
      </c>
    </row>
    <row r="12903" spans="1:10" hidden="1" x14ac:dyDescent="0.35">
      <c r="A12903">
        <v>2024</v>
      </c>
      <c r="B12903">
        <v>3144359</v>
      </c>
      <c r="C12903" t="s">
        <v>160</v>
      </c>
      <c r="D12903" t="s">
        <v>303</v>
      </c>
      <c r="E12903" t="s">
        <v>304</v>
      </c>
      <c r="F12903" s="8">
        <v>61493.74</v>
      </c>
      <c r="G12903" s="10"/>
      <c r="I12903" s="8">
        <v>0</v>
      </c>
      <c r="J12903" s="8">
        <v>0</v>
      </c>
    </row>
    <row r="12904" spans="1:10" hidden="1" x14ac:dyDescent="0.35">
      <c r="A12904">
        <v>2024</v>
      </c>
      <c r="B12904">
        <v>3144375</v>
      </c>
      <c r="C12904" t="s">
        <v>161</v>
      </c>
      <c r="D12904" t="s">
        <v>303</v>
      </c>
      <c r="E12904" t="s">
        <v>299</v>
      </c>
      <c r="F12904" s="8">
        <v>7882728.5599999996</v>
      </c>
      <c r="G12904" s="10">
        <v>7268837.6399999997</v>
      </c>
      <c r="H12904">
        <v>0.5110165880662042</v>
      </c>
      <c r="I12904" s="8">
        <v>313708.44338322314</v>
      </c>
      <c r="J12904" s="8">
        <v>0</v>
      </c>
    </row>
    <row r="12905" spans="1:10" hidden="1" x14ac:dyDescent="0.35">
      <c r="A12905">
        <v>2024</v>
      </c>
      <c r="B12905">
        <v>3144375</v>
      </c>
      <c r="C12905" t="s">
        <v>161</v>
      </c>
      <c r="D12905" t="s">
        <v>303</v>
      </c>
      <c r="E12905" t="s">
        <v>300</v>
      </c>
      <c r="F12905" s="8">
        <v>3714496.61</v>
      </c>
      <c r="G12905" s="10"/>
      <c r="I12905" s="8">
        <v>0</v>
      </c>
      <c r="J12905" s="8">
        <v>4028205.0533832228</v>
      </c>
    </row>
    <row r="12906" spans="1:10" hidden="1" x14ac:dyDescent="0.35">
      <c r="A12906">
        <v>2024</v>
      </c>
      <c r="B12906">
        <v>3144375</v>
      </c>
      <c r="C12906" t="s">
        <v>161</v>
      </c>
      <c r="D12906" t="s">
        <v>303</v>
      </c>
      <c r="E12906" t="s">
        <v>308</v>
      </c>
      <c r="F12906" s="8">
        <v>74307</v>
      </c>
      <c r="G12906" s="10"/>
      <c r="I12906" s="8">
        <v>0</v>
      </c>
      <c r="J12906" s="8">
        <v>0</v>
      </c>
    </row>
    <row r="12907" spans="1:10" hidden="1" x14ac:dyDescent="0.35">
      <c r="A12907">
        <v>2024</v>
      </c>
      <c r="B12907">
        <v>3144375</v>
      </c>
      <c r="C12907" t="s">
        <v>161</v>
      </c>
      <c r="D12907" t="s">
        <v>303</v>
      </c>
      <c r="E12907" t="s">
        <v>306</v>
      </c>
      <c r="F12907" s="8">
        <v>187012.8</v>
      </c>
      <c r="G12907" s="10"/>
      <c r="I12907" s="8">
        <v>0</v>
      </c>
      <c r="J12907" s="8">
        <v>0</v>
      </c>
    </row>
    <row r="12908" spans="1:10" hidden="1" x14ac:dyDescent="0.35">
      <c r="A12908">
        <v>2024</v>
      </c>
      <c r="B12908">
        <v>3144375</v>
      </c>
      <c r="C12908" t="s">
        <v>161</v>
      </c>
      <c r="D12908" t="s">
        <v>303</v>
      </c>
      <c r="E12908" t="s">
        <v>301</v>
      </c>
      <c r="F12908" s="8">
        <v>2729647.94</v>
      </c>
      <c r="G12908" s="10"/>
      <c r="I12908" s="8">
        <v>0</v>
      </c>
      <c r="J12908" s="8">
        <v>0</v>
      </c>
    </row>
    <row r="12909" spans="1:10" hidden="1" x14ac:dyDescent="0.35">
      <c r="A12909">
        <v>2024</v>
      </c>
      <c r="B12909">
        <v>3144375</v>
      </c>
      <c r="C12909" t="s">
        <v>161</v>
      </c>
      <c r="D12909" t="s">
        <v>303</v>
      </c>
      <c r="E12909" t="s">
        <v>309</v>
      </c>
      <c r="F12909" s="8">
        <v>613890.92000000004</v>
      </c>
      <c r="G12909" s="10"/>
      <c r="I12909" s="8">
        <v>0</v>
      </c>
      <c r="J12909" s="8">
        <v>0</v>
      </c>
    </row>
    <row r="12910" spans="1:10" hidden="1" x14ac:dyDescent="0.35">
      <c r="A12910">
        <v>2024</v>
      </c>
      <c r="B12910">
        <v>3144656</v>
      </c>
      <c r="C12910" t="s">
        <v>162</v>
      </c>
      <c r="D12910" t="s">
        <v>303</v>
      </c>
      <c r="E12910" t="s">
        <v>299</v>
      </c>
      <c r="F12910" s="8">
        <v>8176306.0199999996</v>
      </c>
      <c r="G12910" s="10">
        <v>6853480.8099999996</v>
      </c>
      <c r="H12910">
        <v>0.83347261462602684</v>
      </c>
      <c r="I12910" s="8">
        <v>1102538.5864719229</v>
      </c>
      <c r="J12910" s="8">
        <v>0</v>
      </c>
    </row>
    <row r="12911" spans="1:10" hidden="1" x14ac:dyDescent="0.35">
      <c r="A12911">
        <v>2024</v>
      </c>
      <c r="B12911">
        <v>3144656</v>
      </c>
      <c r="C12911" t="s">
        <v>162</v>
      </c>
      <c r="D12911" t="s">
        <v>303</v>
      </c>
      <c r="E12911" t="s">
        <v>300</v>
      </c>
      <c r="F12911" s="8">
        <v>5712188.5700000003</v>
      </c>
      <c r="G12911" s="10"/>
      <c r="I12911" s="8">
        <v>0</v>
      </c>
      <c r="J12911" s="8">
        <v>6814727.156471923</v>
      </c>
    </row>
    <row r="12912" spans="1:10" hidden="1" x14ac:dyDescent="0.35">
      <c r="A12912">
        <v>2024</v>
      </c>
      <c r="B12912">
        <v>3144656</v>
      </c>
      <c r="C12912" t="s">
        <v>162</v>
      </c>
      <c r="D12912" t="s">
        <v>303</v>
      </c>
      <c r="E12912" t="s">
        <v>301</v>
      </c>
      <c r="F12912" s="8">
        <v>919985.82</v>
      </c>
      <c r="G12912" s="10"/>
      <c r="I12912" s="8">
        <v>0</v>
      </c>
      <c r="J12912" s="8">
        <v>0</v>
      </c>
    </row>
    <row r="12913" spans="1:10" hidden="1" x14ac:dyDescent="0.35">
      <c r="A12913">
        <v>2024</v>
      </c>
      <c r="B12913">
        <v>3144656</v>
      </c>
      <c r="C12913" t="s">
        <v>162</v>
      </c>
      <c r="D12913" t="s">
        <v>303</v>
      </c>
      <c r="E12913" t="s">
        <v>309</v>
      </c>
      <c r="F12913" s="8">
        <v>1322825.21</v>
      </c>
      <c r="G12913" s="10"/>
      <c r="I12913" s="8">
        <v>0</v>
      </c>
      <c r="J12913" s="8">
        <v>0</v>
      </c>
    </row>
    <row r="12914" spans="1:10" hidden="1" x14ac:dyDescent="0.35">
      <c r="A12914">
        <v>2024</v>
      </c>
      <c r="B12914">
        <v>3144672</v>
      </c>
      <c r="C12914" t="s">
        <v>163</v>
      </c>
      <c r="D12914" t="s">
        <v>303</v>
      </c>
      <c r="E12914" t="s">
        <v>299</v>
      </c>
      <c r="F12914" s="8">
        <v>10570104.41</v>
      </c>
      <c r="G12914" s="10">
        <v>8800137.6600000001</v>
      </c>
      <c r="H12914">
        <v>0.73805265905351758</v>
      </c>
      <c r="I12914" s="8">
        <v>1306328.6662738125</v>
      </c>
      <c r="J12914" s="8">
        <v>0</v>
      </c>
    </row>
    <row r="12915" spans="1:10" hidden="1" x14ac:dyDescent="0.35">
      <c r="A12915">
        <v>2024</v>
      </c>
      <c r="B12915">
        <v>3144672</v>
      </c>
      <c r="C12915" t="s">
        <v>163</v>
      </c>
      <c r="D12915" t="s">
        <v>303</v>
      </c>
      <c r="E12915" t="s">
        <v>300</v>
      </c>
      <c r="F12915" s="8">
        <v>6494965</v>
      </c>
      <c r="G12915" s="10"/>
      <c r="I12915" s="8">
        <v>0</v>
      </c>
      <c r="J12915" s="8">
        <v>7801293.6662738128</v>
      </c>
    </row>
    <row r="12916" spans="1:10" hidden="1" x14ac:dyDescent="0.35">
      <c r="A12916">
        <v>2024</v>
      </c>
      <c r="B12916">
        <v>3144672</v>
      </c>
      <c r="C12916" t="s">
        <v>163</v>
      </c>
      <c r="D12916" t="s">
        <v>303</v>
      </c>
      <c r="E12916" t="s">
        <v>301</v>
      </c>
      <c r="F12916" s="8">
        <v>1773217.28</v>
      </c>
      <c r="G12916" s="10"/>
      <c r="I12916" s="8">
        <v>0</v>
      </c>
      <c r="J12916" s="8">
        <v>0</v>
      </c>
    </row>
    <row r="12917" spans="1:10" hidden="1" x14ac:dyDescent="0.35">
      <c r="A12917">
        <v>2024</v>
      </c>
      <c r="B12917">
        <v>3144672</v>
      </c>
      <c r="C12917" t="s">
        <v>163</v>
      </c>
      <c r="D12917" t="s">
        <v>303</v>
      </c>
      <c r="E12917" t="s">
        <v>309</v>
      </c>
      <c r="F12917" s="8">
        <v>1769966.75</v>
      </c>
      <c r="G12917" s="10"/>
      <c r="I12917" s="8">
        <v>0</v>
      </c>
      <c r="J12917" s="8">
        <v>0</v>
      </c>
    </row>
    <row r="12918" spans="1:10" hidden="1" x14ac:dyDescent="0.35">
      <c r="A12918">
        <v>2024</v>
      </c>
      <c r="B12918">
        <v>3144904</v>
      </c>
      <c r="C12918" t="s">
        <v>164</v>
      </c>
      <c r="D12918" t="s">
        <v>303</v>
      </c>
      <c r="E12918" t="s">
        <v>299</v>
      </c>
      <c r="F12918" s="8">
        <v>8010452.0800000001</v>
      </c>
      <c r="G12918" s="10">
        <v>7879978.5499999998</v>
      </c>
      <c r="H12918">
        <v>0.87622698160771018</v>
      </c>
      <c r="I12918" s="8">
        <v>114324.42737160301</v>
      </c>
      <c r="J12918" s="8">
        <v>0</v>
      </c>
    </row>
    <row r="12919" spans="1:10" hidden="1" x14ac:dyDescent="0.35">
      <c r="A12919">
        <v>2024</v>
      </c>
      <c r="B12919">
        <v>3144904</v>
      </c>
      <c r="C12919" t="s">
        <v>164</v>
      </c>
      <c r="D12919" t="s">
        <v>303</v>
      </c>
      <c r="E12919" t="s">
        <v>300</v>
      </c>
      <c r="F12919" s="8">
        <v>6904649.8200000003</v>
      </c>
      <c r="G12919" s="10"/>
      <c r="I12919" s="8">
        <v>0</v>
      </c>
      <c r="J12919" s="8">
        <v>7018974.2473716037</v>
      </c>
    </row>
    <row r="12920" spans="1:10" hidden="1" x14ac:dyDescent="0.35">
      <c r="A12920">
        <v>2024</v>
      </c>
      <c r="B12920">
        <v>3144904</v>
      </c>
      <c r="C12920" t="s">
        <v>164</v>
      </c>
      <c r="D12920" t="s">
        <v>303</v>
      </c>
      <c r="E12920" t="s">
        <v>306</v>
      </c>
      <c r="F12920" s="8">
        <v>232300.99</v>
      </c>
      <c r="G12920" s="10"/>
      <c r="I12920" s="8">
        <v>0</v>
      </c>
      <c r="J12920" s="8">
        <v>0</v>
      </c>
    </row>
    <row r="12921" spans="1:10" hidden="1" x14ac:dyDescent="0.35">
      <c r="A12921">
        <v>2024</v>
      </c>
      <c r="B12921">
        <v>3144904</v>
      </c>
      <c r="C12921" t="s">
        <v>164</v>
      </c>
      <c r="D12921" t="s">
        <v>303</v>
      </c>
      <c r="E12921" t="s">
        <v>301</v>
      </c>
      <c r="F12921" s="8">
        <v>743027.74</v>
      </c>
      <c r="G12921" s="10"/>
      <c r="I12921" s="8">
        <v>0</v>
      </c>
      <c r="J12921" s="8">
        <v>0</v>
      </c>
    </row>
    <row r="12922" spans="1:10" hidden="1" x14ac:dyDescent="0.35">
      <c r="A12922">
        <v>2024</v>
      </c>
      <c r="B12922">
        <v>3144904</v>
      </c>
      <c r="C12922" t="s">
        <v>164</v>
      </c>
      <c r="D12922" t="s">
        <v>303</v>
      </c>
      <c r="E12922" t="s">
        <v>309</v>
      </c>
      <c r="F12922" s="8">
        <v>130473.53</v>
      </c>
      <c r="G12922" s="10"/>
      <c r="I12922" s="8">
        <v>0</v>
      </c>
      <c r="J12922" s="8">
        <v>0</v>
      </c>
    </row>
    <row r="12923" spans="1:10" hidden="1" x14ac:dyDescent="0.35">
      <c r="A12923">
        <v>2024</v>
      </c>
      <c r="B12923">
        <v>3145059</v>
      </c>
      <c r="C12923" t="s">
        <v>165</v>
      </c>
      <c r="D12923" t="s">
        <v>303</v>
      </c>
      <c r="E12923" t="s">
        <v>299</v>
      </c>
      <c r="F12923" s="8">
        <v>12030861.68</v>
      </c>
      <c r="G12923" s="10">
        <v>11330715.529999999</v>
      </c>
      <c r="H12923">
        <v>0.63900769557136705</v>
      </c>
      <c r="I12923" s="8">
        <v>447398.77787466469</v>
      </c>
      <c r="J12923" s="8">
        <v>0</v>
      </c>
    </row>
    <row r="12924" spans="1:10" hidden="1" x14ac:dyDescent="0.35">
      <c r="A12924">
        <v>2024</v>
      </c>
      <c r="B12924">
        <v>3145059</v>
      </c>
      <c r="C12924" t="s">
        <v>165</v>
      </c>
      <c r="D12924" t="s">
        <v>303</v>
      </c>
      <c r="E12924" t="s">
        <v>300</v>
      </c>
      <c r="F12924" s="8">
        <v>7240414.4199999999</v>
      </c>
      <c r="G12924" s="10"/>
      <c r="I12924" s="8">
        <v>0</v>
      </c>
      <c r="J12924" s="8">
        <v>7687813.1978746643</v>
      </c>
    </row>
    <row r="12925" spans="1:10" hidden="1" x14ac:dyDescent="0.35">
      <c r="A12925">
        <v>2024</v>
      </c>
      <c r="B12925">
        <v>3145059</v>
      </c>
      <c r="C12925" t="s">
        <v>165</v>
      </c>
      <c r="D12925" t="s">
        <v>303</v>
      </c>
      <c r="E12925" t="s">
        <v>301</v>
      </c>
      <c r="F12925" s="8">
        <v>4065612.34</v>
      </c>
      <c r="G12925" s="10"/>
      <c r="I12925" s="8">
        <v>0</v>
      </c>
      <c r="J12925" s="8">
        <v>0</v>
      </c>
    </row>
    <row r="12926" spans="1:10" hidden="1" x14ac:dyDescent="0.35">
      <c r="A12926">
        <v>2024</v>
      </c>
      <c r="B12926">
        <v>3145059</v>
      </c>
      <c r="C12926" t="s">
        <v>165</v>
      </c>
      <c r="D12926" t="s">
        <v>303</v>
      </c>
      <c r="E12926" t="s">
        <v>304</v>
      </c>
      <c r="F12926" s="8">
        <v>24688.77</v>
      </c>
      <c r="G12926" s="10"/>
      <c r="I12926" s="8">
        <v>0</v>
      </c>
      <c r="J12926" s="8">
        <v>0</v>
      </c>
    </row>
    <row r="12927" spans="1:10" hidden="1" x14ac:dyDescent="0.35">
      <c r="A12927">
        <v>2024</v>
      </c>
      <c r="B12927">
        <v>3145059</v>
      </c>
      <c r="C12927" t="s">
        <v>165</v>
      </c>
      <c r="D12927" t="s">
        <v>303</v>
      </c>
      <c r="E12927" t="s">
        <v>309</v>
      </c>
      <c r="F12927" s="8">
        <v>700146.15</v>
      </c>
      <c r="G12927" s="10"/>
      <c r="I12927" s="8">
        <v>0</v>
      </c>
      <c r="J12927" s="8">
        <v>0</v>
      </c>
    </row>
    <row r="12928" spans="1:10" hidden="1" x14ac:dyDescent="0.35">
      <c r="A12928">
        <v>2024</v>
      </c>
      <c r="B12928">
        <v>3145307</v>
      </c>
      <c r="C12928" t="s">
        <v>166</v>
      </c>
      <c r="D12928" t="s">
        <v>303</v>
      </c>
      <c r="E12928" t="s">
        <v>299</v>
      </c>
      <c r="F12928" s="8">
        <v>40724536.189999998</v>
      </c>
      <c r="G12928" s="10">
        <v>39860912.919999994</v>
      </c>
      <c r="H12928">
        <v>0.80943604414567449</v>
      </c>
      <c r="I12928" s="8">
        <v>699047.80330095172</v>
      </c>
      <c r="J12928" s="8">
        <v>0</v>
      </c>
    </row>
    <row r="12929" spans="1:10" hidden="1" x14ac:dyDescent="0.35">
      <c r="A12929">
        <v>2024</v>
      </c>
      <c r="B12929">
        <v>3145307</v>
      </c>
      <c r="C12929" t="s">
        <v>166</v>
      </c>
      <c r="D12929" t="s">
        <v>303</v>
      </c>
      <c r="E12929" t="s">
        <v>300</v>
      </c>
      <c r="F12929" s="8">
        <v>32264859.670000002</v>
      </c>
      <c r="G12929" s="10"/>
      <c r="I12929" s="8">
        <v>0</v>
      </c>
      <c r="J12929" s="8">
        <v>32963907.473300952</v>
      </c>
    </row>
    <row r="12930" spans="1:10" hidden="1" x14ac:dyDescent="0.35">
      <c r="A12930">
        <v>2024</v>
      </c>
      <c r="B12930">
        <v>3145307</v>
      </c>
      <c r="C12930" t="s">
        <v>166</v>
      </c>
      <c r="D12930" t="s">
        <v>303</v>
      </c>
      <c r="E12930" t="s">
        <v>306</v>
      </c>
      <c r="F12930" s="8">
        <v>5680</v>
      </c>
      <c r="G12930" s="10"/>
      <c r="I12930" s="8">
        <v>0</v>
      </c>
      <c r="J12930" s="8">
        <v>0</v>
      </c>
    </row>
    <row r="12931" spans="1:10" hidden="1" x14ac:dyDescent="0.35">
      <c r="A12931">
        <v>2024</v>
      </c>
      <c r="B12931">
        <v>3145307</v>
      </c>
      <c r="C12931" t="s">
        <v>166</v>
      </c>
      <c r="D12931" t="s">
        <v>303</v>
      </c>
      <c r="E12931" t="s">
        <v>301</v>
      </c>
      <c r="F12931" s="8">
        <v>6058530.0199999996</v>
      </c>
      <c r="G12931" s="10"/>
      <c r="I12931" s="8">
        <v>0</v>
      </c>
      <c r="J12931" s="8">
        <v>0</v>
      </c>
    </row>
    <row r="12932" spans="1:10" hidden="1" x14ac:dyDescent="0.35">
      <c r="A12932">
        <v>2024</v>
      </c>
      <c r="B12932">
        <v>3145307</v>
      </c>
      <c r="C12932" t="s">
        <v>166</v>
      </c>
      <c r="D12932" t="s">
        <v>303</v>
      </c>
      <c r="E12932" t="s">
        <v>309</v>
      </c>
      <c r="F12932" s="8">
        <v>863623.27</v>
      </c>
      <c r="G12932" s="10"/>
      <c r="I12932" s="8">
        <v>0</v>
      </c>
      <c r="J12932" s="8">
        <v>0</v>
      </c>
    </row>
    <row r="12933" spans="1:10" hidden="1" x14ac:dyDescent="0.35">
      <c r="A12933">
        <v>2024</v>
      </c>
      <c r="B12933">
        <v>3145356</v>
      </c>
      <c r="C12933" t="s">
        <v>167</v>
      </c>
      <c r="D12933" t="s">
        <v>303</v>
      </c>
      <c r="E12933" t="s">
        <v>299</v>
      </c>
      <c r="F12933" s="8">
        <v>16942650.559999999</v>
      </c>
      <c r="G12933" s="10">
        <v>15748779.569999998</v>
      </c>
      <c r="H12933">
        <v>0.78776980304131605</v>
      </c>
      <c r="I12933" s="8">
        <v>940495.514649041</v>
      </c>
      <c r="J12933" s="8">
        <v>0</v>
      </c>
    </row>
    <row r="12934" spans="1:10" hidden="1" x14ac:dyDescent="0.35">
      <c r="A12934">
        <v>2024</v>
      </c>
      <c r="B12934">
        <v>3145356</v>
      </c>
      <c r="C12934" t="s">
        <v>167</v>
      </c>
      <c r="D12934" t="s">
        <v>303</v>
      </c>
      <c r="E12934" t="s">
        <v>300</v>
      </c>
      <c r="F12934" s="8">
        <v>12406412.98</v>
      </c>
      <c r="G12934" s="10"/>
      <c r="I12934" s="8">
        <v>0</v>
      </c>
      <c r="J12934" s="8">
        <v>13346908.494649041</v>
      </c>
    </row>
    <row r="12935" spans="1:10" hidden="1" x14ac:dyDescent="0.35">
      <c r="A12935">
        <v>2024</v>
      </c>
      <c r="B12935">
        <v>3145356</v>
      </c>
      <c r="C12935" t="s">
        <v>167</v>
      </c>
      <c r="D12935" t="s">
        <v>303</v>
      </c>
      <c r="E12935" t="s">
        <v>307</v>
      </c>
      <c r="F12935" s="8">
        <v>12800</v>
      </c>
      <c r="G12935" s="10"/>
      <c r="I12935" s="8">
        <v>0</v>
      </c>
      <c r="J12935" s="8">
        <v>0</v>
      </c>
    </row>
    <row r="12936" spans="1:10" hidden="1" x14ac:dyDescent="0.35">
      <c r="A12936">
        <v>2024</v>
      </c>
      <c r="B12936">
        <v>3145356</v>
      </c>
      <c r="C12936" t="s">
        <v>167</v>
      </c>
      <c r="D12936" t="s">
        <v>303</v>
      </c>
      <c r="E12936" t="s">
        <v>306</v>
      </c>
      <c r="F12936" s="8">
        <v>175177.67</v>
      </c>
      <c r="G12936" s="10"/>
      <c r="I12936" s="8">
        <v>0</v>
      </c>
      <c r="J12936" s="8">
        <v>0</v>
      </c>
    </row>
    <row r="12937" spans="1:10" hidden="1" x14ac:dyDescent="0.35">
      <c r="A12937">
        <v>2024</v>
      </c>
      <c r="B12937">
        <v>3145356</v>
      </c>
      <c r="C12937" t="s">
        <v>167</v>
      </c>
      <c r="D12937" t="s">
        <v>303</v>
      </c>
      <c r="E12937" t="s">
        <v>301</v>
      </c>
      <c r="F12937" s="8">
        <v>1366775.84</v>
      </c>
      <c r="G12937" s="10"/>
      <c r="I12937" s="8">
        <v>0</v>
      </c>
      <c r="J12937" s="8">
        <v>0</v>
      </c>
    </row>
    <row r="12938" spans="1:10" hidden="1" x14ac:dyDescent="0.35">
      <c r="A12938">
        <v>2024</v>
      </c>
      <c r="B12938">
        <v>3145356</v>
      </c>
      <c r="C12938" t="s">
        <v>167</v>
      </c>
      <c r="D12938" t="s">
        <v>303</v>
      </c>
      <c r="E12938" t="s">
        <v>309</v>
      </c>
      <c r="F12938" s="8">
        <v>1193870.99</v>
      </c>
      <c r="G12938" s="10"/>
      <c r="I12938" s="8">
        <v>0</v>
      </c>
      <c r="J12938" s="8">
        <v>0</v>
      </c>
    </row>
    <row r="12939" spans="1:10" hidden="1" x14ac:dyDescent="0.35">
      <c r="A12939">
        <v>2024</v>
      </c>
      <c r="B12939">
        <v>3145372</v>
      </c>
      <c r="C12939" t="s">
        <v>168</v>
      </c>
      <c r="D12939" t="s">
        <v>303</v>
      </c>
      <c r="E12939" t="s">
        <v>299</v>
      </c>
      <c r="F12939" s="8">
        <v>8825540.9499999993</v>
      </c>
      <c r="G12939" s="10">
        <v>8195877.169999999</v>
      </c>
      <c r="H12939">
        <v>0.47762460549417929</v>
      </c>
      <c r="I12939" s="8">
        <v>300742.91451647371</v>
      </c>
      <c r="J12939" s="8">
        <v>0</v>
      </c>
    </row>
    <row r="12940" spans="1:10" hidden="1" x14ac:dyDescent="0.35">
      <c r="A12940">
        <v>2024</v>
      </c>
      <c r="B12940">
        <v>3145372</v>
      </c>
      <c r="C12940" t="s">
        <v>168</v>
      </c>
      <c r="D12940" t="s">
        <v>303</v>
      </c>
      <c r="E12940" t="s">
        <v>300</v>
      </c>
      <c r="F12940" s="8">
        <v>3914552.6</v>
      </c>
      <c r="G12940" s="10"/>
      <c r="I12940" s="8">
        <v>0</v>
      </c>
      <c r="J12940" s="8">
        <v>4215295.5145164737</v>
      </c>
    </row>
    <row r="12941" spans="1:10" hidden="1" x14ac:dyDescent="0.35">
      <c r="A12941">
        <v>2024</v>
      </c>
      <c r="B12941">
        <v>3145372</v>
      </c>
      <c r="C12941" t="s">
        <v>168</v>
      </c>
      <c r="D12941" t="s">
        <v>303</v>
      </c>
      <c r="E12941" t="s">
        <v>306</v>
      </c>
      <c r="F12941" s="8">
        <v>895241.78</v>
      </c>
      <c r="G12941" s="10"/>
      <c r="I12941" s="8">
        <v>0</v>
      </c>
      <c r="J12941" s="8">
        <v>0</v>
      </c>
    </row>
    <row r="12942" spans="1:10" hidden="1" x14ac:dyDescent="0.35">
      <c r="A12942">
        <v>2024</v>
      </c>
      <c r="B12942">
        <v>3145372</v>
      </c>
      <c r="C12942" t="s">
        <v>168</v>
      </c>
      <c r="D12942" t="s">
        <v>303</v>
      </c>
      <c r="E12942" t="s">
        <v>301</v>
      </c>
      <c r="F12942" s="8">
        <v>3348241.6</v>
      </c>
      <c r="G12942" s="10"/>
      <c r="I12942" s="8">
        <v>0</v>
      </c>
      <c r="J12942" s="8">
        <v>0</v>
      </c>
    </row>
    <row r="12943" spans="1:10" hidden="1" x14ac:dyDescent="0.35">
      <c r="A12943">
        <v>2024</v>
      </c>
      <c r="B12943">
        <v>3145372</v>
      </c>
      <c r="C12943" t="s">
        <v>168</v>
      </c>
      <c r="D12943" t="s">
        <v>303</v>
      </c>
      <c r="E12943" t="s">
        <v>309</v>
      </c>
      <c r="F12943" s="8">
        <v>629663.78</v>
      </c>
      <c r="G12943" s="10"/>
      <c r="I12943" s="8">
        <v>0</v>
      </c>
      <c r="J12943" s="8">
        <v>0</v>
      </c>
    </row>
    <row r="12944" spans="1:10" hidden="1" x14ac:dyDescent="0.35">
      <c r="A12944">
        <v>2024</v>
      </c>
      <c r="B12944">
        <v>3145455</v>
      </c>
      <c r="C12944" t="s">
        <v>169</v>
      </c>
      <c r="D12944" t="s">
        <v>303</v>
      </c>
      <c r="E12944" t="s">
        <v>299</v>
      </c>
      <c r="F12944" s="8">
        <v>12519614.439999999</v>
      </c>
      <c r="G12944" s="10">
        <v>11490991.949999999</v>
      </c>
      <c r="H12944">
        <v>0.67849723452290822</v>
      </c>
      <c r="I12944" s="8">
        <v>697917.51483306778</v>
      </c>
      <c r="J12944" s="8">
        <v>0</v>
      </c>
    </row>
    <row r="12945" spans="1:10" hidden="1" x14ac:dyDescent="0.35">
      <c r="A12945">
        <v>2024</v>
      </c>
      <c r="B12945">
        <v>3145455</v>
      </c>
      <c r="C12945" t="s">
        <v>169</v>
      </c>
      <c r="D12945" t="s">
        <v>303</v>
      </c>
      <c r="E12945" t="s">
        <v>300</v>
      </c>
      <c r="F12945" s="8">
        <v>7796606.2599999998</v>
      </c>
      <c r="G12945" s="10"/>
      <c r="I12945" s="8">
        <v>0</v>
      </c>
      <c r="J12945" s="8">
        <v>8494523.7748330683</v>
      </c>
    </row>
    <row r="12946" spans="1:10" hidden="1" x14ac:dyDescent="0.35">
      <c r="A12946">
        <v>2024</v>
      </c>
      <c r="B12946">
        <v>3145455</v>
      </c>
      <c r="C12946" t="s">
        <v>169</v>
      </c>
      <c r="D12946" t="s">
        <v>303</v>
      </c>
      <c r="E12946" t="s">
        <v>306</v>
      </c>
      <c r="F12946" s="8">
        <v>137700</v>
      </c>
      <c r="G12946" s="10"/>
      <c r="I12946" s="8">
        <v>0</v>
      </c>
      <c r="J12946" s="8">
        <v>0</v>
      </c>
    </row>
    <row r="12947" spans="1:10" hidden="1" x14ac:dyDescent="0.35">
      <c r="A12947">
        <v>2024</v>
      </c>
      <c r="B12947">
        <v>3145455</v>
      </c>
      <c r="C12947" t="s">
        <v>169</v>
      </c>
      <c r="D12947" t="s">
        <v>303</v>
      </c>
      <c r="E12947" t="s">
        <v>301</v>
      </c>
      <c r="F12947" s="8">
        <v>3474163.91</v>
      </c>
      <c r="G12947" s="10"/>
      <c r="I12947" s="8">
        <v>0</v>
      </c>
      <c r="J12947" s="8">
        <v>0</v>
      </c>
    </row>
    <row r="12948" spans="1:10" hidden="1" x14ac:dyDescent="0.35">
      <c r="A12948">
        <v>2024</v>
      </c>
      <c r="B12948">
        <v>3145455</v>
      </c>
      <c r="C12948" t="s">
        <v>169</v>
      </c>
      <c r="D12948" t="s">
        <v>303</v>
      </c>
      <c r="E12948" t="s">
        <v>309</v>
      </c>
      <c r="F12948" s="8">
        <v>1028622.49</v>
      </c>
      <c r="G12948" s="10"/>
      <c r="I12948" s="8">
        <v>0</v>
      </c>
      <c r="J12948" s="8">
        <v>0</v>
      </c>
    </row>
    <row r="12949" spans="1:10" hidden="1" x14ac:dyDescent="0.35">
      <c r="A12949">
        <v>2024</v>
      </c>
      <c r="B12949">
        <v>3146206</v>
      </c>
      <c r="C12949" t="s">
        <v>170</v>
      </c>
      <c r="D12949" t="s">
        <v>303</v>
      </c>
      <c r="E12949" t="s">
        <v>299</v>
      </c>
      <c r="F12949" s="8">
        <v>14318735.52</v>
      </c>
      <c r="G12949" s="10">
        <v>13064012.07</v>
      </c>
      <c r="H12949">
        <v>0.75317448095407336</v>
      </c>
      <c r="I12949" s="8">
        <v>945025.68319465418</v>
      </c>
      <c r="J12949" s="8">
        <v>0</v>
      </c>
    </row>
    <row r="12950" spans="1:10" hidden="1" x14ac:dyDescent="0.35">
      <c r="A12950">
        <v>2024</v>
      </c>
      <c r="B12950">
        <v>3146206</v>
      </c>
      <c r="C12950" t="s">
        <v>170</v>
      </c>
      <c r="D12950" t="s">
        <v>303</v>
      </c>
      <c r="E12950" t="s">
        <v>300</v>
      </c>
      <c r="F12950" s="8">
        <v>9839480.5099999998</v>
      </c>
      <c r="G12950" s="10"/>
      <c r="I12950" s="8">
        <v>0</v>
      </c>
      <c r="J12950" s="8">
        <v>10784506.193194654</v>
      </c>
    </row>
    <row r="12951" spans="1:10" hidden="1" x14ac:dyDescent="0.35">
      <c r="A12951">
        <v>2024</v>
      </c>
      <c r="B12951">
        <v>3146206</v>
      </c>
      <c r="C12951" t="s">
        <v>170</v>
      </c>
      <c r="D12951" t="s">
        <v>303</v>
      </c>
      <c r="E12951" t="s">
        <v>306</v>
      </c>
      <c r="F12951" s="8">
        <v>48842.400000000001</v>
      </c>
      <c r="G12951" s="10"/>
      <c r="I12951" s="8">
        <v>0</v>
      </c>
      <c r="J12951" s="8">
        <v>0</v>
      </c>
    </row>
    <row r="12952" spans="1:10" hidden="1" x14ac:dyDescent="0.35">
      <c r="A12952">
        <v>2024</v>
      </c>
      <c r="B12952">
        <v>3146206</v>
      </c>
      <c r="C12952" t="s">
        <v>170</v>
      </c>
      <c r="D12952" t="s">
        <v>303</v>
      </c>
      <c r="E12952" t="s">
        <v>301</v>
      </c>
      <c r="F12952" s="8">
        <v>2027166.74</v>
      </c>
      <c r="G12952" s="10"/>
      <c r="I12952" s="8">
        <v>0</v>
      </c>
      <c r="J12952" s="8">
        <v>0</v>
      </c>
    </row>
    <row r="12953" spans="1:10" hidden="1" x14ac:dyDescent="0.35">
      <c r="A12953">
        <v>2024</v>
      </c>
      <c r="B12953">
        <v>3146206</v>
      </c>
      <c r="C12953" t="s">
        <v>170</v>
      </c>
      <c r="D12953" t="s">
        <v>303</v>
      </c>
      <c r="E12953" t="s">
        <v>309</v>
      </c>
      <c r="F12953" s="8">
        <v>1254723.45</v>
      </c>
      <c r="G12953" s="10"/>
      <c r="I12953" s="8">
        <v>0</v>
      </c>
      <c r="J12953" s="8">
        <v>0</v>
      </c>
    </row>
    <row r="12954" spans="1:10" hidden="1" x14ac:dyDescent="0.35">
      <c r="A12954">
        <v>2024</v>
      </c>
      <c r="B12954">
        <v>3146255</v>
      </c>
      <c r="C12954" t="s">
        <v>171</v>
      </c>
      <c r="D12954" t="s">
        <v>303</v>
      </c>
      <c r="E12954" t="s">
        <v>299</v>
      </c>
      <c r="F12954" s="8">
        <v>9396107.8100000005</v>
      </c>
      <c r="G12954" s="10">
        <v>8840418.5199999996</v>
      </c>
      <c r="H12954">
        <v>0.8297783745650088</v>
      </c>
      <c r="I12954" s="8">
        <v>461098.95581938385</v>
      </c>
      <c r="J12954" s="8">
        <v>0</v>
      </c>
    </row>
    <row r="12955" spans="1:10" hidden="1" x14ac:dyDescent="0.35">
      <c r="A12955">
        <v>2024</v>
      </c>
      <c r="B12955">
        <v>3146255</v>
      </c>
      <c r="C12955" t="s">
        <v>171</v>
      </c>
      <c r="D12955" t="s">
        <v>303</v>
      </c>
      <c r="E12955" t="s">
        <v>300</v>
      </c>
      <c r="F12955" s="8">
        <v>7335588.1100000003</v>
      </c>
      <c r="G12955" s="10"/>
      <c r="I12955" s="8">
        <v>0</v>
      </c>
      <c r="J12955" s="8">
        <v>7796687.0658193845</v>
      </c>
    </row>
    <row r="12956" spans="1:10" hidden="1" x14ac:dyDescent="0.35">
      <c r="A12956">
        <v>2024</v>
      </c>
      <c r="B12956">
        <v>3146255</v>
      </c>
      <c r="C12956" t="s">
        <v>171</v>
      </c>
      <c r="D12956" t="s">
        <v>303</v>
      </c>
      <c r="E12956" t="s">
        <v>306</v>
      </c>
      <c r="F12956" s="8">
        <v>1076612.83</v>
      </c>
      <c r="G12956" s="10"/>
      <c r="I12956" s="8">
        <v>0</v>
      </c>
      <c r="J12956" s="8">
        <v>0</v>
      </c>
    </row>
    <row r="12957" spans="1:10" hidden="1" x14ac:dyDescent="0.35">
      <c r="A12957">
        <v>2024</v>
      </c>
      <c r="B12957">
        <v>3146255</v>
      </c>
      <c r="C12957" t="s">
        <v>171</v>
      </c>
      <c r="D12957" t="s">
        <v>303</v>
      </c>
      <c r="E12957" t="s">
        <v>301</v>
      </c>
      <c r="F12957" s="8">
        <v>423212.53</v>
      </c>
      <c r="G12957" s="10"/>
      <c r="I12957" s="8">
        <v>0</v>
      </c>
      <c r="J12957" s="8">
        <v>0</v>
      </c>
    </row>
    <row r="12958" spans="1:10" hidden="1" x14ac:dyDescent="0.35">
      <c r="A12958">
        <v>2024</v>
      </c>
      <c r="B12958">
        <v>3146255</v>
      </c>
      <c r="C12958" t="s">
        <v>171</v>
      </c>
      <c r="D12958" t="s">
        <v>303</v>
      </c>
      <c r="E12958" t="s">
        <v>309</v>
      </c>
      <c r="F12958" s="8">
        <v>555689.29</v>
      </c>
      <c r="G12958" s="10"/>
      <c r="I12958" s="8">
        <v>0</v>
      </c>
      <c r="J12958" s="8">
        <v>0</v>
      </c>
    </row>
    <row r="12959" spans="1:10" hidden="1" x14ac:dyDescent="0.35">
      <c r="A12959">
        <v>2024</v>
      </c>
      <c r="B12959">
        <v>3146305</v>
      </c>
      <c r="C12959" t="s">
        <v>172</v>
      </c>
      <c r="D12959" t="s">
        <v>303</v>
      </c>
      <c r="E12959" t="s">
        <v>299</v>
      </c>
      <c r="F12959" s="8">
        <v>27806147.850000001</v>
      </c>
      <c r="G12959" s="10">
        <v>25932631.990000002</v>
      </c>
      <c r="H12959">
        <v>0.68876212360116862</v>
      </c>
      <c r="I12959" s="8">
        <v>1290406.7623340697</v>
      </c>
      <c r="J12959" s="8">
        <v>0</v>
      </c>
    </row>
    <row r="12960" spans="1:10" hidden="1" x14ac:dyDescent="0.35">
      <c r="A12960">
        <v>2024</v>
      </c>
      <c r="B12960">
        <v>3146305</v>
      </c>
      <c r="C12960" t="s">
        <v>172</v>
      </c>
      <c r="D12960" t="s">
        <v>303</v>
      </c>
      <c r="E12960" t="s">
        <v>300</v>
      </c>
      <c r="F12960" s="8">
        <v>17861414.68</v>
      </c>
      <c r="G12960" s="10"/>
      <c r="I12960" s="8">
        <v>0</v>
      </c>
      <c r="J12960" s="8">
        <v>19151821.442334071</v>
      </c>
    </row>
    <row r="12961" spans="1:10" hidden="1" x14ac:dyDescent="0.35">
      <c r="A12961">
        <v>2024</v>
      </c>
      <c r="B12961">
        <v>3146305</v>
      </c>
      <c r="C12961" t="s">
        <v>172</v>
      </c>
      <c r="D12961" t="s">
        <v>303</v>
      </c>
      <c r="E12961" t="s">
        <v>306</v>
      </c>
      <c r="F12961" s="8">
        <v>1135213.8700000001</v>
      </c>
      <c r="G12961" s="10"/>
      <c r="I12961" s="8">
        <v>0</v>
      </c>
      <c r="J12961" s="8">
        <v>0</v>
      </c>
    </row>
    <row r="12962" spans="1:10" hidden="1" x14ac:dyDescent="0.35">
      <c r="A12962">
        <v>2024</v>
      </c>
      <c r="B12962">
        <v>3146305</v>
      </c>
      <c r="C12962" t="s">
        <v>172</v>
      </c>
      <c r="D12962" t="s">
        <v>303</v>
      </c>
      <c r="E12962" t="s">
        <v>301</v>
      </c>
      <c r="F12962" s="8">
        <v>4862325.8</v>
      </c>
      <c r="G12962" s="10"/>
      <c r="I12962" s="8">
        <v>0</v>
      </c>
      <c r="J12962" s="8">
        <v>0</v>
      </c>
    </row>
    <row r="12963" spans="1:10" hidden="1" x14ac:dyDescent="0.35">
      <c r="A12963">
        <v>2024</v>
      </c>
      <c r="B12963">
        <v>3146305</v>
      </c>
      <c r="C12963" t="s">
        <v>172</v>
      </c>
      <c r="D12963" t="s">
        <v>303</v>
      </c>
      <c r="E12963" t="s">
        <v>304</v>
      </c>
      <c r="F12963" s="8">
        <v>84614.2</v>
      </c>
      <c r="G12963" s="10"/>
      <c r="I12963" s="8">
        <v>0</v>
      </c>
      <c r="J12963" s="8">
        <v>0</v>
      </c>
    </row>
    <row r="12964" spans="1:10" hidden="1" x14ac:dyDescent="0.35">
      <c r="A12964">
        <v>2024</v>
      </c>
      <c r="B12964">
        <v>3146305</v>
      </c>
      <c r="C12964" t="s">
        <v>172</v>
      </c>
      <c r="D12964" t="s">
        <v>303</v>
      </c>
      <c r="E12964" t="s">
        <v>309</v>
      </c>
      <c r="F12964" s="8">
        <v>1873515.86</v>
      </c>
      <c r="G12964" s="10"/>
      <c r="I12964" s="8">
        <v>0</v>
      </c>
      <c r="J12964" s="8">
        <v>0</v>
      </c>
    </row>
    <row r="12965" spans="1:10" hidden="1" x14ac:dyDescent="0.35">
      <c r="A12965">
        <v>2024</v>
      </c>
      <c r="B12965">
        <v>3146552</v>
      </c>
      <c r="C12965" t="s">
        <v>173</v>
      </c>
      <c r="D12965" t="s">
        <v>303</v>
      </c>
      <c r="E12965" t="s">
        <v>299</v>
      </c>
      <c r="F12965" s="8">
        <v>10868736.43</v>
      </c>
      <c r="G12965" s="10">
        <v>9687670.1999999993</v>
      </c>
      <c r="H12965">
        <v>0.79343222687328896</v>
      </c>
      <c r="I12965" s="8">
        <v>937096.00895374012</v>
      </c>
      <c r="J12965" s="8">
        <v>0</v>
      </c>
    </row>
    <row r="12966" spans="1:10" hidden="1" x14ac:dyDescent="0.35">
      <c r="A12966">
        <v>2024</v>
      </c>
      <c r="B12966">
        <v>3146552</v>
      </c>
      <c r="C12966" t="s">
        <v>173</v>
      </c>
      <c r="D12966" t="s">
        <v>303</v>
      </c>
      <c r="E12966" t="s">
        <v>300</v>
      </c>
      <c r="F12966" s="8">
        <v>7686509.7400000002</v>
      </c>
      <c r="G12966" s="10"/>
      <c r="I12966" s="8">
        <v>0</v>
      </c>
      <c r="J12966" s="8">
        <v>8623605.748953741</v>
      </c>
    </row>
    <row r="12967" spans="1:10" hidden="1" x14ac:dyDescent="0.35">
      <c r="A12967">
        <v>2024</v>
      </c>
      <c r="B12967">
        <v>3146552</v>
      </c>
      <c r="C12967" t="s">
        <v>173</v>
      </c>
      <c r="D12967" t="s">
        <v>303</v>
      </c>
      <c r="E12967" t="s">
        <v>301</v>
      </c>
      <c r="F12967" s="8">
        <v>1851241.64</v>
      </c>
      <c r="G12967" s="10"/>
      <c r="I12967" s="8">
        <v>0</v>
      </c>
      <c r="J12967" s="8">
        <v>0</v>
      </c>
    </row>
    <row r="12968" spans="1:10" hidden="1" x14ac:dyDescent="0.35">
      <c r="A12968">
        <v>2024</v>
      </c>
      <c r="B12968">
        <v>3146552</v>
      </c>
      <c r="C12968" t="s">
        <v>173</v>
      </c>
      <c r="D12968" t="s">
        <v>303</v>
      </c>
      <c r="E12968" t="s">
        <v>304</v>
      </c>
      <c r="F12968" s="8">
        <v>41575.879999999997</v>
      </c>
      <c r="G12968" s="10"/>
      <c r="I12968" s="8">
        <v>0</v>
      </c>
      <c r="J12968" s="8">
        <v>0</v>
      </c>
    </row>
    <row r="12969" spans="1:10" hidden="1" x14ac:dyDescent="0.35">
      <c r="A12969">
        <v>2024</v>
      </c>
      <c r="B12969">
        <v>3146552</v>
      </c>
      <c r="C12969" t="s">
        <v>173</v>
      </c>
      <c r="D12969" t="s">
        <v>303</v>
      </c>
      <c r="E12969" t="s">
        <v>309</v>
      </c>
      <c r="F12969" s="8">
        <v>1181066.23</v>
      </c>
      <c r="G12969" s="10"/>
      <c r="I12969" s="8">
        <v>0</v>
      </c>
      <c r="J12969" s="8">
        <v>0</v>
      </c>
    </row>
    <row r="12970" spans="1:10" hidden="1" x14ac:dyDescent="0.35">
      <c r="A12970">
        <v>2024</v>
      </c>
      <c r="B12970">
        <v>3146750</v>
      </c>
      <c r="C12970" t="s">
        <v>174</v>
      </c>
      <c r="D12970" t="s">
        <v>303</v>
      </c>
      <c r="E12970" t="s">
        <v>299</v>
      </c>
      <c r="F12970" s="8">
        <v>7692511.0599999996</v>
      </c>
      <c r="G12970" s="10">
        <v>6596114.1299999999</v>
      </c>
      <c r="H12970">
        <v>0.64889392082122754</v>
      </c>
      <c r="I12970" s="8">
        <v>711445.30268405692</v>
      </c>
      <c r="J12970" s="8">
        <v>0</v>
      </c>
    </row>
    <row r="12971" spans="1:10" hidden="1" x14ac:dyDescent="0.35">
      <c r="A12971">
        <v>2024</v>
      </c>
      <c r="B12971">
        <v>3146750</v>
      </c>
      <c r="C12971" t="s">
        <v>174</v>
      </c>
      <c r="D12971" t="s">
        <v>303</v>
      </c>
      <c r="E12971" t="s">
        <v>300</v>
      </c>
      <c r="F12971" s="8">
        <v>4280178.3600000003</v>
      </c>
      <c r="G12971" s="10"/>
      <c r="I12971" s="8">
        <v>0</v>
      </c>
      <c r="J12971" s="8">
        <v>4991623.6626840569</v>
      </c>
    </row>
    <row r="12972" spans="1:10" hidden="1" x14ac:dyDescent="0.35">
      <c r="A12972">
        <v>2024</v>
      </c>
      <c r="B12972">
        <v>3146750</v>
      </c>
      <c r="C12972" t="s">
        <v>174</v>
      </c>
      <c r="D12972" t="s">
        <v>303</v>
      </c>
      <c r="E12972" t="s">
        <v>306</v>
      </c>
      <c r="F12972" s="8">
        <v>55000</v>
      </c>
      <c r="G12972" s="10"/>
      <c r="I12972" s="8">
        <v>0</v>
      </c>
      <c r="J12972" s="8">
        <v>0</v>
      </c>
    </row>
    <row r="12973" spans="1:10" hidden="1" x14ac:dyDescent="0.35">
      <c r="A12973">
        <v>2024</v>
      </c>
      <c r="B12973">
        <v>3146750</v>
      </c>
      <c r="C12973" t="s">
        <v>174</v>
      </c>
      <c r="D12973" t="s">
        <v>303</v>
      </c>
      <c r="E12973" t="s">
        <v>301</v>
      </c>
      <c r="F12973" s="8">
        <v>2003558.91</v>
      </c>
      <c r="G12973" s="10"/>
      <c r="I12973" s="8">
        <v>0</v>
      </c>
      <c r="J12973" s="8">
        <v>0</v>
      </c>
    </row>
    <row r="12974" spans="1:10" hidden="1" x14ac:dyDescent="0.35">
      <c r="A12974">
        <v>2024</v>
      </c>
      <c r="B12974">
        <v>3146750</v>
      </c>
      <c r="C12974" t="s">
        <v>174</v>
      </c>
      <c r="D12974" t="s">
        <v>303</v>
      </c>
      <c r="E12974" t="s">
        <v>304</v>
      </c>
      <c r="F12974" s="8">
        <v>18914.09</v>
      </c>
      <c r="G12974" s="10"/>
      <c r="I12974" s="8">
        <v>0</v>
      </c>
      <c r="J12974" s="8">
        <v>0</v>
      </c>
    </row>
    <row r="12975" spans="1:10" hidden="1" x14ac:dyDescent="0.35">
      <c r="A12975">
        <v>2024</v>
      </c>
      <c r="B12975">
        <v>3146750</v>
      </c>
      <c r="C12975" t="s">
        <v>174</v>
      </c>
      <c r="D12975" t="s">
        <v>303</v>
      </c>
      <c r="E12975" t="s">
        <v>305</v>
      </c>
      <c r="F12975" s="8">
        <v>2264.09</v>
      </c>
      <c r="G12975" s="10"/>
      <c r="I12975" s="8">
        <v>0</v>
      </c>
      <c r="J12975" s="8">
        <v>0</v>
      </c>
    </row>
    <row r="12976" spans="1:10" hidden="1" x14ac:dyDescent="0.35">
      <c r="A12976">
        <v>2024</v>
      </c>
      <c r="B12976">
        <v>3146750</v>
      </c>
      <c r="C12976" t="s">
        <v>174</v>
      </c>
      <c r="D12976" t="s">
        <v>303</v>
      </c>
      <c r="E12976" t="s">
        <v>309</v>
      </c>
      <c r="F12976" s="8">
        <v>1096396.93</v>
      </c>
      <c r="G12976" s="10"/>
      <c r="I12976" s="8">
        <v>0</v>
      </c>
      <c r="J12976" s="8">
        <v>0</v>
      </c>
    </row>
    <row r="12977" spans="1:10" hidden="1" x14ac:dyDescent="0.35">
      <c r="A12977">
        <v>2024</v>
      </c>
      <c r="B12977">
        <v>3147956</v>
      </c>
      <c r="C12977" t="s">
        <v>175</v>
      </c>
      <c r="D12977" t="s">
        <v>303</v>
      </c>
      <c r="E12977" t="s">
        <v>299</v>
      </c>
      <c r="F12977" s="8">
        <v>9505462.0500000007</v>
      </c>
      <c r="G12977" s="10">
        <v>9295357.9100000001</v>
      </c>
      <c r="H12977">
        <v>0.83255841517134221</v>
      </c>
      <c r="I12977" s="8">
        <v>174923.96981933783</v>
      </c>
      <c r="J12977" s="8">
        <v>0</v>
      </c>
    </row>
    <row r="12978" spans="1:10" hidden="1" x14ac:dyDescent="0.35">
      <c r="A12978">
        <v>2024</v>
      </c>
      <c r="B12978">
        <v>3147956</v>
      </c>
      <c r="C12978" t="s">
        <v>175</v>
      </c>
      <c r="D12978" t="s">
        <v>303</v>
      </c>
      <c r="E12978" t="s">
        <v>300</v>
      </c>
      <c r="F12978" s="8">
        <v>7738928.4500000002</v>
      </c>
      <c r="G12978" s="10"/>
      <c r="I12978" s="8">
        <v>0</v>
      </c>
      <c r="J12978" s="8">
        <v>7913852.4198193382</v>
      </c>
    </row>
    <row r="12979" spans="1:10" hidden="1" x14ac:dyDescent="0.35">
      <c r="A12979">
        <v>2024</v>
      </c>
      <c r="B12979">
        <v>3147956</v>
      </c>
      <c r="C12979" t="s">
        <v>175</v>
      </c>
      <c r="D12979" t="s">
        <v>303</v>
      </c>
      <c r="E12979" t="s">
        <v>301</v>
      </c>
      <c r="F12979" s="8">
        <v>1515175.46</v>
      </c>
      <c r="G12979" s="10"/>
      <c r="I12979" s="8">
        <v>0</v>
      </c>
      <c r="J12979" s="8">
        <v>0</v>
      </c>
    </row>
    <row r="12980" spans="1:10" hidden="1" x14ac:dyDescent="0.35">
      <c r="A12980">
        <v>2024</v>
      </c>
      <c r="B12980">
        <v>3147956</v>
      </c>
      <c r="C12980" t="s">
        <v>175</v>
      </c>
      <c r="D12980" t="s">
        <v>303</v>
      </c>
      <c r="E12980" t="s">
        <v>304</v>
      </c>
      <c r="F12980" s="8">
        <v>41254</v>
      </c>
      <c r="G12980" s="10"/>
      <c r="I12980" s="8">
        <v>0</v>
      </c>
      <c r="J12980" s="8">
        <v>0</v>
      </c>
    </row>
    <row r="12981" spans="1:10" hidden="1" x14ac:dyDescent="0.35">
      <c r="A12981">
        <v>2024</v>
      </c>
      <c r="B12981">
        <v>3147956</v>
      </c>
      <c r="C12981" t="s">
        <v>175</v>
      </c>
      <c r="D12981" t="s">
        <v>303</v>
      </c>
      <c r="E12981" t="s">
        <v>309</v>
      </c>
      <c r="F12981" s="8">
        <v>210104.14</v>
      </c>
      <c r="G12981" s="10"/>
      <c r="I12981" s="8">
        <v>0</v>
      </c>
      <c r="J12981" s="8">
        <v>0</v>
      </c>
    </row>
    <row r="12982" spans="1:10" hidden="1" x14ac:dyDescent="0.35">
      <c r="A12982">
        <v>2024</v>
      </c>
      <c r="B12982">
        <v>3148400</v>
      </c>
      <c r="C12982" t="s">
        <v>176</v>
      </c>
      <c r="D12982" t="s">
        <v>303</v>
      </c>
      <c r="E12982" t="s">
        <v>299</v>
      </c>
      <c r="F12982" s="8">
        <v>8057904.6900000004</v>
      </c>
      <c r="G12982" s="10">
        <v>6497424.6500000004</v>
      </c>
      <c r="H12982">
        <v>0.81758379144881654</v>
      </c>
      <c r="I12982" s="8">
        <v>1275823.1875834009</v>
      </c>
      <c r="J12982" s="8">
        <v>0</v>
      </c>
    </row>
    <row r="12983" spans="1:10" hidden="1" x14ac:dyDescent="0.35">
      <c r="A12983">
        <v>2024</v>
      </c>
      <c r="B12983">
        <v>3148400</v>
      </c>
      <c r="C12983" t="s">
        <v>176</v>
      </c>
      <c r="D12983" t="s">
        <v>303</v>
      </c>
      <c r="E12983" t="s">
        <v>300</v>
      </c>
      <c r="F12983" s="8">
        <v>5312189.08</v>
      </c>
      <c r="G12983" s="10"/>
      <c r="I12983" s="8">
        <v>0</v>
      </c>
      <c r="J12983" s="8">
        <v>6588012.2675834009</v>
      </c>
    </row>
    <row r="12984" spans="1:10" hidden="1" x14ac:dyDescent="0.35">
      <c r="A12984">
        <v>2024</v>
      </c>
      <c r="B12984">
        <v>3148400</v>
      </c>
      <c r="C12984" t="s">
        <v>176</v>
      </c>
      <c r="D12984" t="s">
        <v>303</v>
      </c>
      <c r="E12984" t="s">
        <v>301</v>
      </c>
      <c r="F12984" s="8">
        <v>644915.77</v>
      </c>
      <c r="G12984" s="10"/>
      <c r="I12984" s="8">
        <v>0</v>
      </c>
      <c r="J12984" s="8">
        <v>0</v>
      </c>
    </row>
    <row r="12985" spans="1:10" hidden="1" x14ac:dyDescent="0.35">
      <c r="A12985">
        <v>2024</v>
      </c>
      <c r="B12985">
        <v>3148400</v>
      </c>
      <c r="C12985" t="s">
        <v>176</v>
      </c>
      <c r="D12985" t="s">
        <v>303</v>
      </c>
      <c r="E12985" t="s">
        <v>309</v>
      </c>
      <c r="F12985" s="8">
        <v>1560480.04</v>
      </c>
      <c r="G12985" s="10"/>
      <c r="I12985" s="8">
        <v>0</v>
      </c>
      <c r="J12985" s="8">
        <v>0</v>
      </c>
    </row>
    <row r="12986" spans="1:10" hidden="1" x14ac:dyDescent="0.35">
      <c r="A12986">
        <v>2024</v>
      </c>
      <c r="B12986">
        <v>3148509</v>
      </c>
      <c r="C12986" t="s">
        <v>177</v>
      </c>
      <c r="D12986" t="s">
        <v>303</v>
      </c>
      <c r="E12986" t="s">
        <v>299</v>
      </c>
      <c r="F12986" s="8">
        <v>10436018.93</v>
      </c>
      <c r="G12986" s="10">
        <v>9670737.9000000004</v>
      </c>
      <c r="H12986">
        <v>0.73705314048476078</v>
      </c>
      <c r="I12986" s="8">
        <v>564052.7865149125</v>
      </c>
      <c r="J12986" s="8">
        <v>0</v>
      </c>
    </row>
    <row r="12987" spans="1:10" hidden="1" x14ac:dyDescent="0.35">
      <c r="A12987">
        <v>2024</v>
      </c>
      <c r="B12987">
        <v>3148509</v>
      </c>
      <c r="C12987" t="s">
        <v>177</v>
      </c>
      <c r="D12987" t="s">
        <v>303</v>
      </c>
      <c r="E12987" t="s">
        <v>300</v>
      </c>
      <c r="F12987" s="8">
        <v>7127847.7400000002</v>
      </c>
      <c r="G12987" s="10"/>
      <c r="I12987" s="8">
        <v>0</v>
      </c>
      <c r="J12987" s="8">
        <v>7691900.526514913</v>
      </c>
    </row>
    <row r="12988" spans="1:10" hidden="1" x14ac:dyDescent="0.35">
      <c r="A12988">
        <v>2024</v>
      </c>
      <c r="B12988">
        <v>3148509</v>
      </c>
      <c r="C12988" t="s">
        <v>177</v>
      </c>
      <c r="D12988" t="s">
        <v>303</v>
      </c>
      <c r="E12988" t="s">
        <v>306</v>
      </c>
      <c r="F12988" s="8">
        <v>126000</v>
      </c>
      <c r="G12988" s="10"/>
      <c r="I12988" s="8">
        <v>0</v>
      </c>
      <c r="J12988" s="8">
        <v>0</v>
      </c>
    </row>
    <row r="12989" spans="1:10" hidden="1" x14ac:dyDescent="0.35">
      <c r="A12989">
        <v>2024</v>
      </c>
      <c r="B12989">
        <v>3148509</v>
      </c>
      <c r="C12989" t="s">
        <v>177</v>
      </c>
      <c r="D12989" t="s">
        <v>303</v>
      </c>
      <c r="E12989" t="s">
        <v>301</v>
      </c>
      <c r="F12989" s="8">
        <v>1807136.93</v>
      </c>
      <c r="G12989" s="10"/>
      <c r="I12989" s="8">
        <v>0</v>
      </c>
      <c r="J12989" s="8">
        <v>0</v>
      </c>
    </row>
    <row r="12990" spans="1:10" hidden="1" x14ac:dyDescent="0.35">
      <c r="A12990">
        <v>2024</v>
      </c>
      <c r="B12990">
        <v>3148509</v>
      </c>
      <c r="C12990" t="s">
        <v>177</v>
      </c>
      <c r="D12990" t="s">
        <v>303</v>
      </c>
      <c r="E12990" t="s">
        <v>309</v>
      </c>
      <c r="F12990" s="8">
        <v>765281.03</v>
      </c>
      <c r="G12990" s="10"/>
      <c r="I12990" s="8">
        <v>0</v>
      </c>
      <c r="J12990" s="8">
        <v>0</v>
      </c>
    </row>
    <row r="12991" spans="1:10" hidden="1" x14ac:dyDescent="0.35">
      <c r="A12991">
        <v>2024</v>
      </c>
      <c r="B12991">
        <v>3148608</v>
      </c>
      <c r="C12991" t="s">
        <v>178</v>
      </c>
      <c r="D12991" t="s">
        <v>303</v>
      </c>
      <c r="E12991" t="s">
        <v>299</v>
      </c>
      <c r="F12991" s="8">
        <v>16023365.26</v>
      </c>
      <c r="G12991" s="10">
        <v>16023365.26</v>
      </c>
      <c r="H12991">
        <v>0.96513407134301321</v>
      </c>
      <c r="I12991" s="8">
        <v>0</v>
      </c>
      <c r="J12991" s="8">
        <v>0</v>
      </c>
    </row>
    <row r="12992" spans="1:10" hidden="1" x14ac:dyDescent="0.35">
      <c r="A12992">
        <v>2024</v>
      </c>
      <c r="B12992">
        <v>3148608</v>
      </c>
      <c r="C12992" t="s">
        <v>178</v>
      </c>
      <c r="D12992" t="s">
        <v>303</v>
      </c>
      <c r="E12992" t="s">
        <v>300</v>
      </c>
      <c r="F12992" s="8">
        <v>15464695.75</v>
      </c>
      <c r="G12992" s="10"/>
      <c r="I12992" s="8">
        <v>0</v>
      </c>
      <c r="J12992" s="8">
        <v>15464695.75</v>
      </c>
    </row>
    <row r="12993" spans="1:10" hidden="1" x14ac:dyDescent="0.35">
      <c r="A12993">
        <v>2024</v>
      </c>
      <c r="B12993">
        <v>3148608</v>
      </c>
      <c r="C12993" t="s">
        <v>178</v>
      </c>
      <c r="D12993" t="s">
        <v>303</v>
      </c>
      <c r="E12993" t="s">
        <v>301</v>
      </c>
      <c r="F12993" s="8">
        <v>318669.51</v>
      </c>
      <c r="G12993" s="10"/>
      <c r="I12993" s="8">
        <v>0</v>
      </c>
      <c r="J12993" s="8">
        <v>0</v>
      </c>
    </row>
    <row r="12994" spans="1:10" hidden="1" x14ac:dyDescent="0.35">
      <c r="A12994">
        <v>2024</v>
      </c>
      <c r="B12994">
        <v>3148608</v>
      </c>
      <c r="C12994" t="s">
        <v>178</v>
      </c>
      <c r="D12994" t="s">
        <v>303</v>
      </c>
      <c r="E12994" t="s">
        <v>305</v>
      </c>
      <c r="F12994" s="8">
        <v>240000</v>
      </c>
      <c r="G12994" s="10"/>
      <c r="I12994" s="8">
        <v>0</v>
      </c>
      <c r="J12994" s="8">
        <v>0</v>
      </c>
    </row>
    <row r="12995" spans="1:10" hidden="1" x14ac:dyDescent="0.35">
      <c r="A12995">
        <v>2024</v>
      </c>
      <c r="B12995">
        <v>3148707</v>
      </c>
      <c r="C12995" t="s">
        <v>179</v>
      </c>
      <c r="D12995" t="s">
        <v>303</v>
      </c>
      <c r="E12995" t="s">
        <v>299</v>
      </c>
      <c r="F12995" s="8">
        <v>30923941.989999998</v>
      </c>
      <c r="G12995" s="10">
        <v>27278492.219999999</v>
      </c>
      <c r="H12995">
        <v>0.59411181964514026</v>
      </c>
      <c r="I12995" s="8">
        <v>2165804.7962796581</v>
      </c>
      <c r="J12995" s="8">
        <v>0</v>
      </c>
    </row>
    <row r="12996" spans="1:10" hidden="1" x14ac:dyDescent="0.35">
      <c r="A12996">
        <v>2024</v>
      </c>
      <c r="B12996">
        <v>3148707</v>
      </c>
      <c r="C12996" t="s">
        <v>179</v>
      </c>
      <c r="D12996" t="s">
        <v>303</v>
      </c>
      <c r="E12996" t="s">
        <v>300</v>
      </c>
      <c r="F12996" s="8">
        <v>16206474.65</v>
      </c>
      <c r="G12996" s="10"/>
      <c r="I12996" s="8">
        <v>0</v>
      </c>
      <c r="J12996" s="8">
        <v>18372279.44627966</v>
      </c>
    </row>
    <row r="12997" spans="1:10" hidden="1" x14ac:dyDescent="0.35">
      <c r="A12997">
        <v>2024</v>
      </c>
      <c r="B12997">
        <v>3148707</v>
      </c>
      <c r="C12997" t="s">
        <v>179</v>
      </c>
      <c r="D12997" t="s">
        <v>303</v>
      </c>
      <c r="E12997" t="s">
        <v>306</v>
      </c>
      <c r="F12997" s="8">
        <v>11616.41</v>
      </c>
      <c r="G12997" s="10"/>
      <c r="I12997" s="8">
        <v>0</v>
      </c>
      <c r="J12997" s="8">
        <v>0</v>
      </c>
    </row>
    <row r="12998" spans="1:10" hidden="1" x14ac:dyDescent="0.35">
      <c r="A12998">
        <v>2024</v>
      </c>
      <c r="B12998">
        <v>3148707</v>
      </c>
      <c r="C12998" t="s">
        <v>179</v>
      </c>
      <c r="D12998" t="s">
        <v>303</v>
      </c>
      <c r="E12998" t="s">
        <v>301</v>
      </c>
      <c r="F12998" s="8">
        <v>7950423.1699999999</v>
      </c>
      <c r="G12998" s="10"/>
      <c r="I12998" s="8">
        <v>0</v>
      </c>
      <c r="J12998" s="8">
        <v>0</v>
      </c>
    </row>
    <row r="12999" spans="1:10" hidden="1" x14ac:dyDescent="0.35">
      <c r="A12999">
        <v>2024</v>
      </c>
      <c r="B12999">
        <v>3148707</v>
      </c>
      <c r="C12999" t="s">
        <v>179</v>
      </c>
      <c r="D12999" t="s">
        <v>303</v>
      </c>
      <c r="E12999" t="s">
        <v>305</v>
      </c>
      <c r="F12999" s="8">
        <v>1883653.93</v>
      </c>
      <c r="G12999" s="10"/>
      <c r="I12999" s="8">
        <v>0</v>
      </c>
      <c r="J12999" s="8">
        <v>0</v>
      </c>
    </row>
    <row r="13000" spans="1:10" hidden="1" x14ac:dyDescent="0.35">
      <c r="A13000">
        <v>2024</v>
      </c>
      <c r="B13000">
        <v>3148707</v>
      </c>
      <c r="C13000" t="s">
        <v>179</v>
      </c>
      <c r="D13000" t="s">
        <v>303</v>
      </c>
      <c r="E13000" t="s">
        <v>309</v>
      </c>
      <c r="F13000" s="8">
        <v>3645449.77</v>
      </c>
      <c r="G13000" s="10"/>
      <c r="I13000" s="8">
        <v>0</v>
      </c>
      <c r="J13000" s="8">
        <v>0</v>
      </c>
    </row>
    <row r="13001" spans="1:10" hidden="1" x14ac:dyDescent="0.35">
      <c r="A13001">
        <v>2024</v>
      </c>
      <c r="B13001">
        <v>3149150</v>
      </c>
      <c r="C13001" t="s">
        <v>180</v>
      </c>
      <c r="D13001" t="s">
        <v>303</v>
      </c>
      <c r="E13001" t="s">
        <v>299</v>
      </c>
      <c r="F13001" s="8">
        <v>11792017.210000001</v>
      </c>
      <c r="G13001" s="10">
        <v>10466505.350000001</v>
      </c>
      <c r="H13001">
        <v>0.63362140927009603</v>
      </c>
      <c r="I13001" s="8">
        <v>839872.69273742626</v>
      </c>
      <c r="J13001" s="8">
        <v>0</v>
      </c>
    </row>
    <row r="13002" spans="1:10" hidden="1" x14ac:dyDescent="0.35">
      <c r="A13002">
        <v>2024</v>
      </c>
      <c r="B13002">
        <v>3149150</v>
      </c>
      <c r="C13002" t="s">
        <v>180</v>
      </c>
      <c r="D13002" t="s">
        <v>303</v>
      </c>
      <c r="E13002" t="s">
        <v>300</v>
      </c>
      <c r="F13002" s="8">
        <v>6631801.8700000001</v>
      </c>
      <c r="G13002" s="10"/>
      <c r="I13002" s="8">
        <v>0</v>
      </c>
      <c r="J13002" s="8">
        <v>7471674.5627374267</v>
      </c>
    </row>
    <row r="13003" spans="1:10" hidden="1" x14ac:dyDescent="0.35">
      <c r="A13003">
        <v>2024</v>
      </c>
      <c r="B13003">
        <v>3149150</v>
      </c>
      <c r="C13003" t="s">
        <v>180</v>
      </c>
      <c r="D13003" t="s">
        <v>303</v>
      </c>
      <c r="E13003" t="s">
        <v>306</v>
      </c>
      <c r="F13003" s="8">
        <v>39689.67</v>
      </c>
      <c r="G13003" s="10"/>
      <c r="I13003" s="8">
        <v>0</v>
      </c>
      <c r="J13003" s="8">
        <v>0</v>
      </c>
    </row>
    <row r="13004" spans="1:10" hidden="1" x14ac:dyDescent="0.35">
      <c r="A13004">
        <v>2024</v>
      </c>
      <c r="B13004">
        <v>3149150</v>
      </c>
      <c r="C13004" t="s">
        <v>180</v>
      </c>
      <c r="D13004" t="s">
        <v>303</v>
      </c>
      <c r="E13004" t="s">
        <v>301</v>
      </c>
      <c r="F13004" s="8">
        <v>2772531.66</v>
      </c>
      <c r="G13004" s="10"/>
      <c r="I13004" s="8">
        <v>0</v>
      </c>
      <c r="J13004" s="8">
        <v>0</v>
      </c>
    </row>
    <row r="13005" spans="1:10" hidden="1" x14ac:dyDescent="0.35">
      <c r="A13005">
        <v>2024</v>
      </c>
      <c r="B13005">
        <v>3149150</v>
      </c>
      <c r="C13005" t="s">
        <v>180</v>
      </c>
      <c r="D13005" t="s">
        <v>303</v>
      </c>
      <c r="E13005" t="s">
        <v>305</v>
      </c>
      <c r="F13005" s="8">
        <v>577098.04</v>
      </c>
      <c r="G13005" s="10"/>
      <c r="I13005" s="8">
        <v>0</v>
      </c>
      <c r="J13005" s="8">
        <v>0</v>
      </c>
    </row>
    <row r="13006" spans="1:10" hidden="1" x14ac:dyDescent="0.35">
      <c r="A13006">
        <v>2024</v>
      </c>
      <c r="B13006">
        <v>3149150</v>
      </c>
      <c r="C13006" t="s">
        <v>180</v>
      </c>
      <c r="D13006" t="s">
        <v>303</v>
      </c>
      <c r="E13006" t="s">
        <v>309</v>
      </c>
      <c r="F13006" s="8">
        <v>1325511.8600000001</v>
      </c>
      <c r="G13006" s="10"/>
      <c r="I13006" s="8">
        <v>0</v>
      </c>
      <c r="J13006" s="8">
        <v>0</v>
      </c>
    </row>
    <row r="13007" spans="1:10" hidden="1" x14ac:dyDescent="0.35">
      <c r="A13007">
        <v>2024</v>
      </c>
      <c r="B13007">
        <v>3149952</v>
      </c>
      <c r="C13007" t="s">
        <v>181</v>
      </c>
      <c r="D13007" t="s">
        <v>303</v>
      </c>
      <c r="E13007" t="s">
        <v>299</v>
      </c>
      <c r="F13007" s="8">
        <v>20861192.149999999</v>
      </c>
      <c r="G13007" s="10">
        <v>19471028.559999999</v>
      </c>
      <c r="H13007">
        <v>0.78063861871301166</v>
      </c>
      <c r="I13007" s="8">
        <v>1085215.3846827215</v>
      </c>
      <c r="J13007" s="8">
        <v>0</v>
      </c>
    </row>
    <row r="13008" spans="1:10" hidden="1" x14ac:dyDescent="0.35">
      <c r="A13008">
        <v>2024</v>
      </c>
      <c r="B13008">
        <v>3149952</v>
      </c>
      <c r="C13008" t="s">
        <v>181</v>
      </c>
      <c r="D13008" t="s">
        <v>303</v>
      </c>
      <c r="E13008" t="s">
        <v>300</v>
      </c>
      <c r="F13008" s="8">
        <v>15199836.84</v>
      </c>
      <c r="G13008" s="10"/>
      <c r="I13008" s="8">
        <v>0</v>
      </c>
      <c r="J13008" s="8">
        <v>16285052.224682722</v>
      </c>
    </row>
    <row r="13009" spans="1:10" hidden="1" x14ac:dyDescent="0.35">
      <c r="A13009">
        <v>2024</v>
      </c>
      <c r="B13009">
        <v>3149952</v>
      </c>
      <c r="C13009" t="s">
        <v>181</v>
      </c>
      <c r="D13009" t="s">
        <v>303</v>
      </c>
      <c r="E13009" t="s">
        <v>306</v>
      </c>
      <c r="F13009" s="8">
        <v>548496.69999999995</v>
      </c>
      <c r="G13009" s="10"/>
      <c r="I13009" s="8">
        <v>0</v>
      </c>
      <c r="J13009" s="8">
        <v>0</v>
      </c>
    </row>
    <row r="13010" spans="1:10" hidden="1" x14ac:dyDescent="0.35">
      <c r="A13010">
        <v>2024</v>
      </c>
      <c r="B13010">
        <v>3149952</v>
      </c>
      <c r="C13010" t="s">
        <v>181</v>
      </c>
      <c r="D13010" t="s">
        <v>303</v>
      </c>
      <c r="E13010" t="s">
        <v>301</v>
      </c>
      <c r="F13010" s="8">
        <v>2577032.58</v>
      </c>
      <c r="G13010" s="10"/>
      <c r="I13010" s="8">
        <v>0</v>
      </c>
      <c r="J13010" s="8">
        <v>0</v>
      </c>
    </row>
    <row r="13011" spans="1:10" hidden="1" x14ac:dyDescent="0.35">
      <c r="A13011">
        <v>2024</v>
      </c>
      <c r="B13011">
        <v>3149952</v>
      </c>
      <c r="C13011" t="s">
        <v>181</v>
      </c>
      <c r="D13011" t="s">
        <v>303</v>
      </c>
      <c r="E13011" t="s">
        <v>309</v>
      </c>
      <c r="F13011" s="8">
        <v>1390163.59</v>
      </c>
      <c r="G13011" s="10"/>
      <c r="I13011" s="8">
        <v>0</v>
      </c>
      <c r="J13011" s="8">
        <v>0</v>
      </c>
    </row>
    <row r="13012" spans="1:10" hidden="1" x14ac:dyDescent="0.35">
      <c r="A13012">
        <v>2024</v>
      </c>
      <c r="B13012">
        <v>3150000</v>
      </c>
      <c r="C13012" t="s">
        <v>182</v>
      </c>
      <c r="D13012" t="s">
        <v>303</v>
      </c>
      <c r="E13012" t="s">
        <v>299</v>
      </c>
      <c r="F13012" s="8">
        <v>5408296.46</v>
      </c>
      <c r="G13012" s="10">
        <v>3642386.5999999996</v>
      </c>
      <c r="H13012">
        <v>0.81823223542498214</v>
      </c>
      <c r="I13012" s="8">
        <v>1444924.3723068172</v>
      </c>
      <c r="J13012" s="8">
        <v>0</v>
      </c>
    </row>
    <row r="13013" spans="1:10" hidden="1" x14ac:dyDescent="0.35">
      <c r="A13013">
        <v>2024</v>
      </c>
      <c r="B13013">
        <v>3150000</v>
      </c>
      <c r="C13013" t="s">
        <v>182</v>
      </c>
      <c r="D13013" t="s">
        <v>303</v>
      </c>
      <c r="E13013" t="s">
        <v>300</v>
      </c>
      <c r="F13013" s="8">
        <v>2980318.13</v>
      </c>
      <c r="G13013" s="10"/>
      <c r="I13013" s="8">
        <v>0</v>
      </c>
      <c r="J13013" s="8">
        <v>4425242.5023068171</v>
      </c>
    </row>
    <row r="13014" spans="1:10" hidden="1" x14ac:dyDescent="0.35">
      <c r="A13014">
        <v>2024</v>
      </c>
      <c r="B13014">
        <v>3150000</v>
      </c>
      <c r="C13014" t="s">
        <v>182</v>
      </c>
      <c r="D13014" t="s">
        <v>303</v>
      </c>
      <c r="E13014" t="s">
        <v>306</v>
      </c>
      <c r="F13014" s="8">
        <v>202500</v>
      </c>
      <c r="G13014" s="10"/>
      <c r="I13014" s="8">
        <v>0</v>
      </c>
      <c r="J13014" s="8">
        <v>0</v>
      </c>
    </row>
    <row r="13015" spans="1:10" hidden="1" x14ac:dyDescent="0.35">
      <c r="A13015">
        <v>2024</v>
      </c>
      <c r="B13015">
        <v>3150000</v>
      </c>
      <c r="C13015" t="s">
        <v>182</v>
      </c>
      <c r="D13015" t="s">
        <v>303</v>
      </c>
      <c r="E13015" t="s">
        <v>301</v>
      </c>
      <c r="F13015" s="8">
        <v>22799.42</v>
      </c>
      <c r="G13015" s="10"/>
      <c r="I13015" s="8">
        <v>0</v>
      </c>
      <c r="J13015" s="8">
        <v>0</v>
      </c>
    </row>
    <row r="13016" spans="1:10" hidden="1" x14ac:dyDescent="0.35">
      <c r="A13016">
        <v>2024</v>
      </c>
      <c r="B13016">
        <v>3150000</v>
      </c>
      <c r="C13016" t="s">
        <v>182</v>
      </c>
      <c r="D13016" t="s">
        <v>303</v>
      </c>
      <c r="E13016" t="s">
        <v>309</v>
      </c>
      <c r="F13016" s="8">
        <v>1765909.86</v>
      </c>
      <c r="G13016" s="10"/>
      <c r="I13016" s="8">
        <v>0</v>
      </c>
      <c r="J13016" s="8">
        <v>0</v>
      </c>
    </row>
    <row r="13017" spans="1:10" hidden="1" x14ac:dyDescent="0.35">
      <c r="A13017">
        <v>2024</v>
      </c>
      <c r="B13017">
        <v>3150158</v>
      </c>
      <c r="C13017" t="s">
        <v>183</v>
      </c>
      <c r="D13017" t="s">
        <v>303</v>
      </c>
      <c r="E13017" t="s">
        <v>299</v>
      </c>
      <c r="F13017" s="8">
        <v>12759650.210000001</v>
      </c>
      <c r="G13017" s="10">
        <v>12464935.850000001</v>
      </c>
      <c r="H13017">
        <v>0.71440142389501338</v>
      </c>
      <c r="I13017" s="8">
        <v>210544.35842630756</v>
      </c>
      <c r="J13017" s="8">
        <v>0</v>
      </c>
    </row>
    <row r="13018" spans="1:10" hidden="1" x14ac:dyDescent="0.35">
      <c r="A13018">
        <v>2024</v>
      </c>
      <c r="B13018">
        <v>3150158</v>
      </c>
      <c r="C13018" t="s">
        <v>183</v>
      </c>
      <c r="D13018" t="s">
        <v>303</v>
      </c>
      <c r="E13018" t="s">
        <v>300</v>
      </c>
      <c r="F13018" s="8">
        <v>8904967.9199999999</v>
      </c>
      <c r="G13018" s="10"/>
      <c r="I13018" s="8">
        <v>0</v>
      </c>
      <c r="J13018" s="8">
        <v>9115512.2784263082</v>
      </c>
    </row>
    <row r="13019" spans="1:10" hidden="1" x14ac:dyDescent="0.35">
      <c r="A13019">
        <v>2024</v>
      </c>
      <c r="B13019">
        <v>3150158</v>
      </c>
      <c r="C13019" t="s">
        <v>183</v>
      </c>
      <c r="D13019" t="s">
        <v>303</v>
      </c>
      <c r="E13019" t="s">
        <v>306</v>
      </c>
      <c r="F13019" s="8">
        <v>11891.36</v>
      </c>
      <c r="G13019" s="10"/>
      <c r="I13019" s="8">
        <v>0</v>
      </c>
      <c r="J13019" s="8">
        <v>0</v>
      </c>
    </row>
    <row r="13020" spans="1:10" hidden="1" x14ac:dyDescent="0.35">
      <c r="A13020">
        <v>2024</v>
      </c>
      <c r="B13020">
        <v>3150158</v>
      </c>
      <c r="C13020" t="s">
        <v>183</v>
      </c>
      <c r="D13020" t="s">
        <v>303</v>
      </c>
      <c r="E13020" t="s">
        <v>301</v>
      </c>
      <c r="F13020" s="8">
        <v>2864362.62</v>
      </c>
      <c r="G13020" s="10"/>
      <c r="I13020" s="8">
        <v>0</v>
      </c>
      <c r="J13020" s="8">
        <v>0</v>
      </c>
    </row>
    <row r="13021" spans="1:10" hidden="1" x14ac:dyDescent="0.35">
      <c r="A13021">
        <v>2024</v>
      </c>
      <c r="B13021">
        <v>3150158</v>
      </c>
      <c r="C13021" t="s">
        <v>183</v>
      </c>
      <c r="D13021" t="s">
        <v>303</v>
      </c>
      <c r="E13021" t="s">
        <v>309</v>
      </c>
      <c r="F13021" s="8">
        <v>294714.36</v>
      </c>
      <c r="G13021" s="10"/>
      <c r="I13021" s="8">
        <v>0</v>
      </c>
      <c r="J13021" s="8">
        <v>0</v>
      </c>
    </row>
    <row r="13022" spans="1:10" hidden="1" x14ac:dyDescent="0.35">
      <c r="A13022">
        <v>2024</v>
      </c>
      <c r="B13022">
        <v>3150570</v>
      </c>
      <c r="C13022" t="s">
        <v>184</v>
      </c>
      <c r="D13022" t="s">
        <v>303</v>
      </c>
      <c r="E13022" t="s">
        <v>299</v>
      </c>
      <c r="F13022" s="8">
        <v>14984408.210000001</v>
      </c>
      <c r="G13022" s="10">
        <v>14040709.670000002</v>
      </c>
      <c r="H13022">
        <v>0.83560250626562516</v>
      </c>
      <c r="I13022" s="8">
        <v>788556.8651832114</v>
      </c>
      <c r="J13022" s="8">
        <v>0</v>
      </c>
    </row>
    <row r="13023" spans="1:10" hidden="1" x14ac:dyDescent="0.35">
      <c r="A13023">
        <v>2024</v>
      </c>
      <c r="B13023">
        <v>3150570</v>
      </c>
      <c r="C13023" t="s">
        <v>184</v>
      </c>
      <c r="D13023" t="s">
        <v>303</v>
      </c>
      <c r="E13023" t="s">
        <v>300</v>
      </c>
      <c r="F13023" s="8">
        <v>11732452.189999999</v>
      </c>
      <c r="G13023" s="10"/>
      <c r="I13023" s="8">
        <v>0</v>
      </c>
      <c r="J13023" s="8">
        <v>12521009.055183211</v>
      </c>
    </row>
    <row r="13024" spans="1:10" hidden="1" x14ac:dyDescent="0.35">
      <c r="A13024">
        <v>2024</v>
      </c>
      <c r="B13024">
        <v>3150570</v>
      </c>
      <c r="C13024" t="s">
        <v>184</v>
      </c>
      <c r="D13024" t="s">
        <v>303</v>
      </c>
      <c r="E13024" t="s">
        <v>306</v>
      </c>
      <c r="F13024" s="8">
        <v>11130</v>
      </c>
      <c r="G13024" s="10"/>
      <c r="I13024" s="8">
        <v>0</v>
      </c>
      <c r="J13024" s="8">
        <v>0</v>
      </c>
    </row>
    <row r="13025" spans="1:10" hidden="1" x14ac:dyDescent="0.35">
      <c r="A13025">
        <v>2024</v>
      </c>
      <c r="B13025">
        <v>3150570</v>
      </c>
      <c r="C13025" t="s">
        <v>184</v>
      </c>
      <c r="D13025" t="s">
        <v>303</v>
      </c>
      <c r="E13025" t="s">
        <v>301</v>
      </c>
      <c r="F13025" s="8">
        <v>1361870.16</v>
      </c>
      <c r="G13025" s="10"/>
      <c r="I13025" s="8">
        <v>0</v>
      </c>
      <c r="J13025" s="8">
        <v>0</v>
      </c>
    </row>
    <row r="13026" spans="1:10" hidden="1" x14ac:dyDescent="0.35">
      <c r="A13026">
        <v>2024</v>
      </c>
      <c r="B13026">
        <v>3150570</v>
      </c>
      <c r="C13026" t="s">
        <v>184</v>
      </c>
      <c r="D13026" t="s">
        <v>303</v>
      </c>
      <c r="E13026" t="s">
        <v>309</v>
      </c>
      <c r="F13026" s="8">
        <v>943698.54</v>
      </c>
      <c r="G13026" s="10"/>
      <c r="I13026" s="8">
        <v>0</v>
      </c>
      <c r="J13026" s="8">
        <v>0</v>
      </c>
    </row>
    <row r="13027" spans="1:10" hidden="1" x14ac:dyDescent="0.35">
      <c r="A13027">
        <v>2024</v>
      </c>
      <c r="B13027">
        <v>3151206</v>
      </c>
      <c r="C13027" t="s">
        <v>185</v>
      </c>
      <c r="D13027" t="s">
        <v>303</v>
      </c>
      <c r="E13027" t="s">
        <v>299</v>
      </c>
      <c r="F13027" s="8">
        <v>57679579.780000001</v>
      </c>
      <c r="G13027" s="10">
        <v>46045973.640000001</v>
      </c>
      <c r="H13027">
        <v>0.48317226331105551</v>
      </c>
      <c r="I13027" s="8">
        <v>5621035.8091331925</v>
      </c>
      <c r="J13027" s="8">
        <v>0</v>
      </c>
    </row>
    <row r="13028" spans="1:10" hidden="1" x14ac:dyDescent="0.35">
      <c r="A13028">
        <v>2024</v>
      </c>
      <c r="B13028">
        <v>3151206</v>
      </c>
      <c r="C13028" t="s">
        <v>185</v>
      </c>
      <c r="D13028" t="s">
        <v>303</v>
      </c>
      <c r="E13028" t="s">
        <v>300</v>
      </c>
      <c r="F13028" s="8">
        <v>22248137.300000001</v>
      </c>
      <c r="G13028" s="10"/>
      <c r="I13028" s="8">
        <v>0</v>
      </c>
      <c r="J13028" s="8">
        <v>27869173.109133191</v>
      </c>
    </row>
    <row r="13029" spans="1:10" hidden="1" x14ac:dyDescent="0.35">
      <c r="A13029">
        <v>2024</v>
      </c>
      <c r="B13029">
        <v>3151206</v>
      </c>
      <c r="C13029" t="s">
        <v>185</v>
      </c>
      <c r="D13029" t="s">
        <v>303</v>
      </c>
      <c r="E13029" t="s">
        <v>301</v>
      </c>
      <c r="F13029" s="8">
        <v>16259636.380000001</v>
      </c>
      <c r="G13029" s="10"/>
      <c r="I13029" s="8">
        <v>0</v>
      </c>
      <c r="J13029" s="8">
        <v>0</v>
      </c>
    </row>
    <row r="13030" spans="1:10" hidden="1" x14ac:dyDescent="0.35">
      <c r="A13030">
        <v>2024</v>
      </c>
      <c r="B13030">
        <v>3151206</v>
      </c>
      <c r="C13030" t="s">
        <v>185</v>
      </c>
      <c r="D13030" t="s">
        <v>303</v>
      </c>
      <c r="E13030" t="s">
        <v>304</v>
      </c>
      <c r="F13030" s="8">
        <v>214514.25</v>
      </c>
      <c r="G13030" s="10"/>
      <c r="I13030" s="8">
        <v>0</v>
      </c>
      <c r="J13030" s="8">
        <v>0</v>
      </c>
    </row>
    <row r="13031" spans="1:10" hidden="1" x14ac:dyDescent="0.35">
      <c r="A13031">
        <v>2024</v>
      </c>
      <c r="B13031">
        <v>3151206</v>
      </c>
      <c r="C13031" t="s">
        <v>185</v>
      </c>
      <c r="D13031" t="s">
        <v>303</v>
      </c>
      <c r="E13031" t="s">
        <v>305</v>
      </c>
      <c r="F13031" s="8">
        <v>2071131.92</v>
      </c>
      <c r="G13031" s="10"/>
      <c r="I13031" s="8">
        <v>0</v>
      </c>
      <c r="J13031" s="8">
        <v>0</v>
      </c>
    </row>
    <row r="13032" spans="1:10" hidden="1" x14ac:dyDescent="0.35">
      <c r="A13032">
        <v>2024</v>
      </c>
      <c r="B13032">
        <v>3151206</v>
      </c>
      <c r="C13032" t="s">
        <v>185</v>
      </c>
      <c r="D13032" t="s">
        <v>303</v>
      </c>
      <c r="E13032" t="s">
        <v>309</v>
      </c>
      <c r="F13032" s="8">
        <v>11633606.140000001</v>
      </c>
      <c r="G13032" s="10"/>
      <c r="I13032" s="8">
        <v>0</v>
      </c>
      <c r="J13032" s="8">
        <v>0</v>
      </c>
    </row>
    <row r="13033" spans="1:10" hidden="1" x14ac:dyDescent="0.35">
      <c r="A13033">
        <v>2024</v>
      </c>
      <c r="B13033">
        <v>3151909</v>
      </c>
      <c r="C13033" t="s">
        <v>186</v>
      </c>
      <c r="D13033" t="s">
        <v>303</v>
      </c>
      <c r="E13033" t="s">
        <v>299</v>
      </c>
      <c r="F13033" s="8">
        <v>10212422.310000001</v>
      </c>
      <c r="G13033" s="10">
        <v>10060215.110000001</v>
      </c>
      <c r="H13033">
        <v>0.88805575649365998</v>
      </c>
      <c r="I13033" s="8">
        <v>135168.48013978181</v>
      </c>
      <c r="J13033" s="8">
        <v>0</v>
      </c>
    </row>
    <row r="13034" spans="1:10" hidden="1" x14ac:dyDescent="0.35">
      <c r="A13034">
        <v>2024</v>
      </c>
      <c r="B13034">
        <v>3151909</v>
      </c>
      <c r="C13034" t="s">
        <v>186</v>
      </c>
      <c r="D13034" t="s">
        <v>303</v>
      </c>
      <c r="E13034" t="s">
        <v>300</v>
      </c>
      <c r="F13034" s="8">
        <v>8934031.9399999995</v>
      </c>
      <c r="G13034" s="10"/>
      <c r="I13034" s="8">
        <v>0</v>
      </c>
      <c r="J13034" s="8">
        <v>9069200.4201397821</v>
      </c>
    </row>
    <row r="13035" spans="1:10" hidden="1" x14ac:dyDescent="0.35">
      <c r="A13035">
        <v>2024</v>
      </c>
      <c r="B13035">
        <v>3151909</v>
      </c>
      <c r="C13035" t="s">
        <v>186</v>
      </c>
      <c r="D13035" t="s">
        <v>303</v>
      </c>
      <c r="E13035" t="s">
        <v>306</v>
      </c>
      <c r="F13035" s="8">
        <v>9587.68</v>
      </c>
      <c r="G13035" s="10"/>
      <c r="I13035" s="8">
        <v>0</v>
      </c>
      <c r="J13035" s="8">
        <v>0</v>
      </c>
    </row>
    <row r="13036" spans="1:10" hidden="1" x14ac:dyDescent="0.35">
      <c r="A13036">
        <v>2024</v>
      </c>
      <c r="B13036">
        <v>3151909</v>
      </c>
      <c r="C13036" t="s">
        <v>186</v>
      </c>
      <c r="D13036" t="s">
        <v>303</v>
      </c>
      <c r="E13036" t="s">
        <v>301</v>
      </c>
      <c r="F13036" s="8">
        <v>2895</v>
      </c>
      <c r="G13036" s="10"/>
      <c r="I13036" s="8">
        <v>0</v>
      </c>
      <c r="J13036" s="8">
        <v>0</v>
      </c>
    </row>
    <row r="13037" spans="1:10" hidden="1" x14ac:dyDescent="0.35">
      <c r="A13037">
        <v>2024</v>
      </c>
      <c r="B13037">
        <v>3151909</v>
      </c>
      <c r="C13037" t="s">
        <v>186</v>
      </c>
      <c r="D13037" t="s">
        <v>303</v>
      </c>
      <c r="E13037" t="s">
        <v>309</v>
      </c>
      <c r="F13037" s="8">
        <v>152207.20000000001</v>
      </c>
      <c r="G13037" s="10"/>
      <c r="I13037" s="8">
        <v>0</v>
      </c>
      <c r="J13037" s="8">
        <v>0</v>
      </c>
    </row>
    <row r="13038" spans="1:10" hidden="1" x14ac:dyDescent="0.35">
      <c r="A13038">
        <v>2024</v>
      </c>
      <c r="B13038">
        <v>3152131</v>
      </c>
      <c r="C13038" t="s">
        <v>187</v>
      </c>
      <c r="D13038" t="s">
        <v>303</v>
      </c>
      <c r="E13038" t="s">
        <v>299</v>
      </c>
      <c r="F13038" s="8">
        <v>7558717.2199999997</v>
      </c>
      <c r="G13038" s="10">
        <v>6801405.46</v>
      </c>
      <c r="H13038">
        <v>0.78112598950982115</v>
      </c>
      <c r="I13038" s="8">
        <v>591555.89789742418</v>
      </c>
      <c r="J13038" s="8">
        <v>0</v>
      </c>
    </row>
    <row r="13039" spans="1:10" hidden="1" x14ac:dyDescent="0.35">
      <c r="A13039">
        <v>2024</v>
      </c>
      <c r="B13039">
        <v>3152131</v>
      </c>
      <c r="C13039" t="s">
        <v>187</v>
      </c>
      <c r="D13039" t="s">
        <v>303</v>
      </c>
      <c r="E13039" t="s">
        <v>300</v>
      </c>
      <c r="F13039" s="8">
        <v>5312754.57</v>
      </c>
      <c r="G13039" s="10"/>
      <c r="I13039" s="8">
        <v>0</v>
      </c>
      <c r="J13039" s="8">
        <v>5904310.4678974245</v>
      </c>
    </row>
    <row r="13040" spans="1:10" hidden="1" x14ac:dyDescent="0.35">
      <c r="A13040">
        <v>2024</v>
      </c>
      <c r="B13040">
        <v>3152131</v>
      </c>
      <c r="C13040" t="s">
        <v>187</v>
      </c>
      <c r="D13040" t="s">
        <v>303</v>
      </c>
      <c r="E13040" t="s">
        <v>301</v>
      </c>
      <c r="F13040" s="8">
        <v>1395548.54</v>
      </c>
      <c r="G13040" s="10"/>
      <c r="I13040" s="8">
        <v>0</v>
      </c>
      <c r="J13040" s="8">
        <v>0</v>
      </c>
    </row>
    <row r="13041" spans="1:10" hidden="1" x14ac:dyDescent="0.35">
      <c r="A13041">
        <v>2024</v>
      </c>
      <c r="B13041">
        <v>3152131</v>
      </c>
      <c r="C13041" t="s">
        <v>187</v>
      </c>
      <c r="D13041" t="s">
        <v>303</v>
      </c>
      <c r="E13041" t="s">
        <v>309</v>
      </c>
      <c r="F13041" s="8">
        <v>757311.76</v>
      </c>
      <c r="G13041" s="10"/>
      <c r="I13041" s="8">
        <v>0</v>
      </c>
      <c r="J13041" s="8">
        <v>0</v>
      </c>
    </row>
    <row r="13042" spans="1:10" hidden="1" x14ac:dyDescent="0.35">
      <c r="A13042">
        <v>2024</v>
      </c>
      <c r="B13042">
        <v>3152170</v>
      </c>
      <c r="C13042" t="s">
        <v>188</v>
      </c>
      <c r="D13042" t="s">
        <v>303</v>
      </c>
      <c r="E13042" t="s">
        <v>299</v>
      </c>
      <c r="F13042" s="8">
        <v>22728732.48</v>
      </c>
      <c r="G13042" s="10">
        <v>22124198.449999999</v>
      </c>
      <c r="H13042">
        <v>0.77705822693883864</v>
      </c>
      <c r="I13042" s="8">
        <v>469758.14147599071</v>
      </c>
      <c r="J13042" s="8">
        <v>0</v>
      </c>
    </row>
    <row r="13043" spans="1:10" hidden="1" x14ac:dyDescent="0.35">
      <c r="A13043">
        <v>2024</v>
      </c>
      <c r="B13043">
        <v>3152170</v>
      </c>
      <c r="C13043" t="s">
        <v>188</v>
      </c>
      <c r="D13043" t="s">
        <v>303</v>
      </c>
      <c r="E13043" t="s">
        <v>300</v>
      </c>
      <c r="F13043" s="8">
        <v>17191790.420000002</v>
      </c>
      <c r="G13043" s="10"/>
      <c r="I13043" s="8">
        <v>0</v>
      </c>
      <c r="J13043" s="8">
        <v>17661548.561475992</v>
      </c>
    </row>
    <row r="13044" spans="1:10" hidden="1" x14ac:dyDescent="0.35">
      <c r="A13044">
        <v>2024</v>
      </c>
      <c r="B13044">
        <v>3152170</v>
      </c>
      <c r="C13044" t="s">
        <v>188</v>
      </c>
      <c r="D13044" t="s">
        <v>303</v>
      </c>
      <c r="E13044" t="s">
        <v>306</v>
      </c>
      <c r="F13044" s="8">
        <v>598836.4</v>
      </c>
      <c r="G13044" s="10"/>
      <c r="I13044" s="8">
        <v>0</v>
      </c>
      <c r="J13044" s="8">
        <v>0</v>
      </c>
    </row>
    <row r="13045" spans="1:10" hidden="1" x14ac:dyDescent="0.35">
      <c r="A13045">
        <v>2024</v>
      </c>
      <c r="B13045">
        <v>3152170</v>
      </c>
      <c r="C13045" t="s">
        <v>188</v>
      </c>
      <c r="D13045" t="s">
        <v>303</v>
      </c>
      <c r="E13045" t="s">
        <v>301</v>
      </c>
      <c r="F13045" s="8">
        <v>4214387.83</v>
      </c>
      <c r="G13045" s="10"/>
      <c r="I13045" s="8">
        <v>0</v>
      </c>
      <c r="J13045" s="8">
        <v>0</v>
      </c>
    </row>
    <row r="13046" spans="1:10" hidden="1" x14ac:dyDescent="0.35">
      <c r="A13046">
        <v>2024</v>
      </c>
      <c r="B13046">
        <v>3152170</v>
      </c>
      <c r="C13046" t="s">
        <v>188</v>
      </c>
      <c r="D13046" t="s">
        <v>303</v>
      </c>
      <c r="E13046" t="s">
        <v>305</v>
      </c>
      <c r="F13046" s="8">
        <v>63078.63</v>
      </c>
      <c r="G13046" s="10"/>
      <c r="I13046" s="8">
        <v>0</v>
      </c>
      <c r="J13046" s="8">
        <v>0</v>
      </c>
    </row>
    <row r="13047" spans="1:10" hidden="1" x14ac:dyDescent="0.35">
      <c r="A13047">
        <v>2024</v>
      </c>
      <c r="B13047">
        <v>3152170</v>
      </c>
      <c r="C13047" t="s">
        <v>188</v>
      </c>
      <c r="D13047" t="s">
        <v>303</v>
      </c>
      <c r="E13047" t="s">
        <v>309</v>
      </c>
      <c r="F13047" s="8">
        <v>604534.03</v>
      </c>
      <c r="G13047" s="10"/>
      <c r="I13047" s="8">
        <v>0</v>
      </c>
      <c r="J13047" s="8">
        <v>0</v>
      </c>
    </row>
    <row r="13048" spans="1:10" hidden="1" x14ac:dyDescent="0.35">
      <c r="A13048">
        <v>2024</v>
      </c>
      <c r="B13048">
        <v>3152204</v>
      </c>
      <c r="C13048" t="s">
        <v>189</v>
      </c>
      <c r="D13048" t="s">
        <v>303</v>
      </c>
      <c r="E13048" t="s">
        <v>299</v>
      </c>
      <c r="F13048" s="8">
        <v>45441779.32</v>
      </c>
      <c r="G13048" s="10">
        <v>41482269.93</v>
      </c>
      <c r="H13048">
        <v>0.58929911987099404</v>
      </c>
      <c r="I13048" s="8">
        <v>2333335.3986479365</v>
      </c>
      <c r="J13048" s="8">
        <v>0</v>
      </c>
    </row>
    <row r="13049" spans="1:10" hidden="1" x14ac:dyDescent="0.35">
      <c r="A13049">
        <v>2024</v>
      </c>
      <c r="B13049">
        <v>3152204</v>
      </c>
      <c r="C13049" t="s">
        <v>189</v>
      </c>
      <c r="D13049" t="s">
        <v>303</v>
      </c>
      <c r="E13049" t="s">
        <v>300</v>
      </c>
      <c r="F13049" s="8">
        <v>24445465.16</v>
      </c>
      <c r="G13049" s="10"/>
      <c r="I13049" s="8">
        <v>0</v>
      </c>
      <c r="J13049" s="8">
        <v>26778800.558647938</v>
      </c>
    </row>
    <row r="13050" spans="1:10" hidden="1" x14ac:dyDescent="0.35">
      <c r="A13050">
        <v>2024</v>
      </c>
      <c r="B13050">
        <v>3152204</v>
      </c>
      <c r="C13050" t="s">
        <v>189</v>
      </c>
      <c r="D13050" t="s">
        <v>303</v>
      </c>
      <c r="E13050" t="s">
        <v>306</v>
      </c>
      <c r="F13050" s="8">
        <v>103500</v>
      </c>
      <c r="G13050" s="10"/>
      <c r="I13050" s="8">
        <v>0</v>
      </c>
      <c r="J13050" s="8">
        <v>0</v>
      </c>
    </row>
    <row r="13051" spans="1:10" hidden="1" x14ac:dyDescent="0.35">
      <c r="A13051">
        <v>2024</v>
      </c>
      <c r="B13051">
        <v>3152204</v>
      </c>
      <c r="C13051" t="s">
        <v>189</v>
      </c>
      <c r="D13051" t="s">
        <v>303</v>
      </c>
      <c r="E13051" t="s">
        <v>301</v>
      </c>
      <c r="F13051" s="8">
        <v>15871631.48</v>
      </c>
      <c r="G13051" s="10"/>
      <c r="I13051" s="8">
        <v>0</v>
      </c>
      <c r="J13051" s="8">
        <v>0</v>
      </c>
    </row>
    <row r="13052" spans="1:10" hidden="1" x14ac:dyDescent="0.35">
      <c r="A13052">
        <v>2024</v>
      </c>
      <c r="B13052">
        <v>3152204</v>
      </c>
      <c r="C13052" t="s">
        <v>189</v>
      </c>
      <c r="D13052" t="s">
        <v>303</v>
      </c>
      <c r="E13052" t="s">
        <v>305</v>
      </c>
      <c r="F13052" s="8">
        <v>1061673.29</v>
      </c>
      <c r="G13052" s="10"/>
      <c r="I13052" s="8">
        <v>0</v>
      </c>
      <c r="J13052" s="8">
        <v>0</v>
      </c>
    </row>
    <row r="13053" spans="1:10" hidden="1" x14ac:dyDescent="0.35">
      <c r="A13053">
        <v>2024</v>
      </c>
      <c r="B13053">
        <v>3152204</v>
      </c>
      <c r="C13053" t="s">
        <v>189</v>
      </c>
      <c r="D13053" t="s">
        <v>303</v>
      </c>
      <c r="E13053" t="s">
        <v>309</v>
      </c>
      <c r="F13053" s="8">
        <v>3959509.39</v>
      </c>
      <c r="G13053" s="10"/>
      <c r="I13053" s="8">
        <v>0</v>
      </c>
      <c r="J13053" s="8">
        <v>0</v>
      </c>
    </row>
    <row r="13054" spans="1:10" hidden="1" x14ac:dyDescent="0.35">
      <c r="A13054">
        <v>2024</v>
      </c>
      <c r="B13054">
        <v>3152402</v>
      </c>
      <c r="C13054" t="s">
        <v>190</v>
      </c>
      <c r="D13054" t="s">
        <v>303</v>
      </c>
      <c r="E13054" t="s">
        <v>299</v>
      </c>
      <c r="F13054" s="8">
        <v>23805770.460000001</v>
      </c>
      <c r="G13054" s="10">
        <v>22119558.280000001</v>
      </c>
      <c r="H13054">
        <v>0.67329650490651649</v>
      </c>
      <c r="I13054" s="8">
        <v>1135320.7673247978</v>
      </c>
      <c r="J13054" s="8">
        <v>0</v>
      </c>
    </row>
    <row r="13055" spans="1:10" hidden="1" x14ac:dyDescent="0.35">
      <c r="A13055">
        <v>2024</v>
      </c>
      <c r="B13055">
        <v>3152402</v>
      </c>
      <c r="C13055" t="s">
        <v>190</v>
      </c>
      <c r="D13055" t="s">
        <v>303</v>
      </c>
      <c r="E13055" t="s">
        <v>300</v>
      </c>
      <c r="F13055" s="8">
        <v>14893021.279999999</v>
      </c>
      <c r="G13055" s="10"/>
      <c r="I13055" s="8">
        <v>0</v>
      </c>
      <c r="J13055" s="8">
        <v>16028342.047324797</v>
      </c>
    </row>
    <row r="13056" spans="1:10" hidden="1" x14ac:dyDescent="0.35">
      <c r="A13056">
        <v>2024</v>
      </c>
      <c r="B13056">
        <v>3152402</v>
      </c>
      <c r="C13056" t="s">
        <v>190</v>
      </c>
      <c r="D13056" t="s">
        <v>303</v>
      </c>
      <c r="E13056" t="s">
        <v>306</v>
      </c>
      <c r="F13056" s="8">
        <v>1005541.56</v>
      </c>
      <c r="G13056" s="10"/>
      <c r="I13056" s="8">
        <v>0</v>
      </c>
      <c r="J13056" s="8">
        <v>0</v>
      </c>
    </row>
    <row r="13057" spans="1:10" hidden="1" x14ac:dyDescent="0.35">
      <c r="A13057">
        <v>2024</v>
      </c>
      <c r="B13057">
        <v>3152402</v>
      </c>
      <c r="C13057" t="s">
        <v>190</v>
      </c>
      <c r="D13057" t="s">
        <v>303</v>
      </c>
      <c r="E13057" t="s">
        <v>301</v>
      </c>
      <c r="F13057" s="8">
        <v>3432027.9</v>
      </c>
      <c r="G13057" s="10"/>
      <c r="I13057" s="8">
        <v>0</v>
      </c>
      <c r="J13057" s="8">
        <v>0</v>
      </c>
    </row>
    <row r="13058" spans="1:10" hidden="1" x14ac:dyDescent="0.35">
      <c r="A13058">
        <v>2024</v>
      </c>
      <c r="B13058">
        <v>3152402</v>
      </c>
      <c r="C13058" t="s">
        <v>190</v>
      </c>
      <c r="D13058" t="s">
        <v>303</v>
      </c>
      <c r="E13058" t="s">
        <v>305</v>
      </c>
      <c r="F13058" s="8">
        <v>918819.91</v>
      </c>
      <c r="G13058" s="10"/>
      <c r="I13058" s="8">
        <v>0</v>
      </c>
      <c r="J13058" s="8">
        <v>0</v>
      </c>
    </row>
    <row r="13059" spans="1:10" hidden="1" x14ac:dyDescent="0.35">
      <c r="A13059">
        <v>2024</v>
      </c>
      <c r="B13059">
        <v>3152402</v>
      </c>
      <c r="C13059" t="s">
        <v>190</v>
      </c>
      <c r="D13059" t="s">
        <v>303</v>
      </c>
      <c r="E13059" t="s">
        <v>309</v>
      </c>
      <c r="F13059" s="8">
        <v>1686212.18</v>
      </c>
      <c r="G13059" s="10"/>
      <c r="I13059" s="8">
        <v>0</v>
      </c>
      <c r="J13059" s="8">
        <v>0</v>
      </c>
    </row>
    <row r="13060" spans="1:10" hidden="1" x14ac:dyDescent="0.35">
      <c r="A13060">
        <v>2024</v>
      </c>
      <c r="B13060">
        <v>2109205</v>
      </c>
      <c r="C13060" t="s">
        <v>191</v>
      </c>
      <c r="D13060" t="s">
        <v>303</v>
      </c>
      <c r="E13060" t="s">
        <v>299</v>
      </c>
      <c r="F13060" s="8">
        <v>33942376.520000003</v>
      </c>
      <c r="G13060" s="10">
        <v>31213790.490000002</v>
      </c>
      <c r="H13060">
        <v>0.8904952180961474</v>
      </c>
      <c r="I13060" s="8">
        <v>2429792.8118789508</v>
      </c>
      <c r="J13060" s="8">
        <v>0</v>
      </c>
    </row>
    <row r="13061" spans="1:10" hidden="1" x14ac:dyDescent="0.35">
      <c r="A13061">
        <v>2024</v>
      </c>
      <c r="B13061">
        <v>2109205</v>
      </c>
      <c r="C13061" t="s">
        <v>191</v>
      </c>
      <c r="D13061" t="s">
        <v>303</v>
      </c>
      <c r="E13061" t="s">
        <v>300</v>
      </c>
      <c r="F13061" s="8">
        <v>27795731.170000002</v>
      </c>
      <c r="G13061" s="10"/>
      <c r="I13061" s="8">
        <v>0</v>
      </c>
      <c r="J13061" s="8">
        <v>30225523.981878951</v>
      </c>
    </row>
    <row r="13062" spans="1:10" hidden="1" x14ac:dyDescent="0.35">
      <c r="A13062">
        <v>2024</v>
      </c>
      <c r="B13062">
        <v>2109205</v>
      </c>
      <c r="C13062" t="s">
        <v>191</v>
      </c>
      <c r="D13062" t="s">
        <v>303</v>
      </c>
      <c r="E13062" t="s">
        <v>301</v>
      </c>
      <c r="F13062" s="8">
        <v>3418059.32</v>
      </c>
      <c r="G13062" s="10"/>
      <c r="I13062" s="8">
        <v>0</v>
      </c>
      <c r="J13062" s="8">
        <v>0</v>
      </c>
    </row>
    <row r="13063" spans="1:10" hidden="1" x14ac:dyDescent="0.35">
      <c r="A13063">
        <v>2024</v>
      </c>
      <c r="B13063">
        <v>2109205</v>
      </c>
      <c r="C13063" t="s">
        <v>191</v>
      </c>
      <c r="D13063" t="s">
        <v>303</v>
      </c>
      <c r="E13063" t="s">
        <v>309</v>
      </c>
      <c r="F13063" s="8">
        <v>2728586.03</v>
      </c>
      <c r="G13063" s="10"/>
      <c r="I13063" s="8">
        <v>0</v>
      </c>
      <c r="J13063" s="8">
        <v>0</v>
      </c>
    </row>
    <row r="13064" spans="1:10" hidden="1" x14ac:dyDescent="0.35">
      <c r="A13064">
        <v>2024</v>
      </c>
      <c r="B13064">
        <v>3153301</v>
      </c>
      <c r="C13064" t="s">
        <v>192</v>
      </c>
      <c r="D13064" t="s">
        <v>303</v>
      </c>
      <c r="E13064" t="s">
        <v>299</v>
      </c>
      <c r="F13064" s="8">
        <v>8257456.9000000004</v>
      </c>
      <c r="G13064" s="10">
        <v>7869446.2600000007</v>
      </c>
      <c r="H13064">
        <v>0.72282957428824224</v>
      </c>
      <c r="I13064" s="8">
        <v>280465.56573050842</v>
      </c>
      <c r="J13064" s="8">
        <v>0</v>
      </c>
    </row>
    <row r="13065" spans="1:10" hidden="1" x14ac:dyDescent="0.35">
      <c r="A13065">
        <v>2024</v>
      </c>
      <c r="B13065">
        <v>3153301</v>
      </c>
      <c r="C13065" t="s">
        <v>192</v>
      </c>
      <c r="D13065" t="s">
        <v>303</v>
      </c>
      <c r="E13065" t="s">
        <v>300</v>
      </c>
      <c r="F13065" s="8">
        <v>5688268.4900000002</v>
      </c>
      <c r="G13065" s="10"/>
      <c r="I13065" s="8">
        <v>0</v>
      </c>
      <c r="J13065" s="8">
        <v>5968734.0557305086</v>
      </c>
    </row>
    <row r="13066" spans="1:10" hidden="1" x14ac:dyDescent="0.35">
      <c r="A13066">
        <v>2024</v>
      </c>
      <c r="B13066">
        <v>3153301</v>
      </c>
      <c r="C13066" t="s">
        <v>192</v>
      </c>
      <c r="D13066" t="s">
        <v>303</v>
      </c>
      <c r="E13066" t="s">
        <v>306</v>
      </c>
      <c r="F13066" s="8">
        <v>33945.79</v>
      </c>
      <c r="G13066" s="10"/>
      <c r="I13066" s="8">
        <v>0</v>
      </c>
      <c r="J13066" s="8">
        <v>0</v>
      </c>
    </row>
    <row r="13067" spans="1:10" hidden="1" x14ac:dyDescent="0.35">
      <c r="A13067">
        <v>2024</v>
      </c>
      <c r="B13067">
        <v>3153301</v>
      </c>
      <c r="C13067" t="s">
        <v>192</v>
      </c>
      <c r="D13067" t="s">
        <v>303</v>
      </c>
      <c r="E13067" t="s">
        <v>301</v>
      </c>
      <c r="F13067" s="8">
        <v>1564889.7</v>
      </c>
      <c r="G13067" s="10"/>
      <c r="I13067" s="8">
        <v>0</v>
      </c>
      <c r="J13067" s="8">
        <v>0</v>
      </c>
    </row>
    <row r="13068" spans="1:10" hidden="1" x14ac:dyDescent="0.35">
      <c r="A13068">
        <v>2024</v>
      </c>
      <c r="B13068">
        <v>3153301</v>
      </c>
      <c r="C13068" t="s">
        <v>192</v>
      </c>
      <c r="D13068" t="s">
        <v>303</v>
      </c>
      <c r="E13068" t="s">
        <v>309</v>
      </c>
      <c r="F13068" s="8">
        <v>388010.64</v>
      </c>
      <c r="G13068" s="10"/>
      <c r="I13068" s="8">
        <v>0</v>
      </c>
      <c r="J13068" s="8">
        <v>0</v>
      </c>
    </row>
    <row r="13069" spans="1:10" hidden="1" x14ac:dyDescent="0.35">
      <c r="A13069">
        <v>2024</v>
      </c>
      <c r="B13069">
        <v>3154309</v>
      </c>
      <c r="C13069" t="s">
        <v>193</v>
      </c>
      <c r="D13069" t="s">
        <v>303</v>
      </c>
      <c r="E13069" t="s">
        <v>299</v>
      </c>
      <c r="F13069" s="8">
        <v>28026832.059999999</v>
      </c>
      <c r="G13069" s="10">
        <v>25892678.359999999</v>
      </c>
      <c r="H13069">
        <v>0.81801562300795527</v>
      </c>
      <c r="I13069" s="8">
        <v>1745771.0685002331</v>
      </c>
      <c r="J13069" s="8">
        <v>0</v>
      </c>
    </row>
    <row r="13070" spans="1:10" hidden="1" x14ac:dyDescent="0.35">
      <c r="A13070">
        <v>2024</v>
      </c>
      <c r="B13070">
        <v>3154309</v>
      </c>
      <c r="C13070" t="s">
        <v>193</v>
      </c>
      <c r="D13070" t="s">
        <v>303</v>
      </c>
      <c r="E13070" t="s">
        <v>300</v>
      </c>
      <c r="F13070" s="8">
        <v>21180615.420000002</v>
      </c>
      <c r="G13070" s="10"/>
      <c r="I13070" s="8">
        <v>0</v>
      </c>
      <c r="J13070" s="8">
        <v>22926386.488500234</v>
      </c>
    </row>
    <row r="13071" spans="1:10" hidden="1" x14ac:dyDescent="0.35">
      <c r="A13071">
        <v>2024</v>
      </c>
      <c r="B13071">
        <v>3154309</v>
      </c>
      <c r="C13071" t="s">
        <v>193</v>
      </c>
      <c r="D13071" t="s">
        <v>303</v>
      </c>
      <c r="E13071" t="s">
        <v>306</v>
      </c>
      <c r="F13071" s="8">
        <v>48699.95</v>
      </c>
      <c r="G13071" s="10"/>
      <c r="I13071" s="8">
        <v>0</v>
      </c>
      <c r="J13071" s="8">
        <v>0</v>
      </c>
    </row>
    <row r="13072" spans="1:10" hidden="1" x14ac:dyDescent="0.35">
      <c r="A13072">
        <v>2024</v>
      </c>
      <c r="B13072">
        <v>3154309</v>
      </c>
      <c r="C13072" t="s">
        <v>193</v>
      </c>
      <c r="D13072" t="s">
        <v>303</v>
      </c>
      <c r="E13072" t="s">
        <v>301</v>
      </c>
      <c r="F13072" s="8">
        <v>4485142.76</v>
      </c>
      <c r="G13072" s="10"/>
      <c r="I13072" s="8">
        <v>0</v>
      </c>
      <c r="J13072" s="8">
        <v>0</v>
      </c>
    </row>
    <row r="13073" spans="1:10" hidden="1" x14ac:dyDescent="0.35">
      <c r="A13073">
        <v>2024</v>
      </c>
      <c r="B13073">
        <v>3154309</v>
      </c>
      <c r="C13073" t="s">
        <v>193</v>
      </c>
      <c r="D13073" t="s">
        <v>303</v>
      </c>
      <c r="E13073" t="s">
        <v>309</v>
      </c>
      <c r="F13073" s="8">
        <v>2134153.7000000002</v>
      </c>
      <c r="G13073" s="10"/>
      <c r="I13073" s="8">
        <v>0</v>
      </c>
      <c r="J13073" s="8">
        <v>0</v>
      </c>
    </row>
    <row r="13074" spans="1:10" hidden="1" x14ac:dyDescent="0.35">
      <c r="A13074">
        <v>2024</v>
      </c>
      <c r="B13074">
        <v>1718550</v>
      </c>
      <c r="C13074" t="s">
        <v>194</v>
      </c>
      <c r="D13074" t="s">
        <v>303</v>
      </c>
      <c r="E13074" t="s">
        <v>299</v>
      </c>
      <c r="F13074" s="8">
        <v>10353840.800000001</v>
      </c>
      <c r="G13074" s="10">
        <v>10353840.800000001</v>
      </c>
      <c r="H13074">
        <v>0.92881198443769764</v>
      </c>
      <c r="I13074" s="8">
        <v>0</v>
      </c>
      <c r="J13074" s="8">
        <v>0</v>
      </c>
    </row>
    <row r="13075" spans="1:10" hidden="1" x14ac:dyDescent="0.35">
      <c r="A13075">
        <v>2024</v>
      </c>
      <c r="B13075">
        <v>1718550</v>
      </c>
      <c r="C13075" t="s">
        <v>194</v>
      </c>
      <c r="D13075" t="s">
        <v>303</v>
      </c>
      <c r="E13075" t="s">
        <v>300</v>
      </c>
      <c r="F13075" s="8">
        <v>9616771.4199999999</v>
      </c>
      <c r="G13075" s="10"/>
      <c r="I13075" s="8">
        <v>0</v>
      </c>
      <c r="J13075" s="8">
        <v>9616771.4199999999</v>
      </c>
    </row>
    <row r="13076" spans="1:10" hidden="1" x14ac:dyDescent="0.35">
      <c r="A13076">
        <v>2024</v>
      </c>
      <c r="B13076">
        <v>1718550</v>
      </c>
      <c r="C13076" t="s">
        <v>194</v>
      </c>
      <c r="D13076" t="s">
        <v>303</v>
      </c>
      <c r="E13076" t="s">
        <v>301</v>
      </c>
      <c r="F13076" s="8">
        <v>560181.85</v>
      </c>
      <c r="G13076" s="10"/>
      <c r="I13076" s="8">
        <v>0</v>
      </c>
      <c r="J13076" s="8">
        <v>0</v>
      </c>
    </row>
    <row r="13077" spans="1:10" hidden="1" x14ac:dyDescent="0.35">
      <c r="A13077">
        <v>2024</v>
      </c>
      <c r="B13077">
        <v>3154507</v>
      </c>
      <c r="C13077" t="s">
        <v>195</v>
      </c>
      <c r="D13077" t="s">
        <v>303</v>
      </c>
      <c r="E13077" t="s">
        <v>299</v>
      </c>
      <c r="F13077" s="8">
        <v>17244247.859999999</v>
      </c>
      <c r="G13077" s="10">
        <v>15822549.59</v>
      </c>
      <c r="H13077">
        <v>0.86548916545377064</v>
      </c>
      <c r="I13077" s="8">
        <v>1230464.4492293694</v>
      </c>
      <c r="J13077" s="8">
        <v>0</v>
      </c>
    </row>
    <row r="13078" spans="1:10" hidden="1" x14ac:dyDescent="0.35">
      <c r="A13078">
        <v>2024</v>
      </c>
      <c r="B13078">
        <v>3154507</v>
      </c>
      <c r="C13078" t="s">
        <v>195</v>
      </c>
      <c r="D13078" t="s">
        <v>303</v>
      </c>
      <c r="E13078" t="s">
        <v>300</v>
      </c>
      <c r="F13078" s="8">
        <v>13694245.24</v>
      </c>
      <c r="G13078" s="10"/>
      <c r="I13078" s="8">
        <v>0</v>
      </c>
      <c r="J13078" s="8">
        <v>14924709.689229369</v>
      </c>
    </row>
    <row r="13079" spans="1:10" hidden="1" x14ac:dyDescent="0.35">
      <c r="A13079">
        <v>2024</v>
      </c>
      <c r="B13079">
        <v>3154507</v>
      </c>
      <c r="C13079" t="s">
        <v>195</v>
      </c>
      <c r="D13079" t="s">
        <v>303</v>
      </c>
      <c r="E13079" t="s">
        <v>301</v>
      </c>
      <c r="F13079" s="8">
        <v>2128304.35</v>
      </c>
      <c r="G13079" s="10"/>
      <c r="I13079" s="8">
        <v>0</v>
      </c>
      <c r="J13079" s="8">
        <v>0</v>
      </c>
    </row>
    <row r="13080" spans="1:10" hidden="1" x14ac:dyDescent="0.35">
      <c r="A13080">
        <v>2024</v>
      </c>
      <c r="B13080">
        <v>3154507</v>
      </c>
      <c r="C13080" t="s">
        <v>195</v>
      </c>
      <c r="D13080" t="s">
        <v>303</v>
      </c>
      <c r="E13080" t="s">
        <v>309</v>
      </c>
      <c r="F13080" s="8">
        <v>1421698.27</v>
      </c>
      <c r="G13080" s="10"/>
      <c r="I13080" s="8">
        <v>0</v>
      </c>
      <c r="J13080" s="8">
        <v>0</v>
      </c>
    </row>
    <row r="13081" spans="1:10" hidden="1" x14ac:dyDescent="0.35">
      <c r="A13081">
        <v>2024</v>
      </c>
      <c r="B13081">
        <v>3155108</v>
      </c>
      <c r="C13081" t="s">
        <v>196</v>
      </c>
      <c r="D13081" t="s">
        <v>303</v>
      </c>
      <c r="E13081" t="s">
        <v>299</v>
      </c>
      <c r="F13081" s="8">
        <v>11642440</v>
      </c>
      <c r="G13081" s="10">
        <v>11027148.98</v>
      </c>
      <c r="H13081">
        <v>0.74825690892225527</v>
      </c>
      <c r="I13081" s="8">
        <v>460395.75671282155</v>
      </c>
      <c r="J13081" s="8">
        <v>0</v>
      </c>
    </row>
    <row r="13082" spans="1:10" hidden="1" x14ac:dyDescent="0.35">
      <c r="A13082">
        <v>2024</v>
      </c>
      <c r="B13082">
        <v>3155108</v>
      </c>
      <c r="C13082" t="s">
        <v>196</v>
      </c>
      <c r="D13082" t="s">
        <v>303</v>
      </c>
      <c r="E13082" t="s">
        <v>300</v>
      </c>
      <c r="F13082" s="8">
        <v>8251140.4100000001</v>
      </c>
      <c r="G13082" s="10"/>
      <c r="I13082" s="8">
        <v>0</v>
      </c>
      <c r="J13082" s="8">
        <v>8711536.1667128224</v>
      </c>
    </row>
    <row r="13083" spans="1:10" hidden="1" x14ac:dyDescent="0.35">
      <c r="A13083">
        <v>2024</v>
      </c>
      <c r="B13083">
        <v>3155108</v>
      </c>
      <c r="C13083" t="s">
        <v>196</v>
      </c>
      <c r="D13083" t="s">
        <v>303</v>
      </c>
      <c r="E13083" t="s">
        <v>306</v>
      </c>
      <c r="F13083" s="8">
        <v>159966</v>
      </c>
      <c r="G13083" s="10"/>
      <c r="I13083" s="8">
        <v>0</v>
      </c>
      <c r="J13083" s="8">
        <v>0</v>
      </c>
    </row>
    <row r="13084" spans="1:10" hidden="1" x14ac:dyDescent="0.35">
      <c r="A13084">
        <v>2024</v>
      </c>
      <c r="B13084">
        <v>3155108</v>
      </c>
      <c r="C13084" t="s">
        <v>196</v>
      </c>
      <c r="D13084" t="s">
        <v>303</v>
      </c>
      <c r="E13084" t="s">
        <v>301</v>
      </c>
      <c r="F13084" s="8">
        <v>1974874.22</v>
      </c>
      <c r="G13084" s="10"/>
      <c r="I13084" s="8">
        <v>0</v>
      </c>
      <c r="J13084" s="8">
        <v>0</v>
      </c>
    </row>
    <row r="13085" spans="1:10" hidden="1" x14ac:dyDescent="0.35">
      <c r="A13085">
        <v>2024</v>
      </c>
      <c r="B13085">
        <v>3155108</v>
      </c>
      <c r="C13085" t="s">
        <v>196</v>
      </c>
      <c r="D13085" t="s">
        <v>303</v>
      </c>
      <c r="E13085" t="s">
        <v>305</v>
      </c>
      <c r="F13085" s="8">
        <v>394684.58</v>
      </c>
      <c r="G13085" s="10"/>
      <c r="I13085" s="8">
        <v>0</v>
      </c>
      <c r="J13085" s="8">
        <v>0</v>
      </c>
    </row>
    <row r="13086" spans="1:10" hidden="1" x14ac:dyDescent="0.35">
      <c r="A13086">
        <v>2024</v>
      </c>
      <c r="B13086">
        <v>3155108</v>
      </c>
      <c r="C13086" t="s">
        <v>196</v>
      </c>
      <c r="D13086" t="s">
        <v>303</v>
      </c>
      <c r="E13086" t="s">
        <v>309</v>
      </c>
      <c r="F13086" s="8">
        <v>615291.02</v>
      </c>
      <c r="G13086" s="10"/>
      <c r="I13086" s="8">
        <v>0</v>
      </c>
      <c r="J13086" s="8">
        <v>0</v>
      </c>
    </row>
    <row r="13087" spans="1:10" hidden="1" x14ac:dyDescent="0.35">
      <c r="A13087">
        <v>2024</v>
      </c>
      <c r="B13087">
        <v>3155603</v>
      </c>
      <c r="C13087" t="s">
        <v>197</v>
      </c>
      <c r="D13087" t="s">
        <v>303</v>
      </c>
      <c r="E13087" t="s">
        <v>299</v>
      </c>
      <c r="F13087" s="8">
        <v>37282826.729999997</v>
      </c>
      <c r="G13087" s="10">
        <v>35139615.439999998</v>
      </c>
      <c r="H13087">
        <v>0.79075001368313214</v>
      </c>
      <c r="I13087" s="8">
        <v>1694744.3568933434</v>
      </c>
      <c r="J13087" s="8">
        <v>0</v>
      </c>
    </row>
    <row r="13088" spans="1:10" hidden="1" x14ac:dyDescent="0.35">
      <c r="A13088">
        <v>2024</v>
      </c>
      <c r="B13088">
        <v>3155603</v>
      </c>
      <c r="C13088" t="s">
        <v>197</v>
      </c>
      <c r="D13088" t="s">
        <v>303</v>
      </c>
      <c r="E13088" t="s">
        <v>300</v>
      </c>
      <c r="F13088" s="8">
        <v>27786651.390000001</v>
      </c>
      <c r="G13088" s="10"/>
      <c r="I13088" s="8">
        <v>0</v>
      </c>
      <c r="J13088" s="8">
        <v>29481395.746893343</v>
      </c>
    </row>
    <row r="13089" spans="1:10" hidden="1" x14ac:dyDescent="0.35">
      <c r="A13089">
        <v>2024</v>
      </c>
      <c r="B13089">
        <v>3155603</v>
      </c>
      <c r="C13089" t="s">
        <v>197</v>
      </c>
      <c r="D13089" t="s">
        <v>303</v>
      </c>
      <c r="E13089" t="s">
        <v>306</v>
      </c>
      <c r="F13089" s="8">
        <v>114694.83</v>
      </c>
      <c r="G13089" s="10"/>
      <c r="I13089" s="8">
        <v>0</v>
      </c>
      <c r="J13089" s="8">
        <v>0</v>
      </c>
    </row>
    <row r="13090" spans="1:10" hidden="1" x14ac:dyDescent="0.35">
      <c r="A13090">
        <v>2024</v>
      </c>
      <c r="B13090">
        <v>3155603</v>
      </c>
      <c r="C13090" t="s">
        <v>197</v>
      </c>
      <c r="D13090" t="s">
        <v>303</v>
      </c>
      <c r="E13090" t="s">
        <v>301</v>
      </c>
      <c r="F13090" s="8">
        <v>5905592.5700000003</v>
      </c>
      <c r="G13090" s="10"/>
      <c r="I13090" s="8">
        <v>0</v>
      </c>
      <c r="J13090" s="8">
        <v>0</v>
      </c>
    </row>
    <row r="13091" spans="1:10" hidden="1" x14ac:dyDescent="0.35">
      <c r="A13091">
        <v>2024</v>
      </c>
      <c r="B13091">
        <v>3155603</v>
      </c>
      <c r="C13091" t="s">
        <v>197</v>
      </c>
      <c r="D13091" t="s">
        <v>303</v>
      </c>
      <c r="E13091" t="s">
        <v>305</v>
      </c>
      <c r="F13091" s="8">
        <v>25316.01</v>
      </c>
      <c r="G13091" s="10"/>
      <c r="I13091" s="8">
        <v>0</v>
      </c>
      <c r="J13091" s="8">
        <v>0</v>
      </c>
    </row>
    <row r="13092" spans="1:10" hidden="1" x14ac:dyDescent="0.35">
      <c r="A13092">
        <v>2024</v>
      </c>
      <c r="B13092">
        <v>3155603</v>
      </c>
      <c r="C13092" t="s">
        <v>197</v>
      </c>
      <c r="D13092" t="s">
        <v>303</v>
      </c>
      <c r="E13092" t="s">
        <v>309</v>
      </c>
      <c r="F13092" s="8">
        <v>2143211.29</v>
      </c>
      <c r="G13092" s="10"/>
      <c r="I13092" s="8">
        <v>0</v>
      </c>
      <c r="J13092" s="8">
        <v>0</v>
      </c>
    </row>
    <row r="13093" spans="1:10" hidden="1" x14ac:dyDescent="0.35">
      <c r="A13093">
        <v>2024</v>
      </c>
      <c r="B13093">
        <v>3156007</v>
      </c>
      <c r="C13093" t="s">
        <v>198</v>
      </c>
      <c r="D13093" t="s">
        <v>303</v>
      </c>
      <c r="E13093" t="s">
        <v>299</v>
      </c>
      <c r="F13093" s="8">
        <v>15616810.609999999</v>
      </c>
      <c r="G13093" s="10">
        <v>14666789.049999999</v>
      </c>
      <c r="H13093">
        <v>0.76412191528724549</v>
      </c>
      <c r="I13093" s="8">
        <v>725932.29399137688</v>
      </c>
      <c r="J13093" s="8">
        <v>0</v>
      </c>
    </row>
    <row r="13094" spans="1:10" hidden="1" x14ac:dyDescent="0.35">
      <c r="A13094">
        <v>2024</v>
      </c>
      <c r="B13094">
        <v>3156007</v>
      </c>
      <c r="C13094" t="s">
        <v>198</v>
      </c>
      <c r="D13094" t="s">
        <v>303</v>
      </c>
      <c r="E13094" t="s">
        <v>300</v>
      </c>
      <c r="F13094" s="8">
        <v>11207214.939999999</v>
      </c>
      <c r="G13094" s="10"/>
      <c r="I13094" s="8">
        <v>0</v>
      </c>
      <c r="J13094" s="8">
        <v>11933147.233991377</v>
      </c>
    </row>
    <row r="13095" spans="1:10" hidden="1" x14ac:dyDescent="0.35">
      <c r="A13095">
        <v>2024</v>
      </c>
      <c r="B13095">
        <v>3156007</v>
      </c>
      <c r="C13095" t="s">
        <v>198</v>
      </c>
      <c r="D13095" t="s">
        <v>303</v>
      </c>
      <c r="E13095" t="s">
        <v>301</v>
      </c>
      <c r="F13095" s="8">
        <v>1722059.67</v>
      </c>
      <c r="G13095" s="10"/>
      <c r="I13095" s="8">
        <v>0</v>
      </c>
      <c r="J13095" s="8">
        <v>0</v>
      </c>
    </row>
    <row r="13096" spans="1:10" hidden="1" x14ac:dyDescent="0.35">
      <c r="A13096">
        <v>2024</v>
      </c>
      <c r="B13096">
        <v>3156007</v>
      </c>
      <c r="C13096" t="s">
        <v>198</v>
      </c>
      <c r="D13096" t="s">
        <v>303</v>
      </c>
      <c r="E13096" t="s">
        <v>304</v>
      </c>
      <c r="F13096" s="8">
        <v>6400.3</v>
      </c>
      <c r="G13096" s="10"/>
      <c r="I13096" s="8">
        <v>0</v>
      </c>
      <c r="J13096" s="8">
        <v>0</v>
      </c>
    </row>
    <row r="13097" spans="1:10" hidden="1" x14ac:dyDescent="0.35">
      <c r="A13097">
        <v>2024</v>
      </c>
      <c r="B13097">
        <v>3156007</v>
      </c>
      <c r="C13097" t="s">
        <v>198</v>
      </c>
      <c r="D13097" t="s">
        <v>303</v>
      </c>
      <c r="E13097" t="s">
        <v>305</v>
      </c>
      <c r="F13097" s="8">
        <v>390646.11</v>
      </c>
      <c r="G13097" s="10"/>
      <c r="I13097" s="8">
        <v>0</v>
      </c>
      <c r="J13097" s="8">
        <v>0</v>
      </c>
    </row>
    <row r="13098" spans="1:10" hidden="1" x14ac:dyDescent="0.35">
      <c r="A13098">
        <v>2024</v>
      </c>
      <c r="B13098">
        <v>3156007</v>
      </c>
      <c r="C13098" t="s">
        <v>198</v>
      </c>
      <c r="D13098" t="s">
        <v>303</v>
      </c>
      <c r="E13098" t="s">
        <v>309</v>
      </c>
      <c r="F13098" s="8">
        <v>950021.56</v>
      </c>
      <c r="G13098" s="10"/>
      <c r="I13098" s="8">
        <v>0</v>
      </c>
      <c r="J13098" s="8">
        <v>0</v>
      </c>
    </row>
    <row r="13099" spans="1:10" hidden="1" x14ac:dyDescent="0.35">
      <c r="A13099">
        <v>2024</v>
      </c>
      <c r="B13099">
        <v>3156502</v>
      </c>
      <c r="C13099" t="s">
        <v>199</v>
      </c>
      <c r="D13099" t="s">
        <v>303</v>
      </c>
      <c r="E13099" t="s">
        <v>299</v>
      </c>
      <c r="F13099" s="8">
        <v>9465778.4100000001</v>
      </c>
      <c r="G13099" s="10">
        <v>7617408.0300000003</v>
      </c>
      <c r="H13099">
        <v>0.77713726462937016</v>
      </c>
      <c r="I13099" s="8">
        <v>1436437.5011351495</v>
      </c>
      <c r="J13099" s="8">
        <v>0</v>
      </c>
    </row>
    <row r="13100" spans="1:10" hidden="1" x14ac:dyDescent="0.35">
      <c r="A13100">
        <v>2024</v>
      </c>
      <c r="B13100">
        <v>3156502</v>
      </c>
      <c r="C13100" t="s">
        <v>199</v>
      </c>
      <c r="D13100" t="s">
        <v>303</v>
      </c>
      <c r="E13100" t="s">
        <v>300</v>
      </c>
      <c r="F13100" s="8">
        <v>5919771.6399999997</v>
      </c>
      <c r="G13100" s="10"/>
      <c r="I13100" s="8">
        <v>0</v>
      </c>
      <c r="J13100" s="8">
        <v>7356209.1411351487</v>
      </c>
    </row>
    <row r="13101" spans="1:10" hidden="1" x14ac:dyDescent="0.35">
      <c r="A13101">
        <v>2024</v>
      </c>
      <c r="B13101">
        <v>3156502</v>
      </c>
      <c r="C13101" t="s">
        <v>199</v>
      </c>
      <c r="D13101" t="s">
        <v>303</v>
      </c>
      <c r="E13101" t="s">
        <v>301</v>
      </c>
      <c r="F13101" s="8">
        <v>1697636.39</v>
      </c>
      <c r="G13101" s="10"/>
      <c r="I13101" s="8">
        <v>0</v>
      </c>
      <c r="J13101" s="8">
        <v>0</v>
      </c>
    </row>
    <row r="13102" spans="1:10" hidden="1" x14ac:dyDescent="0.35">
      <c r="A13102">
        <v>2024</v>
      </c>
      <c r="B13102">
        <v>3156502</v>
      </c>
      <c r="C13102" t="s">
        <v>199</v>
      </c>
      <c r="D13102" t="s">
        <v>303</v>
      </c>
      <c r="E13102" t="s">
        <v>309</v>
      </c>
      <c r="F13102" s="8">
        <v>1848370.38</v>
      </c>
      <c r="G13102" s="10"/>
      <c r="I13102" s="8">
        <v>0</v>
      </c>
      <c r="J13102" s="8">
        <v>0</v>
      </c>
    </row>
    <row r="13103" spans="1:10" hidden="1" x14ac:dyDescent="0.35">
      <c r="A13103">
        <v>2024</v>
      </c>
      <c r="B13103">
        <v>3156601</v>
      </c>
      <c r="C13103" t="s">
        <v>200</v>
      </c>
      <c r="D13103" t="s">
        <v>303</v>
      </c>
      <c r="E13103" t="s">
        <v>299</v>
      </c>
      <c r="F13103" s="8">
        <v>15656359.6</v>
      </c>
      <c r="G13103" s="10">
        <v>14460695.129999999</v>
      </c>
      <c r="H13103">
        <v>0.63955185050637331</v>
      </c>
      <c r="I13103" s="8">
        <v>764689.42437322205</v>
      </c>
      <c r="J13103" s="8">
        <v>0</v>
      </c>
    </row>
    <row r="13104" spans="1:10" hidden="1" x14ac:dyDescent="0.35">
      <c r="A13104">
        <v>2024</v>
      </c>
      <c r="B13104">
        <v>3156601</v>
      </c>
      <c r="C13104" t="s">
        <v>200</v>
      </c>
      <c r="D13104" t="s">
        <v>303</v>
      </c>
      <c r="E13104" t="s">
        <v>300</v>
      </c>
      <c r="F13104" s="8">
        <v>9248364.3300000001</v>
      </c>
      <c r="G13104" s="10"/>
      <c r="I13104" s="8">
        <v>0</v>
      </c>
      <c r="J13104" s="8">
        <v>10013053.754373223</v>
      </c>
    </row>
    <row r="13105" spans="1:10" hidden="1" x14ac:dyDescent="0.35">
      <c r="A13105">
        <v>2024</v>
      </c>
      <c r="B13105">
        <v>3156601</v>
      </c>
      <c r="C13105" t="s">
        <v>200</v>
      </c>
      <c r="D13105" t="s">
        <v>303</v>
      </c>
      <c r="E13105" t="s">
        <v>301</v>
      </c>
      <c r="F13105" s="8">
        <v>4335524.6399999997</v>
      </c>
      <c r="G13105" s="10"/>
      <c r="I13105" s="8">
        <v>0</v>
      </c>
      <c r="J13105" s="8">
        <v>0</v>
      </c>
    </row>
    <row r="13106" spans="1:10" hidden="1" x14ac:dyDescent="0.35">
      <c r="A13106">
        <v>2024</v>
      </c>
      <c r="B13106">
        <v>3156601</v>
      </c>
      <c r="C13106" t="s">
        <v>200</v>
      </c>
      <c r="D13106" t="s">
        <v>303</v>
      </c>
      <c r="E13106" t="s">
        <v>304</v>
      </c>
      <c r="F13106" s="8">
        <v>70228.539999999994</v>
      </c>
      <c r="G13106" s="10"/>
      <c r="I13106" s="8">
        <v>0</v>
      </c>
      <c r="J13106" s="8">
        <v>0</v>
      </c>
    </row>
    <row r="13107" spans="1:10" hidden="1" x14ac:dyDescent="0.35">
      <c r="A13107">
        <v>2024</v>
      </c>
      <c r="B13107">
        <v>3156601</v>
      </c>
      <c r="C13107" t="s">
        <v>200</v>
      </c>
      <c r="D13107" t="s">
        <v>303</v>
      </c>
      <c r="E13107" t="s">
        <v>305</v>
      </c>
      <c r="F13107" s="8">
        <v>79942.78</v>
      </c>
      <c r="G13107" s="10"/>
      <c r="I13107" s="8">
        <v>0</v>
      </c>
      <c r="J13107" s="8">
        <v>0</v>
      </c>
    </row>
    <row r="13108" spans="1:10" hidden="1" x14ac:dyDescent="0.35">
      <c r="A13108">
        <v>2024</v>
      </c>
      <c r="B13108">
        <v>3156601</v>
      </c>
      <c r="C13108" t="s">
        <v>200</v>
      </c>
      <c r="D13108" t="s">
        <v>303</v>
      </c>
      <c r="E13108" t="s">
        <v>309</v>
      </c>
      <c r="F13108" s="8">
        <v>1195664.47</v>
      </c>
      <c r="G13108" s="10"/>
      <c r="I13108" s="8">
        <v>0</v>
      </c>
      <c r="J13108" s="8">
        <v>0</v>
      </c>
    </row>
    <row r="13109" spans="1:10" hidden="1" x14ac:dyDescent="0.35">
      <c r="A13109">
        <v>2024</v>
      </c>
      <c r="B13109">
        <v>3156809</v>
      </c>
      <c r="C13109" t="s">
        <v>201</v>
      </c>
      <c r="D13109" t="s">
        <v>303</v>
      </c>
      <c r="E13109" t="s">
        <v>299</v>
      </c>
      <c r="F13109" s="8">
        <v>15523827.43</v>
      </c>
      <c r="G13109" s="10">
        <v>13696625.18</v>
      </c>
      <c r="H13109">
        <v>0.77692268862978398</v>
      </c>
      <c r="I13109" s="8">
        <v>1419594.8847403906</v>
      </c>
      <c r="J13109" s="8">
        <v>0</v>
      </c>
    </row>
    <row r="13110" spans="1:10" hidden="1" x14ac:dyDescent="0.35">
      <c r="A13110">
        <v>2024</v>
      </c>
      <c r="B13110">
        <v>3156809</v>
      </c>
      <c r="C13110" t="s">
        <v>201</v>
      </c>
      <c r="D13110" t="s">
        <v>303</v>
      </c>
      <c r="E13110" t="s">
        <v>300</v>
      </c>
      <c r="F13110" s="8">
        <v>10641218.859999999</v>
      </c>
      <c r="G13110" s="10"/>
      <c r="I13110" s="8">
        <v>0</v>
      </c>
      <c r="J13110" s="8">
        <v>12060813.744740389</v>
      </c>
    </row>
    <row r="13111" spans="1:10" hidden="1" x14ac:dyDescent="0.35">
      <c r="A13111">
        <v>2024</v>
      </c>
      <c r="B13111">
        <v>3156809</v>
      </c>
      <c r="C13111" t="s">
        <v>201</v>
      </c>
      <c r="D13111" t="s">
        <v>303</v>
      </c>
      <c r="E13111" t="s">
        <v>307</v>
      </c>
      <c r="F13111" s="8">
        <v>131933.71</v>
      </c>
      <c r="G13111" s="10"/>
      <c r="I13111" s="8">
        <v>0</v>
      </c>
      <c r="J13111" s="8">
        <v>0</v>
      </c>
    </row>
    <row r="13112" spans="1:10" hidden="1" x14ac:dyDescent="0.35">
      <c r="A13112">
        <v>2024</v>
      </c>
      <c r="B13112">
        <v>3156809</v>
      </c>
      <c r="C13112" t="s">
        <v>201</v>
      </c>
      <c r="D13112" t="s">
        <v>303</v>
      </c>
      <c r="E13112" t="s">
        <v>306</v>
      </c>
      <c r="F13112" s="8">
        <v>336176.84</v>
      </c>
      <c r="G13112" s="10"/>
      <c r="I13112" s="8">
        <v>0</v>
      </c>
      <c r="J13112" s="8">
        <v>0</v>
      </c>
    </row>
    <row r="13113" spans="1:10" hidden="1" x14ac:dyDescent="0.35">
      <c r="A13113">
        <v>2024</v>
      </c>
      <c r="B13113">
        <v>3156809</v>
      </c>
      <c r="C13113" t="s">
        <v>201</v>
      </c>
      <c r="D13113" t="s">
        <v>303</v>
      </c>
      <c r="E13113" t="s">
        <v>301</v>
      </c>
      <c r="F13113" s="8">
        <v>1993069.12</v>
      </c>
      <c r="G13113" s="10"/>
      <c r="I13113" s="8">
        <v>0</v>
      </c>
      <c r="J13113" s="8">
        <v>0</v>
      </c>
    </row>
    <row r="13114" spans="1:10" hidden="1" x14ac:dyDescent="0.35">
      <c r="A13114">
        <v>2024</v>
      </c>
      <c r="B13114">
        <v>3156809</v>
      </c>
      <c r="C13114" t="s">
        <v>201</v>
      </c>
      <c r="D13114" t="s">
        <v>303</v>
      </c>
      <c r="E13114" t="s">
        <v>309</v>
      </c>
      <c r="F13114" s="8">
        <v>1827202.25</v>
      </c>
      <c r="G13114" s="10"/>
      <c r="I13114" s="8">
        <v>0</v>
      </c>
      <c r="J13114" s="8">
        <v>0</v>
      </c>
    </row>
    <row r="13115" spans="1:10" hidden="1" x14ac:dyDescent="0.35">
      <c r="A13115">
        <v>2024</v>
      </c>
      <c r="B13115">
        <v>3157005</v>
      </c>
      <c r="C13115" t="s">
        <v>202</v>
      </c>
      <c r="D13115" t="s">
        <v>303</v>
      </c>
      <c r="E13115" t="s">
        <v>299</v>
      </c>
      <c r="F13115" s="8">
        <v>58542017.810000002</v>
      </c>
      <c r="G13115" s="10">
        <v>52836212.660000004</v>
      </c>
      <c r="H13115">
        <v>0.496952261869407</v>
      </c>
      <c r="I13115" s="8">
        <v>2835512.7750786114</v>
      </c>
      <c r="J13115" s="8">
        <v>0</v>
      </c>
    </row>
    <row r="13116" spans="1:10" hidden="1" x14ac:dyDescent="0.35">
      <c r="A13116">
        <v>2024</v>
      </c>
      <c r="B13116">
        <v>3157005</v>
      </c>
      <c r="C13116" t="s">
        <v>202</v>
      </c>
      <c r="D13116" t="s">
        <v>303</v>
      </c>
      <c r="E13116" t="s">
        <v>300</v>
      </c>
      <c r="F13116" s="8">
        <v>26257075.390000001</v>
      </c>
      <c r="G13116" s="10"/>
      <c r="I13116" s="8">
        <v>0</v>
      </c>
      <c r="J13116" s="8">
        <v>29092588.16507861</v>
      </c>
    </row>
    <row r="13117" spans="1:10" hidden="1" x14ac:dyDescent="0.35">
      <c r="A13117">
        <v>2024</v>
      </c>
      <c r="B13117">
        <v>3157005</v>
      </c>
      <c r="C13117" t="s">
        <v>202</v>
      </c>
      <c r="D13117" t="s">
        <v>303</v>
      </c>
      <c r="E13117" t="s">
        <v>307</v>
      </c>
      <c r="F13117" s="8">
        <v>653099.06999999995</v>
      </c>
      <c r="G13117" s="10"/>
      <c r="I13117" s="8">
        <v>0</v>
      </c>
      <c r="J13117" s="8">
        <v>0</v>
      </c>
    </row>
    <row r="13118" spans="1:10" hidden="1" x14ac:dyDescent="0.35">
      <c r="A13118">
        <v>2024</v>
      </c>
      <c r="B13118">
        <v>3157005</v>
      </c>
      <c r="C13118" t="s">
        <v>202</v>
      </c>
      <c r="D13118" t="s">
        <v>303</v>
      </c>
      <c r="E13118" t="s">
        <v>308</v>
      </c>
      <c r="F13118" s="8">
        <v>1384.5</v>
      </c>
      <c r="G13118" s="10"/>
      <c r="I13118" s="8">
        <v>0</v>
      </c>
      <c r="J13118" s="8">
        <v>0</v>
      </c>
    </row>
    <row r="13119" spans="1:10" hidden="1" x14ac:dyDescent="0.35">
      <c r="A13119">
        <v>2024</v>
      </c>
      <c r="B13119">
        <v>3157005</v>
      </c>
      <c r="C13119" t="s">
        <v>202</v>
      </c>
      <c r="D13119" t="s">
        <v>303</v>
      </c>
      <c r="E13119" t="s">
        <v>306</v>
      </c>
      <c r="F13119" s="8">
        <v>53622.9</v>
      </c>
      <c r="G13119" s="10"/>
      <c r="I13119" s="8">
        <v>0</v>
      </c>
      <c r="J13119" s="8">
        <v>0</v>
      </c>
    </row>
    <row r="13120" spans="1:10" hidden="1" x14ac:dyDescent="0.35">
      <c r="A13120">
        <v>2024</v>
      </c>
      <c r="B13120">
        <v>3157005</v>
      </c>
      <c r="C13120" t="s">
        <v>202</v>
      </c>
      <c r="D13120" t="s">
        <v>303</v>
      </c>
      <c r="E13120" t="s">
        <v>301</v>
      </c>
      <c r="F13120" s="8">
        <v>23919345.260000002</v>
      </c>
      <c r="G13120" s="10"/>
      <c r="I13120" s="8">
        <v>0</v>
      </c>
      <c r="J13120" s="8">
        <v>0</v>
      </c>
    </row>
    <row r="13121" spans="1:10" hidden="1" x14ac:dyDescent="0.35">
      <c r="A13121">
        <v>2024</v>
      </c>
      <c r="B13121">
        <v>3157005</v>
      </c>
      <c r="C13121" t="s">
        <v>202</v>
      </c>
      <c r="D13121" t="s">
        <v>303</v>
      </c>
      <c r="E13121" t="s">
        <v>305</v>
      </c>
      <c r="F13121" s="8">
        <v>436884</v>
      </c>
      <c r="G13121" s="10"/>
      <c r="I13121" s="8">
        <v>0</v>
      </c>
      <c r="J13121" s="8">
        <v>0</v>
      </c>
    </row>
    <row r="13122" spans="1:10" hidden="1" x14ac:dyDescent="0.35">
      <c r="A13122">
        <v>2024</v>
      </c>
      <c r="B13122">
        <v>3157005</v>
      </c>
      <c r="C13122" t="s">
        <v>202</v>
      </c>
      <c r="D13122" t="s">
        <v>303</v>
      </c>
      <c r="E13122" t="s">
        <v>309</v>
      </c>
      <c r="F13122" s="8">
        <v>5705805.1500000004</v>
      </c>
      <c r="G13122" s="10"/>
      <c r="I13122" s="8">
        <v>0</v>
      </c>
      <c r="J13122" s="8">
        <v>0</v>
      </c>
    </row>
    <row r="13123" spans="1:10" hidden="1" x14ac:dyDescent="0.35">
      <c r="A13123">
        <v>2024</v>
      </c>
      <c r="B13123">
        <v>3157104</v>
      </c>
      <c r="C13123" t="s">
        <v>203</v>
      </c>
      <c r="D13123" t="s">
        <v>303</v>
      </c>
      <c r="E13123" t="s">
        <v>299</v>
      </c>
      <c r="F13123" s="8">
        <v>10910777.970000001</v>
      </c>
      <c r="G13123" s="10">
        <v>10252833.460000001</v>
      </c>
      <c r="H13123">
        <v>0.56498179479841071</v>
      </c>
      <c r="I13123" s="8">
        <v>371726.67013756087</v>
      </c>
      <c r="J13123" s="8">
        <v>0</v>
      </c>
    </row>
    <row r="13124" spans="1:10" hidden="1" x14ac:dyDescent="0.35">
      <c r="A13124">
        <v>2024</v>
      </c>
      <c r="B13124">
        <v>3157104</v>
      </c>
      <c r="C13124" t="s">
        <v>203</v>
      </c>
      <c r="D13124" t="s">
        <v>303</v>
      </c>
      <c r="E13124" t="s">
        <v>300</v>
      </c>
      <c r="F13124" s="8">
        <v>5792664.25</v>
      </c>
      <c r="G13124" s="10"/>
      <c r="I13124" s="8">
        <v>0</v>
      </c>
      <c r="J13124" s="8">
        <v>6164390.9201375609</v>
      </c>
    </row>
    <row r="13125" spans="1:10" hidden="1" x14ac:dyDescent="0.35">
      <c r="A13125">
        <v>2024</v>
      </c>
      <c r="B13125">
        <v>3157104</v>
      </c>
      <c r="C13125" t="s">
        <v>203</v>
      </c>
      <c r="D13125" t="s">
        <v>303</v>
      </c>
      <c r="E13125" t="s">
        <v>306</v>
      </c>
      <c r="F13125" s="8">
        <v>92483.4</v>
      </c>
      <c r="G13125" s="10"/>
      <c r="I13125" s="8">
        <v>0</v>
      </c>
      <c r="J13125" s="8">
        <v>0</v>
      </c>
    </row>
    <row r="13126" spans="1:10" hidden="1" x14ac:dyDescent="0.35">
      <c r="A13126">
        <v>2024</v>
      </c>
      <c r="B13126">
        <v>3157104</v>
      </c>
      <c r="C13126" t="s">
        <v>203</v>
      </c>
      <c r="D13126" t="s">
        <v>303</v>
      </c>
      <c r="E13126" t="s">
        <v>301</v>
      </c>
      <c r="F13126" s="8">
        <v>3195602.77</v>
      </c>
      <c r="G13126" s="10"/>
      <c r="I13126" s="8">
        <v>0</v>
      </c>
      <c r="J13126" s="8">
        <v>0</v>
      </c>
    </row>
    <row r="13127" spans="1:10" hidden="1" x14ac:dyDescent="0.35">
      <c r="A13127">
        <v>2024</v>
      </c>
      <c r="B13127">
        <v>3157104</v>
      </c>
      <c r="C13127" t="s">
        <v>203</v>
      </c>
      <c r="D13127" t="s">
        <v>303</v>
      </c>
      <c r="E13127" t="s">
        <v>309</v>
      </c>
      <c r="F13127" s="8">
        <v>657944.51</v>
      </c>
      <c r="G13127" s="10"/>
      <c r="I13127" s="8">
        <v>0</v>
      </c>
      <c r="J13127" s="8">
        <v>0</v>
      </c>
    </row>
    <row r="13128" spans="1:10" hidden="1" x14ac:dyDescent="0.35">
      <c r="A13128">
        <v>2024</v>
      </c>
      <c r="B13128">
        <v>3157252</v>
      </c>
      <c r="C13128" t="s">
        <v>204</v>
      </c>
      <c r="D13128" t="s">
        <v>303</v>
      </c>
      <c r="E13128" t="s">
        <v>299</v>
      </c>
      <c r="F13128" s="8">
        <v>13127948.050000001</v>
      </c>
      <c r="G13128" s="10">
        <v>12622488.780000001</v>
      </c>
      <c r="H13128">
        <v>0.78684707454340852</v>
      </c>
      <c r="I13128" s="8">
        <v>397719.14790034684</v>
      </c>
      <c r="J13128" s="8">
        <v>0</v>
      </c>
    </row>
    <row r="13129" spans="1:10" hidden="1" x14ac:dyDescent="0.35">
      <c r="A13129">
        <v>2024</v>
      </c>
      <c r="B13129">
        <v>3157252</v>
      </c>
      <c r="C13129" t="s">
        <v>204</v>
      </c>
      <c r="D13129" t="s">
        <v>303</v>
      </c>
      <c r="E13129" t="s">
        <v>300</v>
      </c>
      <c r="F13129" s="8">
        <v>9931968.3699999992</v>
      </c>
      <c r="G13129" s="10"/>
      <c r="I13129" s="8">
        <v>0</v>
      </c>
      <c r="J13129" s="8">
        <v>10329687.517900346</v>
      </c>
    </row>
    <row r="13130" spans="1:10" hidden="1" x14ac:dyDescent="0.35">
      <c r="A13130">
        <v>2024</v>
      </c>
      <c r="B13130">
        <v>3157252</v>
      </c>
      <c r="C13130" t="s">
        <v>204</v>
      </c>
      <c r="D13130" t="s">
        <v>303</v>
      </c>
      <c r="E13130" t="s">
        <v>301</v>
      </c>
      <c r="F13130" s="8">
        <v>2353480.41</v>
      </c>
      <c r="G13130" s="10"/>
      <c r="I13130" s="8">
        <v>0</v>
      </c>
      <c r="J13130" s="8">
        <v>0</v>
      </c>
    </row>
    <row r="13131" spans="1:10" hidden="1" x14ac:dyDescent="0.35">
      <c r="A13131">
        <v>2024</v>
      </c>
      <c r="B13131">
        <v>3157252</v>
      </c>
      <c r="C13131" t="s">
        <v>204</v>
      </c>
      <c r="D13131" t="s">
        <v>303</v>
      </c>
      <c r="E13131" t="s">
        <v>305</v>
      </c>
      <c r="F13131" s="8">
        <v>337040</v>
      </c>
      <c r="G13131" s="10"/>
      <c r="I13131" s="8">
        <v>0</v>
      </c>
      <c r="J13131" s="8">
        <v>0</v>
      </c>
    </row>
    <row r="13132" spans="1:10" hidden="1" x14ac:dyDescent="0.35">
      <c r="A13132">
        <v>2024</v>
      </c>
      <c r="B13132">
        <v>3157252</v>
      </c>
      <c r="C13132" t="s">
        <v>204</v>
      </c>
      <c r="D13132" t="s">
        <v>303</v>
      </c>
      <c r="E13132" t="s">
        <v>309</v>
      </c>
      <c r="F13132" s="8">
        <v>505459.27</v>
      </c>
      <c r="G13132" s="10"/>
      <c r="I13132" s="8">
        <v>0</v>
      </c>
      <c r="J13132" s="8">
        <v>0</v>
      </c>
    </row>
    <row r="13133" spans="1:10" hidden="1" x14ac:dyDescent="0.35">
      <c r="A13133">
        <v>2024</v>
      </c>
      <c r="B13133">
        <v>3157377</v>
      </c>
      <c r="C13133" t="s">
        <v>205</v>
      </c>
      <c r="D13133" t="s">
        <v>303</v>
      </c>
      <c r="E13133" t="s">
        <v>299</v>
      </c>
      <c r="F13133" s="8">
        <v>7510260.6500000004</v>
      </c>
      <c r="G13133" s="10">
        <v>6414810.5700000003</v>
      </c>
      <c r="H13133">
        <v>0.81775991866896225</v>
      </c>
      <c r="I13133" s="8">
        <v>895815.16832670826</v>
      </c>
      <c r="J13133" s="8">
        <v>0</v>
      </c>
    </row>
    <row r="13134" spans="1:10" hidden="1" x14ac:dyDescent="0.35">
      <c r="A13134">
        <v>2024</v>
      </c>
      <c r="B13134">
        <v>3157377</v>
      </c>
      <c r="C13134" t="s">
        <v>205</v>
      </c>
      <c r="D13134" t="s">
        <v>303</v>
      </c>
      <c r="E13134" t="s">
        <v>300</v>
      </c>
      <c r="F13134" s="8">
        <v>5245774.97</v>
      </c>
      <c r="G13134" s="10"/>
      <c r="I13134" s="8">
        <v>0</v>
      </c>
      <c r="J13134" s="8">
        <v>6141590.1383267082</v>
      </c>
    </row>
    <row r="13135" spans="1:10" hidden="1" x14ac:dyDescent="0.35">
      <c r="A13135">
        <v>2024</v>
      </c>
      <c r="B13135">
        <v>3157377</v>
      </c>
      <c r="C13135" t="s">
        <v>205</v>
      </c>
      <c r="D13135" t="s">
        <v>303</v>
      </c>
      <c r="E13135" t="s">
        <v>306</v>
      </c>
      <c r="F13135" s="8">
        <v>38747.43</v>
      </c>
      <c r="G13135" s="10"/>
      <c r="I13135" s="8">
        <v>0</v>
      </c>
      <c r="J13135" s="8">
        <v>0</v>
      </c>
    </row>
    <row r="13136" spans="1:10" hidden="1" x14ac:dyDescent="0.35">
      <c r="A13136">
        <v>2024</v>
      </c>
      <c r="B13136">
        <v>3157377</v>
      </c>
      <c r="C13136" t="s">
        <v>205</v>
      </c>
      <c r="D13136" t="s">
        <v>303</v>
      </c>
      <c r="E13136" t="s">
        <v>301</v>
      </c>
      <c r="F13136" s="8">
        <v>831406.73</v>
      </c>
      <c r="G13136" s="10"/>
      <c r="I13136" s="8">
        <v>0</v>
      </c>
      <c r="J13136" s="8">
        <v>0</v>
      </c>
    </row>
    <row r="13137" spans="1:10" hidden="1" x14ac:dyDescent="0.35">
      <c r="A13137">
        <v>2024</v>
      </c>
      <c r="B13137">
        <v>3157377</v>
      </c>
      <c r="C13137" t="s">
        <v>205</v>
      </c>
      <c r="D13137" t="s">
        <v>303</v>
      </c>
      <c r="E13137" t="s">
        <v>309</v>
      </c>
      <c r="F13137" s="8">
        <v>1095450.08</v>
      </c>
      <c r="G13137" s="10"/>
      <c r="I13137" s="8">
        <v>0</v>
      </c>
      <c r="J13137" s="8">
        <v>0</v>
      </c>
    </row>
    <row r="13138" spans="1:10" hidden="1" x14ac:dyDescent="0.35">
      <c r="A13138">
        <v>2024</v>
      </c>
      <c r="B13138">
        <v>3157500</v>
      </c>
      <c r="C13138" t="s">
        <v>206</v>
      </c>
      <c r="D13138" t="s">
        <v>303</v>
      </c>
      <c r="E13138" t="s">
        <v>299</v>
      </c>
      <c r="F13138" s="8">
        <v>5954004.0999999996</v>
      </c>
      <c r="G13138" s="10">
        <v>4311181.2899999991</v>
      </c>
      <c r="H13138">
        <v>0.94315605781449308</v>
      </c>
      <c r="I13138" s="8">
        <v>1549438.2851673281</v>
      </c>
      <c r="J13138" s="8">
        <v>0</v>
      </c>
    </row>
    <row r="13139" spans="1:10" hidden="1" x14ac:dyDescent="0.35">
      <c r="A13139">
        <v>2024</v>
      </c>
      <c r="B13139">
        <v>3157500</v>
      </c>
      <c r="C13139" t="s">
        <v>206</v>
      </c>
      <c r="D13139" t="s">
        <v>303</v>
      </c>
      <c r="E13139" t="s">
        <v>300</v>
      </c>
      <c r="F13139" s="8">
        <v>4066116.75</v>
      </c>
      <c r="G13139" s="10"/>
      <c r="I13139" s="8">
        <v>0</v>
      </c>
      <c r="J13139" s="8">
        <v>5615555.0351673281</v>
      </c>
    </row>
    <row r="13140" spans="1:10" hidden="1" x14ac:dyDescent="0.35">
      <c r="A13140">
        <v>2024</v>
      </c>
      <c r="B13140">
        <v>3157500</v>
      </c>
      <c r="C13140" t="s">
        <v>206</v>
      </c>
      <c r="D13140" t="s">
        <v>303</v>
      </c>
      <c r="E13140" t="s">
        <v>306</v>
      </c>
      <c r="F13140" s="8">
        <v>186200</v>
      </c>
      <c r="G13140" s="10"/>
      <c r="I13140" s="8">
        <v>0</v>
      </c>
      <c r="J13140" s="8">
        <v>0</v>
      </c>
    </row>
    <row r="13141" spans="1:10" hidden="1" x14ac:dyDescent="0.35">
      <c r="A13141">
        <v>2024</v>
      </c>
      <c r="B13141">
        <v>3157500</v>
      </c>
      <c r="C13141" t="s">
        <v>206</v>
      </c>
      <c r="D13141" t="s">
        <v>303</v>
      </c>
      <c r="E13141" t="s">
        <v>309</v>
      </c>
      <c r="F13141" s="8">
        <v>1642822.81</v>
      </c>
      <c r="G13141" s="10"/>
      <c r="I13141" s="8">
        <v>0</v>
      </c>
      <c r="J13141" s="8">
        <v>0</v>
      </c>
    </row>
    <row r="13142" spans="1:10" hidden="1" x14ac:dyDescent="0.35">
      <c r="A13142">
        <v>2024</v>
      </c>
      <c r="B13142">
        <v>3157609</v>
      </c>
      <c r="C13142" t="s">
        <v>207</v>
      </c>
      <c r="D13142" t="s">
        <v>303</v>
      </c>
      <c r="E13142" t="s">
        <v>299</v>
      </c>
      <c r="F13142" s="8">
        <v>9968653.3599999994</v>
      </c>
      <c r="G13142" s="10">
        <v>9370359.5899999999</v>
      </c>
      <c r="H13142">
        <v>0.85691914946030379</v>
      </c>
      <c r="I13142" s="8">
        <v>512689.38851579861</v>
      </c>
      <c r="J13142" s="8">
        <v>0</v>
      </c>
    </row>
    <row r="13143" spans="1:10" hidden="1" x14ac:dyDescent="0.35">
      <c r="A13143">
        <v>2024</v>
      </c>
      <c r="B13143">
        <v>3157609</v>
      </c>
      <c r="C13143" t="s">
        <v>207</v>
      </c>
      <c r="D13143" t="s">
        <v>303</v>
      </c>
      <c r="E13143" t="s">
        <v>300</v>
      </c>
      <c r="F13143" s="8">
        <v>8029640.5700000003</v>
      </c>
      <c r="G13143" s="10"/>
      <c r="I13143" s="8">
        <v>0</v>
      </c>
      <c r="J13143" s="8">
        <v>8542329.9585157987</v>
      </c>
    </row>
    <row r="13144" spans="1:10" hidden="1" x14ac:dyDescent="0.35">
      <c r="A13144">
        <v>2024</v>
      </c>
      <c r="B13144">
        <v>3157609</v>
      </c>
      <c r="C13144" t="s">
        <v>207</v>
      </c>
      <c r="D13144" t="s">
        <v>303</v>
      </c>
      <c r="E13144" t="s">
        <v>306</v>
      </c>
      <c r="F13144" s="8">
        <v>25606.67</v>
      </c>
      <c r="G13144" s="10"/>
      <c r="I13144" s="8">
        <v>0</v>
      </c>
      <c r="J13144" s="8">
        <v>0</v>
      </c>
    </row>
    <row r="13145" spans="1:10" hidden="1" x14ac:dyDescent="0.35">
      <c r="A13145">
        <v>2024</v>
      </c>
      <c r="B13145">
        <v>3157609</v>
      </c>
      <c r="C13145" t="s">
        <v>207</v>
      </c>
      <c r="D13145" t="s">
        <v>303</v>
      </c>
      <c r="E13145" t="s">
        <v>301</v>
      </c>
      <c r="F13145" s="8">
        <v>1126208.68</v>
      </c>
      <c r="G13145" s="10"/>
      <c r="I13145" s="8">
        <v>0</v>
      </c>
      <c r="J13145" s="8">
        <v>0</v>
      </c>
    </row>
    <row r="13146" spans="1:10" hidden="1" x14ac:dyDescent="0.35">
      <c r="A13146">
        <v>2024</v>
      </c>
      <c r="B13146">
        <v>3157609</v>
      </c>
      <c r="C13146" t="s">
        <v>207</v>
      </c>
      <c r="D13146" t="s">
        <v>303</v>
      </c>
      <c r="E13146" t="s">
        <v>305</v>
      </c>
      <c r="F13146" s="8">
        <v>29070.48</v>
      </c>
      <c r="G13146" s="10"/>
      <c r="I13146" s="8">
        <v>0</v>
      </c>
      <c r="J13146" s="8">
        <v>0</v>
      </c>
    </row>
    <row r="13147" spans="1:10" hidden="1" x14ac:dyDescent="0.35">
      <c r="A13147">
        <v>2024</v>
      </c>
      <c r="B13147">
        <v>3157609</v>
      </c>
      <c r="C13147" t="s">
        <v>207</v>
      </c>
      <c r="D13147" t="s">
        <v>303</v>
      </c>
      <c r="E13147" t="s">
        <v>309</v>
      </c>
      <c r="F13147" s="8">
        <v>598293.77</v>
      </c>
      <c r="G13147" s="10"/>
      <c r="I13147" s="8">
        <v>0</v>
      </c>
      <c r="J13147" s="8">
        <v>0</v>
      </c>
    </row>
    <row r="13148" spans="1:10" hidden="1" x14ac:dyDescent="0.35">
      <c r="A13148">
        <v>2024</v>
      </c>
      <c r="B13148">
        <v>3157658</v>
      </c>
      <c r="C13148" t="s">
        <v>208</v>
      </c>
      <c r="D13148" t="s">
        <v>303</v>
      </c>
      <c r="E13148" t="s">
        <v>299</v>
      </c>
      <c r="F13148" s="8">
        <v>6605438.9000000004</v>
      </c>
      <c r="G13148" s="10">
        <v>5344561.95</v>
      </c>
      <c r="H13148">
        <v>0.85109226023659423</v>
      </c>
      <c r="I13148" s="8">
        <v>1073122.6132557231</v>
      </c>
      <c r="J13148" s="8">
        <v>0</v>
      </c>
    </row>
    <row r="13149" spans="1:10" hidden="1" x14ac:dyDescent="0.35">
      <c r="A13149">
        <v>2024</v>
      </c>
      <c r="B13149">
        <v>3157658</v>
      </c>
      <c r="C13149" t="s">
        <v>208</v>
      </c>
      <c r="D13149" t="s">
        <v>303</v>
      </c>
      <c r="E13149" t="s">
        <v>300</v>
      </c>
      <c r="F13149" s="8">
        <v>4548715.3099999996</v>
      </c>
      <c r="G13149" s="10"/>
      <c r="I13149" s="8">
        <v>0</v>
      </c>
      <c r="J13149" s="8">
        <v>5621837.923255723</v>
      </c>
    </row>
    <row r="13150" spans="1:10" hidden="1" x14ac:dyDescent="0.35">
      <c r="A13150">
        <v>2024</v>
      </c>
      <c r="B13150">
        <v>3157658</v>
      </c>
      <c r="C13150" t="s">
        <v>208</v>
      </c>
      <c r="D13150" t="s">
        <v>303</v>
      </c>
      <c r="E13150" t="s">
        <v>301</v>
      </c>
      <c r="F13150" s="8">
        <v>441947.54</v>
      </c>
      <c r="G13150" s="10"/>
      <c r="I13150" s="8">
        <v>0</v>
      </c>
      <c r="J13150" s="8">
        <v>0</v>
      </c>
    </row>
    <row r="13151" spans="1:10" hidden="1" x14ac:dyDescent="0.35">
      <c r="A13151">
        <v>2024</v>
      </c>
      <c r="B13151">
        <v>3157658</v>
      </c>
      <c r="C13151" t="s">
        <v>208</v>
      </c>
      <c r="D13151" t="s">
        <v>303</v>
      </c>
      <c r="E13151" t="s">
        <v>309</v>
      </c>
      <c r="F13151" s="8">
        <v>1260876.95</v>
      </c>
      <c r="G13151" s="10"/>
      <c r="I13151" s="8">
        <v>0</v>
      </c>
      <c r="J13151" s="8">
        <v>0</v>
      </c>
    </row>
    <row r="13152" spans="1:10" hidden="1" x14ac:dyDescent="0.35">
      <c r="A13152">
        <v>2024</v>
      </c>
      <c r="B13152">
        <v>3158102</v>
      </c>
      <c r="C13152" t="s">
        <v>209</v>
      </c>
      <c r="D13152" t="s">
        <v>303</v>
      </c>
      <c r="E13152" t="s">
        <v>299</v>
      </c>
      <c r="F13152" s="8">
        <v>6546577.4299999997</v>
      </c>
      <c r="G13152" s="10">
        <v>6062987.3799999999</v>
      </c>
      <c r="H13152">
        <v>0.79639111173607624</v>
      </c>
      <c r="I13152" s="8">
        <v>385126.81754400471</v>
      </c>
      <c r="J13152" s="8">
        <v>0</v>
      </c>
    </row>
    <row r="13153" spans="1:11" hidden="1" x14ac:dyDescent="0.35">
      <c r="A13153">
        <v>2024</v>
      </c>
      <c r="B13153">
        <v>3158102</v>
      </c>
      <c r="C13153" t="s">
        <v>209</v>
      </c>
      <c r="D13153" t="s">
        <v>303</v>
      </c>
      <c r="E13153" t="s">
        <v>300</v>
      </c>
      <c r="F13153" s="8">
        <v>4828509.26</v>
      </c>
      <c r="G13153" s="10"/>
      <c r="I13153" s="8">
        <v>0</v>
      </c>
      <c r="J13153" s="8">
        <v>5213636.0775440047</v>
      </c>
    </row>
    <row r="13154" spans="1:11" hidden="1" x14ac:dyDescent="0.35">
      <c r="A13154">
        <v>2024</v>
      </c>
      <c r="B13154">
        <v>3158102</v>
      </c>
      <c r="C13154" t="s">
        <v>209</v>
      </c>
      <c r="D13154" t="s">
        <v>303</v>
      </c>
      <c r="E13154" t="s">
        <v>301</v>
      </c>
      <c r="F13154" s="8">
        <v>986706.9</v>
      </c>
      <c r="G13154" s="10"/>
      <c r="I13154" s="8">
        <v>0</v>
      </c>
      <c r="J13154" s="8">
        <v>0</v>
      </c>
    </row>
    <row r="13155" spans="1:11" hidden="1" x14ac:dyDescent="0.35">
      <c r="A13155">
        <v>2024</v>
      </c>
      <c r="B13155">
        <v>3158102</v>
      </c>
      <c r="C13155" t="s">
        <v>209</v>
      </c>
      <c r="D13155" t="s">
        <v>303</v>
      </c>
      <c r="E13155" t="s">
        <v>309</v>
      </c>
      <c r="F13155" s="8">
        <v>483590.05</v>
      </c>
      <c r="G13155" s="10"/>
      <c r="I13155" s="8">
        <v>0</v>
      </c>
      <c r="J13155" s="8">
        <v>0</v>
      </c>
    </row>
    <row r="13156" spans="1:11" hidden="1" x14ac:dyDescent="0.35">
      <c r="A13156">
        <v>2024</v>
      </c>
      <c r="B13156">
        <v>3158201</v>
      </c>
      <c r="C13156" t="s">
        <v>210</v>
      </c>
      <c r="D13156" t="s">
        <v>303</v>
      </c>
      <c r="E13156" t="s">
        <v>299</v>
      </c>
      <c r="F13156" s="8">
        <v>21527800.07</v>
      </c>
      <c r="G13156" s="10">
        <v>21313410.969999999</v>
      </c>
      <c r="H13156">
        <v>0.75941096349065529</v>
      </c>
      <c r="I13156" s="8">
        <v>162809.43299289446</v>
      </c>
      <c r="J13156" s="8">
        <v>0</v>
      </c>
      <c r="K13156">
        <f>J13157/F13156</f>
        <v>0.75941096349065518</v>
      </c>
    </row>
    <row r="13157" spans="1:11" hidden="1" x14ac:dyDescent="0.35">
      <c r="A13157">
        <v>2024</v>
      </c>
      <c r="B13157">
        <v>3158201</v>
      </c>
      <c r="C13157" t="s">
        <v>210</v>
      </c>
      <c r="D13157" t="s">
        <v>303</v>
      </c>
      <c r="E13157" t="s">
        <v>300</v>
      </c>
      <c r="F13157" s="8">
        <v>16185637.960000001</v>
      </c>
      <c r="G13157" s="10"/>
      <c r="I13157" s="8">
        <v>0</v>
      </c>
      <c r="J13157" s="8">
        <v>16348447.392992895</v>
      </c>
    </row>
    <row r="13158" spans="1:11" hidden="1" x14ac:dyDescent="0.35">
      <c r="A13158">
        <v>2024</v>
      </c>
      <c r="B13158">
        <v>3158201</v>
      </c>
      <c r="C13158" t="s">
        <v>210</v>
      </c>
      <c r="D13158" t="s">
        <v>303</v>
      </c>
      <c r="E13158" t="s">
        <v>306</v>
      </c>
      <c r="F13158" s="8">
        <v>29068.76</v>
      </c>
      <c r="G13158" s="10"/>
      <c r="I13158" s="8">
        <v>0</v>
      </c>
      <c r="J13158" s="8">
        <v>0</v>
      </c>
    </row>
    <row r="13159" spans="1:11" hidden="1" x14ac:dyDescent="0.35">
      <c r="A13159">
        <v>2024</v>
      </c>
      <c r="B13159">
        <v>3158201</v>
      </c>
      <c r="C13159" t="s">
        <v>210</v>
      </c>
      <c r="D13159" t="s">
        <v>303</v>
      </c>
      <c r="E13159" t="s">
        <v>301</v>
      </c>
      <c r="F13159" s="8">
        <v>4879060.1100000003</v>
      </c>
      <c r="G13159" s="10"/>
      <c r="I13159" s="8">
        <v>0</v>
      </c>
      <c r="J13159" s="8">
        <v>0</v>
      </c>
    </row>
    <row r="13160" spans="1:11" hidden="1" x14ac:dyDescent="0.35">
      <c r="A13160">
        <v>2024</v>
      </c>
      <c r="B13160">
        <v>3158201</v>
      </c>
      <c r="C13160" t="s">
        <v>210</v>
      </c>
      <c r="D13160" t="s">
        <v>303</v>
      </c>
      <c r="E13160" t="s">
        <v>304</v>
      </c>
      <c r="F13160" s="8">
        <v>8467.2000000000007</v>
      </c>
      <c r="G13160" s="10"/>
      <c r="I13160" s="8">
        <v>0</v>
      </c>
      <c r="J13160" s="8">
        <v>0</v>
      </c>
    </row>
    <row r="13161" spans="1:11" hidden="1" x14ac:dyDescent="0.35">
      <c r="A13161">
        <v>2024</v>
      </c>
      <c r="B13161">
        <v>3158201</v>
      </c>
      <c r="C13161" t="s">
        <v>210</v>
      </c>
      <c r="D13161" t="s">
        <v>303</v>
      </c>
      <c r="E13161" t="s">
        <v>305</v>
      </c>
      <c r="F13161" s="8">
        <v>54025</v>
      </c>
      <c r="G13161" s="10"/>
      <c r="I13161" s="8">
        <v>0</v>
      </c>
      <c r="J13161" s="8">
        <v>0</v>
      </c>
    </row>
    <row r="13162" spans="1:11" hidden="1" x14ac:dyDescent="0.35">
      <c r="A13162">
        <v>2024</v>
      </c>
      <c r="B13162">
        <v>3158201</v>
      </c>
      <c r="C13162" t="s">
        <v>210</v>
      </c>
      <c r="D13162" t="s">
        <v>303</v>
      </c>
      <c r="E13162" t="s">
        <v>309</v>
      </c>
      <c r="F13162" s="8">
        <v>214389.1</v>
      </c>
      <c r="G13162" s="10"/>
      <c r="I13162" s="8">
        <v>0</v>
      </c>
      <c r="J13162" s="8">
        <v>0</v>
      </c>
    </row>
    <row r="13163" spans="1:11" hidden="1" x14ac:dyDescent="0.35">
      <c r="A13163">
        <v>2024</v>
      </c>
      <c r="B13163">
        <v>3159357</v>
      </c>
      <c r="C13163" t="s">
        <v>211</v>
      </c>
      <c r="D13163" t="s">
        <v>303</v>
      </c>
      <c r="E13163" t="s">
        <v>299</v>
      </c>
      <c r="F13163" s="8">
        <v>10218076.220000001</v>
      </c>
      <c r="G13163" s="10">
        <v>9295147.8500000015</v>
      </c>
      <c r="H13163">
        <v>0.69628344211867477</v>
      </c>
      <c r="I13163" s="8">
        <v>642619.74229257787</v>
      </c>
      <c r="J13163" s="8">
        <v>0</v>
      </c>
    </row>
    <row r="13164" spans="1:11" hidden="1" x14ac:dyDescent="0.35">
      <c r="A13164">
        <v>2024</v>
      </c>
      <c r="B13164">
        <v>3159357</v>
      </c>
      <c r="C13164" t="s">
        <v>211</v>
      </c>
      <c r="D13164" t="s">
        <v>303</v>
      </c>
      <c r="E13164" t="s">
        <v>300</v>
      </c>
      <c r="F13164" s="8">
        <v>6472057.54</v>
      </c>
      <c r="G13164" s="10"/>
      <c r="I13164" s="8">
        <v>0</v>
      </c>
      <c r="J13164" s="8">
        <v>7114677.2822925784</v>
      </c>
    </row>
    <row r="13165" spans="1:11" hidden="1" x14ac:dyDescent="0.35">
      <c r="A13165">
        <v>2024</v>
      </c>
      <c r="B13165">
        <v>3159357</v>
      </c>
      <c r="C13165" t="s">
        <v>211</v>
      </c>
      <c r="D13165" t="s">
        <v>303</v>
      </c>
      <c r="E13165" t="s">
        <v>306</v>
      </c>
      <c r="F13165" s="8">
        <v>233745</v>
      </c>
      <c r="G13165" s="10"/>
      <c r="I13165" s="8">
        <v>0</v>
      </c>
      <c r="J13165" s="8">
        <v>0</v>
      </c>
    </row>
    <row r="13166" spans="1:11" hidden="1" x14ac:dyDescent="0.35">
      <c r="A13166">
        <v>2024</v>
      </c>
      <c r="B13166">
        <v>3159357</v>
      </c>
      <c r="C13166" t="s">
        <v>211</v>
      </c>
      <c r="D13166" t="s">
        <v>303</v>
      </c>
      <c r="E13166" t="s">
        <v>301</v>
      </c>
      <c r="F13166" s="8">
        <v>1492186.56</v>
      </c>
      <c r="G13166" s="10"/>
      <c r="I13166" s="8">
        <v>0</v>
      </c>
      <c r="J13166" s="8">
        <v>0</v>
      </c>
    </row>
    <row r="13167" spans="1:11" hidden="1" x14ac:dyDescent="0.35">
      <c r="A13167">
        <v>2024</v>
      </c>
      <c r="B13167">
        <v>3159357</v>
      </c>
      <c r="C13167" t="s">
        <v>211</v>
      </c>
      <c r="D13167" t="s">
        <v>303</v>
      </c>
      <c r="E13167" t="s">
        <v>309</v>
      </c>
      <c r="F13167" s="8">
        <v>922928.37</v>
      </c>
      <c r="G13167" s="10"/>
      <c r="I13167" s="8">
        <v>0</v>
      </c>
      <c r="J13167" s="8">
        <v>0</v>
      </c>
    </row>
    <row r="13168" spans="1:11" hidden="1" x14ac:dyDescent="0.35">
      <c r="A13168">
        <v>2024</v>
      </c>
      <c r="B13168">
        <v>3159506</v>
      </c>
      <c r="C13168" t="s">
        <v>212</v>
      </c>
      <c r="D13168" t="s">
        <v>303</v>
      </c>
      <c r="E13168" t="s">
        <v>299</v>
      </c>
      <c r="F13168" s="8">
        <v>11395532.119999999</v>
      </c>
      <c r="G13168" s="10">
        <v>9901703.2699999996</v>
      </c>
      <c r="H13168">
        <v>0.81060604737754383</v>
      </c>
      <c r="I13168" s="8">
        <v>1210906.699557042</v>
      </c>
      <c r="J13168" s="8">
        <v>0</v>
      </c>
    </row>
    <row r="13169" spans="1:10" hidden="1" x14ac:dyDescent="0.35">
      <c r="A13169">
        <v>2024</v>
      </c>
      <c r="B13169">
        <v>3159506</v>
      </c>
      <c r="C13169" t="s">
        <v>212</v>
      </c>
      <c r="D13169" t="s">
        <v>303</v>
      </c>
      <c r="E13169" t="s">
        <v>300</v>
      </c>
      <c r="F13169" s="8">
        <v>8026380.5499999998</v>
      </c>
      <c r="G13169" s="10"/>
      <c r="I13169" s="8">
        <v>0</v>
      </c>
      <c r="J13169" s="8">
        <v>9237287.2495570425</v>
      </c>
    </row>
    <row r="13170" spans="1:10" hidden="1" x14ac:dyDescent="0.35">
      <c r="A13170">
        <v>2024</v>
      </c>
      <c r="B13170">
        <v>3159506</v>
      </c>
      <c r="C13170" t="s">
        <v>212</v>
      </c>
      <c r="D13170" t="s">
        <v>303</v>
      </c>
      <c r="E13170" t="s">
        <v>306</v>
      </c>
      <c r="F13170" s="8">
        <v>272931.20000000001</v>
      </c>
      <c r="G13170" s="10"/>
      <c r="I13170" s="8">
        <v>0</v>
      </c>
      <c r="J13170" s="8">
        <v>0</v>
      </c>
    </row>
    <row r="13171" spans="1:10" hidden="1" x14ac:dyDescent="0.35">
      <c r="A13171">
        <v>2024</v>
      </c>
      <c r="B13171">
        <v>3159506</v>
      </c>
      <c r="C13171" t="s">
        <v>212</v>
      </c>
      <c r="D13171" t="s">
        <v>303</v>
      </c>
      <c r="E13171" t="s">
        <v>301</v>
      </c>
      <c r="F13171" s="8">
        <v>1204652.6299999999</v>
      </c>
      <c r="G13171" s="10"/>
      <c r="I13171" s="8">
        <v>0</v>
      </c>
      <c r="J13171" s="8">
        <v>0</v>
      </c>
    </row>
    <row r="13172" spans="1:10" hidden="1" x14ac:dyDescent="0.35">
      <c r="A13172">
        <v>2024</v>
      </c>
      <c r="B13172">
        <v>3159506</v>
      </c>
      <c r="C13172" t="s">
        <v>212</v>
      </c>
      <c r="D13172" t="s">
        <v>303</v>
      </c>
      <c r="E13172" t="s">
        <v>309</v>
      </c>
      <c r="F13172" s="8">
        <v>1493828.85</v>
      </c>
      <c r="G13172" s="10"/>
      <c r="I13172" s="8">
        <v>0</v>
      </c>
      <c r="J13172" s="8">
        <v>0</v>
      </c>
    </row>
    <row r="13173" spans="1:10" hidden="1" x14ac:dyDescent="0.35">
      <c r="A13173">
        <v>2024</v>
      </c>
      <c r="B13173">
        <v>3160207</v>
      </c>
      <c r="C13173" t="s">
        <v>213</v>
      </c>
      <c r="D13173" t="s">
        <v>303</v>
      </c>
      <c r="E13173" t="s">
        <v>299</v>
      </c>
      <c r="F13173" s="8">
        <v>7884042.5999999996</v>
      </c>
      <c r="G13173" s="10">
        <v>7464757.2199999997</v>
      </c>
      <c r="H13173">
        <v>0.80098159039658634</v>
      </c>
      <c r="I13173" s="8">
        <v>335839.87050243706</v>
      </c>
      <c r="J13173" s="8">
        <v>0</v>
      </c>
    </row>
    <row r="13174" spans="1:10" hidden="1" x14ac:dyDescent="0.35">
      <c r="A13174">
        <v>2024</v>
      </c>
      <c r="B13174">
        <v>3160207</v>
      </c>
      <c r="C13174" t="s">
        <v>213</v>
      </c>
      <c r="D13174" t="s">
        <v>303</v>
      </c>
      <c r="E13174" t="s">
        <v>300</v>
      </c>
      <c r="F13174" s="8">
        <v>5979133.1100000003</v>
      </c>
      <c r="G13174" s="10"/>
      <c r="I13174" s="8">
        <v>0</v>
      </c>
      <c r="J13174" s="8">
        <v>6314972.9805024378</v>
      </c>
    </row>
    <row r="13175" spans="1:10" hidden="1" x14ac:dyDescent="0.35">
      <c r="A13175">
        <v>2024</v>
      </c>
      <c r="B13175">
        <v>3160207</v>
      </c>
      <c r="C13175" t="s">
        <v>213</v>
      </c>
      <c r="D13175" t="s">
        <v>303</v>
      </c>
      <c r="E13175" t="s">
        <v>301</v>
      </c>
      <c r="F13175" s="8">
        <v>1407536.06</v>
      </c>
      <c r="G13175" s="10"/>
      <c r="I13175" s="8">
        <v>0</v>
      </c>
      <c r="J13175" s="8">
        <v>0</v>
      </c>
    </row>
    <row r="13176" spans="1:10" hidden="1" x14ac:dyDescent="0.35">
      <c r="A13176">
        <v>2024</v>
      </c>
      <c r="B13176">
        <v>3160207</v>
      </c>
      <c r="C13176" t="s">
        <v>213</v>
      </c>
      <c r="D13176" t="s">
        <v>303</v>
      </c>
      <c r="E13176" t="s">
        <v>305</v>
      </c>
      <c r="F13176" s="8">
        <v>42619.519999999997</v>
      </c>
      <c r="G13176" s="10"/>
      <c r="I13176" s="8">
        <v>0</v>
      </c>
      <c r="J13176" s="8">
        <v>0</v>
      </c>
    </row>
    <row r="13177" spans="1:10" hidden="1" x14ac:dyDescent="0.35">
      <c r="A13177">
        <v>2024</v>
      </c>
      <c r="B13177">
        <v>3160207</v>
      </c>
      <c r="C13177" t="s">
        <v>213</v>
      </c>
      <c r="D13177" t="s">
        <v>303</v>
      </c>
      <c r="E13177" t="s">
        <v>309</v>
      </c>
      <c r="F13177" s="8">
        <v>419285.38</v>
      </c>
      <c r="G13177" s="10"/>
      <c r="I13177" s="8">
        <v>0</v>
      </c>
      <c r="J13177" s="8">
        <v>0</v>
      </c>
    </row>
    <row r="13178" spans="1:10" hidden="1" x14ac:dyDescent="0.35">
      <c r="A13178">
        <v>2024</v>
      </c>
      <c r="B13178">
        <v>3160306</v>
      </c>
      <c r="C13178" t="s">
        <v>214</v>
      </c>
      <c r="D13178" t="s">
        <v>303</v>
      </c>
      <c r="E13178" t="s">
        <v>299</v>
      </c>
      <c r="F13178" s="8">
        <v>15745302.380000001</v>
      </c>
      <c r="G13178" s="10">
        <v>15079727.600000001</v>
      </c>
      <c r="H13178">
        <v>0.78015767738403963</v>
      </c>
      <c r="I13178" s="8">
        <v>519253.27449019317</v>
      </c>
      <c r="J13178" s="8">
        <v>0</v>
      </c>
    </row>
    <row r="13179" spans="1:10" hidden="1" x14ac:dyDescent="0.35">
      <c r="A13179">
        <v>2024</v>
      </c>
      <c r="B13179">
        <v>3160306</v>
      </c>
      <c r="C13179" t="s">
        <v>214</v>
      </c>
      <c r="D13179" t="s">
        <v>303</v>
      </c>
      <c r="E13179" t="s">
        <v>300</v>
      </c>
      <c r="F13179" s="8">
        <v>11764565.26</v>
      </c>
      <c r="G13179" s="10"/>
      <c r="I13179" s="8">
        <v>0</v>
      </c>
      <c r="J13179" s="8">
        <v>12283818.534490192</v>
      </c>
    </row>
    <row r="13180" spans="1:10" hidden="1" x14ac:dyDescent="0.35">
      <c r="A13180">
        <v>2024</v>
      </c>
      <c r="B13180">
        <v>3160306</v>
      </c>
      <c r="C13180" t="s">
        <v>214</v>
      </c>
      <c r="D13180" t="s">
        <v>303</v>
      </c>
      <c r="E13180" t="s">
        <v>301</v>
      </c>
      <c r="F13180" s="8">
        <v>2125721.94</v>
      </c>
      <c r="G13180" s="10"/>
      <c r="I13180" s="8">
        <v>0</v>
      </c>
      <c r="J13180" s="8">
        <v>0</v>
      </c>
    </row>
    <row r="13181" spans="1:10" hidden="1" x14ac:dyDescent="0.35">
      <c r="A13181">
        <v>2024</v>
      </c>
      <c r="B13181">
        <v>3160306</v>
      </c>
      <c r="C13181" t="s">
        <v>214</v>
      </c>
      <c r="D13181" t="s">
        <v>303</v>
      </c>
      <c r="E13181" t="s">
        <v>305</v>
      </c>
      <c r="F13181" s="8">
        <v>39058.160000000003</v>
      </c>
      <c r="G13181" s="10"/>
      <c r="I13181" s="8">
        <v>0</v>
      </c>
      <c r="J13181" s="8">
        <v>0</v>
      </c>
    </row>
    <row r="13182" spans="1:10" hidden="1" x14ac:dyDescent="0.35">
      <c r="A13182">
        <v>2024</v>
      </c>
      <c r="B13182">
        <v>3160306</v>
      </c>
      <c r="C13182" t="s">
        <v>214</v>
      </c>
      <c r="D13182" t="s">
        <v>303</v>
      </c>
      <c r="E13182" t="s">
        <v>309</v>
      </c>
      <c r="F13182" s="8">
        <v>665574.78</v>
      </c>
      <c r="G13182" s="10"/>
      <c r="I13182" s="8">
        <v>0</v>
      </c>
      <c r="J13182" s="8">
        <v>0</v>
      </c>
    </row>
    <row r="13183" spans="1:10" hidden="1" x14ac:dyDescent="0.35">
      <c r="A13183">
        <v>2024</v>
      </c>
      <c r="B13183">
        <v>3160454</v>
      </c>
      <c r="C13183" t="s">
        <v>215</v>
      </c>
      <c r="D13183" t="s">
        <v>303</v>
      </c>
      <c r="E13183" t="s">
        <v>299</v>
      </c>
      <c r="F13183" s="8">
        <v>12165592.16</v>
      </c>
      <c r="G13183" s="10">
        <v>11775721.5</v>
      </c>
      <c r="H13183">
        <v>0.67256087960300359</v>
      </c>
      <c r="I13183" s="8">
        <v>262211.75402100355</v>
      </c>
      <c r="J13183" s="8">
        <v>0</v>
      </c>
    </row>
    <row r="13184" spans="1:10" hidden="1" x14ac:dyDescent="0.35">
      <c r="A13184">
        <v>2024</v>
      </c>
      <c r="B13184">
        <v>3160454</v>
      </c>
      <c r="C13184" t="s">
        <v>215</v>
      </c>
      <c r="D13184" t="s">
        <v>303</v>
      </c>
      <c r="E13184" t="s">
        <v>300</v>
      </c>
      <c r="F13184" s="8">
        <v>7919889.6100000003</v>
      </c>
      <c r="G13184" s="10"/>
      <c r="I13184" s="8">
        <v>0</v>
      </c>
      <c r="J13184" s="8">
        <v>8182101.3640210042</v>
      </c>
    </row>
    <row r="13185" spans="1:10" hidden="1" x14ac:dyDescent="0.35">
      <c r="A13185">
        <v>2024</v>
      </c>
      <c r="B13185">
        <v>3160454</v>
      </c>
      <c r="C13185" t="s">
        <v>215</v>
      </c>
      <c r="D13185" t="s">
        <v>303</v>
      </c>
      <c r="E13185" t="s">
        <v>306</v>
      </c>
      <c r="F13185" s="8">
        <v>424742.59</v>
      </c>
      <c r="G13185" s="10"/>
      <c r="I13185" s="8">
        <v>0</v>
      </c>
      <c r="J13185" s="8">
        <v>0</v>
      </c>
    </row>
    <row r="13186" spans="1:10" hidden="1" x14ac:dyDescent="0.35">
      <c r="A13186">
        <v>2024</v>
      </c>
      <c r="B13186">
        <v>3160454</v>
      </c>
      <c r="C13186" t="s">
        <v>215</v>
      </c>
      <c r="D13186" t="s">
        <v>303</v>
      </c>
      <c r="E13186" t="s">
        <v>301</v>
      </c>
      <c r="F13186" s="8">
        <v>3408868.47</v>
      </c>
      <c r="G13186" s="10"/>
      <c r="I13186" s="8">
        <v>0</v>
      </c>
      <c r="J13186" s="8">
        <v>0</v>
      </c>
    </row>
    <row r="13187" spans="1:10" hidden="1" x14ac:dyDescent="0.35">
      <c r="A13187">
        <v>2024</v>
      </c>
      <c r="B13187">
        <v>3160454</v>
      </c>
      <c r="C13187" t="s">
        <v>215</v>
      </c>
      <c r="D13187" t="s">
        <v>303</v>
      </c>
      <c r="E13187" t="s">
        <v>309</v>
      </c>
      <c r="F13187" s="8">
        <v>389870.66</v>
      </c>
      <c r="G13187" s="10"/>
      <c r="I13187" s="8">
        <v>0</v>
      </c>
      <c r="J13187" s="8">
        <v>0</v>
      </c>
    </row>
    <row r="13188" spans="1:10" hidden="1" x14ac:dyDescent="0.35">
      <c r="A13188">
        <v>2024</v>
      </c>
      <c r="B13188">
        <v>3160603</v>
      </c>
      <c r="C13188" t="s">
        <v>216</v>
      </c>
      <c r="D13188" t="s">
        <v>303</v>
      </c>
      <c r="E13188" t="s">
        <v>299</v>
      </c>
      <c r="F13188" s="8">
        <v>5252466.16</v>
      </c>
      <c r="G13188" s="10">
        <v>4987952.43</v>
      </c>
      <c r="H13188">
        <v>0.56952016080073165</v>
      </c>
      <c r="I13188" s="8">
        <v>150645.90204360129</v>
      </c>
      <c r="J13188" s="8">
        <v>0</v>
      </c>
    </row>
    <row r="13189" spans="1:10" hidden="1" x14ac:dyDescent="0.35">
      <c r="A13189">
        <v>2024</v>
      </c>
      <c r="B13189">
        <v>3160603</v>
      </c>
      <c r="C13189" t="s">
        <v>216</v>
      </c>
      <c r="D13189" t="s">
        <v>303</v>
      </c>
      <c r="E13189" t="s">
        <v>300</v>
      </c>
      <c r="F13189" s="8">
        <v>2840739.47</v>
      </c>
      <c r="G13189" s="10"/>
      <c r="I13189" s="8">
        <v>0</v>
      </c>
      <c r="J13189" s="8">
        <v>2991385.3720436017</v>
      </c>
    </row>
    <row r="13190" spans="1:10" hidden="1" x14ac:dyDescent="0.35">
      <c r="A13190">
        <v>2024</v>
      </c>
      <c r="B13190">
        <v>3160603</v>
      </c>
      <c r="C13190" t="s">
        <v>216</v>
      </c>
      <c r="D13190" t="s">
        <v>303</v>
      </c>
      <c r="E13190" t="s">
        <v>306</v>
      </c>
      <c r="F13190" s="8">
        <v>307781.40000000002</v>
      </c>
      <c r="G13190" s="10"/>
      <c r="I13190" s="8">
        <v>0</v>
      </c>
      <c r="J13190" s="8">
        <v>0</v>
      </c>
    </row>
    <row r="13191" spans="1:10" hidden="1" x14ac:dyDescent="0.35">
      <c r="A13191">
        <v>2024</v>
      </c>
      <c r="B13191">
        <v>3160603</v>
      </c>
      <c r="C13191" t="s">
        <v>216</v>
      </c>
      <c r="D13191" t="s">
        <v>303</v>
      </c>
      <c r="E13191" t="s">
        <v>301</v>
      </c>
      <c r="F13191" s="8">
        <v>1733811.26</v>
      </c>
      <c r="G13191" s="10"/>
      <c r="I13191" s="8">
        <v>0</v>
      </c>
      <c r="J13191" s="8">
        <v>0</v>
      </c>
    </row>
    <row r="13192" spans="1:10" hidden="1" x14ac:dyDescent="0.35">
      <c r="A13192">
        <v>2024</v>
      </c>
      <c r="B13192">
        <v>3160603</v>
      </c>
      <c r="C13192" t="s">
        <v>216</v>
      </c>
      <c r="D13192" t="s">
        <v>303</v>
      </c>
      <c r="E13192" t="s">
        <v>309</v>
      </c>
      <c r="F13192" s="8">
        <v>264513.73</v>
      </c>
      <c r="G13192" s="10"/>
      <c r="I13192" s="8">
        <v>0</v>
      </c>
      <c r="J13192" s="8">
        <v>0</v>
      </c>
    </row>
    <row r="13193" spans="1:10" hidden="1" x14ac:dyDescent="0.35">
      <c r="A13193">
        <v>2024</v>
      </c>
      <c r="B13193">
        <v>3160959</v>
      </c>
      <c r="C13193" t="s">
        <v>217</v>
      </c>
      <c r="D13193" t="s">
        <v>303</v>
      </c>
      <c r="E13193" t="s">
        <v>299</v>
      </c>
      <c r="F13193" s="8">
        <v>10697289.43</v>
      </c>
      <c r="G13193" s="10">
        <v>10471108.4</v>
      </c>
      <c r="H13193">
        <v>0.73435975507616746</v>
      </c>
      <c r="I13193" s="8">
        <v>166098.24579367528</v>
      </c>
      <c r="J13193" s="8">
        <v>0</v>
      </c>
    </row>
    <row r="13194" spans="1:10" hidden="1" x14ac:dyDescent="0.35">
      <c r="A13194">
        <v>2024</v>
      </c>
      <c r="B13194">
        <v>3160959</v>
      </c>
      <c r="C13194" t="s">
        <v>217</v>
      </c>
      <c r="D13194" t="s">
        <v>303</v>
      </c>
      <c r="E13194" t="s">
        <v>300</v>
      </c>
      <c r="F13194" s="8">
        <v>7689560.5999999996</v>
      </c>
      <c r="G13194" s="10"/>
      <c r="I13194" s="8">
        <v>0</v>
      </c>
      <c r="J13194" s="8">
        <v>7855658.8457936747</v>
      </c>
    </row>
    <row r="13195" spans="1:10" hidden="1" x14ac:dyDescent="0.35">
      <c r="A13195">
        <v>2024</v>
      </c>
      <c r="B13195">
        <v>3160959</v>
      </c>
      <c r="C13195" t="s">
        <v>217</v>
      </c>
      <c r="D13195" t="s">
        <v>303</v>
      </c>
      <c r="E13195" t="s">
        <v>306</v>
      </c>
      <c r="F13195" s="8">
        <v>93708.76</v>
      </c>
      <c r="G13195" s="10"/>
      <c r="I13195" s="8">
        <v>0</v>
      </c>
      <c r="J13195" s="8">
        <v>0</v>
      </c>
    </row>
    <row r="13196" spans="1:10" hidden="1" x14ac:dyDescent="0.35">
      <c r="A13196">
        <v>2024</v>
      </c>
      <c r="B13196">
        <v>3160959</v>
      </c>
      <c r="C13196" t="s">
        <v>217</v>
      </c>
      <c r="D13196" t="s">
        <v>303</v>
      </c>
      <c r="E13196" t="s">
        <v>301</v>
      </c>
      <c r="F13196" s="8">
        <v>2192504</v>
      </c>
      <c r="G13196" s="10"/>
      <c r="I13196" s="8">
        <v>0</v>
      </c>
      <c r="J13196" s="8">
        <v>0</v>
      </c>
    </row>
    <row r="13197" spans="1:10" hidden="1" x14ac:dyDescent="0.35">
      <c r="A13197">
        <v>2024</v>
      </c>
      <c r="B13197">
        <v>3160959</v>
      </c>
      <c r="C13197" t="s">
        <v>217</v>
      </c>
      <c r="D13197" t="s">
        <v>303</v>
      </c>
      <c r="E13197" t="s">
        <v>309</v>
      </c>
      <c r="F13197" s="8">
        <v>226181.03</v>
      </c>
      <c r="G13197" s="10"/>
      <c r="I13197" s="8">
        <v>0</v>
      </c>
      <c r="J13197" s="8">
        <v>0</v>
      </c>
    </row>
    <row r="13198" spans="1:10" hidden="1" x14ac:dyDescent="0.35">
      <c r="A13198">
        <v>2024</v>
      </c>
      <c r="B13198">
        <v>3161056</v>
      </c>
      <c r="C13198" t="s">
        <v>218</v>
      </c>
      <c r="D13198" t="s">
        <v>303</v>
      </c>
      <c r="E13198" t="s">
        <v>299</v>
      </c>
      <c r="F13198" s="8">
        <v>6473213.79</v>
      </c>
      <c r="G13198" s="10">
        <v>5873116.9100000001</v>
      </c>
      <c r="H13198">
        <v>0.73184305299313368</v>
      </c>
      <c r="I13198" s="8">
        <v>439176.73275085416</v>
      </c>
      <c r="J13198" s="8">
        <v>0</v>
      </c>
    </row>
    <row r="13199" spans="1:10" hidden="1" x14ac:dyDescent="0.35">
      <c r="A13199">
        <v>2024</v>
      </c>
      <c r="B13199">
        <v>3161056</v>
      </c>
      <c r="C13199" t="s">
        <v>218</v>
      </c>
      <c r="D13199" t="s">
        <v>303</v>
      </c>
      <c r="E13199" t="s">
        <v>300</v>
      </c>
      <c r="F13199" s="8">
        <v>4298199.8099999996</v>
      </c>
      <c r="G13199" s="10"/>
      <c r="I13199" s="8">
        <v>0</v>
      </c>
      <c r="J13199" s="8">
        <v>4737376.542750854</v>
      </c>
    </row>
    <row r="13200" spans="1:10" hidden="1" x14ac:dyDescent="0.35">
      <c r="A13200">
        <v>2024</v>
      </c>
      <c r="B13200">
        <v>3161056</v>
      </c>
      <c r="C13200" t="s">
        <v>218</v>
      </c>
      <c r="D13200" t="s">
        <v>303</v>
      </c>
      <c r="E13200" t="s">
        <v>306</v>
      </c>
      <c r="F13200" s="8">
        <v>106451.55</v>
      </c>
      <c r="G13200" s="10"/>
      <c r="I13200" s="8">
        <v>0</v>
      </c>
      <c r="J13200" s="8">
        <v>0</v>
      </c>
    </row>
    <row r="13201" spans="1:10" hidden="1" x14ac:dyDescent="0.35">
      <c r="A13201">
        <v>2024</v>
      </c>
      <c r="B13201">
        <v>3161056</v>
      </c>
      <c r="C13201" t="s">
        <v>218</v>
      </c>
      <c r="D13201" t="s">
        <v>303</v>
      </c>
      <c r="E13201" t="s">
        <v>301</v>
      </c>
      <c r="F13201" s="8">
        <v>1227974.83</v>
      </c>
      <c r="G13201" s="10"/>
      <c r="I13201" s="8">
        <v>0</v>
      </c>
      <c r="J13201" s="8">
        <v>0</v>
      </c>
    </row>
    <row r="13202" spans="1:10" hidden="1" x14ac:dyDescent="0.35">
      <c r="A13202">
        <v>2024</v>
      </c>
      <c r="B13202">
        <v>3161056</v>
      </c>
      <c r="C13202" t="s">
        <v>218</v>
      </c>
      <c r="D13202" t="s">
        <v>303</v>
      </c>
      <c r="E13202" t="s">
        <v>304</v>
      </c>
      <c r="F13202" s="8">
        <v>79916.98</v>
      </c>
      <c r="G13202" s="10"/>
      <c r="I13202" s="8">
        <v>0</v>
      </c>
      <c r="J13202" s="8">
        <v>0</v>
      </c>
    </row>
    <row r="13203" spans="1:10" hidden="1" x14ac:dyDescent="0.35">
      <c r="A13203">
        <v>2024</v>
      </c>
      <c r="B13203">
        <v>3161056</v>
      </c>
      <c r="C13203" t="s">
        <v>218</v>
      </c>
      <c r="D13203" t="s">
        <v>303</v>
      </c>
      <c r="E13203" t="s">
        <v>309</v>
      </c>
      <c r="F13203" s="8">
        <v>600096.88</v>
      </c>
      <c r="G13203" s="10"/>
      <c r="I13203" s="8">
        <v>0</v>
      </c>
      <c r="J13203" s="8">
        <v>0</v>
      </c>
    </row>
    <row r="13204" spans="1:10" hidden="1" x14ac:dyDescent="0.35">
      <c r="A13204">
        <v>2024</v>
      </c>
      <c r="B13204">
        <v>2513984</v>
      </c>
      <c r="C13204" t="s">
        <v>219</v>
      </c>
      <c r="D13204" t="s">
        <v>303</v>
      </c>
      <c r="E13204" t="s">
        <v>299</v>
      </c>
      <c r="F13204" s="8">
        <v>10008105.07</v>
      </c>
      <c r="G13204" s="10">
        <v>10008105.07</v>
      </c>
      <c r="H13204">
        <v>0.68880100696225</v>
      </c>
      <c r="I13204" s="8">
        <v>0</v>
      </c>
      <c r="J13204" s="8">
        <v>0</v>
      </c>
    </row>
    <row r="13205" spans="1:10" hidden="1" x14ac:dyDescent="0.35">
      <c r="A13205">
        <v>2024</v>
      </c>
      <c r="B13205">
        <v>2513984</v>
      </c>
      <c r="C13205" t="s">
        <v>219</v>
      </c>
      <c r="D13205" t="s">
        <v>303</v>
      </c>
      <c r="E13205" t="s">
        <v>300</v>
      </c>
      <c r="F13205" s="8">
        <v>6893592.8499999996</v>
      </c>
      <c r="G13205" s="10"/>
      <c r="I13205" s="8">
        <v>0</v>
      </c>
      <c r="J13205" s="8">
        <v>6893592.8499999996</v>
      </c>
    </row>
    <row r="13206" spans="1:10" hidden="1" x14ac:dyDescent="0.35">
      <c r="A13206">
        <v>2024</v>
      </c>
      <c r="B13206">
        <v>2513984</v>
      </c>
      <c r="C13206" t="s">
        <v>219</v>
      </c>
      <c r="D13206" t="s">
        <v>303</v>
      </c>
      <c r="E13206" t="s">
        <v>307</v>
      </c>
      <c r="F13206" s="8">
        <v>4730</v>
      </c>
      <c r="G13206" s="10"/>
      <c r="I13206" s="8">
        <v>0</v>
      </c>
      <c r="J13206" s="8">
        <v>0</v>
      </c>
    </row>
    <row r="13207" spans="1:10" hidden="1" x14ac:dyDescent="0.35">
      <c r="A13207">
        <v>2024</v>
      </c>
      <c r="B13207">
        <v>2513984</v>
      </c>
      <c r="C13207" t="s">
        <v>219</v>
      </c>
      <c r="D13207" t="s">
        <v>303</v>
      </c>
      <c r="E13207" t="s">
        <v>301</v>
      </c>
      <c r="F13207" s="8">
        <v>1894455.96</v>
      </c>
      <c r="G13207" s="10"/>
      <c r="I13207" s="8">
        <v>0</v>
      </c>
      <c r="J13207" s="8">
        <v>0</v>
      </c>
    </row>
    <row r="13208" spans="1:10" hidden="1" x14ac:dyDescent="0.35">
      <c r="A13208">
        <v>2024</v>
      </c>
      <c r="B13208">
        <v>2513984</v>
      </c>
      <c r="C13208" t="s">
        <v>219</v>
      </c>
      <c r="D13208" t="s">
        <v>303</v>
      </c>
      <c r="E13208" t="s">
        <v>304</v>
      </c>
      <c r="F13208" s="8">
        <v>141345.51999999999</v>
      </c>
      <c r="G13208" s="10"/>
      <c r="I13208" s="8">
        <v>0</v>
      </c>
      <c r="J13208" s="8">
        <v>0</v>
      </c>
    </row>
    <row r="13209" spans="1:10" hidden="1" x14ac:dyDescent="0.35">
      <c r="A13209">
        <v>2024</v>
      </c>
      <c r="B13209">
        <v>2513984</v>
      </c>
      <c r="C13209" t="s">
        <v>219</v>
      </c>
      <c r="D13209" t="s">
        <v>303</v>
      </c>
      <c r="E13209" t="s">
        <v>305</v>
      </c>
      <c r="F13209" s="8">
        <v>87027.42</v>
      </c>
      <c r="G13209" s="10"/>
      <c r="I13209" s="8">
        <v>0</v>
      </c>
      <c r="J13209" s="8">
        <v>0</v>
      </c>
    </row>
    <row r="13210" spans="1:10" hidden="1" x14ac:dyDescent="0.35">
      <c r="A13210">
        <v>2024</v>
      </c>
      <c r="B13210">
        <v>3161601</v>
      </c>
      <c r="C13210" t="s">
        <v>220</v>
      </c>
      <c r="D13210" t="s">
        <v>303</v>
      </c>
      <c r="E13210" t="s">
        <v>299</v>
      </c>
      <c r="F13210" s="8">
        <v>7335056.5899999999</v>
      </c>
      <c r="G13210" s="10">
        <v>6781097.7299999995</v>
      </c>
      <c r="H13210">
        <v>0.86526304348071981</v>
      </c>
      <c r="I13210" s="8">
        <v>479320.12916670996</v>
      </c>
      <c r="J13210" s="8">
        <v>0</v>
      </c>
    </row>
    <row r="13211" spans="1:10" hidden="1" x14ac:dyDescent="0.35">
      <c r="A13211">
        <v>2024</v>
      </c>
      <c r="B13211">
        <v>3161601</v>
      </c>
      <c r="C13211" t="s">
        <v>220</v>
      </c>
      <c r="D13211" t="s">
        <v>303</v>
      </c>
      <c r="E13211" t="s">
        <v>300</v>
      </c>
      <c r="F13211" s="8">
        <v>5867433.2599999998</v>
      </c>
      <c r="G13211" s="10"/>
      <c r="I13211" s="8">
        <v>0</v>
      </c>
      <c r="J13211" s="8">
        <v>6346753.38916671</v>
      </c>
    </row>
    <row r="13212" spans="1:10" hidden="1" x14ac:dyDescent="0.35">
      <c r="A13212">
        <v>2024</v>
      </c>
      <c r="B13212">
        <v>3161601</v>
      </c>
      <c r="C13212" t="s">
        <v>220</v>
      </c>
      <c r="D13212" t="s">
        <v>303</v>
      </c>
      <c r="E13212" t="s">
        <v>306</v>
      </c>
      <c r="F13212" s="8">
        <v>143956</v>
      </c>
      <c r="G13212" s="10"/>
      <c r="I13212" s="8">
        <v>0</v>
      </c>
      <c r="J13212" s="8">
        <v>0</v>
      </c>
    </row>
    <row r="13213" spans="1:10" hidden="1" x14ac:dyDescent="0.35">
      <c r="A13213">
        <v>2024</v>
      </c>
      <c r="B13213">
        <v>3161601</v>
      </c>
      <c r="C13213" t="s">
        <v>220</v>
      </c>
      <c r="D13213" t="s">
        <v>303</v>
      </c>
      <c r="E13213" t="s">
        <v>301</v>
      </c>
      <c r="F13213" s="8">
        <v>337110.92</v>
      </c>
      <c r="G13213" s="10"/>
      <c r="I13213" s="8">
        <v>0</v>
      </c>
      <c r="J13213" s="8">
        <v>0</v>
      </c>
    </row>
    <row r="13214" spans="1:10" hidden="1" x14ac:dyDescent="0.35">
      <c r="A13214">
        <v>2024</v>
      </c>
      <c r="B13214">
        <v>3161601</v>
      </c>
      <c r="C13214" t="s">
        <v>220</v>
      </c>
      <c r="D13214" t="s">
        <v>303</v>
      </c>
      <c r="E13214" t="s">
        <v>309</v>
      </c>
      <c r="F13214" s="8">
        <v>553958.86</v>
      </c>
      <c r="G13214" s="10"/>
      <c r="I13214" s="8">
        <v>0</v>
      </c>
      <c r="J13214" s="8">
        <v>0</v>
      </c>
    </row>
    <row r="13215" spans="1:10" hidden="1" x14ac:dyDescent="0.35">
      <c r="A13215">
        <v>2024</v>
      </c>
      <c r="B13215">
        <v>3161650</v>
      </c>
      <c r="C13215" t="s">
        <v>221</v>
      </c>
      <c r="D13215" t="s">
        <v>303</v>
      </c>
      <c r="E13215" t="s">
        <v>299</v>
      </c>
      <c r="F13215" s="8">
        <v>5602822.7699999996</v>
      </c>
      <c r="G13215" s="10">
        <v>5364805.1399999997</v>
      </c>
      <c r="H13215">
        <v>0.75353776223081981</v>
      </c>
      <c r="I13215" s="8">
        <v>179355.27228168325</v>
      </c>
      <c r="J13215" s="8">
        <v>0</v>
      </c>
    </row>
    <row r="13216" spans="1:10" hidden="1" x14ac:dyDescent="0.35">
      <c r="A13216">
        <v>2024</v>
      </c>
      <c r="B13216">
        <v>3161650</v>
      </c>
      <c r="C13216" t="s">
        <v>221</v>
      </c>
      <c r="D13216" t="s">
        <v>303</v>
      </c>
      <c r="E13216" t="s">
        <v>300</v>
      </c>
      <c r="F13216" s="8">
        <v>4042583.26</v>
      </c>
      <c r="G13216" s="10"/>
      <c r="I13216" s="8">
        <v>0</v>
      </c>
      <c r="J13216" s="8">
        <v>4221938.5322816828</v>
      </c>
    </row>
    <row r="13217" spans="1:10" hidden="1" x14ac:dyDescent="0.35">
      <c r="A13217">
        <v>2024</v>
      </c>
      <c r="B13217">
        <v>3161650</v>
      </c>
      <c r="C13217" t="s">
        <v>221</v>
      </c>
      <c r="D13217" t="s">
        <v>303</v>
      </c>
      <c r="E13217" t="s">
        <v>306</v>
      </c>
      <c r="F13217" s="8">
        <v>243800</v>
      </c>
      <c r="G13217" s="10"/>
      <c r="I13217" s="8">
        <v>0</v>
      </c>
      <c r="J13217" s="8">
        <v>0</v>
      </c>
    </row>
    <row r="13218" spans="1:10" hidden="1" x14ac:dyDescent="0.35">
      <c r="A13218">
        <v>2024</v>
      </c>
      <c r="B13218">
        <v>3161650</v>
      </c>
      <c r="C13218" t="s">
        <v>221</v>
      </c>
      <c r="D13218" t="s">
        <v>303</v>
      </c>
      <c r="E13218" t="s">
        <v>301</v>
      </c>
      <c r="F13218" s="8">
        <v>1078421.8799999999</v>
      </c>
      <c r="G13218" s="10"/>
      <c r="I13218" s="8">
        <v>0</v>
      </c>
      <c r="J13218" s="8">
        <v>0</v>
      </c>
    </row>
    <row r="13219" spans="1:10" hidden="1" x14ac:dyDescent="0.35">
      <c r="A13219">
        <v>2024</v>
      </c>
      <c r="B13219">
        <v>3161650</v>
      </c>
      <c r="C13219" t="s">
        <v>221</v>
      </c>
      <c r="D13219" t="s">
        <v>303</v>
      </c>
      <c r="E13219" t="s">
        <v>309</v>
      </c>
      <c r="F13219" s="8">
        <v>238017.63</v>
      </c>
      <c r="G13219" s="10"/>
      <c r="I13219" s="8">
        <v>0</v>
      </c>
      <c r="J13219" s="8">
        <v>0</v>
      </c>
    </row>
    <row r="13220" spans="1:10" hidden="1" x14ac:dyDescent="0.35">
      <c r="A13220">
        <v>2024</v>
      </c>
      <c r="B13220">
        <v>3125507</v>
      </c>
      <c r="C13220" t="s">
        <v>222</v>
      </c>
      <c r="D13220" t="s">
        <v>303</v>
      </c>
      <c r="E13220" t="s">
        <v>299</v>
      </c>
      <c r="F13220" s="8">
        <v>7517003.1699999999</v>
      </c>
      <c r="G13220" s="10">
        <v>7240627.4799999995</v>
      </c>
      <c r="H13220">
        <v>0.74871811248049469</v>
      </c>
      <c r="I13220" s="8">
        <v>206927.48495229433</v>
      </c>
      <c r="J13220" s="8">
        <v>0</v>
      </c>
    </row>
    <row r="13221" spans="1:10" hidden="1" x14ac:dyDescent="0.35">
      <c r="A13221">
        <v>2024</v>
      </c>
      <c r="B13221">
        <v>3125507</v>
      </c>
      <c r="C13221" t="s">
        <v>222</v>
      </c>
      <c r="D13221" t="s">
        <v>303</v>
      </c>
      <c r="E13221" t="s">
        <v>300</v>
      </c>
      <c r="F13221" s="8">
        <v>5421188.9400000004</v>
      </c>
      <c r="G13221" s="10"/>
      <c r="I13221" s="8">
        <v>0</v>
      </c>
      <c r="J13221" s="8">
        <v>5628116.4249522947</v>
      </c>
    </row>
    <row r="13222" spans="1:10" hidden="1" x14ac:dyDescent="0.35">
      <c r="A13222">
        <v>2024</v>
      </c>
      <c r="B13222">
        <v>3125507</v>
      </c>
      <c r="C13222" t="s">
        <v>222</v>
      </c>
      <c r="D13222" t="s">
        <v>303</v>
      </c>
      <c r="E13222" t="s">
        <v>306</v>
      </c>
      <c r="F13222" s="8">
        <v>353442.56</v>
      </c>
      <c r="G13222" s="10"/>
      <c r="I13222" s="8">
        <v>0</v>
      </c>
      <c r="J13222" s="8">
        <v>0</v>
      </c>
    </row>
    <row r="13223" spans="1:10" hidden="1" x14ac:dyDescent="0.35">
      <c r="A13223">
        <v>2024</v>
      </c>
      <c r="B13223">
        <v>3125507</v>
      </c>
      <c r="C13223" t="s">
        <v>222</v>
      </c>
      <c r="D13223" t="s">
        <v>303</v>
      </c>
      <c r="E13223" t="s">
        <v>301</v>
      </c>
      <c r="F13223" s="8">
        <v>1293366.8700000001</v>
      </c>
      <c r="G13223" s="10"/>
      <c r="I13223" s="8">
        <v>0</v>
      </c>
      <c r="J13223" s="8">
        <v>0</v>
      </c>
    </row>
    <row r="13224" spans="1:10" hidden="1" x14ac:dyDescent="0.35">
      <c r="A13224">
        <v>2024</v>
      </c>
      <c r="B13224">
        <v>3125507</v>
      </c>
      <c r="C13224" t="s">
        <v>222</v>
      </c>
      <c r="D13224" t="s">
        <v>303</v>
      </c>
      <c r="E13224" t="s">
        <v>309</v>
      </c>
      <c r="F13224" s="8">
        <v>276375.69</v>
      </c>
      <c r="G13224" s="10"/>
      <c r="I13224" s="8">
        <v>0</v>
      </c>
      <c r="J13224" s="8">
        <v>0</v>
      </c>
    </row>
    <row r="13225" spans="1:10" hidden="1" x14ac:dyDescent="0.35">
      <c r="A13225">
        <v>2024</v>
      </c>
      <c r="B13225">
        <v>3162252</v>
      </c>
      <c r="C13225" t="s">
        <v>223</v>
      </c>
      <c r="D13225" t="s">
        <v>303</v>
      </c>
      <c r="E13225" t="s">
        <v>299</v>
      </c>
      <c r="F13225" s="8">
        <v>8012937.5199999996</v>
      </c>
      <c r="G13225" s="10">
        <v>7318452.7199999997</v>
      </c>
      <c r="H13225">
        <v>0.92838460258577726</v>
      </c>
      <c r="I13225" s="8">
        <v>644748.99504986301</v>
      </c>
      <c r="J13225" s="8">
        <v>0</v>
      </c>
    </row>
    <row r="13226" spans="1:10" hidden="1" x14ac:dyDescent="0.35">
      <c r="A13226">
        <v>2024</v>
      </c>
      <c r="B13226">
        <v>3162252</v>
      </c>
      <c r="C13226" t="s">
        <v>223</v>
      </c>
      <c r="D13226" t="s">
        <v>303</v>
      </c>
      <c r="E13226" t="s">
        <v>300</v>
      </c>
      <c r="F13226" s="8">
        <v>6794338.8200000003</v>
      </c>
      <c r="G13226" s="10"/>
      <c r="I13226" s="8">
        <v>0</v>
      </c>
      <c r="J13226" s="8">
        <v>7439087.8150498634</v>
      </c>
    </row>
    <row r="13227" spans="1:10" hidden="1" x14ac:dyDescent="0.35">
      <c r="A13227">
        <v>2024</v>
      </c>
      <c r="B13227">
        <v>3162252</v>
      </c>
      <c r="C13227" t="s">
        <v>223</v>
      </c>
      <c r="D13227" t="s">
        <v>303</v>
      </c>
      <c r="E13227" t="s">
        <v>307</v>
      </c>
      <c r="F13227" s="8">
        <v>10676.81</v>
      </c>
      <c r="G13227" s="10"/>
      <c r="I13227" s="8">
        <v>0</v>
      </c>
      <c r="J13227" s="8">
        <v>0</v>
      </c>
    </row>
    <row r="13228" spans="1:10" hidden="1" x14ac:dyDescent="0.35">
      <c r="A13228">
        <v>2024</v>
      </c>
      <c r="B13228">
        <v>3162252</v>
      </c>
      <c r="C13228" t="s">
        <v>223</v>
      </c>
      <c r="D13228" t="s">
        <v>303</v>
      </c>
      <c r="E13228" t="s">
        <v>306</v>
      </c>
      <c r="F13228" s="8">
        <v>161721.21</v>
      </c>
      <c r="G13228" s="10"/>
      <c r="I13228" s="8">
        <v>0</v>
      </c>
      <c r="J13228" s="8">
        <v>0</v>
      </c>
    </row>
    <row r="13229" spans="1:10" hidden="1" x14ac:dyDescent="0.35">
      <c r="A13229">
        <v>2024</v>
      </c>
      <c r="B13229">
        <v>3162252</v>
      </c>
      <c r="C13229" t="s">
        <v>223</v>
      </c>
      <c r="D13229" t="s">
        <v>303</v>
      </c>
      <c r="E13229" t="s">
        <v>301</v>
      </c>
      <c r="F13229" s="8">
        <v>348218.87</v>
      </c>
      <c r="G13229" s="10"/>
      <c r="I13229" s="8">
        <v>0</v>
      </c>
      <c r="J13229" s="8">
        <v>0</v>
      </c>
    </row>
    <row r="13230" spans="1:10" hidden="1" x14ac:dyDescent="0.35">
      <c r="A13230">
        <v>2024</v>
      </c>
      <c r="B13230">
        <v>3162252</v>
      </c>
      <c r="C13230" t="s">
        <v>223</v>
      </c>
      <c r="D13230" t="s">
        <v>303</v>
      </c>
      <c r="E13230" t="s">
        <v>305</v>
      </c>
      <c r="F13230" s="8">
        <v>3497.01</v>
      </c>
      <c r="G13230" s="10"/>
      <c r="I13230" s="8">
        <v>0</v>
      </c>
      <c r="J13230" s="8">
        <v>0</v>
      </c>
    </row>
    <row r="13231" spans="1:10" hidden="1" x14ac:dyDescent="0.35">
      <c r="A13231">
        <v>2024</v>
      </c>
      <c r="B13231">
        <v>3162252</v>
      </c>
      <c r="C13231" t="s">
        <v>223</v>
      </c>
      <c r="D13231" t="s">
        <v>303</v>
      </c>
      <c r="E13231" t="s">
        <v>309</v>
      </c>
      <c r="F13231" s="8">
        <v>694484.8</v>
      </c>
      <c r="G13231" s="10"/>
      <c r="I13231" s="8">
        <v>0</v>
      </c>
      <c r="J13231" s="8">
        <v>0</v>
      </c>
    </row>
    <row r="13232" spans="1:10" hidden="1" x14ac:dyDescent="0.35">
      <c r="A13232">
        <v>2024</v>
      </c>
      <c r="B13232">
        <v>3162401</v>
      </c>
      <c r="C13232" t="s">
        <v>224</v>
      </c>
      <c r="D13232" t="s">
        <v>303</v>
      </c>
      <c r="E13232" t="s">
        <v>299</v>
      </c>
      <c r="F13232" s="8">
        <v>61104487.119999997</v>
      </c>
      <c r="G13232" s="10">
        <v>57287803.18</v>
      </c>
      <c r="H13232">
        <v>0.78520328626781877</v>
      </c>
      <c r="I13232" s="8">
        <v>2996872.7723336066</v>
      </c>
      <c r="J13232" s="8">
        <v>0</v>
      </c>
    </row>
    <row r="13233" spans="1:10" hidden="1" x14ac:dyDescent="0.35">
      <c r="A13233">
        <v>2024</v>
      </c>
      <c r="B13233">
        <v>3162401</v>
      </c>
      <c r="C13233" t="s">
        <v>224</v>
      </c>
      <c r="D13233" t="s">
        <v>303</v>
      </c>
      <c r="E13233" t="s">
        <v>300</v>
      </c>
      <c r="F13233" s="8">
        <v>44982571.32</v>
      </c>
      <c r="G13233" s="10"/>
      <c r="I13233" s="8">
        <v>0</v>
      </c>
      <c r="J13233" s="8">
        <v>47979444.092333607</v>
      </c>
    </row>
    <row r="13234" spans="1:10" hidden="1" x14ac:dyDescent="0.35">
      <c r="A13234">
        <v>2024</v>
      </c>
      <c r="B13234">
        <v>3162401</v>
      </c>
      <c r="C13234" t="s">
        <v>224</v>
      </c>
      <c r="D13234" t="s">
        <v>303</v>
      </c>
      <c r="E13234" t="s">
        <v>308</v>
      </c>
      <c r="F13234" s="8">
        <v>10590</v>
      </c>
      <c r="G13234" s="10"/>
      <c r="I13234" s="8">
        <v>0</v>
      </c>
      <c r="J13234" s="8">
        <v>0</v>
      </c>
    </row>
    <row r="13235" spans="1:10" hidden="1" x14ac:dyDescent="0.35">
      <c r="A13235">
        <v>2024</v>
      </c>
      <c r="B13235">
        <v>3162401</v>
      </c>
      <c r="C13235" t="s">
        <v>224</v>
      </c>
      <c r="D13235" t="s">
        <v>303</v>
      </c>
      <c r="E13235" t="s">
        <v>306</v>
      </c>
      <c r="F13235" s="8">
        <v>2064427.46</v>
      </c>
      <c r="G13235" s="10"/>
      <c r="I13235" s="8">
        <v>0</v>
      </c>
      <c r="J13235" s="8">
        <v>0</v>
      </c>
    </row>
    <row r="13236" spans="1:10" hidden="1" x14ac:dyDescent="0.35">
      <c r="A13236">
        <v>2024</v>
      </c>
      <c r="B13236">
        <v>3162401</v>
      </c>
      <c r="C13236" t="s">
        <v>224</v>
      </c>
      <c r="D13236" t="s">
        <v>303</v>
      </c>
      <c r="E13236" t="s">
        <v>301</v>
      </c>
      <c r="F13236" s="8">
        <v>7515426.0300000003</v>
      </c>
      <c r="G13236" s="10"/>
      <c r="I13236" s="8">
        <v>0</v>
      </c>
      <c r="J13236" s="8">
        <v>0</v>
      </c>
    </row>
    <row r="13237" spans="1:10" hidden="1" x14ac:dyDescent="0.35">
      <c r="A13237">
        <v>2024</v>
      </c>
      <c r="B13237">
        <v>3162401</v>
      </c>
      <c r="C13237" t="s">
        <v>224</v>
      </c>
      <c r="D13237" t="s">
        <v>303</v>
      </c>
      <c r="E13237" t="s">
        <v>305</v>
      </c>
      <c r="F13237" s="8">
        <v>1172957.75</v>
      </c>
      <c r="G13237" s="10"/>
      <c r="I13237" s="8">
        <v>0</v>
      </c>
      <c r="J13237" s="8">
        <v>0</v>
      </c>
    </row>
    <row r="13238" spans="1:10" hidden="1" x14ac:dyDescent="0.35">
      <c r="A13238">
        <v>2024</v>
      </c>
      <c r="B13238">
        <v>3162401</v>
      </c>
      <c r="C13238" t="s">
        <v>224</v>
      </c>
      <c r="D13238" t="s">
        <v>303</v>
      </c>
      <c r="E13238" t="s">
        <v>309</v>
      </c>
      <c r="F13238" s="8">
        <v>3816683.94</v>
      </c>
      <c r="G13238" s="10"/>
      <c r="I13238" s="8">
        <v>0</v>
      </c>
      <c r="J13238" s="8">
        <v>0</v>
      </c>
    </row>
    <row r="13239" spans="1:10" hidden="1" x14ac:dyDescent="0.35">
      <c r="A13239">
        <v>2024</v>
      </c>
      <c r="B13239">
        <v>3162450</v>
      </c>
      <c r="C13239" t="s">
        <v>225</v>
      </c>
      <c r="D13239" t="s">
        <v>303</v>
      </c>
      <c r="E13239" t="s">
        <v>299</v>
      </c>
      <c r="F13239" s="8">
        <v>13379209.58</v>
      </c>
      <c r="G13239" s="10">
        <v>12427441.18</v>
      </c>
      <c r="H13239">
        <v>0.67472138459962527</v>
      </c>
      <c r="I13239" s="8">
        <v>642178.49266617</v>
      </c>
      <c r="J13239" s="8">
        <v>0</v>
      </c>
    </row>
    <row r="13240" spans="1:10" hidden="1" x14ac:dyDescent="0.35">
      <c r="A13240">
        <v>2024</v>
      </c>
      <c r="B13240">
        <v>3162450</v>
      </c>
      <c r="C13240" t="s">
        <v>225</v>
      </c>
      <c r="D13240" t="s">
        <v>303</v>
      </c>
      <c r="E13240" t="s">
        <v>300</v>
      </c>
      <c r="F13240" s="8">
        <v>8385060.3200000003</v>
      </c>
      <c r="G13240" s="10"/>
      <c r="I13240" s="8">
        <v>0</v>
      </c>
      <c r="J13240" s="8">
        <v>9027238.8126661703</v>
      </c>
    </row>
    <row r="13241" spans="1:10" hidden="1" x14ac:dyDescent="0.35">
      <c r="A13241">
        <v>2024</v>
      </c>
      <c r="B13241">
        <v>3162450</v>
      </c>
      <c r="C13241" t="s">
        <v>225</v>
      </c>
      <c r="D13241" t="s">
        <v>303</v>
      </c>
      <c r="E13241" t="s">
        <v>306</v>
      </c>
      <c r="F13241" s="8">
        <v>91591.01</v>
      </c>
      <c r="G13241" s="10"/>
      <c r="I13241" s="8">
        <v>0</v>
      </c>
      <c r="J13241" s="8">
        <v>0</v>
      </c>
    </row>
    <row r="13242" spans="1:10" hidden="1" x14ac:dyDescent="0.35">
      <c r="A13242">
        <v>2024</v>
      </c>
      <c r="B13242">
        <v>3162450</v>
      </c>
      <c r="C13242" t="s">
        <v>225</v>
      </c>
      <c r="D13242" t="s">
        <v>303</v>
      </c>
      <c r="E13242" t="s">
        <v>301</v>
      </c>
      <c r="F13242" s="8">
        <v>3579578.88</v>
      </c>
      <c r="G13242" s="10"/>
      <c r="I13242" s="8">
        <v>0</v>
      </c>
      <c r="J13242" s="8">
        <v>0</v>
      </c>
    </row>
    <row r="13243" spans="1:10" hidden="1" x14ac:dyDescent="0.35">
      <c r="A13243">
        <v>2024</v>
      </c>
      <c r="B13243">
        <v>3162450</v>
      </c>
      <c r="C13243" t="s">
        <v>225</v>
      </c>
      <c r="D13243" t="s">
        <v>303</v>
      </c>
      <c r="E13243" t="s">
        <v>304</v>
      </c>
      <c r="F13243" s="8">
        <v>266379.84000000003</v>
      </c>
      <c r="G13243" s="10"/>
      <c r="I13243" s="8">
        <v>0</v>
      </c>
      <c r="J13243" s="8">
        <v>0</v>
      </c>
    </row>
    <row r="13244" spans="1:10" hidden="1" x14ac:dyDescent="0.35">
      <c r="A13244">
        <v>2024</v>
      </c>
      <c r="B13244">
        <v>3162450</v>
      </c>
      <c r="C13244" t="s">
        <v>225</v>
      </c>
      <c r="D13244" t="s">
        <v>303</v>
      </c>
      <c r="E13244" t="s">
        <v>309</v>
      </c>
      <c r="F13244" s="8">
        <v>951768.4</v>
      </c>
      <c r="G13244" s="10"/>
      <c r="I13244" s="8">
        <v>0</v>
      </c>
      <c r="J13244" s="8">
        <v>0</v>
      </c>
    </row>
    <row r="13245" spans="1:10" hidden="1" x14ac:dyDescent="0.35">
      <c r="A13245">
        <v>2024</v>
      </c>
      <c r="B13245">
        <v>3162575</v>
      </c>
      <c r="C13245" t="s">
        <v>226</v>
      </c>
      <c r="D13245" t="s">
        <v>303</v>
      </c>
      <c r="E13245" t="s">
        <v>299</v>
      </c>
      <c r="F13245" s="8">
        <v>8858953.2200000007</v>
      </c>
      <c r="G13245" s="10">
        <v>8474959.9400000013</v>
      </c>
      <c r="H13245">
        <v>0.68207918514361721</v>
      </c>
      <c r="I13245" s="8">
        <v>261913.82352302485</v>
      </c>
      <c r="J13245" s="8">
        <v>0</v>
      </c>
    </row>
    <row r="13246" spans="1:10" hidden="1" x14ac:dyDescent="0.35">
      <c r="A13246">
        <v>2024</v>
      </c>
      <c r="B13246">
        <v>3162575</v>
      </c>
      <c r="C13246" t="s">
        <v>226</v>
      </c>
      <c r="D13246" t="s">
        <v>303</v>
      </c>
      <c r="E13246" t="s">
        <v>300</v>
      </c>
      <c r="F13246" s="8">
        <v>5780593.7699999996</v>
      </c>
      <c r="G13246" s="10"/>
      <c r="I13246" s="8">
        <v>0</v>
      </c>
      <c r="J13246" s="8">
        <v>6042507.5935230246</v>
      </c>
    </row>
    <row r="13247" spans="1:10" hidden="1" x14ac:dyDescent="0.35">
      <c r="A13247">
        <v>2024</v>
      </c>
      <c r="B13247">
        <v>3162575</v>
      </c>
      <c r="C13247" t="s">
        <v>226</v>
      </c>
      <c r="D13247" t="s">
        <v>303</v>
      </c>
      <c r="E13247" t="s">
        <v>306</v>
      </c>
      <c r="F13247" s="8">
        <v>600</v>
      </c>
      <c r="G13247" s="10"/>
      <c r="I13247" s="8">
        <v>0</v>
      </c>
      <c r="J13247" s="8">
        <v>0</v>
      </c>
    </row>
    <row r="13248" spans="1:10" hidden="1" x14ac:dyDescent="0.35">
      <c r="A13248">
        <v>2024</v>
      </c>
      <c r="B13248">
        <v>3162575</v>
      </c>
      <c r="C13248" t="s">
        <v>226</v>
      </c>
      <c r="D13248" t="s">
        <v>303</v>
      </c>
      <c r="E13248" t="s">
        <v>301</v>
      </c>
      <c r="F13248" s="8">
        <v>2550617.42</v>
      </c>
      <c r="G13248" s="10"/>
      <c r="I13248" s="8">
        <v>0</v>
      </c>
      <c r="J13248" s="8">
        <v>0</v>
      </c>
    </row>
    <row r="13249" spans="1:10" hidden="1" x14ac:dyDescent="0.35">
      <c r="A13249">
        <v>2024</v>
      </c>
      <c r="B13249">
        <v>3162575</v>
      </c>
      <c r="C13249" t="s">
        <v>226</v>
      </c>
      <c r="D13249" t="s">
        <v>303</v>
      </c>
      <c r="E13249" t="s">
        <v>309</v>
      </c>
      <c r="F13249" s="8">
        <v>383993.28</v>
      </c>
      <c r="G13249" s="10"/>
      <c r="I13249" s="8">
        <v>0</v>
      </c>
      <c r="J13249" s="8">
        <v>0</v>
      </c>
    </row>
    <row r="13250" spans="1:10" hidden="1" x14ac:dyDescent="0.35">
      <c r="A13250">
        <v>2024</v>
      </c>
      <c r="B13250">
        <v>3162658</v>
      </c>
      <c r="C13250" t="s">
        <v>227</v>
      </c>
      <c r="D13250" t="s">
        <v>303</v>
      </c>
      <c r="E13250" t="s">
        <v>299</v>
      </c>
      <c r="F13250" s="8">
        <v>7490465.6900000004</v>
      </c>
      <c r="G13250" s="10">
        <v>6995365.1200000001</v>
      </c>
      <c r="H13250">
        <v>0.90599471525512021</v>
      </c>
      <c r="I13250" s="8">
        <v>448558.49993979774</v>
      </c>
      <c r="J13250" s="8">
        <v>0</v>
      </c>
    </row>
    <row r="13251" spans="1:10" hidden="1" x14ac:dyDescent="0.35">
      <c r="A13251">
        <v>2024</v>
      </c>
      <c r="B13251">
        <v>3162658</v>
      </c>
      <c r="C13251" t="s">
        <v>227</v>
      </c>
      <c r="D13251" t="s">
        <v>303</v>
      </c>
      <c r="E13251" t="s">
        <v>300</v>
      </c>
      <c r="F13251" s="8">
        <v>6337763.8300000001</v>
      </c>
      <c r="G13251" s="10"/>
      <c r="I13251" s="8">
        <v>0</v>
      </c>
      <c r="J13251" s="8">
        <v>6786322.3299397975</v>
      </c>
    </row>
    <row r="13252" spans="1:10" hidden="1" x14ac:dyDescent="0.35">
      <c r="A13252">
        <v>2024</v>
      </c>
      <c r="B13252">
        <v>3162658</v>
      </c>
      <c r="C13252" t="s">
        <v>227</v>
      </c>
      <c r="D13252" t="s">
        <v>303</v>
      </c>
      <c r="E13252" t="s">
        <v>306</v>
      </c>
      <c r="F13252" s="8">
        <v>24035.200000000001</v>
      </c>
      <c r="G13252" s="10"/>
      <c r="I13252" s="8">
        <v>0</v>
      </c>
      <c r="J13252" s="8">
        <v>0</v>
      </c>
    </row>
    <row r="13253" spans="1:10" hidden="1" x14ac:dyDescent="0.35">
      <c r="A13253">
        <v>2024</v>
      </c>
      <c r="B13253">
        <v>3162658</v>
      </c>
      <c r="C13253" t="s">
        <v>227</v>
      </c>
      <c r="D13253" t="s">
        <v>303</v>
      </c>
      <c r="E13253" t="s">
        <v>301</v>
      </c>
      <c r="F13253" s="8">
        <v>225899.74</v>
      </c>
      <c r="G13253" s="10"/>
      <c r="I13253" s="8">
        <v>0</v>
      </c>
      <c r="J13253" s="8">
        <v>0</v>
      </c>
    </row>
    <row r="13254" spans="1:10" hidden="1" x14ac:dyDescent="0.35">
      <c r="A13254">
        <v>2024</v>
      </c>
      <c r="B13254">
        <v>3162658</v>
      </c>
      <c r="C13254" t="s">
        <v>227</v>
      </c>
      <c r="D13254" t="s">
        <v>303</v>
      </c>
      <c r="E13254" t="s">
        <v>309</v>
      </c>
      <c r="F13254" s="8">
        <v>495100.57</v>
      </c>
      <c r="G13254" s="10"/>
      <c r="I13254" s="8">
        <v>0</v>
      </c>
      <c r="J13254" s="8">
        <v>0</v>
      </c>
    </row>
    <row r="13255" spans="1:10" hidden="1" x14ac:dyDescent="0.35">
      <c r="A13255">
        <v>2024</v>
      </c>
      <c r="B13255">
        <v>2111052</v>
      </c>
      <c r="C13255" t="s">
        <v>228</v>
      </c>
      <c r="D13255" t="s">
        <v>303</v>
      </c>
      <c r="E13255" t="s">
        <v>299</v>
      </c>
      <c r="F13255" s="8">
        <v>29934173.059999999</v>
      </c>
      <c r="G13255" s="10">
        <v>29934173.059999999</v>
      </c>
      <c r="H13255">
        <v>0.80636792343045272</v>
      </c>
      <c r="I13255" s="8">
        <v>0</v>
      </c>
      <c r="J13255" s="8">
        <v>0</v>
      </c>
    </row>
    <row r="13256" spans="1:10" hidden="1" x14ac:dyDescent="0.35">
      <c r="A13256">
        <v>2024</v>
      </c>
      <c r="B13256">
        <v>2111052</v>
      </c>
      <c r="C13256" t="s">
        <v>228</v>
      </c>
      <c r="D13256" t="s">
        <v>303</v>
      </c>
      <c r="E13256" t="s">
        <v>300</v>
      </c>
      <c r="F13256" s="8">
        <v>24137956.969999999</v>
      </c>
      <c r="G13256" s="10"/>
      <c r="I13256" s="8">
        <v>0</v>
      </c>
      <c r="J13256" s="8">
        <v>24137956.969999999</v>
      </c>
    </row>
    <row r="13257" spans="1:10" hidden="1" x14ac:dyDescent="0.35">
      <c r="A13257">
        <v>2024</v>
      </c>
      <c r="B13257">
        <v>2111052</v>
      </c>
      <c r="C13257" t="s">
        <v>228</v>
      </c>
      <c r="D13257" t="s">
        <v>303</v>
      </c>
      <c r="E13257" t="s">
        <v>301</v>
      </c>
      <c r="F13257" s="8">
        <v>5138670.87</v>
      </c>
      <c r="G13257" s="10"/>
      <c r="I13257" s="8">
        <v>0</v>
      </c>
      <c r="J13257" s="8">
        <v>0</v>
      </c>
    </row>
    <row r="13258" spans="1:10" hidden="1" x14ac:dyDescent="0.35">
      <c r="A13258">
        <v>2024</v>
      </c>
      <c r="B13258">
        <v>2111052</v>
      </c>
      <c r="C13258" t="s">
        <v>228</v>
      </c>
      <c r="D13258" t="s">
        <v>303</v>
      </c>
      <c r="E13258" t="s">
        <v>304</v>
      </c>
      <c r="F13258" s="8">
        <v>48862.64</v>
      </c>
      <c r="G13258" s="10"/>
      <c r="I13258" s="8">
        <v>0</v>
      </c>
      <c r="J13258" s="8">
        <v>0</v>
      </c>
    </row>
    <row r="13259" spans="1:10" hidden="1" x14ac:dyDescent="0.35">
      <c r="A13259">
        <v>2024</v>
      </c>
      <c r="B13259">
        <v>3162807</v>
      </c>
      <c r="C13259" t="s">
        <v>229</v>
      </c>
      <c r="D13259" t="s">
        <v>303</v>
      </c>
      <c r="E13259" t="s">
        <v>299</v>
      </c>
      <c r="F13259" s="8">
        <v>24293571.84</v>
      </c>
      <c r="G13259" s="10">
        <v>24293571.84</v>
      </c>
      <c r="H13259">
        <v>0.87208815688092733</v>
      </c>
      <c r="I13259" s="8">
        <v>0</v>
      </c>
      <c r="J13259" s="8">
        <v>0</v>
      </c>
    </row>
    <row r="13260" spans="1:10" hidden="1" x14ac:dyDescent="0.35">
      <c r="A13260">
        <v>2024</v>
      </c>
      <c r="B13260">
        <v>3162807</v>
      </c>
      <c r="C13260" t="s">
        <v>229</v>
      </c>
      <c r="D13260" t="s">
        <v>303</v>
      </c>
      <c r="E13260" t="s">
        <v>300</v>
      </c>
      <c r="F13260" s="8">
        <v>21186136.289999999</v>
      </c>
      <c r="G13260" s="10"/>
      <c r="I13260" s="8">
        <v>0</v>
      </c>
      <c r="J13260" s="8">
        <v>21186136.289999999</v>
      </c>
    </row>
    <row r="13261" spans="1:10" hidden="1" x14ac:dyDescent="0.35">
      <c r="A13261">
        <v>2024</v>
      </c>
      <c r="B13261">
        <v>3162807</v>
      </c>
      <c r="C13261" t="s">
        <v>229</v>
      </c>
      <c r="D13261" t="s">
        <v>303</v>
      </c>
      <c r="E13261" t="s">
        <v>306</v>
      </c>
      <c r="F13261" s="8">
        <v>371264.61</v>
      </c>
      <c r="G13261" s="10"/>
      <c r="I13261" s="8">
        <v>0</v>
      </c>
      <c r="J13261" s="8">
        <v>0</v>
      </c>
    </row>
    <row r="13262" spans="1:10" hidden="1" x14ac:dyDescent="0.35">
      <c r="A13262">
        <v>2024</v>
      </c>
      <c r="B13262">
        <v>3162807</v>
      </c>
      <c r="C13262" t="s">
        <v>229</v>
      </c>
      <c r="D13262" t="s">
        <v>303</v>
      </c>
      <c r="E13262" t="s">
        <v>301</v>
      </c>
      <c r="F13262" s="8">
        <v>2264879</v>
      </c>
      <c r="G13262" s="10"/>
      <c r="I13262" s="8">
        <v>0</v>
      </c>
      <c r="J13262" s="8">
        <v>0</v>
      </c>
    </row>
    <row r="13263" spans="1:10" hidden="1" x14ac:dyDescent="0.35">
      <c r="A13263">
        <v>2024</v>
      </c>
      <c r="B13263">
        <v>3162807</v>
      </c>
      <c r="C13263" t="s">
        <v>229</v>
      </c>
      <c r="D13263" t="s">
        <v>303</v>
      </c>
      <c r="E13263" t="s">
        <v>305</v>
      </c>
      <c r="F13263" s="8">
        <v>181811.68</v>
      </c>
      <c r="G13263" s="10"/>
      <c r="I13263" s="8">
        <v>0</v>
      </c>
      <c r="J13263" s="8">
        <v>0</v>
      </c>
    </row>
    <row r="13264" spans="1:10" hidden="1" x14ac:dyDescent="0.35">
      <c r="A13264">
        <v>2024</v>
      </c>
      <c r="B13264">
        <v>3163003</v>
      </c>
      <c r="C13264" t="s">
        <v>230</v>
      </c>
      <c r="D13264" t="s">
        <v>303</v>
      </c>
      <c r="E13264" t="s">
        <v>299</v>
      </c>
      <c r="F13264" s="8">
        <v>5838665.1200000001</v>
      </c>
      <c r="G13264" s="10">
        <v>5278872.2700000005</v>
      </c>
      <c r="H13264">
        <v>0.91970976217615508</v>
      </c>
      <c r="I13264" s="8">
        <v>514846.94894141203</v>
      </c>
      <c r="J13264" s="8">
        <v>0</v>
      </c>
    </row>
    <row r="13265" spans="1:10" hidden="1" x14ac:dyDescent="0.35">
      <c r="A13265">
        <v>2024</v>
      </c>
      <c r="B13265">
        <v>3163003</v>
      </c>
      <c r="C13265" t="s">
        <v>230</v>
      </c>
      <c r="D13265" t="s">
        <v>303</v>
      </c>
      <c r="E13265" t="s">
        <v>300</v>
      </c>
      <c r="F13265" s="8">
        <v>4855030.3600000003</v>
      </c>
      <c r="G13265" s="10"/>
      <c r="I13265" s="8">
        <v>0</v>
      </c>
      <c r="J13265" s="8">
        <v>5369877.3089414127</v>
      </c>
    </row>
    <row r="13266" spans="1:10" hidden="1" x14ac:dyDescent="0.35">
      <c r="A13266">
        <v>2024</v>
      </c>
      <c r="B13266">
        <v>3163003</v>
      </c>
      <c r="C13266" t="s">
        <v>230</v>
      </c>
      <c r="D13266" t="s">
        <v>303</v>
      </c>
      <c r="E13266" t="s">
        <v>306</v>
      </c>
      <c r="F13266" s="8">
        <v>69700</v>
      </c>
      <c r="G13266" s="10"/>
      <c r="I13266" s="8">
        <v>0</v>
      </c>
      <c r="J13266" s="8">
        <v>0</v>
      </c>
    </row>
    <row r="13267" spans="1:10" hidden="1" x14ac:dyDescent="0.35">
      <c r="A13267">
        <v>2024</v>
      </c>
      <c r="B13267">
        <v>3163003</v>
      </c>
      <c r="C13267" t="s">
        <v>230</v>
      </c>
      <c r="D13267" t="s">
        <v>303</v>
      </c>
      <c r="E13267" t="s">
        <v>301</v>
      </c>
      <c r="F13267" s="8">
        <v>210155.6</v>
      </c>
      <c r="G13267" s="10"/>
      <c r="I13267" s="8">
        <v>0</v>
      </c>
      <c r="J13267" s="8">
        <v>0</v>
      </c>
    </row>
    <row r="13268" spans="1:10" hidden="1" x14ac:dyDescent="0.35">
      <c r="A13268">
        <v>2024</v>
      </c>
      <c r="B13268">
        <v>3163003</v>
      </c>
      <c r="C13268" t="s">
        <v>230</v>
      </c>
      <c r="D13268" t="s">
        <v>303</v>
      </c>
      <c r="E13268" t="s">
        <v>309</v>
      </c>
      <c r="F13268" s="8">
        <v>559792.85</v>
      </c>
      <c r="G13268" s="10"/>
      <c r="I13268" s="8">
        <v>0</v>
      </c>
      <c r="J13268" s="8">
        <v>0</v>
      </c>
    </row>
    <row r="13269" spans="1:10" hidden="1" x14ac:dyDescent="0.35">
      <c r="A13269">
        <v>2024</v>
      </c>
      <c r="B13269">
        <v>2210052</v>
      </c>
      <c r="C13269" t="s">
        <v>231</v>
      </c>
      <c r="D13269" t="s">
        <v>303</v>
      </c>
      <c r="E13269" t="s">
        <v>299</v>
      </c>
      <c r="F13269" s="8">
        <v>11606799.99</v>
      </c>
      <c r="G13269" s="10">
        <v>11606799.99</v>
      </c>
      <c r="H13269">
        <v>0.83379001605420089</v>
      </c>
      <c r="I13269" s="8">
        <v>0</v>
      </c>
      <c r="J13269" s="8">
        <v>0</v>
      </c>
    </row>
    <row r="13270" spans="1:10" hidden="1" x14ac:dyDescent="0.35">
      <c r="A13270">
        <v>2024</v>
      </c>
      <c r="B13270">
        <v>2210052</v>
      </c>
      <c r="C13270" t="s">
        <v>231</v>
      </c>
      <c r="D13270" t="s">
        <v>303</v>
      </c>
      <c r="E13270" t="s">
        <v>300</v>
      </c>
      <c r="F13270" s="8">
        <v>9677633.9499999993</v>
      </c>
      <c r="G13270" s="10"/>
      <c r="I13270" s="8">
        <v>0</v>
      </c>
      <c r="J13270" s="8">
        <v>9677633.9499999993</v>
      </c>
    </row>
    <row r="13271" spans="1:10" hidden="1" x14ac:dyDescent="0.35">
      <c r="A13271">
        <v>2024</v>
      </c>
      <c r="B13271">
        <v>2210052</v>
      </c>
      <c r="C13271" t="s">
        <v>231</v>
      </c>
      <c r="D13271" t="s">
        <v>303</v>
      </c>
      <c r="E13271" t="s">
        <v>301</v>
      </c>
      <c r="F13271" s="8">
        <v>1929166.04</v>
      </c>
      <c r="G13271" s="10"/>
      <c r="I13271" s="8">
        <v>0</v>
      </c>
      <c r="J13271" s="8">
        <v>0</v>
      </c>
    </row>
    <row r="13272" spans="1:10" hidden="1" x14ac:dyDescent="0.35">
      <c r="A13272">
        <v>2024</v>
      </c>
      <c r="B13272">
        <v>3163508</v>
      </c>
      <c r="C13272" t="s">
        <v>232</v>
      </c>
      <c r="D13272" t="s">
        <v>303</v>
      </c>
      <c r="E13272" t="s">
        <v>299</v>
      </c>
      <c r="F13272" s="8">
        <v>12150701.1</v>
      </c>
      <c r="G13272" s="10">
        <v>10797825.07</v>
      </c>
      <c r="H13272">
        <v>0.78767677517116874</v>
      </c>
      <c r="I13272" s="8">
        <v>1065629.0285167734</v>
      </c>
      <c r="J13272" s="8">
        <v>0</v>
      </c>
    </row>
    <row r="13273" spans="1:10" hidden="1" x14ac:dyDescent="0.35">
      <c r="A13273">
        <v>2024</v>
      </c>
      <c r="B13273">
        <v>3163508</v>
      </c>
      <c r="C13273" t="s">
        <v>232</v>
      </c>
      <c r="D13273" t="s">
        <v>303</v>
      </c>
      <c r="E13273" t="s">
        <v>300</v>
      </c>
      <c r="F13273" s="8">
        <v>8505196.0299999993</v>
      </c>
      <c r="G13273" s="10"/>
      <c r="I13273" s="8">
        <v>0</v>
      </c>
      <c r="J13273" s="8">
        <v>9570825.0585167725</v>
      </c>
    </row>
    <row r="13274" spans="1:10" hidden="1" x14ac:dyDescent="0.35">
      <c r="A13274">
        <v>2024</v>
      </c>
      <c r="B13274">
        <v>3163508</v>
      </c>
      <c r="C13274" t="s">
        <v>232</v>
      </c>
      <c r="D13274" t="s">
        <v>303</v>
      </c>
      <c r="E13274" t="s">
        <v>307</v>
      </c>
      <c r="F13274" s="8">
        <v>107762.93</v>
      </c>
      <c r="G13274" s="10"/>
      <c r="I13274" s="8">
        <v>0</v>
      </c>
      <c r="J13274" s="8">
        <v>0</v>
      </c>
    </row>
    <row r="13275" spans="1:10" hidden="1" x14ac:dyDescent="0.35">
      <c r="A13275">
        <v>2024</v>
      </c>
      <c r="B13275">
        <v>3163508</v>
      </c>
      <c r="C13275" t="s">
        <v>232</v>
      </c>
      <c r="D13275" t="s">
        <v>303</v>
      </c>
      <c r="E13275" t="s">
        <v>301</v>
      </c>
      <c r="F13275" s="8">
        <v>1133499.1599999999</v>
      </c>
      <c r="G13275" s="10"/>
      <c r="I13275" s="8">
        <v>0</v>
      </c>
      <c r="J13275" s="8">
        <v>0</v>
      </c>
    </row>
    <row r="13276" spans="1:10" hidden="1" x14ac:dyDescent="0.35">
      <c r="A13276">
        <v>2024</v>
      </c>
      <c r="B13276">
        <v>3163508</v>
      </c>
      <c r="C13276" t="s">
        <v>232</v>
      </c>
      <c r="D13276" t="s">
        <v>303</v>
      </c>
      <c r="E13276" t="s">
        <v>305</v>
      </c>
      <c r="F13276" s="8">
        <v>18000</v>
      </c>
      <c r="G13276" s="10"/>
      <c r="I13276" s="8">
        <v>0</v>
      </c>
      <c r="J13276" s="8">
        <v>0</v>
      </c>
    </row>
    <row r="13277" spans="1:10" hidden="1" x14ac:dyDescent="0.35">
      <c r="A13277">
        <v>2024</v>
      </c>
      <c r="B13277">
        <v>3163508</v>
      </c>
      <c r="C13277" t="s">
        <v>232</v>
      </c>
      <c r="D13277" t="s">
        <v>303</v>
      </c>
      <c r="E13277" t="s">
        <v>309</v>
      </c>
      <c r="F13277" s="8">
        <v>1352876.03</v>
      </c>
      <c r="G13277" s="10"/>
      <c r="I13277" s="8">
        <v>0</v>
      </c>
      <c r="J13277" s="8">
        <v>0</v>
      </c>
    </row>
    <row r="13278" spans="1:10" hidden="1" x14ac:dyDescent="0.35">
      <c r="A13278">
        <v>2024</v>
      </c>
      <c r="B13278">
        <v>3164100</v>
      </c>
      <c r="C13278" t="s">
        <v>233</v>
      </c>
      <c r="D13278" t="s">
        <v>303</v>
      </c>
      <c r="E13278" t="s">
        <v>299</v>
      </c>
      <c r="F13278" s="8">
        <v>7049866.5099999998</v>
      </c>
      <c r="G13278" s="10">
        <v>6459558.6399999997</v>
      </c>
      <c r="H13278">
        <v>0.61263347552798131</v>
      </c>
      <c r="I13278" s="8">
        <v>361642.36202961975</v>
      </c>
      <c r="J13278" s="8">
        <v>0</v>
      </c>
    </row>
    <row r="13279" spans="1:10" hidden="1" x14ac:dyDescent="0.35">
      <c r="A13279">
        <v>2024</v>
      </c>
      <c r="B13279">
        <v>3164100</v>
      </c>
      <c r="C13279" t="s">
        <v>233</v>
      </c>
      <c r="D13279" t="s">
        <v>303</v>
      </c>
      <c r="E13279" t="s">
        <v>300</v>
      </c>
      <c r="F13279" s="8">
        <v>3957341.86</v>
      </c>
      <c r="G13279" s="10"/>
      <c r="I13279" s="8">
        <v>0</v>
      </c>
      <c r="J13279" s="8">
        <v>4318984.2220296199</v>
      </c>
    </row>
    <row r="13280" spans="1:10" hidden="1" x14ac:dyDescent="0.35">
      <c r="A13280">
        <v>2024</v>
      </c>
      <c r="B13280">
        <v>3164100</v>
      </c>
      <c r="C13280" t="s">
        <v>233</v>
      </c>
      <c r="D13280" t="s">
        <v>303</v>
      </c>
      <c r="E13280" t="s">
        <v>301</v>
      </c>
      <c r="F13280" s="8">
        <v>1393687.56</v>
      </c>
      <c r="G13280" s="10"/>
      <c r="I13280" s="8">
        <v>0</v>
      </c>
      <c r="J13280" s="8">
        <v>0</v>
      </c>
    </row>
    <row r="13281" spans="1:10" hidden="1" x14ac:dyDescent="0.35">
      <c r="A13281">
        <v>2024</v>
      </c>
      <c r="B13281">
        <v>3164100</v>
      </c>
      <c r="C13281" t="s">
        <v>233</v>
      </c>
      <c r="D13281" t="s">
        <v>303</v>
      </c>
      <c r="E13281" t="s">
        <v>304</v>
      </c>
      <c r="F13281" s="8">
        <v>212153.24</v>
      </c>
      <c r="G13281" s="10"/>
      <c r="I13281" s="8">
        <v>0</v>
      </c>
      <c r="J13281" s="8">
        <v>0</v>
      </c>
    </row>
    <row r="13282" spans="1:10" hidden="1" x14ac:dyDescent="0.35">
      <c r="A13282">
        <v>2024</v>
      </c>
      <c r="B13282">
        <v>3164100</v>
      </c>
      <c r="C13282" t="s">
        <v>233</v>
      </c>
      <c r="D13282" t="s">
        <v>303</v>
      </c>
      <c r="E13282" t="s">
        <v>309</v>
      </c>
      <c r="F13282" s="8">
        <v>590307.87</v>
      </c>
      <c r="G13282" s="10"/>
      <c r="I13282" s="8">
        <v>0</v>
      </c>
      <c r="J13282" s="8">
        <v>0</v>
      </c>
    </row>
    <row r="13283" spans="1:10" hidden="1" x14ac:dyDescent="0.35">
      <c r="A13283">
        <v>2024</v>
      </c>
      <c r="B13283">
        <v>3164209</v>
      </c>
      <c r="C13283" t="s">
        <v>234</v>
      </c>
      <c r="D13283" t="s">
        <v>303</v>
      </c>
      <c r="E13283" t="s">
        <v>299</v>
      </c>
      <c r="F13283" s="8">
        <v>13340938.470000001</v>
      </c>
      <c r="G13283" s="10">
        <v>12820277.100000001</v>
      </c>
      <c r="H13283">
        <v>0.80435247456546777</v>
      </c>
      <c r="I13283" s="8">
        <v>418795.26137014659</v>
      </c>
      <c r="J13283" s="8">
        <v>0</v>
      </c>
    </row>
    <row r="13284" spans="1:10" hidden="1" x14ac:dyDescent="0.35">
      <c r="A13284">
        <v>2024</v>
      </c>
      <c r="B13284">
        <v>3164209</v>
      </c>
      <c r="C13284" t="s">
        <v>234</v>
      </c>
      <c r="D13284" t="s">
        <v>303</v>
      </c>
      <c r="E13284" t="s">
        <v>300</v>
      </c>
      <c r="F13284" s="8">
        <v>10312021.609999999</v>
      </c>
      <c r="G13284" s="10"/>
      <c r="I13284" s="8">
        <v>0</v>
      </c>
      <c r="J13284" s="8">
        <v>10730816.871370146</v>
      </c>
    </row>
    <row r="13285" spans="1:10" hidden="1" x14ac:dyDescent="0.35">
      <c r="A13285">
        <v>2024</v>
      </c>
      <c r="B13285">
        <v>3164209</v>
      </c>
      <c r="C13285" t="s">
        <v>234</v>
      </c>
      <c r="D13285" t="s">
        <v>303</v>
      </c>
      <c r="E13285" t="s">
        <v>306</v>
      </c>
      <c r="F13285" s="8">
        <v>423776</v>
      </c>
      <c r="G13285" s="10"/>
      <c r="I13285" s="8">
        <v>0</v>
      </c>
      <c r="J13285" s="8">
        <v>0</v>
      </c>
    </row>
    <row r="13286" spans="1:10" hidden="1" x14ac:dyDescent="0.35">
      <c r="A13286">
        <v>2024</v>
      </c>
      <c r="B13286">
        <v>3164209</v>
      </c>
      <c r="C13286" t="s">
        <v>234</v>
      </c>
      <c r="D13286" t="s">
        <v>303</v>
      </c>
      <c r="E13286" t="s">
        <v>301</v>
      </c>
      <c r="F13286" s="8">
        <v>432077.65</v>
      </c>
      <c r="G13286" s="10"/>
      <c r="I13286" s="8">
        <v>0</v>
      </c>
      <c r="J13286" s="8">
        <v>0</v>
      </c>
    </row>
    <row r="13287" spans="1:10" hidden="1" x14ac:dyDescent="0.35">
      <c r="A13287">
        <v>2024</v>
      </c>
      <c r="B13287">
        <v>3164209</v>
      </c>
      <c r="C13287" t="s">
        <v>234</v>
      </c>
      <c r="D13287" t="s">
        <v>303</v>
      </c>
      <c r="E13287" t="s">
        <v>304</v>
      </c>
      <c r="F13287" s="8">
        <v>71372.800000000003</v>
      </c>
      <c r="G13287" s="10"/>
      <c r="I13287" s="8">
        <v>0</v>
      </c>
      <c r="J13287" s="8">
        <v>0</v>
      </c>
    </row>
    <row r="13288" spans="1:10" hidden="1" x14ac:dyDescent="0.35">
      <c r="A13288">
        <v>2024</v>
      </c>
      <c r="B13288">
        <v>3164209</v>
      </c>
      <c r="C13288" t="s">
        <v>234</v>
      </c>
      <c r="D13288" t="s">
        <v>303</v>
      </c>
      <c r="E13288" t="s">
        <v>305</v>
      </c>
      <c r="F13288" s="8">
        <v>1184877.29</v>
      </c>
      <c r="G13288" s="10"/>
      <c r="I13288" s="8">
        <v>0</v>
      </c>
      <c r="J13288" s="8">
        <v>0</v>
      </c>
    </row>
    <row r="13289" spans="1:10" hidden="1" x14ac:dyDescent="0.35">
      <c r="A13289">
        <v>2024</v>
      </c>
      <c r="B13289">
        <v>3164209</v>
      </c>
      <c r="C13289" t="s">
        <v>234</v>
      </c>
      <c r="D13289" t="s">
        <v>303</v>
      </c>
      <c r="E13289" t="s">
        <v>309</v>
      </c>
      <c r="F13289" s="8">
        <v>520661.37</v>
      </c>
      <c r="G13289" s="10"/>
      <c r="I13289" s="8">
        <v>0</v>
      </c>
      <c r="J13289" s="8">
        <v>0</v>
      </c>
    </row>
    <row r="13290" spans="1:10" hidden="1" x14ac:dyDescent="0.35">
      <c r="A13290">
        <v>2024</v>
      </c>
      <c r="B13290">
        <v>3164472</v>
      </c>
      <c r="C13290" t="s">
        <v>235</v>
      </c>
      <c r="D13290" t="s">
        <v>303</v>
      </c>
      <c r="E13290" t="s">
        <v>299</v>
      </c>
      <c r="F13290" s="8">
        <v>12870039.060000001</v>
      </c>
      <c r="G13290" s="10">
        <v>12424884.950000001</v>
      </c>
      <c r="H13290">
        <v>0.56996466192630613</v>
      </c>
      <c r="I13290" s="8">
        <v>253722.11181125569</v>
      </c>
      <c r="J13290" s="8">
        <v>0</v>
      </c>
    </row>
    <row r="13291" spans="1:10" hidden="1" x14ac:dyDescent="0.35">
      <c r="A13291">
        <v>2024</v>
      </c>
      <c r="B13291">
        <v>3164472</v>
      </c>
      <c r="C13291" t="s">
        <v>235</v>
      </c>
      <c r="D13291" t="s">
        <v>303</v>
      </c>
      <c r="E13291" t="s">
        <v>300</v>
      </c>
      <c r="F13291" s="8">
        <v>7081745.3499999996</v>
      </c>
      <c r="G13291" s="10"/>
      <c r="I13291" s="8">
        <v>0</v>
      </c>
      <c r="J13291" s="8">
        <v>7335467.4618112557</v>
      </c>
    </row>
    <row r="13292" spans="1:10" hidden="1" x14ac:dyDescent="0.35">
      <c r="A13292">
        <v>2024</v>
      </c>
      <c r="B13292">
        <v>3164472</v>
      </c>
      <c r="C13292" t="s">
        <v>235</v>
      </c>
      <c r="D13292" t="s">
        <v>303</v>
      </c>
      <c r="E13292" t="s">
        <v>306</v>
      </c>
      <c r="F13292" s="8">
        <v>325320</v>
      </c>
      <c r="G13292" s="10"/>
      <c r="I13292" s="8">
        <v>0</v>
      </c>
      <c r="J13292" s="8">
        <v>0</v>
      </c>
    </row>
    <row r="13293" spans="1:10" hidden="1" x14ac:dyDescent="0.35">
      <c r="A13293">
        <v>2024</v>
      </c>
      <c r="B13293">
        <v>3164472</v>
      </c>
      <c r="C13293" t="s">
        <v>235</v>
      </c>
      <c r="D13293" t="s">
        <v>303</v>
      </c>
      <c r="E13293" t="s">
        <v>301</v>
      </c>
      <c r="F13293" s="8">
        <v>4032332.2</v>
      </c>
      <c r="G13293" s="10"/>
      <c r="I13293" s="8">
        <v>0</v>
      </c>
      <c r="J13293" s="8">
        <v>0</v>
      </c>
    </row>
    <row r="13294" spans="1:10" hidden="1" x14ac:dyDescent="0.35">
      <c r="A13294">
        <v>2024</v>
      </c>
      <c r="B13294">
        <v>3164472</v>
      </c>
      <c r="C13294" t="s">
        <v>235</v>
      </c>
      <c r="D13294" t="s">
        <v>303</v>
      </c>
      <c r="E13294" t="s">
        <v>309</v>
      </c>
      <c r="F13294" s="8">
        <v>445154.11</v>
      </c>
      <c r="G13294" s="10"/>
      <c r="I13294" s="8">
        <v>0</v>
      </c>
      <c r="J13294" s="8">
        <v>0</v>
      </c>
    </row>
    <row r="13295" spans="1:10" hidden="1" x14ac:dyDescent="0.35">
      <c r="A13295">
        <v>2024</v>
      </c>
      <c r="B13295">
        <v>3164506</v>
      </c>
      <c r="C13295" t="s">
        <v>236</v>
      </c>
      <c r="D13295" t="s">
        <v>303</v>
      </c>
      <c r="E13295" t="s">
        <v>299</v>
      </c>
      <c r="F13295" s="8">
        <v>11117308.65</v>
      </c>
      <c r="G13295" s="10">
        <v>10366271.470000001</v>
      </c>
      <c r="H13295">
        <v>0.86200572171587164</v>
      </c>
      <c r="I13295" s="8">
        <v>647398.3463813531</v>
      </c>
      <c r="J13295" s="8">
        <v>0</v>
      </c>
    </row>
    <row r="13296" spans="1:10" hidden="1" x14ac:dyDescent="0.35">
      <c r="A13296">
        <v>2024</v>
      </c>
      <c r="B13296">
        <v>3164506</v>
      </c>
      <c r="C13296" t="s">
        <v>236</v>
      </c>
      <c r="D13296" t="s">
        <v>303</v>
      </c>
      <c r="E13296" t="s">
        <v>300</v>
      </c>
      <c r="F13296" s="8">
        <v>8935785.3200000003</v>
      </c>
      <c r="G13296" s="10"/>
      <c r="I13296" s="8">
        <v>0</v>
      </c>
      <c r="J13296" s="8">
        <v>9583183.6663813535</v>
      </c>
    </row>
    <row r="13297" spans="1:10" hidden="1" x14ac:dyDescent="0.35">
      <c r="A13297">
        <v>2024</v>
      </c>
      <c r="B13297">
        <v>3164506</v>
      </c>
      <c r="C13297" t="s">
        <v>236</v>
      </c>
      <c r="D13297" t="s">
        <v>303</v>
      </c>
      <c r="E13297" t="s">
        <v>301</v>
      </c>
      <c r="F13297" s="8">
        <v>1191166.46</v>
      </c>
      <c r="G13297" s="10"/>
      <c r="I13297" s="8">
        <v>0</v>
      </c>
      <c r="J13297" s="8">
        <v>0</v>
      </c>
    </row>
    <row r="13298" spans="1:10" hidden="1" x14ac:dyDescent="0.35">
      <c r="A13298">
        <v>2024</v>
      </c>
      <c r="B13298">
        <v>3164506</v>
      </c>
      <c r="C13298" t="s">
        <v>236</v>
      </c>
      <c r="D13298" t="s">
        <v>303</v>
      </c>
      <c r="E13298" t="s">
        <v>304</v>
      </c>
      <c r="F13298" s="8">
        <v>43950.74</v>
      </c>
      <c r="G13298" s="10"/>
      <c r="I13298" s="8">
        <v>0</v>
      </c>
      <c r="J13298" s="8">
        <v>0</v>
      </c>
    </row>
    <row r="13299" spans="1:10" hidden="1" x14ac:dyDescent="0.35">
      <c r="A13299">
        <v>2024</v>
      </c>
      <c r="B13299">
        <v>3164506</v>
      </c>
      <c r="C13299" t="s">
        <v>236</v>
      </c>
      <c r="D13299" t="s">
        <v>303</v>
      </c>
      <c r="E13299" t="s">
        <v>309</v>
      </c>
      <c r="F13299" s="8">
        <v>751037.18</v>
      </c>
      <c r="G13299" s="10"/>
      <c r="I13299" s="8">
        <v>0</v>
      </c>
      <c r="J13299" s="8">
        <v>0</v>
      </c>
    </row>
    <row r="13300" spans="1:10" hidden="1" x14ac:dyDescent="0.35">
      <c r="A13300">
        <v>2024</v>
      </c>
      <c r="B13300">
        <v>3165503</v>
      </c>
      <c r="C13300" t="s">
        <v>237</v>
      </c>
      <c r="D13300" t="s">
        <v>303</v>
      </c>
      <c r="E13300" t="s">
        <v>299</v>
      </c>
      <c r="F13300" s="8">
        <v>12397963</v>
      </c>
      <c r="G13300" s="10">
        <v>11762684.779999999</v>
      </c>
      <c r="H13300">
        <v>0.79903003147551843</v>
      </c>
      <c r="I13300" s="8">
        <v>507606.37612231128</v>
      </c>
      <c r="J13300" s="8">
        <v>0</v>
      </c>
    </row>
    <row r="13301" spans="1:10" hidden="1" x14ac:dyDescent="0.35">
      <c r="A13301">
        <v>2024</v>
      </c>
      <c r="B13301">
        <v>3165503</v>
      </c>
      <c r="C13301" t="s">
        <v>237</v>
      </c>
      <c r="D13301" t="s">
        <v>303</v>
      </c>
      <c r="E13301" t="s">
        <v>300</v>
      </c>
      <c r="F13301" s="8">
        <v>9398738.3900000006</v>
      </c>
      <c r="G13301" s="10"/>
      <c r="I13301" s="8">
        <v>0</v>
      </c>
      <c r="J13301" s="8">
        <v>9906344.7661223114</v>
      </c>
    </row>
    <row r="13302" spans="1:10" hidden="1" x14ac:dyDescent="0.35">
      <c r="A13302">
        <v>2024</v>
      </c>
      <c r="B13302">
        <v>3165503</v>
      </c>
      <c r="C13302" t="s">
        <v>237</v>
      </c>
      <c r="D13302" t="s">
        <v>303</v>
      </c>
      <c r="E13302" t="s">
        <v>306</v>
      </c>
      <c r="F13302" s="8">
        <v>248031</v>
      </c>
      <c r="G13302" s="10"/>
      <c r="I13302" s="8">
        <v>0</v>
      </c>
      <c r="J13302" s="8">
        <v>0</v>
      </c>
    </row>
    <row r="13303" spans="1:10" hidden="1" x14ac:dyDescent="0.35">
      <c r="A13303">
        <v>2024</v>
      </c>
      <c r="B13303">
        <v>3165503</v>
      </c>
      <c r="C13303" t="s">
        <v>237</v>
      </c>
      <c r="D13303" t="s">
        <v>303</v>
      </c>
      <c r="E13303" t="s">
        <v>301</v>
      </c>
      <c r="F13303" s="8">
        <v>854842.39</v>
      </c>
      <c r="G13303" s="10"/>
      <c r="I13303" s="8">
        <v>0</v>
      </c>
      <c r="J13303" s="8">
        <v>0</v>
      </c>
    </row>
    <row r="13304" spans="1:10" hidden="1" x14ac:dyDescent="0.35">
      <c r="A13304">
        <v>2024</v>
      </c>
      <c r="B13304">
        <v>3165503</v>
      </c>
      <c r="C13304" t="s">
        <v>237</v>
      </c>
      <c r="D13304" t="s">
        <v>303</v>
      </c>
      <c r="E13304" t="s">
        <v>309</v>
      </c>
      <c r="F13304" s="8">
        <v>635278.22</v>
      </c>
      <c r="G13304" s="10"/>
      <c r="I13304" s="8">
        <v>0</v>
      </c>
      <c r="J13304" s="8">
        <v>0</v>
      </c>
    </row>
    <row r="13305" spans="1:10" hidden="1" x14ac:dyDescent="0.35">
      <c r="A13305">
        <v>2024</v>
      </c>
      <c r="B13305">
        <v>3165909</v>
      </c>
      <c r="C13305" t="s">
        <v>238</v>
      </c>
      <c r="D13305" t="s">
        <v>303</v>
      </c>
      <c r="E13305" t="s">
        <v>299</v>
      </c>
      <c r="F13305" s="8">
        <v>8316050.3099999996</v>
      </c>
      <c r="G13305" s="10">
        <v>7473650.2199999997</v>
      </c>
      <c r="H13305">
        <v>0.78641885383819854</v>
      </c>
      <c r="I13305" s="8">
        <v>662479.31325099524</v>
      </c>
      <c r="J13305" s="8">
        <v>0</v>
      </c>
    </row>
    <row r="13306" spans="1:10" hidden="1" x14ac:dyDescent="0.35">
      <c r="A13306">
        <v>2024</v>
      </c>
      <c r="B13306">
        <v>3165909</v>
      </c>
      <c r="C13306" t="s">
        <v>238</v>
      </c>
      <c r="D13306" t="s">
        <v>303</v>
      </c>
      <c r="E13306" t="s">
        <v>300</v>
      </c>
      <c r="F13306" s="8">
        <v>5877419.4400000004</v>
      </c>
      <c r="G13306" s="10"/>
      <c r="I13306" s="8">
        <v>0</v>
      </c>
      <c r="J13306" s="8">
        <v>6539898.7532509957</v>
      </c>
    </row>
    <row r="13307" spans="1:10" hidden="1" x14ac:dyDescent="0.35">
      <c r="A13307">
        <v>2024</v>
      </c>
      <c r="B13307">
        <v>3165909</v>
      </c>
      <c r="C13307" t="s">
        <v>238</v>
      </c>
      <c r="D13307" t="s">
        <v>303</v>
      </c>
      <c r="E13307" t="s">
        <v>306</v>
      </c>
      <c r="F13307" s="8">
        <v>25514.33</v>
      </c>
      <c r="G13307" s="10"/>
      <c r="I13307" s="8">
        <v>0</v>
      </c>
      <c r="J13307" s="8">
        <v>0</v>
      </c>
    </row>
    <row r="13308" spans="1:10" hidden="1" x14ac:dyDescent="0.35">
      <c r="A13308">
        <v>2024</v>
      </c>
      <c r="B13308">
        <v>3165909</v>
      </c>
      <c r="C13308" t="s">
        <v>238</v>
      </c>
      <c r="D13308" t="s">
        <v>303</v>
      </c>
      <c r="E13308" t="s">
        <v>301</v>
      </c>
      <c r="F13308" s="8">
        <v>1071314.8500000001</v>
      </c>
      <c r="G13308" s="10"/>
      <c r="I13308" s="8">
        <v>0</v>
      </c>
      <c r="J13308" s="8">
        <v>0</v>
      </c>
    </row>
    <row r="13309" spans="1:10" hidden="1" x14ac:dyDescent="0.35">
      <c r="A13309">
        <v>2024</v>
      </c>
      <c r="B13309">
        <v>3165909</v>
      </c>
      <c r="C13309" t="s">
        <v>238</v>
      </c>
      <c r="D13309" t="s">
        <v>303</v>
      </c>
      <c r="E13309" t="s">
        <v>309</v>
      </c>
      <c r="F13309" s="8">
        <v>842400.09</v>
      </c>
      <c r="G13309" s="10"/>
      <c r="I13309" s="8">
        <v>0</v>
      </c>
      <c r="J13309" s="8">
        <v>0</v>
      </c>
    </row>
    <row r="13310" spans="1:10" hidden="1" x14ac:dyDescent="0.35">
      <c r="A13310">
        <v>2024</v>
      </c>
      <c r="B13310">
        <v>3166105</v>
      </c>
      <c r="C13310" t="s">
        <v>239</v>
      </c>
      <c r="D13310" t="s">
        <v>303</v>
      </c>
      <c r="E13310" t="s">
        <v>299</v>
      </c>
      <c r="F13310" s="8">
        <v>5307337.05</v>
      </c>
      <c r="G13310" s="10">
        <v>4582507.68</v>
      </c>
      <c r="H13310">
        <v>0.91251807351035374</v>
      </c>
      <c r="I13310" s="8">
        <v>661419.90033612342</v>
      </c>
      <c r="J13310" s="8">
        <v>0</v>
      </c>
    </row>
    <row r="13311" spans="1:10" hidden="1" x14ac:dyDescent="0.35">
      <c r="A13311">
        <v>2024</v>
      </c>
      <c r="B13311">
        <v>3166105</v>
      </c>
      <c r="C13311" t="s">
        <v>239</v>
      </c>
      <c r="D13311" t="s">
        <v>303</v>
      </c>
      <c r="E13311" t="s">
        <v>300</v>
      </c>
      <c r="F13311" s="8">
        <v>4181621.08</v>
      </c>
      <c r="G13311" s="10"/>
      <c r="I13311" s="8">
        <v>0</v>
      </c>
      <c r="J13311" s="8">
        <v>4843040.9803361231</v>
      </c>
    </row>
    <row r="13312" spans="1:10" hidden="1" x14ac:dyDescent="0.35">
      <c r="A13312">
        <v>2024</v>
      </c>
      <c r="B13312">
        <v>3166105</v>
      </c>
      <c r="C13312" t="s">
        <v>239</v>
      </c>
      <c r="D13312" t="s">
        <v>303</v>
      </c>
      <c r="E13312" t="s">
        <v>301</v>
      </c>
      <c r="F13312" s="8">
        <v>400886.6</v>
      </c>
      <c r="G13312" s="10"/>
      <c r="I13312" s="8">
        <v>0</v>
      </c>
      <c r="J13312" s="8">
        <v>0</v>
      </c>
    </row>
    <row r="13313" spans="1:10" hidden="1" x14ac:dyDescent="0.35">
      <c r="A13313">
        <v>2024</v>
      </c>
      <c r="B13313">
        <v>3166105</v>
      </c>
      <c r="C13313" t="s">
        <v>239</v>
      </c>
      <c r="D13313" t="s">
        <v>303</v>
      </c>
      <c r="E13313" t="s">
        <v>309</v>
      </c>
      <c r="F13313" s="8">
        <v>724829.37</v>
      </c>
      <c r="G13313" s="10"/>
      <c r="I13313" s="8">
        <v>0</v>
      </c>
      <c r="J13313" s="8">
        <v>0</v>
      </c>
    </row>
    <row r="13314" spans="1:10" hidden="1" x14ac:dyDescent="0.35">
      <c r="A13314">
        <v>2024</v>
      </c>
      <c r="B13314">
        <v>3166501</v>
      </c>
      <c r="C13314" t="s">
        <v>240</v>
      </c>
      <c r="D13314" t="s">
        <v>303</v>
      </c>
      <c r="E13314" t="s">
        <v>299</v>
      </c>
      <c r="F13314" s="8">
        <v>6664347.54</v>
      </c>
      <c r="G13314" s="10">
        <v>6165822.0199999996</v>
      </c>
      <c r="H13314">
        <v>0.87821376167455456</v>
      </c>
      <c r="I13314" s="8">
        <v>437811.97220996342</v>
      </c>
      <c r="J13314" s="8">
        <v>0</v>
      </c>
    </row>
    <row r="13315" spans="1:10" hidden="1" x14ac:dyDescent="0.35">
      <c r="A13315">
        <v>2024</v>
      </c>
      <c r="B13315">
        <v>3166501</v>
      </c>
      <c r="C13315" t="s">
        <v>240</v>
      </c>
      <c r="D13315" t="s">
        <v>303</v>
      </c>
      <c r="E13315" t="s">
        <v>300</v>
      </c>
      <c r="F13315" s="8">
        <v>5414909.75</v>
      </c>
      <c r="G13315" s="10"/>
      <c r="I13315" s="8">
        <v>0</v>
      </c>
      <c r="J13315" s="8">
        <v>5852721.722209963</v>
      </c>
    </row>
    <row r="13316" spans="1:10" hidden="1" x14ac:dyDescent="0.35">
      <c r="A13316">
        <v>2024</v>
      </c>
      <c r="B13316">
        <v>3166501</v>
      </c>
      <c r="C13316" t="s">
        <v>240</v>
      </c>
      <c r="D13316" t="s">
        <v>303</v>
      </c>
      <c r="E13316" t="s">
        <v>301</v>
      </c>
      <c r="F13316" s="8">
        <v>527636.07999999996</v>
      </c>
      <c r="G13316" s="10"/>
      <c r="I13316" s="8">
        <v>0</v>
      </c>
      <c r="J13316" s="8">
        <v>0</v>
      </c>
    </row>
    <row r="13317" spans="1:10" hidden="1" x14ac:dyDescent="0.35">
      <c r="A13317">
        <v>2024</v>
      </c>
      <c r="B13317">
        <v>3166501</v>
      </c>
      <c r="C13317" t="s">
        <v>240</v>
      </c>
      <c r="D13317" t="s">
        <v>303</v>
      </c>
      <c r="E13317" t="s">
        <v>309</v>
      </c>
      <c r="F13317" s="8">
        <v>498525.52</v>
      </c>
      <c r="G13317" s="10"/>
      <c r="I13317" s="8">
        <v>0</v>
      </c>
      <c r="J13317" s="8">
        <v>0</v>
      </c>
    </row>
    <row r="13318" spans="1:10" hidden="1" x14ac:dyDescent="0.35">
      <c r="A13318">
        <v>2024</v>
      </c>
      <c r="B13318">
        <v>3166709</v>
      </c>
      <c r="C13318" t="s">
        <v>241</v>
      </c>
      <c r="D13318" t="s">
        <v>303</v>
      </c>
      <c r="E13318" t="s">
        <v>299</v>
      </c>
      <c r="F13318" s="8">
        <v>9562362.4900000002</v>
      </c>
      <c r="G13318" s="10">
        <v>6960561.4100000001</v>
      </c>
      <c r="H13318">
        <v>0.90284600046363217</v>
      </c>
      <c r="I13318" s="8">
        <v>2349025.6990799587</v>
      </c>
      <c r="J13318" s="8">
        <v>0</v>
      </c>
    </row>
    <row r="13319" spans="1:10" hidden="1" x14ac:dyDescent="0.35">
      <c r="A13319">
        <v>2024</v>
      </c>
      <c r="B13319">
        <v>3166709</v>
      </c>
      <c r="C13319" t="s">
        <v>241</v>
      </c>
      <c r="D13319" t="s">
        <v>303</v>
      </c>
      <c r="E13319" t="s">
        <v>300</v>
      </c>
      <c r="F13319" s="8">
        <v>6284315.0300000003</v>
      </c>
      <c r="G13319" s="10"/>
      <c r="I13319" s="8">
        <v>0</v>
      </c>
      <c r="J13319" s="8">
        <v>8633340.7290799581</v>
      </c>
    </row>
    <row r="13320" spans="1:10" hidden="1" x14ac:dyDescent="0.35">
      <c r="A13320">
        <v>2024</v>
      </c>
      <c r="B13320">
        <v>3166709</v>
      </c>
      <c r="C13320" t="s">
        <v>241</v>
      </c>
      <c r="D13320" t="s">
        <v>303</v>
      </c>
      <c r="E13320" t="s">
        <v>301</v>
      </c>
      <c r="F13320" s="8">
        <v>106835.28</v>
      </c>
      <c r="G13320" s="10"/>
      <c r="I13320" s="8">
        <v>0</v>
      </c>
      <c r="J13320" s="8">
        <v>0</v>
      </c>
    </row>
    <row r="13321" spans="1:10" hidden="1" x14ac:dyDescent="0.35">
      <c r="A13321">
        <v>2024</v>
      </c>
      <c r="B13321">
        <v>3166709</v>
      </c>
      <c r="C13321" t="s">
        <v>241</v>
      </c>
      <c r="D13321" t="s">
        <v>303</v>
      </c>
      <c r="E13321" t="s">
        <v>309</v>
      </c>
      <c r="F13321" s="8">
        <v>2601801.08</v>
      </c>
      <c r="G13321" s="10"/>
      <c r="I13321" s="8">
        <v>0</v>
      </c>
      <c r="J13321" s="8">
        <v>0</v>
      </c>
    </row>
    <row r="13322" spans="1:10" hidden="1" x14ac:dyDescent="0.35">
      <c r="A13322">
        <v>2024</v>
      </c>
      <c r="B13322">
        <v>3166956</v>
      </c>
      <c r="C13322" t="s">
        <v>242</v>
      </c>
      <c r="D13322" t="s">
        <v>303</v>
      </c>
      <c r="E13322" t="s">
        <v>299</v>
      </c>
      <c r="F13322" s="8">
        <v>9363100.5099999998</v>
      </c>
      <c r="G13322" s="10">
        <v>9167113.5099999998</v>
      </c>
      <c r="H13322">
        <v>0.88898955719377803</v>
      </c>
      <c r="I13322" s="8">
        <v>174230.39634573698</v>
      </c>
      <c r="J13322" s="8">
        <v>0</v>
      </c>
    </row>
    <row r="13323" spans="1:10" hidden="1" x14ac:dyDescent="0.35">
      <c r="A13323">
        <v>2024</v>
      </c>
      <c r="B13323">
        <v>3166956</v>
      </c>
      <c r="C13323" t="s">
        <v>242</v>
      </c>
      <c r="D13323" t="s">
        <v>303</v>
      </c>
      <c r="E13323" t="s">
        <v>300</v>
      </c>
      <c r="F13323" s="8">
        <v>8149468.1799999997</v>
      </c>
      <c r="G13323" s="10"/>
      <c r="I13323" s="8">
        <v>0</v>
      </c>
      <c r="J13323" s="8">
        <v>8323698.5763457371</v>
      </c>
    </row>
    <row r="13324" spans="1:10" hidden="1" x14ac:dyDescent="0.35">
      <c r="A13324">
        <v>2024</v>
      </c>
      <c r="B13324">
        <v>3166956</v>
      </c>
      <c r="C13324" t="s">
        <v>242</v>
      </c>
      <c r="D13324" t="s">
        <v>303</v>
      </c>
      <c r="E13324" t="s">
        <v>306</v>
      </c>
      <c r="F13324" s="8">
        <v>260187.81</v>
      </c>
      <c r="G13324" s="10"/>
      <c r="I13324" s="8">
        <v>0</v>
      </c>
      <c r="J13324" s="8">
        <v>0</v>
      </c>
    </row>
    <row r="13325" spans="1:10" hidden="1" x14ac:dyDescent="0.35">
      <c r="A13325">
        <v>2024</v>
      </c>
      <c r="B13325">
        <v>3166956</v>
      </c>
      <c r="C13325" t="s">
        <v>242</v>
      </c>
      <c r="D13325" t="s">
        <v>303</v>
      </c>
      <c r="E13325" t="s">
        <v>301</v>
      </c>
      <c r="F13325" s="8">
        <v>710470.53</v>
      </c>
      <c r="G13325" s="10"/>
      <c r="I13325" s="8">
        <v>0</v>
      </c>
      <c r="J13325" s="8">
        <v>0</v>
      </c>
    </row>
    <row r="13326" spans="1:10" hidden="1" x14ac:dyDescent="0.35">
      <c r="A13326">
        <v>2024</v>
      </c>
      <c r="B13326">
        <v>3166956</v>
      </c>
      <c r="C13326" t="s">
        <v>242</v>
      </c>
      <c r="D13326" t="s">
        <v>303</v>
      </c>
      <c r="E13326" t="s">
        <v>304</v>
      </c>
      <c r="F13326" s="8">
        <v>46986.99</v>
      </c>
      <c r="G13326" s="10"/>
      <c r="I13326" s="8">
        <v>0</v>
      </c>
      <c r="J13326" s="8">
        <v>0</v>
      </c>
    </row>
    <row r="13327" spans="1:10" hidden="1" x14ac:dyDescent="0.35">
      <c r="A13327">
        <v>2024</v>
      </c>
      <c r="B13327">
        <v>3166956</v>
      </c>
      <c r="C13327" t="s">
        <v>242</v>
      </c>
      <c r="D13327" t="s">
        <v>303</v>
      </c>
      <c r="E13327" t="s">
        <v>309</v>
      </c>
      <c r="F13327" s="8">
        <v>195987</v>
      </c>
      <c r="G13327" s="10"/>
      <c r="I13327" s="8">
        <v>0</v>
      </c>
      <c r="J13327" s="8">
        <v>0</v>
      </c>
    </row>
    <row r="13328" spans="1:10" hidden="1" x14ac:dyDescent="0.35">
      <c r="A13328">
        <v>2024</v>
      </c>
      <c r="B13328">
        <v>3167103</v>
      </c>
      <c r="C13328" t="s">
        <v>243</v>
      </c>
      <c r="D13328" t="s">
        <v>303</v>
      </c>
      <c r="E13328" t="s">
        <v>299</v>
      </c>
      <c r="F13328" s="8">
        <v>19711444.75</v>
      </c>
      <c r="G13328" s="10">
        <v>18906710.059999999</v>
      </c>
      <c r="H13328">
        <v>0.66606518479609034</v>
      </c>
      <c r="I13328" s="8">
        <v>536005.76000667445</v>
      </c>
      <c r="J13328" s="8">
        <v>0</v>
      </c>
    </row>
    <row r="13329" spans="1:10" hidden="1" x14ac:dyDescent="0.35">
      <c r="A13329">
        <v>2024</v>
      </c>
      <c r="B13329">
        <v>3167103</v>
      </c>
      <c r="C13329" t="s">
        <v>243</v>
      </c>
      <c r="D13329" t="s">
        <v>303</v>
      </c>
      <c r="E13329" t="s">
        <v>300</v>
      </c>
      <c r="F13329" s="8">
        <v>12593101.33</v>
      </c>
      <c r="G13329" s="10"/>
      <c r="I13329" s="8">
        <v>0</v>
      </c>
      <c r="J13329" s="8">
        <v>13129107.090006674</v>
      </c>
    </row>
    <row r="13330" spans="1:10" hidden="1" x14ac:dyDescent="0.35">
      <c r="A13330">
        <v>2024</v>
      </c>
      <c r="B13330">
        <v>3167103</v>
      </c>
      <c r="C13330" t="s">
        <v>243</v>
      </c>
      <c r="D13330" t="s">
        <v>303</v>
      </c>
      <c r="E13330" t="s">
        <v>301</v>
      </c>
      <c r="F13330" s="8">
        <v>5191788.8600000003</v>
      </c>
      <c r="G13330" s="10"/>
      <c r="I13330" s="8">
        <v>0</v>
      </c>
      <c r="J13330" s="8">
        <v>0</v>
      </c>
    </row>
    <row r="13331" spans="1:10" hidden="1" x14ac:dyDescent="0.35">
      <c r="A13331">
        <v>2024</v>
      </c>
      <c r="B13331">
        <v>3167103</v>
      </c>
      <c r="C13331" t="s">
        <v>243</v>
      </c>
      <c r="D13331" t="s">
        <v>303</v>
      </c>
      <c r="E13331" t="s">
        <v>309</v>
      </c>
      <c r="F13331" s="8">
        <v>804734.69</v>
      </c>
      <c r="G13331" s="10"/>
      <c r="I13331" s="8">
        <v>0</v>
      </c>
      <c r="J13331" s="8">
        <v>0</v>
      </c>
    </row>
    <row r="13332" spans="1:10" hidden="1" x14ac:dyDescent="0.35">
      <c r="A13332">
        <v>2024</v>
      </c>
      <c r="B13332">
        <v>3165552</v>
      </c>
      <c r="C13332" t="s">
        <v>244</v>
      </c>
      <c r="D13332" t="s">
        <v>303</v>
      </c>
      <c r="E13332" t="s">
        <v>299</v>
      </c>
      <c r="F13332" s="8">
        <v>14102828.289999999</v>
      </c>
      <c r="G13332" s="10">
        <v>13547303.809999999</v>
      </c>
      <c r="H13332">
        <v>0.7533876801719116</v>
      </c>
      <c r="I13332" s="8">
        <v>418525.2992659075</v>
      </c>
      <c r="J13332" s="8">
        <v>0</v>
      </c>
    </row>
    <row r="13333" spans="1:10" hidden="1" x14ac:dyDescent="0.35">
      <c r="A13333">
        <v>2024</v>
      </c>
      <c r="B13333">
        <v>3165552</v>
      </c>
      <c r="C13333" t="s">
        <v>244</v>
      </c>
      <c r="D13333" t="s">
        <v>303</v>
      </c>
      <c r="E13333" t="s">
        <v>300</v>
      </c>
      <c r="F13333" s="8">
        <v>10206371.789999999</v>
      </c>
      <c r="G13333" s="10"/>
      <c r="I13333" s="8">
        <v>0</v>
      </c>
      <c r="J13333" s="8">
        <v>10624897.089265907</v>
      </c>
    </row>
    <row r="13334" spans="1:10" hidden="1" x14ac:dyDescent="0.35">
      <c r="A13334">
        <v>2024</v>
      </c>
      <c r="B13334">
        <v>3165552</v>
      </c>
      <c r="C13334" t="s">
        <v>244</v>
      </c>
      <c r="D13334" t="s">
        <v>303</v>
      </c>
      <c r="E13334" t="s">
        <v>306</v>
      </c>
      <c r="F13334" s="8">
        <v>349732.6</v>
      </c>
      <c r="G13334" s="10"/>
      <c r="I13334" s="8">
        <v>0</v>
      </c>
      <c r="J13334" s="8">
        <v>0</v>
      </c>
    </row>
    <row r="13335" spans="1:10" hidden="1" x14ac:dyDescent="0.35">
      <c r="A13335">
        <v>2024</v>
      </c>
      <c r="B13335">
        <v>3165552</v>
      </c>
      <c r="C13335" t="s">
        <v>244</v>
      </c>
      <c r="D13335" t="s">
        <v>303</v>
      </c>
      <c r="E13335" t="s">
        <v>301</v>
      </c>
      <c r="F13335" s="8">
        <v>2403696.16</v>
      </c>
      <c r="G13335" s="10"/>
      <c r="I13335" s="8">
        <v>0</v>
      </c>
      <c r="J13335" s="8">
        <v>0</v>
      </c>
    </row>
    <row r="13336" spans="1:10" hidden="1" x14ac:dyDescent="0.35">
      <c r="A13336">
        <v>2024</v>
      </c>
      <c r="B13336">
        <v>3165552</v>
      </c>
      <c r="C13336" t="s">
        <v>244</v>
      </c>
      <c r="D13336" t="s">
        <v>303</v>
      </c>
      <c r="E13336" t="s">
        <v>309</v>
      </c>
      <c r="F13336" s="8">
        <v>555524.48</v>
      </c>
      <c r="G13336" s="10"/>
      <c r="I13336" s="8">
        <v>0</v>
      </c>
      <c r="J13336" s="8">
        <v>0</v>
      </c>
    </row>
    <row r="13337" spans="1:10" hidden="1" x14ac:dyDescent="0.35">
      <c r="A13337">
        <v>2024</v>
      </c>
      <c r="B13337">
        <v>3167707</v>
      </c>
      <c r="C13337" t="s">
        <v>245</v>
      </c>
      <c r="D13337" t="s">
        <v>303</v>
      </c>
      <c r="E13337" t="s">
        <v>299</v>
      </c>
      <c r="F13337" s="8">
        <v>10513887.68</v>
      </c>
      <c r="G13337" s="10">
        <v>10394234.27</v>
      </c>
      <c r="H13337">
        <v>0.91392433182093358</v>
      </c>
      <c r="I13337" s="8">
        <v>109354.16278434622</v>
      </c>
      <c r="J13337" s="8">
        <v>0</v>
      </c>
    </row>
    <row r="13338" spans="1:10" hidden="1" x14ac:dyDescent="0.35">
      <c r="A13338">
        <v>2024</v>
      </c>
      <c r="B13338">
        <v>3167707</v>
      </c>
      <c r="C13338" t="s">
        <v>245</v>
      </c>
      <c r="D13338" t="s">
        <v>303</v>
      </c>
      <c r="E13338" t="s">
        <v>300</v>
      </c>
      <c r="F13338" s="8">
        <v>9499543.6099999994</v>
      </c>
      <c r="G13338" s="10"/>
      <c r="I13338" s="8">
        <v>0</v>
      </c>
      <c r="J13338" s="8">
        <v>9608897.7727843449</v>
      </c>
    </row>
    <row r="13339" spans="1:10" hidden="1" x14ac:dyDescent="0.35">
      <c r="A13339">
        <v>2024</v>
      </c>
      <c r="B13339">
        <v>3167707</v>
      </c>
      <c r="C13339" t="s">
        <v>245</v>
      </c>
      <c r="D13339" t="s">
        <v>303</v>
      </c>
      <c r="E13339" t="s">
        <v>301</v>
      </c>
      <c r="F13339" s="8">
        <v>379749.56</v>
      </c>
      <c r="G13339" s="10"/>
      <c r="I13339" s="8">
        <v>0</v>
      </c>
      <c r="J13339" s="8">
        <v>0</v>
      </c>
    </row>
    <row r="13340" spans="1:10" hidden="1" x14ac:dyDescent="0.35">
      <c r="A13340">
        <v>2024</v>
      </c>
      <c r="B13340">
        <v>3167707</v>
      </c>
      <c r="C13340" t="s">
        <v>245</v>
      </c>
      <c r="D13340" t="s">
        <v>303</v>
      </c>
      <c r="E13340" t="s">
        <v>309</v>
      </c>
      <c r="F13340" s="8">
        <v>119653.41</v>
      </c>
      <c r="G13340" s="10"/>
      <c r="I13340" s="8">
        <v>0</v>
      </c>
      <c r="J13340" s="8">
        <v>0</v>
      </c>
    </row>
    <row r="13341" spans="1:10" hidden="1" x14ac:dyDescent="0.35">
      <c r="A13341">
        <v>2024</v>
      </c>
      <c r="B13341">
        <v>3168002</v>
      </c>
      <c r="C13341" t="s">
        <v>246</v>
      </c>
      <c r="D13341" t="s">
        <v>303</v>
      </c>
      <c r="E13341" t="s">
        <v>299</v>
      </c>
      <c r="F13341" s="8">
        <v>44656477.960000001</v>
      </c>
      <c r="G13341" s="10">
        <v>42622741.990000002</v>
      </c>
      <c r="H13341">
        <v>0.62787240497757568</v>
      </c>
      <c r="I13341" s="8">
        <v>1276926.6945733028</v>
      </c>
      <c r="J13341" s="8">
        <v>0</v>
      </c>
    </row>
    <row r="13342" spans="1:10" hidden="1" x14ac:dyDescent="0.35">
      <c r="A13342">
        <v>2024</v>
      </c>
      <c r="B13342">
        <v>3168002</v>
      </c>
      <c r="C13342" t="s">
        <v>246</v>
      </c>
      <c r="D13342" t="s">
        <v>303</v>
      </c>
      <c r="E13342" t="s">
        <v>300</v>
      </c>
      <c r="F13342" s="8">
        <v>26761643.52</v>
      </c>
      <c r="G13342" s="10"/>
      <c r="I13342" s="8">
        <v>0</v>
      </c>
      <c r="J13342" s="8">
        <v>28038570.214573301</v>
      </c>
    </row>
    <row r="13343" spans="1:10" hidden="1" x14ac:dyDescent="0.35">
      <c r="A13343">
        <v>2024</v>
      </c>
      <c r="B13343">
        <v>3168002</v>
      </c>
      <c r="C13343" t="s">
        <v>246</v>
      </c>
      <c r="D13343" t="s">
        <v>303</v>
      </c>
      <c r="E13343" t="s">
        <v>307</v>
      </c>
      <c r="F13343" s="8">
        <v>49379.27</v>
      </c>
      <c r="G13343" s="10"/>
      <c r="I13343" s="8">
        <v>0</v>
      </c>
      <c r="J13343" s="8">
        <v>0</v>
      </c>
    </row>
    <row r="13344" spans="1:10" hidden="1" x14ac:dyDescent="0.35">
      <c r="A13344">
        <v>2024</v>
      </c>
      <c r="B13344">
        <v>3168002</v>
      </c>
      <c r="C13344" t="s">
        <v>246</v>
      </c>
      <c r="D13344" t="s">
        <v>303</v>
      </c>
      <c r="E13344" t="s">
        <v>306</v>
      </c>
      <c r="F13344" s="8">
        <v>136911.65</v>
      </c>
      <c r="G13344" s="10"/>
      <c r="I13344" s="8">
        <v>0</v>
      </c>
      <c r="J13344" s="8">
        <v>0</v>
      </c>
    </row>
    <row r="13345" spans="1:10" hidden="1" x14ac:dyDescent="0.35">
      <c r="A13345">
        <v>2024</v>
      </c>
      <c r="B13345">
        <v>3168002</v>
      </c>
      <c r="C13345" t="s">
        <v>246</v>
      </c>
      <c r="D13345" t="s">
        <v>303</v>
      </c>
      <c r="E13345" t="s">
        <v>301</v>
      </c>
      <c r="F13345" s="8">
        <v>15570738.189999999</v>
      </c>
      <c r="G13345" s="10"/>
      <c r="I13345" s="8">
        <v>0</v>
      </c>
      <c r="J13345" s="8">
        <v>0</v>
      </c>
    </row>
    <row r="13346" spans="1:10" hidden="1" x14ac:dyDescent="0.35">
      <c r="A13346">
        <v>2024</v>
      </c>
      <c r="B13346">
        <v>3168002</v>
      </c>
      <c r="C13346" t="s">
        <v>246</v>
      </c>
      <c r="D13346" t="s">
        <v>303</v>
      </c>
      <c r="E13346" t="s">
        <v>305</v>
      </c>
      <c r="F13346" s="8">
        <v>104069.36</v>
      </c>
      <c r="G13346" s="10"/>
      <c r="I13346" s="8">
        <v>0</v>
      </c>
      <c r="J13346" s="8">
        <v>0</v>
      </c>
    </row>
    <row r="13347" spans="1:10" hidden="1" x14ac:dyDescent="0.35">
      <c r="A13347">
        <v>2024</v>
      </c>
      <c r="B13347">
        <v>3168002</v>
      </c>
      <c r="C13347" t="s">
        <v>246</v>
      </c>
      <c r="D13347" t="s">
        <v>303</v>
      </c>
      <c r="E13347" t="s">
        <v>309</v>
      </c>
      <c r="F13347" s="8">
        <v>2033735.97</v>
      </c>
      <c r="G13347" s="10"/>
      <c r="I13347" s="8">
        <v>0</v>
      </c>
      <c r="J13347" s="8">
        <v>0</v>
      </c>
    </row>
    <row r="13348" spans="1:10" hidden="1" x14ac:dyDescent="0.35">
      <c r="A13348">
        <v>2024</v>
      </c>
      <c r="B13348">
        <v>3168051</v>
      </c>
      <c r="C13348" t="s">
        <v>247</v>
      </c>
      <c r="D13348" t="s">
        <v>303</v>
      </c>
      <c r="E13348" t="s">
        <v>299</v>
      </c>
      <c r="F13348" s="8">
        <v>6116267.9900000002</v>
      </c>
      <c r="G13348" s="10">
        <v>5385767.96</v>
      </c>
      <c r="H13348">
        <v>0.75105724755360614</v>
      </c>
      <c r="I13348" s="8">
        <v>548647.34186962678</v>
      </c>
      <c r="J13348" s="8">
        <v>0</v>
      </c>
    </row>
    <row r="13349" spans="1:10" hidden="1" x14ac:dyDescent="0.35">
      <c r="A13349">
        <v>2024</v>
      </c>
      <c r="B13349">
        <v>3168051</v>
      </c>
      <c r="C13349" t="s">
        <v>247</v>
      </c>
      <c r="D13349" t="s">
        <v>303</v>
      </c>
      <c r="E13349" t="s">
        <v>300</v>
      </c>
      <c r="F13349" s="8">
        <v>4045020.06</v>
      </c>
      <c r="G13349" s="10"/>
      <c r="I13349" s="8">
        <v>0</v>
      </c>
      <c r="J13349" s="8">
        <v>4593667.4018696267</v>
      </c>
    </row>
    <row r="13350" spans="1:10" hidden="1" x14ac:dyDescent="0.35">
      <c r="A13350">
        <v>2024</v>
      </c>
      <c r="B13350">
        <v>3168051</v>
      </c>
      <c r="C13350" t="s">
        <v>247</v>
      </c>
      <c r="D13350" t="s">
        <v>303</v>
      </c>
      <c r="E13350" t="s">
        <v>306</v>
      </c>
      <c r="F13350" s="8">
        <v>57150</v>
      </c>
      <c r="G13350" s="10"/>
      <c r="I13350" s="8">
        <v>0</v>
      </c>
      <c r="J13350" s="8">
        <v>0</v>
      </c>
    </row>
    <row r="13351" spans="1:10" hidden="1" x14ac:dyDescent="0.35">
      <c r="A13351">
        <v>2024</v>
      </c>
      <c r="B13351">
        <v>3168051</v>
      </c>
      <c r="C13351" t="s">
        <v>247</v>
      </c>
      <c r="D13351" t="s">
        <v>303</v>
      </c>
      <c r="E13351" t="s">
        <v>301</v>
      </c>
      <c r="F13351" s="8">
        <v>1283597.8999999999</v>
      </c>
      <c r="G13351" s="10"/>
      <c r="I13351" s="8">
        <v>0</v>
      </c>
      <c r="J13351" s="8">
        <v>0</v>
      </c>
    </row>
    <row r="13352" spans="1:10" hidden="1" x14ac:dyDescent="0.35">
      <c r="A13352">
        <v>2024</v>
      </c>
      <c r="B13352">
        <v>3168051</v>
      </c>
      <c r="C13352" t="s">
        <v>247</v>
      </c>
      <c r="D13352" t="s">
        <v>303</v>
      </c>
      <c r="E13352" t="s">
        <v>309</v>
      </c>
      <c r="F13352" s="8">
        <v>730500.03</v>
      </c>
      <c r="G13352" s="10"/>
      <c r="I13352" s="8">
        <v>0</v>
      </c>
      <c r="J13352" s="8">
        <v>0</v>
      </c>
    </row>
    <row r="13353" spans="1:10" hidden="1" x14ac:dyDescent="0.35">
      <c r="A13353">
        <v>2024</v>
      </c>
      <c r="B13353">
        <v>3168408</v>
      </c>
      <c r="C13353" t="s">
        <v>248</v>
      </c>
      <c r="D13353" t="s">
        <v>303</v>
      </c>
      <c r="E13353" t="s">
        <v>299</v>
      </c>
      <c r="F13353" s="8">
        <v>11917935.060000001</v>
      </c>
      <c r="G13353" s="10">
        <v>11917935.060000001</v>
      </c>
      <c r="H13353">
        <v>0.86033121160504122</v>
      </c>
      <c r="I13353" s="8">
        <v>0</v>
      </c>
      <c r="J13353" s="8">
        <v>0</v>
      </c>
    </row>
    <row r="13354" spans="1:10" hidden="1" x14ac:dyDescent="0.35">
      <c r="A13354">
        <v>2024</v>
      </c>
      <c r="B13354">
        <v>3168408</v>
      </c>
      <c r="C13354" t="s">
        <v>248</v>
      </c>
      <c r="D13354" t="s">
        <v>303</v>
      </c>
      <c r="E13354" t="s">
        <v>300</v>
      </c>
      <c r="F13354" s="8">
        <v>10253371.51</v>
      </c>
      <c r="G13354" s="10"/>
      <c r="I13354" s="8">
        <v>0</v>
      </c>
      <c r="J13354" s="8">
        <v>10253371.51</v>
      </c>
    </row>
    <row r="13355" spans="1:10" hidden="1" x14ac:dyDescent="0.35">
      <c r="A13355">
        <v>2024</v>
      </c>
      <c r="B13355">
        <v>3168408</v>
      </c>
      <c r="C13355" t="s">
        <v>248</v>
      </c>
      <c r="D13355" t="s">
        <v>303</v>
      </c>
      <c r="E13355" t="s">
        <v>306</v>
      </c>
      <c r="F13355" s="8">
        <v>214699</v>
      </c>
      <c r="G13355" s="10"/>
      <c r="I13355" s="8">
        <v>0</v>
      </c>
      <c r="J13355" s="8">
        <v>0</v>
      </c>
    </row>
    <row r="13356" spans="1:10" hidden="1" x14ac:dyDescent="0.35">
      <c r="A13356">
        <v>2024</v>
      </c>
      <c r="B13356">
        <v>3168408</v>
      </c>
      <c r="C13356" t="s">
        <v>248</v>
      </c>
      <c r="D13356" t="s">
        <v>303</v>
      </c>
      <c r="E13356" t="s">
        <v>301</v>
      </c>
      <c r="F13356" s="8">
        <v>1122814.6200000001</v>
      </c>
      <c r="G13356" s="10"/>
      <c r="I13356" s="8">
        <v>0</v>
      </c>
      <c r="J13356" s="8">
        <v>0</v>
      </c>
    </row>
    <row r="13357" spans="1:10" hidden="1" x14ac:dyDescent="0.35">
      <c r="A13357">
        <v>2024</v>
      </c>
      <c r="B13357">
        <v>3168606</v>
      </c>
      <c r="C13357" t="s">
        <v>249</v>
      </c>
      <c r="D13357" t="s">
        <v>303</v>
      </c>
      <c r="E13357" t="s">
        <v>299</v>
      </c>
      <c r="F13357" s="8">
        <v>133449796.05</v>
      </c>
      <c r="G13357" s="10">
        <v>120072793.42999999</v>
      </c>
      <c r="H13357">
        <v>0.52881876556838259</v>
      </c>
      <c r="I13357" s="8">
        <v>7074010.0125134196</v>
      </c>
      <c r="J13357" s="8">
        <v>0</v>
      </c>
    </row>
    <row r="13358" spans="1:10" hidden="1" x14ac:dyDescent="0.35">
      <c r="A13358">
        <v>2024</v>
      </c>
      <c r="B13358">
        <v>3168606</v>
      </c>
      <c r="C13358" t="s">
        <v>249</v>
      </c>
      <c r="D13358" t="s">
        <v>303</v>
      </c>
      <c r="E13358" t="s">
        <v>300</v>
      </c>
      <c r="F13358" s="8">
        <v>63496746.399999999</v>
      </c>
      <c r="G13358" s="10"/>
      <c r="I13358" s="8">
        <v>0</v>
      </c>
      <c r="J13358" s="8">
        <v>70570756.41251342</v>
      </c>
    </row>
    <row r="13359" spans="1:10" hidden="1" x14ac:dyDescent="0.35">
      <c r="A13359">
        <v>2024</v>
      </c>
      <c r="B13359">
        <v>3168606</v>
      </c>
      <c r="C13359" t="s">
        <v>249</v>
      </c>
      <c r="D13359" t="s">
        <v>303</v>
      </c>
      <c r="E13359" t="s">
        <v>306</v>
      </c>
      <c r="F13359" s="8">
        <v>312229.09999999998</v>
      </c>
      <c r="G13359" s="10"/>
      <c r="I13359" s="8">
        <v>0</v>
      </c>
      <c r="J13359" s="8">
        <v>0</v>
      </c>
    </row>
    <row r="13360" spans="1:10" hidden="1" x14ac:dyDescent="0.35">
      <c r="A13360">
        <v>2024</v>
      </c>
      <c r="B13360">
        <v>3168606</v>
      </c>
      <c r="C13360" t="s">
        <v>249</v>
      </c>
      <c r="D13360" t="s">
        <v>303</v>
      </c>
      <c r="E13360" t="s">
        <v>301</v>
      </c>
      <c r="F13360" s="8">
        <v>50221395.210000001</v>
      </c>
      <c r="G13360" s="10"/>
      <c r="I13360" s="8">
        <v>0</v>
      </c>
      <c r="J13360" s="8">
        <v>0</v>
      </c>
    </row>
    <row r="13361" spans="1:10" hidden="1" x14ac:dyDescent="0.35">
      <c r="A13361">
        <v>2024</v>
      </c>
      <c r="B13361">
        <v>3168606</v>
      </c>
      <c r="C13361" t="s">
        <v>249</v>
      </c>
      <c r="D13361" t="s">
        <v>303</v>
      </c>
      <c r="E13361" t="s">
        <v>305</v>
      </c>
      <c r="F13361" s="8">
        <v>715994.48</v>
      </c>
      <c r="G13361" s="10"/>
      <c r="I13361" s="8">
        <v>0</v>
      </c>
      <c r="J13361" s="8">
        <v>0</v>
      </c>
    </row>
    <row r="13362" spans="1:10" hidden="1" x14ac:dyDescent="0.35">
      <c r="A13362">
        <v>2024</v>
      </c>
      <c r="B13362">
        <v>3168606</v>
      </c>
      <c r="C13362" t="s">
        <v>249</v>
      </c>
      <c r="D13362" t="s">
        <v>303</v>
      </c>
      <c r="E13362" t="s">
        <v>309</v>
      </c>
      <c r="F13362" s="8">
        <v>13377002.619999999</v>
      </c>
      <c r="G13362" s="10"/>
      <c r="I13362" s="8">
        <v>0</v>
      </c>
      <c r="J13362" s="8">
        <v>0</v>
      </c>
    </row>
    <row r="13363" spans="1:10" hidden="1" x14ac:dyDescent="0.35">
      <c r="A13363">
        <v>2024</v>
      </c>
      <c r="B13363">
        <v>3169505</v>
      </c>
      <c r="C13363" t="s">
        <v>250</v>
      </c>
      <c r="D13363" t="s">
        <v>303</v>
      </c>
      <c r="E13363" t="s">
        <v>299</v>
      </c>
      <c r="F13363" s="8">
        <v>9875287.0600000005</v>
      </c>
      <c r="G13363" s="10">
        <v>8089907.6500000004</v>
      </c>
      <c r="H13363">
        <v>0.64589897141780106</v>
      </c>
      <c r="I13363" s="8">
        <v>1153174.7245095205</v>
      </c>
      <c r="J13363" s="8">
        <v>0</v>
      </c>
    </row>
    <row r="13364" spans="1:10" hidden="1" x14ac:dyDescent="0.35">
      <c r="A13364">
        <v>2024</v>
      </c>
      <c r="B13364">
        <v>3169505</v>
      </c>
      <c r="C13364" t="s">
        <v>250</v>
      </c>
      <c r="D13364" t="s">
        <v>303</v>
      </c>
      <c r="E13364" t="s">
        <v>300</v>
      </c>
      <c r="F13364" s="8">
        <v>5225263.03</v>
      </c>
      <c r="G13364" s="10"/>
      <c r="I13364" s="8">
        <v>0</v>
      </c>
      <c r="J13364" s="8">
        <v>6378437.7545095207</v>
      </c>
    </row>
    <row r="13365" spans="1:10" hidden="1" x14ac:dyDescent="0.35">
      <c r="A13365">
        <v>2024</v>
      </c>
      <c r="B13365">
        <v>3169505</v>
      </c>
      <c r="C13365" t="s">
        <v>250</v>
      </c>
      <c r="D13365" t="s">
        <v>303</v>
      </c>
      <c r="E13365" t="s">
        <v>306</v>
      </c>
      <c r="F13365" s="8">
        <v>764307</v>
      </c>
      <c r="G13365" s="10"/>
      <c r="I13365" s="8">
        <v>0</v>
      </c>
      <c r="J13365" s="8">
        <v>0</v>
      </c>
    </row>
    <row r="13366" spans="1:10" hidden="1" x14ac:dyDescent="0.35">
      <c r="A13366">
        <v>2024</v>
      </c>
      <c r="B13366">
        <v>3169505</v>
      </c>
      <c r="C13366" t="s">
        <v>250</v>
      </c>
      <c r="D13366" t="s">
        <v>303</v>
      </c>
      <c r="E13366" t="s">
        <v>301</v>
      </c>
      <c r="F13366" s="8">
        <v>2100337.62</v>
      </c>
      <c r="G13366" s="10"/>
      <c r="I13366" s="8">
        <v>0</v>
      </c>
      <c r="J13366" s="8">
        <v>0</v>
      </c>
    </row>
    <row r="13367" spans="1:10" hidden="1" x14ac:dyDescent="0.35">
      <c r="A13367">
        <v>2024</v>
      </c>
      <c r="B13367">
        <v>3169505</v>
      </c>
      <c r="C13367" t="s">
        <v>250</v>
      </c>
      <c r="D13367" t="s">
        <v>303</v>
      </c>
      <c r="E13367" t="s">
        <v>309</v>
      </c>
      <c r="F13367" s="8">
        <v>1785379.41</v>
      </c>
      <c r="G13367" s="10"/>
      <c r="I13367" s="8">
        <v>0</v>
      </c>
      <c r="J13367" s="8">
        <v>0</v>
      </c>
    </row>
    <row r="13368" spans="1:10" hidden="1" x14ac:dyDescent="0.35">
      <c r="A13368">
        <v>2024</v>
      </c>
      <c r="B13368">
        <v>3169703</v>
      </c>
      <c r="C13368" t="s">
        <v>251</v>
      </c>
      <c r="D13368" t="s">
        <v>303</v>
      </c>
      <c r="E13368" t="s">
        <v>299</v>
      </c>
      <c r="F13368" s="8">
        <v>23752313.84</v>
      </c>
      <c r="G13368" s="10">
        <v>21972911.48</v>
      </c>
      <c r="H13368">
        <v>0.65255729278530727</v>
      </c>
      <c r="I13368" s="8">
        <v>1161161.9868173867</v>
      </c>
      <c r="J13368" s="8">
        <v>0</v>
      </c>
    </row>
    <row r="13369" spans="1:10" hidden="1" x14ac:dyDescent="0.35">
      <c r="A13369">
        <v>2024</v>
      </c>
      <c r="B13369">
        <v>3169703</v>
      </c>
      <c r="C13369" t="s">
        <v>251</v>
      </c>
      <c r="D13369" t="s">
        <v>303</v>
      </c>
      <c r="E13369" t="s">
        <v>300</v>
      </c>
      <c r="F13369" s="8">
        <v>14338583.630000001</v>
      </c>
      <c r="G13369" s="10"/>
      <c r="I13369" s="8">
        <v>0</v>
      </c>
      <c r="J13369" s="8">
        <v>15499745.616817387</v>
      </c>
    </row>
    <row r="13370" spans="1:10" hidden="1" x14ac:dyDescent="0.35">
      <c r="A13370">
        <v>2024</v>
      </c>
      <c r="B13370">
        <v>3169703</v>
      </c>
      <c r="C13370" t="s">
        <v>251</v>
      </c>
      <c r="D13370" t="s">
        <v>303</v>
      </c>
      <c r="E13370" t="s">
        <v>306</v>
      </c>
      <c r="F13370" s="8">
        <v>424009.81</v>
      </c>
      <c r="G13370" s="10"/>
      <c r="I13370" s="8">
        <v>0</v>
      </c>
      <c r="J13370" s="8">
        <v>0</v>
      </c>
    </row>
    <row r="13371" spans="1:10" hidden="1" x14ac:dyDescent="0.35">
      <c r="A13371">
        <v>2024</v>
      </c>
      <c r="B13371">
        <v>3169703</v>
      </c>
      <c r="C13371" t="s">
        <v>251</v>
      </c>
      <c r="D13371" t="s">
        <v>303</v>
      </c>
      <c r="E13371" t="s">
        <v>301</v>
      </c>
      <c r="F13371" s="8">
        <v>5794790.3700000001</v>
      </c>
      <c r="G13371" s="10"/>
      <c r="I13371" s="8">
        <v>0</v>
      </c>
      <c r="J13371" s="8">
        <v>0</v>
      </c>
    </row>
    <row r="13372" spans="1:10" hidden="1" x14ac:dyDescent="0.35">
      <c r="A13372">
        <v>2024</v>
      </c>
      <c r="B13372">
        <v>3169703</v>
      </c>
      <c r="C13372" t="s">
        <v>251</v>
      </c>
      <c r="D13372" t="s">
        <v>303</v>
      </c>
      <c r="E13372" t="s">
        <v>309</v>
      </c>
      <c r="F13372" s="8">
        <v>1779402.36</v>
      </c>
      <c r="G13372" s="10"/>
      <c r="I13372" s="8">
        <v>0</v>
      </c>
      <c r="J13372" s="8">
        <v>0</v>
      </c>
    </row>
    <row r="13373" spans="1:10" hidden="1" x14ac:dyDescent="0.35">
      <c r="A13373">
        <v>2024</v>
      </c>
      <c r="B13373">
        <v>3170008</v>
      </c>
      <c r="C13373" t="s">
        <v>252</v>
      </c>
      <c r="D13373" t="s">
        <v>303</v>
      </c>
      <c r="E13373" t="s">
        <v>299</v>
      </c>
      <c r="F13373" s="8">
        <v>16738614.1</v>
      </c>
      <c r="G13373" s="10">
        <v>16533751.15</v>
      </c>
      <c r="H13373">
        <v>0.63707950146570336</v>
      </c>
      <c r="I13373" s="8">
        <v>130513.98605479332</v>
      </c>
      <c r="J13373" s="8">
        <v>0</v>
      </c>
    </row>
    <row r="13374" spans="1:10" hidden="1" x14ac:dyDescent="0.35">
      <c r="A13374">
        <v>2024</v>
      </c>
      <c r="B13374">
        <v>3170008</v>
      </c>
      <c r="C13374" t="s">
        <v>252</v>
      </c>
      <c r="D13374" t="s">
        <v>303</v>
      </c>
      <c r="E13374" t="s">
        <v>300</v>
      </c>
      <c r="F13374" s="8">
        <v>10533313.939999999</v>
      </c>
      <c r="G13374" s="10"/>
      <c r="I13374" s="8">
        <v>0</v>
      </c>
      <c r="J13374" s="8">
        <v>10663827.926054792</v>
      </c>
    </row>
    <row r="13375" spans="1:10" hidden="1" x14ac:dyDescent="0.35">
      <c r="A13375">
        <v>2024</v>
      </c>
      <c r="B13375">
        <v>3170008</v>
      </c>
      <c r="C13375" t="s">
        <v>252</v>
      </c>
      <c r="D13375" t="s">
        <v>303</v>
      </c>
      <c r="E13375" t="s">
        <v>306</v>
      </c>
      <c r="F13375" s="8">
        <v>226352.72</v>
      </c>
      <c r="G13375" s="10"/>
      <c r="I13375" s="8">
        <v>0</v>
      </c>
      <c r="J13375" s="8">
        <v>0</v>
      </c>
    </row>
    <row r="13376" spans="1:10" hidden="1" x14ac:dyDescent="0.35">
      <c r="A13376">
        <v>2024</v>
      </c>
      <c r="B13376">
        <v>3170008</v>
      </c>
      <c r="C13376" t="s">
        <v>252</v>
      </c>
      <c r="D13376" t="s">
        <v>303</v>
      </c>
      <c r="E13376" t="s">
        <v>301</v>
      </c>
      <c r="F13376" s="8">
        <v>5290556.1100000003</v>
      </c>
      <c r="G13376" s="10"/>
      <c r="I13376" s="8">
        <v>0</v>
      </c>
      <c r="J13376" s="8">
        <v>0</v>
      </c>
    </row>
    <row r="13377" spans="1:10" hidden="1" x14ac:dyDescent="0.35">
      <c r="A13377">
        <v>2024</v>
      </c>
      <c r="B13377">
        <v>3170008</v>
      </c>
      <c r="C13377" t="s">
        <v>252</v>
      </c>
      <c r="D13377" t="s">
        <v>303</v>
      </c>
      <c r="E13377" t="s">
        <v>305</v>
      </c>
      <c r="F13377" s="8">
        <v>47709.13</v>
      </c>
      <c r="G13377" s="10"/>
      <c r="I13377" s="8">
        <v>0</v>
      </c>
      <c r="J13377" s="8">
        <v>0</v>
      </c>
    </row>
    <row r="13378" spans="1:10" hidden="1" x14ac:dyDescent="0.35">
      <c r="A13378">
        <v>2024</v>
      </c>
      <c r="B13378">
        <v>3170008</v>
      </c>
      <c r="C13378" t="s">
        <v>252</v>
      </c>
      <c r="D13378" t="s">
        <v>303</v>
      </c>
      <c r="E13378" t="s">
        <v>309</v>
      </c>
      <c r="F13378" s="8">
        <v>204862.95</v>
      </c>
      <c r="G13378" s="10"/>
      <c r="I13378" s="8">
        <v>0</v>
      </c>
      <c r="J13378" s="8">
        <v>0</v>
      </c>
    </row>
    <row r="13379" spans="1:10" hidden="1" x14ac:dyDescent="0.35">
      <c r="A13379">
        <v>2024</v>
      </c>
      <c r="B13379">
        <v>3170057</v>
      </c>
      <c r="C13379" t="s">
        <v>253</v>
      </c>
      <c r="D13379" t="s">
        <v>303</v>
      </c>
      <c r="E13379" t="s">
        <v>299</v>
      </c>
      <c r="F13379" s="8">
        <v>15970653.109999999</v>
      </c>
      <c r="G13379" s="10">
        <v>15544021.49</v>
      </c>
      <c r="H13379">
        <v>0.61874079987520647</v>
      </c>
      <c r="I13379" s="8">
        <v>263974.38981085515</v>
      </c>
      <c r="J13379" s="8">
        <v>0</v>
      </c>
    </row>
    <row r="13380" spans="1:10" hidden="1" x14ac:dyDescent="0.35">
      <c r="A13380">
        <v>2024</v>
      </c>
      <c r="B13380">
        <v>3170057</v>
      </c>
      <c r="C13380" t="s">
        <v>253</v>
      </c>
      <c r="D13380" t="s">
        <v>303</v>
      </c>
      <c r="E13380" t="s">
        <v>300</v>
      </c>
      <c r="F13380" s="8">
        <v>9617720.2899999991</v>
      </c>
      <c r="G13380" s="10"/>
      <c r="I13380" s="8">
        <v>0</v>
      </c>
      <c r="J13380" s="8">
        <v>9881694.6798108537</v>
      </c>
    </row>
    <row r="13381" spans="1:10" hidden="1" x14ac:dyDescent="0.35">
      <c r="A13381">
        <v>2024</v>
      </c>
      <c r="B13381">
        <v>3170057</v>
      </c>
      <c r="C13381" t="s">
        <v>253</v>
      </c>
      <c r="D13381" t="s">
        <v>303</v>
      </c>
      <c r="E13381" t="s">
        <v>306</v>
      </c>
      <c r="F13381" s="8">
        <v>217230.76</v>
      </c>
      <c r="G13381" s="10"/>
      <c r="I13381" s="8">
        <v>0</v>
      </c>
      <c r="J13381" s="8">
        <v>0</v>
      </c>
    </row>
    <row r="13382" spans="1:10" hidden="1" x14ac:dyDescent="0.35">
      <c r="A13382">
        <v>2024</v>
      </c>
      <c r="B13382">
        <v>3170057</v>
      </c>
      <c r="C13382" t="s">
        <v>253</v>
      </c>
      <c r="D13382" t="s">
        <v>303</v>
      </c>
      <c r="E13382" t="s">
        <v>301</v>
      </c>
      <c r="F13382" s="8">
        <v>4161322.47</v>
      </c>
      <c r="G13382" s="10"/>
      <c r="I13382" s="8">
        <v>0</v>
      </c>
      <c r="J13382" s="8">
        <v>0</v>
      </c>
    </row>
    <row r="13383" spans="1:10" hidden="1" x14ac:dyDescent="0.35">
      <c r="A13383">
        <v>2024</v>
      </c>
      <c r="B13383">
        <v>3170057</v>
      </c>
      <c r="C13383" t="s">
        <v>253</v>
      </c>
      <c r="D13383" t="s">
        <v>303</v>
      </c>
      <c r="E13383" t="s">
        <v>304</v>
      </c>
      <c r="F13383" s="8">
        <v>98396.35</v>
      </c>
      <c r="G13383" s="10"/>
      <c r="I13383" s="8">
        <v>0</v>
      </c>
      <c r="J13383" s="8">
        <v>0</v>
      </c>
    </row>
    <row r="13384" spans="1:10" hidden="1" x14ac:dyDescent="0.35">
      <c r="A13384">
        <v>2024</v>
      </c>
      <c r="B13384">
        <v>3170057</v>
      </c>
      <c r="C13384" t="s">
        <v>253</v>
      </c>
      <c r="D13384" t="s">
        <v>303</v>
      </c>
      <c r="E13384" t="s">
        <v>305</v>
      </c>
      <c r="F13384" s="8">
        <v>446013.62</v>
      </c>
      <c r="G13384" s="10"/>
      <c r="I13384" s="8">
        <v>0</v>
      </c>
      <c r="J13384" s="8">
        <v>0</v>
      </c>
    </row>
    <row r="13385" spans="1:10" hidden="1" x14ac:dyDescent="0.35">
      <c r="A13385">
        <v>2024</v>
      </c>
      <c r="B13385">
        <v>3170057</v>
      </c>
      <c r="C13385" t="s">
        <v>253</v>
      </c>
      <c r="D13385" t="s">
        <v>303</v>
      </c>
      <c r="E13385" t="s">
        <v>309</v>
      </c>
      <c r="F13385" s="8">
        <v>426631.62</v>
      </c>
      <c r="G13385" s="10"/>
      <c r="I13385" s="8">
        <v>0</v>
      </c>
      <c r="J13385" s="8">
        <v>0</v>
      </c>
    </row>
    <row r="13386" spans="1:10" hidden="1" x14ac:dyDescent="0.35">
      <c r="A13386">
        <v>2024</v>
      </c>
      <c r="B13386">
        <v>3170305</v>
      </c>
      <c r="C13386" t="s">
        <v>254</v>
      </c>
      <c r="D13386" t="s">
        <v>303</v>
      </c>
      <c r="E13386" t="s">
        <v>299</v>
      </c>
      <c r="F13386" s="8">
        <v>6349723.9000000004</v>
      </c>
      <c r="G13386" s="10">
        <v>5970281.8700000001</v>
      </c>
      <c r="H13386">
        <v>0.81106904589079309</v>
      </c>
      <c r="I13386" s="8">
        <v>307753.6852429657</v>
      </c>
      <c r="J13386" s="8">
        <v>0</v>
      </c>
    </row>
    <row r="13387" spans="1:10" hidden="1" x14ac:dyDescent="0.35">
      <c r="A13387">
        <v>2024</v>
      </c>
      <c r="B13387">
        <v>3170305</v>
      </c>
      <c r="C13387" t="s">
        <v>254</v>
      </c>
      <c r="D13387" t="s">
        <v>303</v>
      </c>
      <c r="E13387" t="s">
        <v>300</v>
      </c>
      <c r="F13387" s="8">
        <v>4842310.82</v>
      </c>
      <c r="G13387" s="10"/>
      <c r="I13387" s="8">
        <v>0</v>
      </c>
      <c r="J13387" s="8">
        <v>5150064.5052429661</v>
      </c>
    </row>
    <row r="13388" spans="1:10" hidden="1" x14ac:dyDescent="0.35">
      <c r="A13388">
        <v>2024</v>
      </c>
      <c r="B13388">
        <v>3170305</v>
      </c>
      <c r="C13388" t="s">
        <v>254</v>
      </c>
      <c r="D13388" t="s">
        <v>303</v>
      </c>
      <c r="E13388" t="s">
        <v>306</v>
      </c>
      <c r="F13388" s="8">
        <v>572690.66</v>
      </c>
      <c r="G13388" s="10"/>
      <c r="I13388" s="8">
        <v>0</v>
      </c>
      <c r="J13388" s="8">
        <v>0</v>
      </c>
    </row>
    <row r="13389" spans="1:10" hidden="1" x14ac:dyDescent="0.35">
      <c r="A13389">
        <v>2024</v>
      </c>
      <c r="B13389">
        <v>3170305</v>
      </c>
      <c r="C13389" t="s">
        <v>254</v>
      </c>
      <c r="D13389" t="s">
        <v>303</v>
      </c>
      <c r="E13389" t="s">
        <v>301</v>
      </c>
      <c r="F13389" s="8">
        <v>1835.6</v>
      </c>
      <c r="G13389" s="10"/>
      <c r="I13389" s="8">
        <v>0</v>
      </c>
      <c r="J13389" s="8">
        <v>0</v>
      </c>
    </row>
    <row r="13390" spans="1:10" hidden="1" x14ac:dyDescent="0.35">
      <c r="A13390">
        <v>2024</v>
      </c>
      <c r="B13390">
        <v>3170305</v>
      </c>
      <c r="C13390" t="s">
        <v>254</v>
      </c>
      <c r="D13390" t="s">
        <v>303</v>
      </c>
      <c r="E13390" t="s">
        <v>305</v>
      </c>
      <c r="F13390" s="8">
        <v>23744.73</v>
      </c>
      <c r="G13390" s="10"/>
      <c r="I13390" s="8">
        <v>0</v>
      </c>
      <c r="J13390" s="8">
        <v>0</v>
      </c>
    </row>
    <row r="13391" spans="1:10" hidden="1" x14ac:dyDescent="0.35">
      <c r="A13391">
        <v>2024</v>
      </c>
      <c r="B13391">
        <v>3170305</v>
      </c>
      <c r="C13391" t="s">
        <v>254</v>
      </c>
      <c r="D13391" t="s">
        <v>303</v>
      </c>
      <c r="E13391" t="s">
        <v>309</v>
      </c>
      <c r="F13391" s="8">
        <v>379442.03</v>
      </c>
      <c r="G13391" s="10"/>
      <c r="I13391" s="8">
        <v>0</v>
      </c>
      <c r="J13391" s="8">
        <v>0</v>
      </c>
    </row>
    <row r="13392" spans="1:10" hidden="1" x14ac:dyDescent="0.35">
      <c r="A13392">
        <v>2024</v>
      </c>
      <c r="B13392">
        <v>3170479</v>
      </c>
      <c r="C13392" t="s">
        <v>255</v>
      </c>
      <c r="D13392" t="s">
        <v>303</v>
      </c>
      <c r="E13392" t="s">
        <v>299</v>
      </c>
      <c r="F13392" s="8">
        <v>10912776.15</v>
      </c>
      <c r="G13392" s="10">
        <v>10323401.83</v>
      </c>
      <c r="H13392">
        <v>0.71919492259074447</v>
      </c>
      <c r="I13392" s="8">
        <v>423875.01844937261</v>
      </c>
      <c r="J13392" s="8">
        <v>0</v>
      </c>
    </row>
    <row r="13393" spans="1:10" hidden="1" x14ac:dyDescent="0.35">
      <c r="A13393">
        <v>2024</v>
      </c>
      <c r="B13393">
        <v>3170479</v>
      </c>
      <c r="C13393" t="s">
        <v>255</v>
      </c>
      <c r="D13393" t="s">
        <v>303</v>
      </c>
      <c r="E13393" t="s">
        <v>300</v>
      </c>
      <c r="F13393" s="8">
        <v>7424538.1799999997</v>
      </c>
      <c r="G13393" s="10"/>
      <c r="I13393" s="8">
        <v>0</v>
      </c>
      <c r="J13393" s="8">
        <v>7848413.1984493723</v>
      </c>
    </row>
    <row r="13394" spans="1:10" hidden="1" x14ac:dyDescent="0.35">
      <c r="A13394">
        <v>2024</v>
      </c>
      <c r="B13394">
        <v>3170479</v>
      </c>
      <c r="C13394" t="s">
        <v>255</v>
      </c>
      <c r="D13394" t="s">
        <v>303</v>
      </c>
      <c r="E13394" t="s">
        <v>307</v>
      </c>
      <c r="F13394" s="8">
        <v>32100</v>
      </c>
      <c r="G13394" s="10"/>
      <c r="I13394" s="8">
        <v>0</v>
      </c>
      <c r="J13394" s="8">
        <v>0</v>
      </c>
    </row>
    <row r="13395" spans="1:10" hidden="1" x14ac:dyDescent="0.35">
      <c r="A13395">
        <v>2024</v>
      </c>
      <c r="B13395">
        <v>3170479</v>
      </c>
      <c r="C13395" t="s">
        <v>255</v>
      </c>
      <c r="D13395" t="s">
        <v>303</v>
      </c>
      <c r="E13395" t="s">
        <v>306</v>
      </c>
      <c r="F13395" s="8">
        <v>47993.34</v>
      </c>
      <c r="G13395" s="10"/>
      <c r="I13395" s="8">
        <v>0</v>
      </c>
      <c r="J13395" s="8">
        <v>0</v>
      </c>
    </row>
    <row r="13396" spans="1:10" hidden="1" x14ac:dyDescent="0.35">
      <c r="A13396">
        <v>2024</v>
      </c>
      <c r="B13396">
        <v>3170479</v>
      </c>
      <c r="C13396" t="s">
        <v>255</v>
      </c>
      <c r="D13396" t="s">
        <v>303</v>
      </c>
      <c r="E13396" t="s">
        <v>301</v>
      </c>
      <c r="F13396" s="8">
        <v>1599999.04</v>
      </c>
      <c r="G13396" s="10"/>
      <c r="I13396" s="8">
        <v>0</v>
      </c>
      <c r="J13396" s="8">
        <v>0</v>
      </c>
    </row>
    <row r="13397" spans="1:10" hidden="1" x14ac:dyDescent="0.35">
      <c r="A13397">
        <v>2024</v>
      </c>
      <c r="B13397">
        <v>3170479</v>
      </c>
      <c r="C13397" t="s">
        <v>255</v>
      </c>
      <c r="D13397" t="s">
        <v>303</v>
      </c>
      <c r="E13397" t="s">
        <v>305</v>
      </c>
      <c r="F13397" s="8">
        <v>98560</v>
      </c>
      <c r="G13397" s="10"/>
      <c r="I13397" s="8">
        <v>0</v>
      </c>
      <c r="J13397" s="8">
        <v>0</v>
      </c>
    </row>
    <row r="13398" spans="1:10" hidden="1" x14ac:dyDescent="0.35">
      <c r="A13398">
        <v>2024</v>
      </c>
      <c r="B13398">
        <v>3170479</v>
      </c>
      <c r="C13398" t="s">
        <v>255</v>
      </c>
      <c r="D13398" t="s">
        <v>303</v>
      </c>
      <c r="E13398" t="s">
        <v>309</v>
      </c>
      <c r="F13398" s="8">
        <v>589374.31999999995</v>
      </c>
      <c r="G13398" s="10"/>
      <c r="I13398" s="8">
        <v>0</v>
      </c>
      <c r="J13398" s="8">
        <v>0</v>
      </c>
    </row>
    <row r="13399" spans="1:10" hidden="1" x14ac:dyDescent="0.35">
      <c r="A13399">
        <v>2024</v>
      </c>
      <c r="B13399">
        <v>3170529</v>
      </c>
      <c r="C13399" t="s">
        <v>256</v>
      </c>
      <c r="D13399" t="s">
        <v>303</v>
      </c>
      <c r="E13399" t="s">
        <v>299</v>
      </c>
      <c r="F13399" s="8">
        <v>25134847.899999999</v>
      </c>
      <c r="G13399" s="10">
        <v>23998006.599999998</v>
      </c>
      <c r="H13399">
        <v>0.78159381121263638</v>
      </c>
      <c r="I13399" s="8">
        <v>888548.12441092811</v>
      </c>
      <c r="J13399" s="8">
        <v>0</v>
      </c>
    </row>
    <row r="13400" spans="1:10" hidden="1" x14ac:dyDescent="0.35">
      <c r="A13400">
        <v>2024</v>
      </c>
      <c r="B13400">
        <v>3170529</v>
      </c>
      <c r="C13400" t="s">
        <v>256</v>
      </c>
      <c r="D13400" t="s">
        <v>303</v>
      </c>
      <c r="E13400" t="s">
        <v>300</v>
      </c>
      <c r="F13400" s="8">
        <v>18756693.440000001</v>
      </c>
      <c r="G13400" s="10"/>
      <c r="I13400" s="8">
        <v>0</v>
      </c>
      <c r="J13400" s="8">
        <v>19645241.564410929</v>
      </c>
    </row>
    <row r="13401" spans="1:10" hidden="1" x14ac:dyDescent="0.35">
      <c r="A13401">
        <v>2024</v>
      </c>
      <c r="B13401">
        <v>3170529</v>
      </c>
      <c r="C13401" t="s">
        <v>256</v>
      </c>
      <c r="D13401" t="s">
        <v>303</v>
      </c>
      <c r="E13401" t="s">
        <v>301</v>
      </c>
      <c r="F13401" s="8">
        <v>2261929.85</v>
      </c>
      <c r="G13401" s="10"/>
      <c r="I13401" s="8">
        <v>0</v>
      </c>
      <c r="J13401" s="8">
        <v>0</v>
      </c>
    </row>
    <row r="13402" spans="1:10" hidden="1" x14ac:dyDescent="0.35">
      <c r="A13402">
        <v>2024</v>
      </c>
      <c r="B13402">
        <v>3170529</v>
      </c>
      <c r="C13402" t="s">
        <v>256</v>
      </c>
      <c r="D13402" t="s">
        <v>303</v>
      </c>
      <c r="E13402" t="s">
        <v>305</v>
      </c>
      <c r="F13402" s="8">
        <v>49450.33</v>
      </c>
      <c r="G13402" s="10"/>
      <c r="I13402" s="8">
        <v>0</v>
      </c>
      <c r="J13402" s="8">
        <v>0</v>
      </c>
    </row>
    <row r="13403" spans="1:10" hidden="1" x14ac:dyDescent="0.35">
      <c r="A13403">
        <v>2024</v>
      </c>
      <c r="B13403">
        <v>3170529</v>
      </c>
      <c r="C13403" t="s">
        <v>256</v>
      </c>
      <c r="D13403" t="s">
        <v>303</v>
      </c>
      <c r="E13403" t="s">
        <v>309</v>
      </c>
      <c r="F13403" s="8">
        <v>1136841.3</v>
      </c>
      <c r="G13403" s="10"/>
      <c r="I13403" s="8">
        <v>0</v>
      </c>
      <c r="J13403" s="8">
        <v>0</v>
      </c>
    </row>
    <row r="13404" spans="1:10" hidden="1" x14ac:dyDescent="0.35">
      <c r="A13404">
        <v>2024</v>
      </c>
      <c r="B13404">
        <v>3170651</v>
      </c>
      <c r="C13404" t="s">
        <v>257</v>
      </c>
      <c r="D13404" t="s">
        <v>303</v>
      </c>
      <c r="E13404" t="s">
        <v>299</v>
      </c>
      <c r="F13404" s="8">
        <v>9696666.9199999999</v>
      </c>
      <c r="G13404" s="10">
        <v>9257569.1699999999</v>
      </c>
      <c r="H13404">
        <v>0.55555442422905488</v>
      </c>
      <c r="I13404" s="8">
        <v>243942.69768152348</v>
      </c>
      <c r="J13404" s="8">
        <v>0</v>
      </c>
    </row>
    <row r="13405" spans="1:10" hidden="1" x14ac:dyDescent="0.35">
      <c r="A13405">
        <v>2024</v>
      </c>
      <c r="B13405">
        <v>3170651</v>
      </c>
      <c r="C13405" t="s">
        <v>257</v>
      </c>
      <c r="D13405" t="s">
        <v>303</v>
      </c>
      <c r="E13405" t="s">
        <v>300</v>
      </c>
      <c r="F13405" s="8">
        <v>5143083.51</v>
      </c>
      <c r="G13405" s="10"/>
      <c r="I13405" s="8">
        <v>0</v>
      </c>
      <c r="J13405" s="8">
        <v>5387026.2076815236</v>
      </c>
    </row>
    <row r="13406" spans="1:10" hidden="1" x14ac:dyDescent="0.35">
      <c r="A13406">
        <v>2024</v>
      </c>
      <c r="B13406">
        <v>3170651</v>
      </c>
      <c r="C13406" t="s">
        <v>257</v>
      </c>
      <c r="D13406" t="s">
        <v>303</v>
      </c>
      <c r="E13406" t="s">
        <v>306</v>
      </c>
      <c r="F13406" s="8">
        <v>411219.7</v>
      </c>
      <c r="G13406" s="10"/>
      <c r="I13406" s="8">
        <v>0</v>
      </c>
      <c r="J13406" s="8">
        <v>0</v>
      </c>
    </row>
    <row r="13407" spans="1:10" hidden="1" x14ac:dyDescent="0.35">
      <c r="A13407">
        <v>2024</v>
      </c>
      <c r="B13407">
        <v>3170651</v>
      </c>
      <c r="C13407" t="s">
        <v>257</v>
      </c>
      <c r="D13407" t="s">
        <v>303</v>
      </c>
      <c r="E13407" t="s">
        <v>301</v>
      </c>
      <c r="F13407" s="8">
        <v>3299384.33</v>
      </c>
      <c r="G13407" s="10"/>
      <c r="I13407" s="8">
        <v>0</v>
      </c>
      <c r="J13407" s="8">
        <v>0</v>
      </c>
    </row>
    <row r="13408" spans="1:10" hidden="1" x14ac:dyDescent="0.35">
      <c r="A13408">
        <v>2024</v>
      </c>
      <c r="B13408">
        <v>3170651</v>
      </c>
      <c r="C13408" t="s">
        <v>257</v>
      </c>
      <c r="D13408" t="s">
        <v>303</v>
      </c>
      <c r="E13408" t="s">
        <v>305</v>
      </c>
      <c r="F13408" s="8">
        <v>4400</v>
      </c>
      <c r="G13408" s="10"/>
      <c r="I13408" s="8">
        <v>0</v>
      </c>
      <c r="J13408" s="8">
        <v>0</v>
      </c>
    </row>
    <row r="13409" spans="1:10" hidden="1" x14ac:dyDescent="0.35">
      <c r="A13409">
        <v>2024</v>
      </c>
      <c r="B13409">
        <v>3170651</v>
      </c>
      <c r="C13409" t="s">
        <v>257</v>
      </c>
      <c r="D13409" t="s">
        <v>303</v>
      </c>
      <c r="E13409" t="s">
        <v>309</v>
      </c>
      <c r="F13409" s="8">
        <v>439097.75</v>
      </c>
      <c r="G13409" s="10"/>
      <c r="I13409" s="8">
        <v>0</v>
      </c>
      <c r="J13409" s="8">
        <v>0</v>
      </c>
    </row>
    <row r="13410" spans="1:10" hidden="1" x14ac:dyDescent="0.35">
      <c r="A13410">
        <v>2024</v>
      </c>
      <c r="B13410">
        <v>3170800</v>
      </c>
      <c r="C13410" t="s">
        <v>258</v>
      </c>
      <c r="D13410" t="s">
        <v>303</v>
      </c>
      <c r="E13410" t="s">
        <v>299</v>
      </c>
      <c r="F13410" s="8">
        <v>35390598.32</v>
      </c>
      <c r="G13410" s="10">
        <v>34411735.280000001</v>
      </c>
      <c r="H13410">
        <v>0.78765218055577224</v>
      </c>
      <c r="I13410" s="8">
        <v>771003.60792145215</v>
      </c>
      <c r="J13410" s="8">
        <v>0</v>
      </c>
    </row>
    <row r="13411" spans="1:10" hidden="1" x14ac:dyDescent="0.35">
      <c r="A13411">
        <v>2024</v>
      </c>
      <c r="B13411">
        <v>3170800</v>
      </c>
      <c r="C13411" t="s">
        <v>258</v>
      </c>
      <c r="D13411" t="s">
        <v>303</v>
      </c>
      <c r="E13411" t="s">
        <v>300</v>
      </c>
      <c r="F13411" s="8">
        <v>27104478.329999998</v>
      </c>
      <c r="G13411" s="10"/>
      <c r="I13411" s="8">
        <v>0</v>
      </c>
      <c r="J13411" s="8">
        <v>27875481.93792145</v>
      </c>
    </row>
    <row r="13412" spans="1:10" hidden="1" x14ac:dyDescent="0.35">
      <c r="A13412">
        <v>2024</v>
      </c>
      <c r="B13412">
        <v>3170800</v>
      </c>
      <c r="C13412" t="s">
        <v>258</v>
      </c>
      <c r="D13412" t="s">
        <v>303</v>
      </c>
      <c r="E13412" t="s">
        <v>306</v>
      </c>
      <c r="F13412" s="8">
        <v>1375</v>
      </c>
      <c r="G13412" s="10"/>
      <c r="I13412" s="8">
        <v>0</v>
      </c>
      <c r="J13412" s="8">
        <v>0</v>
      </c>
    </row>
    <row r="13413" spans="1:10" hidden="1" x14ac:dyDescent="0.35">
      <c r="A13413">
        <v>2024</v>
      </c>
      <c r="B13413">
        <v>3170800</v>
      </c>
      <c r="C13413" t="s">
        <v>258</v>
      </c>
      <c r="D13413" t="s">
        <v>303</v>
      </c>
      <c r="E13413" t="s">
        <v>301</v>
      </c>
      <c r="F13413" s="8">
        <v>6838011.9900000002</v>
      </c>
      <c r="G13413" s="10"/>
      <c r="I13413" s="8">
        <v>0</v>
      </c>
      <c r="J13413" s="8">
        <v>0</v>
      </c>
    </row>
    <row r="13414" spans="1:10" hidden="1" x14ac:dyDescent="0.35">
      <c r="A13414">
        <v>2024</v>
      </c>
      <c r="B13414">
        <v>3170800</v>
      </c>
      <c r="C13414" t="s">
        <v>258</v>
      </c>
      <c r="D13414" t="s">
        <v>303</v>
      </c>
      <c r="E13414" t="s">
        <v>309</v>
      </c>
      <c r="F13414" s="8">
        <v>978863.04</v>
      </c>
      <c r="G13414" s="10"/>
      <c r="I13414" s="8">
        <v>0</v>
      </c>
      <c r="J13414" s="8">
        <v>0</v>
      </c>
    </row>
    <row r="13415" spans="1:10" hidden="1" x14ac:dyDescent="0.35">
      <c r="A13415">
        <v>2024</v>
      </c>
      <c r="B13415">
        <v>3170909</v>
      </c>
      <c r="C13415" t="s">
        <v>259</v>
      </c>
      <c r="D13415" t="s">
        <v>303</v>
      </c>
      <c r="E13415" t="s">
        <v>299</v>
      </c>
      <c r="F13415" s="8">
        <v>26920572</v>
      </c>
      <c r="G13415" s="10">
        <v>25099372.48</v>
      </c>
      <c r="H13415">
        <v>0.61049844143354448</v>
      </c>
      <c r="I13415" s="8">
        <v>1111839.4684995194</v>
      </c>
      <c r="J13415" s="8">
        <v>0</v>
      </c>
    </row>
    <row r="13416" spans="1:10" hidden="1" x14ac:dyDescent="0.35">
      <c r="A13416">
        <v>2024</v>
      </c>
      <c r="B13416">
        <v>3170909</v>
      </c>
      <c r="C13416" t="s">
        <v>259</v>
      </c>
      <c r="D13416" t="s">
        <v>303</v>
      </c>
      <c r="E13416" t="s">
        <v>300</v>
      </c>
      <c r="F13416" s="8">
        <v>15323127.779999999</v>
      </c>
      <c r="G13416" s="10"/>
      <c r="I13416" s="8">
        <v>0</v>
      </c>
      <c r="J13416" s="8">
        <v>16434967.248499518</v>
      </c>
    </row>
    <row r="13417" spans="1:10" hidden="1" x14ac:dyDescent="0.35">
      <c r="A13417">
        <v>2024</v>
      </c>
      <c r="B13417">
        <v>3170909</v>
      </c>
      <c r="C13417" t="s">
        <v>259</v>
      </c>
      <c r="D13417" t="s">
        <v>303</v>
      </c>
      <c r="E13417" t="s">
        <v>306</v>
      </c>
      <c r="F13417" s="8">
        <v>113583.33</v>
      </c>
      <c r="G13417" s="10"/>
      <c r="I13417" s="8">
        <v>0</v>
      </c>
      <c r="J13417" s="8">
        <v>0</v>
      </c>
    </row>
    <row r="13418" spans="1:10" hidden="1" x14ac:dyDescent="0.35">
      <c r="A13418">
        <v>2024</v>
      </c>
      <c r="B13418">
        <v>3170909</v>
      </c>
      <c r="C13418" t="s">
        <v>259</v>
      </c>
      <c r="D13418" t="s">
        <v>303</v>
      </c>
      <c r="E13418" t="s">
        <v>301</v>
      </c>
      <c r="F13418" s="8">
        <v>6654151.1399999997</v>
      </c>
      <c r="G13418" s="10"/>
      <c r="I13418" s="8">
        <v>0</v>
      </c>
      <c r="J13418" s="8">
        <v>0</v>
      </c>
    </row>
    <row r="13419" spans="1:10" hidden="1" x14ac:dyDescent="0.35">
      <c r="A13419">
        <v>2024</v>
      </c>
      <c r="B13419">
        <v>3170909</v>
      </c>
      <c r="C13419" t="s">
        <v>259</v>
      </c>
      <c r="D13419" t="s">
        <v>303</v>
      </c>
      <c r="E13419" t="s">
        <v>305</v>
      </c>
      <c r="F13419" s="8">
        <v>1304661.3400000001</v>
      </c>
      <c r="G13419" s="10"/>
      <c r="I13419" s="8">
        <v>0</v>
      </c>
      <c r="J13419" s="8">
        <v>0</v>
      </c>
    </row>
    <row r="13420" spans="1:10" hidden="1" x14ac:dyDescent="0.35">
      <c r="A13420">
        <v>2024</v>
      </c>
      <c r="B13420">
        <v>3170909</v>
      </c>
      <c r="C13420" t="s">
        <v>259</v>
      </c>
      <c r="D13420" t="s">
        <v>303</v>
      </c>
      <c r="E13420" t="s">
        <v>309</v>
      </c>
      <c r="F13420" s="8">
        <v>1821199.52</v>
      </c>
      <c r="G13420" s="10"/>
      <c r="I13420" s="8">
        <v>0</v>
      </c>
      <c r="J13420" s="8">
        <v>0</v>
      </c>
    </row>
    <row r="13421" spans="1:10" hidden="1" x14ac:dyDescent="0.35">
      <c r="A13421">
        <v>2024</v>
      </c>
      <c r="B13421">
        <v>3171030</v>
      </c>
      <c r="C13421" t="s">
        <v>260</v>
      </c>
      <c r="D13421" t="s">
        <v>303</v>
      </c>
      <c r="E13421" t="s">
        <v>299</v>
      </c>
      <c r="F13421" s="8">
        <v>14312023.92</v>
      </c>
      <c r="G13421" s="10">
        <v>13478779.68</v>
      </c>
      <c r="H13421">
        <v>0.62043150407811998</v>
      </c>
      <c r="I13421" s="8">
        <v>516970.97708762996</v>
      </c>
      <c r="J13421" s="8">
        <v>0</v>
      </c>
    </row>
    <row r="13422" spans="1:10" hidden="1" x14ac:dyDescent="0.35">
      <c r="A13422">
        <v>2024</v>
      </c>
      <c r="B13422">
        <v>3171030</v>
      </c>
      <c r="C13422" t="s">
        <v>260</v>
      </c>
      <c r="D13422" t="s">
        <v>303</v>
      </c>
      <c r="E13422" t="s">
        <v>300</v>
      </c>
      <c r="F13422" s="8">
        <v>8362659.5499999998</v>
      </c>
      <c r="G13422" s="10"/>
      <c r="I13422" s="8">
        <v>0</v>
      </c>
      <c r="J13422" s="8">
        <v>8879630.5270876288</v>
      </c>
    </row>
    <row r="13423" spans="1:10" hidden="1" x14ac:dyDescent="0.35">
      <c r="A13423">
        <v>2024</v>
      </c>
      <c r="B13423">
        <v>3171030</v>
      </c>
      <c r="C13423" t="s">
        <v>260</v>
      </c>
      <c r="D13423" t="s">
        <v>303</v>
      </c>
      <c r="E13423" t="s">
        <v>306</v>
      </c>
      <c r="F13423" s="8">
        <v>84000</v>
      </c>
      <c r="G13423" s="10"/>
      <c r="I13423" s="8">
        <v>0</v>
      </c>
      <c r="J13423" s="8">
        <v>0</v>
      </c>
    </row>
    <row r="13424" spans="1:10" hidden="1" x14ac:dyDescent="0.35">
      <c r="A13424">
        <v>2024</v>
      </c>
      <c r="B13424">
        <v>3171030</v>
      </c>
      <c r="C13424" t="s">
        <v>260</v>
      </c>
      <c r="D13424" t="s">
        <v>303</v>
      </c>
      <c r="E13424" t="s">
        <v>301</v>
      </c>
      <c r="F13424" s="8">
        <v>4831511.13</v>
      </c>
      <c r="G13424" s="10"/>
      <c r="I13424" s="8">
        <v>0</v>
      </c>
      <c r="J13424" s="8">
        <v>0</v>
      </c>
    </row>
    <row r="13425" spans="1:10" hidden="1" x14ac:dyDescent="0.35">
      <c r="A13425">
        <v>2024</v>
      </c>
      <c r="B13425">
        <v>3171030</v>
      </c>
      <c r="C13425" t="s">
        <v>260</v>
      </c>
      <c r="D13425" t="s">
        <v>303</v>
      </c>
      <c r="E13425" t="s">
        <v>305</v>
      </c>
      <c r="F13425" s="8">
        <v>121000</v>
      </c>
      <c r="G13425" s="10"/>
      <c r="I13425" s="8">
        <v>0</v>
      </c>
      <c r="J13425" s="8">
        <v>0</v>
      </c>
    </row>
    <row r="13426" spans="1:10" hidden="1" x14ac:dyDescent="0.35">
      <c r="A13426">
        <v>2024</v>
      </c>
      <c r="B13426">
        <v>3171030</v>
      </c>
      <c r="C13426" t="s">
        <v>260</v>
      </c>
      <c r="D13426" t="s">
        <v>303</v>
      </c>
      <c r="E13426" t="s">
        <v>309</v>
      </c>
      <c r="F13426" s="8">
        <v>833244.24</v>
      </c>
      <c r="G13426" s="10"/>
      <c r="I13426" s="8">
        <v>0</v>
      </c>
      <c r="J13426" s="8">
        <v>0</v>
      </c>
    </row>
    <row r="13427" spans="1:10" hidden="1" x14ac:dyDescent="0.35">
      <c r="A13427">
        <v>2024</v>
      </c>
      <c r="B13427">
        <v>3171071</v>
      </c>
      <c r="C13427" t="s">
        <v>261</v>
      </c>
      <c r="D13427" t="s">
        <v>303</v>
      </c>
      <c r="E13427" t="s">
        <v>299</v>
      </c>
      <c r="F13427" s="8">
        <v>9733124.4700000007</v>
      </c>
      <c r="G13427" s="10">
        <v>9410729.2400000002</v>
      </c>
      <c r="H13427">
        <v>0.91903332243782621</v>
      </c>
      <c r="I13427" s="8">
        <v>296291.95936500712</v>
      </c>
      <c r="J13427" s="8">
        <v>0</v>
      </c>
    </row>
    <row r="13428" spans="1:10" hidden="1" x14ac:dyDescent="0.35">
      <c r="A13428">
        <v>2024</v>
      </c>
      <c r="B13428">
        <v>3171071</v>
      </c>
      <c r="C13428" t="s">
        <v>261</v>
      </c>
      <c r="D13428" t="s">
        <v>303</v>
      </c>
      <c r="E13428" t="s">
        <v>300</v>
      </c>
      <c r="F13428" s="8">
        <v>8648773.7599999998</v>
      </c>
      <c r="G13428" s="10"/>
      <c r="I13428" s="8">
        <v>0</v>
      </c>
      <c r="J13428" s="8">
        <v>8945065.7193650063</v>
      </c>
    </row>
    <row r="13429" spans="1:10" hidden="1" x14ac:dyDescent="0.35">
      <c r="A13429">
        <v>2024</v>
      </c>
      <c r="B13429">
        <v>3171071</v>
      </c>
      <c r="C13429" t="s">
        <v>261</v>
      </c>
      <c r="D13429" t="s">
        <v>303</v>
      </c>
      <c r="E13429" t="s">
        <v>307</v>
      </c>
      <c r="F13429" s="8">
        <v>14630.8</v>
      </c>
      <c r="G13429" s="10"/>
      <c r="I13429" s="8">
        <v>0</v>
      </c>
      <c r="J13429" s="8">
        <v>0</v>
      </c>
    </row>
    <row r="13430" spans="1:10" hidden="1" x14ac:dyDescent="0.35">
      <c r="A13430">
        <v>2024</v>
      </c>
      <c r="B13430">
        <v>3171071</v>
      </c>
      <c r="C13430" t="s">
        <v>261</v>
      </c>
      <c r="D13430" t="s">
        <v>303</v>
      </c>
      <c r="E13430" t="s">
        <v>301</v>
      </c>
      <c r="F13430" s="8">
        <v>743481.13</v>
      </c>
      <c r="G13430" s="10"/>
      <c r="I13430" s="8">
        <v>0</v>
      </c>
      <c r="J13430" s="8">
        <v>0</v>
      </c>
    </row>
    <row r="13431" spans="1:10" hidden="1" x14ac:dyDescent="0.35">
      <c r="A13431">
        <v>2024</v>
      </c>
      <c r="B13431">
        <v>3171071</v>
      </c>
      <c r="C13431" t="s">
        <v>261</v>
      </c>
      <c r="D13431" t="s">
        <v>303</v>
      </c>
      <c r="E13431" t="s">
        <v>309</v>
      </c>
      <c r="F13431" s="8">
        <v>322395.23</v>
      </c>
      <c r="G13431" s="10"/>
      <c r="I13431" s="8">
        <v>0</v>
      </c>
      <c r="J13431" s="8">
        <v>0</v>
      </c>
    </row>
    <row r="13432" spans="1:10" hidden="1" x14ac:dyDescent="0.35">
      <c r="A13432">
        <v>2024</v>
      </c>
      <c r="B13432">
        <v>3171600</v>
      </c>
      <c r="C13432" t="s">
        <v>262</v>
      </c>
      <c r="D13432" t="s">
        <v>303</v>
      </c>
      <c r="E13432" t="s">
        <v>299</v>
      </c>
      <c r="F13432" s="8">
        <v>27612114.710000001</v>
      </c>
      <c r="G13432" s="10">
        <v>26807768.48</v>
      </c>
      <c r="H13432">
        <v>0.78537750710983456</v>
      </c>
      <c r="I13432" s="8">
        <v>631715.43697059364</v>
      </c>
      <c r="J13432" s="8">
        <v>0</v>
      </c>
    </row>
    <row r="13433" spans="1:10" hidden="1" x14ac:dyDescent="0.35">
      <c r="A13433">
        <v>2024</v>
      </c>
      <c r="B13433">
        <v>3171600</v>
      </c>
      <c r="C13433" t="s">
        <v>262</v>
      </c>
      <c r="D13433" t="s">
        <v>303</v>
      </c>
      <c r="E13433" t="s">
        <v>300</v>
      </c>
      <c r="F13433" s="8">
        <v>21054218.379999999</v>
      </c>
      <c r="G13433" s="10"/>
      <c r="I13433" s="8">
        <v>0</v>
      </c>
      <c r="J13433" s="8">
        <v>21685933.816970594</v>
      </c>
    </row>
    <row r="13434" spans="1:10" hidden="1" x14ac:dyDescent="0.35">
      <c r="A13434">
        <v>2024</v>
      </c>
      <c r="B13434">
        <v>3171600</v>
      </c>
      <c r="C13434" t="s">
        <v>262</v>
      </c>
      <c r="D13434" t="s">
        <v>303</v>
      </c>
      <c r="E13434" t="s">
        <v>307</v>
      </c>
      <c r="F13434" s="8">
        <v>10094.950000000001</v>
      </c>
      <c r="G13434" s="10"/>
      <c r="I13434" s="8">
        <v>0</v>
      </c>
      <c r="J13434" s="8">
        <v>0</v>
      </c>
    </row>
    <row r="13435" spans="1:10" hidden="1" x14ac:dyDescent="0.35">
      <c r="A13435">
        <v>2024</v>
      </c>
      <c r="B13435">
        <v>3171600</v>
      </c>
      <c r="C13435" t="s">
        <v>262</v>
      </c>
      <c r="D13435" t="s">
        <v>303</v>
      </c>
      <c r="E13435" t="s">
        <v>306</v>
      </c>
      <c r="F13435" s="8">
        <v>62950.01</v>
      </c>
      <c r="G13435" s="10"/>
      <c r="I13435" s="8">
        <v>0</v>
      </c>
      <c r="J13435" s="8">
        <v>0</v>
      </c>
    </row>
    <row r="13436" spans="1:10" hidden="1" x14ac:dyDescent="0.35">
      <c r="A13436">
        <v>2024</v>
      </c>
      <c r="B13436">
        <v>3171600</v>
      </c>
      <c r="C13436" t="s">
        <v>262</v>
      </c>
      <c r="D13436" t="s">
        <v>303</v>
      </c>
      <c r="E13436" t="s">
        <v>301</v>
      </c>
      <c r="F13436" s="8">
        <v>5053771.7300000004</v>
      </c>
      <c r="G13436" s="10"/>
      <c r="I13436" s="8">
        <v>0</v>
      </c>
      <c r="J13436" s="8">
        <v>0</v>
      </c>
    </row>
    <row r="13437" spans="1:10" hidden="1" x14ac:dyDescent="0.35">
      <c r="A13437">
        <v>2024</v>
      </c>
      <c r="B13437">
        <v>3171600</v>
      </c>
      <c r="C13437" t="s">
        <v>262</v>
      </c>
      <c r="D13437" t="s">
        <v>303</v>
      </c>
      <c r="E13437" t="s">
        <v>309</v>
      </c>
      <c r="F13437" s="8">
        <v>804346.23</v>
      </c>
      <c r="G13437" s="10"/>
      <c r="I13437" s="8">
        <v>0</v>
      </c>
      <c r="J13437" s="8">
        <v>0</v>
      </c>
    </row>
    <row r="13438" spans="1:10" hidden="1" x14ac:dyDescent="0.35">
      <c r="A13438">
        <v>2024</v>
      </c>
      <c r="B13438">
        <v>3171808</v>
      </c>
      <c r="C13438" t="s">
        <v>263</v>
      </c>
      <c r="D13438" t="s">
        <v>303</v>
      </c>
      <c r="E13438" t="s">
        <v>299</v>
      </c>
      <c r="F13438" s="8">
        <v>15150636.93</v>
      </c>
      <c r="G13438" s="10">
        <v>14130175.369999999</v>
      </c>
      <c r="H13438">
        <v>0.71727542048191872</v>
      </c>
      <c r="I13438" s="8">
        <v>731951.99453463475</v>
      </c>
      <c r="J13438" s="8">
        <v>0</v>
      </c>
    </row>
    <row r="13439" spans="1:10" hidden="1" x14ac:dyDescent="0.35">
      <c r="A13439">
        <v>2024</v>
      </c>
      <c r="B13439">
        <v>3171808</v>
      </c>
      <c r="C13439" t="s">
        <v>263</v>
      </c>
      <c r="D13439" t="s">
        <v>303</v>
      </c>
      <c r="E13439" t="s">
        <v>300</v>
      </c>
      <c r="F13439" s="8">
        <v>10135227.48</v>
      </c>
      <c r="G13439" s="10"/>
      <c r="I13439" s="8">
        <v>0</v>
      </c>
      <c r="J13439" s="8">
        <v>10867179.474534635</v>
      </c>
    </row>
    <row r="13440" spans="1:10" hidden="1" x14ac:dyDescent="0.35">
      <c r="A13440">
        <v>2024</v>
      </c>
      <c r="B13440">
        <v>3171808</v>
      </c>
      <c r="C13440" t="s">
        <v>263</v>
      </c>
      <c r="D13440" t="s">
        <v>303</v>
      </c>
      <c r="E13440" t="s">
        <v>301</v>
      </c>
      <c r="F13440" s="8">
        <v>2762071.22</v>
      </c>
      <c r="G13440" s="10"/>
      <c r="I13440" s="8">
        <v>0</v>
      </c>
      <c r="J13440" s="8">
        <v>0</v>
      </c>
    </row>
    <row r="13441" spans="1:10" hidden="1" x14ac:dyDescent="0.35">
      <c r="A13441">
        <v>2024</v>
      </c>
      <c r="B13441">
        <v>3171808</v>
      </c>
      <c r="C13441" t="s">
        <v>263</v>
      </c>
      <c r="D13441" t="s">
        <v>303</v>
      </c>
      <c r="E13441" t="s">
        <v>305</v>
      </c>
      <c r="F13441" s="8">
        <v>499285.41</v>
      </c>
      <c r="G13441" s="10"/>
      <c r="I13441" s="8">
        <v>0</v>
      </c>
      <c r="J13441" s="8">
        <v>0</v>
      </c>
    </row>
    <row r="13442" spans="1:10" hidden="1" x14ac:dyDescent="0.35">
      <c r="A13442">
        <v>2024</v>
      </c>
      <c r="B13442">
        <v>3171808</v>
      </c>
      <c r="C13442" t="s">
        <v>263</v>
      </c>
      <c r="D13442" t="s">
        <v>303</v>
      </c>
      <c r="E13442" t="s">
        <v>309</v>
      </c>
      <c r="F13442" s="8">
        <v>1020461.56</v>
      </c>
      <c r="G13442" s="10"/>
      <c r="I13442" s="8">
        <v>0</v>
      </c>
      <c r="J13442" s="8">
        <v>0</v>
      </c>
    </row>
    <row r="13443" spans="1:10" hidden="1" x14ac:dyDescent="0.35">
      <c r="A13443">
        <v>2024</v>
      </c>
      <c r="B13443">
        <v>3171907</v>
      </c>
      <c r="C13443" t="s">
        <v>264</v>
      </c>
      <c r="D13443" t="s">
        <v>303</v>
      </c>
      <c r="E13443" t="s">
        <v>299</v>
      </c>
      <c r="F13443" s="8">
        <v>6155757.8300000001</v>
      </c>
      <c r="G13443" s="10">
        <v>5651762.9900000002</v>
      </c>
      <c r="H13443">
        <v>0.74148538029900646</v>
      </c>
      <c r="I13443" s="8">
        <v>373704.80560613691</v>
      </c>
      <c r="J13443" s="8">
        <v>0</v>
      </c>
    </row>
    <row r="13444" spans="1:10" hidden="1" x14ac:dyDescent="0.35">
      <c r="A13444">
        <v>2024</v>
      </c>
      <c r="B13444">
        <v>3171907</v>
      </c>
      <c r="C13444" t="s">
        <v>264</v>
      </c>
      <c r="D13444" t="s">
        <v>303</v>
      </c>
      <c r="E13444" t="s">
        <v>300</v>
      </c>
      <c r="F13444" s="8">
        <v>4190699.63</v>
      </c>
      <c r="G13444" s="10"/>
      <c r="I13444" s="8">
        <v>0</v>
      </c>
      <c r="J13444" s="8">
        <v>4564404.4356061369</v>
      </c>
    </row>
    <row r="13445" spans="1:10" hidden="1" x14ac:dyDescent="0.35">
      <c r="A13445">
        <v>2024</v>
      </c>
      <c r="B13445">
        <v>3171907</v>
      </c>
      <c r="C13445" t="s">
        <v>264</v>
      </c>
      <c r="D13445" t="s">
        <v>303</v>
      </c>
      <c r="E13445" t="s">
        <v>306</v>
      </c>
      <c r="F13445" s="8">
        <v>23402.62</v>
      </c>
      <c r="G13445" s="10"/>
      <c r="I13445" s="8">
        <v>0</v>
      </c>
      <c r="J13445" s="8">
        <v>0</v>
      </c>
    </row>
    <row r="13446" spans="1:10" hidden="1" x14ac:dyDescent="0.35">
      <c r="A13446">
        <v>2024</v>
      </c>
      <c r="B13446">
        <v>3171907</v>
      </c>
      <c r="C13446" t="s">
        <v>264</v>
      </c>
      <c r="D13446" t="s">
        <v>303</v>
      </c>
      <c r="E13446" t="s">
        <v>301</v>
      </c>
      <c r="F13446" s="8">
        <v>1105455.27</v>
      </c>
      <c r="G13446" s="10"/>
      <c r="I13446" s="8">
        <v>0</v>
      </c>
      <c r="J13446" s="8">
        <v>0</v>
      </c>
    </row>
    <row r="13447" spans="1:10" hidden="1" x14ac:dyDescent="0.35">
      <c r="A13447">
        <v>2024</v>
      </c>
      <c r="B13447">
        <v>3171907</v>
      </c>
      <c r="C13447" t="s">
        <v>264</v>
      </c>
      <c r="D13447" t="s">
        <v>303</v>
      </c>
      <c r="E13447" t="s">
        <v>309</v>
      </c>
      <c r="F13447" s="8">
        <v>503994.84</v>
      </c>
      <c r="G13447" s="10"/>
      <c r="I13447" s="8">
        <v>0</v>
      </c>
      <c r="J13447" s="8">
        <v>0</v>
      </c>
    </row>
  </sheetData>
  <autoFilter ref="A1:M13447" xr:uid="{359B0396-4511-426D-90D0-2E76E4526EEB}">
    <filterColumn colId="2">
      <filters>
        <filter val="Água Boa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FF2A-1F78-4B11-9136-016B92AA4D8A}">
  <dimension ref="A1:F189"/>
  <sheetViews>
    <sheetView workbookViewId="0">
      <selection activeCell="F14" sqref="F14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25.453125" bestFit="1" customWidth="1"/>
    <col min="4" max="6" width="13" bestFit="1" customWidth="1"/>
  </cols>
  <sheetData>
    <row r="1" spans="1:6" x14ac:dyDescent="0.35">
      <c r="A1" t="s">
        <v>330</v>
      </c>
      <c r="B1" t="s">
        <v>331</v>
      </c>
      <c r="C1" t="s">
        <v>332</v>
      </c>
      <c r="D1" t="s">
        <v>333</v>
      </c>
      <c r="E1" t="s">
        <v>334</v>
      </c>
      <c r="F1" t="s">
        <v>335</v>
      </c>
    </row>
    <row r="2" spans="1:6" x14ac:dyDescent="0.35">
      <c r="A2">
        <v>2023</v>
      </c>
      <c r="B2">
        <v>3137007</v>
      </c>
      <c r="C2" t="s">
        <v>128</v>
      </c>
      <c r="D2">
        <v>3.9220000000000002</v>
      </c>
      <c r="E2">
        <v>3.98</v>
      </c>
      <c r="F2">
        <v>4.6677999999999997</v>
      </c>
    </row>
    <row r="3" spans="1:6" x14ac:dyDescent="0.35">
      <c r="A3">
        <v>2023</v>
      </c>
      <c r="B3">
        <v>3136959</v>
      </c>
      <c r="C3" t="s">
        <v>127</v>
      </c>
      <c r="D3">
        <v>4.0868000000000002</v>
      </c>
      <c r="E3">
        <v>4.0199999999999996</v>
      </c>
      <c r="F3">
        <v>4.3757000000000001</v>
      </c>
    </row>
    <row r="4" spans="1:6" x14ac:dyDescent="0.35">
      <c r="A4">
        <v>2023</v>
      </c>
      <c r="B4">
        <v>3136801</v>
      </c>
      <c r="C4" t="s">
        <v>126</v>
      </c>
      <c r="D4">
        <v>4.6390000000000002</v>
      </c>
      <c r="E4">
        <v>4.6399999999999997</v>
      </c>
      <c r="F4">
        <v>4.6036999999999999</v>
      </c>
    </row>
    <row r="5" spans="1:6" x14ac:dyDescent="0.35">
      <c r="A5">
        <v>2023</v>
      </c>
      <c r="B5">
        <v>3136553</v>
      </c>
      <c r="C5" t="s">
        <v>124</v>
      </c>
      <c r="D5">
        <v>4.6672000000000002</v>
      </c>
      <c r="E5">
        <v>4.5199999999999996</v>
      </c>
      <c r="F5">
        <v>4.8764000000000003</v>
      </c>
    </row>
    <row r="6" spans="1:6" x14ac:dyDescent="0.35">
      <c r="A6">
        <v>2023</v>
      </c>
      <c r="B6">
        <v>3136405</v>
      </c>
      <c r="C6" t="s">
        <v>121</v>
      </c>
      <c r="D6">
        <v>4.5982000000000003</v>
      </c>
      <c r="E6">
        <v>4.8499999999999996</v>
      </c>
      <c r="F6">
        <v>4.6604000000000001</v>
      </c>
    </row>
    <row r="7" spans="1:6" x14ac:dyDescent="0.35">
      <c r="A7">
        <v>2023</v>
      </c>
      <c r="B7">
        <v>3136009</v>
      </c>
      <c r="C7" t="s">
        <v>120</v>
      </c>
      <c r="D7">
        <v>4.2054999999999998</v>
      </c>
      <c r="E7">
        <v>4.3600000000000003</v>
      </c>
      <c r="F7">
        <v>4.4576000000000002</v>
      </c>
    </row>
    <row r="8" spans="1:6" x14ac:dyDescent="0.35">
      <c r="A8">
        <v>2023</v>
      </c>
      <c r="B8">
        <v>3135803</v>
      </c>
      <c r="C8" t="s">
        <v>119</v>
      </c>
      <c r="D8">
        <v>4.1398999999999999</v>
      </c>
      <c r="E8">
        <v>4.1500000000000004</v>
      </c>
      <c r="F8">
        <v>4.3474000000000004</v>
      </c>
    </row>
    <row r="9" spans="1:6" x14ac:dyDescent="0.35">
      <c r="A9">
        <v>2023</v>
      </c>
      <c r="B9">
        <v>3135357</v>
      </c>
      <c r="C9" t="s">
        <v>116</v>
      </c>
      <c r="D9">
        <v>4.4538000000000002</v>
      </c>
      <c r="E9">
        <v>4.3</v>
      </c>
      <c r="F9">
        <v>4.5505000000000004</v>
      </c>
    </row>
    <row r="10" spans="1:6" x14ac:dyDescent="0.35">
      <c r="A10">
        <v>2023</v>
      </c>
      <c r="B10">
        <v>3135209</v>
      </c>
      <c r="C10" t="s">
        <v>115</v>
      </c>
      <c r="D10">
        <v>4.1958000000000002</v>
      </c>
      <c r="E10">
        <v>4.47</v>
      </c>
      <c r="F10">
        <v>4.1741000000000001</v>
      </c>
    </row>
    <row r="11" spans="1:6" x14ac:dyDescent="0.35">
      <c r="A11">
        <v>2023</v>
      </c>
      <c r="B11">
        <v>3135100</v>
      </c>
      <c r="C11" t="s">
        <v>114</v>
      </c>
      <c r="D11">
        <v>4.3944999999999999</v>
      </c>
      <c r="E11">
        <v>4.5599999999999996</v>
      </c>
      <c r="F11">
        <v>4.6463000000000001</v>
      </c>
    </row>
    <row r="12" spans="1:6" x14ac:dyDescent="0.35">
      <c r="A12">
        <v>2023</v>
      </c>
      <c r="B12">
        <v>3135050</v>
      </c>
      <c r="C12" t="s">
        <v>112</v>
      </c>
      <c r="D12">
        <v>4.3167999999999997</v>
      </c>
      <c r="E12">
        <v>4.5599999999999996</v>
      </c>
      <c r="F12">
        <v>4.6303000000000001</v>
      </c>
    </row>
    <row r="13" spans="1:6" x14ac:dyDescent="0.35">
      <c r="A13">
        <v>2023</v>
      </c>
      <c r="B13">
        <v>3134707</v>
      </c>
      <c r="C13" t="s">
        <v>111</v>
      </c>
      <c r="D13">
        <v>4.4631999999999996</v>
      </c>
      <c r="E13">
        <v>4.4400000000000004</v>
      </c>
      <c r="F13">
        <v>4.5792000000000002</v>
      </c>
    </row>
    <row r="14" spans="1:6" x14ac:dyDescent="0.35">
      <c r="A14">
        <v>2023</v>
      </c>
      <c r="B14">
        <v>3134103</v>
      </c>
      <c r="C14" t="s">
        <v>110</v>
      </c>
      <c r="D14">
        <v>4.7919</v>
      </c>
      <c r="E14">
        <v>4.91</v>
      </c>
      <c r="F14">
        <v>5.1982999999999997</v>
      </c>
    </row>
    <row r="15" spans="1:6" x14ac:dyDescent="0.35">
      <c r="A15">
        <v>2023</v>
      </c>
      <c r="B15">
        <v>3134004</v>
      </c>
      <c r="C15" t="s">
        <v>109</v>
      </c>
      <c r="D15">
        <v>4.2539999999999996</v>
      </c>
      <c r="E15">
        <v>4.4000000000000004</v>
      </c>
      <c r="F15">
        <v>4.5403000000000002</v>
      </c>
    </row>
    <row r="16" spans="1:6" x14ac:dyDescent="0.35">
      <c r="A16">
        <v>2023</v>
      </c>
      <c r="B16">
        <v>3133204</v>
      </c>
      <c r="C16" t="s">
        <v>107</v>
      </c>
      <c r="D16">
        <v>4.9303999999999997</v>
      </c>
      <c r="E16">
        <v>5.18</v>
      </c>
      <c r="F16">
        <v>5.2332999999999998</v>
      </c>
    </row>
    <row r="17" spans="1:6" x14ac:dyDescent="0.35">
      <c r="A17">
        <v>2023</v>
      </c>
      <c r="B17">
        <v>3132701</v>
      </c>
      <c r="C17" t="s">
        <v>106</v>
      </c>
      <c r="D17">
        <v>4.2050999999999998</v>
      </c>
      <c r="E17">
        <v>4.17</v>
      </c>
      <c r="F17">
        <v>4.3768000000000002</v>
      </c>
    </row>
    <row r="18" spans="1:6" x14ac:dyDescent="0.35">
      <c r="A18">
        <v>2023</v>
      </c>
      <c r="B18">
        <v>3132503</v>
      </c>
      <c r="C18" t="s">
        <v>105</v>
      </c>
      <c r="D18">
        <v>4.7728000000000002</v>
      </c>
      <c r="E18">
        <v>4.6500000000000004</v>
      </c>
      <c r="F18">
        <v>4.8700999999999999</v>
      </c>
    </row>
    <row r="19" spans="1:6" x14ac:dyDescent="0.35">
      <c r="A19">
        <v>2023</v>
      </c>
      <c r="B19">
        <v>3131802</v>
      </c>
      <c r="C19" t="s">
        <v>101</v>
      </c>
      <c r="D19">
        <v>4.8621999999999996</v>
      </c>
      <c r="E19">
        <v>5.19</v>
      </c>
      <c r="F19">
        <v>4.9745999999999997</v>
      </c>
    </row>
    <row r="20" spans="1:6" x14ac:dyDescent="0.35">
      <c r="A20">
        <v>2023</v>
      </c>
      <c r="B20">
        <v>3131109</v>
      </c>
      <c r="C20" t="s">
        <v>99</v>
      </c>
      <c r="D20">
        <v>4.4189999999999996</v>
      </c>
      <c r="E20">
        <v>4.7300000000000004</v>
      </c>
      <c r="F20">
        <v>4.4511000000000003</v>
      </c>
    </row>
    <row r="21" spans="1:6" x14ac:dyDescent="0.35">
      <c r="A21">
        <v>2023</v>
      </c>
      <c r="B21">
        <v>3130903</v>
      </c>
      <c r="C21" t="s">
        <v>98</v>
      </c>
      <c r="D21">
        <v>4.8086000000000002</v>
      </c>
      <c r="E21">
        <v>5.05</v>
      </c>
      <c r="F21">
        <v>5.0731999999999999</v>
      </c>
    </row>
    <row r="22" spans="1:6" x14ac:dyDescent="0.35">
      <c r="A22">
        <v>2023</v>
      </c>
      <c r="B22">
        <v>3130655</v>
      </c>
      <c r="C22" t="s">
        <v>97</v>
      </c>
      <c r="D22">
        <v>4.4344000000000001</v>
      </c>
      <c r="E22">
        <v>4.59</v>
      </c>
      <c r="F22">
        <v>4.5145999999999997</v>
      </c>
    </row>
    <row r="23" spans="1:6" x14ac:dyDescent="0.35">
      <c r="A23">
        <v>2023</v>
      </c>
      <c r="B23">
        <v>3130556</v>
      </c>
      <c r="C23" t="s">
        <v>96</v>
      </c>
      <c r="D23">
        <v>4.8701999999999996</v>
      </c>
      <c r="E23">
        <v>4.84</v>
      </c>
      <c r="F23">
        <v>5.0861999999999998</v>
      </c>
    </row>
    <row r="24" spans="1:6" x14ac:dyDescent="0.35">
      <c r="A24">
        <v>2023</v>
      </c>
      <c r="B24">
        <v>3130051</v>
      </c>
      <c r="C24" t="s">
        <v>95</v>
      </c>
      <c r="D24">
        <v>4.4025999999999996</v>
      </c>
      <c r="E24">
        <v>4.49</v>
      </c>
      <c r="F24">
        <v>4.3769</v>
      </c>
    </row>
    <row r="25" spans="1:6" x14ac:dyDescent="0.35">
      <c r="A25">
        <v>2023</v>
      </c>
      <c r="B25">
        <v>3129657</v>
      </c>
      <c r="C25" t="s">
        <v>94</v>
      </c>
      <c r="D25">
        <v>3.9508999999999999</v>
      </c>
      <c r="E25">
        <v>4.1500000000000004</v>
      </c>
      <c r="F25">
        <v>3.9666000000000001</v>
      </c>
    </row>
    <row r="26" spans="1:6" x14ac:dyDescent="0.35">
      <c r="A26">
        <v>2023</v>
      </c>
      <c r="B26">
        <v>3128006</v>
      </c>
      <c r="C26" t="s">
        <v>91</v>
      </c>
      <c r="D26">
        <v>5.0446999999999997</v>
      </c>
      <c r="E26">
        <v>5.0599999999999996</v>
      </c>
      <c r="F26">
        <v>5.0027999999999997</v>
      </c>
    </row>
    <row r="27" spans="1:6" x14ac:dyDescent="0.35">
      <c r="A27">
        <v>2023</v>
      </c>
      <c r="B27">
        <v>3127701</v>
      </c>
      <c r="C27" t="s">
        <v>89</v>
      </c>
      <c r="D27">
        <v>4.7606000000000002</v>
      </c>
      <c r="E27">
        <v>4.83</v>
      </c>
      <c r="F27">
        <v>4.9179000000000004</v>
      </c>
    </row>
    <row r="28" spans="1:6" x14ac:dyDescent="0.35">
      <c r="A28">
        <v>2023</v>
      </c>
      <c r="B28">
        <v>3127602</v>
      </c>
      <c r="C28" t="s">
        <v>88</v>
      </c>
      <c r="D28">
        <v>4.7633000000000001</v>
      </c>
      <c r="E28">
        <v>5.07</v>
      </c>
      <c r="F28">
        <v>4.9667000000000003</v>
      </c>
    </row>
    <row r="29" spans="1:6" x14ac:dyDescent="0.35">
      <c r="A29">
        <v>2023</v>
      </c>
      <c r="B29">
        <v>3127503</v>
      </c>
      <c r="C29" t="s">
        <v>87</v>
      </c>
      <c r="D29">
        <v>4.7591000000000001</v>
      </c>
      <c r="E29">
        <v>4.8899999999999997</v>
      </c>
      <c r="F29">
        <v>5.1527000000000003</v>
      </c>
    </row>
    <row r="30" spans="1:6" x14ac:dyDescent="0.35">
      <c r="A30">
        <v>2023</v>
      </c>
      <c r="B30">
        <v>3127354</v>
      </c>
      <c r="C30" t="s">
        <v>85</v>
      </c>
      <c r="D30">
        <v>4.8752000000000004</v>
      </c>
      <c r="E30">
        <v>4.76</v>
      </c>
      <c r="F30">
        <v>4.8498000000000001</v>
      </c>
    </row>
    <row r="31" spans="1:6" x14ac:dyDescent="0.35">
      <c r="A31">
        <v>2023</v>
      </c>
      <c r="B31">
        <v>3127073</v>
      </c>
      <c r="C31" t="s">
        <v>82</v>
      </c>
      <c r="D31">
        <v>4.0804</v>
      </c>
      <c r="E31">
        <v>3.87</v>
      </c>
      <c r="F31">
        <v>4.0867000000000004</v>
      </c>
    </row>
    <row r="32" spans="1:6" x14ac:dyDescent="0.35">
      <c r="A32">
        <v>2023</v>
      </c>
      <c r="B32">
        <v>3126901</v>
      </c>
      <c r="C32" t="s">
        <v>79</v>
      </c>
      <c r="D32">
        <v>4.9589999999999996</v>
      </c>
      <c r="E32">
        <v>5.05</v>
      </c>
      <c r="F32">
        <v>5.2266000000000004</v>
      </c>
    </row>
    <row r="33" spans="1:6" x14ac:dyDescent="0.35">
      <c r="A33">
        <v>2023</v>
      </c>
      <c r="B33">
        <v>3126703</v>
      </c>
      <c r="C33" t="s">
        <v>76</v>
      </c>
      <c r="D33">
        <v>4.1631999999999998</v>
      </c>
      <c r="E33">
        <v>4.17</v>
      </c>
      <c r="F33">
        <v>4.5263999999999998</v>
      </c>
    </row>
    <row r="34" spans="1:6" x14ac:dyDescent="0.35">
      <c r="A34">
        <v>2023</v>
      </c>
      <c r="B34">
        <v>3126604</v>
      </c>
      <c r="C34" t="s">
        <v>75</v>
      </c>
      <c r="D34">
        <v>4.4907000000000004</v>
      </c>
      <c r="E34">
        <v>4.59</v>
      </c>
      <c r="F34">
        <v>4.9196</v>
      </c>
    </row>
    <row r="35" spans="1:6" x14ac:dyDescent="0.35">
      <c r="A35">
        <v>2023</v>
      </c>
      <c r="B35">
        <v>3125705</v>
      </c>
      <c r="C35" t="s">
        <v>71</v>
      </c>
      <c r="D35">
        <v>4.7596999999999996</v>
      </c>
      <c r="E35">
        <v>4.8</v>
      </c>
      <c r="F35">
        <v>4.8895999999999997</v>
      </c>
    </row>
    <row r="36" spans="1:6" x14ac:dyDescent="0.35">
      <c r="A36">
        <v>2023</v>
      </c>
      <c r="B36">
        <v>3125507</v>
      </c>
      <c r="C36" t="s">
        <v>222</v>
      </c>
      <c r="D36">
        <v>5.1502999999999997</v>
      </c>
      <c r="E36">
        <v>4.88</v>
      </c>
      <c r="F36">
        <v>5.1725000000000003</v>
      </c>
    </row>
    <row r="37" spans="1:6" x14ac:dyDescent="0.35">
      <c r="A37">
        <v>2023</v>
      </c>
      <c r="B37">
        <v>3125408</v>
      </c>
      <c r="C37" t="s">
        <v>69</v>
      </c>
      <c r="D37">
        <v>4.4413</v>
      </c>
      <c r="E37">
        <v>4.6500000000000004</v>
      </c>
      <c r="F37">
        <v>4.6967999999999996</v>
      </c>
    </row>
    <row r="38" spans="1:6" x14ac:dyDescent="0.35">
      <c r="A38">
        <v>2023</v>
      </c>
      <c r="B38">
        <v>3124302</v>
      </c>
      <c r="C38" t="s">
        <v>68</v>
      </c>
      <c r="D38">
        <v>4.7465000000000002</v>
      </c>
      <c r="E38">
        <v>4.6100000000000003</v>
      </c>
      <c r="F38">
        <v>4.8182999999999998</v>
      </c>
    </row>
    <row r="39" spans="1:6" x14ac:dyDescent="0.35">
      <c r="A39">
        <v>2023</v>
      </c>
      <c r="B39">
        <v>3123809</v>
      </c>
      <c r="C39" t="s">
        <v>67</v>
      </c>
      <c r="D39">
        <v>4.6018999999999997</v>
      </c>
      <c r="E39">
        <v>4.76</v>
      </c>
      <c r="F39">
        <v>4.8730000000000002</v>
      </c>
    </row>
    <row r="40" spans="1:6" x14ac:dyDescent="0.35">
      <c r="A40">
        <v>2023</v>
      </c>
      <c r="B40">
        <v>3123106</v>
      </c>
      <c r="C40" t="s">
        <v>65</v>
      </c>
      <c r="D40">
        <v>4.6943000000000001</v>
      </c>
      <c r="E40">
        <v>4.79</v>
      </c>
      <c r="F40">
        <v>4.8364000000000003</v>
      </c>
    </row>
    <row r="41" spans="1:6" x14ac:dyDescent="0.35">
      <c r="A41">
        <v>2023</v>
      </c>
      <c r="B41">
        <v>3122454</v>
      </c>
      <c r="C41" t="s">
        <v>63</v>
      </c>
      <c r="D41">
        <v>4.6159999999999997</v>
      </c>
      <c r="E41">
        <v>4.63</v>
      </c>
      <c r="F41">
        <v>4.7358000000000002</v>
      </c>
    </row>
    <row r="42" spans="1:6" x14ac:dyDescent="0.35">
      <c r="A42">
        <v>2023</v>
      </c>
      <c r="B42">
        <v>3122207</v>
      </c>
      <c r="C42" t="s">
        <v>61</v>
      </c>
      <c r="D42">
        <v>4.7108999999999996</v>
      </c>
      <c r="E42">
        <v>4.8899999999999997</v>
      </c>
      <c r="F42">
        <v>4.9599000000000002</v>
      </c>
    </row>
    <row r="43" spans="1:6" x14ac:dyDescent="0.35">
      <c r="A43">
        <v>2023</v>
      </c>
      <c r="B43">
        <v>3122108</v>
      </c>
      <c r="C43" t="s">
        <v>60</v>
      </c>
      <c r="D43">
        <v>4.9541000000000004</v>
      </c>
      <c r="E43">
        <v>4.79</v>
      </c>
      <c r="F43">
        <v>4.8817000000000004</v>
      </c>
    </row>
    <row r="44" spans="1:6" x14ac:dyDescent="0.35">
      <c r="A44">
        <v>2023</v>
      </c>
      <c r="B44">
        <v>3120904</v>
      </c>
      <c r="C44" t="s">
        <v>57</v>
      </c>
      <c r="D44">
        <v>4.9077999999999999</v>
      </c>
      <c r="E44">
        <v>4.95</v>
      </c>
      <c r="F44">
        <v>4.9954000000000001</v>
      </c>
    </row>
    <row r="45" spans="1:6" x14ac:dyDescent="0.35">
      <c r="A45">
        <v>2023</v>
      </c>
      <c r="B45">
        <v>3120870</v>
      </c>
      <c r="C45" t="s">
        <v>56</v>
      </c>
      <c r="D45">
        <v>4.5770999999999997</v>
      </c>
      <c r="E45">
        <v>4.5999999999999996</v>
      </c>
      <c r="F45">
        <v>4.8349000000000002</v>
      </c>
    </row>
    <row r="46" spans="1:6" x14ac:dyDescent="0.35">
      <c r="A46">
        <v>2023</v>
      </c>
      <c r="B46">
        <v>3120151</v>
      </c>
      <c r="C46" t="s">
        <v>53</v>
      </c>
      <c r="D46">
        <v>4.2079000000000004</v>
      </c>
      <c r="E46">
        <v>4.25</v>
      </c>
      <c r="F46">
        <v>4.3894000000000002</v>
      </c>
    </row>
    <row r="47" spans="1:6" x14ac:dyDescent="0.35">
      <c r="A47">
        <v>2023</v>
      </c>
      <c r="B47">
        <v>3119104</v>
      </c>
      <c r="C47" t="s">
        <v>49</v>
      </c>
      <c r="D47">
        <v>4.7352999999999996</v>
      </c>
      <c r="E47">
        <v>4.91</v>
      </c>
      <c r="F47">
        <v>4.9394999999999998</v>
      </c>
    </row>
    <row r="48" spans="1:6" x14ac:dyDescent="0.35">
      <c r="A48">
        <v>2023</v>
      </c>
      <c r="B48">
        <v>3118403</v>
      </c>
      <c r="C48" t="s">
        <v>47</v>
      </c>
      <c r="D48">
        <v>4.641</v>
      </c>
      <c r="E48">
        <v>4.88</v>
      </c>
      <c r="F48">
        <v>4.8221999999999996</v>
      </c>
    </row>
    <row r="49" spans="1:6" x14ac:dyDescent="0.35">
      <c r="A49">
        <v>2023</v>
      </c>
      <c r="B49">
        <v>3116803</v>
      </c>
      <c r="C49" t="s">
        <v>43</v>
      </c>
      <c r="D49">
        <v>4.4015000000000004</v>
      </c>
      <c r="E49">
        <v>4.76</v>
      </c>
      <c r="F49">
        <v>4.3296999999999999</v>
      </c>
    </row>
    <row r="50" spans="1:6" x14ac:dyDescent="0.35">
      <c r="A50">
        <v>2023</v>
      </c>
      <c r="B50">
        <v>3117009</v>
      </c>
      <c r="C50" t="s">
        <v>44</v>
      </c>
      <c r="D50">
        <v>4.3129999999999997</v>
      </c>
      <c r="E50">
        <v>4.24</v>
      </c>
      <c r="F50">
        <v>4.5571999999999999</v>
      </c>
    </row>
    <row r="51" spans="1:6" x14ac:dyDescent="0.35">
      <c r="A51">
        <v>2023</v>
      </c>
      <c r="B51">
        <v>3116506</v>
      </c>
      <c r="C51" t="s">
        <v>42</v>
      </c>
      <c r="D51">
        <v>4.6418999999999997</v>
      </c>
      <c r="E51">
        <v>4.7</v>
      </c>
      <c r="F51">
        <v>4.6721000000000004</v>
      </c>
    </row>
    <row r="52" spans="1:6" x14ac:dyDescent="0.35">
      <c r="A52">
        <v>2023</v>
      </c>
      <c r="B52">
        <v>3116159</v>
      </c>
      <c r="C52" t="s">
        <v>41</v>
      </c>
      <c r="D52">
        <v>4.5126999999999997</v>
      </c>
      <c r="E52">
        <v>4.63</v>
      </c>
      <c r="F52">
        <v>4.6618000000000004</v>
      </c>
    </row>
    <row r="53" spans="1:6" x14ac:dyDescent="0.35">
      <c r="A53">
        <v>2023</v>
      </c>
      <c r="B53">
        <v>3116100</v>
      </c>
      <c r="C53" t="s">
        <v>40</v>
      </c>
      <c r="D53">
        <v>4.7419000000000002</v>
      </c>
      <c r="E53">
        <v>4.49</v>
      </c>
      <c r="F53">
        <v>4.8258000000000001</v>
      </c>
    </row>
    <row r="54" spans="1:6" x14ac:dyDescent="0.35">
      <c r="A54">
        <v>2023</v>
      </c>
      <c r="B54">
        <v>3115474</v>
      </c>
      <c r="C54" t="s">
        <v>38</v>
      </c>
      <c r="D54">
        <v>4.1477000000000004</v>
      </c>
      <c r="E54">
        <v>4.33</v>
      </c>
      <c r="F54">
        <v>4.5324</v>
      </c>
    </row>
    <row r="55" spans="1:6" x14ac:dyDescent="0.35">
      <c r="A55">
        <v>2023</v>
      </c>
      <c r="B55">
        <v>3115458</v>
      </c>
      <c r="C55" t="s">
        <v>37</v>
      </c>
      <c r="D55">
        <v>4.0069999999999997</v>
      </c>
      <c r="E55">
        <v>4.21</v>
      </c>
      <c r="F55">
        <v>4.4592999999999998</v>
      </c>
    </row>
    <row r="56" spans="1:6" x14ac:dyDescent="0.35">
      <c r="A56">
        <v>2023</v>
      </c>
      <c r="B56">
        <v>3119203</v>
      </c>
      <c r="C56" t="s">
        <v>50</v>
      </c>
      <c r="D56">
        <v>4.7118000000000002</v>
      </c>
      <c r="E56">
        <v>4.8</v>
      </c>
      <c r="F56">
        <v>4.9420000000000002</v>
      </c>
    </row>
    <row r="57" spans="1:6" x14ac:dyDescent="0.35">
      <c r="A57">
        <v>2023</v>
      </c>
      <c r="B57">
        <v>3119500</v>
      </c>
      <c r="C57" t="s">
        <v>51</v>
      </c>
      <c r="D57">
        <v>4.3146000000000004</v>
      </c>
      <c r="E57">
        <v>4.41</v>
      </c>
      <c r="F57">
        <v>4.5350999999999999</v>
      </c>
    </row>
    <row r="58" spans="1:6" x14ac:dyDescent="0.35">
      <c r="A58">
        <v>2023</v>
      </c>
      <c r="B58">
        <v>3113800</v>
      </c>
      <c r="C58" t="s">
        <v>36</v>
      </c>
      <c r="D58">
        <v>5.0419999999999998</v>
      </c>
      <c r="E58">
        <v>4.92</v>
      </c>
      <c r="F58">
        <v>4.9988999999999999</v>
      </c>
    </row>
    <row r="59" spans="1:6" x14ac:dyDescent="0.35">
      <c r="A59">
        <v>2023</v>
      </c>
      <c r="B59">
        <v>3113701</v>
      </c>
      <c r="C59" t="s">
        <v>35</v>
      </c>
      <c r="D59">
        <v>4.5269000000000004</v>
      </c>
      <c r="E59">
        <v>4.72</v>
      </c>
      <c r="F59">
        <v>4.7549999999999999</v>
      </c>
    </row>
    <row r="60" spans="1:6" x14ac:dyDescent="0.35">
      <c r="A60">
        <v>2023</v>
      </c>
      <c r="B60">
        <v>3113503</v>
      </c>
      <c r="C60" t="s">
        <v>34</v>
      </c>
      <c r="D60">
        <v>4.8823999999999996</v>
      </c>
      <c r="E60">
        <v>5.0999999999999996</v>
      </c>
      <c r="F60">
        <v>5.0118</v>
      </c>
    </row>
    <row r="61" spans="1:6" x14ac:dyDescent="0.35">
      <c r="A61">
        <v>2023</v>
      </c>
      <c r="B61">
        <v>3113008</v>
      </c>
      <c r="C61" t="s">
        <v>33</v>
      </c>
      <c r="D61">
        <v>4.0425000000000004</v>
      </c>
      <c r="E61">
        <v>4.12</v>
      </c>
      <c r="F61">
        <v>4.1426999999999996</v>
      </c>
    </row>
    <row r="62" spans="1:6" x14ac:dyDescent="0.35">
      <c r="A62">
        <v>2023</v>
      </c>
      <c r="B62">
        <v>3112703</v>
      </c>
      <c r="C62" t="s">
        <v>32</v>
      </c>
      <c r="D62">
        <v>4.1810999999999998</v>
      </c>
      <c r="E62">
        <v>4.25</v>
      </c>
      <c r="F62">
        <v>4.5099</v>
      </c>
    </row>
    <row r="63" spans="1:6" x14ac:dyDescent="0.35">
      <c r="A63">
        <v>2023</v>
      </c>
      <c r="B63">
        <v>3121001</v>
      </c>
      <c r="C63" t="s">
        <v>58</v>
      </c>
      <c r="D63">
        <v>4.93</v>
      </c>
      <c r="E63">
        <v>4.76</v>
      </c>
      <c r="F63">
        <v>5.0354000000000001</v>
      </c>
    </row>
    <row r="64" spans="1:6" x14ac:dyDescent="0.35">
      <c r="A64">
        <v>2023</v>
      </c>
      <c r="B64">
        <v>3112307</v>
      </c>
      <c r="C64" t="s">
        <v>30</v>
      </c>
      <c r="D64">
        <v>4.4916999999999998</v>
      </c>
      <c r="E64">
        <v>4.34</v>
      </c>
      <c r="F64">
        <v>4.6863000000000001</v>
      </c>
    </row>
    <row r="65" spans="1:6" x14ac:dyDescent="0.35">
      <c r="A65">
        <v>2023</v>
      </c>
      <c r="B65">
        <v>3121605</v>
      </c>
      <c r="C65" t="s">
        <v>59</v>
      </c>
      <c r="D65">
        <v>4.8540000000000001</v>
      </c>
      <c r="E65">
        <v>4.5599999999999996</v>
      </c>
      <c r="F65">
        <v>4.9835000000000003</v>
      </c>
    </row>
    <row r="66" spans="1:6" x14ac:dyDescent="0.35">
      <c r="A66">
        <v>2023</v>
      </c>
      <c r="B66">
        <v>3112059</v>
      </c>
      <c r="C66" t="s">
        <v>29</v>
      </c>
      <c r="D66">
        <v>4.4333999999999998</v>
      </c>
      <c r="E66">
        <v>4.5599999999999996</v>
      </c>
      <c r="F66">
        <v>4.8068</v>
      </c>
    </row>
    <row r="67" spans="1:6" x14ac:dyDescent="0.35">
      <c r="A67">
        <v>2023</v>
      </c>
      <c r="B67">
        <v>3111150</v>
      </c>
      <c r="C67" t="s">
        <v>28</v>
      </c>
      <c r="D67">
        <v>4.5246000000000004</v>
      </c>
      <c r="E67">
        <v>4.28</v>
      </c>
      <c r="F67">
        <v>4.5525000000000002</v>
      </c>
    </row>
    <row r="68" spans="1:6" x14ac:dyDescent="0.35">
      <c r="A68">
        <v>2023</v>
      </c>
      <c r="B68">
        <v>3122470</v>
      </c>
      <c r="C68" t="s">
        <v>64</v>
      </c>
      <c r="D68">
        <v>4.6947000000000001</v>
      </c>
      <c r="E68">
        <v>4.7699999999999996</v>
      </c>
      <c r="F68">
        <v>5.0773000000000001</v>
      </c>
    </row>
    <row r="69" spans="1:6" x14ac:dyDescent="0.35">
      <c r="A69">
        <v>2023</v>
      </c>
      <c r="B69">
        <v>3110806</v>
      </c>
      <c r="C69" t="s">
        <v>27</v>
      </c>
      <c r="D69">
        <v>4.5260999999999996</v>
      </c>
      <c r="E69">
        <v>4.75</v>
      </c>
      <c r="F69">
        <v>4.7801999999999998</v>
      </c>
    </row>
    <row r="70" spans="1:6" x14ac:dyDescent="0.35">
      <c r="A70">
        <v>2023</v>
      </c>
      <c r="B70">
        <v>3123700</v>
      </c>
      <c r="C70" t="s">
        <v>66</v>
      </c>
      <c r="D70">
        <v>4.8895999999999997</v>
      </c>
      <c r="E70">
        <v>4.9800000000000004</v>
      </c>
      <c r="F70">
        <v>4.9763000000000002</v>
      </c>
    </row>
    <row r="71" spans="1:6" x14ac:dyDescent="0.35">
      <c r="A71">
        <v>2023</v>
      </c>
      <c r="B71">
        <v>3109402</v>
      </c>
      <c r="C71" t="s">
        <v>25</v>
      </c>
      <c r="D71">
        <v>4.5205000000000002</v>
      </c>
      <c r="E71">
        <v>4.7699999999999996</v>
      </c>
      <c r="F71">
        <v>4.7622</v>
      </c>
    </row>
    <row r="72" spans="1:6" x14ac:dyDescent="0.35">
      <c r="A72">
        <v>2023</v>
      </c>
      <c r="B72">
        <v>3109204</v>
      </c>
      <c r="C72" t="s">
        <v>24</v>
      </c>
      <c r="D72">
        <v>4.6540999999999997</v>
      </c>
      <c r="E72">
        <v>4.68</v>
      </c>
      <c r="F72">
        <v>4.8799000000000001</v>
      </c>
    </row>
    <row r="73" spans="1:6" x14ac:dyDescent="0.35">
      <c r="A73">
        <v>2023</v>
      </c>
      <c r="B73">
        <v>3108602</v>
      </c>
      <c r="C73" t="s">
        <v>22</v>
      </c>
      <c r="D73">
        <v>4.0561999999999996</v>
      </c>
      <c r="E73">
        <v>4.3899999999999997</v>
      </c>
      <c r="F73">
        <v>4.1658999999999997</v>
      </c>
    </row>
    <row r="74" spans="1:6" x14ac:dyDescent="0.35">
      <c r="A74">
        <v>2023</v>
      </c>
      <c r="B74">
        <v>3108206</v>
      </c>
      <c r="C74" t="s">
        <v>19</v>
      </c>
      <c r="D74">
        <v>4.7794999999999996</v>
      </c>
      <c r="E74">
        <v>4.87</v>
      </c>
      <c r="F74">
        <v>5.0462999999999996</v>
      </c>
    </row>
    <row r="75" spans="1:6" x14ac:dyDescent="0.35">
      <c r="A75">
        <v>2023</v>
      </c>
      <c r="B75">
        <v>3107307</v>
      </c>
      <c r="C75" t="s">
        <v>18</v>
      </c>
      <c r="D75">
        <v>4.2910000000000004</v>
      </c>
      <c r="E75">
        <v>4.58</v>
      </c>
      <c r="F75">
        <v>4.4866999999999999</v>
      </c>
    </row>
    <row r="76" spans="1:6" x14ac:dyDescent="0.35">
      <c r="A76">
        <v>2023</v>
      </c>
      <c r="B76">
        <v>3128253</v>
      </c>
      <c r="C76" t="s">
        <v>92</v>
      </c>
      <c r="D76">
        <v>4.5095000000000001</v>
      </c>
      <c r="E76">
        <v>4.5999999999999996</v>
      </c>
      <c r="F76">
        <v>4.7526999999999999</v>
      </c>
    </row>
    <row r="77" spans="1:6" x14ac:dyDescent="0.35">
      <c r="A77">
        <v>2023</v>
      </c>
      <c r="B77">
        <v>3106655</v>
      </c>
      <c r="C77" t="s">
        <v>16</v>
      </c>
      <c r="D77">
        <v>4.5271999999999997</v>
      </c>
      <c r="E77">
        <v>4.74</v>
      </c>
      <c r="F77">
        <v>4.6616</v>
      </c>
    </row>
    <row r="78" spans="1:6" x14ac:dyDescent="0.35">
      <c r="A78">
        <v>2023</v>
      </c>
      <c r="B78">
        <v>3131208</v>
      </c>
      <c r="C78" t="s">
        <v>100</v>
      </c>
      <c r="D78">
        <v>4.7354000000000003</v>
      </c>
      <c r="E78">
        <v>4.82</v>
      </c>
      <c r="F78">
        <v>4.9423000000000004</v>
      </c>
    </row>
    <row r="79" spans="1:6" x14ac:dyDescent="0.35">
      <c r="A79">
        <v>2023</v>
      </c>
      <c r="B79">
        <v>3132107</v>
      </c>
      <c r="C79" t="s">
        <v>103</v>
      </c>
      <c r="D79">
        <v>4.5149999999999997</v>
      </c>
      <c r="E79">
        <v>4.76</v>
      </c>
      <c r="F79">
        <v>4.7343000000000002</v>
      </c>
    </row>
    <row r="80" spans="1:6" x14ac:dyDescent="0.35">
      <c r="A80">
        <v>2023</v>
      </c>
      <c r="B80">
        <v>3132305</v>
      </c>
      <c r="C80" t="s">
        <v>104</v>
      </c>
      <c r="D80">
        <v>4.1521999999999997</v>
      </c>
      <c r="E80">
        <v>4.41</v>
      </c>
      <c r="F80">
        <v>4.4263000000000003</v>
      </c>
    </row>
    <row r="81" spans="1:6" x14ac:dyDescent="0.35">
      <c r="A81">
        <v>2023</v>
      </c>
      <c r="B81">
        <v>3105202</v>
      </c>
      <c r="C81" t="s">
        <v>14</v>
      </c>
      <c r="D81">
        <v>4.3372999999999999</v>
      </c>
      <c r="E81">
        <v>4.4400000000000004</v>
      </c>
      <c r="F81">
        <v>4.6773999999999996</v>
      </c>
    </row>
    <row r="82" spans="1:6" x14ac:dyDescent="0.35">
      <c r="A82">
        <v>2023</v>
      </c>
      <c r="B82">
        <v>3104700</v>
      </c>
      <c r="C82" t="s">
        <v>12</v>
      </c>
      <c r="D82">
        <v>4.3909000000000002</v>
      </c>
      <c r="E82">
        <v>4.57</v>
      </c>
      <c r="F82">
        <v>4.6939000000000002</v>
      </c>
    </row>
    <row r="83" spans="1:6" x14ac:dyDescent="0.35">
      <c r="A83">
        <v>2023</v>
      </c>
      <c r="B83">
        <v>3104502</v>
      </c>
      <c r="C83" t="s">
        <v>11</v>
      </c>
      <c r="D83">
        <v>4.5608000000000004</v>
      </c>
      <c r="E83">
        <v>4.76</v>
      </c>
      <c r="F83">
        <v>4.9103000000000003</v>
      </c>
    </row>
    <row r="84" spans="1:6" x14ac:dyDescent="0.35">
      <c r="A84">
        <v>2023</v>
      </c>
      <c r="B84">
        <v>3104452</v>
      </c>
      <c r="C84" t="s">
        <v>10</v>
      </c>
      <c r="D84">
        <v>4.4424000000000001</v>
      </c>
      <c r="E84">
        <v>4.0199999999999996</v>
      </c>
      <c r="F84">
        <v>4.1466000000000003</v>
      </c>
    </row>
    <row r="85" spans="1:6" x14ac:dyDescent="0.35">
      <c r="A85">
        <v>2023</v>
      </c>
      <c r="B85">
        <v>3133303</v>
      </c>
      <c r="C85" t="s">
        <v>108</v>
      </c>
      <c r="D85">
        <v>4.3624000000000001</v>
      </c>
      <c r="E85">
        <v>4.5599999999999996</v>
      </c>
      <c r="F85">
        <v>4.4958999999999998</v>
      </c>
    </row>
    <row r="86" spans="1:6" x14ac:dyDescent="0.35">
      <c r="A86">
        <v>2023</v>
      </c>
      <c r="B86">
        <v>3103405</v>
      </c>
      <c r="C86" t="s">
        <v>9</v>
      </c>
      <c r="D86">
        <v>4.3253000000000004</v>
      </c>
      <c r="E86">
        <v>4.1900000000000004</v>
      </c>
      <c r="F86">
        <v>4.4748000000000001</v>
      </c>
    </row>
    <row r="87" spans="1:6" x14ac:dyDescent="0.35">
      <c r="A87">
        <v>2023</v>
      </c>
      <c r="B87">
        <v>3102852</v>
      </c>
      <c r="C87" t="s">
        <v>8</v>
      </c>
      <c r="D87">
        <v>4.1776</v>
      </c>
      <c r="E87">
        <v>4.38</v>
      </c>
      <c r="F87">
        <v>4.6795999999999998</v>
      </c>
    </row>
    <row r="88" spans="1:6" x14ac:dyDescent="0.35">
      <c r="A88">
        <v>2023</v>
      </c>
      <c r="B88">
        <v>3102704</v>
      </c>
      <c r="C88" t="s">
        <v>26</v>
      </c>
      <c r="D88">
        <v>4.3581000000000003</v>
      </c>
      <c r="E88">
        <v>4.3899999999999997</v>
      </c>
      <c r="F88">
        <v>4.5129000000000001</v>
      </c>
    </row>
    <row r="89" spans="1:6" x14ac:dyDescent="0.35">
      <c r="A89">
        <v>2023</v>
      </c>
      <c r="B89">
        <v>3135605</v>
      </c>
      <c r="C89" t="s">
        <v>118</v>
      </c>
      <c r="D89">
        <v>4.3160999999999996</v>
      </c>
      <c r="E89">
        <v>4.58</v>
      </c>
      <c r="F89">
        <v>4.7206000000000001</v>
      </c>
    </row>
    <row r="90" spans="1:6" x14ac:dyDescent="0.35">
      <c r="A90">
        <v>2023</v>
      </c>
      <c r="B90">
        <v>3101805</v>
      </c>
      <c r="C90" t="s">
        <v>6</v>
      </c>
      <c r="D90">
        <v>4.9311999999999996</v>
      </c>
      <c r="E90">
        <v>5.13</v>
      </c>
      <c r="F90">
        <v>5.0178000000000003</v>
      </c>
    </row>
    <row r="91" spans="1:6" x14ac:dyDescent="0.35">
      <c r="A91">
        <v>2023</v>
      </c>
      <c r="B91">
        <v>3101706</v>
      </c>
      <c r="C91" t="s">
        <v>5</v>
      </c>
      <c r="D91">
        <v>4.4442000000000004</v>
      </c>
      <c r="E91">
        <v>4.58</v>
      </c>
      <c r="F91">
        <v>4.6336000000000004</v>
      </c>
    </row>
    <row r="92" spans="1:6" x14ac:dyDescent="0.35">
      <c r="A92">
        <v>2023</v>
      </c>
      <c r="B92">
        <v>3101102</v>
      </c>
      <c r="C92" t="s">
        <v>4</v>
      </c>
      <c r="D92">
        <v>4.7633999999999999</v>
      </c>
      <c r="E92">
        <v>4.9800000000000004</v>
      </c>
      <c r="F92">
        <v>5.0564</v>
      </c>
    </row>
    <row r="93" spans="1:6" x14ac:dyDescent="0.35">
      <c r="A93">
        <v>2023</v>
      </c>
      <c r="B93">
        <v>3101003</v>
      </c>
      <c r="C93" t="s">
        <v>3</v>
      </c>
      <c r="D93">
        <v>4.6337999999999999</v>
      </c>
      <c r="E93">
        <v>4.5199999999999996</v>
      </c>
      <c r="F93">
        <v>4.7225999999999999</v>
      </c>
    </row>
    <row r="94" spans="1:6" x14ac:dyDescent="0.35">
      <c r="A94">
        <v>2023</v>
      </c>
      <c r="B94">
        <v>3145455</v>
      </c>
      <c r="C94" t="s">
        <v>169</v>
      </c>
      <c r="D94">
        <v>4.7152000000000003</v>
      </c>
      <c r="E94">
        <v>4.7300000000000004</v>
      </c>
      <c r="F94">
        <v>4.7638999999999996</v>
      </c>
    </row>
    <row r="95" spans="1:6" x14ac:dyDescent="0.35">
      <c r="A95">
        <v>2023</v>
      </c>
      <c r="B95">
        <v>3169505</v>
      </c>
      <c r="C95" t="s">
        <v>250</v>
      </c>
      <c r="D95">
        <v>4.6943999999999999</v>
      </c>
      <c r="E95">
        <v>4.88</v>
      </c>
      <c r="F95">
        <v>4.8766999999999996</v>
      </c>
    </row>
    <row r="96" spans="1:6" x14ac:dyDescent="0.35">
      <c r="A96">
        <v>2023</v>
      </c>
      <c r="B96">
        <v>3137304</v>
      </c>
      <c r="C96" t="s">
        <v>129</v>
      </c>
      <c r="D96">
        <v>4.5278</v>
      </c>
      <c r="E96">
        <v>4.41</v>
      </c>
      <c r="F96">
        <v>4.6592000000000002</v>
      </c>
    </row>
    <row r="97" spans="1:6" x14ac:dyDescent="0.35">
      <c r="A97">
        <v>2023</v>
      </c>
      <c r="B97">
        <v>3145372</v>
      </c>
      <c r="C97" t="s">
        <v>168</v>
      </c>
      <c r="D97">
        <v>4.4024000000000001</v>
      </c>
      <c r="E97">
        <v>4.47</v>
      </c>
      <c r="F97">
        <v>4.6805000000000003</v>
      </c>
    </row>
    <row r="98" spans="1:6" x14ac:dyDescent="0.35">
      <c r="A98">
        <v>2023</v>
      </c>
      <c r="B98">
        <v>3170651</v>
      </c>
      <c r="C98" t="s">
        <v>257</v>
      </c>
      <c r="D98">
        <v>4.4802999999999997</v>
      </c>
      <c r="E98">
        <v>4.6100000000000003</v>
      </c>
      <c r="F98">
        <v>5.1039000000000003</v>
      </c>
    </row>
    <row r="99" spans="1:6" x14ac:dyDescent="0.35">
      <c r="A99">
        <v>2023</v>
      </c>
      <c r="B99">
        <v>3146552</v>
      </c>
      <c r="C99" t="s">
        <v>173</v>
      </c>
      <c r="D99">
        <v>4.2359999999999998</v>
      </c>
      <c r="E99">
        <v>4.46</v>
      </c>
      <c r="F99">
        <v>4.2840999999999996</v>
      </c>
    </row>
    <row r="100" spans="1:6" x14ac:dyDescent="0.35">
      <c r="A100">
        <v>2023</v>
      </c>
      <c r="B100">
        <v>3143450</v>
      </c>
      <c r="C100" t="s">
        <v>155</v>
      </c>
      <c r="D100">
        <v>4.37</v>
      </c>
      <c r="E100">
        <v>4.67</v>
      </c>
      <c r="F100">
        <v>4.7946999999999997</v>
      </c>
    </row>
    <row r="101" spans="1:6" x14ac:dyDescent="0.35">
      <c r="A101">
        <v>2023</v>
      </c>
      <c r="B101">
        <v>3140100</v>
      </c>
      <c r="C101" t="s">
        <v>139</v>
      </c>
      <c r="D101">
        <v>4.3452000000000002</v>
      </c>
      <c r="E101">
        <v>4.6900000000000004</v>
      </c>
      <c r="F101">
        <v>4.8685</v>
      </c>
    </row>
    <row r="102" spans="1:6" x14ac:dyDescent="0.35">
      <c r="A102">
        <v>2023</v>
      </c>
      <c r="B102">
        <v>3170305</v>
      </c>
      <c r="C102" t="s">
        <v>254</v>
      </c>
      <c r="D102">
        <v>4.3320999999999996</v>
      </c>
      <c r="E102">
        <v>4.26</v>
      </c>
      <c r="F102">
        <v>4.6871999999999998</v>
      </c>
    </row>
    <row r="103" spans="1:6" x14ac:dyDescent="0.35">
      <c r="A103">
        <v>2023</v>
      </c>
      <c r="B103">
        <v>3156502</v>
      </c>
      <c r="C103" t="s">
        <v>199</v>
      </c>
      <c r="D103">
        <v>4.0465999999999998</v>
      </c>
      <c r="E103">
        <v>4.46</v>
      </c>
      <c r="F103">
        <v>4.5521000000000003</v>
      </c>
    </row>
    <row r="104" spans="1:6" x14ac:dyDescent="0.35">
      <c r="A104">
        <v>2023</v>
      </c>
      <c r="B104">
        <v>3171071</v>
      </c>
      <c r="C104" t="s">
        <v>261</v>
      </c>
      <c r="D104">
        <v>4.6148999999999996</v>
      </c>
      <c r="E104">
        <v>4.78</v>
      </c>
      <c r="F104">
        <v>4.7788000000000004</v>
      </c>
    </row>
    <row r="105" spans="1:6" x14ac:dyDescent="0.35">
      <c r="A105">
        <v>2023</v>
      </c>
      <c r="B105">
        <v>3144375</v>
      </c>
      <c r="C105" t="s">
        <v>161</v>
      </c>
      <c r="D105">
        <v>4.5403000000000002</v>
      </c>
      <c r="E105">
        <v>4.67</v>
      </c>
      <c r="F105">
        <v>4.7680999999999996</v>
      </c>
    </row>
    <row r="106" spans="1:6" x14ac:dyDescent="0.35">
      <c r="A106">
        <v>2023</v>
      </c>
      <c r="B106">
        <v>3168051</v>
      </c>
      <c r="C106" t="s">
        <v>247</v>
      </c>
      <c r="D106">
        <v>4.7954999999999997</v>
      </c>
      <c r="E106">
        <v>4.96</v>
      </c>
      <c r="F106">
        <v>4.8975</v>
      </c>
    </row>
    <row r="107" spans="1:6" x14ac:dyDescent="0.35">
      <c r="A107">
        <v>2023</v>
      </c>
      <c r="B107">
        <v>3168408</v>
      </c>
      <c r="C107" t="s">
        <v>248</v>
      </c>
      <c r="D107">
        <v>4.2888999999999999</v>
      </c>
      <c r="E107">
        <v>4.57</v>
      </c>
      <c r="F107">
        <v>4.7533000000000003</v>
      </c>
    </row>
    <row r="108" spans="1:6" x14ac:dyDescent="0.35">
      <c r="A108">
        <v>2023</v>
      </c>
      <c r="B108">
        <v>3138658</v>
      </c>
      <c r="C108" t="s">
        <v>132</v>
      </c>
      <c r="D108">
        <v>4.5303000000000004</v>
      </c>
      <c r="E108">
        <v>4.59</v>
      </c>
      <c r="F108">
        <v>4.7263999999999999</v>
      </c>
    </row>
    <row r="109" spans="1:6" x14ac:dyDescent="0.35">
      <c r="A109">
        <v>2023</v>
      </c>
      <c r="B109">
        <v>3152402</v>
      </c>
      <c r="C109" t="s">
        <v>190</v>
      </c>
      <c r="D109">
        <v>4.6035000000000004</v>
      </c>
      <c r="E109">
        <v>4.79</v>
      </c>
      <c r="F109">
        <v>4.6683000000000003</v>
      </c>
    </row>
    <row r="110" spans="1:6" x14ac:dyDescent="0.35">
      <c r="A110">
        <v>2023</v>
      </c>
      <c r="B110">
        <v>3155108</v>
      </c>
      <c r="C110" t="s">
        <v>196</v>
      </c>
      <c r="D110">
        <v>3.9441000000000002</v>
      </c>
      <c r="E110">
        <v>4.3</v>
      </c>
      <c r="F110">
        <v>4.5400999999999998</v>
      </c>
    </row>
    <row r="111" spans="1:6" x14ac:dyDescent="0.35">
      <c r="A111">
        <v>2023</v>
      </c>
      <c r="B111">
        <v>3146305</v>
      </c>
      <c r="C111" t="s">
        <v>172</v>
      </c>
      <c r="D111">
        <v>4.0743</v>
      </c>
      <c r="E111">
        <v>4.16</v>
      </c>
      <c r="F111">
        <v>4.4142999999999999</v>
      </c>
    </row>
    <row r="112" spans="1:6" x14ac:dyDescent="0.35">
      <c r="A112">
        <v>2023</v>
      </c>
      <c r="B112">
        <v>3138351</v>
      </c>
      <c r="C112" t="s">
        <v>131</v>
      </c>
      <c r="D112">
        <v>4.4839000000000002</v>
      </c>
      <c r="E112">
        <v>4.8600000000000003</v>
      </c>
      <c r="F112">
        <v>4.8780000000000001</v>
      </c>
    </row>
    <row r="113" spans="1:6" x14ac:dyDescent="0.35">
      <c r="A113">
        <v>2023</v>
      </c>
      <c r="B113">
        <v>3139250</v>
      </c>
      <c r="C113" t="s">
        <v>136</v>
      </c>
      <c r="D113">
        <v>4.7530999999999999</v>
      </c>
      <c r="E113">
        <v>4.71</v>
      </c>
      <c r="F113">
        <v>4.9695999999999998</v>
      </c>
    </row>
    <row r="114" spans="1:6" x14ac:dyDescent="0.35">
      <c r="A114">
        <v>2023</v>
      </c>
      <c r="B114">
        <v>3170800</v>
      </c>
      <c r="C114" t="s">
        <v>258</v>
      </c>
      <c r="D114">
        <v>4.6599000000000004</v>
      </c>
      <c r="E114">
        <v>4.7300000000000004</v>
      </c>
      <c r="F114">
        <v>4.7713000000000001</v>
      </c>
    </row>
    <row r="115" spans="1:6" x14ac:dyDescent="0.35">
      <c r="A115">
        <v>2023</v>
      </c>
      <c r="B115">
        <v>3146750</v>
      </c>
      <c r="C115" t="s">
        <v>174</v>
      </c>
      <c r="D115">
        <v>4.3011999999999997</v>
      </c>
      <c r="E115">
        <v>4.46</v>
      </c>
      <c r="F115">
        <v>4.4741999999999997</v>
      </c>
    </row>
    <row r="116" spans="1:6" x14ac:dyDescent="0.35">
      <c r="A116">
        <v>2023</v>
      </c>
      <c r="B116">
        <v>3157377</v>
      </c>
      <c r="C116" t="s">
        <v>205</v>
      </c>
      <c r="D116">
        <v>4.1936</v>
      </c>
      <c r="E116">
        <v>4.53</v>
      </c>
      <c r="F116">
        <v>4.5285000000000002</v>
      </c>
    </row>
    <row r="117" spans="1:6" x14ac:dyDescent="0.35">
      <c r="A117">
        <v>2023</v>
      </c>
      <c r="B117">
        <v>3144656</v>
      </c>
      <c r="C117" t="s">
        <v>162</v>
      </c>
      <c r="D117">
        <v>4.4961000000000002</v>
      </c>
      <c r="E117">
        <v>4.62</v>
      </c>
      <c r="F117">
        <v>4.7782999999999998</v>
      </c>
    </row>
    <row r="118" spans="1:6" x14ac:dyDescent="0.35">
      <c r="A118">
        <v>2023</v>
      </c>
      <c r="B118">
        <v>3150158</v>
      </c>
      <c r="C118" t="s">
        <v>183</v>
      </c>
      <c r="D118">
        <v>4.8075000000000001</v>
      </c>
      <c r="E118">
        <v>4.5999999999999996</v>
      </c>
      <c r="F118">
        <v>5.0419999999999998</v>
      </c>
    </row>
    <row r="119" spans="1:6" x14ac:dyDescent="0.35">
      <c r="A119">
        <v>2023</v>
      </c>
      <c r="B119">
        <v>3144003</v>
      </c>
      <c r="C119" t="s">
        <v>157</v>
      </c>
      <c r="D119">
        <v>4.7279</v>
      </c>
      <c r="E119">
        <v>4.6900000000000004</v>
      </c>
      <c r="F119">
        <v>4.7916999999999996</v>
      </c>
    </row>
    <row r="120" spans="1:6" x14ac:dyDescent="0.35">
      <c r="A120">
        <v>2023</v>
      </c>
      <c r="B120">
        <v>3168002</v>
      </c>
      <c r="C120" t="s">
        <v>246</v>
      </c>
      <c r="D120">
        <v>4.4782999999999999</v>
      </c>
      <c r="E120">
        <v>4.67</v>
      </c>
      <c r="F120">
        <v>4.8059000000000003</v>
      </c>
    </row>
    <row r="121" spans="1:6" x14ac:dyDescent="0.35">
      <c r="A121">
        <v>2023</v>
      </c>
      <c r="B121">
        <v>3143302</v>
      </c>
      <c r="C121" t="s">
        <v>154</v>
      </c>
      <c r="D121">
        <v>4.7305000000000001</v>
      </c>
      <c r="E121">
        <v>4.8499999999999996</v>
      </c>
      <c r="F121">
        <v>4.8930999999999996</v>
      </c>
    </row>
    <row r="122" spans="1:6" x14ac:dyDescent="0.35">
      <c r="A122">
        <v>2023</v>
      </c>
      <c r="B122">
        <v>3163508</v>
      </c>
      <c r="C122" t="s">
        <v>232</v>
      </c>
      <c r="D122">
        <v>4.1016000000000004</v>
      </c>
      <c r="E122">
        <v>4.43</v>
      </c>
      <c r="F122">
        <v>4.7629999999999999</v>
      </c>
    </row>
    <row r="123" spans="1:6" x14ac:dyDescent="0.35">
      <c r="A123">
        <v>2023</v>
      </c>
      <c r="B123">
        <v>3140605</v>
      </c>
      <c r="C123" t="s">
        <v>141</v>
      </c>
      <c r="D123">
        <v>4.5946999999999996</v>
      </c>
      <c r="E123">
        <v>4.8099999999999996</v>
      </c>
      <c r="F123">
        <v>4.7592999999999996</v>
      </c>
    </row>
    <row r="124" spans="1:6" x14ac:dyDescent="0.35">
      <c r="A124">
        <v>2023</v>
      </c>
      <c r="B124">
        <v>3168606</v>
      </c>
      <c r="C124" t="s">
        <v>249</v>
      </c>
      <c r="D124">
        <v>4.9569999999999999</v>
      </c>
      <c r="E124">
        <v>4.95</v>
      </c>
      <c r="F124">
        <v>5.0545999999999998</v>
      </c>
    </row>
    <row r="125" spans="1:6" x14ac:dyDescent="0.35">
      <c r="A125">
        <v>2023</v>
      </c>
      <c r="B125">
        <v>3165909</v>
      </c>
      <c r="C125" t="s">
        <v>238</v>
      </c>
      <c r="D125">
        <v>4.1943999999999999</v>
      </c>
      <c r="E125">
        <v>4.53</v>
      </c>
      <c r="F125">
        <v>4.5156999999999998</v>
      </c>
    </row>
    <row r="126" spans="1:6" x14ac:dyDescent="0.35">
      <c r="A126">
        <v>2023</v>
      </c>
      <c r="B126">
        <v>3148608</v>
      </c>
      <c r="C126" t="s">
        <v>178</v>
      </c>
      <c r="D126">
        <v>4.2522000000000002</v>
      </c>
      <c r="E126">
        <v>4.28</v>
      </c>
      <c r="F126">
        <v>4.1959999999999997</v>
      </c>
    </row>
    <row r="127" spans="1:6" x14ac:dyDescent="0.35">
      <c r="A127">
        <v>2023</v>
      </c>
      <c r="B127">
        <v>3144359</v>
      </c>
      <c r="C127" t="s">
        <v>160</v>
      </c>
      <c r="D127">
        <v>4.9957000000000003</v>
      </c>
      <c r="E127">
        <v>5.03</v>
      </c>
      <c r="F127">
        <v>4.9638999999999998</v>
      </c>
    </row>
    <row r="128" spans="1:6" x14ac:dyDescent="0.35">
      <c r="A128">
        <v>2023</v>
      </c>
      <c r="B128">
        <v>3152170</v>
      </c>
      <c r="C128" t="s">
        <v>188</v>
      </c>
      <c r="D128">
        <v>4.3108000000000004</v>
      </c>
      <c r="E128">
        <v>4.51</v>
      </c>
      <c r="F128">
        <v>4.4347000000000003</v>
      </c>
    </row>
    <row r="129" spans="1:6" x14ac:dyDescent="0.35">
      <c r="A129">
        <v>2023</v>
      </c>
      <c r="B129">
        <v>3170057</v>
      </c>
      <c r="C129" t="s">
        <v>253</v>
      </c>
      <c r="D129">
        <v>4.9386000000000001</v>
      </c>
      <c r="E129">
        <v>4.99</v>
      </c>
      <c r="F129">
        <v>5.1040000000000001</v>
      </c>
    </row>
    <row r="130" spans="1:6" x14ac:dyDescent="0.35">
      <c r="A130">
        <v>2023</v>
      </c>
      <c r="B130">
        <v>3150570</v>
      </c>
      <c r="C130" t="s">
        <v>184</v>
      </c>
      <c r="D130">
        <v>4.2725999999999997</v>
      </c>
      <c r="E130">
        <v>4.51</v>
      </c>
      <c r="F130">
        <v>4.5026000000000002</v>
      </c>
    </row>
    <row r="131" spans="1:6" x14ac:dyDescent="0.35">
      <c r="A131">
        <v>2023</v>
      </c>
      <c r="B131">
        <v>3141504</v>
      </c>
      <c r="C131" t="s">
        <v>146</v>
      </c>
      <c r="D131">
        <v>4.8018000000000001</v>
      </c>
      <c r="E131">
        <v>4.78</v>
      </c>
      <c r="F131">
        <v>4.9115000000000002</v>
      </c>
    </row>
    <row r="132" spans="1:6" x14ac:dyDescent="0.35">
      <c r="A132">
        <v>2023</v>
      </c>
      <c r="B132">
        <v>3145059</v>
      </c>
      <c r="C132" t="s">
        <v>165</v>
      </c>
      <c r="D132">
        <v>4.2558999999999996</v>
      </c>
      <c r="E132">
        <v>4.42</v>
      </c>
      <c r="F132">
        <v>4.5579999999999998</v>
      </c>
    </row>
    <row r="133" spans="1:6" x14ac:dyDescent="0.35">
      <c r="A133">
        <v>2023</v>
      </c>
      <c r="B133">
        <v>3147956</v>
      </c>
      <c r="C133" t="s">
        <v>175</v>
      </c>
      <c r="D133">
        <v>4.2393000000000001</v>
      </c>
      <c r="E133">
        <v>4.6100000000000003</v>
      </c>
      <c r="F133">
        <v>4.3220000000000001</v>
      </c>
    </row>
    <row r="134" spans="1:6" x14ac:dyDescent="0.35">
      <c r="A134">
        <v>2023</v>
      </c>
      <c r="B134">
        <v>3171808</v>
      </c>
      <c r="C134" t="s">
        <v>263</v>
      </c>
      <c r="D134">
        <v>4.8304</v>
      </c>
      <c r="E134">
        <v>4.79</v>
      </c>
      <c r="F134">
        <v>5.0420999999999996</v>
      </c>
    </row>
    <row r="135" spans="1:6" x14ac:dyDescent="0.35">
      <c r="A135">
        <v>2023</v>
      </c>
      <c r="B135">
        <v>3171600</v>
      </c>
      <c r="C135" t="s">
        <v>262</v>
      </c>
      <c r="D135">
        <v>4.6181999999999999</v>
      </c>
      <c r="E135">
        <v>4.4400000000000004</v>
      </c>
      <c r="F135">
        <v>4.8894000000000002</v>
      </c>
    </row>
    <row r="136" spans="1:6" x14ac:dyDescent="0.35">
      <c r="A136">
        <v>2023</v>
      </c>
      <c r="B136">
        <v>3157005</v>
      </c>
      <c r="C136" t="s">
        <v>202</v>
      </c>
      <c r="D136">
        <v>4.6803999999999997</v>
      </c>
      <c r="E136">
        <v>4.63</v>
      </c>
      <c r="F136">
        <v>4.7766000000000002</v>
      </c>
    </row>
    <row r="137" spans="1:6" x14ac:dyDescent="0.35">
      <c r="A137">
        <v>2023</v>
      </c>
      <c r="B137">
        <v>3156809</v>
      </c>
      <c r="C137" t="s">
        <v>201</v>
      </c>
      <c r="D137">
        <v>4.5151000000000003</v>
      </c>
      <c r="E137">
        <v>4.4800000000000004</v>
      </c>
      <c r="F137">
        <v>4.3798000000000004</v>
      </c>
    </row>
    <row r="138" spans="1:6" x14ac:dyDescent="0.35">
      <c r="A138">
        <v>2023</v>
      </c>
      <c r="B138">
        <v>3141801</v>
      </c>
      <c r="C138" t="s">
        <v>147</v>
      </c>
      <c r="D138">
        <v>4.2256999999999998</v>
      </c>
      <c r="E138">
        <v>4.47</v>
      </c>
      <c r="F138">
        <v>4.6609999999999996</v>
      </c>
    </row>
    <row r="139" spans="1:6" x14ac:dyDescent="0.35">
      <c r="A139">
        <v>2023</v>
      </c>
      <c r="B139">
        <v>3157500</v>
      </c>
      <c r="C139" t="s">
        <v>206</v>
      </c>
      <c r="D139">
        <v>4.6407999999999996</v>
      </c>
      <c r="E139">
        <v>5.09</v>
      </c>
      <c r="F139">
        <v>4.8880999999999997</v>
      </c>
    </row>
    <row r="140" spans="1:6" x14ac:dyDescent="0.35">
      <c r="A140">
        <v>2023</v>
      </c>
      <c r="B140">
        <v>3156601</v>
      </c>
      <c r="C140" t="s">
        <v>200</v>
      </c>
      <c r="D140">
        <v>4.1283000000000003</v>
      </c>
      <c r="E140">
        <v>4.46</v>
      </c>
      <c r="F140">
        <v>4.4504000000000001</v>
      </c>
    </row>
    <row r="141" spans="1:6" x14ac:dyDescent="0.35">
      <c r="A141">
        <v>2023</v>
      </c>
      <c r="B141">
        <v>3154309</v>
      </c>
      <c r="C141" t="s">
        <v>193</v>
      </c>
      <c r="D141">
        <v>4.7743000000000002</v>
      </c>
      <c r="E141">
        <v>4.8899999999999997</v>
      </c>
      <c r="F141">
        <v>4.8944000000000001</v>
      </c>
    </row>
    <row r="142" spans="1:6" x14ac:dyDescent="0.35">
      <c r="A142">
        <v>2023</v>
      </c>
      <c r="B142">
        <v>3142007</v>
      </c>
      <c r="C142" t="s">
        <v>148</v>
      </c>
      <c r="D142">
        <v>4.2319000000000004</v>
      </c>
      <c r="E142">
        <v>4.42</v>
      </c>
      <c r="F142">
        <v>4.4785000000000004</v>
      </c>
    </row>
    <row r="143" spans="1:6" x14ac:dyDescent="0.35">
      <c r="A143">
        <v>2023</v>
      </c>
      <c r="B143">
        <v>3155603</v>
      </c>
      <c r="C143" t="s">
        <v>197</v>
      </c>
      <c r="D143">
        <v>4.4592000000000001</v>
      </c>
      <c r="E143">
        <v>4.3600000000000003</v>
      </c>
      <c r="F143">
        <v>4.5567000000000002</v>
      </c>
    </row>
    <row r="144" spans="1:6" x14ac:dyDescent="0.35">
      <c r="A144">
        <v>2023</v>
      </c>
      <c r="B144">
        <v>3171501</v>
      </c>
      <c r="C144" t="s">
        <v>142</v>
      </c>
      <c r="D144">
        <v>4.6130000000000004</v>
      </c>
      <c r="E144">
        <v>4.63</v>
      </c>
      <c r="F144">
        <v>4.6520999999999999</v>
      </c>
    </row>
    <row r="145" spans="1:6" x14ac:dyDescent="0.35">
      <c r="A145">
        <v>2023</v>
      </c>
      <c r="B145">
        <v>3141405</v>
      </c>
      <c r="C145" t="s">
        <v>145</v>
      </c>
      <c r="D145">
        <v>4.4432</v>
      </c>
      <c r="E145">
        <v>4.4000000000000004</v>
      </c>
      <c r="F145">
        <v>4.7826000000000004</v>
      </c>
    </row>
    <row r="146" spans="1:6" x14ac:dyDescent="0.35">
      <c r="A146">
        <v>2023</v>
      </c>
      <c r="B146">
        <v>3157658</v>
      </c>
      <c r="C146" t="s">
        <v>208</v>
      </c>
      <c r="D146">
        <v>4.3131000000000004</v>
      </c>
      <c r="E146">
        <v>4.5599999999999996</v>
      </c>
      <c r="F146">
        <v>4.5871000000000004</v>
      </c>
    </row>
    <row r="147" spans="1:6" x14ac:dyDescent="0.35">
      <c r="A147">
        <v>2023</v>
      </c>
      <c r="B147">
        <v>3170529</v>
      </c>
      <c r="C147" t="s">
        <v>256</v>
      </c>
      <c r="D147">
        <v>4.3407</v>
      </c>
      <c r="E147">
        <v>4.5</v>
      </c>
      <c r="F147">
        <v>4.5997000000000003</v>
      </c>
    </row>
    <row r="148" spans="1:6" x14ac:dyDescent="0.35">
      <c r="A148">
        <v>2023</v>
      </c>
      <c r="B148">
        <v>3159506</v>
      </c>
      <c r="C148" t="s">
        <v>212</v>
      </c>
      <c r="D148">
        <v>4.6734999999999998</v>
      </c>
      <c r="E148">
        <v>4.62</v>
      </c>
      <c r="F148">
        <v>4.7111000000000001</v>
      </c>
    </row>
    <row r="149" spans="1:6" x14ac:dyDescent="0.35">
      <c r="A149">
        <v>2023</v>
      </c>
      <c r="B149">
        <v>3158201</v>
      </c>
      <c r="C149" t="s">
        <v>210</v>
      </c>
      <c r="D149">
        <v>4.4574999999999996</v>
      </c>
      <c r="E149">
        <v>4.47</v>
      </c>
      <c r="F149">
        <v>4.5324</v>
      </c>
    </row>
    <row r="150" spans="1:6" x14ac:dyDescent="0.35">
      <c r="A150">
        <v>2023</v>
      </c>
      <c r="B150">
        <v>3139607</v>
      </c>
      <c r="C150" t="s">
        <v>138</v>
      </c>
      <c r="D150">
        <v>4.8136000000000001</v>
      </c>
      <c r="E150">
        <v>4.78</v>
      </c>
      <c r="F150">
        <v>4.8532000000000002</v>
      </c>
    </row>
    <row r="151" spans="1:6" x14ac:dyDescent="0.35">
      <c r="A151">
        <v>2023</v>
      </c>
      <c r="B151">
        <v>3139201</v>
      </c>
      <c r="C151" t="s">
        <v>135</v>
      </c>
      <c r="D151">
        <v>4.0579999999999998</v>
      </c>
      <c r="E151">
        <v>4.2699999999999996</v>
      </c>
      <c r="F151">
        <v>4.5430000000000001</v>
      </c>
    </row>
    <row r="152" spans="1:6" x14ac:dyDescent="0.35">
      <c r="A152">
        <v>2023</v>
      </c>
      <c r="B152">
        <v>3142700</v>
      </c>
      <c r="C152" t="s">
        <v>151</v>
      </c>
      <c r="D152">
        <v>4.2747000000000002</v>
      </c>
      <c r="E152">
        <v>4.55</v>
      </c>
      <c r="F152">
        <v>4.4295</v>
      </c>
    </row>
    <row r="153" spans="1:6" x14ac:dyDescent="0.35">
      <c r="A153">
        <v>2023</v>
      </c>
      <c r="B153">
        <v>3159357</v>
      </c>
      <c r="C153" t="s">
        <v>211</v>
      </c>
      <c r="D153">
        <v>4.9192</v>
      </c>
      <c r="E153">
        <v>4.91</v>
      </c>
      <c r="F153">
        <v>4.9654999999999996</v>
      </c>
    </row>
    <row r="154" spans="1:6" x14ac:dyDescent="0.35">
      <c r="A154">
        <v>2023</v>
      </c>
      <c r="B154">
        <v>3142502</v>
      </c>
      <c r="C154" t="s">
        <v>150</v>
      </c>
      <c r="D154">
        <v>4.4004000000000003</v>
      </c>
      <c r="E154">
        <v>4.96</v>
      </c>
      <c r="F154">
        <v>4.6007999999999996</v>
      </c>
    </row>
    <row r="155" spans="1:6" x14ac:dyDescent="0.35">
      <c r="A155">
        <v>2023</v>
      </c>
      <c r="B155">
        <v>3145356</v>
      </c>
      <c r="C155" t="s">
        <v>167</v>
      </c>
      <c r="D155">
        <v>4.4789000000000003</v>
      </c>
      <c r="E155">
        <v>4.29</v>
      </c>
      <c r="F155">
        <v>4.4755000000000003</v>
      </c>
    </row>
    <row r="156" spans="1:6" x14ac:dyDescent="0.35">
      <c r="A156">
        <v>2023</v>
      </c>
      <c r="B156">
        <v>3160603</v>
      </c>
      <c r="C156" t="s">
        <v>216</v>
      </c>
      <c r="D156">
        <v>4.5357000000000003</v>
      </c>
      <c r="E156">
        <v>4.4000000000000004</v>
      </c>
      <c r="F156">
        <v>4.5286</v>
      </c>
    </row>
    <row r="157" spans="1:6" x14ac:dyDescent="0.35">
      <c r="A157">
        <v>2023</v>
      </c>
      <c r="B157">
        <v>3144672</v>
      </c>
      <c r="C157" t="s">
        <v>163</v>
      </c>
      <c r="D157">
        <v>4.4618000000000002</v>
      </c>
      <c r="E157">
        <v>4.91</v>
      </c>
      <c r="F157">
        <v>4.7995000000000001</v>
      </c>
    </row>
    <row r="158" spans="1:6" x14ac:dyDescent="0.35">
      <c r="A158">
        <v>2023</v>
      </c>
      <c r="B158">
        <v>3169703</v>
      </c>
      <c r="C158" t="s">
        <v>251</v>
      </c>
      <c r="D158">
        <v>4.5708000000000002</v>
      </c>
      <c r="E158">
        <v>4.74</v>
      </c>
      <c r="F158">
        <v>4.7249999999999996</v>
      </c>
    </row>
    <row r="159" spans="1:6" x14ac:dyDescent="0.35">
      <c r="A159">
        <v>2023</v>
      </c>
      <c r="B159">
        <v>3162252</v>
      </c>
      <c r="C159" t="s">
        <v>223</v>
      </c>
      <c r="D159">
        <v>4.4145000000000003</v>
      </c>
      <c r="E159">
        <v>4.4800000000000004</v>
      </c>
      <c r="F159">
        <v>4.5857000000000001</v>
      </c>
    </row>
    <row r="160" spans="1:6" x14ac:dyDescent="0.35">
      <c r="A160">
        <v>2023</v>
      </c>
      <c r="B160">
        <v>3166709</v>
      </c>
      <c r="C160" t="s">
        <v>241</v>
      </c>
      <c r="D160">
        <v>4.6917999999999997</v>
      </c>
      <c r="E160">
        <v>4.7300000000000004</v>
      </c>
      <c r="F160">
        <v>4.9004000000000003</v>
      </c>
    </row>
    <row r="161" spans="1:6" x14ac:dyDescent="0.35">
      <c r="A161">
        <v>2023</v>
      </c>
      <c r="B161">
        <v>3144201</v>
      </c>
      <c r="C161" t="s">
        <v>158</v>
      </c>
      <c r="D161">
        <v>4.3071999999999999</v>
      </c>
      <c r="E161">
        <v>4.71</v>
      </c>
      <c r="F161">
        <v>4.7789999999999999</v>
      </c>
    </row>
    <row r="162" spans="1:6" x14ac:dyDescent="0.35">
      <c r="A162">
        <v>2023</v>
      </c>
      <c r="B162">
        <v>3161601</v>
      </c>
      <c r="C162" t="s">
        <v>220</v>
      </c>
      <c r="D162">
        <v>4.6090999999999998</v>
      </c>
      <c r="E162">
        <v>4.8899999999999997</v>
      </c>
      <c r="F162">
        <v>4.9229000000000003</v>
      </c>
    </row>
    <row r="163" spans="1:6" x14ac:dyDescent="0.35">
      <c r="A163">
        <v>2023</v>
      </c>
      <c r="B163">
        <v>3164100</v>
      </c>
      <c r="C163" t="s">
        <v>233</v>
      </c>
      <c r="D163">
        <v>4.5030999999999999</v>
      </c>
      <c r="E163">
        <v>4.6900000000000004</v>
      </c>
      <c r="F163">
        <v>4.8658999999999999</v>
      </c>
    </row>
    <row r="164" spans="1:6" x14ac:dyDescent="0.35">
      <c r="A164">
        <v>2023</v>
      </c>
      <c r="B164">
        <v>3138104</v>
      </c>
      <c r="C164" t="s">
        <v>130</v>
      </c>
      <c r="D164">
        <v>4.5167999999999999</v>
      </c>
      <c r="E164">
        <v>4.71</v>
      </c>
      <c r="F164">
        <v>4.6478000000000002</v>
      </c>
    </row>
    <row r="165" spans="1:6" x14ac:dyDescent="0.35">
      <c r="A165">
        <v>2023</v>
      </c>
      <c r="B165">
        <v>3143609</v>
      </c>
      <c r="C165" t="s">
        <v>156</v>
      </c>
      <c r="D165">
        <v>4.5690999999999997</v>
      </c>
      <c r="E165">
        <v>4.7300000000000004</v>
      </c>
      <c r="F165">
        <v>4.7222999999999997</v>
      </c>
    </row>
    <row r="166" spans="1:6" x14ac:dyDescent="0.35">
      <c r="A166">
        <v>2023</v>
      </c>
      <c r="B166">
        <v>3151206</v>
      </c>
      <c r="C166" t="s">
        <v>185</v>
      </c>
      <c r="D166">
        <v>4.6955</v>
      </c>
      <c r="E166">
        <v>4.8099999999999996</v>
      </c>
      <c r="F166">
        <v>4.8411</v>
      </c>
    </row>
    <row r="167" spans="1:6" x14ac:dyDescent="0.35">
      <c r="A167">
        <v>2023</v>
      </c>
      <c r="B167">
        <v>3162807</v>
      </c>
      <c r="C167" t="s">
        <v>229</v>
      </c>
      <c r="D167">
        <v>4.8014000000000001</v>
      </c>
      <c r="E167">
        <v>4.82</v>
      </c>
      <c r="F167">
        <v>4.8170000000000002</v>
      </c>
    </row>
    <row r="168" spans="1:6" x14ac:dyDescent="0.35">
      <c r="A168">
        <v>2023</v>
      </c>
      <c r="B168">
        <v>3144300</v>
      </c>
      <c r="C168" t="s">
        <v>159</v>
      </c>
      <c r="D168">
        <v>4.5221</v>
      </c>
      <c r="E168">
        <v>4.49</v>
      </c>
      <c r="F168">
        <v>4.5968</v>
      </c>
    </row>
    <row r="169" spans="1:6" x14ac:dyDescent="0.35">
      <c r="A169">
        <v>2023</v>
      </c>
      <c r="B169">
        <v>3162575</v>
      </c>
      <c r="C169" t="s">
        <v>226</v>
      </c>
      <c r="D169">
        <v>4.798</v>
      </c>
      <c r="E169">
        <v>4.99</v>
      </c>
      <c r="F169">
        <v>4.9248000000000003</v>
      </c>
    </row>
    <row r="170" spans="1:6" x14ac:dyDescent="0.35">
      <c r="A170">
        <v>2023</v>
      </c>
      <c r="B170">
        <v>3148707</v>
      </c>
      <c r="C170" t="s">
        <v>179</v>
      </c>
      <c r="D170">
        <v>4.4903000000000004</v>
      </c>
      <c r="E170">
        <v>4.5199999999999996</v>
      </c>
      <c r="F170">
        <v>4.6563999999999997</v>
      </c>
    </row>
    <row r="171" spans="1:6" x14ac:dyDescent="0.35">
      <c r="A171">
        <v>2023</v>
      </c>
      <c r="B171">
        <v>3162401</v>
      </c>
      <c r="C171" t="s">
        <v>224</v>
      </c>
      <c r="D171">
        <v>4.1417000000000002</v>
      </c>
      <c r="E171">
        <v>4.03</v>
      </c>
      <c r="F171">
        <v>4.3883000000000001</v>
      </c>
    </row>
    <row r="172" spans="1:6" x14ac:dyDescent="0.35">
      <c r="A172">
        <v>2023</v>
      </c>
      <c r="B172">
        <v>3138906</v>
      </c>
      <c r="C172" t="s">
        <v>134</v>
      </c>
      <c r="D172">
        <v>4.7573999999999996</v>
      </c>
      <c r="E172">
        <v>4.87</v>
      </c>
      <c r="F172">
        <v>4.8357999999999999</v>
      </c>
    </row>
    <row r="173" spans="1:6" x14ac:dyDescent="0.35">
      <c r="A173">
        <v>2023</v>
      </c>
      <c r="B173">
        <v>3166105</v>
      </c>
      <c r="C173" t="s">
        <v>239</v>
      </c>
      <c r="D173">
        <v>4.2028999999999996</v>
      </c>
      <c r="E173">
        <v>4.71</v>
      </c>
      <c r="F173">
        <v>4.6292</v>
      </c>
    </row>
    <row r="174" spans="1:6" x14ac:dyDescent="0.35">
      <c r="A174">
        <v>2023</v>
      </c>
      <c r="B174">
        <v>3166956</v>
      </c>
      <c r="C174" t="s">
        <v>242</v>
      </c>
      <c r="D174">
        <v>4.2929000000000004</v>
      </c>
      <c r="E174">
        <v>4.43</v>
      </c>
      <c r="F174">
        <v>4.5835999999999997</v>
      </c>
    </row>
    <row r="175" spans="1:6" x14ac:dyDescent="0.35">
      <c r="A175">
        <v>2023</v>
      </c>
      <c r="B175">
        <v>3165503</v>
      </c>
      <c r="C175" t="s">
        <v>237</v>
      </c>
      <c r="D175">
        <v>4.5396000000000001</v>
      </c>
      <c r="E175">
        <v>4.5999999999999996</v>
      </c>
      <c r="F175">
        <v>4.6632999999999996</v>
      </c>
    </row>
    <row r="176" spans="1:6" x14ac:dyDescent="0.35">
      <c r="A176">
        <v>2023</v>
      </c>
      <c r="B176">
        <v>3140852</v>
      </c>
      <c r="C176" t="s">
        <v>143</v>
      </c>
      <c r="D176">
        <v>4.2847999999999997</v>
      </c>
      <c r="E176">
        <v>4.34</v>
      </c>
      <c r="F176">
        <v>4.4721000000000002</v>
      </c>
    </row>
    <row r="177" spans="1:6" x14ac:dyDescent="0.35">
      <c r="A177">
        <v>2023</v>
      </c>
      <c r="B177">
        <v>3149952</v>
      </c>
      <c r="C177" t="s">
        <v>181</v>
      </c>
      <c r="D177">
        <v>4.7687999999999997</v>
      </c>
      <c r="E177">
        <v>4.87</v>
      </c>
      <c r="F177">
        <v>5.1071999999999997</v>
      </c>
    </row>
    <row r="178" spans="1:6" x14ac:dyDescent="0.35">
      <c r="A178">
        <v>2023</v>
      </c>
      <c r="B178">
        <v>3164472</v>
      </c>
      <c r="C178" t="s">
        <v>235</v>
      </c>
      <c r="D178">
        <v>4.6753</v>
      </c>
      <c r="E178">
        <v>4.7699999999999996</v>
      </c>
      <c r="F178">
        <v>4.8669000000000002</v>
      </c>
    </row>
    <row r="179" spans="1:6" x14ac:dyDescent="0.35">
      <c r="A179">
        <v>2023</v>
      </c>
      <c r="B179">
        <v>3157104</v>
      </c>
      <c r="C179" t="s">
        <v>203</v>
      </c>
      <c r="D179">
        <v>4.3955000000000002</v>
      </c>
      <c r="E179">
        <v>4.4400000000000004</v>
      </c>
      <c r="F179">
        <v>4.7176999999999998</v>
      </c>
    </row>
    <row r="180" spans="1:6" x14ac:dyDescent="0.35">
      <c r="A180">
        <v>2023</v>
      </c>
      <c r="B180">
        <v>3139300</v>
      </c>
      <c r="C180" t="s">
        <v>137</v>
      </c>
      <c r="D180">
        <v>4.2380000000000004</v>
      </c>
      <c r="E180">
        <v>4.25</v>
      </c>
      <c r="F180">
        <v>4.4375999999999998</v>
      </c>
    </row>
    <row r="181" spans="1:6" x14ac:dyDescent="0.35">
      <c r="A181">
        <v>2023</v>
      </c>
      <c r="B181">
        <v>3160454</v>
      </c>
      <c r="C181" t="s">
        <v>215</v>
      </c>
      <c r="D181">
        <v>4.1932999999999998</v>
      </c>
      <c r="E181">
        <v>4.3499999999999996</v>
      </c>
      <c r="F181">
        <v>4.5438999999999998</v>
      </c>
    </row>
    <row r="182" spans="1:6" x14ac:dyDescent="0.35">
      <c r="A182">
        <v>2023</v>
      </c>
      <c r="B182">
        <v>3143153</v>
      </c>
      <c r="C182" t="s">
        <v>153</v>
      </c>
      <c r="D182">
        <v>4.2591000000000001</v>
      </c>
      <c r="E182">
        <v>4.26</v>
      </c>
      <c r="F182">
        <v>4.4858000000000002</v>
      </c>
    </row>
    <row r="183" spans="1:6" x14ac:dyDescent="0.35">
      <c r="A183">
        <v>2023</v>
      </c>
      <c r="B183">
        <v>3160959</v>
      </c>
      <c r="C183" t="s">
        <v>217</v>
      </c>
      <c r="D183">
        <v>4.7160000000000002</v>
      </c>
      <c r="E183">
        <v>4.8899999999999997</v>
      </c>
      <c r="F183">
        <v>5.0277000000000003</v>
      </c>
    </row>
    <row r="184" spans="1:6" x14ac:dyDescent="0.35">
      <c r="A184">
        <v>2023</v>
      </c>
      <c r="B184">
        <v>3142254</v>
      </c>
      <c r="C184" t="s">
        <v>149</v>
      </c>
      <c r="D184">
        <v>3.9668000000000001</v>
      </c>
      <c r="E184">
        <v>4.12</v>
      </c>
      <c r="F184">
        <v>4.5491000000000001</v>
      </c>
    </row>
    <row r="185" spans="1:6" x14ac:dyDescent="0.35">
      <c r="A185">
        <v>2023</v>
      </c>
      <c r="B185">
        <v>3157252</v>
      </c>
      <c r="C185" t="s">
        <v>204</v>
      </c>
      <c r="D185">
        <v>4.6176000000000004</v>
      </c>
      <c r="E185">
        <v>4.74</v>
      </c>
      <c r="F185">
        <v>4.7949999999999999</v>
      </c>
    </row>
    <row r="186" spans="1:6" x14ac:dyDescent="0.35">
      <c r="A186">
        <v>2023</v>
      </c>
      <c r="B186">
        <v>3141009</v>
      </c>
      <c r="C186" t="s">
        <v>144</v>
      </c>
      <c r="D186">
        <v>4.0907999999999998</v>
      </c>
      <c r="E186">
        <v>4.6500000000000004</v>
      </c>
      <c r="F186">
        <v>4.7454000000000001</v>
      </c>
    </row>
    <row r="187" spans="1:6" x14ac:dyDescent="0.35">
      <c r="A187">
        <v>2023</v>
      </c>
      <c r="B187">
        <v>3153301</v>
      </c>
      <c r="C187" t="s">
        <v>192</v>
      </c>
      <c r="D187">
        <v>4.6616999999999997</v>
      </c>
      <c r="E187">
        <v>4.68</v>
      </c>
      <c r="F187">
        <v>4.7110000000000003</v>
      </c>
    </row>
    <row r="188" spans="1:6" x14ac:dyDescent="0.35">
      <c r="A188">
        <v>2023</v>
      </c>
      <c r="B188">
        <v>3170479</v>
      </c>
      <c r="C188" t="s">
        <v>255</v>
      </c>
      <c r="D188">
        <v>4.8223000000000003</v>
      </c>
      <c r="E188">
        <v>4.8499999999999996</v>
      </c>
      <c r="F188">
        <v>4.976</v>
      </c>
    </row>
    <row r="189" spans="1:6" x14ac:dyDescent="0.35">
      <c r="A189">
        <v>2023</v>
      </c>
      <c r="B189">
        <v>3171907</v>
      </c>
      <c r="C189" t="s">
        <v>264</v>
      </c>
      <c r="D189">
        <v>4.5768000000000004</v>
      </c>
      <c r="E189">
        <v>4.5599999999999996</v>
      </c>
      <c r="F189">
        <v>4.7648999999999999</v>
      </c>
    </row>
  </sheetData>
  <autoFilter ref="A1:F189" xr:uid="{7507CFBF-3D89-4611-BCC4-FCCE2BA5BCC2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3711-0197-4BB0-9ADD-8AA39A27D0D5}">
  <dimension ref="A1:G2651"/>
  <sheetViews>
    <sheetView workbookViewId="0">
      <selection activeCell="E7" sqref="E7"/>
    </sheetView>
  </sheetViews>
  <sheetFormatPr defaultRowHeight="14.5" x14ac:dyDescent="0.35"/>
  <cols>
    <col min="2" max="2" width="7.81640625" bestFit="1" customWidth="1"/>
    <col min="3" max="4" width="12.54296875" customWidth="1"/>
    <col min="5" max="5" width="14.6328125" bestFit="1" customWidth="1"/>
    <col min="6" max="6" width="11.1796875" bestFit="1" customWidth="1"/>
  </cols>
  <sheetData>
    <row r="1" spans="1:7" x14ac:dyDescent="0.35">
      <c r="A1" t="s">
        <v>321</v>
      </c>
      <c r="B1" t="s">
        <v>265</v>
      </c>
      <c r="C1" t="s">
        <v>266</v>
      </c>
      <c r="D1" t="s">
        <v>320</v>
      </c>
      <c r="E1" t="s">
        <v>317</v>
      </c>
      <c r="F1" t="s">
        <v>318</v>
      </c>
      <c r="G1" t="s">
        <v>319</v>
      </c>
    </row>
    <row r="2" spans="1:7" x14ac:dyDescent="0.35">
      <c r="A2" t="str">
        <f>D2&amp;B2</f>
        <v>20153100500</v>
      </c>
      <c r="B2">
        <v>3100500</v>
      </c>
      <c r="C2" t="s">
        <v>0</v>
      </c>
      <c r="D2">
        <v>2015</v>
      </c>
      <c r="E2">
        <v>298</v>
      </c>
      <c r="F2">
        <v>222</v>
      </c>
      <c r="G2">
        <f>SUM(E2:F2)</f>
        <v>520</v>
      </c>
    </row>
    <row r="3" spans="1:7" x14ac:dyDescent="0.35">
      <c r="A3" t="str">
        <f t="shared" ref="A3:A66" si="0">D3&amp;B3</f>
        <v>20153100609</v>
      </c>
      <c r="B3">
        <v>3100609</v>
      </c>
      <c r="C3" t="s">
        <v>1</v>
      </c>
      <c r="D3">
        <v>2015</v>
      </c>
      <c r="E3">
        <v>312</v>
      </c>
      <c r="F3">
        <v>0</v>
      </c>
      <c r="G3">
        <f t="shared" ref="G3:G66" si="1">SUM(E3:F3)</f>
        <v>312</v>
      </c>
    </row>
    <row r="4" spans="1:7" x14ac:dyDescent="0.35">
      <c r="A4" t="str">
        <f t="shared" si="0"/>
        <v>20153100906</v>
      </c>
      <c r="B4">
        <v>3100906</v>
      </c>
      <c r="C4" t="s">
        <v>2</v>
      </c>
      <c r="D4">
        <v>2015</v>
      </c>
      <c r="E4">
        <v>246</v>
      </c>
      <c r="F4">
        <v>169</v>
      </c>
      <c r="G4">
        <f t="shared" si="1"/>
        <v>415</v>
      </c>
    </row>
    <row r="5" spans="1:7" x14ac:dyDescent="0.35">
      <c r="A5" t="str">
        <f t="shared" si="0"/>
        <v>20153101003</v>
      </c>
      <c r="B5">
        <v>3101003</v>
      </c>
      <c r="C5" t="s">
        <v>3</v>
      </c>
      <c r="D5">
        <v>2015</v>
      </c>
      <c r="E5">
        <v>438</v>
      </c>
      <c r="F5">
        <v>0</v>
      </c>
      <c r="G5">
        <f t="shared" si="1"/>
        <v>438</v>
      </c>
    </row>
    <row r="6" spans="1:7" x14ac:dyDescent="0.35">
      <c r="A6" t="str">
        <f t="shared" si="0"/>
        <v>20153101102</v>
      </c>
      <c r="B6">
        <v>3101102</v>
      </c>
      <c r="C6" t="s">
        <v>4</v>
      </c>
      <c r="D6">
        <v>2015</v>
      </c>
      <c r="E6">
        <v>855</v>
      </c>
      <c r="F6">
        <v>459</v>
      </c>
      <c r="G6">
        <f t="shared" si="1"/>
        <v>1314</v>
      </c>
    </row>
    <row r="7" spans="1:7" x14ac:dyDescent="0.35">
      <c r="A7" t="str">
        <f t="shared" si="0"/>
        <v>20153101706</v>
      </c>
      <c r="B7">
        <v>3101706</v>
      </c>
      <c r="C7" t="s">
        <v>5</v>
      </c>
      <c r="D7">
        <v>2015</v>
      </c>
      <c r="E7">
        <v>3042</v>
      </c>
      <c r="F7">
        <v>1037</v>
      </c>
      <c r="G7">
        <f t="shared" si="1"/>
        <v>4079</v>
      </c>
    </row>
    <row r="8" spans="1:7" x14ac:dyDescent="0.35">
      <c r="A8" t="str">
        <f t="shared" si="0"/>
        <v>20153101805</v>
      </c>
      <c r="B8">
        <v>3101805</v>
      </c>
      <c r="C8" t="s">
        <v>6</v>
      </c>
      <c r="D8">
        <v>2015</v>
      </c>
      <c r="E8">
        <v>534</v>
      </c>
      <c r="F8">
        <v>231</v>
      </c>
      <c r="G8">
        <f t="shared" si="1"/>
        <v>765</v>
      </c>
    </row>
    <row r="9" spans="1:7" x14ac:dyDescent="0.35">
      <c r="A9" t="str">
        <f t="shared" si="0"/>
        <v>20153102209</v>
      </c>
      <c r="B9">
        <v>3102209</v>
      </c>
      <c r="C9" t="s">
        <v>7</v>
      </c>
      <c r="D9">
        <v>2015</v>
      </c>
      <c r="E9">
        <v>197</v>
      </c>
      <c r="F9">
        <v>0</v>
      </c>
      <c r="G9">
        <f t="shared" si="1"/>
        <v>197</v>
      </c>
    </row>
    <row r="10" spans="1:7" x14ac:dyDescent="0.35">
      <c r="A10" t="str">
        <f t="shared" si="0"/>
        <v>20153102852</v>
      </c>
      <c r="B10">
        <v>3102852</v>
      </c>
      <c r="C10" t="s">
        <v>8</v>
      </c>
      <c r="D10">
        <v>2015</v>
      </c>
      <c r="E10">
        <v>554</v>
      </c>
      <c r="F10">
        <v>0</v>
      </c>
      <c r="G10">
        <f t="shared" si="1"/>
        <v>554</v>
      </c>
    </row>
    <row r="11" spans="1:7" x14ac:dyDescent="0.35">
      <c r="A11" t="str">
        <f t="shared" si="0"/>
        <v>20153103405</v>
      </c>
      <c r="B11">
        <v>3103405</v>
      </c>
      <c r="C11" t="s">
        <v>9</v>
      </c>
      <c r="D11">
        <v>2015</v>
      </c>
      <c r="E11">
        <v>796</v>
      </c>
      <c r="F11">
        <v>401</v>
      </c>
      <c r="G11">
        <f t="shared" si="1"/>
        <v>1197</v>
      </c>
    </row>
    <row r="12" spans="1:7" x14ac:dyDescent="0.35">
      <c r="A12" t="str">
        <f t="shared" si="0"/>
        <v>20153104452</v>
      </c>
      <c r="B12">
        <v>3104452</v>
      </c>
      <c r="C12" t="s">
        <v>10</v>
      </c>
      <c r="D12">
        <v>2015</v>
      </c>
      <c r="E12">
        <v>277</v>
      </c>
      <c r="F12">
        <v>0</v>
      </c>
      <c r="G12">
        <f t="shared" si="1"/>
        <v>277</v>
      </c>
    </row>
    <row r="13" spans="1:7" x14ac:dyDescent="0.35">
      <c r="A13" t="str">
        <f t="shared" si="0"/>
        <v>20153104502</v>
      </c>
      <c r="B13">
        <v>3104502</v>
      </c>
      <c r="C13" t="s">
        <v>11</v>
      </c>
      <c r="D13">
        <v>2015</v>
      </c>
      <c r="E13">
        <v>889</v>
      </c>
      <c r="F13">
        <v>266</v>
      </c>
      <c r="G13">
        <f t="shared" si="1"/>
        <v>1155</v>
      </c>
    </row>
    <row r="14" spans="1:7" x14ac:dyDescent="0.35">
      <c r="A14" t="str">
        <f t="shared" si="0"/>
        <v>20153104700</v>
      </c>
      <c r="B14">
        <v>3104700</v>
      </c>
      <c r="C14" t="s">
        <v>12</v>
      </c>
      <c r="D14">
        <v>2015</v>
      </c>
      <c r="E14">
        <v>474</v>
      </c>
      <c r="F14">
        <v>60</v>
      </c>
      <c r="G14">
        <f t="shared" si="1"/>
        <v>534</v>
      </c>
    </row>
    <row r="15" spans="1:7" x14ac:dyDescent="0.35">
      <c r="A15" t="str">
        <f t="shared" si="0"/>
        <v>20153104809</v>
      </c>
      <c r="B15">
        <v>3104809</v>
      </c>
      <c r="C15" t="s">
        <v>13</v>
      </c>
      <c r="D15">
        <v>2015</v>
      </c>
      <c r="E15">
        <v>373</v>
      </c>
      <c r="F15">
        <v>173</v>
      </c>
      <c r="G15">
        <f t="shared" si="1"/>
        <v>546</v>
      </c>
    </row>
    <row r="16" spans="1:7" x14ac:dyDescent="0.35">
      <c r="A16" t="str">
        <f t="shared" si="0"/>
        <v>20153105202</v>
      </c>
      <c r="B16">
        <v>3105202</v>
      </c>
      <c r="C16" t="s">
        <v>14</v>
      </c>
      <c r="D16">
        <v>2015</v>
      </c>
      <c r="E16">
        <v>358</v>
      </c>
      <c r="F16">
        <v>73</v>
      </c>
      <c r="G16">
        <f t="shared" si="1"/>
        <v>431</v>
      </c>
    </row>
    <row r="17" spans="1:7" x14ac:dyDescent="0.35">
      <c r="A17" t="str">
        <f t="shared" si="0"/>
        <v>20153106507</v>
      </c>
      <c r="B17">
        <v>3106507</v>
      </c>
      <c r="C17" t="s">
        <v>15</v>
      </c>
      <c r="D17">
        <v>2015</v>
      </c>
      <c r="E17">
        <v>239</v>
      </c>
      <c r="F17">
        <v>88</v>
      </c>
      <c r="G17">
        <f t="shared" si="1"/>
        <v>327</v>
      </c>
    </row>
    <row r="18" spans="1:7" x14ac:dyDescent="0.35">
      <c r="A18" t="str">
        <f t="shared" si="0"/>
        <v>20153106655</v>
      </c>
      <c r="B18">
        <v>3106655</v>
      </c>
      <c r="C18" t="s">
        <v>16</v>
      </c>
      <c r="D18">
        <v>2015</v>
      </c>
      <c r="E18">
        <v>278</v>
      </c>
      <c r="F18">
        <v>0</v>
      </c>
      <c r="G18">
        <f t="shared" si="1"/>
        <v>278</v>
      </c>
    </row>
    <row r="19" spans="1:7" x14ac:dyDescent="0.35">
      <c r="A19" t="str">
        <f t="shared" si="0"/>
        <v>20153106606</v>
      </c>
      <c r="B19">
        <v>3106606</v>
      </c>
      <c r="C19" t="s">
        <v>17</v>
      </c>
      <c r="D19">
        <v>2015</v>
      </c>
      <c r="E19">
        <v>213</v>
      </c>
      <c r="F19">
        <v>0</v>
      </c>
      <c r="G19">
        <f t="shared" si="1"/>
        <v>213</v>
      </c>
    </row>
    <row r="20" spans="1:7" x14ac:dyDescent="0.35">
      <c r="A20" t="str">
        <f t="shared" si="0"/>
        <v>20153107307</v>
      </c>
      <c r="B20">
        <v>3107307</v>
      </c>
      <c r="C20" t="s">
        <v>18</v>
      </c>
      <c r="D20">
        <v>2015</v>
      </c>
      <c r="E20">
        <v>959</v>
      </c>
      <c r="F20">
        <v>707</v>
      </c>
      <c r="G20">
        <f t="shared" si="1"/>
        <v>1666</v>
      </c>
    </row>
    <row r="21" spans="1:7" x14ac:dyDescent="0.35">
      <c r="A21" t="str">
        <f t="shared" si="0"/>
        <v>20153108206</v>
      </c>
      <c r="B21">
        <v>3108206</v>
      </c>
      <c r="C21" t="s">
        <v>19</v>
      </c>
      <c r="D21">
        <v>2015</v>
      </c>
      <c r="E21">
        <v>298</v>
      </c>
      <c r="F21">
        <v>208</v>
      </c>
      <c r="G21">
        <f t="shared" si="1"/>
        <v>506</v>
      </c>
    </row>
    <row r="22" spans="1:7" x14ac:dyDescent="0.35">
      <c r="A22" t="str">
        <f t="shared" si="0"/>
        <v>20153108255</v>
      </c>
      <c r="B22">
        <v>3108255</v>
      </c>
      <c r="C22" t="s">
        <v>20</v>
      </c>
      <c r="D22">
        <v>2015</v>
      </c>
      <c r="E22">
        <v>675</v>
      </c>
      <c r="F22">
        <v>149</v>
      </c>
      <c r="G22">
        <f t="shared" si="1"/>
        <v>824</v>
      </c>
    </row>
    <row r="23" spans="1:7" x14ac:dyDescent="0.35">
      <c r="A23" t="str">
        <f t="shared" si="0"/>
        <v>20153108503</v>
      </c>
      <c r="B23">
        <v>3108503</v>
      </c>
      <c r="C23" t="s">
        <v>21</v>
      </c>
      <c r="D23">
        <v>2015</v>
      </c>
      <c r="E23">
        <v>139</v>
      </c>
      <c r="F23">
        <v>108</v>
      </c>
      <c r="G23">
        <f t="shared" si="1"/>
        <v>247</v>
      </c>
    </row>
    <row r="24" spans="1:7" x14ac:dyDescent="0.35">
      <c r="A24" t="str">
        <f t="shared" si="0"/>
        <v>20153108602</v>
      </c>
      <c r="B24">
        <v>3108602</v>
      </c>
      <c r="C24" t="s">
        <v>22</v>
      </c>
      <c r="D24">
        <v>2015</v>
      </c>
      <c r="E24">
        <v>426</v>
      </c>
      <c r="F24">
        <v>436</v>
      </c>
      <c r="G24">
        <f t="shared" si="1"/>
        <v>862</v>
      </c>
    </row>
    <row r="25" spans="1:7" x14ac:dyDescent="0.35">
      <c r="A25" t="str">
        <f t="shared" si="0"/>
        <v>20153108800</v>
      </c>
      <c r="B25">
        <v>3108800</v>
      </c>
      <c r="C25" t="s">
        <v>23</v>
      </c>
      <c r="D25">
        <v>2015</v>
      </c>
      <c r="E25">
        <v>282</v>
      </c>
      <c r="F25">
        <v>33</v>
      </c>
      <c r="G25">
        <f t="shared" si="1"/>
        <v>315</v>
      </c>
    </row>
    <row r="26" spans="1:7" x14ac:dyDescent="0.35">
      <c r="A26" t="str">
        <f t="shared" si="0"/>
        <v>20153109204</v>
      </c>
      <c r="B26">
        <v>3109204</v>
      </c>
      <c r="C26" t="s">
        <v>24</v>
      </c>
      <c r="D26">
        <v>2015</v>
      </c>
      <c r="E26">
        <v>612</v>
      </c>
      <c r="F26">
        <v>0</v>
      </c>
      <c r="G26">
        <f t="shared" si="1"/>
        <v>612</v>
      </c>
    </row>
    <row r="27" spans="1:7" x14ac:dyDescent="0.35">
      <c r="A27" t="str">
        <f t="shared" si="0"/>
        <v>20153109402</v>
      </c>
      <c r="B27">
        <v>3109402</v>
      </c>
      <c r="C27" t="s">
        <v>25</v>
      </c>
      <c r="D27">
        <v>2015</v>
      </c>
      <c r="E27">
        <v>1183</v>
      </c>
      <c r="F27">
        <v>0</v>
      </c>
      <c r="G27">
        <f t="shared" si="1"/>
        <v>1183</v>
      </c>
    </row>
    <row r="28" spans="1:7" x14ac:dyDescent="0.35">
      <c r="A28" t="str">
        <f t="shared" si="0"/>
        <v>20153102704</v>
      </c>
      <c r="B28">
        <v>3102704</v>
      </c>
      <c r="C28" t="s">
        <v>26</v>
      </c>
      <c r="D28">
        <v>2015</v>
      </c>
      <c r="E28">
        <v>707</v>
      </c>
      <c r="F28">
        <v>157</v>
      </c>
      <c r="G28">
        <f t="shared" si="1"/>
        <v>864</v>
      </c>
    </row>
    <row r="29" spans="1:7" x14ac:dyDescent="0.35">
      <c r="A29" t="str">
        <f t="shared" si="0"/>
        <v>20153110806</v>
      </c>
      <c r="B29">
        <v>3110806</v>
      </c>
      <c r="C29" t="s">
        <v>27</v>
      </c>
      <c r="D29">
        <v>2015</v>
      </c>
      <c r="E29">
        <v>296</v>
      </c>
      <c r="F29">
        <v>0</v>
      </c>
      <c r="G29">
        <f t="shared" si="1"/>
        <v>296</v>
      </c>
    </row>
    <row r="30" spans="1:7" x14ac:dyDescent="0.35">
      <c r="A30" t="str">
        <f t="shared" si="0"/>
        <v>20153111150</v>
      </c>
      <c r="B30">
        <v>3111150</v>
      </c>
      <c r="C30" t="s">
        <v>28</v>
      </c>
      <c r="D30">
        <v>2015</v>
      </c>
      <c r="E30">
        <v>303</v>
      </c>
      <c r="F30">
        <v>78</v>
      </c>
      <c r="G30">
        <f t="shared" si="1"/>
        <v>381</v>
      </c>
    </row>
    <row r="31" spans="1:7" x14ac:dyDescent="0.35">
      <c r="A31" t="str">
        <f t="shared" si="0"/>
        <v>20153112059</v>
      </c>
      <c r="B31">
        <v>3112059</v>
      </c>
      <c r="C31" t="s">
        <v>29</v>
      </c>
      <c r="D31">
        <v>2015</v>
      </c>
      <c r="E31">
        <v>366</v>
      </c>
      <c r="F31">
        <v>0</v>
      </c>
      <c r="G31">
        <f t="shared" si="1"/>
        <v>366</v>
      </c>
    </row>
    <row r="32" spans="1:7" x14ac:dyDescent="0.35">
      <c r="A32" t="str">
        <f t="shared" si="0"/>
        <v>20153112307</v>
      </c>
      <c r="B32">
        <v>3112307</v>
      </c>
      <c r="C32" t="s">
        <v>30</v>
      </c>
      <c r="D32">
        <v>2015</v>
      </c>
      <c r="E32">
        <v>931</v>
      </c>
      <c r="F32">
        <v>0</v>
      </c>
      <c r="G32">
        <f t="shared" si="1"/>
        <v>931</v>
      </c>
    </row>
    <row r="33" spans="1:7" x14ac:dyDescent="0.35">
      <c r="A33" t="str">
        <f t="shared" si="0"/>
        <v>20153112653</v>
      </c>
      <c r="B33">
        <v>3112653</v>
      </c>
      <c r="C33" t="s">
        <v>31</v>
      </c>
      <c r="D33">
        <v>2015</v>
      </c>
      <c r="E33">
        <v>427</v>
      </c>
      <c r="F33">
        <v>0</v>
      </c>
      <c r="G33">
        <f t="shared" si="1"/>
        <v>427</v>
      </c>
    </row>
    <row r="34" spans="1:7" x14ac:dyDescent="0.35">
      <c r="A34" t="str">
        <f t="shared" si="0"/>
        <v>20153112703</v>
      </c>
      <c r="B34">
        <v>3112703</v>
      </c>
      <c r="C34" t="s">
        <v>32</v>
      </c>
      <c r="D34">
        <v>2015</v>
      </c>
      <c r="E34">
        <v>784</v>
      </c>
      <c r="F34">
        <v>466</v>
      </c>
      <c r="G34">
        <f t="shared" si="1"/>
        <v>1250</v>
      </c>
    </row>
    <row r="35" spans="1:7" x14ac:dyDescent="0.35">
      <c r="A35" t="str">
        <f t="shared" si="0"/>
        <v>20153113008</v>
      </c>
      <c r="B35">
        <v>3113008</v>
      </c>
      <c r="C35" t="s">
        <v>33</v>
      </c>
      <c r="D35">
        <v>2015</v>
      </c>
      <c r="E35">
        <v>1065</v>
      </c>
      <c r="F35">
        <v>659</v>
      </c>
      <c r="G35">
        <f t="shared" si="1"/>
        <v>1724</v>
      </c>
    </row>
    <row r="36" spans="1:7" x14ac:dyDescent="0.35">
      <c r="A36" t="str">
        <f t="shared" si="0"/>
        <v>20153113503</v>
      </c>
      <c r="B36">
        <v>3113503</v>
      </c>
      <c r="C36" t="s">
        <v>34</v>
      </c>
      <c r="D36">
        <v>2015</v>
      </c>
      <c r="E36">
        <v>391</v>
      </c>
      <c r="F36">
        <v>149</v>
      </c>
      <c r="G36">
        <f t="shared" si="1"/>
        <v>540</v>
      </c>
    </row>
    <row r="37" spans="1:7" x14ac:dyDescent="0.35">
      <c r="A37" t="str">
        <f t="shared" si="0"/>
        <v>20153113701</v>
      </c>
      <c r="B37">
        <v>3113701</v>
      </c>
      <c r="C37" t="s">
        <v>35</v>
      </c>
      <c r="D37">
        <v>2015</v>
      </c>
      <c r="E37">
        <v>1322</v>
      </c>
      <c r="F37">
        <v>400</v>
      </c>
      <c r="G37">
        <f t="shared" si="1"/>
        <v>1722</v>
      </c>
    </row>
    <row r="38" spans="1:7" x14ac:dyDescent="0.35">
      <c r="A38" t="str">
        <f t="shared" si="0"/>
        <v>20153113800</v>
      </c>
      <c r="B38">
        <v>3113800</v>
      </c>
      <c r="C38" t="s">
        <v>36</v>
      </c>
      <c r="D38">
        <v>2015</v>
      </c>
      <c r="E38">
        <v>153</v>
      </c>
      <c r="F38">
        <v>164</v>
      </c>
      <c r="G38">
        <f t="shared" si="1"/>
        <v>317</v>
      </c>
    </row>
    <row r="39" spans="1:7" x14ac:dyDescent="0.35">
      <c r="A39" t="str">
        <f t="shared" si="0"/>
        <v>20153115458</v>
      </c>
      <c r="B39">
        <v>3115458</v>
      </c>
      <c r="C39" t="s">
        <v>37</v>
      </c>
      <c r="D39">
        <v>2015</v>
      </c>
      <c r="E39">
        <v>671</v>
      </c>
      <c r="F39">
        <v>0</v>
      </c>
      <c r="G39">
        <f t="shared" si="1"/>
        <v>671</v>
      </c>
    </row>
    <row r="40" spans="1:7" x14ac:dyDescent="0.35">
      <c r="A40" t="str">
        <f t="shared" si="0"/>
        <v>20153115474</v>
      </c>
      <c r="B40">
        <v>3115474</v>
      </c>
      <c r="C40" t="s">
        <v>38</v>
      </c>
      <c r="D40">
        <v>2015</v>
      </c>
      <c r="E40">
        <v>287</v>
      </c>
      <c r="F40">
        <v>107</v>
      </c>
      <c r="G40">
        <f t="shared" si="1"/>
        <v>394</v>
      </c>
    </row>
    <row r="41" spans="1:7" x14ac:dyDescent="0.35">
      <c r="A41" t="str">
        <f t="shared" si="0"/>
        <v>20153115706</v>
      </c>
      <c r="B41">
        <v>3115706</v>
      </c>
      <c r="C41" t="s">
        <v>39</v>
      </c>
      <c r="D41">
        <v>2015</v>
      </c>
      <c r="E41">
        <v>301</v>
      </c>
      <c r="F41">
        <v>0</v>
      </c>
      <c r="G41">
        <f t="shared" si="1"/>
        <v>301</v>
      </c>
    </row>
    <row r="42" spans="1:7" x14ac:dyDescent="0.35">
      <c r="A42" t="str">
        <f t="shared" si="0"/>
        <v>20153116100</v>
      </c>
      <c r="B42">
        <v>3116100</v>
      </c>
      <c r="C42" t="s">
        <v>40</v>
      </c>
      <c r="D42">
        <v>2015</v>
      </c>
      <c r="E42">
        <v>599</v>
      </c>
      <c r="F42">
        <v>0</v>
      </c>
      <c r="G42">
        <f t="shared" si="1"/>
        <v>599</v>
      </c>
    </row>
    <row r="43" spans="1:7" x14ac:dyDescent="0.35">
      <c r="A43" t="str">
        <f t="shared" si="0"/>
        <v>20153116159</v>
      </c>
      <c r="B43">
        <v>3116159</v>
      </c>
      <c r="C43" t="s">
        <v>41</v>
      </c>
      <c r="D43">
        <v>2015</v>
      </c>
      <c r="E43">
        <v>844</v>
      </c>
      <c r="F43">
        <v>429</v>
      </c>
      <c r="G43">
        <f t="shared" si="1"/>
        <v>1273</v>
      </c>
    </row>
    <row r="44" spans="1:7" x14ac:dyDescent="0.35">
      <c r="A44" t="str">
        <f t="shared" si="0"/>
        <v>20153116506</v>
      </c>
      <c r="B44">
        <v>3116506</v>
      </c>
      <c r="C44" t="s">
        <v>42</v>
      </c>
      <c r="D44">
        <v>2015</v>
      </c>
      <c r="E44">
        <v>394</v>
      </c>
      <c r="F44">
        <v>21</v>
      </c>
      <c r="G44">
        <f t="shared" si="1"/>
        <v>415</v>
      </c>
    </row>
    <row r="45" spans="1:7" x14ac:dyDescent="0.35">
      <c r="A45" t="str">
        <f t="shared" si="0"/>
        <v>20153116803</v>
      </c>
      <c r="B45">
        <v>3116803</v>
      </c>
      <c r="C45" t="s">
        <v>43</v>
      </c>
      <c r="D45">
        <v>2015</v>
      </c>
      <c r="E45">
        <v>475</v>
      </c>
      <c r="F45">
        <v>0</v>
      </c>
      <c r="G45">
        <f t="shared" si="1"/>
        <v>475</v>
      </c>
    </row>
    <row r="46" spans="1:7" x14ac:dyDescent="0.35">
      <c r="A46" t="str">
        <f t="shared" si="0"/>
        <v>20153117009</v>
      </c>
      <c r="B46">
        <v>3117009</v>
      </c>
      <c r="C46" t="s">
        <v>44</v>
      </c>
      <c r="D46">
        <v>2015</v>
      </c>
      <c r="E46">
        <v>557</v>
      </c>
      <c r="F46">
        <v>107</v>
      </c>
      <c r="G46">
        <f t="shared" si="1"/>
        <v>664</v>
      </c>
    </row>
    <row r="47" spans="1:7" x14ac:dyDescent="0.35">
      <c r="A47" t="str">
        <f t="shared" si="0"/>
        <v>20153117405</v>
      </c>
      <c r="B47">
        <v>3117405</v>
      </c>
      <c r="C47" t="s">
        <v>45</v>
      </c>
      <c r="D47">
        <v>2015</v>
      </c>
      <c r="E47">
        <v>183</v>
      </c>
      <c r="F47">
        <v>186</v>
      </c>
      <c r="G47">
        <f t="shared" si="1"/>
        <v>369</v>
      </c>
    </row>
    <row r="48" spans="1:7" x14ac:dyDescent="0.35">
      <c r="A48" t="str">
        <f t="shared" si="0"/>
        <v>20153117836</v>
      </c>
      <c r="B48">
        <v>3117836</v>
      </c>
      <c r="C48" t="s">
        <v>46</v>
      </c>
      <c r="D48">
        <v>2015</v>
      </c>
      <c r="E48">
        <v>226</v>
      </c>
      <c r="F48">
        <v>185</v>
      </c>
      <c r="G48">
        <f t="shared" si="1"/>
        <v>411</v>
      </c>
    </row>
    <row r="49" spans="1:7" x14ac:dyDescent="0.35">
      <c r="A49" t="str">
        <f t="shared" si="0"/>
        <v>20153118403</v>
      </c>
      <c r="B49">
        <v>3118403</v>
      </c>
      <c r="C49" t="s">
        <v>47</v>
      </c>
      <c r="D49">
        <v>2015</v>
      </c>
      <c r="E49">
        <v>961</v>
      </c>
      <c r="F49">
        <v>169</v>
      </c>
      <c r="G49">
        <f t="shared" si="1"/>
        <v>1130</v>
      </c>
    </row>
    <row r="50" spans="1:7" x14ac:dyDescent="0.35">
      <c r="A50" t="str">
        <f t="shared" si="0"/>
        <v>20153118809</v>
      </c>
      <c r="B50">
        <v>3118809</v>
      </c>
      <c r="C50" t="s">
        <v>48</v>
      </c>
      <c r="D50">
        <v>2015</v>
      </c>
      <c r="E50">
        <v>388</v>
      </c>
      <c r="F50">
        <v>221</v>
      </c>
      <c r="G50">
        <f t="shared" si="1"/>
        <v>609</v>
      </c>
    </row>
    <row r="51" spans="1:7" x14ac:dyDescent="0.35">
      <c r="A51" t="str">
        <f t="shared" si="0"/>
        <v>20153119104</v>
      </c>
      <c r="B51">
        <v>3119104</v>
      </c>
      <c r="C51" t="s">
        <v>49</v>
      </c>
      <c r="D51">
        <v>2015</v>
      </c>
      <c r="E51">
        <v>1532</v>
      </c>
      <c r="F51">
        <v>419</v>
      </c>
      <c r="G51">
        <f t="shared" si="1"/>
        <v>1951</v>
      </c>
    </row>
    <row r="52" spans="1:7" x14ac:dyDescent="0.35">
      <c r="A52" t="str">
        <f t="shared" si="0"/>
        <v>20153119203</v>
      </c>
      <c r="B52">
        <v>3119203</v>
      </c>
      <c r="C52" t="s">
        <v>50</v>
      </c>
      <c r="D52">
        <v>2015</v>
      </c>
      <c r="E52">
        <v>664</v>
      </c>
      <c r="F52">
        <v>283</v>
      </c>
      <c r="G52">
        <f t="shared" si="1"/>
        <v>947</v>
      </c>
    </row>
    <row r="53" spans="1:7" x14ac:dyDescent="0.35">
      <c r="A53" t="str">
        <f t="shared" si="0"/>
        <v>20153119500</v>
      </c>
      <c r="B53">
        <v>3119500</v>
      </c>
      <c r="C53" t="s">
        <v>51</v>
      </c>
      <c r="D53">
        <v>2015</v>
      </c>
      <c r="E53">
        <v>532</v>
      </c>
      <c r="F53">
        <v>315</v>
      </c>
      <c r="G53">
        <f t="shared" si="1"/>
        <v>847</v>
      </c>
    </row>
    <row r="54" spans="1:7" x14ac:dyDescent="0.35">
      <c r="A54" t="str">
        <f t="shared" si="0"/>
        <v>20153120102</v>
      </c>
      <c r="B54">
        <v>3120102</v>
      </c>
      <c r="C54" t="s">
        <v>52</v>
      </c>
      <c r="D54">
        <v>2015</v>
      </c>
      <c r="E54">
        <v>319</v>
      </c>
      <c r="F54">
        <v>0</v>
      </c>
      <c r="G54">
        <f t="shared" si="1"/>
        <v>319</v>
      </c>
    </row>
    <row r="55" spans="1:7" x14ac:dyDescent="0.35">
      <c r="A55" t="str">
        <f t="shared" si="0"/>
        <v>20153120151</v>
      </c>
      <c r="B55">
        <v>3120151</v>
      </c>
      <c r="C55" t="s">
        <v>53</v>
      </c>
      <c r="D55">
        <v>2015</v>
      </c>
      <c r="E55">
        <v>462</v>
      </c>
      <c r="F55">
        <v>217</v>
      </c>
      <c r="G55">
        <f t="shared" si="1"/>
        <v>679</v>
      </c>
    </row>
    <row r="56" spans="1:7" x14ac:dyDescent="0.35">
      <c r="A56" t="str">
        <f t="shared" si="0"/>
        <v>20153120300</v>
      </c>
      <c r="B56">
        <v>3120300</v>
      </c>
      <c r="C56" t="s">
        <v>54</v>
      </c>
      <c r="D56">
        <v>2015</v>
      </c>
      <c r="E56">
        <v>512</v>
      </c>
      <c r="F56">
        <v>0</v>
      </c>
      <c r="G56">
        <f t="shared" si="1"/>
        <v>512</v>
      </c>
    </row>
    <row r="57" spans="1:7" x14ac:dyDescent="0.35">
      <c r="A57" t="str">
        <f t="shared" si="0"/>
        <v>20153120839</v>
      </c>
      <c r="B57">
        <v>3120839</v>
      </c>
      <c r="C57" t="s">
        <v>55</v>
      </c>
      <c r="D57">
        <v>2015</v>
      </c>
      <c r="E57">
        <v>375</v>
      </c>
      <c r="F57">
        <v>0</v>
      </c>
      <c r="G57">
        <f t="shared" si="1"/>
        <v>375</v>
      </c>
    </row>
    <row r="58" spans="1:7" x14ac:dyDescent="0.35">
      <c r="A58" t="str">
        <f t="shared" si="0"/>
        <v>20153120870</v>
      </c>
      <c r="B58">
        <v>3120870</v>
      </c>
      <c r="C58" t="s">
        <v>56</v>
      </c>
      <c r="D58">
        <v>2015</v>
      </c>
      <c r="E58">
        <v>729</v>
      </c>
      <c r="F58">
        <v>0</v>
      </c>
      <c r="G58">
        <f t="shared" si="1"/>
        <v>729</v>
      </c>
    </row>
    <row r="59" spans="1:7" x14ac:dyDescent="0.35">
      <c r="A59" t="str">
        <f t="shared" si="0"/>
        <v>20153120904</v>
      </c>
      <c r="B59">
        <v>3120904</v>
      </c>
      <c r="C59" t="s">
        <v>57</v>
      </c>
      <c r="D59">
        <v>2015</v>
      </c>
      <c r="E59">
        <v>5057</v>
      </c>
      <c r="F59">
        <v>0</v>
      </c>
      <c r="G59">
        <f t="shared" si="1"/>
        <v>5057</v>
      </c>
    </row>
    <row r="60" spans="1:7" x14ac:dyDescent="0.35">
      <c r="A60" t="str">
        <f t="shared" si="0"/>
        <v>20153121001</v>
      </c>
      <c r="B60">
        <v>3121001</v>
      </c>
      <c r="C60" t="s">
        <v>58</v>
      </c>
      <c r="D60">
        <v>2015</v>
      </c>
      <c r="E60">
        <v>421</v>
      </c>
      <c r="F60">
        <v>0</v>
      </c>
      <c r="G60">
        <f t="shared" si="1"/>
        <v>421</v>
      </c>
    </row>
    <row r="61" spans="1:7" x14ac:dyDescent="0.35">
      <c r="A61" t="str">
        <f t="shared" si="0"/>
        <v>20153121605</v>
      </c>
      <c r="B61">
        <v>3121605</v>
      </c>
      <c r="C61" t="s">
        <v>59</v>
      </c>
      <c r="D61">
        <v>2015</v>
      </c>
      <c r="E61">
        <v>1115</v>
      </c>
      <c r="F61">
        <v>597</v>
      </c>
      <c r="G61">
        <f t="shared" si="1"/>
        <v>1712</v>
      </c>
    </row>
    <row r="62" spans="1:7" x14ac:dyDescent="0.35">
      <c r="A62" t="str">
        <f t="shared" si="0"/>
        <v>20153122108</v>
      </c>
      <c r="B62">
        <v>3122108</v>
      </c>
      <c r="C62" t="s">
        <v>60</v>
      </c>
      <c r="D62">
        <v>2015</v>
      </c>
      <c r="E62">
        <v>169</v>
      </c>
      <c r="F62">
        <v>0</v>
      </c>
      <c r="G62">
        <f t="shared" si="1"/>
        <v>169</v>
      </c>
    </row>
    <row r="63" spans="1:7" x14ac:dyDescent="0.35">
      <c r="A63" t="str">
        <f t="shared" si="0"/>
        <v>20153122207</v>
      </c>
      <c r="B63">
        <v>3122207</v>
      </c>
      <c r="C63" t="s">
        <v>61</v>
      </c>
      <c r="D63">
        <v>2015</v>
      </c>
      <c r="E63">
        <v>562</v>
      </c>
      <c r="F63">
        <v>0</v>
      </c>
      <c r="G63">
        <f t="shared" si="1"/>
        <v>562</v>
      </c>
    </row>
    <row r="64" spans="1:7" x14ac:dyDescent="0.35">
      <c r="A64" t="str">
        <f t="shared" si="0"/>
        <v>20153122355</v>
      </c>
      <c r="B64">
        <v>3122355</v>
      </c>
      <c r="C64" t="s">
        <v>62</v>
      </c>
      <c r="D64">
        <v>2015</v>
      </c>
      <c r="E64">
        <v>602</v>
      </c>
      <c r="F64">
        <v>257</v>
      </c>
      <c r="G64">
        <f t="shared" si="1"/>
        <v>859</v>
      </c>
    </row>
    <row r="65" spans="1:7" x14ac:dyDescent="0.35">
      <c r="A65" t="str">
        <f t="shared" si="0"/>
        <v>20153122454</v>
      </c>
      <c r="B65">
        <v>3122454</v>
      </c>
      <c r="C65" t="s">
        <v>63</v>
      </c>
      <c r="D65">
        <v>2015</v>
      </c>
      <c r="E65">
        <v>683</v>
      </c>
      <c r="F65">
        <v>0</v>
      </c>
      <c r="G65">
        <f t="shared" si="1"/>
        <v>683</v>
      </c>
    </row>
    <row r="66" spans="1:7" x14ac:dyDescent="0.35">
      <c r="A66" t="str">
        <f t="shared" si="0"/>
        <v>20153122470</v>
      </c>
      <c r="B66">
        <v>3122470</v>
      </c>
      <c r="C66" t="s">
        <v>64</v>
      </c>
      <c r="D66">
        <v>2015</v>
      </c>
      <c r="E66">
        <v>113</v>
      </c>
      <c r="F66">
        <v>68</v>
      </c>
      <c r="G66">
        <f t="shared" si="1"/>
        <v>181</v>
      </c>
    </row>
    <row r="67" spans="1:7" x14ac:dyDescent="0.35">
      <c r="A67" t="str">
        <f t="shared" ref="A67:A130" si="2">D67&amp;B67</f>
        <v>20153123106</v>
      </c>
      <c r="B67">
        <v>3123106</v>
      </c>
      <c r="C67" t="s">
        <v>65</v>
      </c>
      <c r="D67">
        <v>2015</v>
      </c>
      <c r="E67">
        <v>356</v>
      </c>
      <c r="F67">
        <v>0</v>
      </c>
      <c r="G67">
        <f t="shared" ref="G67:G130" si="3">SUM(E67:F67)</f>
        <v>356</v>
      </c>
    </row>
    <row r="68" spans="1:7" x14ac:dyDescent="0.35">
      <c r="A68" t="str">
        <f t="shared" si="2"/>
        <v>20153123700</v>
      </c>
      <c r="B68">
        <v>3123700</v>
      </c>
      <c r="C68" t="s">
        <v>66</v>
      </c>
      <c r="D68">
        <v>2015</v>
      </c>
      <c r="E68">
        <v>815</v>
      </c>
      <c r="F68">
        <v>200</v>
      </c>
      <c r="G68">
        <f t="shared" si="3"/>
        <v>1015</v>
      </c>
    </row>
    <row r="69" spans="1:7" x14ac:dyDescent="0.35">
      <c r="A69" t="str">
        <f t="shared" si="2"/>
        <v>20153123809</v>
      </c>
      <c r="B69">
        <v>3123809</v>
      </c>
      <c r="C69" t="s">
        <v>67</v>
      </c>
      <c r="D69">
        <v>2015</v>
      </c>
      <c r="E69">
        <v>491</v>
      </c>
      <c r="F69">
        <v>0</v>
      </c>
      <c r="G69">
        <f t="shared" si="3"/>
        <v>491</v>
      </c>
    </row>
    <row r="70" spans="1:7" x14ac:dyDescent="0.35">
      <c r="A70" t="str">
        <f t="shared" si="2"/>
        <v>20153124302</v>
      </c>
      <c r="B70">
        <v>3124302</v>
      </c>
      <c r="C70" t="s">
        <v>68</v>
      </c>
      <c r="D70">
        <v>2015</v>
      </c>
      <c r="E70">
        <v>1091</v>
      </c>
      <c r="F70">
        <v>0</v>
      </c>
      <c r="G70">
        <f t="shared" si="3"/>
        <v>1091</v>
      </c>
    </row>
    <row r="71" spans="1:7" x14ac:dyDescent="0.35">
      <c r="A71" t="str">
        <f t="shared" si="2"/>
        <v>20153125408</v>
      </c>
      <c r="B71">
        <v>3125408</v>
      </c>
      <c r="C71" t="s">
        <v>69</v>
      </c>
      <c r="D71">
        <v>2015</v>
      </c>
      <c r="E71">
        <v>351</v>
      </c>
      <c r="F71">
        <v>0</v>
      </c>
      <c r="G71">
        <f t="shared" si="3"/>
        <v>351</v>
      </c>
    </row>
    <row r="72" spans="1:7" x14ac:dyDescent="0.35">
      <c r="A72" t="str">
        <f t="shared" si="2"/>
        <v>20153125606</v>
      </c>
      <c r="B72">
        <v>3125606</v>
      </c>
      <c r="C72" t="s">
        <v>70</v>
      </c>
      <c r="D72">
        <v>2015</v>
      </c>
      <c r="E72">
        <v>531</v>
      </c>
      <c r="F72">
        <v>33</v>
      </c>
      <c r="G72">
        <f t="shared" si="3"/>
        <v>564</v>
      </c>
    </row>
    <row r="73" spans="1:7" x14ac:dyDescent="0.35">
      <c r="A73" t="str">
        <f t="shared" si="2"/>
        <v>20153125705</v>
      </c>
      <c r="B73">
        <v>3125705</v>
      </c>
      <c r="C73" t="s">
        <v>71</v>
      </c>
      <c r="D73">
        <v>2015</v>
      </c>
      <c r="E73">
        <v>842</v>
      </c>
      <c r="F73">
        <v>548</v>
      </c>
      <c r="G73">
        <f t="shared" si="3"/>
        <v>1390</v>
      </c>
    </row>
    <row r="74" spans="1:7" x14ac:dyDescent="0.35">
      <c r="A74" t="str">
        <f t="shared" si="2"/>
        <v>20153125804</v>
      </c>
      <c r="B74">
        <v>3125804</v>
      </c>
      <c r="C74" t="s">
        <v>72</v>
      </c>
      <c r="D74">
        <v>2015</v>
      </c>
      <c r="E74">
        <v>229</v>
      </c>
      <c r="F74">
        <v>0</v>
      </c>
      <c r="G74">
        <f t="shared" si="3"/>
        <v>229</v>
      </c>
    </row>
    <row r="75" spans="1:7" x14ac:dyDescent="0.35">
      <c r="A75" t="str">
        <f t="shared" si="2"/>
        <v>20153126208</v>
      </c>
      <c r="B75">
        <v>3126208</v>
      </c>
      <c r="C75" t="s">
        <v>73</v>
      </c>
      <c r="D75">
        <v>2015</v>
      </c>
      <c r="E75">
        <v>477</v>
      </c>
      <c r="F75">
        <v>164</v>
      </c>
      <c r="G75">
        <f t="shared" si="3"/>
        <v>641</v>
      </c>
    </row>
    <row r="76" spans="1:7" x14ac:dyDescent="0.35">
      <c r="A76" t="str">
        <f t="shared" si="2"/>
        <v>20153126505</v>
      </c>
      <c r="B76">
        <v>3126505</v>
      </c>
      <c r="C76" t="s">
        <v>74</v>
      </c>
      <c r="D76">
        <v>2015</v>
      </c>
      <c r="E76">
        <v>201</v>
      </c>
      <c r="F76">
        <v>48</v>
      </c>
      <c r="G76">
        <f t="shared" si="3"/>
        <v>249</v>
      </c>
    </row>
    <row r="77" spans="1:7" x14ac:dyDescent="0.35">
      <c r="A77" t="str">
        <f t="shared" si="2"/>
        <v>20153126604</v>
      </c>
      <c r="B77">
        <v>3126604</v>
      </c>
      <c r="C77" t="s">
        <v>75</v>
      </c>
      <c r="D77">
        <v>2015</v>
      </c>
      <c r="E77">
        <v>380</v>
      </c>
      <c r="F77">
        <v>43</v>
      </c>
      <c r="G77">
        <f t="shared" si="3"/>
        <v>423</v>
      </c>
    </row>
    <row r="78" spans="1:7" x14ac:dyDescent="0.35">
      <c r="A78" t="str">
        <f t="shared" si="2"/>
        <v>20153126703</v>
      </c>
      <c r="B78">
        <v>3126703</v>
      </c>
      <c r="C78" t="s">
        <v>76</v>
      </c>
      <c r="D78">
        <v>2015</v>
      </c>
      <c r="E78">
        <v>729</v>
      </c>
      <c r="F78">
        <v>260</v>
      </c>
      <c r="G78">
        <f t="shared" si="3"/>
        <v>989</v>
      </c>
    </row>
    <row r="79" spans="1:7" x14ac:dyDescent="0.35">
      <c r="A79" t="str">
        <f t="shared" si="2"/>
        <v>20153126752</v>
      </c>
      <c r="B79">
        <v>3126752</v>
      </c>
      <c r="C79" t="s">
        <v>77</v>
      </c>
      <c r="D79">
        <v>2015</v>
      </c>
      <c r="E79">
        <v>349</v>
      </c>
      <c r="F79">
        <v>0</v>
      </c>
      <c r="G79">
        <f t="shared" si="3"/>
        <v>349</v>
      </c>
    </row>
    <row r="80" spans="1:7" x14ac:dyDescent="0.35">
      <c r="A80" t="str">
        <f t="shared" si="2"/>
        <v>20153126802</v>
      </c>
      <c r="B80">
        <v>3126802</v>
      </c>
      <c r="C80" t="s">
        <v>78</v>
      </c>
      <c r="D80">
        <v>2015</v>
      </c>
      <c r="E80">
        <v>463</v>
      </c>
      <c r="F80">
        <v>282</v>
      </c>
      <c r="G80">
        <f t="shared" si="3"/>
        <v>745</v>
      </c>
    </row>
    <row r="81" spans="1:7" x14ac:dyDescent="0.35">
      <c r="A81" t="str">
        <f t="shared" si="2"/>
        <v>20153126901</v>
      </c>
      <c r="B81">
        <v>3126901</v>
      </c>
      <c r="C81" t="s">
        <v>79</v>
      </c>
      <c r="D81">
        <v>2015</v>
      </c>
      <c r="E81">
        <v>405</v>
      </c>
      <c r="F81">
        <v>38</v>
      </c>
      <c r="G81">
        <f t="shared" si="3"/>
        <v>443</v>
      </c>
    </row>
    <row r="82" spans="1:7" x14ac:dyDescent="0.35">
      <c r="A82" t="str">
        <f t="shared" si="2"/>
        <v>20153126950</v>
      </c>
      <c r="B82">
        <v>3126950</v>
      </c>
      <c r="C82" t="s">
        <v>80</v>
      </c>
      <c r="D82">
        <v>2015</v>
      </c>
      <c r="E82">
        <v>167</v>
      </c>
      <c r="F82">
        <v>134</v>
      </c>
      <c r="G82">
        <f t="shared" si="3"/>
        <v>301</v>
      </c>
    </row>
    <row r="83" spans="1:7" x14ac:dyDescent="0.35">
      <c r="A83" t="str">
        <f t="shared" si="2"/>
        <v>20153127057</v>
      </c>
      <c r="B83">
        <v>3127057</v>
      </c>
      <c r="C83" t="s">
        <v>81</v>
      </c>
      <c r="D83">
        <v>2015</v>
      </c>
      <c r="E83">
        <v>211</v>
      </c>
      <c r="F83">
        <v>105</v>
      </c>
      <c r="G83">
        <f t="shared" si="3"/>
        <v>316</v>
      </c>
    </row>
    <row r="84" spans="1:7" x14ac:dyDescent="0.35">
      <c r="A84" t="str">
        <f t="shared" si="2"/>
        <v>20153127073</v>
      </c>
      <c r="B84">
        <v>3127073</v>
      </c>
      <c r="C84" t="s">
        <v>82</v>
      </c>
      <c r="D84">
        <v>2015</v>
      </c>
      <c r="E84">
        <v>334</v>
      </c>
      <c r="F84">
        <v>0</v>
      </c>
      <c r="G84">
        <f t="shared" si="3"/>
        <v>334</v>
      </c>
    </row>
    <row r="85" spans="1:7" x14ac:dyDescent="0.35">
      <c r="A85" t="str">
        <f t="shared" si="2"/>
        <v>20153127305</v>
      </c>
      <c r="B85">
        <v>3127305</v>
      </c>
      <c r="C85" t="s">
        <v>83</v>
      </c>
      <c r="D85">
        <v>2015</v>
      </c>
      <c r="E85">
        <v>498</v>
      </c>
      <c r="F85">
        <v>0</v>
      </c>
      <c r="G85">
        <f t="shared" si="3"/>
        <v>498</v>
      </c>
    </row>
    <row r="86" spans="1:7" x14ac:dyDescent="0.35">
      <c r="A86" t="str">
        <f t="shared" si="2"/>
        <v>20153127339</v>
      </c>
      <c r="B86">
        <v>3127339</v>
      </c>
      <c r="C86" t="s">
        <v>84</v>
      </c>
      <c r="D86">
        <v>2015</v>
      </c>
      <c r="E86">
        <v>161</v>
      </c>
      <c r="F86">
        <v>132</v>
      </c>
      <c r="G86">
        <f t="shared" si="3"/>
        <v>293</v>
      </c>
    </row>
    <row r="87" spans="1:7" x14ac:dyDescent="0.35">
      <c r="A87" t="str">
        <f t="shared" si="2"/>
        <v>20153127354</v>
      </c>
      <c r="B87">
        <v>3127354</v>
      </c>
      <c r="C87" t="s">
        <v>85</v>
      </c>
      <c r="D87">
        <v>2015</v>
      </c>
      <c r="E87">
        <v>225</v>
      </c>
      <c r="F87">
        <v>0</v>
      </c>
      <c r="G87">
        <f t="shared" si="3"/>
        <v>225</v>
      </c>
    </row>
    <row r="88" spans="1:7" x14ac:dyDescent="0.35">
      <c r="A88" t="str">
        <f t="shared" si="2"/>
        <v>20153127370</v>
      </c>
      <c r="B88">
        <v>3127370</v>
      </c>
      <c r="C88" t="s">
        <v>86</v>
      </c>
      <c r="D88">
        <v>2015</v>
      </c>
      <c r="E88">
        <v>267</v>
      </c>
      <c r="F88">
        <v>0</v>
      </c>
      <c r="G88">
        <f t="shared" si="3"/>
        <v>267</v>
      </c>
    </row>
    <row r="89" spans="1:7" x14ac:dyDescent="0.35">
      <c r="A89" t="str">
        <f t="shared" si="2"/>
        <v>20153127503</v>
      </c>
      <c r="B89">
        <v>3127503</v>
      </c>
      <c r="C89" t="s">
        <v>87</v>
      </c>
      <c r="D89">
        <v>2015</v>
      </c>
      <c r="E89">
        <v>433</v>
      </c>
      <c r="F89">
        <v>0</v>
      </c>
      <c r="G89">
        <f t="shared" si="3"/>
        <v>433</v>
      </c>
    </row>
    <row r="90" spans="1:7" x14ac:dyDescent="0.35">
      <c r="A90" t="str">
        <f t="shared" si="2"/>
        <v>20153127602</v>
      </c>
      <c r="B90">
        <v>3127602</v>
      </c>
      <c r="C90" t="s">
        <v>88</v>
      </c>
      <c r="D90">
        <v>2015</v>
      </c>
      <c r="E90">
        <v>440</v>
      </c>
      <c r="F90">
        <v>117</v>
      </c>
      <c r="G90">
        <f t="shared" si="3"/>
        <v>557</v>
      </c>
    </row>
    <row r="91" spans="1:7" x14ac:dyDescent="0.35">
      <c r="A91" t="str">
        <f t="shared" si="2"/>
        <v>20153127701</v>
      </c>
      <c r="B91">
        <v>3127701</v>
      </c>
      <c r="C91" t="s">
        <v>89</v>
      </c>
      <c r="D91">
        <v>2015</v>
      </c>
      <c r="E91">
        <v>6398</v>
      </c>
      <c r="F91">
        <v>4591</v>
      </c>
      <c r="G91">
        <f t="shared" si="3"/>
        <v>10989</v>
      </c>
    </row>
    <row r="92" spans="1:7" x14ac:dyDescent="0.35">
      <c r="A92" t="str">
        <f t="shared" si="2"/>
        <v>20153127800</v>
      </c>
      <c r="B92">
        <v>3127800</v>
      </c>
      <c r="C92" t="s">
        <v>90</v>
      </c>
      <c r="D92">
        <v>2015</v>
      </c>
      <c r="E92">
        <v>823</v>
      </c>
      <c r="F92">
        <v>649</v>
      </c>
      <c r="G92">
        <f t="shared" si="3"/>
        <v>1472</v>
      </c>
    </row>
    <row r="93" spans="1:7" x14ac:dyDescent="0.35">
      <c r="A93" t="str">
        <f t="shared" si="2"/>
        <v>20153128006</v>
      </c>
      <c r="B93">
        <v>3128006</v>
      </c>
      <c r="C93" t="s">
        <v>91</v>
      </c>
      <c r="D93">
        <v>2015</v>
      </c>
      <c r="E93">
        <v>1268</v>
      </c>
      <c r="F93">
        <v>0</v>
      </c>
      <c r="G93">
        <f t="shared" si="3"/>
        <v>1268</v>
      </c>
    </row>
    <row r="94" spans="1:7" x14ac:dyDescent="0.35">
      <c r="A94" t="str">
        <f t="shared" si="2"/>
        <v>20153128253</v>
      </c>
      <c r="B94">
        <v>3128253</v>
      </c>
      <c r="C94" t="s">
        <v>92</v>
      </c>
      <c r="D94">
        <v>2015</v>
      </c>
      <c r="E94">
        <v>376</v>
      </c>
      <c r="F94">
        <v>0</v>
      </c>
      <c r="G94">
        <f t="shared" si="3"/>
        <v>376</v>
      </c>
    </row>
    <row r="95" spans="1:7" x14ac:dyDescent="0.35">
      <c r="A95" t="str">
        <f t="shared" si="2"/>
        <v>20153129608</v>
      </c>
      <c r="B95">
        <v>3129608</v>
      </c>
      <c r="C95" t="s">
        <v>93</v>
      </c>
      <c r="D95">
        <v>2015</v>
      </c>
      <c r="E95">
        <v>481</v>
      </c>
      <c r="F95">
        <v>55</v>
      </c>
      <c r="G95">
        <f t="shared" si="3"/>
        <v>536</v>
      </c>
    </row>
    <row r="96" spans="1:7" x14ac:dyDescent="0.35">
      <c r="A96" t="str">
        <f t="shared" si="2"/>
        <v>20153129657</v>
      </c>
      <c r="B96">
        <v>3129657</v>
      </c>
      <c r="C96" t="s">
        <v>94</v>
      </c>
      <c r="D96">
        <v>2015</v>
      </c>
      <c r="E96">
        <v>273</v>
      </c>
      <c r="F96">
        <v>263</v>
      </c>
      <c r="G96">
        <f t="shared" si="3"/>
        <v>536</v>
      </c>
    </row>
    <row r="97" spans="1:7" x14ac:dyDescent="0.35">
      <c r="A97" t="str">
        <f t="shared" si="2"/>
        <v>20153130051</v>
      </c>
      <c r="B97">
        <v>3130051</v>
      </c>
      <c r="C97" t="s">
        <v>95</v>
      </c>
      <c r="D97">
        <v>2015</v>
      </c>
      <c r="E97">
        <v>483</v>
      </c>
      <c r="F97">
        <v>0</v>
      </c>
      <c r="G97">
        <f t="shared" si="3"/>
        <v>483</v>
      </c>
    </row>
    <row r="98" spans="1:7" x14ac:dyDescent="0.35">
      <c r="A98" t="str">
        <f t="shared" si="2"/>
        <v>20153130556</v>
      </c>
      <c r="B98">
        <v>3130556</v>
      </c>
      <c r="C98" t="s">
        <v>96</v>
      </c>
      <c r="D98">
        <v>2015</v>
      </c>
      <c r="E98">
        <v>454</v>
      </c>
      <c r="F98">
        <v>0</v>
      </c>
      <c r="G98">
        <f t="shared" si="3"/>
        <v>454</v>
      </c>
    </row>
    <row r="99" spans="1:7" x14ac:dyDescent="0.35">
      <c r="A99" t="str">
        <f t="shared" si="2"/>
        <v>20153130655</v>
      </c>
      <c r="B99">
        <v>3130655</v>
      </c>
      <c r="C99" t="s">
        <v>97</v>
      </c>
      <c r="D99">
        <v>2015</v>
      </c>
      <c r="E99">
        <v>408</v>
      </c>
      <c r="F99">
        <v>105</v>
      </c>
      <c r="G99">
        <f t="shared" si="3"/>
        <v>513</v>
      </c>
    </row>
    <row r="100" spans="1:7" x14ac:dyDescent="0.35">
      <c r="A100" t="str">
        <f t="shared" si="2"/>
        <v>20153130903</v>
      </c>
      <c r="B100">
        <v>3130903</v>
      </c>
      <c r="C100" t="s">
        <v>98</v>
      </c>
      <c r="D100">
        <v>2015</v>
      </c>
      <c r="E100">
        <v>948</v>
      </c>
      <c r="F100">
        <v>86</v>
      </c>
      <c r="G100">
        <f t="shared" si="3"/>
        <v>1034</v>
      </c>
    </row>
    <row r="101" spans="1:7" x14ac:dyDescent="0.35">
      <c r="A101" t="str">
        <f t="shared" si="2"/>
        <v>20153131109</v>
      </c>
      <c r="B101">
        <v>3131109</v>
      </c>
      <c r="C101" t="s">
        <v>99</v>
      </c>
      <c r="D101">
        <v>2015</v>
      </c>
      <c r="E101">
        <v>486</v>
      </c>
      <c r="F101">
        <v>0</v>
      </c>
      <c r="G101">
        <f t="shared" si="3"/>
        <v>486</v>
      </c>
    </row>
    <row r="102" spans="1:7" x14ac:dyDescent="0.35">
      <c r="A102" t="str">
        <f t="shared" si="2"/>
        <v>20153131208</v>
      </c>
      <c r="B102">
        <v>3131208</v>
      </c>
      <c r="C102" t="s">
        <v>100</v>
      </c>
      <c r="D102">
        <v>2015</v>
      </c>
      <c r="E102">
        <v>706</v>
      </c>
      <c r="F102">
        <v>198</v>
      </c>
      <c r="G102">
        <f t="shared" si="3"/>
        <v>904</v>
      </c>
    </row>
    <row r="103" spans="1:7" x14ac:dyDescent="0.35">
      <c r="A103" t="str">
        <f t="shared" si="2"/>
        <v>20153131802</v>
      </c>
      <c r="B103">
        <v>3131802</v>
      </c>
      <c r="C103" t="s">
        <v>101</v>
      </c>
      <c r="D103">
        <v>2015</v>
      </c>
      <c r="E103">
        <v>686</v>
      </c>
      <c r="F103">
        <v>0</v>
      </c>
      <c r="G103">
        <f t="shared" si="3"/>
        <v>686</v>
      </c>
    </row>
    <row r="104" spans="1:7" x14ac:dyDescent="0.35">
      <c r="A104" t="str">
        <f t="shared" si="2"/>
        <v>20153132008</v>
      </c>
      <c r="B104">
        <v>3132008</v>
      </c>
      <c r="C104" t="s">
        <v>102</v>
      </c>
      <c r="D104">
        <v>2015</v>
      </c>
      <c r="E104">
        <v>219</v>
      </c>
      <c r="F104">
        <v>36</v>
      </c>
      <c r="G104">
        <f t="shared" si="3"/>
        <v>255</v>
      </c>
    </row>
    <row r="105" spans="1:7" x14ac:dyDescent="0.35">
      <c r="A105" t="str">
        <f t="shared" si="2"/>
        <v>20153132107</v>
      </c>
      <c r="B105">
        <v>3132107</v>
      </c>
      <c r="C105" t="s">
        <v>103</v>
      </c>
      <c r="D105">
        <v>2015</v>
      </c>
      <c r="E105">
        <v>1300</v>
      </c>
      <c r="F105">
        <v>1207</v>
      </c>
      <c r="G105">
        <f t="shared" si="3"/>
        <v>2507</v>
      </c>
    </row>
    <row r="106" spans="1:7" x14ac:dyDescent="0.35">
      <c r="A106" t="str">
        <f t="shared" si="2"/>
        <v>20153132305</v>
      </c>
      <c r="B106">
        <v>3132305</v>
      </c>
      <c r="C106" t="s">
        <v>104</v>
      </c>
      <c r="D106">
        <v>2015</v>
      </c>
      <c r="E106">
        <v>904</v>
      </c>
      <c r="F106">
        <v>454</v>
      </c>
      <c r="G106">
        <f t="shared" si="3"/>
        <v>1358</v>
      </c>
    </row>
    <row r="107" spans="1:7" x14ac:dyDescent="0.35">
      <c r="A107" t="str">
        <f t="shared" si="2"/>
        <v>20153132503</v>
      </c>
      <c r="B107">
        <v>3132503</v>
      </c>
      <c r="C107" t="s">
        <v>105</v>
      </c>
      <c r="D107">
        <v>2015</v>
      </c>
      <c r="E107">
        <v>1527</v>
      </c>
      <c r="F107">
        <v>327</v>
      </c>
      <c r="G107">
        <f t="shared" si="3"/>
        <v>1854</v>
      </c>
    </row>
    <row r="108" spans="1:7" x14ac:dyDescent="0.35">
      <c r="A108" t="str">
        <f t="shared" si="2"/>
        <v>20153132701</v>
      </c>
      <c r="B108">
        <v>3132701</v>
      </c>
      <c r="C108" t="s">
        <v>106</v>
      </c>
      <c r="D108">
        <v>2015</v>
      </c>
      <c r="E108">
        <v>851</v>
      </c>
      <c r="F108">
        <v>641</v>
      </c>
      <c r="G108">
        <f t="shared" si="3"/>
        <v>1492</v>
      </c>
    </row>
    <row r="109" spans="1:7" x14ac:dyDescent="0.35">
      <c r="A109" t="str">
        <f t="shared" si="2"/>
        <v>20153133204</v>
      </c>
      <c r="B109">
        <v>3133204</v>
      </c>
      <c r="C109" t="s">
        <v>107</v>
      </c>
      <c r="D109">
        <v>2015</v>
      </c>
      <c r="E109">
        <v>780</v>
      </c>
      <c r="F109">
        <v>0</v>
      </c>
      <c r="G109">
        <f t="shared" si="3"/>
        <v>780</v>
      </c>
    </row>
    <row r="110" spans="1:7" x14ac:dyDescent="0.35">
      <c r="A110" t="str">
        <f t="shared" si="2"/>
        <v>20153133303</v>
      </c>
      <c r="B110">
        <v>3133303</v>
      </c>
      <c r="C110" t="s">
        <v>108</v>
      </c>
      <c r="D110">
        <v>2015</v>
      </c>
      <c r="E110">
        <v>801</v>
      </c>
      <c r="F110">
        <v>324</v>
      </c>
      <c r="G110">
        <f t="shared" si="3"/>
        <v>1125</v>
      </c>
    </row>
    <row r="111" spans="1:7" x14ac:dyDescent="0.35">
      <c r="A111" t="str">
        <f t="shared" si="2"/>
        <v>20153134004</v>
      </c>
      <c r="B111">
        <v>3134004</v>
      </c>
      <c r="C111" t="s">
        <v>109</v>
      </c>
      <c r="D111">
        <v>2015</v>
      </c>
      <c r="E111">
        <v>491</v>
      </c>
      <c r="F111">
        <v>399</v>
      </c>
      <c r="G111">
        <f t="shared" si="3"/>
        <v>890</v>
      </c>
    </row>
    <row r="112" spans="1:7" x14ac:dyDescent="0.35">
      <c r="A112" t="str">
        <f t="shared" si="2"/>
        <v>20153134103</v>
      </c>
      <c r="B112">
        <v>3134103</v>
      </c>
      <c r="C112" t="s">
        <v>110</v>
      </c>
      <c r="D112">
        <v>2015</v>
      </c>
      <c r="E112">
        <v>266</v>
      </c>
      <c r="F112">
        <v>199</v>
      </c>
      <c r="G112">
        <f t="shared" si="3"/>
        <v>465</v>
      </c>
    </row>
    <row r="113" spans="1:7" x14ac:dyDescent="0.35">
      <c r="A113" t="str">
        <f t="shared" si="2"/>
        <v>20153134707</v>
      </c>
      <c r="B113">
        <v>3134707</v>
      </c>
      <c r="C113" t="s">
        <v>111</v>
      </c>
      <c r="D113">
        <v>2015</v>
      </c>
      <c r="E113">
        <v>877</v>
      </c>
      <c r="F113">
        <v>34</v>
      </c>
      <c r="G113">
        <f t="shared" si="3"/>
        <v>911</v>
      </c>
    </row>
    <row r="114" spans="1:7" x14ac:dyDescent="0.35">
      <c r="A114" t="str">
        <f t="shared" si="2"/>
        <v>20153135050</v>
      </c>
      <c r="B114">
        <v>3135050</v>
      </c>
      <c r="C114" t="s">
        <v>112</v>
      </c>
      <c r="D114">
        <v>2015</v>
      </c>
      <c r="E114">
        <v>1135</v>
      </c>
      <c r="F114">
        <v>302</v>
      </c>
      <c r="G114">
        <f t="shared" si="3"/>
        <v>1437</v>
      </c>
    </row>
    <row r="115" spans="1:7" x14ac:dyDescent="0.35">
      <c r="A115" t="str">
        <f t="shared" si="2"/>
        <v>20153135076</v>
      </c>
      <c r="B115">
        <v>3135076</v>
      </c>
      <c r="C115" t="s">
        <v>113</v>
      </c>
      <c r="D115">
        <v>2015</v>
      </c>
      <c r="E115">
        <v>362</v>
      </c>
      <c r="F115">
        <v>0</v>
      </c>
      <c r="G115">
        <f t="shared" si="3"/>
        <v>362</v>
      </c>
    </row>
    <row r="116" spans="1:7" x14ac:dyDescent="0.35">
      <c r="A116" t="str">
        <f t="shared" si="2"/>
        <v>20153135100</v>
      </c>
      <c r="B116">
        <v>3135100</v>
      </c>
      <c r="C116" t="s">
        <v>114</v>
      </c>
      <c r="D116">
        <v>2015</v>
      </c>
      <c r="E116">
        <v>2016</v>
      </c>
      <c r="F116">
        <v>850</v>
      </c>
      <c r="G116">
        <f t="shared" si="3"/>
        <v>2866</v>
      </c>
    </row>
    <row r="117" spans="1:7" x14ac:dyDescent="0.35">
      <c r="A117" t="str">
        <f t="shared" si="2"/>
        <v>20153135209</v>
      </c>
      <c r="B117">
        <v>3135209</v>
      </c>
      <c r="C117" t="s">
        <v>115</v>
      </c>
      <c r="D117">
        <v>2015</v>
      </c>
      <c r="E117">
        <v>1854</v>
      </c>
      <c r="F117">
        <v>989</v>
      </c>
      <c r="G117">
        <f t="shared" si="3"/>
        <v>2843</v>
      </c>
    </row>
    <row r="118" spans="1:7" x14ac:dyDescent="0.35">
      <c r="A118" t="str">
        <f t="shared" si="2"/>
        <v>20153135357</v>
      </c>
      <c r="B118">
        <v>3135357</v>
      </c>
      <c r="C118" t="s">
        <v>116</v>
      </c>
      <c r="D118">
        <v>2015</v>
      </c>
      <c r="E118">
        <v>318</v>
      </c>
      <c r="F118">
        <v>327</v>
      </c>
      <c r="G118">
        <f t="shared" si="3"/>
        <v>645</v>
      </c>
    </row>
    <row r="119" spans="1:7" x14ac:dyDescent="0.35">
      <c r="A119" t="str">
        <f t="shared" si="2"/>
        <v>20153135456</v>
      </c>
      <c r="B119">
        <v>3135456</v>
      </c>
      <c r="C119" t="s">
        <v>117</v>
      </c>
      <c r="D119">
        <v>2015</v>
      </c>
      <c r="E119">
        <v>279</v>
      </c>
      <c r="F119">
        <v>0</v>
      </c>
      <c r="G119">
        <f t="shared" si="3"/>
        <v>279</v>
      </c>
    </row>
    <row r="120" spans="1:7" x14ac:dyDescent="0.35">
      <c r="A120" t="str">
        <f t="shared" si="2"/>
        <v>20153135605</v>
      </c>
      <c r="B120">
        <v>3135605</v>
      </c>
      <c r="C120" t="s">
        <v>118</v>
      </c>
      <c r="D120">
        <v>2015</v>
      </c>
      <c r="E120">
        <v>424</v>
      </c>
      <c r="F120">
        <v>24</v>
      </c>
      <c r="G120">
        <f t="shared" si="3"/>
        <v>448</v>
      </c>
    </row>
    <row r="121" spans="1:7" x14ac:dyDescent="0.35">
      <c r="A121" t="str">
        <f t="shared" si="2"/>
        <v>20153135803</v>
      </c>
      <c r="B121">
        <v>3135803</v>
      </c>
      <c r="C121" t="s">
        <v>119</v>
      </c>
      <c r="D121">
        <v>2015</v>
      </c>
      <c r="E121">
        <v>1012</v>
      </c>
      <c r="F121">
        <v>177</v>
      </c>
      <c r="G121">
        <f t="shared" si="3"/>
        <v>1189</v>
      </c>
    </row>
    <row r="122" spans="1:7" x14ac:dyDescent="0.35">
      <c r="A122" t="str">
        <f t="shared" si="2"/>
        <v>20153136009</v>
      </c>
      <c r="B122">
        <v>3136009</v>
      </c>
      <c r="C122" t="s">
        <v>120</v>
      </c>
      <c r="D122">
        <v>2015</v>
      </c>
      <c r="E122">
        <v>995</v>
      </c>
      <c r="F122">
        <v>555</v>
      </c>
      <c r="G122">
        <f t="shared" si="3"/>
        <v>1550</v>
      </c>
    </row>
    <row r="123" spans="1:7" x14ac:dyDescent="0.35">
      <c r="A123" t="str">
        <f t="shared" si="2"/>
        <v>20153136405</v>
      </c>
      <c r="B123">
        <v>3136405</v>
      </c>
      <c r="C123" t="s">
        <v>121</v>
      </c>
      <c r="D123">
        <v>2015</v>
      </c>
      <c r="E123">
        <v>301</v>
      </c>
      <c r="F123">
        <v>266</v>
      </c>
      <c r="G123">
        <f t="shared" si="3"/>
        <v>567</v>
      </c>
    </row>
    <row r="124" spans="1:7" x14ac:dyDescent="0.35">
      <c r="A124" t="str">
        <f t="shared" si="2"/>
        <v>20153136504</v>
      </c>
      <c r="B124">
        <v>3136504</v>
      </c>
      <c r="C124" t="s">
        <v>122</v>
      </c>
      <c r="D124">
        <v>2015</v>
      </c>
      <c r="E124">
        <v>116</v>
      </c>
      <c r="F124">
        <v>125</v>
      </c>
      <c r="G124">
        <f t="shared" si="3"/>
        <v>241</v>
      </c>
    </row>
    <row r="125" spans="1:7" x14ac:dyDescent="0.35">
      <c r="A125" t="str">
        <f t="shared" si="2"/>
        <v>20153136520</v>
      </c>
      <c r="B125">
        <v>3136520</v>
      </c>
      <c r="C125" t="s">
        <v>123</v>
      </c>
      <c r="D125">
        <v>2015</v>
      </c>
      <c r="E125">
        <v>135</v>
      </c>
      <c r="F125">
        <v>0</v>
      </c>
      <c r="G125">
        <f t="shared" si="3"/>
        <v>135</v>
      </c>
    </row>
    <row r="126" spans="1:7" x14ac:dyDescent="0.35">
      <c r="A126" t="str">
        <f t="shared" si="2"/>
        <v>20153136553</v>
      </c>
      <c r="B126">
        <v>3136553</v>
      </c>
      <c r="C126" t="s">
        <v>124</v>
      </c>
      <c r="D126">
        <v>2015</v>
      </c>
      <c r="E126">
        <v>322</v>
      </c>
      <c r="F126">
        <v>0</v>
      </c>
      <c r="G126">
        <f t="shared" si="3"/>
        <v>322</v>
      </c>
    </row>
    <row r="127" spans="1:7" x14ac:dyDescent="0.35">
      <c r="A127" t="str">
        <f t="shared" si="2"/>
        <v>20153136579</v>
      </c>
      <c r="B127">
        <v>3136579</v>
      </c>
      <c r="C127" t="s">
        <v>125</v>
      </c>
      <c r="D127">
        <v>2015</v>
      </c>
      <c r="E127">
        <v>426</v>
      </c>
      <c r="F127">
        <v>0</v>
      </c>
      <c r="G127">
        <f t="shared" si="3"/>
        <v>426</v>
      </c>
    </row>
    <row r="128" spans="1:7" x14ac:dyDescent="0.35">
      <c r="A128" t="str">
        <f t="shared" si="2"/>
        <v>20153136801</v>
      </c>
      <c r="B128">
        <v>3136801</v>
      </c>
      <c r="C128" t="s">
        <v>126</v>
      </c>
      <c r="D128">
        <v>2015</v>
      </c>
      <c r="E128">
        <v>314</v>
      </c>
      <c r="F128">
        <v>0</v>
      </c>
      <c r="G128">
        <f t="shared" si="3"/>
        <v>314</v>
      </c>
    </row>
    <row r="129" spans="1:7" x14ac:dyDescent="0.35">
      <c r="A129" t="str">
        <f t="shared" si="2"/>
        <v>20153136959</v>
      </c>
      <c r="B129">
        <v>3136959</v>
      </c>
      <c r="C129" t="s">
        <v>127</v>
      </c>
      <c r="D129">
        <v>2015</v>
      </c>
      <c r="E129">
        <v>405</v>
      </c>
      <c r="F129">
        <v>192</v>
      </c>
      <c r="G129">
        <f t="shared" si="3"/>
        <v>597</v>
      </c>
    </row>
    <row r="130" spans="1:7" x14ac:dyDescent="0.35">
      <c r="A130" t="str">
        <f t="shared" si="2"/>
        <v>20153137007</v>
      </c>
      <c r="B130">
        <v>3137007</v>
      </c>
      <c r="C130" t="s">
        <v>128</v>
      </c>
      <c r="D130">
        <v>2015</v>
      </c>
      <c r="E130">
        <v>858</v>
      </c>
      <c r="F130">
        <v>242</v>
      </c>
      <c r="G130">
        <f t="shared" si="3"/>
        <v>1100</v>
      </c>
    </row>
    <row r="131" spans="1:7" x14ac:dyDescent="0.35">
      <c r="A131" t="str">
        <f t="shared" ref="A131:A194" si="4">D131&amp;B131</f>
        <v>20153137304</v>
      </c>
      <c r="B131">
        <v>3137304</v>
      </c>
      <c r="C131" t="s">
        <v>129</v>
      </c>
      <c r="D131">
        <v>2015</v>
      </c>
      <c r="E131">
        <v>333</v>
      </c>
      <c r="F131">
        <v>0</v>
      </c>
      <c r="G131">
        <f t="shared" ref="G131:G194" si="5">SUM(E131:F131)</f>
        <v>333</v>
      </c>
    </row>
    <row r="132" spans="1:7" x14ac:dyDescent="0.35">
      <c r="A132" t="str">
        <f t="shared" si="4"/>
        <v>20153138104</v>
      </c>
      <c r="B132">
        <v>3138104</v>
      </c>
      <c r="C132" t="s">
        <v>130</v>
      </c>
      <c r="D132">
        <v>2015</v>
      </c>
      <c r="E132">
        <v>399</v>
      </c>
      <c r="F132">
        <v>127</v>
      </c>
      <c r="G132">
        <f t="shared" si="5"/>
        <v>526</v>
      </c>
    </row>
    <row r="133" spans="1:7" x14ac:dyDescent="0.35">
      <c r="A133" t="str">
        <f t="shared" si="4"/>
        <v>20153138351</v>
      </c>
      <c r="B133">
        <v>3138351</v>
      </c>
      <c r="C133" t="s">
        <v>131</v>
      </c>
      <c r="D133">
        <v>2015</v>
      </c>
      <c r="E133">
        <v>115</v>
      </c>
      <c r="F133">
        <v>103</v>
      </c>
      <c r="G133">
        <f t="shared" si="5"/>
        <v>218</v>
      </c>
    </row>
    <row r="134" spans="1:7" x14ac:dyDescent="0.35">
      <c r="A134" t="str">
        <f t="shared" si="4"/>
        <v>20153138658</v>
      </c>
      <c r="B134">
        <v>3138658</v>
      </c>
      <c r="C134" t="s">
        <v>132</v>
      </c>
      <c r="D134">
        <v>2015</v>
      </c>
      <c r="E134">
        <v>341</v>
      </c>
      <c r="F134">
        <v>287</v>
      </c>
      <c r="G134">
        <f t="shared" si="5"/>
        <v>628</v>
      </c>
    </row>
    <row r="135" spans="1:7" x14ac:dyDescent="0.35">
      <c r="A135" t="str">
        <f t="shared" si="4"/>
        <v>20153138682</v>
      </c>
      <c r="B135">
        <v>3138682</v>
      </c>
      <c r="C135" t="s">
        <v>133</v>
      </c>
      <c r="D135">
        <v>2015</v>
      </c>
      <c r="E135">
        <v>204</v>
      </c>
      <c r="F135">
        <v>94</v>
      </c>
      <c r="G135">
        <f t="shared" si="5"/>
        <v>298</v>
      </c>
    </row>
    <row r="136" spans="1:7" x14ac:dyDescent="0.35">
      <c r="A136" t="str">
        <f t="shared" si="4"/>
        <v>20153138906</v>
      </c>
      <c r="B136">
        <v>3138906</v>
      </c>
      <c r="C136" t="s">
        <v>134</v>
      </c>
      <c r="D136">
        <v>2015</v>
      </c>
      <c r="E136">
        <v>468</v>
      </c>
      <c r="F136">
        <v>0</v>
      </c>
      <c r="G136">
        <f t="shared" si="5"/>
        <v>468</v>
      </c>
    </row>
    <row r="137" spans="1:7" x14ac:dyDescent="0.35">
      <c r="A137" t="str">
        <f t="shared" si="4"/>
        <v>20153139201</v>
      </c>
      <c r="B137">
        <v>3139201</v>
      </c>
      <c r="C137" t="s">
        <v>135</v>
      </c>
      <c r="D137">
        <v>2015</v>
      </c>
      <c r="E137">
        <v>457</v>
      </c>
      <c r="F137">
        <v>162</v>
      </c>
      <c r="G137">
        <f t="shared" si="5"/>
        <v>619</v>
      </c>
    </row>
    <row r="138" spans="1:7" x14ac:dyDescent="0.35">
      <c r="A138" t="str">
        <f t="shared" si="4"/>
        <v>20153139250</v>
      </c>
      <c r="B138">
        <v>3139250</v>
      </c>
      <c r="C138" t="s">
        <v>136</v>
      </c>
      <c r="D138">
        <v>2015</v>
      </c>
      <c r="E138">
        <v>378</v>
      </c>
      <c r="F138">
        <v>0</v>
      </c>
      <c r="G138">
        <f t="shared" si="5"/>
        <v>378</v>
      </c>
    </row>
    <row r="139" spans="1:7" x14ac:dyDescent="0.35">
      <c r="A139" t="str">
        <f t="shared" si="4"/>
        <v>20153139300</v>
      </c>
      <c r="B139">
        <v>3139300</v>
      </c>
      <c r="C139" t="s">
        <v>137</v>
      </c>
      <c r="D139">
        <v>2015</v>
      </c>
      <c r="E139">
        <v>1156</v>
      </c>
      <c r="F139">
        <v>651</v>
      </c>
      <c r="G139">
        <f t="shared" si="5"/>
        <v>1807</v>
      </c>
    </row>
    <row r="140" spans="1:7" x14ac:dyDescent="0.35">
      <c r="A140" t="str">
        <f t="shared" si="4"/>
        <v>20153139607</v>
      </c>
      <c r="B140">
        <v>3139607</v>
      </c>
      <c r="C140" t="s">
        <v>138</v>
      </c>
      <c r="D140">
        <v>2015</v>
      </c>
      <c r="E140">
        <v>1799</v>
      </c>
      <c r="F140">
        <v>750</v>
      </c>
      <c r="G140">
        <f t="shared" si="5"/>
        <v>2549</v>
      </c>
    </row>
    <row r="141" spans="1:7" x14ac:dyDescent="0.35">
      <c r="A141" t="str">
        <f t="shared" si="4"/>
        <v>20153140100</v>
      </c>
      <c r="B141">
        <v>3140100</v>
      </c>
      <c r="C141" t="s">
        <v>139</v>
      </c>
      <c r="D141">
        <v>2015</v>
      </c>
      <c r="E141">
        <v>336</v>
      </c>
      <c r="F141">
        <v>0</v>
      </c>
      <c r="G141">
        <f t="shared" si="5"/>
        <v>336</v>
      </c>
    </row>
    <row r="142" spans="1:7" x14ac:dyDescent="0.35">
      <c r="A142" t="str">
        <f t="shared" si="4"/>
        <v>20153140555</v>
      </c>
      <c r="B142">
        <v>3140555</v>
      </c>
      <c r="C142" t="s">
        <v>140</v>
      </c>
      <c r="D142">
        <v>2015</v>
      </c>
      <c r="E142">
        <v>434</v>
      </c>
      <c r="F142">
        <v>254</v>
      </c>
      <c r="G142">
        <f t="shared" si="5"/>
        <v>688</v>
      </c>
    </row>
    <row r="143" spans="1:7" x14ac:dyDescent="0.35">
      <c r="A143" t="str">
        <f t="shared" si="4"/>
        <v>20153140605</v>
      </c>
      <c r="B143">
        <v>3140605</v>
      </c>
      <c r="C143" t="s">
        <v>141</v>
      </c>
      <c r="D143">
        <v>2015</v>
      </c>
      <c r="E143">
        <v>370</v>
      </c>
      <c r="F143">
        <v>70</v>
      </c>
      <c r="G143">
        <f t="shared" si="5"/>
        <v>440</v>
      </c>
    </row>
    <row r="144" spans="1:7" x14ac:dyDescent="0.35">
      <c r="A144" t="str">
        <f t="shared" si="4"/>
        <v>20153171501</v>
      </c>
      <c r="B144">
        <v>3171501</v>
      </c>
      <c r="C144" t="s">
        <v>142</v>
      </c>
      <c r="D144">
        <v>2015</v>
      </c>
      <c r="E144">
        <v>331</v>
      </c>
      <c r="F144">
        <v>43</v>
      </c>
      <c r="G144">
        <f t="shared" si="5"/>
        <v>374</v>
      </c>
    </row>
    <row r="145" spans="1:7" x14ac:dyDescent="0.35">
      <c r="A145" t="str">
        <f t="shared" si="4"/>
        <v>20153140852</v>
      </c>
      <c r="B145">
        <v>3140852</v>
      </c>
      <c r="C145" t="s">
        <v>143</v>
      </c>
      <c r="D145">
        <v>2015</v>
      </c>
      <c r="E145">
        <v>604</v>
      </c>
      <c r="F145">
        <v>243</v>
      </c>
      <c r="G145">
        <f t="shared" si="5"/>
        <v>847</v>
      </c>
    </row>
    <row r="146" spans="1:7" x14ac:dyDescent="0.35">
      <c r="A146" t="str">
        <f t="shared" si="4"/>
        <v>20153141009</v>
      </c>
      <c r="B146">
        <v>3141009</v>
      </c>
      <c r="C146" t="s">
        <v>144</v>
      </c>
      <c r="D146">
        <v>2015</v>
      </c>
      <c r="E146">
        <v>461</v>
      </c>
      <c r="F146">
        <v>0</v>
      </c>
      <c r="G146">
        <f t="shared" si="5"/>
        <v>461</v>
      </c>
    </row>
    <row r="147" spans="1:7" x14ac:dyDescent="0.35">
      <c r="A147" t="str">
        <f t="shared" si="4"/>
        <v>20153141405</v>
      </c>
      <c r="B147">
        <v>3141405</v>
      </c>
      <c r="C147" t="s">
        <v>145</v>
      </c>
      <c r="D147">
        <v>2015</v>
      </c>
      <c r="E147">
        <v>860</v>
      </c>
      <c r="F147">
        <v>0</v>
      </c>
      <c r="G147">
        <f t="shared" si="5"/>
        <v>860</v>
      </c>
    </row>
    <row r="148" spans="1:7" x14ac:dyDescent="0.35">
      <c r="A148" t="str">
        <f t="shared" si="4"/>
        <v>20153141504</v>
      </c>
      <c r="B148">
        <v>3141504</v>
      </c>
      <c r="C148" t="s">
        <v>146</v>
      </c>
      <c r="D148">
        <v>2015</v>
      </c>
      <c r="E148">
        <v>354</v>
      </c>
      <c r="F148">
        <v>0</v>
      </c>
      <c r="G148">
        <f t="shared" si="5"/>
        <v>354</v>
      </c>
    </row>
    <row r="149" spans="1:7" x14ac:dyDescent="0.35">
      <c r="A149" t="str">
        <f t="shared" si="4"/>
        <v>20153141801</v>
      </c>
      <c r="B149">
        <v>3141801</v>
      </c>
      <c r="C149" t="s">
        <v>147</v>
      </c>
      <c r="D149">
        <v>2015</v>
      </c>
      <c r="E149">
        <v>968</v>
      </c>
      <c r="F149">
        <v>489</v>
      </c>
      <c r="G149">
        <f t="shared" si="5"/>
        <v>1457</v>
      </c>
    </row>
    <row r="150" spans="1:7" x14ac:dyDescent="0.35">
      <c r="A150" t="str">
        <f t="shared" si="4"/>
        <v>20153142007</v>
      </c>
      <c r="B150">
        <v>3142007</v>
      </c>
      <c r="C150" t="s">
        <v>148</v>
      </c>
      <c r="D150">
        <v>2015</v>
      </c>
      <c r="E150">
        <v>585</v>
      </c>
      <c r="F150">
        <v>116</v>
      </c>
      <c r="G150">
        <f t="shared" si="5"/>
        <v>701</v>
      </c>
    </row>
    <row r="151" spans="1:7" x14ac:dyDescent="0.35">
      <c r="A151" t="str">
        <f t="shared" si="4"/>
        <v>20153142254</v>
      </c>
      <c r="B151">
        <v>3142254</v>
      </c>
      <c r="C151" t="s">
        <v>149</v>
      </c>
      <c r="D151">
        <v>2015</v>
      </c>
      <c r="E151">
        <v>183</v>
      </c>
      <c r="F151">
        <v>230</v>
      </c>
      <c r="G151">
        <f t="shared" si="5"/>
        <v>413</v>
      </c>
    </row>
    <row r="152" spans="1:7" x14ac:dyDescent="0.35">
      <c r="A152" t="str">
        <f t="shared" si="4"/>
        <v>20153142502</v>
      </c>
      <c r="B152">
        <v>3142502</v>
      </c>
      <c r="C152" t="s">
        <v>150</v>
      </c>
      <c r="D152">
        <v>2015</v>
      </c>
      <c r="E152">
        <v>123</v>
      </c>
      <c r="F152">
        <v>123</v>
      </c>
      <c r="G152">
        <f t="shared" si="5"/>
        <v>246</v>
      </c>
    </row>
    <row r="153" spans="1:7" x14ac:dyDescent="0.35">
      <c r="A153" t="str">
        <f t="shared" si="4"/>
        <v>20153142700</v>
      </c>
      <c r="B153">
        <v>3142700</v>
      </c>
      <c r="C153" t="s">
        <v>151</v>
      </c>
      <c r="D153">
        <v>2015</v>
      </c>
      <c r="E153">
        <v>420</v>
      </c>
      <c r="F153">
        <v>138</v>
      </c>
      <c r="G153">
        <f t="shared" si="5"/>
        <v>558</v>
      </c>
    </row>
    <row r="154" spans="1:7" x14ac:dyDescent="0.35">
      <c r="A154" t="str">
        <f t="shared" si="4"/>
        <v>20153142908</v>
      </c>
      <c r="B154">
        <v>3142908</v>
      </c>
      <c r="C154" t="s">
        <v>152</v>
      </c>
      <c r="D154">
        <v>2015</v>
      </c>
      <c r="E154">
        <v>198</v>
      </c>
      <c r="F154">
        <v>309</v>
      </c>
      <c r="G154">
        <f t="shared" si="5"/>
        <v>507</v>
      </c>
    </row>
    <row r="155" spans="1:7" x14ac:dyDescent="0.35">
      <c r="A155" t="str">
        <f t="shared" si="4"/>
        <v>20153143153</v>
      </c>
      <c r="B155">
        <v>3143153</v>
      </c>
      <c r="C155" t="s">
        <v>153</v>
      </c>
      <c r="D155">
        <v>2015</v>
      </c>
      <c r="E155">
        <v>471</v>
      </c>
      <c r="F155">
        <v>0</v>
      </c>
      <c r="G155">
        <f t="shared" si="5"/>
        <v>471</v>
      </c>
    </row>
    <row r="156" spans="1:7" x14ac:dyDescent="0.35">
      <c r="A156" t="str">
        <f t="shared" si="4"/>
        <v>20153143302</v>
      </c>
      <c r="B156">
        <v>3143302</v>
      </c>
      <c r="C156" t="s">
        <v>154</v>
      </c>
      <c r="D156">
        <v>2015</v>
      </c>
      <c r="E156">
        <v>11174</v>
      </c>
      <c r="F156">
        <v>7171</v>
      </c>
      <c r="G156">
        <f t="shared" si="5"/>
        <v>18345</v>
      </c>
    </row>
    <row r="157" spans="1:7" x14ac:dyDescent="0.35">
      <c r="A157" t="str">
        <f t="shared" si="4"/>
        <v>20153143450</v>
      </c>
      <c r="B157">
        <v>3143450</v>
      </c>
      <c r="C157" t="s">
        <v>155</v>
      </c>
      <c r="D157">
        <v>2015</v>
      </c>
      <c r="E157">
        <v>405</v>
      </c>
      <c r="F157">
        <v>0</v>
      </c>
      <c r="G157">
        <f t="shared" si="5"/>
        <v>405</v>
      </c>
    </row>
    <row r="158" spans="1:7" x14ac:dyDescent="0.35">
      <c r="A158" t="str">
        <f t="shared" si="4"/>
        <v>20153143609</v>
      </c>
      <c r="B158">
        <v>3143609</v>
      </c>
      <c r="C158" t="s">
        <v>156</v>
      </c>
      <c r="D158">
        <v>2015</v>
      </c>
      <c r="E158">
        <v>223</v>
      </c>
      <c r="F158">
        <v>232</v>
      </c>
      <c r="G158">
        <f t="shared" si="5"/>
        <v>455</v>
      </c>
    </row>
    <row r="159" spans="1:7" x14ac:dyDescent="0.35">
      <c r="A159" t="str">
        <f t="shared" si="4"/>
        <v>20153144003</v>
      </c>
      <c r="B159">
        <v>3144003</v>
      </c>
      <c r="C159" t="s">
        <v>157</v>
      </c>
      <c r="D159">
        <v>2015</v>
      </c>
      <c r="E159">
        <v>950</v>
      </c>
      <c r="F159">
        <v>130</v>
      </c>
      <c r="G159">
        <f t="shared" si="5"/>
        <v>1080</v>
      </c>
    </row>
    <row r="160" spans="1:7" x14ac:dyDescent="0.35">
      <c r="A160" t="str">
        <f t="shared" si="4"/>
        <v>20153144201</v>
      </c>
      <c r="B160">
        <v>3144201</v>
      </c>
      <c r="C160" t="s">
        <v>158</v>
      </c>
      <c r="D160">
        <v>2015</v>
      </c>
      <c r="E160">
        <v>198</v>
      </c>
      <c r="F160">
        <v>0</v>
      </c>
      <c r="G160">
        <f t="shared" si="5"/>
        <v>198</v>
      </c>
    </row>
    <row r="161" spans="1:7" x14ac:dyDescent="0.35">
      <c r="A161" t="str">
        <f t="shared" si="4"/>
        <v>20153144300</v>
      </c>
      <c r="B161">
        <v>3144300</v>
      </c>
      <c r="C161" t="s">
        <v>159</v>
      </c>
      <c r="D161">
        <v>2015</v>
      </c>
      <c r="E161">
        <v>777</v>
      </c>
      <c r="F161">
        <v>500</v>
      </c>
      <c r="G161">
        <f t="shared" si="5"/>
        <v>1277</v>
      </c>
    </row>
    <row r="162" spans="1:7" x14ac:dyDescent="0.35">
      <c r="A162" t="str">
        <f t="shared" si="4"/>
        <v>20153144359</v>
      </c>
      <c r="B162">
        <v>3144359</v>
      </c>
      <c r="C162" t="s">
        <v>160</v>
      </c>
      <c r="D162">
        <v>2015</v>
      </c>
      <c r="E162">
        <v>484</v>
      </c>
      <c r="F162">
        <v>0</v>
      </c>
      <c r="G162">
        <f t="shared" si="5"/>
        <v>484</v>
      </c>
    </row>
    <row r="163" spans="1:7" x14ac:dyDescent="0.35">
      <c r="A163" t="str">
        <f t="shared" si="4"/>
        <v>20153144375</v>
      </c>
      <c r="B163">
        <v>3144375</v>
      </c>
      <c r="C163" t="s">
        <v>161</v>
      </c>
      <c r="D163">
        <v>2015</v>
      </c>
      <c r="E163">
        <v>303</v>
      </c>
      <c r="F163">
        <v>0</v>
      </c>
      <c r="G163">
        <f t="shared" si="5"/>
        <v>303</v>
      </c>
    </row>
    <row r="164" spans="1:7" x14ac:dyDescent="0.35">
      <c r="A164" t="str">
        <f t="shared" si="4"/>
        <v>20153144656</v>
      </c>
      <c r="B164">
        <v>3144656</v>
      </c>
      <c r="C164" t="s">
        <v>162</v>
      </c>
      <c r="D164">
        <v>2015</v>
      </c>
      <c r="E164">
        <v>650</v>
      </c>
      <c r="F164">
        <v>0</v>
      </c>
      <c r="G164">
        <f t="shared" si="5"/>
        <v>650</v>
      </c>
    </row>
    <row r="165" spans="1:7" x14ac:dyDescent="0.35">
      <c r="A165" t="str">
        <f t="shared" si="4"/>
        <v>20153144672</v>
      </c>
      <c r="B165">
        <v>3144672</v>
      </c>
      <c r="C165" t="s">
        <v>163</v>
      </c>
      <c r="D165">
        <v>2015</v>
      </c>
      <c r="E165">
        <v>274</v>
      </c>
      <c r="F165">
        <v>3</v>
      </c>
      <c r="G165">
        <f t="shared" si="5"/>
        <v>277</v>
      </c>
    </row>
    <row r="166" spans="1:7" x14ac:dyDescent="0.35">
      <c r="A166" t="str">
        <f t="shared" si="4"/>
        <v>20153144904</v>
      </c>
      <c r="B166">
        <v>3144904</v>
      </c>
      <c r="C166" t="s">
        <v>164</v>
      </c>
      <c r="D166">
        <v>2015</v>
      </c>
      <c r="E166">
        <v>276</v>
      </c>
      <c r="F166">
        <v>0</v>
      </c>
      <c r="G166">
        <f t="shared" si="5"/>
        <v>276</v>
      </c>
    </row>
    <row r="167" spans="1:7" x14ac:dyDescent="0.35">
      <c r="A167" t="str">
        <f t="shared" si="4"/>
        <v>20153145059</v>
      </c>
      <c r="B167">
        <v>3145059</v>
      </c>
      <c r="C167" t="s">
        <v>165</v>
      </c>
      <c r="D167">
        <v>2015</v>
      </c>
      <c r="E167">
        <v>356</v>
      </c>
      <c r="F167">
        <v>110</v>
      </c>
      <c r="G167">
        <f t="shared" si="5"/>
        <v>466</v>
      </c>
    </row>
    <row r="168" spans="1:7" x14ac:dyDescent="0.35">
      <c r="A168" t="str">
        <f t="shared" si="4"/>
        <v>20153145307</v>
      </c>
      <c r="B168">
        <v>3145307</v>
      </c>
      <c r="C168" t="s">
        <v>166</v>
      </c>
      <c r="D168">
        <v>2015</v>
      </c>
      <c r="E168">
        <v>1106</v>
      </c>
      <c r="F168">
        <v>534</v>
      </c>
      <c r="G168">
        <f t="shared" si="5"/>
        <v>1640</v>
      </c>
    </row>
    <row r="169" spans="1:7" x14ac:dyDescent="0.35">
      <c r="A169" t="str">
        <f t="shared" si="4"/>
        <v>20153145356</v>
      </c>
      <c r="B169">
        <v>3145356</v>
      </c>
      <c r="C169" t="s">
        <v>167</v>
      </c>
      <c r="D169">
        <v>2015</v>
      </c>
      <c r="E169">
        <v>521</v>
      </c>
      <c r="F169">
        <v>125</v>
      </c>
      <c r="G169">
        <f t="shared" si="5"/>
        <v>646</v>
      </c>
    </row>
    <row r="170" spans="1:7" x14ac:dyDescent="0.35">
      <c r="A170" t="str">
        <f t="shared" si="4"/>
        <v>20153145372</v>
      </c>
      <c r="B170">
        <v>3145372</v>
      </c>
      <c r="C170" t="s">
        <v>168</v>
      </c>
      <c r="D170">
        <v>2015</v>
      </c>
      <c r="E170">
        <v>321</v>
      </c>
      <c r="F170">
        <v>113</v>
      </c>
      <c r="G170">
        <f t="shared" si="5"/>
        <v>434</v>
      </c>
    </row>
    <row r="171" spans="1:7" x14ac:dyDescent="0.35">
      <c r="A171" t="str">
        <f t="shared" si="4"/>
        <v>20153145455</v>
      </c>
      <c r="B171">
        <v>3145455</v>
      </c>
      <c r="C171" t="s">
        <v>169</v>
      </c>
      <c r="D171">
        <v>2015</v>
      </c>
      <c r="E171">
        <v>476</v>
      </c>
      <c r="F171">
        <v>1</v>
      </c>
      <c r="G171">
        <f t="shared" si="5"/>
        <v>477</v>
      </c>
    </row>
    <row r="172" spans="1:7" x14ac:dyDescent="0.35">
      <c r="A172" t="str">
        <f t="shared" si="4"/>
        <v>20153146206</v>
      </c>
      <c r="B172">
        <v>3146206</v>
      </c>
      <c r="C172" t="s">
        <v>170</v>
      </c>
      <c r="D172">
        <v>2015</v>
      </c>
      <c r="E172">
        <v>310</v>
      </c>
      <c r="F172">
        <v>39</v>
      </c>
      <c r="G172">
        <f t="shared" si="5"/>
        <v>349</v>
      </c>
    </row>
    <row r="173" spans="1:7" x14ac:dyDescent="0.35">
      <c r="A173" t="str">
        <f t="shared" si="4"/>
        <v>20153146255</v>
      </c>
      <c r="B173">
        <v>3146255</v>
      </c>
      <c r="C173" t="s">
        <v>171</v>
      </c>
      <c r="D173">
        <v>2015</v>
      </c>
      <c r="E173">
        <v>520</v>
      </c>
      <c r="F173">
        <v>0</v>
      </c>
      <c r="G173">
        <f t="shared" si="5"/>
        <v>520</v>
      </c>
    </row>
    <row r="174" spans="1:7" x14ac:dyDescent="0.35">
      <c r="A174" t="str">
        <f t="shared" si="4"/>
        <v>20153146305</v>
      </c>
      <c r="B174">
        <v>3146305</v>
      </c>
      <c r="C174" t="s">
        <v>172</v>
      </c>
      <c r="D174">
        <v>2015</v>
      </c>
      <c r="E174">
        <v>949</v>
      </c>
      <c r="F174">
        <v>568</v>
      </c>
      <c r="G174">
        <f t="shared" si="5"/>
        <v>1517</v>
      </c>
    </row>
    <row r="175" spans="1:7" x14ac:dyDescent="0.35">
      <c r="A175" t="str">
        <f t="shared" si="4"/>
        <v>20153146552</v>
      </c>
      <c r="B175">
        <v>3146552</v>
      </c>
      <c r="C175" t="s">
        <v>173</v>
      </c>
      <c r="D175">
        <v>2015</v>
      </c>
      <c r="E175">
        <v>485</v>
      </c>
      <c r="F175">
        <v>212</v>
      </c>
      <c r="G175">
        <f t="shared" si="5"/>
        <v>697</v>
      </c>
    </row>
    <row r="176" spans="1:7" x14ac:dyDescent="0.35">
      <c r="A176" t="str">
        <f t="shared" si="4"/>
        <v>20153146750</v>
      </c>
      <c r="B176">
        <v>3146750</v>
      </c>
      <c r="C176" t="s">
        <v>174</v>
      </c>
      <c r="D176">
        <v>2015</v>
      </c>
      <c r="E176">
        <v>421</v>
      </c>
      <c r="F176">
        <v>48</v>
      </c>
      <c r="G176">
        <f t="shared" si="5"/>
        <v>469</v>
      </c>
    </row>
    <row r="177" spans="1:7" x14ac:dyDescent="0.35">
      <c r="A177" t="str">
        <f t="shared" si="4"/>
        <v>20153147956</v>
      </c>
      <c r="B177">
        <v>3147956</v>
      </c>
      <c r="C177" t="s">
        <v>175</v>
      </c>
      <c r="D177">
        <v>2015</v>
      </c>
      <c r="E177">
        <v>284</v>
      </c>
      <c r="F177">
        <v>257</v>
      </c>
      <c r="G177">
        <f t="shared" si="5"/>
        <v>541</v>
      </c>
    </row>
    <row r="178" spans="1:7" x14ac:dyDescent="0.35">
      <c r="A178" t="str">
        <f t="shared" si="4"/>
        <v>20153148400</v>
      </c>
      <c r="B178">
        <v>3148400</v>
      </c>
      <c r="C178" t="s">
        <v>176</v>
      </c>
      <c r="D178">
        <v>2015</v>
      </c>
      <c r="E178">
        <v>417</v>
      </c>
      <c r="F178">
        <v>77</v>
      </c>
      <c r="G178">
        <f t="shared" si="5"/>
        <v>494</v>
      </c>
    </row>
    <row r="179" spans="1:7" x14ac:dyDescent="0.35">
      <c r="A179" t="str">
        <f t="shared" si="4"/>
        <v>20153148509</v>
      </c>
      <c r="B179">
        <v>3148509</v>
      </c>
      <c r="C179" t="s">
        <v>177</v>
      </c>
      <c r="D179">
        <v>2015</v>
      </c>
      <c r="E179">
        <v>298</v>
      </c>
      <c r="F179">
        <v>0</v>
      </c>
      <c r="G179">
        <f t="shared" si="5"/>
        <v>298</v>
      </c>
    </row>
    <row r="180" spans="1:7" x14ac:dyDescent="0.35">
      <c r="A180" t="str">
        <f t="shared" si="4"/>
        <v>20153148608</v>
      </c>
      <c r="B180">
        <v>3148608</v>
      </c>
      <c r="C180" t="s">
        <v>178</v>
      </c>
      <c r="D180">
        <v>2015</v>
      </c>
      <c r="E180">
        <v>488</v>
      </c>
      <c r="F180">
        <v>282</v>
      </c>
      <c r="G180">
        <f t="shared" si="5"/>
        <v>770</v>
      </c>
    </row>
    <row r="181" spans="1:7" x14ac:dyDescent="0.35">
      <c r="A181" t="str">
        <f t="shared" si="4"/>
        <v>20153148707</v>
      </c>
      <c r="B181">
        <v>3148707</v>
      </c>
      <c r="C181" t="s">
        <v>179</v>
      </c>
      <c r="D181">
        <v>2015</v>
      </c>
      <c r="E181">
        <v>1558</v>
      </c>
      <c r="F181">
        <v>170</v>
      </c>
      <c r="G181">
        <f t="shared" si="5"/>
        <v>1728</v>
      </c>
    </row>
    <row r="182" spans="1:7" x14ac:dyDescent="0.35">
      <c r="A182" t="str">
        <f t="shared" si="4"/>
        <v>20153149150</v>
      </c>
      <c r="B182">
        <v>3149150</v>
      </c>
      <c r="C182" t="s">
        <v>180</v>
      </c>
      <c r="D182">
        <v>2015</v>
      </c>
      <c r="E182">
        <v>591</v>
      </c>
      <c r="F182">
        <v>0</v>
      </c>
      <c r="G182">
        <f t="shared" si="5"/>
        <v>591</v>
      </c>
    </row>
    <row r="183" spans="1:7" x14ac:dyDescent="0.35">
      <c r="A183" t="str">
        <f t="shared" si="4"/>
        <v>20153149952</v>
      </c>
      <c r="B183">
        <v>3149952</v>
      </c>
      <c r="C183" t="s">
        <v>181</v>
      </c>
      <c r="D183">
        <v>2015</v>
      </c>
      <c r="E183">
        <v>568</v>
      </c>
      <c r="F183">
        <v>449</v>
      </c>
      <c r="G183">
        <f t="shared" si="5"/>
        <v>1017</v>
      </c>
    </row>
    <row r="184" spans="1:7" x14ac:dyDescent="0.35">
      <c r="A184" t="str">
        <f t="shared" si="4"/>
        <v>20153150000</v>
      </c>
      <c r="B184">
        <v>3150000</v>
      </c>
      <c r="C184" t="s">
        <v>182</v>
      </c>
      <c r="D184">
        <v>2015</v>
      </c>
      <c r="E184">
        <v>337</v>
      </c>
      <c r="F184">
        <v>0</v>
      </c>
      <c r="G184">
        <f t="shared" si="5"/>
        <v>337</v>
      </c>
    </row>
    <row r="185" spans="1:7" x14ac:dyDescent="0.35">
      <c r="A185" t="str">
        <f t="shared" si="4"/>
        <v>20153150158</v>
      </c>
      <c r="B185">
        <v>3150158</v>
      </c>
      <c r="C185" t="s">
        <v>183</v>
      </c>
      <c r="D185">
        <v>2015</v>
      </c>
      <c r="E185">
        <v>700</v>
      </c>
      <c r="F185">
        <v>0</v>
      </c>
      <c r="G185">
        <f t="shared" si="5"/>
        <v>700</v>
      </c>
    </row>
    <row r="186" spans="1:7" x14ac:dyDescent="0.35">
      <c r="A186" t="str">
        <f t="shared" si="4"/>
        <v>20153150570</v>
      </c>
      <c r="B186">
        <v>3150570</v>
      </c>
      <c r="C186" t="s">
        <v>184</v>
      </c>
      <c r="D186">
        <v>2015</v>
      </c>
      <c r="E186">
        <v>692</v>
      </c>
      <c r="F186">
        <v>0</v>
      </c>
      <c r="G186">
        <f t="shared" si="5"/>
        <v>692</v>
      </c>
    </row>
    <row r="187" spans="1:7" x14ac:dyDescent="0.35">
      <c r="A187" t="str">
        <f t="shared" si="4"/>
        <v>20153151206</v>
      </c>
      <c r="B187">
        <v>3151206</v>
      </c>
      <c r="C187" t="s">
        <v>185</v>
      </c>
      <c r="D187">
        <v>2015</v>
      </c>
      <c r="E187">
        <v>2864</v>
      </c>
      <c r="F187">
        <v>49</v>
      </c>
      <c r="G187">
        <f t="shared" si="5"/>
        <v>2913</v>
      </c>
    </row>
    <row r="188" spans="1:7" x14ac:dyDescent="0.35">
      <c r="A188" t="str">
        <f t="shared" si="4"/>
        <v>20153151909</v>
      </c>
      <c r="B188">
        <v>3151909</v>
      </c>
      <c r="C188" t="s">
        <v>186</v>
      </c>
      <c r="D188">
        <v>2015</v>
      </c>
      <c r="E188">
        <v>129</v>
      </c>
      <c r="F188">
        <v>50</v>
      </c>
      <c r="G188">
        <f t="shared" si="5"/>
        <v>179</v>
      </c>
    </row>
    <row r="189" spans="1:7" x14ac:dyDescent="0.35">
      <c r="A189" t="str">
        <f t="shared" si="4"/>
        <v>20153152131</v>
      </c>
      <c r="B189">
        <v>3152131</v>
      </c>
      <c r="C189" t="s">
        <v>187</v>
      </c>
      <c r="D189">
        <v>2015</v>
      </c>
      <c r="E189">
        <v>306</v>
      </c>
      <c r="F189">
        <v>0</v>
      </c>
      <c r="G189">
        <f t="shared" si="5"/>
        <v>306</v>
      </c>
    </row>
    <row r="190" spans="1:7" x14ac:dyDescent="0.35">
      <c r="A190" t="str">
        <f t="shared" si="4"/>
        <v>20153152170</v>
      </c>
      <c r="B190">
        <v>3152170</v>
      </c>
      <c r="C190" t="s">
        <v>188</v>
      </c>
      <c r="D190">
        <v>2015</v>
      </c>
      <c r="E190">
        <v>1137</v>
      </c>
      <c r="F190">
        <v>730</v>
      </c>
      <c r="G190">
        <f t="shared" si="5"/>
        <v>1867</v>
      </c>
    </row>
    <row r="191" spans="1:7" x14ac:dyDescent="0.35">
      <c r="A191" t="str">
        <f t="shared" si="4"/>
        <v>20153152204</v>
      </c>
      <c r="B191">
        <v>3152204</v>
      </c>
      <c r="C191" t="s">
        <v>189</v>
      </c>
      <c r="D191">
        <v>2015</v>
      </c>
      <c r="E191">
        <v>862</v>
      </c>
      <c r="F191">
        <v>626</v>
      </c>
      <c r="G191">
        <f t="shared" si="5"/>
        <v>1488</v>
      </c>
    </row>
    <row r="192" spans="1:7" x14ac:dyDescent="0.35">
      <c r="A192" t="str">
        <f t="shared" si="4"/>
        <v>20153152402</v>
      </c>
      <c r="B192">
        <v>3152402</v>
      </c>
      <c r="C192" t="s">
        <v>190</v>
      </c>
      <c r="D192">
        <v>2015</v>
      </c>
      <c r="E192">
        <v>849</v>
      </c>
      <c r="F192">
        <v>344</v>
      </c>
      <c r="G192">
        <f t="shared" si="5"/>
        <v>1193</v>
      </c>
    </row>
    <row r="193" spans="1:7" x14ac:dyDescent="0.35">
      <c r="A193" t="str">
        <f t="shared" si="4"/>
        <v>20152109205</v>
      </c>
      <c r="B193">
        <v>2109205</v>
      </c>
      <c r="C193" t="s">
        <v>191</v>
      </c>
      <c r="D193">
        <v>2015</v>
      </c>
      <c r="E193">
        <v>1664</v>
      </c>
      <c r="F193">
        <v>1004</v>
      </c>
      <c r="G193">
        <f t="shared" si="5"/>
        <v>2668</v>
      </c>
    </row>
    <row r="194" spans="1:7" x14ac:dyDescent="0.35">
      <c r="A194" t="str">
        <f t="shared" si="4"/>
        <v>20153153301</v>
      </c>
      <c r="B194">
        <v>3153301</v>
      </c>
      <c r="C194" t="s">
        <v>192</v>
      </c>
      <c r="D194">
        <v>2015</v>
      </c>
      <c r="E194">
        <v>314</v>
      </c>
      <c r="F194">
        <v>0</v>
      </c>
      <c r="G194">
        <f t="shared" si="5"/>
        <v>314</v>
      </c>
    </row>
    <row r="195" spans="1:7" x14ac:dyDescent="0.35">
      <c r="A195" t="str">
        <f t="shared" ref="A195:A258" si="6">D195&amp;B195</f>
        <v>20153154309</v>
      </c>
      <c r="B195">
        <v>3154309</v>
      </c>
      <c r="C195" t="s">
        <v>193</v>
      </c>
      <c r="D195">
        <v>2015</v>
      </c>
      <c r="E195">
        <v>1138</v>
      </c>
      <c r="F195">
        <v>584</v>
      </c>
      <c r="G195">
        <f t="shared" ref="G195:G258" si="7">SUM(E195:F195)</f>
        <v>1722</v>
      </c>
    </row>
    <row r="196" spans="1:7" x14ac:dyDescent="0.35">
      <c r="A196" t="str">
        <f t="shared" si="6"/>
        <v>20151718550</v>
      </c>
      <c r="B196">
        <v>1718550</v>
      </c>
      <c r="C196" t="s">
        <v>194</v>
      </c>
      <c r="D196">
        <v>2015</v>
      </c>
      <c r="E196">
        <v>500</v>
      </c>
      <c r="F196">
        <v>374</v>
      </c>
      <c r="G196">
        <f t="shared" si="7"/>
        <v>874</v>
      </c>
    </row>
    <row r="197" spans="1:7" x14ac:dyDescent="0.35">
      <c r="A197" t="str">
        <f t="shared" si="6"/>
        <v>20153154507</v>
      </c>
      <c r="B197">
        <v>3154507</v>
      </c>
      <c r="C197" t="s">
        <v>195</v>
      </c>
      <c r="D197">
        <v>2015</v>
      </c>
      <c r="E197">
        <v>641</v>
      </c>
      <c r="F197">
        <v>550</v>
      </c>
      <c r="G197">
        <f t="shared" si="7"/>
        <v>1191</v>
      </c>
    </row>
    <row r="198" spans="1:7" x14ac:dyDescent="0.35">
      <c r="A198" t="str">
        <f t="shared" si="6"/>
        <v>20153155108</v>
      </c>
      <c r="B198">
        <v>3155108</v>
      </c>
      <c r="C198" t="s">
        <v>196</v>
      </c>
      <c r="D198">
        <v>2015</v>
      </c>
      <c r="E198">
        <v>149</v>
      </c>
      <c r="F198">
        <v>182</v>
      </c>
      <c r="G198">
        <f t="shared" si="7"/>
        <v>331</v>
      </c>
    </row>
    <row r="199" spans="1:7" x14ac:dyDescent="0.35">
      <c r="A199" t="str">
        <f t="shared" si="6"/>
        <v>20153155603</v>
      </c>
      <c r="B199">
        <v>3155603</v>
      </c>
      <c r="C199" t="s">
        <v>197</v>
      </c>
      <c r="D199">
        <v>2015</v>
      </c>
      <c r="E199">
        <v>1387</v>
      </c>
      <c r="F199">
        <v>1111</v>
      </c>
      <c r="G199">
        <f t="shared" si="7"/>
        <v>2498</v>
      </c>
    </row>
    <row r="200" spans="1:7" x14ac:dyDescent="0.35">
      <c r="A200" t="str">
        <f t="shared" si="6"/>
        <v>20153156007</v>
      </c>
      <c r="B200">
        <v>3156007</v>
      </c>
      <c r="C200" t="s">
        <v>198</v>
      </c>
      <c r="D200">
        <v>2015</v>
      </c>
      <c r="E200">
        <v>622</v>
      </c>
      <c r="F200">
        <v>198</v>
      </c>
      <c r="G200">
        <f t="shared" si="7"/>
        <v>820</v>
      </c>
    </row>
    <row r="201" spans="1:7" x14ac:dyDescent="0.35">
      <c r="A201" t="str">
        <f t="shared" si="6"/>
        <v>20153156502</v>
      </c>
      <c r="B201">
        <v>3156502</v>
      </c>
      <c r="C201" t="s">
        <v>199</v>
      </c>
      <c r="D201">
        <v>2015</v>
      </c>
      <c r="E201">
        <v>302</v>
      </c>
      <c r="F201">
        <v>0</v>
      </c>
      <c r="G201">
        <f t="shared" si="7"/>
        <v>302</v>
      </c>
    </row>
    <row r="202" spans="1:7" x14ac:dyDescent="0.35">
      <c r="A202" t="str">
        <f t="shared" si="6"/>
        <v>20153156601</v>
      </c>
      <c r="B202">
        <v>3156601</v>
      </c>
      <c r="C202" t="s">
        <v>200</v>
      </c>
      <c r="D202">
        <v>2015</v>
      </c>
      <c r="E202">
        <v>653</v>
      </c>
      <c r="F202">
        <v>425</v>
      </c>
      <c r="G202">
        <f t="shared" si="7"/>
        <v>1078</v>
      </c>
    </row>
    <row r="203" spans="1:7" x14ac:dyDescent="0.35">
      <c r="A203" t="str">
        <f t="shared" si="6"/>
        <v>20153156809</v>
      </c>
      <c r="B203">
        <v>3156809</v>
      </c>
      <c r="C203" t="s">
        <v>201</v>
      </c>
      <c r="D203">
        <v>2015</v>
      </c>
      <c r="E203">
        <v>422</v>
      </c>
      <c r="F203">
        <v>0</v>
      </c>
      <c r="G203">
        <f t="shared" si="7"/>
        <v>422</v>
      </c>
    </row>
    <row r="204" spans="1:7" x14ac:dyDescent="0.35">
      <c r="A204" t="str">
        <f t="shared" si="6"/>
        <v>20153157005</v>
      </c>
      <c r="B204">
        <v>3157005</v>
      </c>
      <c r="C204" t="s">
        <v>202</v>
      </c>
      <c r="D204">
        <v>2015</v>
      </c>
      <c r="E204">
        <v>791</v>
      </c>
      <c r="F204">
        <v>121</v>
      </c>
      <c r="G204">
        <f t="shared" si="7"/>
        <v>912</v>
      </c>
    </row>
    <row r="205" spans="1:7" x14ac:dyDescent="0.35">
      <c r="A205" t="str">
        <f t="shared" si="6"/>
        <v>20153157104</v>
      </c>
      <c r="B205">
        <v>3157104</v>
      </c>
      <c r="C205" t="s">
        <v>203</v>
      </c>
      <c r="D205">
        <v>2015</v>
      </c>
      <c r="E205">
        <v>613</v>
      </c>
      <c r="F205">
        <v>0</v>
      </c>
      <c r="G205">
        <f t="shared" si="7"/>
        <v>613</v>
      </c>
    </row>
    <row r="206" spans="1:7" x14ac:dyDescent="0.35">
      <c r="A206" t="str">
        <f t="shared" si="6"/>
        <v>20153157252</v>
      </c>
      <c r="B206">
        <v>3157252</v>
      </c>
      <c r="C206" t="s">
        <v>204</v>
      </c>
      <c r="D206">
        <v>2015</v>
      </c>
      <c r="E206">
        <v>365</v>
      </c>
      <c r="F206">
        <v>257</v>
      </c>
      <c r="G206">
        <f t="shared" si="7"/>
        <v>622</v>
      </c>
    </row>
    <row r="207" spans="1:7" x14ac:dyDescent="0.35">
      <c r="A207" t="str">
        <f t="shared" si="6"/>
        <v>20153157377</v>
      </c>
      <c r="B207">
        <v>3157377</v>
      </c>
      <c r="C207" t="s">
        <v>205</v>
      </c>
      <c r="D207">
        <v>2015</v>
      </c>
      <c r="E207">
        <v>387</v>
      </c>
      <c r="F207">
        <v>52</v>
      </c>
      <c r="G207">
        <f t="shared" si="7"/>
        <v>439</v>
      </c>
    </row>
    <row r="208" spans="1:7" x14ac:dyDescent="0.35">
      <c r="A208" t="str">
        <f t="shared" si="6"/>
        <v>20153157500</v>
      </c>
      <c r="B208">
        <v>3157500</v>
      </c>
      <c r="C208" t="s">
        <v>206</v>
      </c>
      <c r="D208">
        <v>2015</v>
      </c>
      <c r="E208">
        <v>364</v>
      </c>
      <c r="F208">
        <v>0</v>
      </c>
      <c r="G208">
        <f t="shared" si="7"/>
        <v>364</v>
      </c>
    </row>
    <row r="209" spans="1:7" x14ac:dyDescent="0.35">
      <c r="A209" t="str">
        <f t="shared" si="6"/>
        <v>20153157609</v>
      </c>
      <c r="B209">
        <v>3157609</v>
      </c>
      <c r="C209" t="s">
        <v>207</v>
      </c>
      <c r="D209">
        <v>2015</v>
      </c>
      <c r="E209">
        <v>265</v>
      </c>
      <c r="F209">
        <v>0</v>
      </c>
      <c r="G209">
        <f t="shared" si="7"/>
        <v>265</v>
      </c>
    </row>
    <row r="210" spans="1:7" x14ac:dyDescent="0.35">
      <c r="A210" t="str">
        <f t="shared" si="6"/>
        <v>20153157658</v>
      </c>
      <c r="B210">
        <v>3157658</v>
      </c>
      <c r="C210" t="s">
        <v>208</v>
      </c>
      <c r="D210">
        <v>2015</v>
      </c>
      <c r="E210">
        <v>288</v>
      </c>
      <c r="F210">
        <v>71</v>
      </c>
      <c r="G210">
        <f t="shared" si="7"/>
        <v>359</v>
      </c>
    </row>
    <row r="211" spans="1:7" x14ac:dyDescent="0.35">
      <c r="A211" t="str">
        <f t="shared" si="6"/>
        <v>20153158102</v>
      </c>
      <c r="B211">
        <v>3158102</v>
      </c>
      <c r="C211" t="s">
        <v>209</v>
      </c>
      <c r="D211">
        <v>2015</v>
      </c>
      <c r="E211">
        <v>267</v>
      </c>
      <c r="F211">
        <v>85</v>
      </c>
      <c r="G211">
        <f t="shared" si="7"/>
        <v>352</v>
      </c>
    </row>
    <row r="212" spans="1:7" x14ac:dyDescent="0.35">
      <c r="A212" t="str">
        <f t="shared" si="6"/>
        <v>20153158201</v>
      </c>
      <c r="B212">
        <v>3158201</v>
      </c>
      <c r="C212" t="s">
        <v>210</v>
      </c>
      <c r="D212">
        <v>2015</v>
      </c>
      <c r="E212">
        <v>501</v>
      </c>
      <c r="F212">
        <v>44</v>
      </c>
      <c r="G212">
        <f t="shared" si="7"/>
        <v>545</v>
      </c>
    </row>
    <row r="213" spans="1:7" x14ac:dyDescent="0.35">
      <c r="A213" t="str">
        <f t="shared" si="6"/>
        <v>20153159357</v>
      </c>
      <c r="B213">
        <v>3159357</v>
      </c>
      <c r="C213" t="s">
        <v>211</v>
      </c>
      <c r="D213">
        <v>2015</v>
      </c>
      <c r="E213">
        <v>447</v>
      </c>
      <c r="F213">
        <v>0</v>
      </c>
      <c r="G213">
        <f t="shared" si="7"/>
        <v>447</v>
      </c>
    </row>
    <row r="214" spans="1:7" x14ac:dyDescent="0.35">
      <c r="A214" t="str">
        <f t="shared" si="6"/>
        <v>20153159506</v>
      </c>
      <c r="B214">
        <v>3159506</v>
      </c>
      <c r="C214" t="s">
        <v>212</v>
      </c>
      <c r="D214">
        <v>2015</v>
      </c>
      <c r="E214">
        <v>310</v>
      </c>
      <c r="F214">
        <v>83</v>
      </c>
      <c r="G214">
        <f t="shared" si="7"/>
        <v>393</v>
      </c>
    </row>
    <row r="215" spans="1:7" x14ac:dyDescent="0.35">
      <c r="A215" t="str">
        <f t="shared" si="6"/>
        <v>20153160207</v>
      </c>
      <c r="B215">
        <v>3160207</v>
      </c>
      <c r="C215" t="s">
        <v>213</v>
      </c>
      <c r="D215">
        <v>2015</v>
      </c>
      <c r="E215">
        <v>266</v>
      </c>
      <c r="F215">
        <v>0</v>
      </c>
      <c r="G215">
        <f t="shared" si="7"/>
        <v>266</v>
      </c>
    </row>
    <row r="216" spans="1:7" x14ac:dyDescent="0.35">
      <c r="A216" t="str">
        <f t="shared" si="6"/>
        <v>20153160306</v>
      </c>
      <c r="B216">
        <v>3160306</v>
      </c>
      <c r="C216" t="s">
        <v>214</v>
      </c>
      <c r="D216">
        <v>2015</v>
      </c>
      <c r="E216">
        <v>1072</v>
      </c>
      <c r="F216">
        <v>0</v>
      </c>
      <c r="G216">
        <f t="shared" si="7"/>
        <v>1072</v>
      </c>
    </row>
    <row r="217" spans="1:7" x14ac:dyDescent="0.35">
      <c r="A217" t="str">
        <f t="shared" si="6"/>
        <v>20153160454</v>
      </c>
      <c r="B217">
        <v>3160454</v>
      </c>
      <c r="C217" t="s">
        <v>215</v>
      </c>
      <c r="D217">
        <v>2015</v>
      </c>
      <c r="E217">
        <v>525</v>
      </c>
      <c r="F217">
        <v>504</v>
      </c>
      <c r="G217">
        <f t="shared" si="7"/>
        <v>1029</v>
      </c>
    </row>
    <row r="218" spans="1:7" x14ac:dyDescent="0.35">
      <c r="A218" t="str">
        <f t="shared" si="6"/>
        <v>20153160603</v>
      </c>
      <c r="B218">
        <v>3160603</v>
      </c>
      <c r="C218" t="s">
        <v>216</v>
      </c>
      <c r="D218">
        <v>2015</v>
      </c>
      <c r="E218">
        <v>230</v>
      </c>
      <c r="F218">
        <v>0</v>
      </c>
      <c r="G218">
        <f t="shared" si="7"/>
        <v>230</v>
      </c>
    </row>
    <row r="219" spans="1:7" x14ac:dyDescent="0.35">
      <c r="A219" t="str">
        <f t="shared" si="6"/>
        <v>20153160959</v>
      </c>
      <c r="B219">
        <v>3160959</v>
      </c>
      <c r="C219" t="s">
        <v>217</v>
      </c>
      <c r="D219">
        <v>2015</v>
      </c>
      <c r="E219">
        <v>503</v>
      </c>
      <c r="F219">
        <v>223</v>
      </c>
      <c r="G219">
        <f t="shared" si="7"/>
        <v>726</v>
      </c>
    </row>
    <row r="220" spans="1:7" x14ac:dyDescent="0.35">
      <c r="A220" t="str">
        <f t="shared" si="6"/>
        <v>20153161056</v>
      </c>
      <c r="B220">
        <v>3161056</v>
      </c>
      <c r="C220" t="s">
        <v>218</v>
      </c>
      <c r="D220">
        <v>2015</v>
      </c>
      <c r="E220">
        <v>256</v>
      </c>
      <c r="F220">
        <v>0</v>
      </c>
      <c r="G220">
        <f t="shared" si="7"/>
        <v>256</v>
      </c>
    </row>
    <row r="221" spans="1:7" x14ac:dyDescent="0.35">
      <c r="A221" t="str">
        <f t="shared" si="6"/>
        <v>20152513984</v>
      </c>
      <c r="B221">
        <v>2513984</v>
      </c>
      <c r="C221" t="s">
        <v>219</v>
      </c>
      <c r="D221">
        <v>2015</v>
      </c>
      <c r="E221">
        <v>279</v>
      </c>
      <c r="F221">
        <v>205</v>
      </c>
      <c r="G221">
        <f t="shared" si="7"/>
        <v>484</v>
      </c>
    </row>
    <row r="222" spans="1:7" x14ac:dyDescent="0.35">
      <c r="A222" t="str">
        <f t="shared" si="6"/>
        <v>20153161601</v>
      </c>
      <c r="B222">
        <v>3161601</v>
      </c>
      <c r="C222" t="s">
        <v>220</v>
      </c>
      <c r="D222">
        <v>2015</v>
      </c>
      <c r="E222">
        <v>332</v>
      </c>
      <c r="F222">
        <v>124</v>
      </c>
      <c r="G222">
        <f t="shared" si="7"/>
        <v>456</v>
      </c>
    </row>
    <row r="223" spans="1:7" x14ac:dyDescent="0.35">
      <c r="A223" t="str">
        <f t="shared" si="6"/>
        <v>20153161650</v>
      </c>
      <c r="B223">
        <v>3161650</v>
      </c>
      <c r="C223" t="s">
        <v>221</v>
      </c>
      <c r="D223">
        <v>2015</v>
      </c>
      <c r="E223">
        <v>285</v>
      </c>
      <c r="F223">
        <v>0</v>
      </c>
      <c r="G223">
        <f t="shared" si="7"/>
        <v>285</v>
      </c>
    </row>
    <row r="224" spans="1:7" x14ac:dyDescent="0.35">
      <c r="A224" t="str">
        <f t="shared" si="6"/>
        <v>20153125507</v>
      </c>
      <c r="B224">
        <v>3125507</v>
      </c>
      <c r="C224" t="s">
        <v>222</v>
      </c>
      <c r="D224">
        <v>2015</v>
      </c>
      <c r="E224">
        <v>233</v>
      </c>
      <c r="F224">
        <v>0</v>
      </c>
      <c r="G224">
        <f t="shared" si="7"/>
        <v>233</v>
      </c>
    </row>
    <row r="225" spans="1:7" x14ac:dyDescent="0.35">
      <c r="A225" t="str">
        <f t="shared" si="6"/>
        <v>20153162252</v>
      </c>
      <c r="B225">
        <v>3162252</v>
      </c>
      <c r="C225" t="s">
        <v>223</v>
      </c>
      <c r="D225">
        <v>2015</v>
      </c>
      <c r="E225">
        <v>327</v>
      </c>
      <c r="F225">
        <v>73</v>
      </c>
      <c r="G225">
        <f t="shared" si="7"/>
        <v>400</v>
      </c>
    </row>
    <row r="226" spans="1:7" x14ac:dyDescent="0.35">
      <c r="A226" t="str">
        <f t="shared" si="6"/>
        <v>20153162401</v>
      </c>
      <c r="B226">
        <v>3162401</v>
      </c>
      <c r="C226" t="s">
        <v>224</v>
      </c>
      <c r="D226">
        <v>2015</v>
      </c>
      <c r="E226">
        <v>1568</v>
      </c>
      <c r="F226">
        <v>1232</v>
      </c>
      <c r="G226">
        <f t="shared" si="7"/>
        <v>2800</v>
      </c>
    </row>
    <row r="227" spans="1:7" x14ac:dyDescent="0.35">
      <c r="A227" t="str">
        <f t="shared" si="6"/>
        <v>20153162450</v>
      </c>
      <c r="B227">
        <v>3162450</v>
      </c>
      <c r="C227" t="s">
        <v>225</v>
      </c>
      <c r="D227">
        <v>2015</v>
      </c>
      <c r="E227">
        <v>354</v>
      </c>
      <c r="F227">
        <v>301</v>
      </c>
      <c r="G227">
        <f t="shared" si="7"/>
        <v>655</v>
      </c>
    </row>
    <row r="228" spans="1:7" x14ac:dyDescent="0.35">
      <c r="A228" t="str">
        <f t="shared" si="6"/>
        <v>20153162575</v>
      </c>
      <c r="B228">
        <v>3162575</v>
      </c>
      <c r="C228" t="s">
        <v>226</v>
      </c>
      <c r="D228">
        <v>2015</v>
      </c>
      <c r="E228">
        <v>408</v>
      </c>
      <c r="F228">
        <v>0</v>
      </c>
      <c r="G228">
        <f t="shared" si="7"/>
        <v>408</v>
      </c>
    </row>
    <row r="229" spans="1:7" x14ac:dyDescent="0.35">
      <c r="A229" t="str">
        <f t="shared" si="6"/>
        <v>20153162658</v>
      </c>
      <c r="B229">
        <v>3162658</v>
      </c>
      <c r="C229" t="s">
        <v>227</v>
      </c>
      <c r="D229">
        <v>2015</v>
      </c>
      <c r="E229">
        <v>275</v>
      </c>
      <c r="F229">
        <v>0</v>
      </c>
      <c r="G229">
        <f t="shared" si="7"/>
        <v>275</v>
      </c>
    </row>
    <row r="230" spans="1:7" x14ac:dyDescent="0.35">
      <c r="A230" t="str">
        <f t="shared" si="6"/>
        <v>20152111052</v>
      </c>
      <c r="B230">
        <v>2111052</v>
      </c>
      <c r="C230" t="s">
        <v>228</v>
      </c>
      <c r="D230">
        <v>2015</v>
      </c>
      <c r="E230">
        <v>1150</v>
      </c>
      <c r="F230">
        <v>793</v>
      </c>
      <c r="G230">
        <f t="shared" si="7"/>
        <v>1943</v>
      </c>
    </row>
    <row r="231" spans="1:7" x14ac:dyDescent="0.35">
      <c r="A231" t="str">
        <f t="shared" si="6"/>
        <v>20153162807</v>
      </c>
      <c r="B231">
        <v>3162807</v>
      </c>
      <c r="C231" t="s">
        <v>229</v>
      </c>
      <c r="D231">
        <v>2015</v>
      </c>
      <c r="E231">
        <v>1078</v>
      </c>
      <c r="F231">
        <v>90</v>
      </c>
      <c r="G231">
        <f t="shared" si="7"/>
        <v>1168</v>
      </c>
    </row>
    <row r="232" spans="1:7" x14ac:dyDescent="0.35">
      <c r="A232" t="str">
        <f t="shared" si="6"/>
        <v>20153163003</v>
      </c>
      <c r="B232">
        <v>3163003</v>
      </c>
      <c r="C232" t="s">
        <v>230</v>
      </c>
      <c r="D232">
        <v>2015</v>
      </c>
      <c r="E232">
        <v>354</v>
      </c>
      <c r="F232">
        <v>92</v>
      </c>
      <c r="G232">
        <f t="shared" si="7"/>
        <v>446</v>
      </c>
    </row>
    <row r="233" spans="1:7" x14ac:dyDescent="0.35">
      <c r="A233" t="str">
        <f t="shared" si="6"/>
        <v>20152210052</v>
      </c>
      <c r="B233">
        <v>2210052</v>
      </c>
      <c r="C233" t="s">
        <v>231</v>
      </c>
      <c r="D233">
        <v>2015</v>
      </c>
      <c r="E233">
        <v>443</v>
      </c>
      <c r="F233">
        <v>347</v>
      </c>
      <c r="G233">
        <f t="shared" si="7"/>
        <v>790</v>
      </c>
    </row>
    <row r="234" spans="1:7" x14ac:dyDescent="0.35">
      <c r="A234" t="str">
        <f t="shared" si="6"/>
        <v>20153163508</v>
      </c>
      <c r="B234">
        <v>3163508</v>
      </c>
      <c r="C234" t="s">
        <v>232</v>
      </c>
      <c r="D234">
        <v>2015</v>
      </c>
      <c r="E234">
        <v>197</v>
      </c>
      <c r="F234">
        <v>143</v>
      </c>
      <c r="G234">
        <f t="shared" si="7"/>
        <v>340</v>
      </c>
    </row>
    <row r="235" spans="1:7" x14ac:dyDescent="0.35">
      <c r="A235" t="str">
        <f t="shared" si="6"/>
        <v>20153164100</v>
      </c>
      <c r="B235">
        <v>3164100</v>
      </c>
      <c r="C235" t="s">
        <v>233</v>
      </c>
      <c r="D235">
        <v>2015</v>
      </c>
      <c r="E235">
        <v>335</v>
      </c>
      <c r="F235">
        <v>0</v>
      </c>
      <c r="G235">
        <f t="shared" si="7"/>
        <v>335</v>
      </c>
    </row>
    <row r="236" spans="1:7" x14ac:dyDescent="0.35">
      <c r="A236" t="str">
        <f t="shared" si="6"/>
        <v>20153164209</v>
      </c>
      <c r="B236">
        <v>3164209</v>
      </c>
      <c r="C236" t="s">
        <v>234</v>
      </c>
      <c r="D236">
        <v>2015</v>
      </c>
      <c r="E236">
        <v>761</v>
      </c>
      <c r="F236">
        <v>0</v>
      </c>
      <c r="G236">
        <f t="shared" si="7"/>
        <v>761</v>
      </c>
    </row>
    <row r="237" spans="1:7" x14ac:dyDescent="0.35">
      <c r="A237" t="str">
        <f t="shared" si="6"/>
        <v>20153164472</v>
      </c>
      <c r="B237">
        <v>3164472</v>
      </c>
      <c r="C237" t="s">
        <v>235</v>
      </c>
      <c r="D237">
        <v>2015</v>
      </c>
      <c r="E237">
        <v>516</v>
      </c>
      <c r="F237">
        <v>295</v>
      </c>
      <c r="G237">
        <f t="shared" si="7"/>
        <v>811</v>
      </c>
    </row>
    <row r="238" spans="1:7" x14ac:dyDescent="0.35">
      <c r="A238" t="str">
        <f t="shared" si="6"/>
        <v>20153164506</v>
      </c>
      <c r="B238">
        <v>3164506</v>
      </c>
      <c r="C238" t="s">
        <v>236</v>
      </c>
      <c r="D238">
        <v>2015</v>
      </c>
      <c r="E238">
        <v>358</v>
      </c>
      <c r="F238">
        <v>0</v>
      </c>
      <c r="G238">
        <f t="shared" si="7"/>
        <v>358</v>
      </c>
    </row>
    <row r="239" spans="1:7" x14ac:dyDescent="0.35">
      <c r="A239" t="str">
        <f t="shared" si="6"/>
        <v>20153165503</v>
      </c>
      <c r="B239">
        <v>3165503</v>
      </c>
      <c r="C239" t="s">
        <v>237</v>
      </c>
      <c r="D239">
        <v>2015</v>
      </c>
      <c r="E239">
        <v>377</v>
      </c>
      <c r="F239">
        <v>195</v>
      </c>
      <c r="G239">
        <f t="shared" si="7"/>
        <v>572</v>
      </c>
    </row>
    <row r="240" spans="1:7" x14ac:dyDescent="0.35">
      <c r="A240" t="str">
        <f t="shared" si="6"/>
        <v>20153165909</v>
      </c>
      <c r="B240">
        <v>3165909</v>
      </c>
      <c r="C240" t="s">
        <v>238</v>
      </c>
      <c r="D240">
        <v>2015</v>
      </c>
      <c r="E240">
        <v>322</v>
      </c>
      <c r="F240">
        <v>0</v>
      </c>
      <c r="G240">
        <f t="shared" si="7"/>
        <v>322</v>
      </c>
    </row>
    <row r="241" spans="1:7" x14ac:dyDescent="0.35">
      <c r="A241" t="str">
        <f t="shared" si="6"/>
        <v>20153166105</v>
      </c>
      <c r="B241">
        <v>3166105</v>
      </c>
      <c r="C241" t="s">
        <v>239</v>
      </c>
      <c r="D241">
        <v>2015</v>
      </c>
      <c r="E241">
        <v>315</v>
      </c>
      <c r="F241">
        <v>0</v>
      </c>
      <c r="G241">
        <f t="shared" si="7"/>
        <v>315</v>
      </c>
    </row>
    <row r="242" spans="1:7" x14ac:dyDescent="0.35">
      <c r="A242" t="str">
        <f t="shared" si="6"/>
        <v>20153166501</v>
      </c>
      <c r="B242">
        <v>3166501</v>
      </c>
      <c r="C242" t="s">
        <v>240</v>
      </c>
      <c r="D242">
        <v>2015</v>
      </c>
      <c r="E242">
        <v>265</v>
      </c>
      <c r="F242">
        <v>0</v>
      </c>
      <c r="G242">
        <f t="shared" si="7"/>
        <v>265</v>
      </c>
    </row>
    <row r="243" spans="1:7" x14ac:dyDescent="0.35">
      <c r="A243" t="str">
        <f t="shared" si="6"/>
        <v>20153166709</v>
      </c>
      <c r="B243">
        <v>3166709</v>
      </c>
      <c r="C243" t="s">
        <v>241</v>
      </c>
      <c r="D243">
        <v>2015</v>
      </c>
      <c r="E243">
        <v>450</v>
      </c>
      <c r="F243">
        <v>26</v>
      </c>
      <c r="G243">
        <f t="shared" si="7"/>
        <v>476</v>
      </c>
    </row>
    <row r="244" spans="1:7" x14ac:dyDescent="0.35">
      <c r="A244" t="str">
        <f t="shared" si="6"/>
        <v>20153166956</v>
      </c>
      <c r="B244">
        <v>3166956</v>
      </c>
      <c r="C244" t="s">
        <v>242</v>
      </c>
      <c r="D244">
        <v>2015</v>
      </c>
      <c r="E244">
        <v>193</v>
      </c>
      <c r="F244">
        <v>136</v>
      </c>
      <c r="G244">
        <f t="shared" si="7"/>
        <v>329</v>
      </c>
    </row>
    <row r="245" spans="1:7" x14ac:dyDescent="0.35">
      <c r="A245" t="str">
        <f t="shared" si="6"/>
        <v>20153167103</v>
      </c>
      <c r="B245">
        <v>3167103</v>
      </c>
      <c r="C245" t="s">
        <v>243</v>
      </c>
      <c r="D245">
        <v>2015</v>
      </c>
      <c r="E245">
        <v>507</v>
      </c>
      <c r="F245">
        <v>0</v>
      </c>
      <c r="G245">
        <f t="shared" si="7"/>
        <v>507</v>
      </c>
    </row>
    <row r="246" spans="1:7" x14ac:dyDescent="0.35">
      <c r="A246" t="str">
        <f t="shared" si="6"/>
        <v>20153165552</v>
      </c>
      <c r="B246">
        <v>3165552</v>
      </c>
      <c r="C246" t="s">
        <v>244</v>
      </c>
      <c r="D246">
        <v>2015</v>
      </c>
      <c r="E246">
        <v>444</v>
      </c>
      <c r="F246">
        <v>47</v>
      </c>
      <c r="G246">
        <f t="shared" si="7"/>
        <v>491</v>
      </c>
    </row>
    <row r="247" spans="1:7" x14ac:dyDescent="0.35">
      <c r="A247" t="str">
        <f t="shared" si="6"/>
        <v>20153167707</v>
      </c>
      <c r="B247">
        <v>3167707</v>
      </c>
      <c r="C247" t="s">
        <v>245</v>
      </c>
      <c r="D247">
        <v>2015</v>
      </c>
      <c r="E247">
        <v>352</v>
      </c>
      <c r="F247">
        <v>114</v>
      </c>
      <c r="G247">
        <f t="shared" si="7"/>
        <v>466</v>
      </c>
    </row>
    <row r="248" spans="1:7" x14ac:dyDescent="0.35">
      <c r="A248" t="str">
        <f t="shared" si="6"/>
        <v>20153168002</v>
      </c>
      <c r="B248">
        <v>3168002</v>
      </c>
      <c r="C248" t="s">
        <v>246</v>
      </c>
      <c r="D248">
        <v>2015</v>
      </c>
      <c r="E248">
        <v>1072</v>
      </c>
      <c r="F248">
        <v>348</v>
      </c>
      <c r="G248">
        <f t="shared" si="7"/>
        <v>1420</v>
      </c>
    </row>
    <row r="249" spans="1:7" x14ac:dyDescent="0.35">
      <c r="A249" t="str">
        <f t="shared" si="6"/>
        <v>20153168051</v>
      </c>
      <c r="B249">
        <v>3168051</v>
      </c>
      <c r="C249" t="s">
        <v>247</v>
      </c>
      <c r="D249">
        <v>2015</v>
      </c>
      <c r="E249">
        <v>240</v>
      </c>
      <c r="F249">
        <v>49</v>
      </c>
      <c r="G249">
        <f t="shared" si="7"/>
        <v>289</v>
      </c>
    </row>
    <row r="250" spans="1:7" x14ac:dyDescent="0.35">
      <c r="A250" t="str">
        <f t="shared" si="6"/>
        <v>20153168408</v>
      </c>
      <c r="B250">
        <v>3168408</v>
      </c>
      <c r="C250" t="s">
        <v>248</v>
      </c>
      <c r="D250">
        <v>2015</v>
      </c>
      <c r="E250">
        <v>277</v>
      </c>
      <c r="F250">
        <v>139</v>
      </c>
      <c r="G250">
        <f t="shared" si="7"/>
        <v>416</v>
      </c>
    </row>
    <row r="251" spans="1:7" x14ac:dyDescent="0.35">
      <c r="A251" t="str">
        <f t="shared" si="6"/>
        <v>20153168606</v>
      </c>
      <c r="B251">
        <v>3168606</v>
      </c>
      <c r="C251" t="s">
        <v>249</v>
      </c>
      <c r="D251">
        <v>2015</v>
      </c>
      <c r="E251">
        <v>4119</v>
      </c>
      <c r="F251">
        <v>1834</v>
      </c>
      <c r="G251">
        <f t="shared" si="7"/>
        <v>5953</v>
      </c>
    </row>
    <row r="252" spans="1:7" x14ac:dyDescent="0.35">
      <c r="A252" t="str">
        <f t="shared" si="6"/>
        <v>20153169505</v>
      </c>
      <c r="B252">
        <v>3169505</v>
      </c>
      <c r="C252" t="s">
        <v>250</v>
      </c>
      <c r="D252">
        <v>2015</v>
      </c>
      <c r="E252">
        <v>488</v>
      </c>
      <c r="F252">
        <v>0</v>
      </c>
      <c r="G252">
        <f t="shared" si="7"/>
        <v>488</v>
      </c>
    </row>
    <row r="253" spans="1:7" x14ac:dyDescent="0.35">
      <c r="A253" t="str">
        <f t="shared" si="6"/>
        <v>20153169703</v>
      </c>
      <c r="B253">
        <v>3169703</v>
      </c>
      <c r="C253" t="s">
        <v>251</v>
      </c>
      <c r="D253">
        <v>2015</v>
      </c>
      <c r="E253">
        <v>520</v>
      </c>
      <c r="F253">
        <v>308</v>
      </c>
      <c r="G253">
        <f t="shared" si="7"/>
        <v>828</v>
      </c>
    </row>
    <row r="254" spans="1:7" x14ac:dyDescent="0.35">
      <c r="A254" t="str">
        <f t="shared" si="6"/>
        <v>20153170008</v>
      </c>
      <c r="B254">
        <v>3170008</v>
      </c>
      <c r="C254" t="s">
        <v>252</v>
      </c>
      <c r="D254">
        <v>2015</v>
      </c>
      <c r="E254">
        <v>720</v>
      </c>
      <c r="F254">
        <v>0</v>
      </c>
      <c r="G254">
        <f t="shared" si="7"/>
        <v>720</v>
      </c>
    </row>
    <row r="255" spans="1:7" x14ac:dyDescent="0.35">
      <c r="A255" t="str">
        <f t="shared" si="6"/>
        <v>20153170057</v>
      </c>
      <c r="B255">
        <v>3170057</v>
      </c>
      <c r="C255" t="s">
        <v>253</v>
      </c>
      <c r="D255">
        <v>2015</v>
      </c>
      <c r="E255">
        <v>424</v>
      </c>
      <c r="F255">
        <v>0</v>
      </c>
      <c r="G255">
        <f t="shared" si="7"/>
        <v>424</v>
      </c>
    </row>
    <row r="256" spans="1:7" x14ac:dyDescent="0.35">
      <c r="A256" t="str">
        <f t="shared" si="6"/>
        <v>20153170305</v>
      </c>
      <c r="B256">
        <v>3170305</v>
      </c>
      <c r="C256" t="s">
        <v>254</v>
      </c>
      <c r="D256">
        <v>2015</v>
      </c>
      <c r="E256">
        <v>254</v>
      </c>
      <c r="F256">
        <v>84</v>
      </c>
      <c r="G256">
        <f t="shared" si="7"/>
        <v>338</v>
      </c>
    </row>
    <row r="257" spans="1:7" x14ac:dyDescent="0.35">
      <c r="A257" t="str">
        <f t="shared" si="6"/>
        <v>20153170479</v>
      </c>
      <c r="B257">
        <v>3170479</v>
      </c>
      <c r="C257" t="s">
        <v>255</v>
      </c>
      <c r="D257">
        <v>2015</v>
      </c>
      <c r="E257">
        <v>314</v>
      </c>
      <c r="F257">
        <v>294</v>
      </c>
      <c r="G257">
        <f t="shared" si="7"/>
        <v>608</v>
      </c>
    </row>
    <row r="258" spans="1:7" x14ac:dyDescent="0.35">
      <c r="A258" t="str">
        <f t="shared" si="6"/>
        <v>20153170529</v>
      </c>
      <c r="B258">
        <v>3170529</v>
      </c>
      <c r="C258" t="s">
        <v>256</v>
      </c>
      <c r="D258">
        <v>2015</v>
      </c>
      <c r="E258">
        <v>420</v>
      </c>
      <c r="F258">
        <v>537</v>
      </c>
      <c r="G258">
        <f t="shared" si="7"/>
        <v>957</v>
      </c>
    </row>
    <row r="259" spans="1:7" x14ac:dyDescent="0.35">
      <c r="A259" t="str">
        <f t="shared" ref="A259:A322" si="8">D259&amp;B259</f>
        <v>20153170651</v>
      </c>
      <c r="B259">
        <v>3170651</v>
      </c>
      <c r="C259" t="s">
        <v>257</v>
      </c>
      <c r="D259">
        <v>2015</v>
      </c>
      <c r="E259">
        <v>347</v>
      </c>
      <c r="F259">
        <v>0</v>
      </c>
      <c r="G259">
        <f t="shared" ref="G259:G322" si="9">SUM(E259:F259)</f>
        <v>347</v>
      </c>
    </row>
    <row r="260" spans="1:7" x14ac:dyDescent="0.35">
      <c r="A260" t="str">
        <f t="shared" si="8"/>
        <v>20153170800</v>
      </c>
      <c r="B260">
        <v>3170800</v>
      </c>
      <c r="C260" t="s">
        <v>258</v>
      </c>
      <c r="D260">
        <v>2015</v>
      </c>
      <c r="E260">
        <v>1961</v>
      </c>
      <c r="F260">
        <v>132</v>
      </c>
      <c r="G260">
        <f t="shared" si="9"/>
        <v>2093</v>
      </c>
    </row>
    <row r="261" spans="1:7" x14ac:dyDescent="0.35">
      <c r="A261" t="str">
        <f t="shared" si="8"/>
        <v>20153170909</v>
      </c>
      <c r="B261">
        <v>3170909</v>
      </c>
      <c r="C261" t="s">
        <v>259</v>
      </c>
      <c r="D261">
        <v>2015</v>
      </c>
      <c r="E261">
        <v>649</v>
      </c>
      <c r="F261">
        <v>377</v>
      </c>
      <c r="G261">
        <f t="shared" si="9"/>
        <v>1026</v>
      </c>
    </row>
    <row r="262" spans="1:7" x14ac:dyDescent="0.35">
      <c r="A262" t="str">
        <f t="shared" si="8"/>
        <v>20153171030</v>
      </c>
      <c r="B262">
        <v>3171030</v>
      </c>
      <c r="C262" t="s">
        <v>260</v>
      </c>
      <c r="D262">
        <v>2015</v>
      </c>
      <c r="E262">
        <v>217</v>
      </c>
      <c r="F262">
        <v>214</v>
      </c>
      <c r="G262">
        <f t="shared" si="9"/>
        <v>431</v>
      </c>
    </row>
    <row r="263" spans="1:7" x14ac:dyDescent="0.35">
      <c r="A263" t="str">
        <f t="shared" si="8"/>
        <v>20153171071</v>
      </c>
      <c r="B263">
        <v>3171071</v>
      </c>
      <c r="C263" t="s">
        <v>261</v>
      </c>
      <c r="D263">
        <v>2015</v>
      </c>
      <c r="E263">
        <v>414</v>
      </c>
      <c r="F263">
        <v>0</v>
      </c>
      <c r="G263">
        <f t="shared" si="9"/>
        <v>414</v>
      </c>
    </row>
    <row r="264" spans="1:7" x14ac:dyDescent="0.35">
      <c r="A264" t="str">
        <f t="shared" si="8"/>
        <v>20153171600</v>
      </c>
      <c r="B264">
        <v>3171600</v>
      </c>
      <c r="C264" t="s">
        <v>262</v>
      </c>
      <c r="D264">
        <v>2015</v>
      </c>
      <c r="E264">
        <v>557</v>
      </c>
      <c r="F264">
        <v>0</v>
      </c>
      <c r="G264">
        <f t="shared" si="9"/>
        <v>557</v>
      </c>
    </row>
    <row r="265" spans="1:7" x14ac:dyDescent="0.35">
      <c r="A265" t="str">
        <f t="shared" si="8"/>
        <v>20153171808</v>
      </c>
      <c r="B265">
        <v>3171808</v>
      </c>
      <c r="C265" t="s">
        <v>263</v>
      </c>
      <c r="D265">
        <v>2015</v>
      </c>
      <c r="E265">
        <v>666</v>
      </c>
      <c r="F265">
        <v>0</v>
      </c>
      <c r="G265">
        <f t="shared" si="9"/>
        <v>666</v>
      </c>
    </row>
    <row r="266" spans="1:7" x14ac:dyDescent="0.35">
      <c r="A266" t="str">
        <f t="shared" si="8"/>
        <v>20153171907</v>
      </c>
      <c r="B266">
        <v>3171907</v>
      </c>
      <c r="C266" t="s">
        <v>264</v>
      </c>
      <c r="D266">
        <v>2015</v>
      </c>
      <c r="E266">
        <v>325</v>
      </c>
      <c r="F266">
        <v>0</v>
      </c>
      <c r="G266">
        <f t="shared" si="9"/>
        <v>325</v>
      </c>
    </row>
    <row r="267" spans="1:7" x14ac:dyDescent="0.35">
      <c r="A267" t="str">
        <f t="shared" si="8"/>
        <v>20163100500</v>
      </c>
      <c r="B267">
        <v>3100500</v>
      </c>
      <c r="C267" t="s">
        <v>0</v>
      </c>
      <c r="D267">
        <v>2016</v>
      </c>
      <c r="E267">
        <v>284</v>
      </c>
      <c r="F267">
        <v>207</v>
      </c>
      <c r="G267">
        <f t="shared" si="9"/>
        <v>491</v>
      </c>
    </row>
    <row r="268" spans="1:7" x14ac:dyDescent="0.35">
      <c r="A268" t="str">
        <f t="shared" si="8"/>
        <v>20163100609</v>
      </c>
      <c r="B268">
        <v>3100609</v>
      </c>
      <c r="C268" t="s">
        <v>1</v>
      </c>
      <c r="D268">
        <v>2016</v>
      </c>
      <c r="E268">
        <v>301</v>
      </c>
      <c r="F268">
        <v>0</v>
      </c>
      <c r="G268">
        <f t="shared" si="9"/>
        <v>301</v>
      </c>
    </row>
    <row r="269" spans="1:7" x14ac:dyDescent="0.35">
      <c r="A269" t="str">
        <f t="shared" si="8"/>
        <v>20163100906</v>
      </c>
      <c r="B269">
        <v>3100906</v>
      </c>
      <c r="C269" t="s">
        <v>2</v>
      </c>
      <c r="D269">
        <v>2016</v>
      </c>
      <c r="E269">
        <v>241</v>
      </c>
      <c r="F269">
        <v>166</v>
      </c>
      <c r="G269">
        <f t="shared" si="9"/>
        <v>407</v>
      </c>
    </row>
    <row r="270" spans="1:7" x14ac:dyDescent="0.35">
      <c r="A270" t="str">
        <f t="shared" si="8"/>
        <v>20163101003</v>
      </c>
      <c r="B270">
        <v>3101003</v>
      </c>
      <c r="C270" t="s">
        <v>3</v>
      </c>
      <c r="D270">
        <v>2016</v>
      </c>
      <c r="E270">
        <v>402</v>
      </c>
      <c r="F270">
        <v>1</v>
      </c>
      <c r="G270">
        <f t="shared" si="9"/>
        <v>403</v>
      </c>
    </row>
    <row r="271" spans="1:7" x14ac:dyDescent="0.35">
      <c r="A271" t="str">
        <f t="shared" si="8"/>
        <v>20163101102</v>
      </c>
      <c r="B271">
        <v>3101102</v>
      </c>
      <c r="C271" t="s">
        <v>4</v>
      </c>
      <c r="D271">
        <v>2016</v>
      </c>
      <c r="E271">
        <v>793</v>
      </c>
      <c r="F271">
        <v>498</v>
      </c>
      <c r="G271">
        <f t="shared" si="9"/>
        <v>1291</v>
      </c>
    </row>
    <row r="272" spans="1:7" x14ac:dyDescent="0.35">
      <c r="A272" t="str">
        <f t="shared" si="8"/>
        <v>20163101706</v>
      </c>
      <c r="B272">
        <v>3101706</v>
      </c>
      <c r="C272" t="s">
        <v>5</v>
      </c>
      <c r="D272">
        <v>2016</v>
      </c>
      <c r="E272">
        <v>2919</v>
      </c>
      <c r="F272">
        <v>912</v>
      </c>
      <c r="G272">
        <f t="shared" si="9"/>
        <v>3831</v>
      </c>
    </row>
    <row r="273" spans="1:7" x14ac:dyDescent="0.35">
      <c r="A273" t="str">
        <f t="shared" si="8"/>
        <v>20163101805</v>
      </c>
      <c r="B273">
        <v>3101805</v>
      </c>
      <c r="C273" t="s">
        <v>6</v>
      </c>
      <c r="D273">
        <v>2016</v>
      </c>
      <c r="E273">
        <v>541</v>
      </c>
      <c r="F273">
        <v>238</v>
      </c>
      <c r="G273">
        <f t="shared" si="9"/>
        <v>779</v>
      </c>
    </row>
    <row r="274" spans="1:7" x14ac:dyDescent="0.35">
      <c r="A274" t="str">
        <f t="shared" si="8"/>
        <v>20163102209</v>
      </c>
      <c r="B274">
        <v>3102209</v>
      </c>
      <c r="C274" t="s">
        <v>7</v>
      </c>
      <c r="D274">
        <v>2016</v>
      </c>
      <c r="E274">
        <v>177</v>
      </c>
      <c r="F274">
        <v>27</v>
      </c>
      <c r="G274">
        <f t="shared" si="9"/>
        <v>204</v>
      </c>
    </row>
    <row r="275" spans="1:7" x14ac:dyDescent="0.35">
      <c r="A275" t="str">
        <f t="shared" si="8"/>
        <v>20163102852</v>
      </c>
      <c r="B275">
        <v>3102852</v>
      </c>
      <c r="C275" t="s">
        <v>8</v>
      </c>
      <c r="D275">
        <v>2016</v>
      </c>
      <c r="E275">
        <v>506</v>
      </c>
      <c r="F275">
        <v>0</v>
      </c>
      <c r="G275">
        <f t="shared" si="9"/>
        <v>506</v>
      </c>
    </row>
    <row r="276" spans="1:7" x14ac:dyDescent="0.35">
      <c r="A276" t="str">
        <f t="shared" si="8"/>
        <v>20163103405</v>
      </c>
      <c r="B276">
        <v>3103405</v>
      </c>
      <c r="C276" t="s">
        <v>9</v>
      </c>
      <c r="D276">
        <v>2016</v>
      </c>
      <c r="E276">
        <v>743</v>
      </c>
      <c r="F276">
        <v>362</v>
      </c>
      <c r="G276">
        <f t="shared" si="9"/>
        <v>1105</v>
      </c>
    </row>
    <row r="277" spans="1:7" x14ac:dyDescent="0.35">
      <c r="A277" t="str">
        <f t="shared" si="8"/>
        <v>20163104452</v>
      </c>
      <c r="B277">
        <v>3104452</v>
      </c>
      <c r="C277" t="s">
        <v>10</v>
      </c>
      <c r="D277">
        <v>2016</v>
      </c>
      <c r="E277">
        <v>276</v>
      </c>
      <c r="F277">
        <v>0</v>
      </c>
      <c r="G277">
        <f t="shared" si="9"/>
        <v>276</v>
      </c>
    </row>
    <row r="278" spans="1:7" x14ac:dyDescent="0.35">
      <c r="A278" t="str">
        <f t="shared" si="8"/>
        <v>20163104502</v>
      </c>
      <c r="B278">
        <v>3104502</v>
      </c>
      <c r="C278" t="s">
        <v>11</v>
      </c>
      <c r="D278">
        <v>2016</v>
      </c>
      <c r="E278">
        <v>805</v>
      </c>
      <c r="F278">
        <v>263</v>
      </c>
      <c r="G278">
        <f t="shared" si="9"/>
        <v>1068</v>
      </c>
    </row>
    <row r="279" spans="1:7" x14ac:dyDescent="0.35">
      <c r="A279" t="str">
        <f t="shared" si="8"/>
        <v>20163104700</v>
      </c>
      <c r="B279">
        <v>3104700</v>
      </c>
      <c r="C279" t="s">
        <v>12</v>
      </c>
      <c r="D279">
        <v>2016</v>
      </c>
      <c r="E279">
        <v>451</v>
      </c>
      <c r="F279">
        <v>57</v>
      </c>
      <c r="G279">
        <f t="shared" si="9"/>
        <v>508</v>
      </c>
    </row>
    <row r="280" spans="1:7" x14ac:dyDescent="0.35">
      <c r="A280" t="str">
        <f t="shared" si="8"/>
        <v>20163104809</v>
      </c>
      <c r="B280">
        <v>3104809</v>
      </c>
      <c r="C280" t="s">
        <v>13</v>
      </c>
      <c r="D280">
        <v>2016</v>
      </c>
      <c r="E280">
        <v>384</v>
      </c>
      <c r="F280">
        <v>169</v>
      </c>
      <c r="G280">
        <f t="shared" si="9"/>
        <v>553</v>
      </c>
    </row>
    <row r="281" spans="1:7" x14ac:dyDescent="0.35">
      <c r="A281" t="str">
        <f t="shared" si="8"/>
        <v>20163105202</v>
      </c>
      <c r="B281">
        <v>3105202</v>
      </c>
      <c r="C281" t="s">
        <v>14</v>
      </c>
      <c r="D281">
        <v>2016</v>
      </c>
      <c r="E281">
        <v>338</v>
      </c>
      <c r="F281">
        <v>69</v>
      </c>
      <c r="G281">
        <f t="shared" si="9"/>
        <v>407</v>
      </c>
    </row>
    <row r="282" spans="1:7" x14ac:dyDescent="0.35">
      <c r="A282" t="str">
        <f t="shared" si="8"/>
        <v>20163106507</v>
      </c>
      <c r="B282">
        <v>3106507</v>
      </c>
      <c r="C282" t="s">
        <v>15</v>
      </c>
      <c r="D282">
        <v>2016</v>
      </c>
      <c r="E282">
        <v>218</v>
      </c>
      <c r="F282">
        <v>76</v>
      </c>
      <c r="G282">
        <f t="shared" si="9"/>
        <v>294</v>
      </c>
    </row>
    <row r="283" spans="1:7" x14ac:dyDescent="0.35">
      <c r="A283" t="str">
        <f t="shared" si="8"/>
        <v>20163106655</v>
      </c>
      <c r="B283">
        <v>3106655</v>
      </c>
      <c r="C283" t="s">
        <v>16</v>
      </c>
      <c r="D283">
        <v>2016</v>
      </c>
      <c r="E283">
        <v>298</v>
      </c>
      <c r="F283">
        <v>0</v>
      </c>
      <c r="G283">
        <f t="shared" si="9"/>
        <v>298</v>
      </c>
    </row>
    <row r="284" spans="1:7" x14ac:dyDescent="0.35">
      <c r="A284" t="str">
        <f t="shared" si="8"/>
        <v>20163106606</v>
      </c>
      <c r="B284">
        <v>3106606</v>
      </c>
      <c r="C284" t="s">
        <v>17</v>
      </c>
      <c r="D284">
        <v>2016</v>
      </c>
      <c r="E284">
        <v>222</v>
      </c>
      <c r="F284">
        <v>0</v>
      </c>
      <c r="G284">
        <f t="shared" si="9"/>
        <v>222</v>
      </c>
    </row>
    <row r="285" spans="1:7" x14ac:dyDescent="0.35">
      <c r="A285" t="str">
        <f t="shared" si="8"/>
        <v>20163107307</v>
      </c>
      <c r="B285">
        <v>3107307</v>
      </c>
      <c r="C285" t="s">
        <v>18</v>
      </c>
      <c r="D285">
        <v>2016</v>
      </c>
      <c r="E285">
        <v>941</v>
      </c>
      <c r="F285">
        <v>606</v>
      </c>
      <c r="G285">
        <f t="shared" si="9"/>
        <v>1547</v>
      </c>
    </row>
    <row r="286" spans="1:7" x14ac:dyDescent="0.35">
      <c r="A286" t="str">
        <f t="shared" si="8"/>
        <v>20163108206</v>
      </c>
      <c r="B286">
        <v>3108206</v>
      </c>
      <c r="C286" t="s">
        <v>19</v>
      </c>
      <c r="D286">
        <v>2016</v>
      </c>
      <c r="E286">
        <v>333</v>
      </c>
      <c r="F286">
        <v>196</v>
      </c>
      <c r="G286">
        <f t="shared" si="9"/>
        <v>529</v>
      </c>
    </row>
    <row r="287" spans="1:7" x14ac:dyDescent="0.35">
      <c r="A287" t="str">
        <f t="shared" si="8"/>
        <v>20163108255</v>
      </c>
      <c r="B287">
        <v>3108255</v>
      </c>
      <c r="C287" t="s">
        <v>20</v>
      </c>
      <c r="D287">
        <v>2016</v>
      </c>
      <c r="E287">
        <v>633</v>
      </c>
      <c r="F287">
        <v>138</v>
      </c>
      <c r="G287">
        <f t="shared" si="9"/>
        <v>771</v>
      </c>
    </row>
    <row r="288" spans="1:7" x14ac:dyDescent="0.35">
      <c r="A288" t="str">
        <f t="shared" si="8"/>
        <v>20163108503</v>
      </c>
      <c r="B288">
        <v>3108503</v>
      </c>
      <c r="C288" t="s">
        <v>21</v>
      </c>
      <c r="D288">
        <v>2016</v>
      </c>
      <c r="E288">
        <v>114</v>
      </c>
      <c r="F288">
        <v>97</v>
      </c>
      <c r="G288">
        <f t="shared" si="9"/>
        <v>211</v>
      </c>
    </row>
    <row r="289" spans="1:7" x14ac:dyDescent="0.35">
      <c r="A289" t="str">
        <f t="shared" si="8"/>
        <v>20163108602</v>
      </c>
      <c r="B289">
        <v>3108602</v>
      </c>
      <c r="C289" t="s">
        <v>22</v>
      </c>
      <c r="D289">
        <v>2016</v>
      </c>
      <c r="E289">
        <v>448</v>
      </c>
      <c r="F289">
        <v>394</v>
      </c>
      <c r="G289">
        <f t="shared" si="9"/>
        <v>842</v>
      </c>
    </row>
    <row r="290" spans="1:7" x14ac:dyDescent="0.35">
      <c r="A290" t="str">
        <f t="shared" si="8"/>
        <v>20163108800</v>
      </c>
      <c r="B290">
        <v>3108800</v>
      </c>
      <c r="C290" t="s">
        <v>23</v>
      </c>
      <c r="D290">
        <v>2016</v>
      </c>
      <c r="E290">
        <v>275</v>
      </c>
      <c r="F290">
        <v>31</v>
      </c>
      <c r="G290">
        <f t="shared" si="9"/>
        <v>306</v>
      </c>
    </row>
    <row r="291" spans="1:7" x14ac:dyDescent="0.35">
      <c r="A291" t="str">
        <f t="shared" si="8"/>
        <v>20163109204</v>
      </c>
      <c r="B291">
        <v>3109204</v>
      </c>
      <c r="C291" t="s">
        <v>24</v>
      </c>
      <c r="D291">
        <v>2016</v>
      </c>
      <c r="E291">
        <v>599</v>
      </c>
      <c r="F291">
        <v>0</v>
      </c>
      <c r="G291">
        <f t="shared" si="9"/>
        <v>599</v>
      </c>
    </row>
    <row r="292" spans="1:7" x14ac:dyDescent="0.35">
      <c r="A292" t="str">
        <f t="shared" si="8"/>
        <v>20163109402</v>
      </c>
      <c r="B292">
        <v>3109402</v>
      </c>
      <c r="C292" t="s">
        <v>25</v>
      </c>
      <c r="D292">
        <v>2016</v>
      </c>
      <c r="E292">
        <v>1077</v>
      </c>
      <c r="F292">
        <v>0</v>
      </c>
      <c r="G292">
        <f t="shared" si="9"/>
        <v>1077</v>
      </c>
    </row>
    <row r="293" spans="1:7" x14ac:dyDescent="0.35">
      <c r="A293" t="str">
        <f t="shared" si="8"/>
        <v>20163102704</v>
      </c>
      <c r="B293">
        <v>3102704</v>
      </c>
      <c r="C293" t="s">
        <v>26</v>
      </c>
      <c r="D293">
        <v>2016</v>
      </c>
      <c r="E293">
        <v>692</v>
      </c>
      <c r="F293">
        <v>137</v>
      </c>
      <c r="G293">
        <f t="shared" si="9"/>
        <v>829</v>
      </c>
    </row>
    <row r="294" spans="1:7" x14ac:dyDescent="0.35">
      <c r="A294" t="str">
        <f t="shared" si="8"/>
        <v>20163110806</v>
      </c>
      <c r="B294">
        <v>3110806</v>
      </c>
      <c r="C294" t="s">
        <v>27</v>
      </c>
      <c r="D294">
        <v>2016</v>
      </c>
      <c r="E294">
        <v>271</v>
      </c>
      <c r="F294">
        <v>0</v>
      </c>
      <c r="G294">
        <f t="shared" si="9"/>
        <v>271</v>
      </c>
    </row>
    <row r="295" spans="1:7" x14ac:dyDescent="0.35">
      <c r="A295" t="str">
        <f t="shared" si="8"/>
        <v>20163111150</v>
      </c>
      <c r="B295">
        <v>3111150</v>
      </c>
      <c r="C295" t="s">
        <v>28</v>
      </c>
      <c r="D295">
        <v>2016</v>
      </c>
      <c r="E295">
        <v>312</v>
      </c>
      <c r="F295">
        <v>67</v>
      </c>
      <c r="G295">
        <f t="shared" si="9"/>
        <v>379</v>
      </c>
    </row>
    <row r="296" spans="1:7" x14ac:dyDescent="0.35">
      <c r="A296" t="str">
        <f t="shared" si="8"/>
        <v>20163112059</v>
      </c>
      <c r="B296">
        <v>3112059</v>
      </c>
      <c r="C296" t="s">
        <v>29</v>
      </c>
      <c r="D296">
        <v>2016</v>
      </c>
      <c r="E296">
        <v>353</v>
      </c>
      <c r="F296">
        <v>0</v>
      </c>
      <c r="G296">
        <f t="shared" si="9"/>
        <v>353</v>
      </c>
    </row>
    <row r="297" spans="1:7" x14ac:dyDescent="0.35">
      <c r="A297" t="str">
        <f t="shared" si="8"/>
        <v>20163112307</v>
      </c>
      <c r="B297">
        <v>3112307</v>
      </c>
      <c r="C297" t="s">
        <v>30</v>
      </c>
      <c r="D297">
        <v>2016</v>
      </c>
      <c r="E297">
        <v>1018</v>
      </c>
      <c r="F297">
        <v>0</v>
      </c>
      <c r="G297">
        <f t="shared" si="9"/>
        <v>1018</v>
      </c>
    </row>
    <row r="298" spans="1:7" x14ac:dyDescent="0.35">
      <c r="A298" t="str">
        <f t="shared" si="8"/>
        <v>20163112653</v>
      </c>
      <c r="B298">
        <v>3112653</v>
      </c>
      <c r="C298" t="s">
        <v>31</v>
      </c>
      <c r="D298">
        <v>2016</v>
      </c>
      <c r="E298">
        <v>433</v>
      </c>
      <c r="F298">
        <v>0</v>
      </c>
      <c r="G298">
        <f t="shared" si="9"/>
        <v>433</v>
      </c>
    </row>
    <row r="299" spans="1:7" x14ac:dyDescent="0.35">
      <c r="A299" t="str">
        <f t="shared" si="8"/>
        <v>20163112703</v>
      </c>
      <c r="B299">
        <v>3112703</v>
      </c>
      <c r="C299" t="s">
        <v>32</v>
      </c>
      <c r="D299">
        <v>2016</v>
      </c>
      <c r="E299">
        <v>573</v>
      </c>
      <c r="F299">
        <v>353</v>
      </c>
      <c r="G299">
        <f t="shared" si="9"/>
        <v>926</v>
      </c>
    </row>
    <row r="300" spans="1:7" x14ac:dyDescent="0.35">
      <c r="A300" t="str">
        <f t="shared" si="8"/>
        <v>20163113008</v>
      </c>
      <c r="B300">
        <v>3113008</v>
      </c>
      <c r="C300" t="s">
        <v>33</v>
      </c>
      <c r="D300">
        <v>2016</v>
      </c>
      <c r="E300">
        <v>1058</v>
      </c>
      <c r="F300">
        <v>619</v>
      </c>
      <c r="G300">
        <f t="shared" si="9"/>
        <v>1677</v>
      </c>
    </row>
    <row r="301" spans="1:7" x14ac:dyDescent="0.35">
      <c r="A301" t="str">
        <f t="shared" si="8"/>
        <v>20163113503</v>
      </c>
      <c r="B301">
        <v>3113503</v>
      </c>
      <c r="C301" t="s">
        <v>34</v>
      </c>
      <c r="D301">
        <v>2016</v>
      </c>
      <c r="E301">
        <v>438</v>
      </c>
      <c r="F301">
        <v>134</v>
      </c>
      <c r="G301">
        <f t="shared" si="9"/>
        <v>572</v>
      </c>
    </row>
    <row r="302" spans="1:7" x14ac:dyDescent="0.35">
      <c r="A302" t="str">
        <f t="shared" si="8"/>
        <v>20163113701</v>
      </c>
      <c r="B302">
        <v>3113701</v>
      </c>
      <c r="C302" t="s">
        <v>35</v>
      </c>
      <c r="D302">
        <v>2016</v>
      </c>
      <c r="E302">
        <v>1268</v>
      </c>
      <c r="F302">
        <v>373</v>
      </c>
      <c r="G302">
        <f t="shared" si="9"/>
        <v>1641</v>
      </c>
    </row>
    <row r="303" spans="1:7" x14ac:dyDescent="0.35">
      <c r="A303" t="str">
        <f t="shared" si="8"/>
        <v>20163113800</v>
      </c>
      <c r="B303">
        <v>3113800</v>
      </c>
      <c r="C303" t="s">
        <v>36</v>
      </c>
      <c r="D303">
        <v>2016</v>
      </c>
      <c r="E303">
        <v>155</v>
      </c>
      <c r="F303">
        <v>160</v>
      </c>
      <c r="G303">
        <f t="shared" si="9"/>
        <v>315</v>
      </c>
    </row>
    <row r="304" spans="1:7" x14ac:dyDescent="0.35">
      <c r="A304" t="str">
        <f t="shared" si="8"/>
        <v>20163115458</v>
      </c>
      <c r="B304">
        <v>3115458</v>
      </c>
      <c r="C304" t="s">
        <v>37</v>
      </c>
      <c r="D304">
        <v>2016</v>
      </c>
      <c r="E304">
        <v>655</v>
      </c>
      <c r="F304">
        <v>0</v>
      </c>
      <c r="G304">
        <f t="shared" si="9"/>
        <v>655</v>
      </c>
    </row>
    <row r="305" spans="1:7" x14ac:dyDescent="0.35">
      <c r="A305" t="str">
        <f t="shared" si="8"/>
        <v>20163115474</v>
      </c>
      <c r="B305">
        <v>3115474</v>
      </c>
      <c r="C305" t="s">
        <v>38</v>
      </c>
      <c r="D305">
        <v>2016</v>
      </c>
      <c r="E305">
        <v>266</v>
      </c>
      <c r="F305">
        <v>82</v>
      </c>
      <c r="G305">
        <f t="shared" si="9"/>
        <v>348</v>
      </c>
    </row>
    <row r="306" spans="1:7" x14ac:dyDescent="0.35">
      <c r="A306" t="str">
        <f t="shared" si="8"/>
        <v>20163115706</v>
      </c>
      <c r="B306">
        <v>3115706</v>
      </c>
      <c r="C306" t="s">
        <v>39</v>
      </c>
      <c r="D306">
        <v>2016</v>
      </c>
      <c r="E306">
        <v>349</v>
      </c>
      <c r="F306">
        <v>0</v>
      </c>
      <c r="G306">
        <f t="shared" si="9"/>
        <v>349</v>
      </c>
    </row>
    <row r="307" spans="1:7" x14ac:dyDescent="0.35">
      <c r="A307" t="str">
        <f t="shared" si="8"/>
        <v>20163116100</v>
      </c>
      <c r="B307">
        <v>3116100</v>
      </c>
      <c r="C307" t="s">
        <v>40</v>
      </c>
      <c r="D307">
        <v>2016</v>
      </c>
      <c r="E307">
        <v>562</v>
      </c>
      <c r="F307">
        <v>0</v>
      </c>
      <c r="G307">
        <f t="shared" si="9"/>
        <v>562</v>
      </c>
    </row>
    <row r="308" spans="1:7" x14ac:dyDescent="0.35">
      <c r="A308" t="str">
        <f t="shared" si="8"/>
        <v>20163116159</v>
      </c>
      <c r="B308">
        <v>3116159</v>
      </c>
      <c r="C308" t="s">
        <v>41</v>
      </c>
      <c r="D308">
        <v>2016</v>
      </c>
      <c r="E308">
        <v>813</v>
      </c>
      <c r="F308">
        <v>406</v>
      </c>
      <c r="G308">
        <f t="shared" si="9"/>
        <v>1219</v>
      </c>
    </row>
    <row r="309" spans="1:7" x14ac:dyDescent="0.35">
      <c r="A309" t="str">
        <f t="shared" si="8"/>
        <v>20163116506</v>
      </c>
      <c r="B309">
        <v>3116506</v>
      </c>
      <c r="C309" t="s">
        <v>42</v>
      </c>
      <c r="D309">
        <v>2016</v>
      </c>
      <c r="E309">
        <v>400</v>
      </c>
      <c r="F309">
        <v>17</v>
      </c>
      <c r="G309">
        <f t="shared" si="9"/>
        <v>417</v>
      </c>
    </row>
    <row r="310" spans="1:7" x14ac:dyDescent="0.35">
      <c r="A310" t="str">
        <f t="shared" si="8"/>
        <v>20163116803</v>
      </c>
      <c r="B310">
        <v>3116803</v>
      </c>
      <c r="C310" t="s">
        <v>43</v>
      </c>
      <c r="D310">
        <v>2016</v>
      </c>
      <c r="E310">
        <v>411</v>
      </c>
      <c r="F310">
        <v>0</v>
      </c>
      <c r="G310">
        <f t="shared" si="9"/>
        <v>411</v>
      </c>
    </row>
    <row r="311" spans="1:7" x14ac:dyDescent="0.35">
      <c r="A311" t="str">
        <f t="shared" si="8"/>
        <v>20163117009</v>
      </c>
      <c r="B311">
        <v>3117009</v>
      </c>
      <c r="C311" t="s">
        <v>44</v>
      </c>
      <c r="D311">
        <v>2016</v>
      </c>
      <c r="E311">
        <v>495</v>
      </c>
      <c r="F311">
        <v>104</v>
      </c>
      <c r="G311">
        <f t="shared" si="9"/>
        <v>599</v>
      </c>
    </row>
    <row r="312" spans="1:7" x14ac:dyDescent="0.35">
      <c r="A312" t="str">
        <f t="shared" si="8"/>
        <v>20163117405</v>
      </c>
      <c r="B312">
        <v>3117405</v>
      </c>
      <c r="C312" t="s">
        <v>45</v>
      </c>
      <c r="D312">
        <v>2016</v>
      </c>
      <c r="E312">
        <v>171</v>
      </c>
      <c r="F312">
        <v>198</v>
      </c>
      <c r="G312">
        <f t="shared" si="9"/>
        <v>369</v>
      </c>
    </row>
    <row r="313" spans="1:7" x14ac:dyDescent="0.35">
      <c r="A313" t="str">
        <f t="shared" si="8"/>
        <v>20163117836</v>
      </c>
      <c r="B313">
        <v>3117836</v>
      </c>
      <c r="C313" t="s">
        <v>46</v>
      </c>
      <c r="D313">
        <v>2016</v>
      </c>
      <c r="E313">
        <v>227</v>
      </c>
      <c r="F313">
        <v>148</v>
      </c>
      <c r="G313">
        <f t="shared" si="9"/>
        <v>375</v>
      </c>
    </row>
    <row r="314" spans="1:7" x14ac:dyDescent="0.35">
      <c r="A314" t="str">
        <f t="shared" si="8"/>
        <v>20163118403</v>
      </c>
      <c r="B314">
        <v>3118403</v>
      </c>
      <c r="C314" t="s">
        <v>47</v>
      </c>
      <c r="D314">
        <v>2016</v>
      </c>
      <c r="E314">
        <v>935</v>
      </c>
      <c r="F314">
        <v>155</v>
      </c>
      <c r="G314">
        <f t="shared" si="9"/>
        <v>1090</v>
      </c>
    </row>
    <row r="315" spans="1:7" x14ac:dyDescent="0.35">
      <c r="A315" t="str">
        <f t="shared" si="8"/>
        <v>20163118809</v>
      </c>
      <c r="B315">
        <v>3118809</v>
      </c>
      <c r="C315" t="s">
        <v>48</v>
      </c>
      <c r="D315">
        <v>2016</v>
      </c>
      <c r="E315">
        <v>379</v>
      </c>
      <c r="F315">
        <v>181</v>
      </c>
      <c r="G315">
        <f t="shared" si="9"/>
        <v>560</v>
      </c>
    </row>
    <row r="316" spans="1:7" x14ac:dyDescent="0.35">
      <c r="A316" t="str">
        <f t="shared" si="8"/>
        <v>20163119104</v>
      </c>
      <c r="B316">
        <v>3119104</v>
      </c>
      <c r="C316" t="s">
        <v>49</v>
      </c>
      <c r="D316">
        <v>2016</v>
      </c>
      <c r="E316">
        <v>1493</v>
      </c>
      <c r="F316">
        <v>425</v>
      </c>
      <c r="G316">
        <f t="shared" si="9"/>
        <v>1918</v>
      </c>
    </row>
    <row r="317" spans="1:7" x14ac:dyDescent="0.35">
      <c r="A317" t="str">
        <f t="shared" si="8"/>
        <v>20163119203</v>
      </c>
      <c r="B317">
        <v>3119203</v>
      </c>
      <c r="C317" t="s">
        <v>50</v>
      </c>
      <c r="D317">
        <v>2016</v>
      </c>
      <c r="E317">
        <v>643</v>
      </c>
      <c r="F317">
        <v>240</v>
      </c>
      <c r="G317">
        <f t="shared" si="9"/>
        <v>883</v>
      </c>
    </row>
    <row r="318" spans="1:7" x14ac:dyDescent="0.35">
      <c r="A318" t="str">
        <f t="shared" si="8"/>
        <v>20163119500</v>
      </c>
      <c r="B318">
        <v>3119500</v>
      </c>
      <c r="C318" t="s">
        <v>51</v>
      </c>
      <c r="D318">
        <v>2016</v>
      </c>
      <c r="E318">
        <v>507</v>
      </c>
      <c r="F318">
        <v>282</v>
      </c>
      <c r="G318">
        <f t="shared" si="9"/>
        <v>789</v>
      </c>
    </row>
    <row r="319" spans="1:7" x14ac:dyDescent="0.35">
      <c r="A319" t="str">
        <f t="shared" si="8"/>
        <v>20163120102</v>
      </c>
      <c r="B319">
        <v>3120102</v>
      </c>
      <c r="C319" t="s">
        <v>52</v>
      </c>
      <c r="D319">
        <v>2016</v>
      </c>
      <c r="E319">
        <v>336</v>
      </c>
      <c r="F319">
        <v>0</v>
      </c>
      <c r="G319">
        <f t="shared" si="9"/>
        <v>336</v>
      </c>
    </row>
    <row r="320" spans="1:7" x14ac:dyDescent="0.35">
      <c r="A320" t="str">
        <f t="shared" si="8"/>
        <v>20163120151</v>
      </c>
      <c r="B320">
        <v>3120151</v>
      </c>
      <c r="C320" t="s">
        <v>53</v>
      </c>
      <c r="D320">
        <v>2016</v>
      </c>
      <c r="E320">
        <v>452</v>
      </c>
      <c r="F320">
        <v>188</v>
      </c>
      <c r="G320">
        <f t="shared" si="9"/>
        <v>640</v>
      </c>
    </row>
    <row r="321" spans="1:7" x14ac:dyDescent="0.35">
      <c r="A321" t="str">
        <f t="shared" si="8"/>
        <v>20163120300</v>
      </c>
      <c r="B321">
        <v>3120300</v>
      </c>
      <c r="C321" t="s">
        <v>54</v>
      </c>
      <c r="D321">
        <v>2016</v>
      </c>
      <c r="E321">
        <v>467</v>
      </c>
      <c r="F321">
        <v>0</v>
      </c>
      <c r="G321">
        <f t="shared" si="9"/>
        <v>467</v>
      </c>
    </row>
    <row r="322" spans="1:7" x14ac:dyDescent="0.35">
      <c r="A322" t="str">
        <f t="shared" si="8"/>
        <v>20163120839</v>
      </c>
      <c r="B322">
        <v>3120839</v>
      </c>
      <c r="C322" t="s">
        <v>55</v>
      </c>
      <c r="D322">
        <v>2016</v>
      </c>
      <c r="E322">
        <v>328</v>
      </c>
      <c r="F322">
        <v>0</v>
      </c>
      <c r="G322">
        <f t="shared" si="9"/>
        <v>328</v>
      </c>
    </row>
    <row r="323" spans="1:7" x14ac:dyDescent="0.35">
      <c r="A323" t="str">
        <f t="shared" ref="A323:A386" si="10">D323&amp;B323</f>
        <v>20163120870</v>
      </c>
      <c r="B323">
        <v>3120870</v>
      </c>
      <c r="C323" t="s">
        <v>56</v>
      </c>
      <c r="D323">
        <v>2016</v>
      </c>
      <c r="E323">
        <v>648</v>
      </c>
      <c r="F323">
        <v>0</v>
      </c>
      <c r="G323">
        <f t="shared" ref="G323:G386" si="11">SUM(E323:F323)</f>
        <v>648</v>
      </c>
    </row>
    <row r="324" spans="1:7" x14ac:dyDescent="0.35">
      <c r="A324" t="str">
        <f t="shared" si="10"/>
        <v>20163120904</v>
      </c>
      <c r="B324">
        <v>3120904</v>
      </c>
      <c r="C324" t="s">
        <v>57</v>
      </c>
      <c r="D324">
        <v>2016</v>
      </c>
      <c r="E324">
        <v>4566</v>
      </c>
      <c r="F324">
        <v>0</v>
      </c>
      <c r="G324">
        <f t="shared" si="11"/>
        <v>4566</v>
      </c>
    </row>
    <row r="325" spans="1:7" x14ac:dyDescent="0.35">
      <c r="A325" t="str">
        <f t="shared" si="10"/>
        <v>20163121001</v>
      </c>
      <c r="B325">
        <v>3121001</v>
      </c>
      <c r="C325" t="s">
        <v>58</v>
      </c>
      <c r="D325">
        <v>2016</v>
      </c>
      <c r="E325">
        <v>396</v>
      </c>
      <c r="F325">
        <v>0</v>
      </c>
      <c r="G325">
        <f t="shared" si="11"/>
        <v>396</v>
      </c>
    </row>
    <row r="326" spans="1:7" x14ac:dyDescent="0.35">
      <c r="A326" t="str">
        <f t="shared" si="10"/>
        <v>20163121605</v>
      </c>
      <c r="B326">
        <v>3121605</v>
      </c>
      <c r="C326" t="s">
        <v>59</v>
      </c>
      <c r="D326">
        <v>2016</v>
      </c>
      <c r="E326">
        <v>1067</v>
      </c>
      <c r="F326">
        <v>402</v>
      </c>
      <c r="G326">
        <f t="shared" si="11"/>
        <v>1469</v>
      </c>
    </row>
    <row r="327" spans="1:7" x14ac:dyDescent="0.35">
      <c r="A327" t="str">
        <f t="shared" si="10"/>
        <v>20163122108</v>
      </c>
      <c r="B327">
        <v>3122108</v>
      </c>
      <c r="C327" t="s">
        <v>60</v>
      </c>
      <c r="D327">
        <v>2016</v>
      </c>
      <c r="E327">
        <v>163</v>
      </c>
      <c r="F327">
        <v>0</v>
      </c>
      <c r="G327">
        <f t="shared" si="11"/>
        <v>163</v>
      </c>
    </row>
    <row r="328" spans="1:7" x14ac:dyDescent="0.35">
      <c r="A328" t="str">
        <f t="shared" si="10"/>
        <v>20163122207</v>
      </c>
      <c r="B328">
        <v>3122207</v>
      </c>
      <c r="C328" t="s">
        <v>61</v>
      </c>
      <c r="D328">
        <v>2016</v>
      </c>
      <c r="E328">
        <v>576</v>
      </c>
      <c r="F328">
        <v>0</v>
      </c>
      <c r="G328">
        <f t="shared" si="11"/>
        <v>576</v>
      </c>
    </row>
    <row r="329" spans="1:7" x14ac:dyDescent="0.35">
      <c r="A329" t="str">
        <f t="shared" si="10"/>
        <v>20163122355</v>
      </c>
      <c r="B329">
        <v>3122355</v>
      </c>
      <c r="C329" t="s">
        <v>62</v>
      </c>
      <c r="D329">
        <v>2016</v>
      </c>
      <c r="E329">
        <v>591</v>
      </c>
      <c r="F329">
        <v>283</v>
      </c>
      <c r="G329">
        <f t="shared" si="11"/>
        <v>874</v>
      </c>
    </row>
    <row r="330" spans="1:7" x14ac:dyDescent="0.35">
      <c r="A330" t="str">
        <f t="shared" si="10"/>
        <v>20163122454</v>
      </c>
      <c r="B330">
        <v>3122454</v>
      </c>
      <c r="C330" t="s">
        <v>63</v>
      </c>
      <c r="D330">
        <v>2016</v>
      </c>
      <c r="E330">
        <v>691</v>
      </c>
      <c r="F330">
        <v>15</v>
      </c>
      <c r="G330">
        <f t="shared" si="11"/>
        <v>706</v>
      </c>
    </row>
    <row r="331" spans="1:7" x14ac:dyDescent="0.35">
      <c r="A331" t="str">
        <f t="shared" si="10"/>
        <v>20163122470</v>
      </c>
      <c r="B331">
        <v>3122470</v>
      </c>
      <c r="C331" t="s">
        <v>64</v>
      </c>
      <c r="D331">
        <v>2016</v>
      </c>
      <c r="E331">
        <v>115</v>
      </c>
      <c r="F331">
        <v>55</v>
      </c>
      <c r="G331">
        <f t="shared" si="11"/>
        <v>170</v>
      </c>
    </row>
    <row r="332" spans="1:7" x14ac:dyDescent="0.35">
      <c r="A332" t="str">
        <f t="shared" si="10"/>
        <v>20163123106</v>
      </c>
      <c r="B332">
        <v>3123106</v>
      </c>
      <c r="C332" t="s">
        <v>65</v>
      </c>
      <c r="D332">
        <v>2016</v>
      </c>
      <c r="E332">
        <v>334</v>
      </c>
      <c r="F332">
        <v>0</v>
      </c>
      <c r="G332">
        <f t="shared" si="11"/>
        <v>334</v>
      </c>
    </row>
    <row r="333" spans="1:7" x14ac:dyDescent="0.35">
      <c r="A333" t="str">
        <f t="shared" si="10"/>
        <v>20163123700</v>
      </c>
      <c r="B333">
        <v>3123700</v>
      </c>
      <c r="C333" t="s">
        <v>66</v>
      </c>
      <c r="D333">
        <v>2016</v>
      </c>
      <c r="E333">
        <v>776</v>
      </c>
      <c r="F333">
        <v>168</v>
      </c>
      <c r="G333">
        <f t="shared" si="11"/>
        <v>944</v>
      </c>
    </row>
    <row r="334" spans="1:7" x14ac:dyDescent="0.35">
      <c r="A334" t="str">
        <f t="shared" si="10"/>
        <v>20163123809</v>
      </c>
      <c r="B334">
        <v>3123809</v>
      </c>
      <c r="C334" t="s">
        <v>67</v>
      </c>
      <c r="D334">
        <v>2016</v>
      </c>
      <c r="E334">
        <v>478</v>
      </c>
      <c r="F334">
        <v>0</v>
      </c>
      <c r="G334">
        <f t="shared" si="11"/>
        <v>478</v>
      </c>
    </row>
    <row r="335" spans="1:7" x14ac:dyDescent="0.35">
      <c r="A335" t="str">
        <f t="shared" si="10"/>
        <v>20163124302</v>
      </c>
      <c r="B335">
        <v>3124302</v>
      </c>
      <c r="C335" t="s">
        <v>68</v>
      </c>
      <c r="D335">
        <v>2016</v>
      </c>
      <c r="E335">
        <v>996</v>
      </c>
      <c r="F335">
        <v>0</v>
      </c>
      <c r="G335">
        <f t="shared" si="11"/>
        <v>996</v>
      </c>
    </row>
    <row r="336" spans="1:7" x14ac:dyDescent="0.35">
      <c r="A336" t="str">
        <f t="shared" si="10"/>
        <v>20163125408</v>
      </c>
      <c r="B336">
        <v>3125408</v>
      </c>
      <c r="C336" t="s">
        <v>69</v>
      </c>
      <c r="D336">
        <v>2016</v>
      </c>
      <c r="E336">
        <v>364</v>
      </c>
      <c r="F336">
        <v>0</v>
      </c>
      <c r="G336">
        <f t="shared" si="11"/>
        <v>364</v>
      </c>
    </row>
    <row r="337" spans="1:7" x14ac:dyDescent="0.35">
      <c r="A337" t="str">
        <f t="shared" si="10"/>
        <v>20163125606</v>
      </c>
      <c r="B337">
        <v>3125606</v>
      </c>
      <c r="C337" t="s">
        <v>70</v>
      </c>
      <c r="D337">
        <v>2016</v>
      </c>
      <c r="E337">
        <v>523</v>
      </c>
      <c r="F337">
        <v>32</v>
      </c>
      <c r="G337">
        <f t="shared" si="11"/>
        <v>555</v>
      </c>
    </row>
    <row r="338" spans="1:7" x14ac:dyDescent="0.35">
      <c r="A338" t="str">
        <f t="shared" si="10"/>
        <v>20163125705</v>
      </c>
      <c r="B338">
        <v>3125705</v>
      </c>
      <c r="C338" t="s">
        <v>71</v>
      </c>
      <c r="D338">
        <v>2016</v>
      </c>
      <c r="E338">
        <v>815</v>
      </c>
      <c r="F338">
        <v>491</v>
      </c>
      <c r="G338">
        <f t="shared" si="11"/>
        <v>1306</v>
      </c>
    </row>
    <row r="339" spans="1:7" x14ac:dyDescent="0.35">
      <c r="A339" t="str">
        <f t="shared" si="10"/>
        <v>20163125804</v>
      </c>
      <c r="B339">
        <v>3125804</v>
      </c>
      <c r="C339" t="s">
        <v>72</v>
      </c>
      <c r="D339">
        <v>2016</v>
      </c>
      <c r="E339">
        <v>184</v>
      </c>
      <c r="F339">
        <v>0</v>
      </c>
      <c r="G339">
        <f t="shared" si="11"/>
        <v>184</v>
      </c>
    </row>
    <row r="340" spans="1:7" x14ac:dyDescent="0.35">
      <c r="A340" t="str">
        <f t="shared" si="10"/>
        <v>20163126208</v>
      </c>
      <c r="B340">
        <v>3126208</v>
      </c>
      <c r="C340" t="s">
        <v>73</v>
      </c>
      <c r="D340">
        <v>2016</v>
      </c>
      <c r="E340">
        <v>503</v>
      </c>
      <c r="F340">
        <v>182</v>
      </c>
      <c r="G340">
        <f t="shared" si="11"/>
        <v>685</v>
      </c>
    </row>
    <row r="341" spans="1:7" x14ac:dyDescent="0.35">
      <c r="A341" t="str">
        <f t="shared" si="10"/>
        <v>20163126505</v>
      </c>
      <c r="B341">
        <v>3126505</v>
      </c>
      <c r="C341" t="s">
        <v>74</v>
      </c>
      <c r="D341">
        <v>2016</v>
      </c>
      <c r="E341">
        <v>179</v>
      </c>
      <c r="F341">
        <v>40</v>
      </c>
      <c r="G341">
        <f t="shared" si="11"/>
        <v>219</v>
      </c>
    </row>
    <row r="342" spans="1:7" x14ac:dyDescent="0.35">
      <c r="A342" t="str">
        <f t="shared" si="10"/>
        <v>20163126604</v>
      </c>
      <c r="B342">
        <v>3126604</v>
      </c>
      <c r="C342" t="s">
        <v>75</v>
      </c>
      <c r="D342">
        <v>2016</v>
      </c>
      <c r="E342">
        <v>387</v>
      </c>
      <c r="F342">
        <v>34</v>
      </c>
      <c r="G342">
        <f t="shared" si="11"/>
        <v>421</v>
      </c>
    </row>
    <row r="343" spans="1:7" x14ac:dyDescent="0.35">
      <c r="A343" t="str">
        <f t="shared" si="10"/>
        <v>20163126703</v>
      </c>
      <c r="B343">
        <v>3126703</v>
      </c>
      <c r="C343" t="s">
        <v>76</v>
      </c>
      <c r="D343">
        <v>2016</v>
      </c>
      <c r="E343">
        <v>769</v>
      </c>
      <c r="F343">
        <v>207</v>
      </c>
      <c r="G343">
        <f t="shared" si="11"/>
        <v>976</v>
      </c>
    </row>
    <row r="344" spans="1:7" x14ac:dyDescent="0.35">
      <c r="A344" t="str">
        <f t="shared" si="10"/>
        <v>20163126752</v>
      </c>
      <c r="B344">
        <v>3126752</v>
      </c>
      <c r="C344" t="s">
        <v>77</v>
      </c>
      <c r="D344">
        <v>2016</v>
      </c>
      <c r="E344">
        <v>366</v>
      </c>
      <c r="F344">
        <v>0</v>
      </c>
      <c r="G344">
        <f t="shared" si="11"/>
        <v>366</v>
      </c>
    </row>
    <row r="345" spans="1:7" x14ac:dyDescent="0.35">
      <c r="A345" t="str">
        <f t="shared" si="10"/>
        <v>20163126802</v>
      </c>
      <c r="B345">
        <v>3126802</v>
      </c>
      <c r="C345" t="s">
        <v>78</v>
      </c>
      <c r="D345">
        <v>2016</v>
      </c>
      <c r="E345">
        <v>401</v>
      </c>
      <c r="F345">
        <v>214</v>
      </c>
      <c r="G345">
        <f t="shared" si="11"/>
        <v>615</v>
      </c>
    </row>
    <row r="346" spans="1:7" x14ac:dyDescent="0.35">
      <c r="A346" t="str">
        <f t="shared" si="10"/>
        <v>20163126901</v>
      </c>
      <c r="B346">
        <v>3126901</v>
      </c>
      <c r="C346" t="s">
        <v>79</v>
      </c>
      <c r="D346">
        <v>2016</v>
      </c>
      <c r="E346">
        <v>372</v>
      </c>
      <c r="F346">
        <v>44</v>
      </c>
      <c r="G346">
        <f t="shared" si="11"/>
        <v>416</v>
      </c>
    </row>
    <row r="347" spans="1:7" x14ac:dyDescent="0.35">
      <c r="A347" t="str">
        <f t="shared" si="10"/>
        <v>20163126950</v>
      </c>
      <c r="B347">
        <v>3126950</v>
      </c>
      <c r="C347" t="s">
        <v>80</v>
      </c>
      <c r="D347">
        <v>2016</v>
      </c>
      <c r="E347">
        <v>170</v>
      </c>
      <c r="F347">
        <v>113</v>
      </c>
      <c r="G347">
        <f t="shared" si="11"/>
        <v>283</v>
      </c>
    </row>
    <row r="348" spans="1:7" x14ac:dyDescent="0.35">
      <c r="A348" t="str">
        <f t="shared" si="10"/>
        <v>20163127057</v>
      </c>
      <c r="B348">
        <v>3127057</v>
      </c>
      <c r="C348" t="s">
        <v>81</v>
      </c>
      <c r="D348">
        <v>2016</v>
      </c>
      <c r="E348">
        <v>237</v>
      </c>
      <c r="F348">
        <v>95</v>
      </c>
      <c r="G348">
        <f t="shared" si="11"/>
        <v>332</v>
      </c>
    </row>
    <row r="349" spans="1:7" x14ac:dyDescent="0.35">
      <c r="A349" t="str">
        <f t="shared" si="10"/>
        <v>20163127073</v>
      </c>
      <c r="B349">
        <v>3127073</v>
      </c>
      <c r="C349" t="s">
        <v>82</v>
      </c>
      <c r="D349">
        <v>2016</v>
      </c>
      <c r="E349">
        <v>289</v>
      </c>
      <c r="F349">
        <v>0</v>
      </c>
      <c r="G349">
        <f t="shared" si="11"/>
        <v>289</v>
      </c>
    </row>
    <row r="350" spans="1:7" x14ac:dyDescent="0.35">
      <c r="A350" t="str">
        <f t="shared" si="10"/>
        <v>20163127305</v>
      </c>
      <c r="B350">
        <v>3127305</v>
      </c>
      <c r="C350" t="s">
        <v>83</v>
      </c>
      <c r="D350">
        <v>2016</v>
      </c>
      <c r="E350">
        <v>476</v>
      </c>
      <c r="F350">
        <v>0</v>
      </c>
      <c r="G350">
        <f t="shared" si="11"/>
        <v>476</v>
      </c>
    </row>
    <row r="351" spans="1:7" x14ac:dyDescent="0.35">
      <c r="A351" t="str">
        <f t="shared" si="10"/>
        <v>20163127339</v>
      </c>
      <c r="B351">
        <v>3127339</v>
      </c>
      <c r="C351" t="s">
        <v>84</v>
      </c>
      <c r="D351">
        <v>2016</v>
      </c>
      <c r="E351">
        <v>149</v>
      </c>
      <c r="F351">
        <v>100</v>
      </c>
      <c r="G351">
        <f t="shared" si="11"/>
        <v>249</v>
      </c>
    </row>
    <row r="352" spans="1:7" x14ac:dyDescent="0.35">
      <c r="A352" t="str">
        <f t="shared" si="10"/>
        <v>20163127354</v>
      </c>
      <c r="B352">
        <v>3127354</v>
      </c>
      <c r="C352" t="s">
        <v>85</v>
      </c>
      <c r="D352">
        <v>2016</v>
      </c>
      <c r="E352">
        <v>198</v>
      </c>
      <c r="F352">
        <v>0</v>
      </c>
      <c r="G352">
        <f t="shared" si="11"/>
        <v>198</v>
      </c>
    </row>
    <row r="353" spans="1:7" x14ac:dyDescent="0.35">
      <c r="A353" t="str">
        <f t="shared" si="10"/>
        <v>20163127370</v>
      </c>
      <c r="B353">
        <v>3127370</v>
      </c>
      <c r="C353" t="s">
        <v>86</v>
      </c>
      <c r="D353">
        <v>2016</v>
      </c>
      <c r="E353">
        <v>265</v>
      </c>
      <c r="F353">
        <v>0</v>
      </c>
      <c r="G353">
        <f t="shared" si="11"/>
        <v>265</v>
      </c>
    </row>
    <row r="354" spans="1:7" x14ac:dyDescent="0.35">
      <c r="A354" t="str">
        <f t="shared" si="10"/>
        <v>20163127503</v>
      </c>
      <c r="B354">
        <v>3127503</v>
      </c>
      <c r="C354" t="s">
        <v>87</v>
      </c>
      <c r="D354">
        <v>2016</v>
      </c>
      <c r="E354">
        <v>450</v>
      </c>
      <c r="F354">
        <v>0</v>
      </c>
      <c r="G354">
        <f t="shared" si="11"/>
        <v>450</v>
      </c>
    </row>
    <row r="355" spans="1:7" x14ac:dyDescent="0.35">
      <c r="A355" t="str">
        <f t="shared" si="10"/>
        <v>20163127602</v>
      </c>
      <c r="B355">
        <v>3127602</v>
      </c>
      <c r="C355" t="s">
        <v>88</v>
      </c>
      <c r="D355">
        <v>2016</v>
      </c>
      <c r="E355">
        <v>521</v>
      </c>
      <c r="F355">
        <v>97</v>
      </c>
      <c r="G355">
        <f t="shared" si="11"/>
        <v>618</v>
      </c>
    </row>
    <row r="356" spans="1:7" x14ac:dyDescent="0.35">
      <c r="A356" t="str">
        <f t="shared" si="10"/>
        <v>20163127701</v>
      </c>
      <c r="B356">
        <v>3127701</v>
      </c>
      <c r="C356" t="s">
        <v>89</v>
      </c>
      <c r="D356">
        <v>2016</v>
      </c>
      <c r="E356">
        <v>6876</v>
      </c>
      <c r="F356">
        <v>3815</v>
      </c>
      <c r="G356">
        <f t="shared" si="11"/>
        <v>10691</v>
      </c>
    </row>
    <row r="357" spans="1:7" x14ac:dyDescent="0.35">
      <c r="A357" t="str">
        <f t="shared" si="10"/>
        <v>20163127800</v>
      </c>
      <c r="B357">
        <v>3127800</v>
      </c>
      <c r="C357" t="s">
        <v>90</v>
      </c>
      <c r="D357">
        <v>2016</v>
      </c>
      <c r="E357">
        <v>799</v>
      </c>
      <c r="F357">
        <v>565</v>
      </c>
      <c r="G357">
        <f t="shared" si="11"/>
        <v>1364</v>
      </c>
    </row>
    <row r="358" spans="1:7" x14ac:dyDescent="0.35">
      <c r="A358" t="str">
        <f t="shared" si="10"/>
        <v>20163128006</v>
      </c>
      <c r="B358">
        <v>3128006</v>
      </c>
      <c r="C358" t="s">
        <v>91</v>
      </c>
      <c r="D358">
        <v>2016</v>
      </c>
      <c r="E358">
        <v>1255</v>
      </c>
      <c r="F358">
        <v>0</v>
      </c>
      <c r="G358">
        <f t="shared" si="11"/>
        <v>1255</v>
      </c>
    </row>
    <row r="359" spans="1:7" x14ac:dyDescent="0.35">
      <c r="A359" t="str">
        <f t="shared" si="10"/>
        <v>20163128253</v>
      </c>
      <c r="B359">
        <v>3128253</v>
      </c>
      <c r="C359" t="s">
        <v>92</v>
      </c>
      <c r="D359">
        <v>2016</v>
      </c>
      <c r="E359">
        <v>379</v>
      </c>
      <c r="F359">
        <v>0</v>
      </c>
      <c r="G359">
        <f t="shared" si="11"/>
        <v>379</v>
      </c>
    </row>
    <row r="360" spans="1:7" x14ac:dyDescent="0.35">
      <c r="A360" t="str">
        <f t="shared" si="10"/>
        <v>20163129608</v>
      </c>
      <c r="B360">
        <v>3129608</v>
      </c>
      <c r="C360" t="s">
        <v>93</v>
      </c>
      <c r="D360">
        <v>2016</v>
      </c>
      <c r="E360">
        <v>565</v>
      </c>
      <c r="F360">
        <v>28</v>
      </c>
      <c r="G360">
        <f t="shared" si="11"/>
        <v>593</v>
      </c>
    </row>
    <row r="361" spans="1:7" x14ac:dyDescent="0.35">
      <c r="A361" t="str">
        <f t="shared" si="10"/>
        <v>20163129657</v>
      </c>
      <c r="B361">
        <v>3129657</v>
      </c>
      <c r="C361" t="s">
        <v>94</v>
      </c>
      <c r="D361">
        <v>2016</v>
      </c>
      <c r="E361">
        <v>271</v>
      </c>
      <c r="F361">
        <v>210</v>
      </c>
      <c r="G361">
        <f t="shared" si="11"/>
        <v>481</v>
      </c>
    </row>
    <row r="362" spans="1:7" x14ac:dyDescent="0.35">
      <c r="A362" t="str">
        <f t="shared" si="10"/>
        <v>20163130051</v>
      </c>
      <c r="B362">
        <v>3130051</v>
      </c>
      <c r="C362" t="s">
        <v>95</v>
      </c>
      <c r="D362">
        <v>2016</v>
      </c>
      <c r="E362">
        <v>471</v>
      </c>
      <c r="F362">
        <v>0</v>
      </c>
      <c r="G362">
        <f t="shared" si="11"/>
        <v>471</v>
      </c>
    </row>
    <row r="363" spans="1:7" x14ac:dyDescent="0.35">
      <c r="A363" t="str">
        <f t="shared" si="10"/>
        <v>20163130556</v>
      </c>
      <c r="B363">
        <v>3130556</v>
      </c>
      <c r="C363" t="s">
        <v>96</v>
      </c>
      <c r="D363">
        <v>2016</v>
      </c>
      <c r="E363">
        <v>487</v>
      </c>
      <c r="F363">
        <v>0</v>
      </c>
      <c r="G363">
        <f t="shared" si="11"/>
        <v>487</v>
      </c>
    </row>
    <row r="364" spans="1:7" x14ac:dyDescent="0.35">
      <c r="A364" t="str">
        <f t="shared" si="10"/>
        <v>20163130655</v>
      </c>
      <c r="B364">
        <v>3130655</v>
      </c>
      <c r="C364" t="s">
        <v>97</v>
      </c>
      <c r="D364">
        <v>2016</v>
      </c>
      <c r="E364">
        <v>374</v>
      </c>
      <c r="F364">
        <v>83</v>
      </c>
      <c r="G364">
        <f t="shared" si="11"/>
        <v>457</v>
      </c>
    </row>
    <row r="365" spans="1:7" x14ac:dyDescent="0.35">
      <c r="A365" t="str">
        <f t="shared" si="10"/>
        <v>20163130903</v>
      </c>
      <c r="B365">
        <v>3130903</v>
      </c>
      <c r="C365" t="s">
        <v>98</v>
      </c>
      <c r="D365">
        <v>2016</v>
      </c>
      <c r="E365">
        <v>907</v>
      </c>
      <c r="F365">
        <v>75</v>
      </c>
      <c r="G365">
        <f t="shared" si="11"/>
        <v>982</v>
      </c>
    </row>
    <row r="366" spans="1:7" x14ac:dyDescent="0.35">
      <c r="A366" t="str">
        <f t="shared" si="10"/>
        <v>20163131109</v>
      </c>
      <c r="B366">
        <v>3131109</v>
      </c>
      <c r="C366" t="s">
        <v>99</v>
      </c>
      <c r="D366">
        <v>2016</v>
      </c>
      <c r="E366">
        <v>479</v>
      </c>
      <c r="F366">
        <v>0</v>
      </c>
      <c r="G366">
        <f t="shared" si="11"/>
        <v>479</v>
      </c>
    </row>
    <row r="367" spans="1:7" x14ac:dyDescent="0.35">
      <c r="A367" t="str">
        <f t="shared" si="10"/>
        <v>20163131208</v>
      </c>
      <c r="B367">
        <v>3131208</v>
      </c>
      <c r="C367" t="s">
        <v>100</v>
      </c>
      <c r="D367">
        <v>2016</v>
      </c>
      <c r="E367">
        <v>726</v>
      </c>
      <c r="F367">
        <v>305</v>
      </c>
      <c r="G367">
        <f t="shared" si="11"/>
        <v>1031</v>
      </c>
    </row>
    <row r="368" spans="1:7" x14ac:dyDescent="0.35">
      <c r="A368" t="str">
        <f t="shared" si="10"/>
        <v>20163131802</v>
      </c>
      <c r="B368">
        <v>3131802</v>
      </c>
      <c r="C368" t="s">
        <v>101</v>
      </c>
      <c r="D368">
        <v>2016</v>
      </c>
      <c r="E368">
        <v>664</v>
      </c>
      <c r="F368">
        <v>2</v>
      </c>
      <c r="G368">
        <f t="shared" si="11"/>
        <v>666</v>
      </c>
    </row>
    <row r="369" spans="1:7" x14ac:dyDescent="0.35">
      <c r="A369" t="str">
        <f t="shared" si="10"/>
        <v>20163132008</v>
      </c>
      <c r="B369">
        <v>3132008</v>
      </c>
      <c r="C369" t="s">
        <v>102</v>
      </c>
      <c r="D369">
        <v>2016</v>
      </c>
      <c r="E369">
        <v>204</v>
      </c>
      <c r="F369">
        <v>33</v>
      </c>
      <c r="G369">
        <f t="shared" si="11"/>
        <v>237</v>
      </c>
    </row>
    <row r="370" spans="1:7" x14ac:dyDescent="0.35">
      <c r="A370" t="str">
        <f t="shared" si="10"/>
        <v>20163132107</v>
      </c>
      <c r="B370">
        <v>3132107</v>
      </c>
      <c r="C370" t="s">
        <v>103</v>
      </c>
      <c r="D370">
        <v>2016</v>
      </c>
      <c r="E370">
        <v>1220</v>
      </c>
      <c r="F370">
        <v>1105</v>
      </c>
      <c r="G370">
        <f t="shared" si="11"/>
        <v>2325</v>
      </c>
    </row>
    <row r="371" spans="1:7" x14ac:dyDescent="0.35">
      <c r="A371" t="str">
        <f t="shared" si="10"/>
        <v>20163132305</v>
      </c>
      <c r="B371">
        <v>3132305</v>
      </c>
      <c r="C371" t="s">
        <v>104</v>
      </c>
      <c r="D371">
        <v>2016</v>
      </c>
      <c r="E371">
        <v>731</v>
      </c>
      <c r="F371">
        <v>513</v>
      </c>
      <c r="G371">
        <f t="shared" si="11"/>
        <v>1244</v>
      </c>
    </row>
    <row r="372" spans="1:7" x14ac:dyDescent="0.35">
      <c r="A372" t="str">
        <f t="shared" si="10"/>
        <v>20163132503</v>
      </c>
      <c r="B372">
        <v>3132503</v>
      </c>
      <c r="C372" t="s">
        <v>105</v>
      </c>
      <c r="D372">
        <v>2016</v>
      </c>
      <c r="E372">
        <v>1531</v>
      </c>
      <c r="F372">
        <v>335</v>
      </c>
      <c r="G372">
        <f t="shared" si="11"/>
        <v>1866</v>
      </c>
    </row>
    <row r="373" spans="1:7" x14ac:dyDescent="0.35">
      <c r="A373" t="str">
        <f t="shared" si="10"/>
        <v>20163132701</v>
      </c>
      <c r="B373">
        <v>3132701</v>
      </c>
      <c r="C373" t="s">
        <v>106</v>
      </c>
      <c r="D373">
        <v>2016</v>
      </c>
      <c r="E373">
        <v>762</v>
      </c>
      <c r="F373">
        <v>593</v>
      </c>
      <c r="G373">
        <f t="shared" si="11"/>
        <v>1355</v>
      </c>
    </row>
    <row r="374" spans="1:7" x14ac:dyDescent="0.35">
      <c r="A374" t="str">
        <f t="shared" si="10"/>
        <v>20163133204</v>
      </c>
      <c r="B374">
        <v>3133204</v>
      </c>
      <c r="C374" t="s">
        <v>107</v>
      </c>
      <c r="D374">
        <v>2016</v>
      </c>
      <c r="E374">
        <v>784</v>
      </c>
      <c r="F374">
        <v>0</v>
      </c>
      <c r="G374">
        <f t="shared" si="11"/>
        <v>784</v>
      </c>
    </row>
    <row r="375" spans="1:7" x14ac:dyDescent="0.35">
      <c r="A375" t="str">
        <f t="shared" si="10"/>
        <v>20163133303</v>
      </c>
      <c r="B375">
        <v>3133303</v>
      </c>
      <c r="C375" t="s">
        <v>108</v>
      </c>
      <c r="D375">
        <v>2016</v>
      </c>
      <c r="E375">
        <v>773</v>
      </c>
      <c r="F375">
        <v>306</v>
      </c>
      <c r="G375">
        <f t="shared" si="11"/>
        <v>1079</v>
      </c>
    </row>
    <row r="376" spans="1:7" x14ac:dyDescent="0.35">
      <c r="A376" t="str">
        <f t="shared" si="10"/>
        <v>20163134004</v>
      </c>
      <c r="B376">
        <v>3134004</v>
      </c>
      <c r="C376" t="s">
        <v>109</v>
      </c>
      <c r="D376">
        <v>2016</v>
      </c>
      <c r="E376">
        <v>515</v>
      </c>
      <c r="F376">
        <v>365</v>
      </c>
      <c r="G376">
        <f t="shared" si="11"/>
        <v>880</v>
      </c>
    </row>
    <row r="377" spans="1:7" x14ac:dyDescent="0.35">
      <c r="A377" t="str">
        <f t="shared" si="10"/>
        <v>20163134103</v>
      </c>
      <c r="B377">
        <v>3134103</v>
      </c>
      <c r="C377" t="s">
        <v>110</v>
      </c>
      <c r="D377">
        <v>2016</v>
      </c>
      <c r="E377">
        <v>257</v>
      </c>
      <c r="F377">
        <v>188</v>
      </c>
      <c r="G377">
        <f t="shared" si="11"/>
        <v>445</v>
      </c>
    </row>
    <row r="378" spans="1:7" x14ac:dyDescent="0.35">
      <c r="A378" t="str">
        <f t="shared" si="10"/>
        <v>20163134707</v>
      </c>
      <c r="B378">
        <v>3134707</v>
      </c>
      <c r="C378" t="s">
        <v>111</v>
      </c>
      <c r="D378">
        <v>2016</v>
      </c>
      <c r="E378">
        <v>915</v>
      </c>
      <c r="F378">
        <v>39</v>
      </c>
      <c r="G378">
        <f t="shared" si="11"/>
        <v>954</v>
      </c>
    </row>
    <row r="379" spans="1:7" x14ac:dyDescent="0.35">
      <c r="A379" t="str">
        <f t="shared" si="10"/>
        <v>20163135050</v>
      </c>
      <c r="B379">
        <v>3135050</v>
      </c>
      <c r="C379" t="s">
        <v>112</v>
      </c>
      <c r="D379">
        <v>2016</v>
      </c>
      <c r="E379">
        <v>1179</v>
      </c>
      <c r="F379">
        <v>311</v>
      </c>
      <c r="G379">
        <f t="shared" si="11"/>
        <v>1490</v>
      </c>
    </row>
    <row r="380" spans="1:7" x14ac:dyDescent="0.35">
      <c r="A380" t="str">
        <f t="shared" si="10"/>
        <v>20163135076</v>
      </c>
      <c r="B380">
        <v>3135076</v>
      </c>
      <c r="C380" t="s">
        <v>113</v>
      </c>
      <c r="D380">
        <v>2016</v>
      </c>
      <c r="E380">
        <v>306</v>
      </c>
      <c r="F380">
        <v>0</v>
      </c>
      <c r="G380">
        <f t="shared" si="11"/>
        <v>306</v>
      </c>
    </row>
    <row r="381" spans="1:7" x14ac:dyDescent="0.35">
      <c r="A381" t="str">
        <f t="shared" si="10"/>
        <v>20163135100</v>
      </c>
      <c r="B381">
        <v>3135100</v>
      </c>
      <c r="C381" t="s">
        <v>114</v>
      </c>
      <c r="D381">
        <v>2016</v>
      </c>
      <c r="E381">
        <v>1995</v>
      </c>
      <c r="F381">
        <v>819</v>
      </c>
      <c r="G381">
        <f t="shared" si="11"/>
        <v>2814</v>
      </c>
    </row>
    <row r="382" spans="1:7" x14ac:dyDescent="0.35">
      <c r="A382" t="str">
        <f t="shared" si="10"/>
        <v>20163135209</v>
      </c>
      <c r="B382">
        <v>3135209</v>
      </c>
      <c r="C382" t="s">
        <v>115</v>
      </c>
      <c r="D382">
        <v>2016</v>
      </c>
      <c r="E382">
        <v>1743</v>
      </c>
      <c r="F382">
        <v>978</v>
      </c>
      <c r="G382">
        <f t="shared" si="11"/>
        <v>2721</v>
      </c>
    </row>
    <row r="383" spans="1:7" x14ac:dyDescent="0.35">
      <c r="A383" t="str">
        <f t="shared" si="10"/>
        <v>20163135357</v>
      </c>
      <c r="B383">
        <v>3135357</v>
      </c>
      <c r="C383" t="s">
        <v>116</v>
      </c>
      <c r="D383">
        <v>2016</v>
      </c>
      <c r="E383">
        <v>334</v>
      </c>
      <c r="F383">
        <v>307</v>
      </c>
      <c r="G383">
        <f t="shared" si="11"/>
        <v>641</v>
      </c>
    </row>
    <row r="384" spans="1:7" x14ac:dyDescent="0.35">
      <c r="A384" t="str">
        <f t="shared" si="10"/>
        <v>20163135456</v>
      </c>
      <c r="B384">
        <v>3135456</v>
      </c>
      <c r="C384" t="s">
        <v>117</v>
      </c>
      <c r="D384">
        <v>2016</v>
      </c>
      <c r="E384">
        <v>245</v>
      </c>
      <c r="F384">
        <v>0</v>
      </c>
      <c r="G384">
        <f t="shared" si="11"/>
        <v>245</v>
      </c>
    </row>
    <row r="385" spans="1:7" x14ac:dyDescent="0.35">
      <c r="A385" t="str">
        <f t="shared" si="10"/>
        <v>20163135605</v>
      </c>
      <c r="B385">
        <v>3135605</v>
      </c>
      <c r="C385" t="s">
        <v>118</v>
      </c>
      <c r="D385">
        <v>2016</v>
      </c>
      <c r="E385">
        <v>388</v>
      </c>
      <c r="F385">
        <v>26</v>
      </c>
      <c r="G385">
        <f t="shared" si="11"/>
        <v>414</v>
      </c>
    </row>
    <row r="386" spans="1:7" x14ac:dyDescent="0.35">
      <c r="A386" t="str">
        <f t="shared" si="10"/>
        <v>20163135803</v>
      </c>
      <c r="B386">
        <v>3135803</v>
      </c>
      <c r="C386" t="s">
        <v>119</v>
      </c>
      <c r="D386">
        <v>2016</v>
      </c>
      <c r="E386">
        <v>957</v>
      </c>
      <c r="F386">
        <v>177</v>
      </c>
      <c r="G386">
        <f t="shared" si="11"/>
        <v>1134</v>
      </c>
    </row>
    <row r="387" spans="1:7" x14ac:dyDescent="0.35">
      <c r="A387" t="str">
        <f t="shared" ref="A387:A450" si="12">D387&amp;B387</f>
        <v>20163136009</v>
      </c>
      <c r="B387">
        <v>3136009</v>
      </c>
      <c r="C387" t="s">
        <v>120</v>
      </c>
      <c r="D387">
        <v>2016</v>
      </c>
      <c r="E387">
        <v>925</v>
      </c>
      <c r="F387">
        <v>462</v>
      </c>
      <c r="G387">
        <f t="shared" ref="G387:G450" si="13">SUM(E387:F387)</f>
        <v>1387</v>
      </c>
    </row>
    <row r="388" spans="1:7" x14ac:dyDescent="0.35">
      <c r="A388" t="str">
        <f t="shared" si="12"/>
        <v>20163136405</v>
      </c>
      <c r="B388">
        <v>3136405</v>
      </c>
      <c r="C388" t="s">
        <v>121</v>
      </c>
      <c r="D388">
        <v>2016</v>
      </c>
      <c r="E388">
        <v>296</v>
      </c>
      <c r="F388">
        <v>251</v>
      </c>
      <c r="G388">
        <f t="shared" si="13"/>
        <v>547</v>
      </c>
    </row>
    <row r="389" spans="1:7" x14ac:dyDescent="0.35">
      <c r="A389" t="str">
        <f t="shared" si="12"/>
        <v>20163136504</v>
      </c>
      <c r="B389">
        <v>3136504</v>
      </c>
      <c r="C389" t="s">
        <v>122</v>
      </c>
      <c r="D389">
        <v>2016</v>
      </c>
      <c r="E389">
        <v>128</v>
      </c>
      <c r="F389">
        <v>114</v>
      </c>
      <c r="G389">
        <f t="shared" si="13"/>
        <v>242</v>
      </c>
    </row>
    <row r="390" spans="1:7" x14ac:dyDescent="0.35">
      <c r="A390" t="str">
        <f t="shared" si="12"/>
        <v>20163136520</v>
      </c>
      <c r="B390">
        <v>3136520</v>
      </c>
      <c r="C390" t="s">
        <v>123</v>
      </c>
      <c r="D390">
        <v>2016</v>
      </c>
      <c r="E390">
        <v>146</v>
      </c>
      <c r="F390">
        <v>0</v>
      </c>
      <c r="G390">
        <f t="shared" si="13"/>
        <v>146</v>
      </c>
    </row>
    <row r="391" spans="1:7" x14ac:dyDescent="0.35">
      <c r="A391" t="str">
        <f t="shared" si="12"/>
        <v>20163136553</v>
      </c>
      <c r="B391">
        <v>3136553</v>
      </c>
      <c r="C391" t="s">
        <v>124</v>
      </c>
      <c r="D391">
        <v>2016</v>
      </c>
      <c r="E391">
        <v>308</v>
      </c>
      <c r="F391">
        <v>0</v>
      </c>
      <c r="G391">
        <f t="shared" si="13"/>
        <v>308</v>
      </c>
    </row>
    <row r="392" spans="1:7" x14ac:dyDescent="0.35">
      <c r="A392" t="str">
        <f t="shared" si="12"/>
        <v>20163136579</v>
      </c>
      <c r="B392">
        <v>3136579</v>
      </c>
      <c r="C392" t="s">
        <v>125</v>
      </c>
      <c r="D392">
        <v>2016</v>
      </c>
      <c r="E392">
        <v>413</v>
      </c>
      <c r="F392">
        <v>0</v>
      </c>
      <c r="G392">
        <f t="shared" si="13"/>
        <v>413</v>
      </c>
    </row>
    <row r="393" spans="1:7" x14ac:dyDescent="0.35">
      <c r="A393" t="str">
        <f t="shared" si="12"/>
        <v>20163136801</v>
      </c>
      <c r="B393">
        <v>3136801</v>
      </c>
      <c r="C393" t="s">
        <v>126</v>
      </c>
      <c r="D393">
        <v>2016</v>
      </c>
      <c r="E393">
        <v>285</v>
      </c>
      <c r="F393">
        <v>0</v>
      </c>
      <c r="G393">
        <f t="shared" si="13"/>
        <v>285</v>
      </c>
    </row>
    <row r="394" spans="1:7" x14ac:dyDescent="0.35">
      <c r="A394" t="str">
        <f t="shared" si="12"/>
        <v>20163136959</v>
      </c>
      <c r="B394">
        <v>3136959</v>
      </c>
      <c r="C394" t="s">
        <v>127</v>
      </c>
      <c r="D394">
        <v>2016</v>
      </c>
      <c r="E394">
        <v>371</v>
      </c>
      <c r="F394">
        <v>176</v>
      </c>
      <c r="G394">
        <f t="shared" si="13"/>
        <v>547</v>
      </c>
    </row>
    <row r="395" spans="1:7" x14ac:dyDescent="0.35">
      <c r="A395" t="str">
        <f t="shared" si="12"/>
        <v>20163137007</v>
      </c>
      <c r="B395">
        <v>3137007</v>
      </c>
      <c r="C395" t="s">
        <v>128</v>
      </c>
      <c r="D395">
        <v>2016</v>
      </c>
      <c r="E395">
        <v>778</v>
      </c>
      <c r="F395">
        <v>248</v>
      </c>
      <c r="G395">
        <f t="shared" si="13"/>
        <v>1026</v>
      </c>
    </row>
    <row r="396" spans="1:7" x14ac:dyDescent="0.35">
      <c r="A396" t="str">
        <f t="shared" si="12"/>
        <v>20163137304</v>
      </c>
      <c r="B396">
        <v>3137304</v>
      </c>
      <c r="C396" t="s">
        <v>129</v>
      </c>
      <c r="D396">
        <v>2016</v>
      </c>
      <c r="E396">
        <v>322</v>
      </c>
      <c r="F396">
        <v>0</v>
      </c>
      <c r="G396">
        <f t="shared" si="13"/>
        <v>322</v>
      </c>
    </row>
    <row r="397" spans="1:7" x14ac:dyDescent="0.35">
      <c r="A397" t="str">
        <f t="shared" si="12"/>
        <v>20163138104</v>
      </c>
      <c r="B397">
        <v>3138104</v>
      </c>
      <c r="C397" t="s">
        <v>130</v>
      </c>
      <c r="D397">
        <v>2016</v>
      </c>
      <c r="E397">
        <v>375</v>
      </c>
      <c r="F397">
        <v>114</v>
      </c>
      <c r="G397">
        <f t="shared" si="13"/>
        <v>489</v>
      </c>
    </row>
    <row r="398" spans="1:7" x14ac:dyDescent="0.35">
      <c r="A398" t="str">
        <f t="shared" si="12"/>
        <v>20163138351</v>
      </c>
      <c r="B398">
        <v>3138351</v>
      </c>
      <c r="C398" t="s">
        <v>131</v>
      </c>
      <c r="D398">
        <v>2016</v>
      </c>
      <c r="E398">
        <v>118</v>
      </c>
      <c r="F398">
        <v>108</v>
      </c>
      <c r="G398">
        <f t="shared" si="13"/>
        <v>226</v>
      </c>
    </row>
    <row r="399" spans="1:7" x14ac:dyDescent="0.35">
      <c r="A399" t="str">
        <f t="shared" si="12"/>
        <v>20163138658</v>
      </c>
      <c r="B399">
        <v>3138658</v>
      </c>
      <c r="C399" t="s">
        <v>132</v>
      </c>
      <c r="D399">
        <v>2016</v>
      </c>
      <c r="E399">
        <v>401</v>
      </c>
      <c r="F399">
        <v>241</v>
      </c>
      <c r="G399">
        <f t="shared" si="13"/>
        <v>642</v>
      </c>
    </row>
    <row r="400" spans="1:7" x14ac:dyDescent="0.35">
      <c r="A400" t="str">
        <f t="shared" si="12"/>
        <v>20163138682</v>
      </c>
      <c r="B400">
        <v>3138682</v>
      </c>
      <c r="C400" t="s">
        <v>133</v>
      </c>
      <c r="D400">
        <v>2016</v>
      </c>
      <c r="E400">
        <v>187</v>
      </c>
      <c r="F400">
        <v>82</v>
      </c>
      <c r="G400">
        <f t="shared" si="13"/>
        <v>269</v>
      </c>
    </row>
    <row r="401" spans="1:7" x14ac:dyDescent="0.35">
      <c r="A401" t="str">
        <f t="shared" si="12"/>
        <v>20163138906</v>
      </c>
      <c r="B401">
        <v>3138906</v>
      </c>
      <c r="C401" t="s">
        <v>134</v>
      </c>
      <c r="D401">
        <v>2016</v>
      </c>
      <c r="E401">
        <v>449</v>
      </c>
      <c r="F401">
        <v>0</v>
      </c>
      <c r="G401">
        <f t="shared" si="13"/>
        <v>449</v>
      </c>
    </row>
    <row r="402" spans="1:7" x14ac:dyDescent="0.35">
      <c r="A402" t="str">
        <f t="shared" si="12"/>
        <v>20163139201</v>
      </c>
      <c r="B402">
        <v>3139201</v>
      </c>
      <c r="C402" t="s">
        <v>135</v>
      </c>
      <c r="D402">
        <v>2016</v>
      </c>
      <c r="E402">
        <v>395</v>
      </c>
      <c r="F402">
        <v>167</v>
      </c>
      <c r="G402">
        <f t="shared" si="13"/>
        <v>562</v>
      </c>
    </row>
    <row r="403" spans="1:7" x14ac:dyDescent="0.35">
      <c r="A403" t="str">
        <f t="shared" si="12"/>
        <v>20163139250</v>
      </c>
      <c r="B403">
        <v>3139250</v>
      </c>
      <c r="C403" t="s">
        <v>136</v>
      </c>
      <c r="D403">
        <v>2016</v>
      </c>
      <c r="E403">
        <v>374</v>
      </c>
      <c r="F403">
        <v>0</v>
      </c>
      <c r="G403">
        <f t="shared" si="13"/>
        <v>374</v>
      </c>
    </row>
    <row r="404" spans="1:7" x14ac:dyDescent="0.35">
      <c r="A404" t="str">
        <f t="shared" si="12"/>
        <v>20163139300</v>
      </c>
      <c r="B404">
        <v>3139300</v>
      </c>
      <c r="C404" t="s">
        <v>137</v>
      </c>
      <c r="D404">
        <v>2016</v>
      </c>
      <c r="E404">
        <v>1069</v>
      </c>
      <c r="F404">
        <v>590</v>
      </c>
      <c r="G404">
        <f t="shared" si="13"/>
        <v>1659</v>
      </c>
    </row>
    <row r="405" spans="1:7" x14ac:dyDescent="0.35">
      <c r="A405" t="str">
        <f t="shared" si="12"/>
        <v>20163139607</v>
      </c>
      <c r="B405">
        <v>3139607</v>
      </c>
      <c r="C405" t="s">
        <v>138</v>
      </c>
      <c r="D405">
        <v>2016</v>
      </c>
      <c r="E405">
        <v>1845</v>
      </c>
      <c r="F405">
        <v>656</v>
      </c>
      <c r="G405">
        <f t="shared" si="13"/>
        <v>2501</v>
      </c>
    </row>
    <row r="406" spans="1:7" x14ac:dyDescent="0.35">
      <c r="A406" t="str">
        <f t="shared" si="12"/>
        <v>20163140100</v>
      </c>
      <c r="B406">
        <v>3140100</v>
      </c>
      <c r="C406" t="s">
        <v>139</v>
      </c>
      <c r="D406">
        <v>2016</v>
      </c>
      <c r="E406">
        <v>320</v>
      </c>
      <c r="F406">
        <v>0</v>
      </c>
      <c r="G406">
        <f t="shared" si="13"/>
        <v>320</v>
      </c>
    </row>
    <row r="407" spans="1:7" x14ac:dyDescent="0.35">
      <c r="A407" t="str">
        <f t="shared" si="12"/>
        <v>20163140555</v>
      </c>
      <c r="B407">
        <v>3140555</v>
      </c>
      <c r="C407" t="s">
        <v>140</v>
      </c>
      <c r="D407">
        <v>2016</v>
      </c>
      <c r="E407">
        <v>403</v>
      </c>
      <c r="F407">
        <v>285</v>
      </c>
      <c r="G407">
        <f t="shared" si="13"/>
        <v>688</v>
      </c>
    </row>
    <row r="408" spans="1:7" x14ac:dyDescent="0.35">
      <c r="A408" t="str">
        <f t="shared" si="12"/>
        <v>20163140605</v>
      </c>
      <c r="B408">
        <v>3140605</v>
      </c>
      <c r="C408" t="s">
        <v>141</v>
      </c>
      <c r="D408">
        <v>2016</v>
      </c>
      <c r="E408">
        <v>363</v>
      </c>
      <c r="F408">
        <v>59</v>
      </c>
      <c r="G408">
        <f t="shared" si="13"/>
        <v>422</v>
      </c>
    </row>
    <row r="409" spans="1:7" x14ac:dyDescent="0.35">
      <c r="A409" t="str">
        <f t="shared" si="12"/>
        <v>20163171501</v>
      </c>
      <c r="B409">
        <v>3171501</v>
      </c>
      <c r="C409" t="s">
        <v>142</v>
      </c>
      <c r="D409">
        <v>2016</v>
      </c>
      <c r="E409">
        <v>315</v>
      </c>
      <c r="F409">
        <v>0</v>
      </c>
      <c r="G409">
        <f t="shared" si="13"/>
        <v>315</v>
      </c>
    </row>
    <row r="410" spans="1:7" x14ac:dyDescent="0.35">
      <c r="A410" t="str">
        <f t="shared" si="12"/>
        <v>20163140852</v>
      </c>
      <c r="B410">
        <v>3140852</v>
      </c>
      <c r="C410" t="s">
        <v>143</v>
      </c>
      <c r="D410">
        <v>2016</v>
      </c>
      <c r="E410">
        <v>612</v>
      </c>
      <c r="F410">
        <v>220</v>
      </c>
      <c r="G410">
        <f t="shared" si="13"/>
        <v>832</v>
      </c>
    </row>
    <row r="411" spans="1:7" x14ac:dyDescent="0.35">
      <c r="A411" t="str">
        <f t="shared" si="12"/>
        <v>20163141009</v>
      </c>
      <c r="B411">
        <v>3141009</v>
      </c>
      <c r="C411" t="s">
        <v>144</v>
      </c>
      <c r="D411">
        <v>2016</v>
      </c>
      <c r="E411">
        <v>424</v>
      </c>
      <c r="F411">
        <v>0</v>
      </c>
      <c r="G411">
        <f t="shared" si="13"/>
        <v>424</v>
      </c>
    </row>
    <row r="412" spans="1:7" x14ac:dyDescent="0.35">
      <c r="A412" t="str">
        <f t="shared" si="12"/>
        <v>20163141405</v>
      </c>
      <c r="B412">
        <v>3141405</v>
      </c>
      <c r="C412" t="s">
        <v>145</v>
      </c>
      <c r="D412">
        <v>2016</v>
      </c>
      <c r="E412">
        <v>829</v>
      </c>
      <c r="F412">
        <v>0</v>
      </c>
      <c r="G412">
        <f t="shared" si="13"/>
        <v>829</v>
      </c>
    </row>
    <row r="413" spans="1:7" x14ac:dyDescent="0.35">
      <c r="A413" t="str">
        <f t="shared" si="12"/>
        <v>20163141504</v>
      </c>
      <c r="B413">
        <v>3141504</v>
      </c>
      <c r="C413" t="s">
        <v>146</v>
      </c>
      <c r="D413">
        <v>2016</v>
      </c>
      <c r="E413">
        <v>349</v>
      </c>
      <c r="F413">
        <v>0</v>
      </c>
      <c r="G413">
        <f t="shared" si="13"/>
        <v>349</v>
      </c>
    </row>
    <row r="414" spans="1:7" x14ac:dyDescent="0.35">
      <c r="A414" t="str">
        <f t="shared" si="12"/>
        <v>20163141801</v>
      </c>
      <c r="B414">
        <v>3141801</v>
      </c>
      <c r="C414" t="s">
        <v>147</v>
      </c>
      <c r="D414">
        <v>2016</v>
      </c>
      <c r="E414">
        <v>862</v>
      </c>
      <c r="F414">
        <v>459</v>
      </c>
      <c r="G414">
        <f t="shared" si="13"/>
        <v>1321</v>
      </c>
    </row>
    <row r="415" spans="1:7" x14ac:dyDescent="0.35">
      <c r="A415" t="str">
        <f t="shared" si="12"/>
        <v>20163142007</v>
      </c>
      <c r="B415">
        <v>3142007</v>
      </c>
      <c r="C415" t="s">
        <v>148</v>
      </c>
      <c r="D415">
        <v>2016</v>
      </c>
      <c r="E415">
        <v>560</v>
      </c>
      <c r="F415">
        <v>108</v>
      </c>
      <c r="G415">
        <f t="shared" si="13"/>
        <v>668</v>
      </c>
    </row>
    <row r="416" spans="1:7" x14ac:dyDescent="0.35">
      <c r="A416" t="str">
        <f t="shared" si="12"/>
        <v>20163142254</v>
      </c>
      <c r="B416">
        <v>3142254</v>
      </c>
      <c r="C416" t="s">
        <v>149</v>
      </c>
      <c r="D416">
        <v>2016</v>
      </c>
      <c r="E416">
        <v>176</v>
      </c>
      <c r="F416">
        <v>220</v>
      </c>
      <c r="G416">
        <f t="shared" si="13"/>
        <v>396</v>
      </c>
    </row>
    <row r="417" spans="1:7" x14ac:dyDescent="0.35">
      <c r="A417" t="str">
        <f t="shared" si="12"/>
        <v>20163142502</v>
      </c>
      <c r="B417">
        <v>3142502</v>
      </c>
      <c r="C417" t="s">
        <v>150</v>
      </c>
      <c r="D417">
        <v>2016</v>
      </c>
      <c r="E417">
        <v>114</v>
      </c>
      <c r="F417">
        <v>0</v>
      </c>
      <c r="G417">
        <f t="shared" si="13"/>
        <v>114</v>
      </c>
    </row>
    <row r="418" spans="1:7" x14ac:dyDescent="0.35">
      <c r="A418" t="str">
        <f t="shared" si="12"/>
        <v>20163142700</v>
      </c>
      <c r="B418">
        <v>3142700</v>
      </c>
      <c r="C418" t="s">
        <v>151</v>
      </c>
      <c r="D418">
        <v>2016</v>
      </c>
      <c r="E418">
        <v>392</v>
      </c>
      <c r="F418">
        <v>106</v>
      </c>
      <c r="G418">
        <f t="shared" si="13"/>
        <v>498</v>
      </c>
    </row>
    <row r="419" spans="1:7" x14ac:dyDescent="0.35">
      <c r="A419" t="str">
        <f t="shared" si="12"/>
        <v>20163142908</v>
      </c>
      <c r="B419">
        <v>3142908</v>
      </c>
      <c r="C419" t="s">
        <v>152</v>
      </c>
      <c r="D419">
        <v>2016</v>
      </c>
      <c r="E419">
        <v>186</v>
      </c>
      <c r="F419">
        <v>263</v>
      </c>
      <c r="G419">
        <f t="shared" si="13"/>
        <v>449</v>
      </c>
    </row>
    <row r="420" spans="1:7" x14ac:dyDescent="0.35">
      <c r="A420" t="str">
        <f t="shared" si="12"/>
        <v>20163143153</v>
      </c>
      <c r="B420">
        <v>3143153</v>
      </c>
      <c r="C420" t="s">
        <v>153</v>
      </c>
      <c r="D420">
        <v>2016</v>
      </c>
      <c r="E420">
        <v>446</v>
      </c>
      <c r="F420">
        <v>0</v>
      </c>
      <c r="G420">
        <f t="shared" si="13"/>
        <v>446</v>
      </c>
    </row>
    <row r="421" spans="1:7" x14ac:dyDescent="0.35">
      <c r="A421" t="str">
        <f t="shared" si="12"/>
        <v>20163143302</v>
      </c>
      <c r="B421">
        <v>3143302</v>
      </c>
      <c r="C421" t="s">
        <v>154</v>
      </c>
      <c r="D421">
        <v>2016</v>
      </c>
      <c r="E421">
        <v>11365</v>
      </c>
      <c r="F421">
        <v>6781</v>
      </c>
      <c r="G421">
        <f t="shared" si="13"/>
        <v>18146</v>
      </c>
    </row>
    <row r="422" spans="1:7" x14ac:dyDescent="0.35">
      <c r="A422" t="str">
        <f t="shared" si="12"/>
        <v>20163143450</v>
      </c>
      <c r="B422">
        <v>3143450</v>
      </c>
      <c r="C422" t="s">
        <v>155</v>
      </c>
      <c r="D422">
        <v>2016</v>
      </c>
      <c r="E422">
        <v>392</v>
      </c>
      <c r="F422">
        <v>0</v>
      </c>
      <c r="G422">
        <f t="shared" si="13"/>
        <v>392</v>
      </c>
    </row>
    <row r="423" spans="1:7" x14ac:dyDescent="0.35">
      <c r="A423" t="str">
        <f t="shared" si="12"/>
        <v>20163143609</v>
      </c>
      <c r="B423">
        <v>3143609</v>
      </c>
      <c r="C423" t="s">
        <v>156</v>
      </c>
      <c r="D423">
        <v>2016</v>
      </c>
      <c r="E423">
        <v>213</v>
      </c>
      <c r="F423">
        <v>226</v>
      </c>
      <c r="G423">
        <f t="shared" si="13"/>
        <v>439</v>
      </c>
    </row>
    <row r="424" spans="1:7" x14ac:dyDescent="0.35">
      <c r="A424" t="str">
        <f t="shared" si="12"/>
        <v>20163144003</v>
      </c>
      <c r="B424">
        <v>3144003</v>
      </c>
      <c r="C424" t="s">
        <v>157</v>
      </c>
      <c r="D424">
        <v>2016</v>
      </c>
      <c r="E424">
        <v>950</v>
      </c>
      <c r="F424">
        <v>117</v>
      </c>
      <c r="G424">
        <f t="shared" si="13"/>
        <v>1067</v>
      </c>
    </row>
    <row r="425" spans="1:7" x14ac:dyDescent="0.35">
      <c r="A425" t="str">
        <f t="shared" si="12"/>
        <v>20163144201</v>
      </c>
      <c r="B425">
        <v>3144201</v>
      </c>
      <c r="C425" t="s">
        <v>158</v>
      </c>
      <c r="D425">
        <v>2016</v>
      </c>
      <c r="E425">
        <v>201</v>
      </c>
      <c r="F425">
        <v>0</v>
      </c>
      <c r="G425">
        <f t="shared" si="13"/>
        <v>201</v>
      </c>
    </row>
    <row r="426" spans="1:7" x14ac:dyDescent="0.35">
      <c r="A426" t="str">
        <f t="shared" si="12"/>
        <v>20163144300</v>
      </c>
      <c r="B426">
        <v>3144300</v>
      </c>
      <c r="C426" t="s">
        <v>159</v>
      </c>
      <c r="D426">
        <v>2016</v>
      </c>
      <c r="E426">
        <v>717</v>
      </c>
      <c r="F426">
        <v>502</v>
      </c>
      <c r="G426">
        <f t="shared" si="13"/>
        <v>1219</v>
      </c>
    </row>
    <row r="427" spans="1:7" x14ac:dyDescent="0.35">
      <c r="A427" t="str">
        <f t="shared" si="12"/>
        <v>20163144359</v>
      </c>
      <c r="B427">
        <v>3144359</v>
      </c>
      <c r="C427" t="s">
        <v>160</v>
      </c>
      <c r="D427">
        <v>2016</v>
      </c>
      <c r="E427">
        <v>544</v>
      </c>
      <c r="F427">
        <v>0</v>
      </c>
      <c r="G427">
        <f t="shared" si="13"/>
        <v>544</v>
      </c>
    </row>
    <row r="428" spans="1:7" x14ac:dyDescent="0.35">
      <c r="A428" t="str">
        <f t="shared" si="12"/>
        <v>20163144375</v>
      </c>
      <c r="B428">
        <v>3144375</v>
      </c>
      <c r="C428" t="s">
        <v>161</v>
      </c>
      <c r="D428">
        <v>2016</v>
      </c>
      <c r="E428">
        <v>281</v>
      </c>
      <c r="F428">
        <v>0</v>
      </c>
      <c r="G428">
        <f t="shared" si="13"/>
        <v>281</v>
      </c>
    </row>
    <row r="429" spans="1:7" x14ac:dyDescent="0.35">
      <c r="A429" t="str">
        <f t="shared" si="12"/>
        <v>20163144656</v>
      </c>
      <c r="B429">
        <v>3144656</v>
      </c>
      <c r="C429" t="s">
        <v>162</v>
      </c>
      <c r="D429">
        <v>2016</v>
      </c>
      <c r="E429">
        <v>622</v>
      </c>
      <c r="F429">
        <v>0</v>
      </c>
      <c r="G429">
        <f t="shared" si="13"/>
        <v>622</v>
      </c>
    </row>
    <row r="430" spans="1:7" x14ac:dyDescent="0.35">
      <c r="A430" t="str">
        <f t="shared" si="12"/>
        <v>20163144672</v>
      </c>
      <c r="B430">
        <v>3144672</v>
      </c>
      <c r="C430" t="s">
        <v>163</v>
      </c>
      <c r="D430">
        <v>2016</v>
      </c>
      <c r="E430">
        <v>292</v>
      </c>
      <c r="F430">
        <v>0</v>
      </c>
      <c r="G430">
        <f t="shared" si="13"/>
        <v>292</v>
      </c>
    </row>
    <row r="431" spans="1:7" x14ac:dyDescent="0.35">
      <c r="A431" t="str">
        <f t="shared" si="12"/>
        <v>20163144904</v>
      </c>
      <c r="B431">
        <v>3144904</v>
      </c>
      <c r="C431" t="s">
        <v>164</v>
      </c>
      <c r="D431">
        <v>2016</v>
      </c>
      <c r="E431">
        <v>281</v>
      </c>
      <c r="F431">
        <v>0</v>
      </c>
      <c r="G431">
        <f t="shared" si="13"/>
        <v>281</v>
      </c>
    </row>
    <row r="432" spans="1:7" x14ac:dyDescent="0.35">
      <c r="A432" t="str">
        <f t="shared" si="12"/>
        <v>20163145059</v>
      </c>
      <c r="B432">
        <v>3145059</v>
      </c>
      <c r="C432" t="s">
        <v>165</v>
      </c>
      <c r="D432">
        <v>2016</v>
      </c>
      <c r="E432">
        <v>324</v>
      </c>
      <c r="F432">
        <v>86</v>
      </c>
      <c r="G432">
        <f t="shared" si="13"/>
        <v>410</v>
      </c>
    </row>
    <row r="433" spans="1:7" x14ac:dyDescent="0.35">
      <c r="A433" t="str">
        <f t="shared" si="12"/>
        <v>20163145307</v>
      </c>
      <c r="B433">
        <v>3145307</v>
      </c>
      <c r="C433" t="s">
        <v>166</v>
      </c>
      <c r="D433">
        <v>2016</v>
      </c>
      <c r="E433">
        <v>1059</v>
      </c>
      <c r="F433">
        <v>475</v>
      </c>
      <c r="G433">
        <f t="shared" si="13"/>
        <v>1534</v>
      </c>
    </row>
    <row r="434" spans="1:7" x14ac:dyDescent="0.35">
      <c r="A434" t="str">
        <f t="shared" si="12"/>
        <v>20163145356</v>
      </c>
      <c r="B434">
        <v>3145356</v>
      </c>
      <c r="C434" t="s">
        <v>167</v>
      </c>
      <c r="D434">
        <v>2016</v>
      </c>
      <c r="E434">
        <v>526</v>
      </c>
      <c r="F434">
        <v>121</v>
      </c>
      <c r="G434">
        <f t="shared" si="13"/>
        <v>647</v>
      </c>
    </row>
    <row r="435" spans="1:7" x14ac:dyDescent="0.35">
      <c r="A435" t="str">
        <f t="shared" si="12"/>
        <v>20163145372</v>
      </c>
      <c r="B435">
        <v>3145372</v>
      </c>
      <c r="C435" t="s">
        <v>168</v>
      </c>
      <c r="D435">
        <v>2016</v>
      </c>
      <c r="E435">
        <v>322</v>
      </c>
      <c r="F435">
        <v>117</v>
      </c>
      <c r="G435">
        <f t="shared" si="13"/>
        <v>439</v>
      </c>
    </row>
    <row r="436" spans="1:7" x14ac:dyDescent="0.35">
      <c r="A436" t="str">
        <f t="shared" si="12"/>
        <v>20163145455</v>
      </c>
      <c r="B436">
        <v>3145455</v>
      </c>
      <c r="C436" t="s">
        <v>169</v>
      </c>
      <c r="D436">
        <v>2016</v>
      </c>
      <c r="E436">
        <v>451</v>
      </c>
      <c r="F436">
        <v>0</v>
      </c>
      <c r="G436">
        <f t="shared" si="13"/>
        <v>451</v>
      </c>
    </row>
    <row r="437" spans="1:7" x14ac:dyDescent="0.35">
      <c r="A437" t="str">
        <f t="shared" si="12"/>
        <v>20163146206</v>
      </c>
      <c r="B437">
        <v>3146206</v>
      </c>
      <c r="C437" t="s">
        <v>170</v>
      </c>
      <c r="D437">
        <v>2016</v>
      </c>
      <c r="E437">
        <v>298</v>
      </c>
      <c r="F437">
        <v>38</v>
      </c>
      <c r="G437">
        <f t="shared" si="13"/>
        <v>336</v>
      </c>
    </row>
    <row r="438" spans="1:7" x14ac:dyDescent="0.35">
      <c r="A438" t="str">
        <f t="shared" si="12"/>
        <v>20163146255</v>
      </c>
      <c r="B438">
        <v>3146255</v>
      </c>
      <c r="C438" t="s">
        <v>171</v>
      </c>
      <c r="D438">
        <v>2016</v>
      </c>
      <c r="E438">
        <v>510</v>
      </c>
      <c r="F438">
        <v>0</v>
      </c>
      <c r="G438">
        <f t="shared" si="13"/>
        <v>510</v>
      </c>
    </row>
    <row r="439" spans="1:7" x14ac:dyDescent="0.35">
      <c r="A439" t="str">
        <f t="shared" si="12"/>
        <v>20163146305</v>
      </c>
      <c r="B439">
        <v>3146305</v>
      </c>
      <c r="C439" t="s">
        <v>172</v>
      </c>
      <c r="D439">
        <v>2016</v>
      </c>
      <c r="E439">
        <v>878</v>
      </c>
      <c r="F439">
        <v>534</v>
      </c>
      <c r="G439">
        <f t="shared" si="13"/>
        <v>1412</v>
      </c>
    </row>
    <row r="440" spans="1:7" x14ac:dyDescent="0.35">
      <c r="A440" t="str">
        <f t="shared" si="12"/>
        <v>20163146552</v>
      </c>
      <c r="B440">
        <v>3146552</v>
      </c>
      <c r="C440" t="s">
        <v>173</v>
      </c>
      <c r="D440">
        <v>2016</v>
      </c>
      <c r="E440">
        <v>477</v>
      </c>
      <c r="F440">
        <v>182</v>
      </c>
      <c r="G440">
        <f t="shared" si="13"/>
        <v>659</v>
      </c>
    </row>
    <row r="441" spans="1:7" x14ac:dyDescent="0.35">
      <c r="A441" t="str">
        <f t="shared" si="12"/>
        <v>20163146750</v>
      </c>
      <c r="B441">
        <v>3146750</v>
      </c>
      <c r="C441" t="s">
        <v>174</v>
      </c>
      <c r="D441">
        <v>2016</v>
      </c>
      <c r="E441">
        <v>421</v>
      </c>
      <c r="F441">
        <v>41</v>
      </c>
      <c r="G441">
        <f t="shared" si="13"/>
        <v>462</v>
      </c>
    </row>
    <row r="442" spans="1:7" x14ac:dyDescent="0.35">
      <c r="A442" t="str">
        <f t="shared" si="12"/>
        <v>20163147956</v>
      </c>
      <c r="B442">
        <v>3147956</v>
      </c>
      <c r="C442" t="s">
        <v>175</v>
      </c>
      <c r="D442">
        <v>2016</v>
      </c>
      <c r="E442">
        <v>294</v>
      </c>
      <c r="F442">
        <v>231</v>
      </c>
      <c r="G442">
        <f t="shared" si="13"/>
        <v>525</v>
      </c>
    </row>
    <row r="443" spans="1:7" x14ac:dyDescent="0.35">
      <c r="A443" t="str">
        <f t="shared" si="12"/>
        <v>20163148400</v>
      </c>
      <c r="B443">
        <v>3148400</v>
      </c>
      <c r="C443" t="s">
        <v>176</v>
      </c>
      <c r="D443">
        <v>2016</v>
      </c>
      <c r="E443">
        <v>398</v>
      </c>
      <c r="F443">
        <v>85</v>
      </c>
      <c r="G443">
        <f t="shared" si="13"/>
        <v>483</v>
      </c>
    </row>
    <row r="444" spans="1:7" x14ac:dyDescent="0.35">
      <c r="A444" t="str">
        <f t="shared" si="12"/>
        <v>20163148509</v>
      </c>
      <c r="B444">
        <v>3148509</v>
      </c>
      <c r="C444" t="s">
        <v>177</v>
      </c>
      <c r="D444">
        <v>2016</v>
      </c>
      <c r="E444">
        <v>283</v>
      </c>
      <c r="F444">
        <v>0</v>
      </c>
      <c r="G444">
        <f t="shared" si="13"/>
        <v>283</v>
      </c>
    </row>
    <row r="445" spans="1:7" x14ac:dyDescent="0.35">
      <c r="A445" t="str">
        <f t="shared" si="12"/>
        <v>20163148608</v>
      </c>
      <c r="B445">
        <v>3148608</v>
      </c>
      <c r="C445" t="s">
        <v>178</v>
      </c>
      <c r="D445">
        <v>2016</v>
      </c>
      <c r="E445">
        <v>516</v>
      </c>
      <c r="F445">
        <v>266</v>
      </c>
      <c r="G445">
        <f t="shared" si="13"/>
        <v>782</v>
      </c>
    </row>
    <row r="446" spans="1:7" x14ac:dyDescent="0.35">
      <c r="A446" t="str">
        <f t="shared" si="12"/>
        <v>20163148707</v>
      </c>
      <c r="B446">
        <v>3148707</v>
      </c>
      <c r="C446" t="s">
        <v>179</v>
      </c>
      <c r="D446">
        <v>2016</v>
      </c>
      <c r="E446">
        <v>1491</v>
      </c>
      <c r="F446">
        <v>160</v>
      </c>
      <c r="G446">
        <f t="shared" si="13"/>
        <v>1651</v>
      </c>
    </row>
    <row r="447" spans="1:7" x14ac:dyDescent="0.35">
      <c r="A447" t="str">
        <f t="shared" si="12"/>
        <v>20163149150</v>
      </c>
      <c r="B447">
        <v>3149150</v>
      </c>
      <c r="C447" t="s">
        <v>180</v>
      </c>
      <c r="D447">
        <v>2016</v>
      </c>
      <c r="E447">
        <v>597</v>
      </c>
      <c r="F447">
        <v>0</v>
      </c>
      <c r="G447">
        <f t="shared" si="13"/>
        <v>597</v>
      </c>
    </row>
    <row r="448" spans="1:7" x14ac:dyDescent="0.35">
      <c r="A448" t="str">
        <f t="shared" si="12"/>
        <v>20163149952</v>
      </c>
      <c r="B448">
        <v>3149952</v>
      </c>
      <c r="C448" t="s">
        <v>181</v>
      </c>
      <c r="D448">
        <v>2016</v>
      </c>
      <c r="E448">
        <v>580</v>
      </c>
      <c r="F448">
        <v>401</v>
      </c>
      <c r="G448">
        <f t="shared" si="13"/>
        <v>981</v>
      </c>
    </row>
    <row r="449" spans="1:7" x14ac:dyDescent="0.35">
      <c r="A449" t="str">
        <f t="shared" si="12"/>
        <v>20163150000</v>
      </c>
      <c r="B449">
        <v>3150000</v>
      </c>
      <c r="C449" t="s">
        <v>182</v>
      </c>
      <c r="D449">
        <v>2016</v>
      </c>
      <c r="E449">
        <v>316</v>
      </c>
      <c r="F449">
        <v>0</v>
      </c>
      <c r="G449">
        <f t="shared" si="13"/>
        <v>316</v>
      </c>
    </row>
    <row r="450" spans="1:7" x14ac:dyDescent="0.35">
      <c r="A450" t="str">
        <f t="shared" si="12"/>
        <v>20163150158</v>
      </c>
      <c r="B450">
        <v>3150158</v>
      </c>
      <c r="C450" t="s">
        <v>183</v>
      </c>
      <c r="D450">
        <v>2016</v>
      </c>
      <c r="E450">
        <v>692</v>
      </c>
      <c r="F450">
        <v>0</v>
      </c>
      <c r="G450">
        <f t="shared" si="13"/>
        <v>692</v>
      </c>
    </row>
    <row r="451" spans="1:7" x14ac:dyDescent="0.35">
      <c r="A451" t="str">
        <f t="shared" ref="A451:A514" si="14">D451&amp;B451</f>
        <v>20163150570</v>
      </c>
      <c r="B451">
        <v>3150570</v>
      </c>
      <c r="C451" t="s">
        <v>184</v>
      </c>
      <c r="D451">
        <v>2016</v>
      </c>
      <c r="E451">
        <v>675</v>
      </c>
      <c r="F451">
        <v>0</v>
      </c>
      <c r="G451">
        <f t="shared" ref="G451:G514" si="15">SUM(E451:F451)</f>
        <v>675</v>
      </c>
    </row>
    <row r="452" spans="1:7" x14ac:dyDescent="0.35">
      <c r="A452" t="str">
        <f t="shared" si="14"/>
        <v>20163151206</v>
      </c>
      <c r="B452">
        <v>3151206</v>
      </c>
      <c r="C452" t="s">
        <v>185</v>
      </c>
      <c r="D452">
        <v>2016</v>
      </c>
      <c r="E452">
        <v>2837</v>
      </c>
      <c r="F452">
        <v>95</v>
      </c>
      <c r="G452">
        <f t="shared" si="15"/>
        <v>2932</v>
      </c>
    </row>
    <row r="453" spans="1:7" x14ac:dyDescent="0.35">
      <c r="A453" t="str">
        <f t="shared" si="14"/>
        <v>20163151909</v>
      </c>
      <c r="B453">
        <v>3151909</v>
      </c>
      <c r="C453" t="s">
        <v>186</v>
      </c>
      <c r="D453">
        <v>2016</v>
      </c>
      <c r="E453">
        <v>115</v>
      </c>
      <c r="F453">
        <v>38</v>
      </c>
      <c r="G453">
        <f t="shared" si="15"/>
        <v>153</v>
      </c>
    </row>
    <row r="454" spans="1:7" x14ac:dyDescent="0.35">
      <c r="A454" t="str">
        <f t="shared" si="14"/>
        <v>20163152131</v>
      </c>
      <c r="B454">
        <v>3152131</v>
      </c>
      <c r="C454" t="s">
        <v>187</v>
      </c>
      <c r="D454">
        <v>2016</v>
      </c>
      <c r="E454">
        <v>301</v>
      </c>
      <c r="F454">
        <v>0</v>
      </c>
      <c r="G454">
        <f t="shared" si="15"/>
        <v>301</v>
      </c>
    </row>
    <row r="455" spans="1:7" x14ac:dyDescent="0.35">
      <c r="A455" t="str">
        <f t="shared" si="14"/>
        <v>20163152170</v>
      </c>
      <c r="B455">
        <v>3152170</v>
      </c>
      <c r="C455" t="s">
        <v>188</v>
      </c>
      <c r="D455">
        <v>2016</v>
      </c>
      <c r="E455">
        <v>1097</v>
      </c>
      <c r="F455">
        <v>728</v>
      </c>
      <c r="G455">
        <f t="shared" si="15"/>
        <v>1825</v>
      </c>
    </row>
    <row r="456" spans="1:7" x14ac:dyDescent="0.35">
      <c r="A456" t="str">
        <f t="shared" si="14"/>
        <v>20163152204</v>
      </c>
      <c r="B456">
        <v>3152204</v>
      </c>
      <c r="C456" t="s">
        <v>189</v>
      </c>
      <c r="D456">
        <v>2016</v>
      </c>
      <c r="E456">
        <v>808</v>
      </c>
      <c r="F456">
        <v>546</v>
      </c>
      <c r="G456">
        <f t="shared" si="15"/>
        <v>1354</v>
      </c>
    </row>
    <row r="457" spans="1:7" x14ac:dyDescent="0.35">
      <c r="A457" t="str">
        <f t="shared" si="14"/>
        <v>20163152402</v>
      </c>
      <c r="B457">
        <v>3152402</v>
      </c>
      <c r="C457" t="s">
        <v>190</v>
      </c>
      <c r="D457">
        <v>2016</v>
      </c>
      <c r="E457">
        <v>764</v>
      </c>
      <c r="F457">
        <v>375</v>
      </c>
      <c r="G457">
        <f t="shared" si="15"/>
        <v>1139</v>
      </c>
    </row>
    <row r="458" spans="1:7" x14ac:dyDescent="0.35">
      <c r="A458" t="str">
        <f t="shared" si="14"/>
        <v>20162109205</v>
      </c>
      <c r="B458">
        <v>2109205</v>
      </c>
      <c r="C458" t="s">
        <v>191</v>
      </c>
      <c r="D458">
        <v>2016</v>
      </c>
      <c r="E458">
        <v>1568</v>
      </c>
      <c r="F458">
        <v>1043</v>
      </c>
      <c r="G458">
        <f t="shared" si="15"/>
        <v>2611</v>
      </c>
    </row>
    <row r="459" spans="1:7" x14ac:dyDescent="0.35">
      <c r="A459" t="str">
        <f t="shared" si="14"/>
        <v>20163153301</v>
      </c>
      <c r="B459">
        <v>3153301</v>
      </c>
      <c r="C459" t="s">
        <v>192</v>
      </c>
      <c r="D459">
        <v>2016</v>
      </c>
      <c r="E459">
        <v>332</v>
      </c>
      <c r="F459">
        <v>0</v>
      </c>
      <c r="G459">
        <f t="shared" si="15"/>
        <v>332</v>
      </c>
    </row>
    <row r="460" spans="1:7" x14ac:dyDescent="0.35">
      <c r="A460" t="str">
        <f t="shared" si="14"/>
        <v>20163154309</v>
      </c>
      <c r="B460">
        <v>3154309</v>
      </c>
      <c r="C460" t="s">
        <v>193</v>
      </c>
      <c r="D460">
        <v>2016</v>
      </c>
      <c r="E460">
        <v>1089</v>
      </c>
      <c r="F460">
        <v>595</v>
      </c>
      <c r="G460">
        <f t="shared" si="15"/>
        <v>1684</v>
      </c>
    </row>
    <row r="461" spans="1:7" x14ac:dyDescent="0.35">
      <c r="A461" t="str">
        <f t="shared" si="14"/>
        <v>20161718550</v>
      </c>
      <c r="B461">
        <v>1718550</v>
      </c>
      <c r="C461" t="s">
        <v>194</v>
      </c>
      <c r="D461">
        <v>2016</v>
      </c>
      <c r="E461">
        <v>536</v>
      </c>
      <c r="F461">
        <v>396</v>
      </c>
      <c r="G461">
        <f t="shared" si="15"/>
        <v>932</v>
      </c>
    </row>
    <row r="462" spans="1:7" x14ac:dyDescent="0.35">
      <c r="A462" t="str">
        <f t="shared" si="14"/>
        <v>20163154507</v>
      </c>
      <c r="B462">
        <v>3154507</v>
      </c>
      <c r="C462" t="s">
        <v>195</v>
      </c>
      <c r="D462">
        <v>2016</v>
      </c>
      <c r="E462">
        <v>611</v>
      </c>
      <c r="F462">
        <v>466</v>
      </c>
      <c r="G462">
        <f t="shared" si="15"/>
        <v>1077</v>
      </c>
    </row>
    <row r="463" spans="1:7" x14ac:dyDescent="0.35">
      <c r="A463" t="str">
        <f t="shared" si="14"/>
        <v>20163155108</v>
      </c>
      <c r="B463">
        <v>3155108</v>
      </c>
      <c r="C463" t="s">
        <v>196</v>
      </c>
      <c r="D463">
        <v>2016</v>
      </c>
      <c r="E463">
        <v>161</v>
      </c>
      <c r="F463">
        <v>153</v>
      </c>
      <c r="G463">
        <f t="shared" si="15"/>
        <v>314</v>
      </c>
    </row>
    <row r="464" spans="1:7" x14ac:dyDescent="0.35">
      <c r="A464" t="str">
        <f t="shared" si="14"/>
        <v>20163155603</v>
      </c>
      <c r="B464">
        <v>3155603</v>
      </c>
      <c r="C464" t="s">
        <v>197</v>
      </c>
      <c r="D464">
        <v>2016</v>
      </c>
      <c r="E464">
        <v>1341</v>
      </c>
      <c r="F464">
        <v>956</v>
      </c>
      <c r="G464">
        <f t="shared" si="15"/>
        <v>2297</v>
      </c>
    </row>
    <row r="465" spans="1:7" x14ac:dyDescent="0.35">
      <c r="A465" t="str">
        <f t="shared" si="14"/>
        <v>20163156007</v>
      </c>
      <c r="B465">
        <v>3156007</v>
      </c>
      <c r="C465" t="s">
        <v>198</v>
      </c>
      <c r="D465">
        <v>2016</v>
      </c>
      <c r="E465">
        <v>594</v>
      </c>
      <c r="F465">
        <v>186</v>
      </c>
      <c r="G465">
        <f t="shared" si="15"/>
        <v>780</v>
      </c>
    </row>
    <row r="466" spans="1:7" x14ac:dyDescent="0.35">
      <c r="A466" t="str">
        <f t="shared" si="14"/>
        <v>20163156502</v>
      </c>
      <c r="B466">
        <v>3156502</v>
      </c>
      <c r="C466" t="s">
        <v>199</v>
      </c>
      <c r="D466">
        <v>2016</v>
      </c>
      <c r="E466">
        <v>305</v>
      </c>
      <c r="F466">
        <v>0</v>
      </c>
      <c r="G466">
        <f t="shared" si="15"/>
        <v>305</v>
      </c>
    </row>
    <row r="467" spans="1:7" x14ac:dyDescent="0.35">
      <c r="A467" t="str">
        <f t="shared" si="14"/>
        <v>20163156601</v>
      </c>
      <c r="B467">
        <v>3156601</v>
      </c>
      <c r="C467" t="s">
        <v>200</v>
      </c>
      <c r="D467">
        <v>2016</v>
      </c>
      <c r="E467">
        <v>653</v>
      </c>
      <c r="F467">
        <v>405</v>
      </c>
      <c r="G467">
        <f t="shared" si="15"/>
        <v>1058</v>
      </c>
    </row>
    <row r="468" spans="1:7" x14ac:dyDescent="0.35">
      <c r="A468" t="str">
        <f t="shared" si="14"/>
        <v>20163156809</v>
      </c>
      <c r="B468">
        <v>3156809</v>
      </c>
      <c r="C468" t="s">
        <v>201</v>
      </c>
      <c r="D468">
        <v>2016</v>
      </c>
      <c r="E468">
        <v>398</v>
      </c>
      <c r="F468">
        <v>0</v>
      </c>
      <c r="G468">
        <f t="shared" si="15"/>
        <v>398</v>
      </c>
    </row>
    <row r="469" spans="1:7" x14ac:dyDescent="0.35">
      <c r="A469" t="str">
        <f t="shared" si="14"/>
        <v>20163157005</v>
      </c>
      <c r="B469">
        <v>3157005</v>
      </c>
      <c r="C469" t="s">
        <v>202</v>
      </c>
      <c r="D469">
        <v>2016</v>
      </c>
      <c r="E469">
        <v>802</v>
      </c>
      <c r="F469">
        <v>104</v>
      </c>
      <c r="G469">
        <f t="shared" si="15"/>
        <v>906</v>
      </c>
    </row>
    <row r="470" spans="1:7" x14ac:dyDescent="0.35">
      <c r="A470" t="str">
        <f t="shared" si="14"/>
        <v>20163157104</v>
      </c>
      <c r="B470">
        <v>3157104</v>
      </c>
      <c r="C470" t="s">
        <v>203</v>
      </c>
      <c r="D470">
        <v>2016</v>
      </c>
      <c r="E470">
        <v>563</v>
      </c>
      <c r="F470">
        <v>0</v>
      </c>
      <c r="G470">
        <f t="shared" si="15"/>
        <v>563</v>
      </c>
    </row>
    <row r="471" spans="1:7" x14ac:dyDescent="0.35">
      <c r="A471" t="str">
        <f t="shared" si="14"/>
        <v>20163157252</v>
      </c>
      <c r="B471">
        <v>3157252</v>
      </c>
      <c r="C471" t="s">
        <v>204</v>
      </c>
      <c r="D471">
        <v>2016</v>
      </c>
      <c r="E471">
        <v>358</v>
      </c>
      <c r="F471">
        <v>255</v>
      </c>
      <c r="G471">
        <f t="shared" si="15"/>
        <v>613</v>
      </c>
    </row>
    <row r="472" spans="1:7" x14ac:dyDescent="0.35">
      <c r="A472" t="str">
        <f t="shared" si="14"/>
        <v>20163157377</v>
      </c>
      <c r="B472">
        <v>3157377</v>
      </c>
      <c r="C472" t="s">
        <v>205</v>
      </c>
      <c r="D472">
        <v>2016</v>
      </c>
      <c r="E472">
        <v>371</v>
      </c>
      <c r="F472">
        <v>41</v>
      </c>
      <c r="G472">
        <f t="shared" si="15"/>
        <v>412</v>
      </c>
    </row>
    <row r="473" spans="1:7" x14ac:dyDescent="0.35">
      <c r="A473" t="str">
        <f t="shared" si="14"/>
        <v>20163157500</v>
      </c>
      <c r="B473">
        <v>3157500</v>
      </c>
      <c r="C473" t="s">
        <v>206</v>
      </c>
      <c r="D473">
        <v>2016</v>
      </c>
      <c r="E473">
        <v>320</v>
      </c>
      <c r="F473">
        <v>0</v>
      </c>
      <c r="G473">
        <f t="shared" si="15"/>
        <v>320</v>
      </c>
    </row>
    <row r="474" spans="1:7" x14ac:dyDescent="0.35">
      <c r="A474" t="str">
        <f t="shared" si="14"/>
        <v>20163157609</v>
      </c>
      <c r="B474">
        <v>3157609</v>
      </c>
      <c r="C474" t="s">
        <v>207</v>
      </c>
      <c r="D474">
        <v>2016</v>
      </c>
      <c r="E474">
        <v>271</v>
      </c>
      <c r="F474">
        <v>0</v>
      </c>
      <c r="G474">
        <f t="shared" si="15"/>
        <v>271</v>
      </c>
    </row>
    <row r="475" spans="1:7" x14ac:dyDescent="0.35">
      <c r="A475" t="str">
        <f t="shared" si="14"/>
        <v>20163157658</v>
      </c>
      <c r="B475">
        <v>3157658</v>
      </c>
      <c r="C475" t="s">
        <v>208</v>
      </c>
      <c r="D475">
        <v>2016</v>
      </c>
      <c r="E475">
        <v>281</v>
      </c>
      <c r="F475">
        <v>69</v>
      </c>
      <c r="G475">
        <f t="shared" si="15"/>
        <v>350</v>
      </c>
    </row>
    <row r="476" spans="1:7" x14ac:dyDescent="0.35">
      <c r="A476" t="str">
        <f t="shared" si="14"/>
        <v>20163158102</v>
      </c>
      <c r="B476">
        <v>3158102</v>
      </c>
      <c r="C476" t="s">
        <v>209</v>
      </c>
      <c r="D476">
        <v>2016</v>
      </c>
      <c r="E476">
        <v>230</v>
      </c>
      <c r="F476">
        <v>79</v>
      </c>
      <c r="G476">
        <f t="shared" si="15"/>
        <v>309</v>
      </c>
    </row>
    <row r="477" spans="1:7" x14ac:dyDescent="0.35">
      <c r="A477" t="str">
        <f t="shared" si="14"/>
        <v>20163158201</v>
      </c>
      <c r="B477">
        <v>3158201</v>
      </c>
      <c r="C477" t="s">
        <v>210</v>
      </c>
      <c r="D477">
        <v>2016</v>
      </c>
      <c r="E477">
        <v>490</v>
      </c>
      <c r="F477">
        <v>34</v>
      </c>
      <c r="G477">
        <f t="shared" si="15"/>
        <v>524</v>
      </c>
    </row>
    <row r="478" spans="1:7" x14ac:dyDescent="0.35">
      <c r="A478" t="str">
        <f t="shared" si="14"/>
        <v>20163159357</v>
      </c>
      <c r="B478">
        <v>3159357</v>
      </c>
      <c r="C478" t="s">
        <v>211</v>
      </c>
      <c r="D478">
        <v>2016</v>
      </c>
      <c r="E478">
        <v>467</v>
      </c>
      <c r="F478">
        <v>0</v>
      </c>
      <c r="G478">
        <f t="shared" si="15"/>
        <v>467</v>
      </c>
    </row>
    <row r="479" spans="1:7" x14ac:dyDescent="0.35">
      <c r="A479" t="str">
        <f t="shared" si="14"/>
        <v>20163159506</v>
      </c>
      <c r="B479">
        <v>3159506</v>
      </c>
      <c r="C479" t="s">
        <v>212</v>
      </c>
      <c r="D479">
        <v>2016</v>
      </c>
      <c r="E479">
        <v>330</v>
      </c>
      <c r="F479">
        <v>63</v>
      </c>
      <c r="G479">
        <f t="shared" si="15"/>
        <v>393</v>
      </c>
    </row>
    <row r="480" spans="1:7" x14ac:dyDescent="0.35">
      <c r="A480" t="str">
        <f t="shared" si="14"/>
        <v>20163160207</v>
      </c>
      <c r="B480">
        <v>3160207</v>
      </c>
      <c r="C480" t="s">
        <v>213</v>
      </c>
      <c r="D480">
        <v>2016</v>
      </c>
      <c r="E480">
        <v>296</v>
      </c>
      <c r="F480">
        <v>0</v>
      </c>
      <c r="G480">
        <f t="shared" si="15"/>
        <v>296</v>
      </c>
    </row>
    <row r="481" spans="1:7" x14ac:dyDescent="0.35">
      <c r="A481" t="str">
        <f t="shared" si="14"/>
        <v>20163160306</v>
      </c>
      <c r="B481">
        <v>3160306</v>
      </c>
      <c r="C481" t="s">
        <v>214</v>
      </c>
      <c r="D481">
        <v>2016</v>
      </c>
      <c r="E481">
        <v>961</v>
      </c>
      <c r="F481">
        <v>0</v>
      </c>
      <c r="G481">
        <f t="shared" si="15"/>
        <v>961</v>
      </c>
    </row>
    <row r="482" spans="1:7" x14ac:dyDescent="0.35">
      <c r="A482" t="str">
        <f t="shared" si="14"/>
        <v>20163160454</v>
      </c>
      <c r="B482">
        <v>3160454</v>
      </c>
      <c r="C482" t="s">
        <v>215</v>
      </c>
      <c r="D482">
        <v>2016</v>
      </c>
      <c r="E482">
        <v>471</v>
      </c>
      <c r="F482">
        <v>473</v>
      </c>
      <c r="G482">
        <f t="shared" si="15"/>
        <v>944</v>
      </c>
    </row>
    <row r="483" spans="1:7" x14ac:dyDescent="0.35">
      <c r="A483" t="str">
        <f t="shared" si="14"/>
        <v>20163160603</v>
      </c>
      <c r="B483">
        <v>3160603</v>
      </c>
      <c r="C483" t="s">
        <v>216</v>
      </c>
      <c r="D483">
        <v>2016</v>
      </c>
      <c r="E483">
        <v>199</v>
      </c>
      <c r="F483">
        <v>0</v>
      </c>
      <c r="G483">
        <f t="shared" si="15"/>
        <v>199</v>
      </c>
    </row>
    <row r="484" spans="1:7" x14ac:dyDescent="0.35">
      <c r="A484" t="str">
        <f t="shared" si="14"/>
        <v>20163160959</v>
      </c>
      <c r="B484">
        <v>3160959</v>
      </c>
      <c r="C484" t="s">
        <v>217</v>
      </c>
      <c r="D484">
        <v>2016</v>
      </c>
      <c r="E484">
        <v>542</v>
      </c>
      <c r="F484">
        <v>212</v>
      </c>
      <c r="G484">
        <f t="shared" si="15"/>
        <v>754</v>
      </c>
    </row>
    <row r="485" spans="1:7" x14ac:dyDescent="0.35">
      <c r="A485" t="str">
        <f t="shared" si="14"/>
        <v>20163161056</v>
      </c>
      <c r="B485">
        <v>3161056</v>
      </c>
      <c r="C485" t="s">
        <v>218</v>
      </c>
      <c r="D485">
        <v>2016</v>
      </c>
      <c r="E485">
        <v>254</v>
      </c>
      <c r="F485">
        <v>0</v>
      </c>
      <c r="G485">
        <f t="shared" si="15"/>
        <v>254</v>
      </c>
    </row>
    <row r="486" spans="1:7" x14ac:dyDescent="0.35">
      <c r="A486" t="str">
        <f t="shared" si="14"/>
        <v>20162513984</v>
      </c>
      <c r="B486">
        <v>2513984</v>
      </c>
      <c r="C486" t="s">
        <v>219</v>
      </c>
      <c r="D486">
        <v>2016</v>
      </c>
      <c r="E486">
        <v>248</v>
      </c>
      <c r="F486">
        <v>228</v>
      </c>
      <c r="G486">
        <f t="shared" si="15"/>
        <v>476</v>
      </c>
    </row>
    <row r="487" spans="1:7" x14ac:dyDescent="0.35">
      <c r="A487" t="str">
        <f t="shared" si="14"/>
        <v>20163161601</v>
      </c>
      <c r="B487">
        <v>3161601</v>
      </c>
      <c r="C487" t="s">
        <v>220</v>
      </c>
      <c r="D487">
        <v>2016</v>
      </c>
      <c r="E487">
        <v>322</v>
      </c>
      <c r="F487">
        <v>122</v>
      </c>
      <c r="G487">
        <f t="shared" si="15"/>
        <v>444</v>
      </c>
    </row>
    <row r="488" spans="1:7" x14ac:dyDescent="0.35">
      <c r="A488" t="str">
        <f t="shared" si="14"/>
        <v>20163161650</v>
      </c>
      <c r="B488">
        <v>3161650</v>
      </c>
      <c r="C488" t="s">
        <v>221</v>
      </c>
      <c r="D488">
        <v>2016</v>
      </c>
      <c r="E488">
        <v>267</v>
      </c>
      <c r="F488">
        <v>0</v>
      </c>
      <c r="G488">
        <f t="shared" si="15"/>
        <v>267</v>
      </c>
    </row>
    <row r="489" spans="1:7" x14ac:dyDescent="0.35">
      <c r="A489" t="str">
        <f t="shared" si="14"/>
        <v>20163125507</v>
      </c>
      <c r="B489">
        <v>3125507</v>
      </c>
      <c r="C489" t="s">
        <v>222</v>
      </c>
      <c r="D489">
        <v>2016</v>
      </c>
      <c r="E489">
        <v>230</v>
      </c>
      <c r="F489">
        <v>0</v>
      </c>
      <c r="G489">
        <f t="shared" si="15"/>
        <v>230</v>
      </c>
    </row>
    <row r="490" spans="1:7" x14ac:dyDescent="0.35">
      <c r="A490" t="str">
        <f t="shared" si="14"/>
        <v>20163162252</v>
      </c>
      <c r="B490">
        <v>3162252</v>
      </c>
      <c r="C490" t="s">
        <v>223</v>
      </c>
      <c r="D490">
        <v>2016</v>
      </c>
      <c r="E490">
        <v>309</v>
      </c>
      <c r="F490">
        <v>74</v>
      </c>
      <c r="G490">
        <f t="shared" si="15"/>
        <v>383</v>
      </c>
    </row>
    <row r="491" spans="1:7" x14ac:dyDescent="0.35">
      <c r="A491" t="str">
        <f t="shared" si="14"/>
        <v>20163162401</v>
      </c>
      <c r="B491">
        <v>3162401</v>
      </c>
      <c r="C491" t="s">
        <v>224</v>
      </c>
      <c r="D491">
        <v>2016</v>
      </c>
      <c r="E491">
        <v>1455</v>
      </c>
      <c r="F491">
        <v>1146</v>
      </c>
      <c r="G491">
        <f t="shared" si="15"/>
        <v>2601</v>
      </c>
    </row>
    <row r="492" spans="1:7" x14ac:dyDescent="0.35">
      <c r="A492" t="str">
        <f t="shared" si="14"/>
        <v>20163162450</v>
      </c>
      <c r="B492">
        <v>3162450</v>
      </c>
      <c r="C492" t="s">
        <v>225</v>
      </c>
      <c r="D492">
        <v>2016</v>
      </c>
      <c r="E492">
        <v>370</v>
      </c>
      <c r="F492">
        <v>292</v>
      </c>
      <c r="G492">
        <f t="shared" si="15"/>
        <v>662</v>
      </c>
    </row>
    <row r="493" spans="1:7" x14ac:dyDescent="0.35">
      <c r="A493" t="str">
        <f t="shared" si="14"/>
        <v>20163162575</v>
      </c>
      <c r="B493">
        <v>3162575</v>
      </c>
      <c r="C493" t="s">
        <v>226</v>
      </c>
      <c r="D493">
        <v>2016</v>
      </c>
      <c r="E493">
        <v>425</v>
      </c>
      <c r="F493">
        <v>0</v>
      </c>
      <c r="G493">
        <f t="shared" si="15"/>
        <v>425</v>
      </c>
    </row>
    <row r="494" spans="1:7" x14ac:dyDescent="0.35">
      <c r="A494" t="str">
        <f t="shared" si="14"/>
        <v>20163162658</v>
      </c>
      <c r="B494">
        <v>3162658</v>
      </c>
      <c r="C494" t="s">
        <v>227</v>
      </c>
      <c r="D494">
        <v>2016</v>
      </c>
      <c r="E494">
        <v>268</v>
      </c>
      <c r="F494">
        <v>0</v>
      </c>
      <c r="G494">
        <f t="shared" si="15"/>
        <v>268</v>
      </c>
    </row>
    <row r="495" spans="1:7" x14ac:dyDescent="0.35">
      <c r="A495" t="str">
        <f t="shared" si="14"/>
        <v>20162111052</v>
      </c>
      <c r="B495">
        <v>2111052</v>
      </c>
      <c r="C495" t="s">
        <v>228</v>
      </c>
      <c r="D495">
        <v>2016</v>
      </c>
      <c r="E495">
        <v>1103</v>
      </c>
      <c r="F495">
        <v>812</v>
      </c>
      <c r="G495">
        <f t="shared" si="15"/>
        <v>1915</v>
      </c>
    </row>
    <row r="496" spans="1:7" x14ac:dyDescent="0.35">
      <c r="A496" t="str">
        <f t="shared" si="14"/>
        <v>20163162807</v>
      </c>
      <c r="B496">
        <v>3162807</v>
      </c>
      <c r="C496" t="s">
        <v>229</v>
      </c>
      <c r="D496">
        <v>2016</v>
      </c>
      <c r="E496">
        <v>1034</v>
      </c>
      <c r="F496">
        <v>66</v>
      </c>
      <c r="G496">
        <f t="shared" si="15"/>
        <v>1100</v>
      </c>
    </row>
    <row r="497" spans="1:7" x14ac:dyDescent="0.35">
      <c r="A497" t="str">
        <f t="shared" si="14"/>
        <v>20163163003</v>
      </c>
      <c r="B497">
        <v>3163003</v>
      </c>
      <c r="C497" t="s">
        <v>230</v>
      </c>
      <c r="D497">
        <v>2016</v>
      </c>
      <c r="E497">
        <v>350</v>
      </c>
      <c r="F497">
        <v>75</v>
      </c>
      <c r="G497">
        <f t="shared" si="15"/>
        <v>425</v>
      </c>
    </row>
    <row r="498" spans="1:7" x14ac:dyDescent="0.35">
      <c r="A498" t="str">
        <f t="shared" si="14"/>
        <v>20162210052</v>
      </c>
      <c r="B498">
        <v>2210052</v>
      </c>
      <c r="C498" t="s">
        <v>231</v>
      </c>
      <c r="D498">
        <v>2016</v>
      </c>
      <c r="E498">
        <v>416</v>
      </c>
      <c r="F498">
        <v>347</v>
      </c>
      <c r="G498">
        <f t="shared" si="15"/>
        <v>763</v>
      </c>
    </row>
    <row r="499" spans="1:7" x14ac:dyDescent="0.35">
      <c r="A499" t="str">
        <f t="shared" si="14"/>
        <v>20163163508</v>
      </c>
      <c r="B499">
        <v>3163508</v>
      </c>
      <c r="C499" t="s">
        <v>232</v>
      </c>
      <c r="D499">
        <v>2016</v>
      </c>
      <c r="E499">
        <v>209</v>
      </c>
      <c r="F499">
        <v>121</v>
      </c>
      <c r="G499">
        <f t="shared" si="15"/>
        <v>330</v>
      </c>
    </row>
    <row r="500" spans="1:7" x14ac:dyDescent="0.35">
      <c r="A500" t="str">
        <f t="shared" si="14"/>
        <v>20163164100</v>
      </c>
      <c r="B500">
        <v>3164100</v>
      </c>
      <c r="C500" t="s">
        <v>233</v>
      </c>
      <c r="D500">
        <v>2016</v>
      </c>
      <c r="E500">
        <v>329</v>
      </c>
      <c r="F500">
        <v>0</v>
      </c>
      <c r="G500">
        <f t="shared" si="15"/>
        <v>329</v>
      </c>
    </row>
    <row r="501" spans="1:7" x14ac:dyDescent="0.35">
      <c r="A501" t="str">
        <f t="shared" si="14"/>
        <v>20163164209</v>
      </c>
      <c r="B501">
        <v>3164209</v>
      </c>
      <c r="C501" t="s">
        <v>234</v>
      </c>
      <c r="D501">
        <v>2016</v>
      </c>
      <c r="E501">
        <v>736</v>
      </c>
      <c r="F501">
        <v>0</v>
      </c>
      <c r="G501">
        <f t="shared" si="15"/>
        <v>736</v>
      </c>
    </row>
    <row r="502" spans="1:7" x14ac:dyDescent="0.35">
      <c r="A502" t="str">
        <f t="shared" si="14"/>
        <v>20163164472</v>
      </c>
      <c r="B502">
        <v>3164472</v>
      </c>
      <c r="C502" t="s">
        <v>235</v>
      </c>
      <c r="D502">
        <v>2016</v>
      </c>
      <c r="E502">
        <v>515</v>
      </c>
      <c r="F502">
        <v>296</v>
      </c>
      <c r="G502">
        <f t="shared" si="15"/>
        <v>811</v>
      </c>
    </row>
    <row r="503" spans="1:7" x14ac:dyDescent="0.35">
      <c r="A503" t="str">
        <f t="shared" si="14"/>
        <v>20163164506</v>
      </c>
      <c r="B503">
        <v>3164506</v>
      </c>
      <c r="C503" t="s">
        <v>236</v>
      </c>
      <c r="D503">
        <v>2016</v>
      </c>
      <c r="E503">
        <v>317</v>
      </c>
      <c r="F503">
        <v>5</v>
      </c>
      <c r="G503">
        <f t="shared" si="15"/>
        <v>322</v>
      </c>
    </row>
    <row r="504" spans="1:7" x14ac:dyDescent="0.35">
      <c r="A504" t="str">
        <f t="shared" si="14"/>
        <v>20163165503</v>
      </c>
      <c r="B504">
        <v>3165503</v>
      </c>
      <c r="C504" t="s">
        <v>237</v>
      </c>
      <c r="D504">
        <v>2016</v>
      </c>
      <c r="E504">
        <v>384</v>
      </c>
      <c r="F504">
        <v>161</v>
      </c>
      <c r="G504">
        <f t="shared" si="15"/>
        <v>545</v>
      </c>
    </row>
    <row r="505" spans="1:7" x14ac:dyDescent="0.35">
      <c r="A505" t="str">
        <f t="shared" si="14"/>
        <v>20163165909</v>
      </c>
      <c r="B505">
        <v>3165909</v>
      </c>
      <c r="C505" t="s">
        <v>238</v>
      </c>
      <c r="D505">
        <v>2016</v>
      </c>
      <c r="E505">
        <v>294</v>
      </c>
      <c r="F505">
        <v>0</v>
      </c>
      <c r="G505">
        <f t="shared" si="15"/>
        <v>294</v>
      </c>
    </row>
    <row r="506" spans="1:7" x14ac:dyDescent="0.35">
      <c r="A506" t="str">
        <f t="shared" si="14"/>
        <v>20163166105</v>
      </c>
      <c r="B506">
        <v>3166105</v>
      </c>
      <c r="C506" t="s">
        <v>239</v>
      </c>
      <c r="D506">
        <v>2016</v>
      </c>
      <c r="E506">
        <v>284</v>
      </c>
      <c r="F506">
        <v>0</v>
      </c>
      <c r="G506">
        <f t="shared" si="15"/>
        <v>284</v>
      </c>
    </row>
    <row r="507" spans="1:7" x14ac:dyDescent="0.35">
      <c r="A507" t="str">
        <f t="shared" si="14"/>
        <v>20163166501</v>
      </c>
      <c r="B507">
        <v>3166501</v>
      </c>
      <c r="C507" t="s">
        <v>240</v>
      </c>
      <c r="D507">
        <v>2016</v>
      </c>
      <c r="E507">
        <v>240</v>
      </c>
      <c r="F507">
        <v>0</v>
      </c>
      <c r="G507">
        <f t="shared" si="15"/>
        <v>240</v>
      </c>
    </row>
    <row r="508" spans="1:7" x14ac:dyDescent="0.35">
      <c r="A508" t="str">
        <f t="shared" si="14"/>
        <v>20163166709</v>
      </c>
      <c r="B508">
        <v>3166709</v>
      </c>
      <c r="C508" t="s">
        <v>241</v>
      </c>
      <c r="D508">
        <v>2016</v>
      </c>
      <c r="E508">
        <v>427</v>
      </c>
      <c r="F508">
        <v>21</v>
      </c>
      <c r="G508">
        <f t="shared" si="15"/>
        <v>448</v>
      </c>
    </row>
    <row r="509" spans="1:7" x14ac:dyDescent="0.35">
      <c r="A509" t="str">
        <f t="shared" si="14"/>
        <v>20163166956</v>
      </c>
      <c r="B509">
        <v>3166956</v>
      </c>
      <c r="C509" t="s">
        <v>242</v>
      </c>
      <c r="D509">
        <v>2016</v>
      </c>
      <c r="E509">
        <v>164</v>
      </c>
      <c r="F509">
        <v>132</v>
      </c>
      <c r="G509">
        <f t="shared" si="15"/>
        <v>296</v>
      </c>
    </row>
    <row r="510" spans="1:7" x14ac:dyDescent="0.35">
      <c r="A510" t="str">
        <f t="shared" si="14"/>
        <v>20163167103</v>
      </c>
      <c r="B510">
        <v>3167103</v>
      </c>
      <c r="C510" t="s">
        <v>243</v>
      </c>
      <c r="D510">
        <v>2016</v>
      </c>
      <c r="E510">
        <v>500</v>
      </c>
      <c r="F510">
        <v>0</v>
      </c>
      <c r="G510">
        <f t="shared" si="15"/>
        <v>500</v>
      </c>
    </row>
    <row r="511" spans="1:7" x14ac:dyDescent="0.35">
      <c r="A511" t="str">
        <f t="shared" si="14"/>
        <v>20163165552</v>
      </c>
      <c r="B511">
        <v>3165552</v>
      </c>
      <c r="C511" t="s">
        <v>244</v>
      </c>
      <c r="D511">
        <v>2016</v>
      </c>
      <c r="E511">
        <v>407</v>
      </c>
      <c r="F511">
        <v>48</v>
      </c>
      <c r="G511">
        <f t="shared" si="15"/>
        <v>455</v>
      </c>
    </row>
    <row r="512" spans="1:7" x14ac:dyDescent="0.35">
      <c r="A512" t="str">
        <f t="shared" si="14"/>
        <v>20163167707</v>
      </c>
      <c r="B512">
        <v>3167707</v>
      </c>
      <c r="C512" t="s">
        <v>245</v>
      </c>
      <c r="D512">
        <v>2016</v>
      </c>
      <c r="E512">
        <v>290</v>
      </c>
      <c r="F512">
        <v>93</v>
      </c>
      <c r="G512">
        <f t="shared" si="15"/>
        <v>383</v>
      </c>
    </row>
    <row r="513" spans="1:7" x14ac:dyDescent="0.35">
      <c r="A513" t="str">
        <f t="shared" si="14"/>
        <v>20163168002</v>
      </c>
      <c r="B513">
        <v>3168002</v>
      </c>
      <c r="C513" t="s">
        <v>246</v>
      </c>
      <c r="D513">
        <v>2016</v>
      </c>
      <c r="E513">
        <v>1089</v>
      </c>
      <c r="F513">
        <v>312</v>
      </c>
      <c r="G513">
        <f t="shared" si="15"/>
        <v>1401</v>
      </c>
    </row>
    <row r="514" spans="1:7" x14ac:dyDescent="0.35">
      <c r="A514" t="str">
        <f t="shared" si="14"/>
        <v>20163168051</v>
      </c>
      <c r="B514">
        <v>3168051</v>
      </c>
      <c r="C514" t="s">
        <v>247</v>
      </c>
      <c r="D514">
        <v>2016</v>
      </c>
      <c r="E514">
        <v>244</v>
      </c>
      <c r="F514">
        <v>47</v>
      </c>
      <c r="G514">
        <f t="shared" si="15"/>
        <v>291</v>
      </c>
    </row>
    <row r="515" spans="1:7" x14ac:dyDescent="0.35">
      <c r="A515" t="str">
        <f t="shared" ref="A515:A578" si="16">D515&amp;B515</f>
        <v>20163168408</v>
      </c>
      <c r="B515">
        <v>3168408</v>
      </c>
      <c r="C515" t="s">
        <v>248</v>
      </c>
      <c r="D515">
        <v>2016</v>
      </c>
      <c r="E515">
        <v>279</v>
      </c>
      <c r="F515">
        <v>108</v>
      </c>
      <c r="G515">
        <f t="shared" ref="G515:G578" si="17">SUM(E515:F515)</f>
        <v>387</v>
      </c>
    </row>
    <row r="516" spans="1:7" x14ac:dyDescent="0.35">
      <c r="A516" t="str">
        <f t="shared" si="16"/>
        <v>20163168606</v>
      </c>
      <c r="B516">
        <v>3168606</v>
      </c>
      <c r="C516" t="s">
        <v>249</v>
      </c>
      <c r="D516">
        <v>2016</v>
      </c>
      <c r="E516">
        <v>4029</v>
      </c>
      <c r="F516">
        <v>1758</v>
      </c>
      <c r="G516">
        <f t="shared" si="17"/>
        <v>5787</v>
      </c>
    </row>
    <row r="517" spans="1:7" x14ac:dyDescent="0.35">
      <c r="A517" t="str">
        <f t="shared" si="16"/>
        <v>20163169505</v>
      </c>
      <c r="B517">
        <v>3169505</v>
      </c>
      <c r="C517" t="s">
        <v>250</v>
      </c>
      <c r="D517">
        <v>2016</v>
      </c>
      <c r="E517">
        <v>475</v>
      </c>
      <c r="F517">
        <v>0</v>
      </c>
      <c r="G517">
        <f t="shared" si="17"/>
        <v>475</v>
      </c>
    </row>
    <row r="518" spans="1:7" x14ac:dyDescent="0.35">
      <c r="A518" t="str">
        <f t="shared" si="16"/>
        <v>20163169703</v>
      </c>
      <c r="B518">
        <v>3169703</v>
      </c>
      <c r="C518" t="s">
        <v>251</v>
      </c>
      <c r="D518">
        <v>2016</v>
      </c>
      <c r="E518">
        <v>490</v>
      </c>
      <c r="F518">
        <v>271</v>
      </c>
      <c r="G518">
        <f t="shared" si="17"/>
        <v>761</v>
      </c>
    </row>
    <row r="519" spans="1:7" x14ac:dyDescent="0.35">
      <c r="A519" t="str">
        <f t="shared" si="16"/>
        <v>20163170008</v>
      </c>
      <c r="B519">
        <v>3170008</v>
      </c>
      <c r="C519" t="s">
        <v>252</v>
      </c>
      <c r="D519">
        <v>2016</v>
      </c>
      <c r="E519">
        <v>668</v>
      </c>
      <c r="F519">
        <v>0</v>
      </c>
      <c r="G519">
        <f t="shared" si="17"/>
        <v>668</v>
      </c>
    </row>
    <row r="520" spans="1:7" x14ac:dyDescent="0.35">
      <c r="A520" t="str">
        <f t="shared" si="16"/>
        <v>20163170057</v>
      </c>
      <c r="B520">
        <v>3170057</v>
      </c>
      <c r="C520" t="s">
        <v>253</v>
      </c>
      <c r="D520">
        <v>2016</v>
      </c>
      <c r="E520">
        <v>430</v>
      </c>
      <c r="F520">
        <v>0</v>
      </c>
      <c r="G520">
        <f t="shared" si="17"/>
        <v>430</v>
      </c>
    </row>
    <row r="521" spans="1:7" x14ac:dyDescent="0.35">
      <c r="A521" t="str">
        <f t="shared" si="16"/>
        <v>20163170305</v>
      </c>
      <c r="B521">
        <v>3170305</v>
      </c>
      <c r="C521" t="s">
        <v>254</v>
      </c>
      <c r="D521">
        <v>2016</v>
      </c>
      <c r="E521">
        <v>227</v>
      </c>
      <c r="F521">
        <v>83</v>
      </c>
      <c r="G521">
        <f t="shared" si="17"/>
        <v>310</v>
      </c>
    </row>
    <row r="522" spans="1:7" x14ac:dyDescent="0.35">
      <c r="A522" t="str">
        <f t="shared" si="16"/>
        <v>20163170479</v>
      </c>
      <c r="B522">
        <v>3170479</v>
      </c>
      <c r="C522" t="s">
        <v>255</v>
      </c>
      <c r="D522">
        <v>2016</v>
      </c>
      <c r="E522">
        <v>295</v>
      </c>
      <c r="F522">
        <v>285</v>
      </c>
      <c r="G522">
        <f t="shared" si="17"/>
        <v>580</v>
      </c>
    </row>
    <row r="523" spans="1:7" x14ac:dyDescent="0.35">
      <c r="A523" t="str">
        <f t="shared" si="16"/>
        <v>20163170529</v>
      </c>
      <c r="B523">
        <v>3170529</v>
      </c>
      <c r="C523" t="s">
        <v>256</v>
      </c>
      <c r="D523">
        <v>2016</v>
      </c>
      <c r="E523">
        <v>663</v>
      </c>
      <c r="F523">
        <v>564</v>
      </c>
      <c r="G523">
        <f t="shared" si="17"/>
        <v>1227</v>
      </c>
    </row>
    <row r="524" spans="1:7" x14ac:dyDescent="0.35">
      <c r="A524" t="str">
        <f t="shared" si="16"/>
        <v>20163170651</v>
      </c>
      <c r="B524">
        <v>3170651</v>
      </c>
      <c r="C524" t="s">
        <v>257</v>
      </c>
      <c r="D524">
        <v>2016</v>
      </c>
      <c r="E524">
        <v>346</v>
      </c>
      <c r="F524">
        <v>0</v>
      </c>
      <c r="G524">
        <f t="shared" si="17"/>
        <v>346</v>
      </c>
    </row>
    <row r="525" spans="1:7" x14ac:dyDescent="0.35">
      <c r="A525" t="str">
        <f t="shared" si="16"/>
        <v>20163170800</v>
      </c>
      <c r="B525">
        <v>3170800</v>
      </c>
      <c r="C525" t="s">
        <v>258</v>
      </c>
      <c r="D525">
        <v>2016</v>
      </c>
      <c r="E525">
        <v>1695</v>
      </c>
      <c r="F525">
        <v>157</v>
      </c>
      <c r="G525">
        <f t="shared" si="17"/>
        <v>1852</v>
      </c>
    </row>
    <row r="526" spans="1:7" x14ac:dyDescent="0.35">
      <c r="A526" t="str">
        <f t="shared" si="16"/>
        <v>20163170909</v>
      </c>
      <c r="B526">
        <v>3170909</v>
      </c>
      <c r="C526" t="s">
        <v>259</v>
      </c>
      <c r="D526">
        <v>2016</v>
      </c>
      <c r="E526">
        <v>642</v>
      </c>
      <c r="F526">
        <v>297</v>
      </c>
      <c r="G526">
        <f t="shared" si="17"/>
        <v>939</v>
      </c>
    </row>
    <row r="527" spans="1:7" x14ac:dyDescent="0.35">
      <c r="A527" t="str">
        <f t="shared" si="16"/>
        <v>20163171030</v>
      </c>
      <c r="B527">
        <v>3171030</v>
      </c>
      <c r="C527" t="s">
        <v>260</v>
      </c>
      <c r="D527">
        <v>2016</v>
      </c>
      <c r="E527">
        <v>234</v>
      </c>
      <c r="F527">
        <v>185</v>
      </c>
      <c r="G527">
        <f t="shared" si="17"/>
        <v>419</v>
      </c>
    </row>
    <row r="528" spans="1:7" x14ac:dyDescent="0.35">
      <c r="A528" t="str">
        <f t="shared" si="16"/>
        <v>20163171071</v>
      </c>
      <c r="B528">
        <v>3171071</v>
      </c>
      <c r="C528" t="s">
        <v>261</v>
      </c>
      <c r="D528">
        <v>2016</v>
      </c>
      <c r="E528">
        <v>377</v>
      </c>
      <c r="F528">
        <v>0</v>
      </c>
      <c r="G528">
        <f t="shared" si="17"/>
        <v>377</v>
      </c>
    </row>
    <row r="529" spans="1:7" x14ac:dyDescent="0.35">
      <c r="A529" t="str">
        <f t="shared" si="16"/>
        <v>20163171600</v>
      </c>
      <c r="B529">
        <v>3171600</v>
      </c>
      <c r="C529" t="s">
        <v>262</v>
      </c>
      <c r="D529">
        <v>2016</v>
      </c>
      <c r="E529">
        <v>494</v>
      </c>
      <c r="F529">
        <v>0</v>
      </c>
      <c r="G529">
        <f t="shared" si="17"/>
        <v>494</v>
      </c>
    </row>
    <row r="530" spans="1:7" x14ac:dyDescent="0.35">
      <c r="A530" t="str">
        <f t="shared" si="16"/>
        <v>20163171808</v>
      </c>
      <c r="B530">
        <v>3171808</v>
      </c>
      <c r="C530" t="s">
        <v>263</v>
      </c>
      <c r="D530">
        <v>2016</v>
      </c>
      <c r="E530">
        <v>670</v>
      </c>
      <c r="F530">
        <v>0</v>
      </c>
      <c r="G530">
        <f t="shared" si="17"/>
        <v>670</v>
      </c>
    </row>
    <row r="531" spans="1:7" x14ac:dyDescent="0.35">
      <c r="A531" t="str">
        <f t="shared" si="16"/>
        <v>20163171907</v>
      </c>
      <c r="B531">
        <v>3171907</v>
      </c>
      <c r="C531" t="s">
        <v>264</v>
      </c>
      <c r="D531">
        <v>2016</v>
      </c>
      <c r="E531">
        <v>349</v>
      </c>
      <c r="F531">
        <v>0</v>
      </c>
      <c r="G531">
        <f t="shared" si="17"/>
        <v>349</v>
      </c>
    </row>
    <row r="532" spans="1:7" x14ac:dyDescent="0.35">
      <c r="A532" t="str">
        <f t="shared" si="16"/>
        <v>20173100500</v>
      </c>
      <c r="B532">
        <v>3100500</v>
      </c>
      <c r="C532" t="s">
        <v>0</v>
      </c>
      <c r="D532">
        <v>2017</v>
      </c>
      <c r="E532">
        <v>262</v>
      </c>
      <c r="F532">
        <v>179</v>
      </c>
      <c r="G532">
        <f t="shared" si="17"/>
        <v>441</v>
      </c>
    </row>
    <row r="533" spans="1:7" x14ac:dyDescent="0.35">
      <c r="A533" t="str">
        <f t="shared" si="16"/>
        <v>20173100609</v>
      </c>
      <c r="B533">
        <v>3100609</v>
      </c>
      <c r="C533" t="s">
        <v>1</v>
      </c>
      <c r="D533">
        <v>2017</v>
      </c>
      <c r="E533">
        <v>259</v>
      </c>
      <c r="F533">
        <v>0</v>
      </c>
      <c r="G533">
        <f t="shared" si="17"/>
        <v>259</v>
      </c>
    </row>
    <row r="534" spans="1:7" x14ac:dyDescent="0.35">
      <c r="A534" t="str">
        <f t="shared" si="16"/>
        <v>20173100906</v>
      </c>
      <c r="B534">
        <v>3100906</v>
      </c>
      <c r="C534" t="s">
        <v>2</v>
      </c>
      <c r="D534">
        <v>2017</v>
      </c>
      <c r="E534">
        <v>230</v>
      </c>
      <c r="F534">
        <v>148</v>
      </c>
      <c r="G534">
        <f t="shared" si="17"/>
        <v>378</v>
      </c>
    </row>
    <row r="535" spans="1:7" x14ac:dyDescent="0.35">
      <c r="A535" t="str">
        <f t="shared" si="16"/>
        <v>20173101003</v>
      </c>
      <c r="B535">
        <v>3101003</v>
      </c>
      <c r="C535" t="s">
        <v>3</v>
      </c>
      <c r="D535">
        <v>2017</v>
      </c>
      <c r="E535">
        <v>410</v>
      </c>
      <c r="F535">
        <v>0</v>
      </c>
      <c r="G535">
        <f t="shared" si="17"/>
        <v>410</v>
      </c>
    </row>
    <row r="536" spans="1:7" x14ac:dyDescent="0.35">
      <c r="A536" t="str">
        <f t="shared" si="16"/>
        <v>20173101102</v>
      </c>
      <c r="B536">
        <v>3101102</v>
      </c>
      <c r="C536" t="s">
        <v>4</v>
      </c>
      <c r="D536">
        <v>2017</v>
      </c>
      <c r="E536">
        <v>731</v>
      </c>
      <c r="F536">
        <v>544</v>
      </c>
      <c r="G536">
        <f t="shared" si="17"/>
        <v>1275</v>
      </c>
    </row>
    <row r="537" spans="1:7" x14ac:dyDescent="0.35">
      <c r="A537" t="str">
        <f t="shared" si="16"/>
        <v>20173101706</v>
      </c>
      <c r="B537">
        <v>3101706</v>
      </c>
      <c r="C537" t="s">
        <v>5</v>
      </c>
      <c r="D537">
        <v>2017</v>
      </c>
      <c r="E537">
        <v>2952</v>
      </c>
      <c r="F537">
        <v>832</v>
      </c>
      <c r="G537">
        <f t="shared" si="17"/>
        <v>3784</v>
      </c>
    </row>
    <row r="538" spans="1:7" x14ac:dyDescent="0.35">
      <c r="A538" t="str">
        <f t="shared" si="16"/>
        <v>20173101805</v>
      </c>
      <c r="B538">
        <v>3101805</v>
      </c>
      <c r="C538" t="s">
        <v>6</v>
      </c>
      <c r="D538">
        <v>2017</v>
      </c>
      <c r="E538">
        <v>497</v>
      </c>
      <c r="F538">
        <v>215</v>
      </c>
      <c r="G538">
        <f t="shared" si="17"/>
        <v>712</v>
      </c>
    </row>
    <row r="539" spans="1:7" x14ac:dyDescent="0.35">
      <c r="A539" t="str">
        <f t="shared" si="16"/>
        <v>20173102209</v>
      </c>
      <c r="B539">
        <v>3102209</v>
      </c>
      <c r="C539" t="s">
        <v>7</v>
      </c>
      <c r="D539">
        <v>2017</v>
      </c>
      <c r="E539">
        <v>220</v>
      </c>
      <c r="F539">
        <v>0</v>
      </c>
      <c r="G539">
        <f t="shared" si="17"/>
        <v>220</v>
      </c>
    </row>
    <row r="540" spans="1:7" x14ac:dyDescent="0.35">
      <c r="A540" t="str">
        <f t="shared" si="16"/>
        <v>20173102852</v>
      </c>
      <c r="B540">
        <v>3102852</v>
      </c>
      <c r="C540" t="s">
        <v>8</v>
      </c>
      <c r="D540">
        <v>2017</v>
      </c>
      <c r="E540">
        <v>463</v>
      </c>
      <c r="F540">
        <v>0</v>
      </c>
      <c r="G540">
        <f t="shared" si="17"/>
        <v>463</v>
      </c>
    </row>
    <row r="541" spans="1:7" x14ac:dyDescent="0.35">
      <c r="A541" t="str">
        <f t="shared" si="16"/>
        <v>20173103405</v>
      </c>
      <c r="B541">
        <v>3103405</v>
      </c>
      <c r="C541" t="s">
        <v>9</v>
      </c>
      <c r="D541">
        <v>2017</v>
      </c>
      <c r="E541">
        <v>875</v>
      </c>
      <c r="F541">
        <v>319</v>
      </c>
      <c r="G541">
        <f t="shared" si="17"/>
        <v>1194</v>
      </c>
    </row>
    <row r="542" spans="1:7" x14ac:dyDescent="0.35">
      <c r="A542" t="str">
        <f t="shared" si="16"/>
        <v>20173104452</v>
      </c>
      <c r="B542">
        <v>3104452</v>
      </c>
      <c r="C542" t="s">
        <v>10</v>
      </c>
      <c r="D542">
        <v>2017</v>
      </c>
      <c r="E542">
        <v>283</v>
      </c>
      <c r="F542">
        <v>0</v>
      </c>
      <c r="G542">
        <f t="shared" si="17"/>
        <v>283</v>
      </c>
    </row>
    <row r="543" spans="1:7" x14ac:dyDescent="0.35">
      <c r="A543" t="str">
        <f t="shared" si="16"/>
        <v>20173104502</v>
      </c>
      <c r="B543">
        <v>3104502</v>
      </c>
      <c r="C543" t="s">
        <v>11</v>
      </c>
      <c r="D543">
        <v>2017</v>
      </c>
      <c r="E543">
        <v>765</v>
      </c>
      <c r="F543">
        <v>255</v>
      </c>
      <c r="G543">
        <f t="shared" si="17"/>
        <v>1020</v>
      </c>
    </row>
    <row r="544" spans="1:7" x14ac:dyDescent="0.35">
      <c r="A544" t="str">
        <f t="shared" si="16"/>
        <v>20173104700</v>
      </c>
      <c r="B544">
        <v>3104700</v>
      </c>
      <c r="C544" t="s">
        <v>12</v>
      </c>
      <c r="D544">
        <v>2017</v>
      </c>
      <c r="E544">
        <v>442</v>
      </c>
      <c r="F544">
        <v>50</v>
      </c>
      <c r="G544">
        <f t="shared" si="17"/>
        <v>492</v>
      </c>
    </row>
    <row r="545" spans="1:7" x14ac:dyDescent="0.35">
      <c r="A545" t="str">
        <f t="shared" si="16"/>
        <v>20173104809</v>
      </c>
      <c r="B545">
        <v>3104809</v>
      </c>
      <c r="C545" t="s">
        <v>13</v>
      </c>
      <c r="D545">
        <v>2017</v>
      </c>
      <c r="E545">
        <v>370</v>
      </c>
      <c r="F545">
        <v>221</v>
      </c>
      <c r="G545">
        <f t="shared" si="17"/>
        <v>591</v>
      </c>
    </row>
    <row r="546" spans="1:7" x14ac:dyDescent="0.35">
      <c r="A546" t="str">
        <f t="shared" si="16"/>
        <v>20173105202</v>
      </c>
      <c r="B546">
        <v>3105202</v>
      </c>
      <c r="C546" t="s">
        <v>14</v>
      </c>
      <c r="D546">
        <v>2017</v>
      </c>
      <c r="E546">
        <v>308</v>
      </c>
      <c r="F546">
        <v>66</v>
      </c>
      <c r="G546">
        <f t="shared" si="17"/>
        <v>374</v>
      </c>
    </row>
    <row r="547" spans="1:7" x14ac:dyDescent="0.35">
      <c r="A547" t="str">
        <f t="shared" si="16"/>
        <v>20173106507</v>
      </c>
      <c r="B547">
        <v>3106507</v>
      </c>
      <c r="C547" t="s">
        <v>15</v>
      </c>
      <c r="D547">
        <v>2017</v>
      </c>
      <c r="E547">
        <v>204</v>
      </c>
      <c r="F547">
        <v>73</v>
      </c>
      <c r="G547">
        <f t="shared" si="17"/>
        <v>277</v>
      </c>
    </row>
    <row r="548" spans="1:7" x14ac:dyDescent="0.35">
      <c r="A548" t="str">
        <f t="shared" si="16"/>
        <v>20173106655</v>
      </c>
      <c r="B548">
        <v>3106655</v>
      </c>
      <c r="C548" t="s">
        <v>16</v>
      </c>
      <c r="D548">
        <v>2017</v>
      </c>
      <c r="E548">
        <v>295</v>
      </c>
      <c r="F548">
        <v>0</v>
      </c>
      <c r="G548">
        <f t="shared" si="17"/>
        <v>295</v>
      </c>
    </row>
    <row r="549" spans="1:7" x14ac:dyDescent="0.35">
      <c r="A549" t="str">
        <f t="shared" si="16"/>
        <v>20173106606</v>
      </c>
      <c r="B549">
        <v>3106606</v>
      </c>
      <c r="C549" t="s">
        <v>17</v>
      </c>
      <c r="D549">
        <v>2017</v>
      </c>
      <c r="E549">
        <v>226</v>
      </c>
      <c r="F549">
        <v>0</v>
      </c>
      <c r="G549">
        <f t="shared" si="17"/>
        <v>226</v>
      </c>
    </row>
    <row r="550" spans="1:7" x14ac:dyDescent="0.35">
      <c r="A550" t="str">
        <f t="shared" si="16"/>
        <v>20173107307</v>
      </c>
      <c r="B550">
        <v>3107307</v>
      </c>
      <c r="C550" t="s">
        <v>18</v>
      </c>
      <c r="D550">
        <v>2017</v>
      </c>
      <c r="E550">
        <v>867</v>
      </c>
      <c r="F550">
        <v>554</v>
      </c>
      <c r="G550">
        <f t="shared" si="17"/>
        <v>1421</v>
      </c>
    </row>
    <row r="551" spans="1:7" x14ac:dyDescent="0.35">
      <c r="A551" t="str">
        <f t="shared" si="16"/>
        <v>20173108206</v>
      </c>
      <c r="B551">
        <v>3108206</v>
      </c>
      <c r="C551" t="s">
        <v>19</v>
      </c>
      <c r="D551">
        <v>2017</v>
      </c>
      <c r="E551">
        <v>366</v>
      </c>
      <c r="F551">
        <v>182</v>
      </c>
      <c r="G551">
        <f t="shared" si="17"/>
        <v>548</v>
      </c>
    </row>
    <row r="552" spans="1:7" x14ac:dyDescent="0.35">
      <c r="A552" t="str">
        <f t="shared" si="16"/>
        <v>20173108255</v>
      </c>
      <c r="B552">
        <v>3108255</v>
      </c>
      <c r="C552" t="s">
        <v>20</v>
      </c>
      <c r="D552">
        <v>2017</v>
      </c>
      <c r="E552">
        <v>566</v>
      </c>
      <c r="F552">
        <v>131</v>
      </c>
      <c r="G552">
        <f t="shared" si="17"/>
        <v>697</v>
      </c>
    </row>
    <row r="553" spans="1:7" x14ac:dyDescent="0.35">
      <c r="A553" t="str">
        <f t="shared" si="16"/>
        <v>20173108503</v>
      </c>
      <c r="B553">
        <v>3108503</v>
      </c>
      <c r="C553" t="s">
        <v>21</v>
      </c>
      <c r="D553">
        <v>2017</v>
      </c>
      <c r="E553">
        <v>108</v>
      </c>
      <c r="F553">
        <v>91</v>
      </c>
      <c r="G553">
        <f t="shared" si="17"/>
        <v>199</v>
      </c>
    </row>
    <row r="554" spans="1:7" x14ac:dyDescent="0.35">
      <c r="A554" t="str">
        <f t="shared" si="16"/>
        <v>20173108602</v>
      </c>
      <c r="B554">
        <v>3108602</v>
      </c>
      <c r="C554" t="s">
        <v>22</v>
      </c>
      <c r="D554">
        <v>2017</v>
      </c>
      <c r="E554">
        <v>408</v>
      </c>
      <c r="F554">
        <v>381</v>
      </c>
      <c r="G554">
        <f t="shared" si="17"/>
        <v>789</v>
      </c>
    </row>
    <row r="555" spans="1:7" x14ac:dyDescent="0.35">
      <c r="A555" t="str">
        <f t="shared" si="16"/>
        <v>20173108800</v>
      </c>
      <c r="B555">
        <v>3108800</v>
      </c>
      <c r="C555" t="s">
        <v>23</v>
      </c>
      <c r="D555">
        <v>2017</v>
      </c>
      <c r="E555">
        <v>265</v>
      </c>
      <c r="F555">
        <v>36</v>
      </c>
      <c r="G555">
        <f t="shared" si="17"/>
        <v>301</v>
      </c>
    </row>
    <row r="556" spans="1:7" x14ac:dyDescent="0.35">
      <c r="A556" t="str">
        <f t="shared" si="16"/>
        <v>20173109204</v>
      </c>
      <c r="B556">
        <v>3109204</v>
      </c>
      <c r="C556" t="s">
        <v>24</v>
      </c>
      <c r="D556">
        <v>2017</v>
      </c>
      <c r="E556">
        <v>580</v>
      </c>
      <c r="F556">
        <v>0</v>
      </c>
      <c r="G556">
        <f t="shared" si="17"/>
        <v>580</v>
      </c>
    </row>
    <row r="557" spans="1:7" x14ac:dyDescent="0.35">
      <c r="A557" t="str">
        <f t="shared" si="16"/>
        <v>20173109402</v>
      </c>
      <c r="B557">
        <v>3109402</v>
      </c>
      <c r="C557" t="s">
        <v>25</v>
      </c>
      <c r="D557">
        <v>2017</v>
      </c>
      <c r="E557">
        <v>1112</v>
      </c>
      <c r="F557">
        <v>0</v>
      </c>
      <c r="G557">
        <f t="shared" si="17"/>
        <v>1112</v>
      </c>
    </row>
    <row r="558" spans="1:7" x14ac:dyDescent="0.35">
      <c r="A558" t="str">
        <f t="shared" si="16"/>
        <v>20173102704</v>
      </c>
      <c r="B558">
        <v>3102704</v>
      </c>
      <c r="C558" t="s">
        <v>26</v>
      </c>
      <c r="D558">
        <v>2017</v>
      </c>
      <c r="E558">
        <v>671</v>
      </c>
      <c r="F558">
        <v>122</v>
      </c>
      <c r="G558">
        <f t="shared" si="17"/>
        <v>793</v>
      </c>
    </row>
    <row r="559" spans="1:7" x14ac:dyDescent="0.35">
      <c r="A559" t="str">
        <f t="shared" si="16"/>
        <v>20173110806</v>
      </c>
      <c r="B559">
        <v>3110806</v>
      </c>
      <c r="C559" t="s">
        <v>27</v>
      </c>
      <c r="D559">
        <v>2017</v>
      </c>
      <c r="E559">
        <v>252</v>
      </c>
      <c r="F559">
        <v>0</v>
      </c>
      <c r="G559">
        <f t="shared" si="17"/>
        <v>252</v>
      </c>
    </row>
    <row r="560" spans="1:7" x14ac:dyDescent="0.35">
      <c r="A560" t="str">
        <f t="shared" si="16"/>
        <v>20173111150</v>
      </c>
      <c r="B560">
        <v>3111150</v>
      </c>
      <c r="C560" t="s">
        <v>28</v>
      </c>
      <c r="D560">
        <v>2017</v>
      </c>
      <c r="E560">
        <v>317</v>
      </c>
      <c r="F560">
        <v>55</v>
      </c>
      <c r="G560">
        <f t="shared" si="17"/>
        <v>372</v>
      </c>
    </row>
    <row r="561" spans="1:7" x14ac:dyDescent="0.35">
      <c r="A561" t="str">
        <f t="shared" si="16"/>
        <v>20173112059</v>
      </c>
      <c r="B561">
        <v>3112059</v>
      </c>
      <c r="C561" t="s">
        <v>29</v>
      </c>
      <c r="D561">
        <v>2017</v>
      </c>
      <c r="E561">
        <v>345</v>
      </c>
      <c r="F561">
        <v>0</v>
      </c>
      <c r="G561">
        <f t="shared" si="17"/>
        <v>345</v>
      </c>
    </row>
    <row r="562" spans="1:7" x14ac:dyDescent="0.35">
      <c r="A562" t="str">
        <f t="shared" si="16"/>
        <v>20173112307</v>
      </c>
      <c r="B562">
        <v>3112307</v>
      </c>
      <c r="C562" t="s">
        <v>30</v>
      </c>
      <c r="D562">
        <v>2017</v>
      </c>
      <c r="E562">
        <v>1043</v>
      </c>
      <c r="F562">
        <v>0</v>
      </c>
      <c r="G562">
        <f t="shared" si="17"/>
        <v>1043</v>
      </c>
    </row>
    <row r="563" spans="1:7" x14ac:dyDescent="0.35">
      <c r="A563" t="str">
        <f t="shared" si="16"/>
        <v>20173112653</v>
      </c>
      <c r="B563">
        <v>3112653</v>
      </c>
      <c r="C563" t="s">
        <v>31</v>
      </c>
      <c r="D563">
        <v>2017</v>
      </c>
      <c r="E563">
        <v>423</v>
      </c>
      <c r="F563">
        <v>0</v>
      </c>
      <c r="G563">
        <f t="shared" si="17"/>
        <v>423</v>
      </c>
    </row>
    <row r="564" spans="1:7" x14ac:dyDescent="0.35">
      <c r="A564" t="str">
        <f t="shared" si="16"/>
        <v>20173112703</v>
      </c>
      <c r="B564">
        <v>3112703</v>
      </c>
      <c r="C564" t="s">
        <v>32</v>
      </c>
      <c r="D564">
        <v>2017</v>
      </c>
      <c r="E564">
        <v>533</v>
      </c>
      <c r="F564">
        <v>320</v>
      </c>
      <c r="G564">
        <f t="shared" si="17"/>
        <v>853</v>
      </c>
    </row>
    <row r="565" spans="1:7" x14ac:dyDescent="0.35">
      <c r="A565" t="str">
        <f t="shared" si="16"/>
        <v>20173113008</v>
      </c>
      <c r="B565">
        <v>3113008</v>
      </c>
      <c r="C565" t="s">
        <v>33</v>
      </c>
      <c r="D565">
        <v>2017</v>
      </c>
      <c r="E565">
        <v>955</v>
      </c>
      <c r="F565">
        <v>574</v>
      </c>
      <c r="G565">
        <f t="shared" si="17"/>
        <v>1529</v>
      </c>
    </row>
    <row r="566" spans="1:7" x14ac:dyDescent="0.35">
      <c r="A566" t="str">
        <f t="shared" si="16"/>
        <v>20173113503</v>
      </c>
      <c r="B566">
        <v>3113503</v>
      </c>
      <c r="C566" t="s">
        <v>34</v>
      </c>
      <c r="D566">
        <v>2017</v>
      </c>
      <c r="E566">
        <v>475</v>
      </c>
      <c r="F566">
        <v>115</v>
      </c>
      <c r="G566">
        <f t="shared" si="17"/>
        <v>590</v>
      </c>
    </row>
    <row r="567" spans="1:7" x14ac:dyDescent="0.35">
      <c r="A567" t="str">
        <f t="shared" si="16"/>
        <v>20173113701</v>
      </c>
      <c r="B567">
        <v>3113701</v>
      </c>
      <c r="C567" t="s">
        <v>35</v>
      </c>
      <c r="D567">
        <v>2017</v>
      </c>
      <c r="E567">
        <v>1297</v>
      </c>
      <c r="F567">
        <v>371</v>
      </c>
      <c r="G567">
        <f t="shared" si="17"/>
        <v>1668</v>
      </c>
    </row>
    <row r="568" spans="1:7" x14ac:dyDescent="0.35">
      <c r="A568" t="str">
        <f t="shared" si="16"/>
        <v>20173113800</v>
      </c>
      <c r="B568">
        <v>3113800</v>
      </c>
      <c r="C568" t="s">
        <v>36</v>
      </c>
      <c r="D568">
        <v>2017</v>
      </c>
      <c r="E568">
        <v>164</v>
      </c>
      <c r="F568">
        <v>146</v>
      </c>
      <c r="G568">
        <f t="shared" si="17"/>
        <v>310</v>
      </c>
    </row>
    <row r="569" spans="1:7" x14ac:dyDescent="0.35">
      <c r="A569" t="str">
        <f t="shared" si="16"/>
        <v>20173115458</v>
      </c>
      <c r="B569">
        <v>3115458</v>
      </c>
      <c r="C569" t="s">
        <v>37</v>
      </c>
      <c r="D569">
        <v>2017</v>
      </c>
      <c r="E569">
        <v>641</v>
      </c>
      <c r="F569">
        <v>0</v>
      </c>
      <c r="G569">
        <f t="shared" si="17"/>
        <v>641</v>
      </c>
    </row>
    <row r="570" spans="1:7" x14ac:dyDescent="0.35">
      <c r="A570" t="str">
        <f t="shared" si="16"/>
        <v>20173115474</v>
      </c>
      <c r="B570">
        <v>3115474</v>
      </c>
      <c r="C570" t="s">
        <v>38</v>
      </c>
      <c r="D570">
        <v>2017</v>
      </c>
      <c r="E570">
        <v>302</v>
      </c>
      <c r="F570">
        <v>77</v>
      </c>
      <c r="G570">
        <f t="shared" si="17"/>
        <v>379</v>
      </c>
    </row>
    <row r="571" spans="1:7" x14ac:dyDescent="0.35">
      <c r="A571" t="str">
        <f t="shared" si="16"/>
        <v>20173115706</v>
      </c>
      <c r="B571">
        <v>3115706</v>
      </c>
      <c r="C571" t="s">
        <v>39</v>
      </c>
      <c r="D571">
        <v>2017</v>
      </c>
      <c r="E571">
        <v>383</v>
      </c>
      <c r="F571">
        <v>0</v>
      </c>
      <c r="G571">
        <f t="shared" si="17"/>
        <v>383</v>
      </c>
    </row>
    <row r="572" spans="1:7" x14ac:dyDescent="0.35">
      <c r="A572" t="str">
        <f t="shared" si="16"/>
        <v>20173116100</v>
      </c>
      <c r="B572">
        <v>3116100</v>
      </c>
      <c r="C572" t="s">
        <v>40</v>
      </c>
      <c r="D572">
        <v>2017</v>
      </c>
      <c r="E572">
        <v>519</v>
      </c>
      <c r="F572">
        <v>0</v>
      </c>
      <c r="G572">
        <f t="shared" si="17"/>
        <v>519</v>
      </c>
    </row>
    <row r="573" spans="1:7" x14ac:dyDescent="0.35">
      <c r="A573" t="str">
        <f t="shared" si="16"/>
        <v>20173116159</v>
      </c>
      <c r="B573">
        <v>3116159</v>
      </c>
      <c r="C573" t="s">
        <v>41</v>
      </c>
      <c r="D573">
        <v>2017</v>
      </c>
      <c r="E573">
        <v>797</v>
      </c>
      <c r="F573">
        <v>384</v>
      </c>
      <c r="G573">
        <f t="shared" si="17"/>
        <v>1181</v>
      </c>
    </row>
    <row r="574" spans="1:7" x14ac:dyDescent="0.35">
      <c r="A574" t="str">
        <f t="shared" si="16"/>
        <v>20173116506</v>
      </c>
      <c r="B574">
        <v>3116506</v>
      </c>
      <c r="C574" t="s">
        <v>42</v>
      </c>
      <c r="D574">
        <v>2017</v>
      </c>
      <c r="E574">
        <v>398</v>
      </c>
      <c r="F574">
        <v>16</v>
      </c>
      <c r="G574">
        <f t="shared" si="17"/>
        <v>414</v>
      </c>
    </row>
    <row r="575" spans="1:7" x14ac:dyDescent="0.35">
      <c r="A575" t="str">
        <f t="shared" si="16"/>
        <v>20173116803</v>
      </c>
      <c r="B575">
        <v>3116803</v>
      </c>
      <c r="C575" t="s">
        <v>43</v>
      </c>
      <c r="D575">
        <v>2017</v>
      </c>
      <c r="E575">
        <v>401</v>
      </c>
      <c r="F575">
        <v>0</v>
      </c>
      <c r="G575">
        <f t="shared" si="17"/>
        <v>401</v>
      </c>
    </row>
    <row r="576" spans="1:7" x14ac:dyDescent="0.35">
      <c r="A576" t="str">
        <f t="shared" si="16"/>
        <v>20173117009</v>
      </c>
      <c r="B576">
        <v>3117009</v>
      </c>
      <c r="C576" t="s">
        <v>44</v>
      </c>
      <c r="D576">
        <v>2017</v>
      </c>
      <c r="E576">
        <v>477</v>
      </c>
      <c r="F576">
        <v>96</v>
      </c>
      <c r="G576">
        <f t="shared" si="17"/>
        <v>573</v>
      </c>
    </row>
    <row r="577" spans="1:7" x14ac:dyDescent="0.35">
      <c r="A577" t="str">
        <f t="shared" si="16"/>
        <v>20173117405</v>
      </c>
      <c r="B577">
        <v>3117405</v>
      </c>
      <c r="C577" t="s">
        <v>45</v>
      </c>
      <c r="D577">
        <v>2017</v>
      </c>
      <c r="E577">
        <v>184</v>
      </c>
      <c r="F577">
        <v>172</v>
      </c>
      <c r="G577">
        <f t="shared" si="17"/>
        <v>356</v>
      </c>
    </row>
    <row r="578" spans="1:7" x14ac:dyDescent="0.35">
      <c r="A578" t="str">
        <f t="shared" si="16"/>
        <v>20173117836</v>
      </c>
      <c r="B578">
        <v>3117836</v>
      </c>
      <c r="C578" t="s">
        <v>46</v>
      </c>
      <c r="D578">
        <v>2017</v>
      </c>
      <c r="E578">
        <v>216</v>
      </c>
      <c r="F578">
        <v>134</v>
      </c>
      <c r="G578">
        <f t="shared" si="17"/>
        <v>350</v>
      </c>
    </row>
    <row r="579" spans="1:7" x14ac:dyDescent="0.35">
      <c r="A579" t="str">
        <f t="shared" ref="A579:A642" si="18">D579&amp;B579</f>
        <v>20173118403</v>
      </c>
      <c r="B579">
        <v>3118403</v>
      </c>
      <c r="C579" t="s">
        <v>47</v>
      </c>
      <c r="D579">
        <v>2017</v>
      </c>
      <c r="E579">
        <v>953</v>
      </c>
      <c r="F579">
        <v>149</v>
      </c>
      <c r="G579">
        <f t="shared" ref="G579:G642" si="19">SUM(E579:F579)</f>
        <v>1102</v>
      </c>
    </row>
    <row r="580" spans="1:7" x14ac:dyDescent="0.35">
      <c r="A580" t="str">
        <f t="shared" si="18"/>
        <v>20173118809</v>
      </c>
      <c r="B580">
        <v>3118809</v>
      </c>
      <c r="C580" t="s">
        <v>48</v>
      </c>
      <c r="D580">
        <v>2017</v>
      </c>
      <c r="E580">
        <v>345</v>
      </c>
      <c r="F580">
        <v>158</v>
      </c>
      <c r="G580">
        <f t="shared" si="19"/>
        <v>503</v>
      </c>
    </row>
    <row r="581" spans="1:7" x14ac:dyDescent="0.35">
      <c r="A581" t="str">
        <f t="shared" si="18"/>
        <v>20173119104</v>
      </c>
      <c r="B581">
        <v>3119104</v>
      </c>
      <c r="C581" t="s">
        <v>49</v>
      </c>
      <c r="D581">
        <v>2017</v>
      </c>
      <c r="E581">
        <v>1488</v>
      </c>
      <c r="F581">
        <v>432</v>
      </c>
      <c r="G581">
        <f t="shared" si="19"/>
        <v>1920</v>
      </c>
    </row>
    <row r="582" spans="1:7" x14ac:dyDescent="0.35">
      <c r="A582" t="str">
        <f t="shared" si="18"/>
        <v>20173119203</v>
      </c>
      <c r="B582">
        <v>3119203</v>
      </c>
      <c r="C582" t="s">
        <v>50</v>
      </c>
      <c r="D582">
        <v>2017</v>
      </c>
      <c r="E582">
        <v>655</v>
      </c>
      <c r="F582">
        <v>263</v>
      </c>
      <c r="G582">
        <f t="shared" si="19"/>
        <v>918</v>
      </c>
    </row>
    <row r="583" spans="1:7" x14ac:dyDescent="0.35">
      <c r="A583" t="str">
        <f t="shared" si="18"/>
        <v>20173119500</v>
      </c>
      <c r="B583">
        <v>3119500</v>
      </c>
      <c r="C583" t="s">
        <v>51</v>
      </c>
      <c r="D583">
        <v>2017</v>
      </c>
      <c r="E583">
        <v>478</v>
      </c>
      <c r="F583">
        <v>249</v>
      </c>
      <c r="G583">
        <f t="shared" si="19"/>
        <v>727</v>
      </c>
    </row>
    <row r="584" spans="1:7" x14ac:dyDescent="0.35">
      <c r="A584" t="str">
        <f t="shared" si="18"/>
        <v>20173120102</v>
      </c>
      <c r="B584">
        <v>3120102</v>
      </c>
      <c r="C584" t="s">
        <v>52</v>
      </c>
      <c r="D584">
        <v>2017</v>
      </c>
      <c r="E584">
        <v>341</v>
      </c>
      <c r="F584">
        <v>0</v>
      </c>
      <c r="G584">
        <f t="shared" si="19"/>
        <v>341</v>
      </c>
    </row>
    <row r="585" spans="1:7" x14ac:dyDescent="0.35">
      <c r="A585" t="str">
        <f t="shared" si="18"/>
        <v>20173120151</v>
      </c>
      <c r="B585">
        <v>3120151</v>
      </c>
      <c r="C585" t="s">
        <v>53</v>
      </c>
      <c r="D585">
        <v>2017</v>
      </c>
      <c r="E585">
        <v>438</v>
      </c>
      <c r="F585">
        <v>176</v>
      </c>
      <c r="G585">
        <f t="shared" si="19"/>
        <v>614</v>
      </c>
    </row>
    <row r="586" spans="1:7" x14ac:dyDescent="0.35">
      <c r="A586" t="str">
        <f t="shared" si="18"/>
        <v>20173120300</v>
      </c>
      <c r="B586">
        <v>3120300</v>
      </c>
      <c r="C586" t="s">
        <v>54</v>
      </c>
      <c r="D586">
        <v>2017</v>
      </c>
      <c r="E586">
        <v>494</v>
      </c>
      <c r="F586">
        <v>0</v>
      </c>
      <c r="G586">
        <f t="shared" si="19"/>
        <v>494</v>
      </c>
    </row>
    <row r="587" spans="1:7" x14ac:dyDescent="0.35">
      <c r="A587" t="str">
        <f t="shared" si="18"/>
        <v>20173120839</v>
      </c>
      <c r="B587">
        <v>3120839</v>
      </c>
      <c r="C587" t="s">
        <v>55</v>
      </c>
      <c r="D587">
        <v>2017</v>
      </c>
      <c r="E587">
        <v>329</v>
      </c>
      <c r="F587">
        <v>0</v>
      </c>
      <c r="G587">
        <f t="shared" si="19"/>
        <v>329</v>
      </c>
    </row>
    <row r="588" spans="1:7" x14ac:dyDescent="0.35">
      <c r="A588" t="str">
        <f t="shared" si="18"/>
        <v>20173120870</v>
      </c>
      <c r="B588">
        <v>3120870</v>
      </c>
      <c r="C588" t="s">
        <v>56</v>
      </c>
      <c r="D588">
        <v>2017</v>
      </c>
      <c r="E588">
        <v>663</v>
      </c>
      <c r="F588">
        <v>0</v>
      </c>
      <c r="G588">
        <f t="shared" si="19"/>
        <v>663</v>
      </c>
    </row>
    <row r="589" spans="1:7" x14ac:dyDescent="0.35">
      <c r="A589" t="str">
        <f t="shared" si="18"/>
        <v>20173120904</v>
      </c>
      <c r="B589">
        <v>3120904</v>
      </c>
      <c r="C589" t="s">
        <v>57</v>
      </c>
      <c r="D589">
        <v>2017</v>
      </c>
      <c r="E589">
        <v>4476</v>
      </c>
      <c r="F589">
        <v>11</v>
      </c>
      <c r="G589">
        <f t="shared" si="19"/>
        <v>4487</v>
      </c>
    </row>
    <row r="590" spans="1:7" x14ac:dyDescent="0.35">
      <c r="A590" t="str">
        <f t="shared" si="18"/>
        <v>20173121001</v>
      </c>
      <c r="B590">
        <v>3121001</v>
      </c>
      <c r="C590" t="s">
        <v>58</v>
      </c>
      <c r="D590">
        <v>2017</v>
      </c>
      <c r="E590">
        <v>432</v>
      </c>
      <c r="F590">
        <v>0</v>
      </c>
      <c r="G590">
        <f t="shared" si="19"/>
        <v>432</v>
      </c>
    </row>
    <row r="591" spans="1:7" x14ac:dyDescent="0.35">
      <c r="A591" t="str">
        <f t="shared" si="18"/>
        <v>20173121605</v>
      </c>
      <c r="B591">
        <v>3121605</v>
      </c>
      <c r="C591" t="s">
        <v>59</v>
      </c>
      <c r="D591">
        <v>2017</v>
      </c>
      <c r="E591">
        <v>1041</v>
      </c>
      <c r="F591">
        <v>152</v>
      </c>
      <c r="G591">
        <f t="shared" si="19"/>
        <v>1193</v>
      </c>
    </row>
    <row r="592" spans="1:7" x14ac:dyDescent="0.35">
      <c r="A592" t="str">
        <f t="shared" si="18"/>
        <v>20173122108</v>
      </c>
      <c r="B592">
        <v>3122108</v>
      </c>
      <c r="C592" t="s">
        <v>60</v>
      </c>
      <c r="D592">
        <v>2017</v>
      </c>
      <c r="E592">
        <v>181</v>
      </c>
      <c r="F592">
        <v>0</v>
      </c>
      <c r="G592">
        <f t="shared" si="19"/>
        <v>181</v>
      </c>
    </row>
    <row r="593" spans="1:7" x14ac:dyDescent="0.35">
      <c r="A593" t="str">
        <f t="shared" si="18"/>
        <v>20173122207</v>
      </c>
      <c r="B593">
        <v>3122207</v>
      </c>
      <c r="C593" t="s">
        <v>61</v>
      </c>
      <c r="D593">
        <v>2017</v>
      </c>
      <c r="E593">
        <v>584</v>
      </c>
      <c r="F593">
        <v>0</v>
      </c>
      <c r="G593">
        <f t="shared" si="19"/>
        <v>584</v>
      </c>
    </row>
    <row r="594" spans="1:7" x14ac:dyDescent="0.35">
      <c r="A594" t="str">
        <f t="shared" si="18"/>
        <v>20173122355</v>
      </c>
      <c r="B594">
        <v>3122355</v>
      </c>
      <c r="C594" t="s">
        <v>62</v>
      </c>
      <c r="D594">
        <v>2017</v>
      </c>
      <c r="E594">
        <v>583</v>
      </c>
      <c r="F594">
        <v>248</v>
      </c>
      <c r="G594">
        <f t="shared" si="19"/>
        <v>831</v>
      </c>
    </row>
    <row r="595" spans="1:7" x14ac:dyDescent="0.35">
      <c r="A595" t="str">
        <f t="shared" si="18"/>
        <v>20173122454</v>
      </c>
      <c r="B595">
        <v>3122454</v>
      </c>
      <c r="C595" t="s">
        <v>63</v>
      </c>
      <c r="D595">
        <v>2017</v>
      </c>
      <c r="E595">
        <v>704</v>
      </c>
      <c r="F595">
        <v>0</v>
      </c>
      <c r="G595">
        <f t="shared" si="19"/>
        <v>704</v>
      </c>
    </row>
    <row r="596" spans="1:7" x14ac:dyDescent="0.35">
      <c r="A596" t="str">
        <f t="shared" si="18"/>
        <v>20173122470</v>
      </c>
      <c r="B596">
        <v>3122470</v>
      </c>
      <c r="C596" t="s">
        <v>64</v>
      </c>
      <c r="D596">
        <v>2017</v>
      </c>
      <c r="E596">
        <v>121</v>
      </c>
      <c r="F596">
        <v>45</v>
      </c>
      <c r="G596">
        <f t="shared" si="19"/>
        <v>166</v>
      </c>
    </row>
    <row r="597" spans="1:7" x14ac:dyDescent="0.35">
      <c r="A597" t="str">
        <f t="shared" si="18"/>
        <v>20173123106</v>
      </c>
      <c r="B597">
        <v>3123106</v>
      </c>
      <c r="C597" t="s">
        <v>65</v>
      </c>
      <c r="D597">
        <v>2017</v>
      </c>
      <c r="E597">
        <v>325</v>
      </c>
      <c r="F597">
        <v>0</v>
      </c>
      <c r="G597">
        <f t="shared" si="19"/>
        <v>325</v>
      </c>
    </row>
    <row r="598" spans="1:7" x14ac:dyDescent="0.35">
      <c r="A598" t="str">
        <f t="shared" si="18"/>
        <v>20173123700</v>
      </c>
      <c r="B598">
        <v>3123700</v>
      </c>
      <c r="C598" t="s">
        <v>66</v>
      </c>
      <c r="D598">
        <v>2017</v>
      </c>
      <c r="E598">
        <v>738</v>
      </c>
      <c r="F598">
        <v>167</v>
      </c>
      <c r="G598">
        <f t="shared" si="19"/>
        <v>905</v>
      </c>
    </row>
    <row r="599" spans="1:7" x14ac:dyDescent="0.35">
      <c r="A599" t="str">
        <f t="shared" si="18"/>
        <v>20173123809</v>
      </c>
      <c r="B599">
        <v>3123809</v>
      </c>
      <c r="C599" t="s">
        <v>67</v>
      </c>
      <c r="D599">
        <v>2017</v>
      </c>
      <c r="E599">
        <v>488</v>
      </c>
      <c r="F599">
        <v>0</v>
      </c>
      <c r="G599">
        <f t="shared" si="19"/>
        <v>488</v>
      </c>
    </row>
    <row r="600" spans="1:7" x14ac:dyDescent="0.35">
      <c r="A600" t="str">
        <f t="shared" si="18"/>
        <v>20173124302</v>
      </c>
      <c r="B600">
        <v>3124302</v>
      </c>
      <c r="C600" t="s">
        <v>68</v>
      </c>
      <c r="D600">
        <v>2017</v>
      </c>
      <c r="E600">
        <v>1015</v>
      </c>
      <c r="F600">
        <v>0</v>
      </c>
      <c r="G600">
        <f t="shared" si="19"/>
        <v>1015</v>
      </c>
    </row>
    <row r="601" spans="1:7" x14ac:dyDescent="0.35">
      <c r="A601" t="str">
        <f t="shared" si="18"/>
        <v>20173125408</v>
      </c>
      <c r="B601">
        <v>3125408</v>
      </c>
      <c r="C601" t="s">
        <v>69</v>
      </c>
      <c r="D601">
        <v>2017</v>
      </c>
      <c r="E601">
        <v>377</v>
      </c>
      <c r="F601">
        <v>0</v>
      </c>
      <c r="G601">
        <f t="shared" si="19"/>
        <v>377</v>
      </c>
    </row>
    <row r="602" spans="1:7" x14ac:dyDescent="0.35">
      <c r="A602" t="str">
        <f t="shared" si="18"/>
        <v>20173125606</v>
      </c>
      <c r="B602">
        <v>3125606</v>
      </c>
      <c r="C602" t="s">
        <v>70</v>
      </c>
      <c r="D602">
        <v>2017</v>
      </c>
      <c r="E602">
        <v>532</v>
      </c>
      <c r="F602">
        <v>28</v>
      </c>
      <c r="G602">
        <f t="shared" si="19"/>
        <v>560</v>
      </c>
    </row>
    <row r="603" spans="1:7" x14ac:dyDescent="0.35">
      <c r="A603" t="str">
        <f t="shared" si="18"/>
        <v>20173125705</v>
      </c>
      <c r="B603">
        <v>3125705</v>
      </c>
      <c r="C603" t="s">
        <v>71</v>
      </c>
      <c r="D603">
        <v>2017</v>
      </c>
      <c r="E603">
        <v>833</v>
      </c>
      <c r="F603">
        <v>454</v>
      </c>
      <c r="G603">
        <f t="shared" si="19"/>
        <v>1287</v>
      </c>
    </row>
    <row r="604" spans="1:7" x14ac:dyDescent="0.35">
      <c r="A604" t="str">
        <f t="shared" si="18"/>
        <v>20173125804</v>
      </c>
      <c r="B604">
        <v>3125804</v>
      </c>
      <c r="C604" t="s">
        <v>72</v>
      </c>
      <c r="D604">
        <v>2017</v>
      </c>
      <c r="E604">
        <v>209</v>
      </c>
      <c r="F604">
        <v>0</v>
      </c>
      <c r="G604">
        <f t="shared" si="19"/>
        <v>209</v>
      </c>
    </row>
    <row r="605" spans="1:7" x14ac:dyDescent="0.35">
      <c r="A605" t="str">
        <f t="shared" si="18"/>
        <v>20173126208</v>
      </c>
      <c r="B605">
        <v>3126208</v>
      </c>
      <c r="C605" t="s">
        <v>73</v>
      </c>
      <c r="D605">
        <v>2017</v>
      </c>
      <c r="E605">
        <v>527</v>
      </c>
      <c r="F605">
        <v>187</v>
      </c>
      <c r="G605">
        <f t="shared" si="19"/>
        <v>714</v>
      </c>
    </row>
    <row r="606" spans="1:7" x14ac:dyDescent="0.35">
      <c r="A606" t="str">
        <f t="shared" si="18"/>
        <v>20173126505</v>
      </c>
      <c r="B606">
        <v>3126505</v>
      </c>
      <c r="C606" t="s">
        <v>74</v>
      </c>
      <c r="D606">
        <v>2017</v>
      </c>
      <c r="E606">
        <v>190</v>
      </c>
      <c r="F606">
        <v>32</v>
      </c>
      <c r="G606">
        <f t="shared" si="19"/>
        <v>222</v>
      </c>
    </row>
    <row r="607" spans="1:7" x14ac:dyDescent="0.35">
      <c r="A607" t="str">
        <f t="shared" si="18"/>
        <v>20173126604</v>
      </c>
      <c r="B607">
        <v>3126604</v>
      </c>
      <c r="C607" t="s">
        <v>75</v>
      </c>
      <c r="D607">
        <v>2017</v>
      </c>
      <c r="E607">
        <v>368</v>
      </c>
      <c r="F607">
        <v>39</v>
      </c>
      <c r="G607">
        <f t="shared" si="19"/>
        <v>407</v>
      </c>
    </row>
    <row r="608" spans="1:7" x14ac:dyDescent="0.35">
      <c r="A608" t="str">
        <f t="shared" si="18"/>
        <v>20173126703</v>
      </c>
      <c r="B608">
        <v>3126703</v>
      </c>
      <c r="C608" t="s">
        <v>76</v>
      </c>
      <c r="D608">
        <v>2017</v>
      </c>
      <c r="E608">
        <v>765</v>
      </c>
      <c r="F608">
        <v>202</v>
      </c>
      <c r="G608">
        <f t="shared" si="19"/>
        <v>967</v>
      </c>
    </row>
    <row r="609" spans="1:7" x14ac:dyDescent="0.35">
      <c r="A609" t="str">
        <f t="shared" si="18"/>
        <v>20173126752</v>
      </c>
      <c r="B609">
        <v>3126752</v>
      </c>
      <c r="C609" t="s">
        <v>77</v>
      </c>
      <c r="D609">
        <v>2017</v>
      </c>
      <c r="E609">
        <v>351</v>
      </c>
      <c r="F609">
        <v>0</v>
      </c>
      <c r="G609">
        <f t="shared" si="19"/>
        <v>351</v>
      </c>
    </row>
    <row r="610" spans="1:7" x14ac:dyDescent="0.35">
      <c r="A610" t="str">
        <f t="shared" si="18"/>
        <v>20173126802</v>
      </c>
      <c r="B610">
        <v>3126802</v>
      </c>
      <c r="C610" t="s">
        <v>78</v>
      </c>
      <c r="D610">
        <v>2017</v>
      </c>
      <c r="E610">
        <v>409</v>
      </c>
      <c r="F610">
        <v>212</v>
      </c>
      <c r="G610">
        <f t="shared" si="19"/>
        <v>621</v>
      </c>
    </row>
    <row r="611" spans="1:7" x14ac:dyDescent="0.35">
      <c r="A611" t="str">
        <f t="shared" si="18"/>
        <v>20173126901</v>
      </c>
      <c r="B611">
        <v>3126901</v>
      </c>
      <c r="C611" t="s">
        <v>79</v>
      </c>
      <c r="D611">
        <v>2017</v>
      </c>
      <c r="E611">
        <v>346</v>
      </c>
      <c r="F611">
        <v>43</v>
      </c>
      <c r="G611">
        <f t="shared" si="19"/>
        <v>389</v>
      </c>
    </row>
    <row r="612" spans="1:7" x14ac:dyDescent="0.35">
      <c r="A612" t="str">
        <f t="shared" si="18"/>
        <v>20173126950</v>
      </c>
      <c r="B612">
        <v>3126950</v>
      </c>
      <c r="C612" t="s">
        <v>80</v>
      </c>
      <c r="D612">
        <v>2017</v>
      </c>
      <c r="E612">
        <v>162</v>
      </c>
      <c r="F612">
        <v>114</v>
      </c>
      <c r="G612">
        <f t="shared" si="19"/>
        <v>276</v>
      </c>
    </row>
    <row r="613" spans="1:7" x14ac:dyDescent="0.35">
      <c r="A613" t="str">
        <f t="shared" si="18"/>
        <v>20173127057</v>
      </c>
      <c r="B613">
        <v>3127057</v>
      </c>
      <c r="C613" t="s">
        <v>81</v>
      </c>
      <c r="D613">
        <v>2017</v>
      </c>
      <c r="E613">
        <v>248</v>
      </c>
      <c r="F613">
        <v>99</v>
      </c>
      <c r="G613">
        <f t="shared" si="19"/>
        <v>347</v>
      </c>
    </row>
    <row r="614" spans="1:7" x14ac:dyDescent="0.35">
      <c r="A614" t="str">
        <f t="shared" si="18"/>
        <v>20173127073</v>
      </c>
      <c r="B614">
        <v>3127073</v>
      </c>
      <c r="C614" t="s">
        <v>82</v>
      </c>
      <c r="D614">
        <v>2017</v>
      </c>
      <c r="E614">
        <v>283</v>
      </c>
      <c r="F614">
        <v>0</v>
      </c>
      <c r="G614">
        <f t="shared" si="19"/>
        <v>283</v>
      </c>
    </row>
    <row r="615" spans="1:7" x14ac:dyDescent="0.35">
      <c r="A615" t="str">
        <f t="shared" si="18"/>
        <v>20173127305</v>
      </c>
      <c r="B615">
        <v>3127305</v>
      </c>
      <c r="C615" t="s">
        <v>83</v>
      </c>
      <c r="D615">
        <v>2017</v>
      </c>
      <c r="E615">
        <v>488</v>
      </c>
      <c r="F615">
        <v>0</v>
      </c>
      <c r="G615">
        <f t="shared" si="19"/>
        <v>488</v>
      </c>
    </row>
    <row r="616" spans="1:7" x14ac:dyDescent="0.35">
      <c r="A616" t="str">
        <f t="shared" si="18"/>
        <v>20173127339</v>
      </c>
      <c r="B616">
        <v>3127339</v>
      </c>
      <c r="C616" t="s">
        <v>84</v>
      </c>
      <c r="D616">
        <v>2017</v>
      </c>
      <c r="E616">
        <v>128</v>
      </c>
      <c r="F616">
        <v>118</v>
      </c>
      <c r="G616">
        <f t="shared" si="19"/>
        <v>246</v>
      </c>
    </row>
    <row r="617" spans="1:7" x14ac:dyDescent="0.35">
      <c r="A617" t="str">
        <f t="shared" si="18"/>
        <v>20173127354</v>
      </c>
      <c r="B617">
        <v>3127354</v>
      </c>
      <c r="C617" t="s">
        <v>85</v>
      </c>
      <c r="D617">
        <v>2017</v>
      </c>
      <c r="E617">
        <v>227</v>
      </c>
      <c r="F617">
        <v>0</v>
      </c>
      <c r="G617">
        <f t="shared" si="19"/>
        <v>227</v>
      </c>
    </row>
    <row r="618" spans="1:7" x14ac:dyDescent="0.35">
      <c r="A618" t="str">
        <f t="shared" si="18"/>
        <v>20173127370</v>
      </c>
      <c r="B618">
        <v>3127370</v>
      </c>
      <c r="C618" t="s">
        <v>86</v>
      </c>
      <c r="D618">
        <v>2017</v>
      </c>
      <c r="E618">
        <v>259</v>
      </c>
      <c r="F618">
        <v>0</v>
      </c>
      <c r="G618">
        <f t="shared" si="19"/>
        <v>259</v>
      </c>
    </row>
    <row r="619" spans="1:7" x14ac:dyDescent="0.35">
      <c r="A619" t="str">
        <f t="shared" si="18"/>
        <v>20173127503</v>
      </c>
      <c r="B619">
        <v>3127503</v>
      </c>
      <c r="C619" t="s">
        <v>87</v>
      </c>
      <c r="D619">
        <v>2017</v>
      </c>
      <c r="E619">
        <v>453</v>
      </c>
      <c r="F619">
        <v>0</v>
      </c>
      <c r="G619">
        <f t="shared" si="19"/>
        <v>453</v>
      </c>
    </row>
    <row r="620" spans="1:7" x14ac:dyDescent="0.35">
      <c r="A620" t="str">
        <f t="shared" si="18"/>
        <v>20173127602</v>
      </c>
      <c r="B620">
        <v>3127602</v>
      </c>
      <c r="C620" t="s">
        <v>88</v>
      </c>
      <c r="D620">
        <v>2017</v>
      </c>
      <c r="E620">
        <v>631</v>
      </c>
      <c r="F620">
        <v>77</v>
      </c>
      <c r="G620">
        <f t="shared" si="19"/>
        <v>708</v>
      </c>
    </row>
    <row r="621" spans="1:7" x14ac:dyDescent="0.35">
      <c r="A621" t="str">
        <f t="shared" si="18"/>
        <v>20173127701</v>
      </c>
      <c r="B621">
        <v>3127701</v>
      </c>
      <c r="C621" t="s">
        <v>89</v>
      </c>
      <c r="D621">
        <v>2017</v>
      </c>
      <c r="E621">
        <v>6547</v>
      </c>
      <c r="F621">
        <v>3521</v>
      </c>
      <c r="G621">
        <f t="shared" si="19"/>
        <v>10068</v>
      </c>
    </row>
    <row r="622" spans="1:7" x14ac:dyDescent="0.35">
      <c r="A622" t="str">
        <f t="shared" si="18"/>
        <v>20173127800</v>
      </c>
      <c r="B622">
        <v>3127800</v>
      </c>
      <c r="C622" t="s">
        <v>90</v>
      </c>
      <c r="D622">
        <v>2017</v>
      </c>
      <c r="E622">
        <v>753</v>
      </c>
      <c r="F622">
        <v>525</v>
      </c>
      <c r="G622">
        <f t="shared" si="19"/>
        <v>1278</v>
      </c>
    </row>
    <row r="623" spans="1:7" x14ac:dyDescent="0.35">
      <c r="A623" t="str">
        <f t="shared" si="18"/>
        <v>20173128006</v>
      </c>
      <c r="B623">
        <v>3128006</v>
      </c>
      <c r="C623" t="s">
        <v>91</v>
      </c>
      <c r="D623">
        <v>2017</v>
      </c>
      <c r="E623">
        <v>1289</v>
      </c>
      <c r="F623">
        <v>0</v>
      </c>
      <c r="G623">
        <f t="shared" si="19"/>
        <v>1289</v>
      </c>
    </row>
    <row r="624" spans="1:7" x14ac:dyDescent="0.35">
      <c r="A624" t="str">
        <f t="shared" si="18"/>
        <v>20173128253</v>
      </c>
      <c r="B624">
        <v>3128253</v>
      </c>
      <c r="C624" t="s">
        <v>92</v>
      </c>
      <c r="D624">
        <v>2017</v>
      </c>
      <c r="E624">
        <v>368</v>
      </c>
      <c r="F624">
        <v>0</v>
      </c>
      <c r="G624">
        <f t="shared" si="19"/>
        <v>368</v>
      </c>
    </row>
    <row r="625" spans="1:7" x14ac:dyDescent="0.35">
      <c r="A625" t="str">
        <f t="shared" si="18"/>
        <v>20173129608</v>
      </c>
      <c r="B625">
        <v>3129608</v>
      </c>
      <c r="C625" t="s">
        <v>93</v>
      </c>
      <c r="D625">
        <v>2017</v>
      </c>
      <c r="E625">
        <v>599</v>
      </c>
      <c r="F625">
        <v>23</v>
      </c>
      <c r="G625">
        <f t="shared" si="19"/>
        <v>622</v>
      </c>
    </row>
    <row r="626" spans="1:7" x14ac:dyDescent="0.35">
      <c r="A626" t="str">
        <f t="shared" si="18"/>
        <v>20173129657</v>
      </c>
      <c r="B626">
        <v>3129657</v>
      </c>
      <c r="C626" t="s">
        <v>94</v>
      </c>
      <c r="D626">
        <v>2017</v>
      </c>
      <c r="E626">
        <v>232</v>
      </c>
      <c r="F626">
        <v>191</v>
      </c>
      <c r="G626">
        <f t="shared" si="19"/>
        <v>423</v>
      </c>
    </row>
    <row r="627" spans="1:7" x14ac:dyDescent="0.35">
      <c r="A627" t="str">
        <f t="shared" si="18"/>
        <v>20173130051</v>
      </c>
      <c r="B627">
        <v>3130051</v>
      </c>
      <c r="C627" t="s">
        <v>95</v>
      </c>
      <c r="D627">
        <v>2017</v>
      </c>
      <c r="E627">
        <v>445</v>
      </c>
      <c r="F627">
        <v>0</v>
      </c>
      <c r="G627">
        <f t="shared" si="19"/>
        <v>445</v>
      </c>
    </row>
    <row r="628" spans="1:7" x14ac:dyDescent="0.35">
      <c r="A628" t="str">
        <f t="shared" si="18"/>
        <v>20173130556</v>
      </c>
      <c r="B628">
        <v>3130556</v>
      </c>
      <c r="C628" t="s">
        <v>96</v>
      </c>
      <c r="D628">
        <v>2017</v>
      </c>
      <c r="E628">
        <v>463</v>
      </c>
      <c r="F628">
        <v>0</v>
      </c>
      <c r="G628">
        <f t="shared" si="19"/>
        <v>463</v>
      </c>
    </row>
    <row r="629" spans="1:7" x14ac:dyDescent="0.35">
      <c r="A629" t="str">
        <f t="shared" si="18"/>
        <v>20173130655</v>
      </c>
      <c r="B629">
        <v>3130655</v>
      </c>
      <c r="C629" t="s">
        <v>97</v>
      </c>
      <c r="D629">
        <v>2017</v>
      </c>
      <c r="E629">
        <v>409</v>
      </c>
      <c r="F629">
        <v>67</v>
      </c>
      <c r="G629">
        <f t="shared" si="19"/>
        <v>476</v>
      </c>
    </row>
    <row r="630" spans="1:7" x14ac:dyDescent="0.35">
      <c r="A630" t="str">
        <f t="shared" si="18"/>
        <v>20173130903</v>
      </c>
      <c r="B630">
        <v>3130903</v>
      </c>
      <c r="C630" t="s">
        <v>98</v>
      </c>
      <c r="D630">
        <v>2017</v>
      </c>
      <c r="E630">
        <v>890</v>
      </c>
      <c r="F630">
        <v>113</v>
      </c>
      <c r="G630">
        <f t="shared" si="19"/>
        <v>1003</v>
      </c>
    </row>
    <row r="631" spans="1:7" x14ac:dyDescent="0.35">
      <c r="A631" t="str">
        <f t="shared" si="18"/>
        <v>20173131109</v>
      </c>
      <c r="B631">
        <v>3131109</v>
      </c>
      <c r="C631" t="s">
        <v>99</v>
      </c>
      <c r="D631">
        <v>2017</v>
      </c>
      <c r="E631">
        <v>459</v>
      </c>
      <c r="F631">
        <v>0</v>
      </c>
      <c r="G631">
        <f t="shared" si="19"/>
        <v>459</v>
      </c>
    </row>
    <row r="632" spans="1:7" x14ac:dyDescent="0.35">
      <c r="A632" t="str">
        <f t="shared" si="18"/>
        <v>20173131208</v>
      </c>
      <c r="B632">
        <v>3131208</v>
      </c>
      <c r="C632" t="s">
        <v>100</v>
      </c>
      <c r="D632">
        <v>2017</v>
      </c>
      <c r="E632">
        <v>726</v>
      </c>
      <c r="F632">
        <v>386</v>
      </c>
      <c r="G632">
        <f t="shared" si="19"/>
        <v>1112</v>
      </c>
    </row>
    <row r="633" spans="1:7" x14ac:dyDescent="0.35">
      <c r="A633" t="str">
        <f t="shared" si="18"/>
        <v>20173131802</v>
      </c>
      <c r="B633">
        <v>3131802</v>
      </c>
      <c r="C633" t="s">
        <v>101</v>
      </c>
      <c r="D633">
        <v>2017</v>
      </c>
      <c r="E633">
        <v>647</v>
      </c>
      <c r="F633">
        <v>1</v>
      </c>
      <c r="G633">
        <f t="shared" si="19"/>
        <v>648</v>
      </c>
    </row>
    <row r="634" spans="1:7" x14ac:dyDescent="0.35">
      <c r="A634" t="str">
        <f t="shared" si="18"/>
        <v>20173132008</v>
      </c>
      <c r="B634">
        <v>3132008</v>
      </c>
      <c r="C634" t="s">
        <v>102</v>
      </c>
      <c r="D634">
        <v>2017</v>
      </c>
      <c r="E634">
        <v>203</v>
      </c>
      <c r="F634">
        <v>32</v>
      </c>
      <c r="G634">
        <f t="shared" si="19"/>
        <v>235</v>
      </c>
    </row>
    <row r="635" spans="1:7" x14ac:dyDescent="0.35">
      <c r="A635" t="str">
        <f t="shared" si="18"/>
        <v>20173132107</v>
      </c>
      <c r="B635">
        <v>3132107</v>
      </c>
      <c r="C635" t="s">
        <v>103</v>
      </c>
      <c r="D635">
        <v>2017</v>
      </c>
      <c r="E635">
        <v>1205</v>
      </c>
      <c r="F635">
        <v>1022</v>
      </c>
      <c r="G635">
        <f t="shared" si="19"/>
        <v>2227</v>
      </c>
    </row>
    <row r="636" spans="1:7" x14ac:dyDescent="0.35">
      <c r="A636" t="str">
        <f t="shared" si="18"/>
        <v>20173132305</v>
      </c>
      <c r="B636">
        <v>3132305</v>
      </c>
      <c r="C636" t="s">
        <v>104</v>
      </c>
      <c r="D636">
        <v>2017</v>
      </c>
      <c r="E636">
        <v>745</v>
      </c>
      <c r="F636">
        <v>477</v>
      </c>
      <c r="G636">
        <f t="shared" si="19"/>
        <v>1222</v>
      </c>
    </row>
    <row r="637" spans="1:7" x14ac:dyDescent="0.35">
      <c r="A637" t="str">
        <f t="shared" si="18"/>
        <v>20173132503</v>
      </c>
      <c r="B637">
        <v>3132503</v>
      </c>
      <c r="C637" t="s">
        <v>105</v>
      </c>
      <c r="D637">
        <v>2017</v>
      </c>
      <c r="E637">
        <v>1478</v>
      </c>
      <c r="F637">
        <v>335</v>
      </c>
      <c r="G637">
        <f t="shared" si="19"/>
        <v>1813</v>
      </c>
    </row>
    <row r="638" spans="1:7" x14ac:dyDescent="0.35">
      <c r="A638" t="str">
        <f t="shared" si="18"/>
        <v>20173132701</v>
      </c>
      <c r="B638">
        <v>3132701</v>
      </c>
      <c r="C638" t="s">
        <v>106</v>
      </c>
      <c r="D638">
        <v>2017</v>
      </c>
      <c r="E638">
        <v>704</v>
      </c>
      <c r="F638">
        <v>515</v>
      </c>
      <c r="G638">
        <f t="shared" si="19"/>
        <v>1219</v>
      </c>
    </row>
    <row r="639" spans="1:7" x14ac:dyDescent="0.35">
      <c r="A639" t="str">
        <f t="shared" si="18"/>
        <v>20173133204</v>
      </c>
      <c r="B639">
        <v>3133204</v>
      </c>
      <c r="C639" t="s">
        <v>107</v>
      </c>
      <c r="D639">
        <v>2017</v>
      </c>
      <c r="E639">
        <v>853</v>
      </c>
      <c r="F639">
        <v>0</v>
      </c>
      <c r="G639">
        <f t="shared" si="19"/>
        <v>853</v>
      </c>
    </row>
    <row r="640" spans="1:7" x14ac:dyDescent="0.35">
      <c r="A640" t="str">
        <f t="shared" si="18"/>
        <v>20173133303</v>
      </c>
      <c r="B640">
        <v>3133303</v>
      </c>
      <c r="C640" t="s">
        <v>108</v>
      </c>
      <c r="D640">
        <v>2017</v>
      </c>
      <c r="E640">
        <v>770</v>
      </c>
      <c r="F640">
        <v>281</v>
      </c>
      <c r="G640">
        <f t="shared" si="19"/>
        <v>1051</v>
      </c>
    </row>
    <row r="641" spans="1:7" x14ac:dyDescent="0.35">
      <c r="A641" t="str">
        <f t="shared" si="18"/>
        <v>20173134004</v>
      </c>
      <c r="B641">
        <v>3134004</v>
      </c>
      <c r="C641" t="s">
        <v>109</v>
      </c>
      <c r="D641">
        <v>2017</v>
      </c>
      <c r="E641">
        <v>585</v>
      </c>
      <c r="F641">
        <v>325</v>
      </c>
      <c r="G641">
        <f t="shared" si="19"/>
        <v>910</v>
      </c>
    </row>
    <row r="642" spans="1:7" x14ac:dyDescent="0.35">
      <c r="A642" t="str">
        <f t="shared" si="18"/>
        <v>20173134103</v>
      </c>
      <c r="B642">
        <v>3134103</v>
      </c>
      <c r="C642" t="s">
        <v>110</v>
      </c>
      <c r="D642">
        <v>2017</v>
      </c>
      <c r="E642">
        <v>267</v>
      </c>
      <c r="F642">
        <v>188</v>
      </c>
      <c r="G642">
        <f t="shared" si="19"/>
        <v>455</v>
      </c>
    </row>
    <row r="643" spans="1:7" x14ac:dyDescent="0.35">
      <c r="A643" t="str">
        <f t="shared" ref="A643:A706" si="20">D643&amp;B643</f>
        <v>20173134707</v>
      </c>
      <c r="B643">
        <v>3134707</v>
      </c>
      <c r="C643" t="s">
        <v>111</v>
      </c>
      <c r="D643">
        <v>2017</v>
      </c>
      <c r="E643">
        <v>888</v>
      </c>
      <c r="F643">
        <v>34</v>
      </c>
      <c r="G643">
        <f t="shared" ref="G643:G706" si="21">SUM(E643:F643)</f>
        <v>922</v>
      </c>
    </row>
    <row r="644" spans="1:7" x14ac:dyDescent="0.35">
      <c r="A644" t="str">
        <f t="shared" si="20"/>
        <v>20173135050</v>
      </c>
      <c r="B644">
        <v>3135050</v>
      </c>
      <c r="C644" t="s">
        <v>112</v>
      </c>
      <c r="D644">
        <v>2017</v>
      </c>
      <c r="E644">
        <v>1125</v>
      </c>
      <c r="F644">
        <v>266</v>
      </c>
      <c r="G644">
        <f t="shared" si="21"/>
        <v>1391</v>
      </c>
    </row>
    <row r="645" spans="1:7" x14ac:dyDescent="0.35">
      <c r="A645" t="str">
        <f t="shared" si="20"/>
        <v>20173135076</v>
      </c>
      <c r="B645">
        <v>3135076</v>
      </c>
      <c r="C645" t="s">
        <v>113</v>
      </c>
      <c r="D645">
        <v>2017</v>
      </c>
      <c r="E645">
        <v>336</v>
      </c>
      <c r="F645">
        <v>0</v>
      </c>
      <c r="G645">
        <f t="shared" si="21"/>
        <v>336</v>
      </c>
    </row>
    <row r="646" spans="1:7" x14ac:dyDescent="0.35">
      <c r="A646" t="str">
        <f t="shared" si="20"/>
        <v>20173135100</v>
      </c>
      <c r="B646">
        <v>3135100</v>
      </c>
      <c r="C646" t="s">
        <v>114</v>
      </c>
      <c r="D646">
        <v>2017</v>
      </c>
      <c r="E646">
        <v>1936</v>
      </c>
      <c r="F646">
        <v>697</v>
      </c>
      <c r="G646">
        <f t="shared" si="21"/>
        <v>2633</v>
      </c>
    </row>
    <row r="647" spans="1:7" x14ac:dyDescent="0.35">
      <c r="A647" t="str">
        <f t="shared" si="20"/>
        <v>20173135209</v>
      </c>
      <c r="B647">
        <v>3135209</v>
      </c>
      <c r="C647" t="s">
        <v>115</v>
      </c>
      <c r="D647">
        <v>2017</v>
      </c>
      <c r="E647">
        <v>1632</v>
      </c>
      <c r="F647">
        <v>939</v>
      </c>
      <c r="G647">
        <f t="shared" si="21"/>
        <v>2571</v>
      </c>
    </row>
    <row r="648" spans="1:7" x14ac:dyDescent="0.35">
      <c r="A648" t="str">
        <f t="shared" si="20"/>
        <v>20173135357</v>
      </c>
      <c r="B648">
        <v>3135357</v>
      </c>
      <c r="C648" t="s">
        <v>116</v>
      </c>
      <c r="D648">
        <v>2017</v>
      </c>
      <c r="E648">
        <v>333</v>
      </c>
      <c r="F648">
        <v>291</v>
      </c>
      <c r="G648">
        <f t="shared" si="21"/>
        <v>624</v>
      </c>
    </row>
    <row r="649" spans="1:7" x14ac:dyDescent="0.35">
      <c r="A649" t="str">
        <f t="shared" si="20"/>
        <v>20173135456</v>
      </c>
      <c r="B649">
        <v>3135456</v>
      </c>
      <c r="C649" t="s">
        <v>117</v>
      </c>
      <c r="D649">
        <v>2017</v>
      </c>
      <c r="E649">
        <v>208</v>
      </c>
      <c r="F649">
        <v>0</v>
      </c>
      <c r="G649">
        <f t="shared" si="21"/>
        <v>208</v>
      </c>
    </row>
    <row r="650" spans="1:7" x14ac:dyDescent="0.35">
      <c r="A650" t="str">
        <f t="shared" si="20"/>
        <v>20173135605</v>
      </c>
      <c r="B650">
        <v>3135605</v>
      </c>
      <c r="C650" t="s">
        <v>118</v>
      </c>
      <c r="D650">
        <v>2017</v>
      </c>
      <c r="E650">
        <v>355</v>
      </c>
      <c r="F650">
        <v>19</v>
      </c>
      <c r="G650">
        <f t="shared" si="21"/>
        <v>374</v>
      </c>
    </row>
    <row r="651" spans="1:7" x14ac:dyDescent="0.35">
      <c r="A651" t="str">
        <f t="shared" si="20"/>
        <v>20173135803</v>
      </c>
      <c r="B651">
        <v>3135803</v>
      </c>
      <c r="C651" t="s">
        <v>119</v>
      </c>
      <c r="D651">
        <v>2017</v>
      </c>
      <c r="E651">
        <v>936</v>
      </c>
      <c r="F651">
        <v>155</v>
      </c>
      <c r="G651">
        <f t="shared" si="21"/>
        <v>1091</v>
      </c>
    </row>
    <row r="652" spans="1:7" x14ac:dyDescent="0.35">
      <c r="A652" t="str">
        <f t="shared" si="20"/>
        <v>20173136009</v>
      </c>
      <c r="B652">
        <v>3136009</v>
      </c>
      <c r="C652" t="s">
        <v>120</v>
      </c>
      <c r="D652">
        <v>2017</v>
      </c>
      <c r="E652">
        <v>1018</v>
      </c>
      <c r="F652">
        <v>436</v>
      </c>
      <c r="G652">
        <f t="shared" si="21"/>
        <v>1454</v>
      </c>
    </row>
    <row r="653" spans="1:7" x14ac:dyDescent="0.35">
      <c r="A653" t="str">
        <f t="shared" si="20"/>
        <v>20173136405</v>
      </c>
      <c r="B653">
        <v>3136405</v>
      </c>
      <c r="C653" t="s">
        <v>121</v>
      </c>
      <c r="D653">
        <v>2017</v>
      </c>
      <c r="E653">
        <v>290</v>
      </c>
      <c r="F653">
        <v>256</v>
      </c>
      <c r="G653">
        <f t="shared" si="21"/>
        <v>546</v>
      </c>
    </row>
    <row r="654" spans="1:7" x14ac:dyDescent="0.35">
      <c r="A654" t="str">
        <f t="shared" si="20"/>
        <v>20173136504</v>
      </c>
      <c r="B654">
        <v>3136504</v>
      </c>
      <c r="C654" t="s">
        <v>122</v>
      </c>
      <c r="D654">
        <v>2017</v>
      </c>
      <c r="E654">
        <v>109</v>
      </c>
      <c r="F654">
        <v>103</v>
      </c>
      <c r="G654">
        <f t="shared" si="21"/>
        <v>212</v>
      </c>
    </row>
    <row r="655" spans="1:7" x14ac:dyDescent="0.35">
      <c r="A655" t="str">
        <f t="shared" si="20"/>
        <v>20173136520</v>
      </c>
      <c r="B655">
        <v>3136520</v>
      </c>
      <c r="C655" t="s">
        <v>123</v>
      </c>
      <c r="D655">
        <v>2017</v>
      </c>
      <c r="E655">
        <v>176</v>
      </c>
      <c r="F655">
        <v>0</v>
      </c>
      <c r="G655">
        <f t="shared" si="21"/>
        <v>176</v>
      </c>
    </row>
    <row r="656" spans="1:7" x14ac:dyDescent="0.35">
      <c r="A656" t="str">
        <f t="shared" si="20"/>
        <v>20173136553</v>
      </c>
      <c r="B656">
        <v>3136553</v>
      </c>
      <c r="C656" t="s">
        <v>124</v>
      </c>
      <c r="D656">
        <v>2017</v>
      </c>
      <c r="E656">
        <v>302</v>
      </c>
      <c r="F656">
        <v>0</v>
      </c>
      <c r="G656">
        <f t="shared" si="21"/>
        <v>302</v>
      </c>
    </row>
    <row r="657" spans="1:7" x14ac:dyDescent="0.35">
      <c r="A657" t="str">
        <f t="shared" si="20"/>
        <v>20173136579</v>
      </c>
      <c r="B657">
        <v>3136579</v>
      </c>
      <c r="C657" t="s">
        <v>125</v>
      </c>
      <c r="D657">
        <v>2017</v>
      </c>
      <c r="E657">
        <v>382</v>
      </c>
      <c r="F657">
        <v>0</v>
      </c>
      <c r="G657">
        <f t="shared" si="21"/>
        <v>382</v>
      </c>
    </row>
    <row r="658" spans="1:7" x14ac:dyDescent="0.35">
      <c r="A658" t="str">
        <f t="shared" si="20"/>
        <v>20173136801</v>
      </c>
      <c r="B658">
        <v>3136801</v>
      </c>
      <c r="C658" t="s">
        <v>126</v>
      </c>
      <c r="D658">
        <v>2017</v>
      </c>
      <c r="E658">
        <v>287</v>
      </c>
      <c r="F658">
        <v>0</v>
      </c>
      <c r="G658">
        <f t="shared" si="21"/>
        <v>287</v>
      </c>
    </row>
    <row r="659" spans="1:7" x14ac:dyDescent="0.35">
      <c r="A659" t="str">
        <f t="shared" si="20"/>
        <v>20173136959</v>
      </c>
      <c r="B659">
        <v>3136959</v>
      </c>
      <c r="C659" t="s">
        <v>127</v>
      </c>
      <c r="D659">
        <v>2017</v>
      </c>
      <c r="E659">
        <v>365</v>
      </c>
      <c r="F659">
        <v>153</v>
      </c>
      <c r="G659">
        <f t="shared" si="21"/>
        <v>518</v>
      </c>
    </row>
    <row r="660" spans="1:7" x14ac:dyDescent="0.35">
      <c r="A660" t="str">
        <f t="shared" si="20"/>
        <v>20173137007</v>
      </c>
      <c r="B660">
        <v>3137007</v>
      </c>
      <c r="C660" t="s">
        <v>128</v>
      </c>
      <c r="D660">
        <v>2017</v>
      </c>
      <c r="E660">
        <v>707</v>
      </c>
      <c r="F660">
        <v>244</v>
      </c>
      <c r="G660">
        <f t="shared" si="21"/>
        <v>951</v>
      </c>
    </row>
    <row r="661" spans="1:7" x14ac:dyDescent="0.35">
      <c r="A661" t="str">
        <f t="shared" si="20"/>
        <v>20173137304</v>
      </c>
      <c r="B661">
        <v>3137304</v>
      </c>
      <c r="C661" t="s">
        <v>129</v>
      </c>
      <c r="D661">
        <v>2017</v>
      </c>
      <c r="E661">
        <v>314</v>
      </c>
      <c r="F661">
        <v>0</v>
      </c>
      <c r="G661">
        <f t="shared" si="21"/>
        <v>314</v>
      </c>
    </row>
    <row r="662" spans="1:7" x14ac:dyDescent="0.35">
      <c r="A662" t="str">
        <f t="shared" si="20"/>
        <v>20173138104</v>
      </c>
      <c r="B662">
        <v>3138104</v>
      </c>
      <c r="C662" t="s">
        <v>130</v>
      </c>
      <c r="D662">
        <v>2017</v>
      </c>
      <c r="E662">
        <v>366</v>
      </c>
      <c r="F662">
        <v>102</v>
      </c>
      <c r="G662">
        <f t="shared" si="21"/>
        <v>468</v>
      </c>
    </row>
    <row r="663" spans="1:7" x14ac:dyDescent="0.35">
      <c r="A663" t="str">
        <f t="shared" si="20"/>
        <v>20173138351</v>
      </c>
      <c r="B663">
        <v>3138351</v>
      </c>
      <c r="C663" t="s">
        <v>131</v>
      </c>
      <c r="D663">
        <v>2017</v>
      </c>
      <c r="E663">
        <v>147</v>
      </c>
      <c r="F663">
        <v>90</v>
      </c>
      <c r="G663">
        <f t="shared" si="21"/>
        <v>237</v>
      </c>
    </row>
    <row r="664" spans="1:7" x14ac:dyDescent="0.35">
      <c r="A664" t="str">
        <f t="shared" si="20"/>
        <v>20173138658</v>
      </c>
      <c r="B664">
        <v>3138658</v>
      </c>
      <c r="C664" t="s">
        <v>132</v>
      </c>
      <c r="D664">
        <v>2017</v>
      </c>
      <c r="E664">
        <v>481</v>
      </c>
      <c r="F664">
        <v>208</v>
      </c>
      <c r="G664">
        <f t="shared" si="21"/>
        <v>689</v>
      </c>
    </row>
    <row r="665" spans="1:7" x14ac:dyDescent="0.35">
      <c r="A665" t="str">
        <f t="shared" si="20"/>
        <v>20173138682</v>
      </c>
      <c r="B665">
        <v>3138682</v>
      </c>
      <c r="C665" t="s">
        <v>133</v>
      </c>
      <c r="D665">
        <v>2017</v>
      </c>
      <c r="E665">
        <v>165</v>
      </c>
      <c r="F665">
        <v>93</v>
      </c>
      <c r="G665">
        <f t="shared" si="21"/>
        <v>258</v>
      </c>
    </row>
    <row r="666" spans="1:7" x14ac:dyDescent="0.35">
      <c r="A666" t="str">
        <f t="shared" si="20"/>
        <v>20173138906</v>
      </c>
      <c r="B666">
        <v>3138906</v>
      </c>
      <c r="C666" t="s">
        <v>134</v>
      </c>
      <c r="D666">
        <v>2017</v>
      </c>
      <c r="E666">
        <v>437</v>
      </c>
      <c r="F666">
        <v>0</v>
      </c>
      <c r="G666">
        <f t="shared" si="21"/>
        <v>437</v>
      </c>
    </row>
    <row r="667" spans="1:7" x14ac:dyDescent="0.35">
      <c r="A667" t="str">
        <f t="shared" si="20"/>
        <v>20173139201</v>
      </c>
      <c r="B667">
        <v>3139201</v>
      </c>
      <c r="C667" t="s">
        <v>135</v>
      </c>
      <c r="D667">
        <v>2017</v>
      </c>
      <c r="E667">
        <v>351</v>
      </c>
      <c r="F667">
        <v>149</v>
      </c>
      <c r="G667">
        <f t="shared" si="21"/>
        <v>500</v>
      </c>
    </row>
    <row r="668" spans="1:7" x14ac:dyDescent="0.35">
      <c r="A668" t="str">
        <f t="shared" si="20"/>
        <v>20173139250</v>
      </c>
      <c r="B668">
        <v>3139250</v>
      </c>
      <c r="C668" t="s">
        <v>136</v>
      </c>
      <c r="D668">
        <v>2017</v>
      </c>
      <c r="E668">
        <v>376</v>
      </c>
      <c r="F668">
        <v>0</v>
      </c>
      <c r="G668">
        <f t="shared" si="21"/>
        <v>376</v>
      </c>
    </row>
    <row r="669" spans="1:7" x14ac:dyDescent="0.35">
      <c r="A669" t="str">
        <f t="shared" si="20"/>
        <v>20173139300</v>
      </c>
      <c r="B669">
        <v>3139300</v>
      </c>
      <c r="C669" t="s">
        <v>137</v>
      </c>
      <c r="D669">
        <v>2017</v>
      </c>
      <c r="E669">
        <v>910</v>
      </c>
      <c r="F669">
        <v>541</v>
      </c>
      <c r="G669">
        <f t="shared" si="21"/>
        <v>1451</v>
      </c>
    </row>
    <row r="670" spans="1:7" x14ac:dyDescent="0.35">
      <c r="A670" t="str">
        <f t="shared" si="20"/>
        <v>20173139607</v>
      </c>
      <c r="B670">
        <v>3139607</v>
      </c>
      <c r="C670" t="s">
        <v>138</v>
      </c>
      <c r="D670">
        <v>2017</v>
      </c>
      <c r="E670">
        <v>1800</v>
      </c>
      <c r="F670">
        <v>652</v>
      </c>
      <c r="G670">
        <f t="shared" si="21"/>
        <v>2452</v>
      </c>
    </row>
    <row r="671" spans="1:7" x14ac:dyDescent="0.35">
      <c r="A671" t="str">
        <f t="shared" si="20"/>
        <v>20173140100</v>
      </c>
      <c r="B671">
        <v>3140100</v>
      </c>
      <c r="C671" t="s">
        <v>139</v>
      </c>
      <c r="D671">
        <v>2017</v>
      </c>
      <c r="E671">
        <v>317</v>
      </c>
      <c r="F671">
        <v>0</v>
      </c>
      <c r="G671">
        <f t="shared" si="21"/>
        <v>317</v>
      </c>
    </row>
    <row r="672" spans="1:7" x14ac:dyDescent="0.35">
      <c r="A672" t="str">
        <f t="shared" si="20"/>
        <v>20173140555</v>
      </c>
      <c r="B672">
        <v>3140555</v>
      </c>
      <c r="C672" t="s">
        <v>140</v>
      </c>
      <c r="D672">
        <v>2017</v>
      </c>
      <c r="E672">
        <v>336</v>
      </c>
      <c r="F672">
        <v>381</v>
      </c>
      <c r="G672">
        <f t="shared" si="21"/>
        <v>717</v>
      </c>
    </row>
    <row r="673" spans="1:7" x14ac:dyDescent="0.35">
      <c r="A673" t="str">
        <f t="shared" si="20"/>
        <v>20173140605</v>
      </c>
      <c r="B673">
        <v>3140605</v>
      </c>
      <c r="C673" t="s">
        <v>141</v>
      </c>
      <c r="D673">
        <v>2017</v>
      </c>
      <c r="E673">
        <v>370</v>
      </c>
      <c r="F673">
        <v>44</v>
      </c>
      <c r="G673">
        <f t="shared" si="21"/>
        <v>414</v>
      </c>
    </row>
    <row r="674" spans="1:7" x14ac:dyDescent="0.35">
      <c r="A674" t="str">
        <f t="shared" si="20"/>
        <v>20173171501</v>
      </c>
      <c r="B674">
        <v>3171501</v>
      </c>
      <c r="C674" t="s">
        <v>142</v>
      </c>
      <c r="D674">
        <v>2017</v>
      </c>
      <c r="E674">
        <v>305</v>
      </c>
      <c r="F674">
        <v>0</v>
      </c>
      <c r="G674">
        <f t="shared" si="21"/>
        <v>305</v>
      </c>
    </row>
    <row r="675" spans="1:7" x14ac:dyDescent="0.35">
      <c r="A675" t="str">
        <f t="shared" si="20"/>
        <v>20173140852</v>
      </c>
      <c r="B675">
        <v>3140852</v>
      </c>
      <c r="C675" t="s">
        <v>143</v>
      </c>
      <c r="D675">
        <v>2017</v>
      </c>
      <c r="E675">
        <v>603</v>
      </c>
      <c r="F675">
        <v>253</v>
      </c>
      <c r="G675">
        <f t="shared" si="21"/>
        <v>856</v>
      </c>
    </row>
    <row r="676" spans="1:7" x14ac:dyDescent="0.35">
      <c r="A676" t="str">
        <f t="shared" si="20"/>
        <v>20173141009</v>
      </c>
      <c r="B676">
        <v>3141009</v>
      </c>
      <c r="C676" t="s">
        <v>144</v>
      </c>
      <c r="D676">
        <v>2017</v>
      </c>
      <c r="E676">
        <v>436</v>
      </c>
      <c r="F676">
        <v>0</v>
      </c>
      <c r="G676">
        <f t="shared" si="21"/>
        <v>436</v>
      </c>
    </row>
    <row r="677" spans="1:7" x14ac:dyDescent="0.35">
      <c r="A677" t="str">
        <f t="shared" si="20"/>
        <v>20173141405</v>
      </c>
      <c r="B677">
        <v>3141405</v>
      </c>
      <c r="C677" t="s">
        <v>145</v>
      </c>
      <c r="D677">
        <v>2017</v>
      </c>
      <c r="E677">
        <v>861</v>
      </c>
      <c r="F677">
        <v>0</v>
      </c>
      <c r="G677">
        <f t="shared" si="21"/>
        <v>861</v>
      </c>
    </row>
    <row r="678" spans="1:7" x14ac:dyDescent="0.35">
      <c r="A678" t="str">
        <f t="shared" si="20"/>
        <v>20173141504</v>
      </c>
      <c r="B678">
        <v>3141504</v>
      </c>
      <c r="C678" t="s">
        <v>146</v>
      </c>
      <c r="D678">
        <v>2017</v>
      </c>
      <c r="E678">
        <v>372</v>
      </c>
      <c r="F678">
        <v>0</v>
      </c>
      <c r="G678">
        <f t="shared" si="21"/>
        <v>372</v>
      </c>
    </row>
    <row r="679" spans="1:7" x14ac:dyDescent="0.35">
      <c r="A679" t="str">
        <f t="shared" si="20"/>
        <v>20173141801</v>
      </c>
      <c r="B679">
        <v>3141801</v>
      </c>
      <c r="C679" t="s">
        <v>147</v>
      </c>
      <c r="D679">
        <v>2017</v>
      </c>
      <c r="E679">
        <v>768</v>
      </c>
      <c r="F679">
        <v>417</v>
      </c>
      <c r="G679">
        <f t="shared" si="21"/>
        <v>1185</v>
      </c>
    </row>
    <row r="680" spans="1:7" x14ac:dyDescent="0.35">
      <c r="A680" t="str">
        <f t="shared" si="20"/>
        <v>20173142007</v>
      </c>
      <c r="B680">
        <v>3142007</v>
      </c>
      <c r="C680" t="s">
        <v>148</v>
      </c>
      <c r="D680">
        <v>2017</v>
      </c>
      <c r="E680">
        <v>598</v>
      </c>
      <c r="F680">
        <v>110</v>
      </c>
      <c r="G680">
        <f t="shared" si="21"/>
        <v>708</v>
      </c>
    </row>
    <row r="681" spans="1:7" x14ac:dyDescent="0.35">
      <c r="A681" t="str">
        <f t="shared" si="20"/>
        <v>20173142254</v>
      </c>
      <c r="B681">
        <v>3142254</v>
      </c>
      <c r="C681" t="s">
        <v>149</v>
      </c>
      <c r="D681">
        <v>2017</v>
      </c>
      <c r="E681">
        <v>160</v>
      </c>
      <c r="F681">
        <v>189</v>
      </c>
      <c r="G681">
        <f t="shared" si="21"/>
        <v>349</v>
      </c>
    </row>
    <row r="682" spans="1:7" x14ac:dyDescent="0.35">
      <c r="A682" t="str">
        <f t="shared" si="20"/>
        <v>20173142502</v>
      </c>
      <c r="B682">
        <v>3142502</v>
      </c>
      <c r="C682" t="s">
        <v>150</v>
      </c>
      <c r="D682">
        <v>2017</v>
      </c>
      <c r="E682">
        <v>116</v>
      </c>
      <c r="F682">
        <v>0</v>
      </c>
      <c r="G682">
        <f t="shared" si="21"/>
        <v>116</v>
      </c>
    </row>
    <row r="683" spans="1:7" x14ac:dyDescent="0.35">
      <c r="A683" t="str">
        <f t="shared" si="20"/>
        <v>20173142700</v>
      </c>
      <c r="B683">
        <v>3142700</v>
      </c>
      <c r="C683" t="s">
        <v>151</v>
      </c>
      <c r="D683">
        <v>2017</v>
      </c>
      <c r="E683">
        <v>404</v>
      </c>
      <c r="F683">
        <v>94</v>
      </c>
      <c r="G683">
        <f t="shared" si="21"/>
        <v>498</v>
      </c>
    </row>
    <row r="684" spans="1:7" x14ac:dyDescent="0.35">
      <c r="A684" t="str">
        <f t="shared" si="20"/>
        <v>20173142908</v>
      </c>
      <c r="B684">
        <v>3142908</v>
      </c>
      <c r="C684" t="s">
        <v>152</v>
      </c>
      <c r="D684">
        <v>2017</v>
      </c>
      <c r="E684">
        <v>204</v>
      </c>
      <c r="F684">
        <v>248</v>
      </c>
      <c r="G684">
        <f t="shared" si="21"/>
        <v>452</v>
      </c>
    </row>
    <row r="685" spans="1:7" x14ac:dyDescent="0.35">
      <c r="A685" t="str">
        <f t="shared" si="20"/>
        <v>20173143153</v>
      </c>
      <c r="B685">
        <v>3143153</v>
      </c>
      <c r="C685" t="s">
        <v>153</v>
      </c>
      <c r="D685">
        <v>2017</v>
      </c>
      <c r="E685">
        <v>440</v>
      </c>
      <c r="F685">
        <v>0</v>
      </c>
      <c r="G685">
        <f t="shared" si="21"/>
        <v>440</v>
      </c>
    </row>
    <row r="686" spans="1:7" x14ac:dyDescent="0.35">
      <c r="A686" t="str">
        <f t="shared" si="20"/>
        <v>20173143302</v>
      </c>
      <c r="B686">
        <v>3143302</v>
      </c>
      <c r="C686" t="s">
        <v>154</v>
      </c>
      <c r="D686">
        <v>2017</v>
      </c>
      <c r="E686">
        <v>11248</v>
      </c>
      <c r="F686">
        <v>6323</v>
      </c>
      <c r="G686">
        <f t="shared" si="21"/>
        <v>17571</v>
      </c>
    </row>
    <row r="687" spans="1:7" x14ac:dyDescent="0.35">
      <c r="A687" t="str">
        <f t="shared" si="20"/>
        <v>20173143450</v>
      </c>
      <c r="B687">
        <v>3143450</v>
      </c>
      <c r="C687" t="s">
        <v>155</v>
      </c>
      <c r="D687">
        <v>2017</v>
      </c>
      <c r="E687">
        <v>379</v>
      </c>
      <c r="F687">
        <v>0</v>
      </c>
      <c r="G687">
        <f t="shared" si="21"/>
        <v>379</v>
      </c>
    </row>
    <row r="688" spans="1:7" x14ac:dyDescent="0.35">
      <c r="A688" t="str">
        <f t="shared" si="20"/>
        <v>20173143609</v>
      </c>
      <c r="B688">
        <v>3143609</v>
      </c>
      <c r="C688" t="s">
        <v>156</v>
      </c>
      <c r="D688">
        <v>2017</v>
      </c>
      <c r="E688">
        <v>175</v>
      </c>
      <c r="F688">
        <v>218</v>
      </c>
      <c r="G688">
        <f t="shared" si="21"/>
        <v>393</v>
      </c>
    </row>
    <row r="689" spans="1:7" x14ac:dyDescent="0.35">
      <c r="A689" t="str">
        <f t="shared" si="20"/>
        <v>20173144003</v>
      </c>
      <c r="B689">
        <v>3144003</v>
      </c>
      <c r="C689" t="s">
        <v>157</v>
      </c>
      <c r="D689">
        <v>2017</v>
      </c>
      <c r="E689">
        <v>970</v>
      </c>
      <c r="F689">
        <v>124</v>
      </c>
      <c r="G689">
        <f t="shared" si="21"/>
        <v>1094</v>
      </c>
    </row>
    <row r="690" spans="1:7" x14ac:dyDescent="0.35">
      <c r="A690" t="str">
        <f t="shared" si="20"/>
        <v>20173144201</v>
      </c>
      <c r="B690">
        <v>3144201</v>
      </c>
      <c r="C690" t="s">
        <v>158</v>
      </c>
      <c r="D690">
        <v>2017</v>
      </c>
      <c r="E690">
        <v>193</v>
      </c>
      <c r="F690">
        <v>0</v>
      </c>
      <c r="G690">
        <f t="shared" si="21"/>
        <v>193</v>
      </c>
    </row>
    <row r="691" spans="1:7" x14ac:dyDescent="0.35">
      <c r="A691" t="str">
        <f t="shared" si="20"/>
        <v>20173144300</v>
      </c>
      <c r="B691">
        <v>3144300</v>
      </c>
      <c r="C691" t="s">
        <v>159</v>
      </c>
      <c r="D691">
        <v>2017</v>
      </c>
      <c r="E691">
        <v>641</v>
      </c>
      <c r="F691">
        <v>468</v>
      </c>
      <c r="G691">
        <f t="shared" si="21"/>
        <v>1109</v>
      </c>
    </row>
    <row r="692" spans="1:7" x14ac:dyDescent="0.35">
      <c r="A692" t="str">
        <f t="shared" si="20"/>
        <v>20173144359</v>
      </c>
      <c r="B692">
        <v>3144359</v>
      </c>
      <c r="C692" t="s">
        <v>160</v>
      </c>
      <c r="D692">
        <v>2017</v>
      </c>
      <c r="E692">
        <v>560</v>
      </c>
      <c r="F692">
        <v>0</v>
      </c>
      <c r="G692">
        <f t="shared" si="21"/>
        <v>560</v>
      </c>
    </row>
    <row r="693" spans="1:7" x14ac:dyDescent="0.35">
      <c r="A693" t="str">
        <f t="shared" si="20"/>
        <v>20173144375</v>
      </c>
      <c r="B693">
        <v>3144375</v>
      </c>
      <c r="C693" t="s">
        <v>161</v>
      </c>
      <c r="D693">
        <v>2017</v>
      </c>
      <c r="E693">
        <v>281</v>
      </c>
      <c r="F693">
        <v>0</v>
      </c>
      <c r="G693">
        <f t="shared" si="21"/>
        <v>281</v>
      </c>
    </row>
    <row r="694" spans="1:7" x14ac:dyDescent="0.35">
      <c r="A694" t="str">
        <f t="shared" si="20"/>
        <v>20173144656</v>
      </c>
      <c r="B694">
        <v>3144656</v>
      </c>
      <c r="C694" t="s">
        <v>162</v>
      </c>
      <c r="D694">
        <v>2017</v>
      </c>
      <c r="E694">
        <v>626</v>
      </c>
      <c r="F694">
        <v>0</v>
      </c>
      <c r="G694">
        <f t="shared" si="21"/>
        <v>626</v>
      </c>
    </row>
    <row r="695" spans="1:7" x14ac:dyDescent="0.35">
      <c r="A695" t="str">
        <f t="shared" si="20"/>
        <v>20173144672</v>
      </c>
      <c r="B695">
        <v>3144672</v>
      </c>
      <c r="C695" t="s">
        <v>163</v>
      </c>
      <c r="D695">
        <v>2017</v>
      </c>
      <c r="E695">
        <v>277</v>
      </c>
      <c r="F695">
        <v>0</v>
      </c>
      <c r="G695">
        <f t="shared" si="21"/>
        <v>277</v>
      </c>
    </row>
    <row r="696" spans="1:7" x14ac:dyDescent="0.35">
      <c r="A696" t="str">
        <f t="shared" si="20"/>
        <v>20173144904</v>
      </c>
      <c r="B696">
        <v>3144904</v>
      </c>
      <c r="C696" t="s">
        <v>164</v>
      </c>
      <c r="D696">
        <v>2017</v>
      </c>
      <c r="E696">
        <v>303</v>
      </c>
      <c r="F696">
        <v>0</v>
      </c>
      <c r="G696">
        <f t="shared" si="21"/>
        <v>303</v>
      </c>
    </row>
    <row r="697" spans="1:7" x14ac:dyDescent="0.35">
      <c r="A697" t="str">
        <f t="shared" si="20"/>
        <v>20173145059</v>
      </c>
      <c r="B697">
        <v>3145059</v>
      </c>
      <c r="C697" t="s">
        <v>165</v>
      </c>
      <c r="D697">
        <v>2017</v>
      </c>
      <c r="E697">
        <v>349</v>
      </c>
      <c r="F697">
        <v>70</v>
      </c>
      <c r="G697">
        <f t="shared" si="21"/>
        <v>419</v>
      </c>
    </row>
    <row r="698" spans="1:7" x14ac:dyDescent="0.35">
      <c r="A698" t="str">
        <f t="shared" si="20"/>
        <v>20173145307</v>
      </c>
      <c r="B698">
        <v>3145307</v>
      </c>
      <c r="C698" t="s">
        <v>166</v>
      </c>
      <c r="D698">
        <v>2017</v>
      </c>
      <c r="E698">
        <v>946</v>
      </c>
      <c r="F698">
        <v>407</v>
      </c>
      <c r="G698">
        <f t="shared" si="21"/>
        <v>1353</v>
      </c>
    </row>
    <row r="699" spans="1:7" x14ac:dyDescent="0.35">
      <c r="A699" t="str">
        <f t="shared" si="20"/>
        <v>20173145356</v>
      </c>
      <c r="B699">
        <v>3145356</v>
      </c>
      <c r="C699" t="s">
        <v>167</v>
      </c>
      <c r="D699">
        <v>2017</v>
      </c>
      <c r="E699">
        <v>532</v>
      </c>
      <c r="F699">
        <v>98</v>
      </c>
      <c r="G699">
        <f t="shared" si="21"/>
        <v>630</v>
      </c>
    </row>
    <row r="700" spans="1:7" x14ac:dyDescent="0.35">
      <c r="A700" t="str">
        <f t="shared" si="20"/>
        <v>20173145372</v>
      </c>
      <c r="B700">
        <v>3145372</v>
      </c>
      <c r="C700" t="s">
        <v>168</v>
      </c>
      <c r="D700">
        <v>2017</v>
      </c>
      <c r="E700">
        <v>362</v>
      </c>
      <c r="F700">
        <v>101</v>
      </c>
      <c r="G700">
        <f t="shared" si="21"/>
        <v>463</v>
      </c>
    </row>
    <row r="701" spans="1:7" x14ac:dyDescent="0.35">
      <c r="A701" t="str">
        <f t="shared" si="20"/>
        <v>20173145455</v>
      </c>
      <c r="B701">
        <v>3145455</v>
      </c>
      <c r="C701" t="s">
        <v>169</v>
      </c>
      <c r="D701">
        <v>2017</v>
      </c>
      <c r="E701">
        <v>449</v>
      </c>
      <c r="F701">
        <v>0</v>
      </c>
      <c r="G701">
        <f t="shared" si="21"/>
        <v>449</v>
      </c>
    </row>
    <row r="702" spans="1:7" x14ac:dyDescent="0.35">
      <c r="A702" t="str">
        <f t="shared" si="20"/>
        <v>20173146206</v>
      </c>
      <c r="B702">
        <v>3146206</v>
      </c>
      <c r="C702" t="s">
        <v>170</v>
      </c>
      <c r="D702">
        <v>2017</v>
      </c>
      <c r="E702">
        <v>270</v>
      </c>
      <c r="F702">
        <v>46</v>
      </c>
      <c r="G702">
        <f t="shared" si="21"/>
        <v>316</v>
      </c>
    </row>
    <row r="703" spans="1:7" x14ac:dyDescent="0.35">
      <c r="A703" t="str">
        <f t="shared" si="20"/>
        <v>20173146255</v>
      </c>
      <c r="B703">
        <v>3146255</v>
      </c>
      <c r="C703" t="s">
        <v>171</v>
      </c>
      <c r="D703">
        <v>2017</v>
      </c>
      <c r="E703">
        <v>455</v>
      </c>
      <c r="F703">
        <v>0</v>
      </c>
      <c r="G703">
        <f t="shared" si="21"/>
        <v>455</v>
      </c>
    </row>
    <row r="704" spans="1:7" x14ac:dyDescent="0.35">
      <c r="A704" t="str">
        <f t="shared" si="20"/>
        <v>20173146305</v>
      </c>
      <c r="B704">
        <v>3146305</v>
      </c>
      <c r="C704" t="s">
        <v>172</v>
      </c>
      <c r="D704">
        <v>2017</v>
      </c>
      <c r="E704">
        <v>839</v>
      </c>
      <c r="F704">
        <v>508</v>
      </c>
      <c r="G704">
        <f t="shared" si="21"/>
        <v>1347</v>
      </c>
    </row>
    <row r="705" spans="1:7" x14ac:dyDescent="0.35">
      <c r="A705" t="str">
        <f t="shared" si="20"/>
        <v>20173146552</v>
      </c>
      <c r="B705">
        <v>3146552</v>
      </c>
      <c r="C705" t="s">
        <v>173</v>
      </c>
      <c r="D705">
        <v>2017</v>
      </c>
      <c r="E705">
        <v>453</v>
      </c>
      <c r="F705">
        <v>171</v>
      </c>
      <c r="G705">
        <f t="shared" si="21"/>
        <v>624</v>
      </c>
    </row>
    <row r="706" spans="1:7" x14ac:dyDescent="0.35">
      <c r="A706" t="str">
        <f t="shared" si="20"/>
        <v>20173146750</v>
      </c>
      <c r="B706">
        <v>3146750</v>
      </c>
      <c r="C706" t="s">
        <v>174</v>
      </c>
      <c r="D706">
        <v>2017</v>
      </c>
      <c r="E706">
        <v>413</v>
      </c>
      <c r="F706">
        <v>48</v>
      </c>
      <c r="G706">
        <f t="shared" si="21"/>
        <v>461</v>
      </c>
    </row>
    <row r="707" spans="1:7" x14ac:dyDescent="0.35">
      <c r="A707" t="str">
        <f t="shared" ref="A707:A770" si="22">D707&amp;B707</f>
        <v>20173147956</v>
      </c>
      <c r="B707">
        <v>3147956</v>
      </c>
      <c r="C707" t="s">
        <v>175</v>
      </c>
      <c r="D707">
        <v>2017</v>
      </c>
      <c r="E707">
        <v>278</v>
      </c>
      <c r="F707">
        <v>222</v>
      </c>
      <c r="G707">
        <f t="shared" ref="G707:G770" si="23">SUM(E707:F707)</f>
        <v>500</v>
      </c>
    </row>
    <row r="708" spans="1:7" x14ac:dyDescent="0.35">
      <c r="A708" t="str">
        <f t="shared" si="22"/>
        <v>20173148400</v>
      </c>
      <c r="B708">
        <v>3148400</v>
      </c>
      <c r="C708" t="s">
        <v>176</v>
      </c>
      <c r="D708">
        <v>2017</v>
      </c>
      <c r="E708">
        <v>397</v>
      </c>
      <c r="F708">
        <v>77</v>
      </c>
      <c r="G708">
        <f t="shared" si="23"/>
        <v>474</v>
      </c>
    </row>
    <row r="709" spans="1:7" x14ac:dyDescent="0.35">
      <c r="A709" t="str">
        <f t="shared" si="22"/>
        <v>20173148509</v>
      </c>
      <c r="B709">
        <v>3148509</v>
      </c>
      <c r="C709" t="s">
        <v>177</v>
      </c>
      <c r="D709">
        <v>2017</v>
      </c>
      <c r="E709">
        <v>265</v>
      </c>
      <c r="F709">
        <v>0</v>
      </c>
      <c r="G709">
        <f t="shared" si="23"/>
        <v>265</v>
      </c>
    </row>
    <row r="710" spans="1:7" x14ac:dyDescent="0.35">
      <c r="A710" t="str">
        <f t="shared" si="22"/>
        <v>20173148608</v>
      </c>
      <c r="B710">
        <v>3148608</v>
      </c>
      <c r="C710" t="s">
        <v>178</v>
      </c>
      <c r="D710">
        <v>2017</v>
      </c>
      <c r="E710">
        <v>480</v>
      </c>
      <c r="F710">
        <v>251</v>
      </c>
      <c r="G710">
        <f t="shared" si="23"/>
        <v>731</v>
      </c>
    </row>
    <row r="711" spans="1:7" x14ac:dyDescent="0.35">
      <c r="A711" t="str">
        <f t="shared" si="22"/>
        <v>20173148707</v>
      </c>
      <c r="B711">
        <v>3148707</v>
      </c>
      <c r="C711" t="s">
        <v>179</v>
      </c>
      <c r="D711">
        <v>2017</v>
      </c>
      <c r="E711">
        <v>1530</v>
      </c>
      <c r="F711">
        <v>145</v>
      </c>
      <c r="G711">
        <f t="shared" si="23"/>
        <v>1675</v>
      </c>
    </row>
    <row r="712" spans="1:7" x14ac:dyDescent="0.35">
      <c r="A712" t="str">
        <f t="shared" si="22"/>
        <v>20173149150</v>
      </c>
      <c r="B712">
        <v>3149150</v>
      </c>
      <c r="C712" t="s">
        <v>180</v>
      </c>
      <c r="D712">
        <v>2017</v>
      </c>
      <c r="E712">
        <v>571</v>
      </c>
      <c r="F712">
        <v>0</v>
      </c>
      <c r="G712">
        <f t="shared" si="23"/>
        <v>571</v>
      </c>
    </row>
    <row r="713" spans="1:7" x14ac:dyDescent="0.35">
      <c r="A713" t="str">
        <f t="shared" si="22"/>
        <v>20173149952</v>
      </c>
      <c r="B713">
        <v>3149952</v>
      </c>
      <c r="C713" t="s">
        <v>181</v>
      </c>
      <c r="D713">
        <v>2017</v>
      </c>
      <c r="E713">
        <v>586</v>
      </c>
      <c r="F713">
        <v>284</v>
      </c>
      <c r="G713">
        <f t="shared" si="23"/>
        <v>870</v>
      </c>
    </row>
    <row r="714" spans="1:7" x14ac:dyDescent="0.35">
      <c r="A714" t="str">
        <f t="shared" si="22"/>
        <v>20173150000</v>
      </c>
      <c r="B714">
        <v>3150000</v>
      </c>
      <c r="C714" t="s">
        <v>182</v>
      </c>
      <c r="D714">
        <v>2017</v>
      </c>
      <c r="E714">
        <v>298</v>
      </c>
      <c r="F714">
        <v>0</v>
      </c>
      <c r="G714">
        <f t="shared" si="23"/>
        <v>298</v>
      </c>
    </row>
    <row r="715" spans="1:7" x14ac:dyDescent="0.35">
      <c r="A715" t="str">
        <f t="shared" si="22"/>
        <v>20173150158</v>
      </c>
      <c r="B715">
        <v>3150158</v>
      </c>
      <c r="C715" t="s">
        <v>183</v>
      </c>
      <c r="D715">
        <v>2017</v>
      </c>
      <c r="E715">
        <v>717</v>
      </c>
      <c r="F715">
        <v>0</v>
      </c>
      <c r="G715">
        <f t="shared" si="23"/>
        <v>717</v>
      </c>
    </row>
    <row r="716" spans="1:7" x14ac:dyDescent="0.35">
      <c r="A716" t="str">
        <f t="shared" si="22"/>
        <v>20173150570</v>
      </c>
      <c r="B716">
        <v>3150570</v>
      </c>
      <c r="C716" t="s">
        <v>184</v>
      </c>
      <c r="D716">
        <v>2017</v>
      </c>
      <c r="E716">
        <v>585</v>
      </c>
      <c r="F716">
        <v>0</v>
      </c>
      <c r="G716">
        <f t="shared" si="23"/>
        <v>585</v>
      </c>
    </row>
    <row r="717" spans="1:7" x14ac:dyDescent="0.35">
      <c r="A717" t="str">
        <f t="shared" si="22"/>
        <v>20173151206</v>
      </c>
      <c r="B717">
        <v>3151206</v>
      </c>
      <c r="C717" t="s">
        <v>185</v>
      </c>
      <c r="D717">
        <v>2017</v>
      </c>
      <c r="E717">
        <v>2898</v>
      </c>
      <c r="F717">
        <v>113</v>
      </c>
      <c r="G717">
        <f t="shared" si="23"/>
        <v>3011</v>
      </c>
    </row>
    <row r="718" spans="1:7" x14ac:dyDescent="0.35">
      <c r="A718" t="str">
        <f t="shared" si="22"/>
        <v>20173151909</v>
      </c>
      <c r="B718">
        <v>3151909</v>
      </c>
      <c r="C718" t="s">
        <v>186</v>
      </c>
      <c r="D718">
        <v>2017</v>
      </c>
      <c r="E718">
        <v>87</v>
      </c>
      <c r="F718">
        <v>45</v>
      </c>
      <c r="G718">
        <f t="shared" si="23"/>
        <v>132</v>
      </c>
    </row>
    <row r="719" spans="1:7" x14ac:dyDescent="0.35">
      <c r="A719" t="str">
        <f t="shared" si="22"/>
        <v>20173152131</v>
      </c>
      <c r="B719">
        <v>3152131</v>
      </c>
      <c r="C719" t="s">
        <v>187</v>
      </c>
      <c r="D719">
        <v>2017</v>
      </c>
      <c r="E719">
        <v>336</v>
      </c>
      <c r="F719">
        <v>0</v>
      </c>
      <c r="G719">
        <f t="shared" si="23"/>
        <v>336</v>
      </c>
    </row>
    <row r="720" spans="1:7" x14ac:dyDescent="0.35">
      <c r="A720" t="str">
        <f t="shared" si="22"/>
        <v>20173152170</v>
      </c>
      <c r="B720">
        <v>3152170</v>
      </c>
      <c r="C720" t="s">
        <v>188</v>
      </c>
      <c r="D720">
        <v>2017</v>
      </c>
      <c r="E720">
        <v>959</v>
      </c>
      <c r="F720">
        <v>814</v>
      </c>
      <c r="G720">
        <f t="shared" si="23"/>
        <v>1773</v>
      </c>
    </row>
    <row r="721" spans="1:7" x14ac:dyDescent="0.35">
      <c r="A721" t="str">
        <f t="shared" si="22"/>
        <v>20173152204</v>
      </c>
      <c r="B721">
        <v>3152204</v>
      </c>
      <c r="C721" t="s">
        <v>189</v>
      </c>
      <c r="D721">
        <v>2017</v>
      </c>
      <c r="E721">
        <v>807</v>
      </c>
      <c r="F721">
        <v>492</v>
      </c>
      <c r="G721">
        <f t="shared" si="23"/>
        <v>1299</v>
      </c>
    </row>
    <row r="722" spans="1:7" x14ac:dyDescent="0.35">
      <c r="A722" t="str">
        <f t="shared" si="22"/>
        <v>20173152402</v>
      </c>
      <c r="B722">
        <v>3152402</v>
      </c>
      <c r="C722" t="s">
        <v>190</v>
      </c>
      <c r="D722">
        <v>2017</v>
      </c>
      <c r="E722">
        <v>775</v>
      </c>
      <c r="F722">
        <v>324</v>
      </c>
      <c r="G722">
        <f t="shared" si="23"/>
        <v>1099</v>
      </c>
    </row>
    <row r="723" spans="1:7" x14ac:dyDescent="0.35">
      <c r="A723" t="str">
        <f t="shared" si="22"/>
        <v>20172109205</v>
      </c>
      <c r="B723">
        <v>2109205</v>
      </c>
      <c r="C723" t="s">
        <v>191</v>
      </c>
      <c r="D723">
        <v>2017</v>
      </c>
      <c r="E723">
        <v>1453</v>
      </c>
      <c r="F723">
        <v>1134</v>
      </c>
      <c r="G723">
        <f t="shared" si="23"/>
        <v>2587</v>
      </c>
    </row>
    <row r="724" spans="1:7" x14ac:dyDescent="0.35">
      <c r="A724" t="str">
        <f t="shared" si="22"/>
        <v>20173153301</v>
      </c>
      <c r="B724">
        <v>3153301</v>
      </c>
      <c r="C724" t="s">
        <v>192</v>
      </c>
      <c r="D724">
        <v>2017</v>
      </c>
      <c r="E724">
        <v>333</v>
      </c>
      <c r="F724">
        <v>0</v>
      </c>
      <c r="G724">
        <f t="shared" si="23"/>
        <v>333</v>
      </c>
    </row>
    <row r="725" spans="1:7" x14ac:dyDescent="0.35">
      <c r="A725" t="str">
        <f t="shared" si="22"/>
        <v>20173154309</v>
      </c>
      <c r="B725">
        <v>3154309</v>
      </c>
      <c r="C725" t="s">
        <v>193</v>
      </c>
      <c r="D725">
        <v>2017</v>
      </c>
      <c r="E725">
        <v>1030</v>
      </c>
      <c r="F725">
        <v>617</v>
      </c>
      <c r="G725">
        <f t="shared" si="23"/>
        <v>1647</v>
      </c>
    </row>
    <row r="726" spans="1:7" x14ac:dyDescent="0.35">
      <c r="A726" t="str">
        <f t="shared" si="22"/>
        <v>20171718550</v>
      </c>
      <c r="B726">
        <v>1718550</v>
      </c>
      <c r="C726" t="s">
        <v>194</v>
      </c>
      <c r="D726">
        <v>2017</v>
      </c>
      <c r="E726">
        <v>508</v>
      </c>
      <c r="F726">
        <v>394</v>
      </c>
      <c r="G726">
        <f t="shared" si="23"/>
        <v>902</v>
      </c>
    </row>
    <row r="727" spans="1:7" x14ac:dyDescent="0.35">
      <c r="A727" t="str">
        <f t="shared" si="22"/>
        <v>20173154507</v>
      </c>
      <c r="B727">
        <v>3154507</v>
      </c>
      <c r="C727" t="s">
        <v>195</v>
      </c>
      <c r="D727">
        <v>2017</v>
      </c>
      <c r="E727">
        <v>598</v>
      </c>
      <c r="F727">
        <v>426</v>
      </c>
      <c r="G727">
        <f t="shared" si="23"/>
        <v>1024</v>
      </c>
    </row>
    <row r="728" spans="1:7" x14ac:dyDescent="0.35">
      <c r="A728" t="str">
        <f t="shared" si="22"/>
        <v>20173155108</v>
      </c>
      <c r="B728">
        <v>3155108</v>
      </c>
      <c r="C728" t="s">
        <v>196</v>
      </c>
      <c r="D728">
        <v>2017</v>
      </c>
      <c r="E728">
        <v>153</v>
      </c>
      <c r="F728">
        <v>147</v>
      </c>
      <c r="G728">
        <f t="shared" si="23"/>
        <v>300</v>
      </c>
    </row>
    <row r="729" spans="1:7" x14ac:dyDescent="0.35">
      <c r="A729" t="str">
        <f t="shared" si="22"/>
        <v>20173155603</v>
      </c>
      <c r="B729">
        <v>3155603</v>
      </c>
      <c r="C729" t="s">
        <v>197</v>
      </c>
      <c r="D729">
        <v>2017</v>
      </c>
      <c r="E729">
        <v>1330</v>
      </c>
      <c r="F729">
        <v>839</v>
      </c>
      <c r="G729">
        <f t="shared" si="23"/>
        <v>2169</v>
      </c>
    </row>
    <row r="730" spans="1:7" x14ac:dyDescent="0.35">
      <c r="A730" t="str">
        <f t="shared" si="22"/>
        <v>20173156007</v>
      </c>
      <c r="B730">
        <v>3156007</v>
      </c>
      <c r="C730" t="s">
        <v>198</v>
      </c>
      <c r="D730">
        <v>2017</v>
      </c>
      <c r="E730">
        <v>596</v>
      </c>
      <c r="F730">
        <v>177</v>
      </c>
      <c r="G730">
        <f t="shared" si="23"/>
        <v>773</v>
      </c>
    </row>
    <row r="731" spans="1:7" x14ac:dyDescent="0.35">
      <c r="A731" t="str">
        <f t="shared" si="22"/>
        <v>20173156502</v>
      </c>
      <c r="B731">
        <v>3156502</v>
      </c>
      <c r="C731" t="s">
        <v>199</v>
      </c>
      <c r="D731">
        <v>2017</v>
      </c>
      <c r="E731">
        <v>280</v>
      </c>
      <c r="F731">
        <v>0</v>
      </c>
      <c r="G731">
        <f t="shared" si="23"/>
        <v>280</v>
      </c>
    </row>
    <row r="732" spans="1:7" x14ac:dyDescent="0.35">
      <c r="A732" t="str">
        <f t="shared" si="22"/>
        <v>20173156601</v>
      </c>
      <c r="B732">
        <v>3156601</v>
      </c>
      <c r="C732" t="s">
        <v>200</v>
      </c>
      <c r="D732">
        <v>2017</v>
      </c>
      <c r="E732">
        <v>626</v>
      </c>
      <c r="F732">
        <v>409</v>
      </c>
      <c r="G732">
        <f t="shared" si="23"/>
        <v>1035</v>
      </c>
    </row>
    <row r="733" spans="1:7" x14ac:dyDescent="0.35">
      <c r="A733" t="str">
        <f t="shared" si="22"/>
        <v>20173156809</v>
      </c>
      <c r="B733">
        <v>3156809</v>
      </c>
      <c r="C733" t="s">
        <v>201</v>
      </c>
      <c r="D733">
        <v>2017</v>
      </c>
      <c r="E733">
        <v>383</v>
      </c>
      <c r="F733">
        <v>0</v>
      </c>
      <c r="G733">
        <f t="shared" si="23"/>
        <v>383</v>
      </c>
    </row>
    <row r="734" spans="1:7" x14ac:dyDescent="0.35">
      <c r="A734" t="str">
        <f t="shared" si="22"/>
        <v>20173157005</v>
      </c>
      <c r="B734">
        <v>3157005</v>
      </c>
      <c r="C734" t="s">
        <v>202</v>
      </c>
      <c r="D734">
        <v>2017</v>
      </c>
      <c r="E734">
        <v>799</v>
      </c>
      <c r="F734">
        <v>105</v>
      </c>
      <c r="G734">
        <f t="shared" si="23"/>
        <v>904</v>
      </c>
    </row>
    <row r="735" spans="1:7" x14ac:dyDescent="0.35">
      <c r="A735" t="str">
        <f t="shared" si="22"/>
        <v>20173157104</v>
      </c>
      <c r="B735">
        <v>3157104</v>
      </c>
      <c r="C735" t="s">
        <v>203</v>
      </c>
      <c r="D735">
        <v>2017</v>
      </c>
      <c r="E735">
        <v>548</v>
      </c>
      <c r="F735">
        <v>0</v>
      </c>
      <c r="G735">
        <f t="shared" si="23"/>
        <v>548</v>
      </c>
    </row>
    <row r="736" spans="1:7" x14ac:dyDescent="0.35">
      <c r="A736" t="str">
        <f t="shared" si="22"/>
        <v>20173157252</v>
      </c>
      <c r="B736">
        <v>3157252</v>
      </c>
      <c r="C736" t="s">
        <v>204</v>
      </c>
      <c r="D736">
        <v>2017</v>
      </c>
      <c r="E736">
        <v>340</v>
      </c>
      <c r="F736">
        <v>206</v>
      </c>
      <c r="G736">
        <f t="shared" si="23"/>
        <v>546</v>
      </c>
    </row>
    <row r="737" spans="1:7" x14ac:dyDescent="0.35">
      <c r="A737" t="str">
        <f t="shared" si="22"/>
        <v>20173157377</v>
      </c>
      <c r="B737">
        <v>3157377</v>
      </c>
      <c r="C737" t="s">
        <v>205</v>
      </c>
      <c r="D737">
        <v>2017</v>
      </c>
      <c r="E737">
        <v>355</v>
      </c>
      <c r="F737">
        <v>34</v>
      </c>
      <c r="G737">
        <f t="shared" si="23"/>
        <v>389</v>
      </c>
    </row>
    <row r="738" spans="1:7" x14ac:dyDescent="0.35">
      <c r="A738" t="str">
        <f t="shared" si="22"/>
        <v>20173157500</v>
      </c>
      <c r="B738">
        <v>3157500</v>
      </c>
      <c r="C738" t="s">
        <v>206</v>
      </c>
      <c r="D738">
        <v>2017</v>
      </c>
      <c r="E738">
        <v>369</v>
      </c>
      <c r="F738">
        <v>0</v>
      </c>
      <c r="G738">
        <f t="shared" si="23"/>
        <v>369</v>
      </c>
    </row>
    <row r="739" spans="1:7" x14ac:dyDescent="0.35">
      <c r="A739" t="str">
        <f t="shared" si="22"/>
        <v>20173157609</v>
      </c>
      <c r="B739">
        <v>3157609</v>
      </c>
      <c r="C739" t="s">
        <v>207</v>
      </c>
      <c r="D739">
        <v>2017</v>
      </c>
      <c r="E739">
        <v>280</v>
      </c>
      <c r="F739">
        <v>0</v>
      </c>
      <c r="G739">
        <f t="shared" si="23"/>
        <v>280</v>
      </c>
    </row>
    <row r="740" spans="1:7" x14ac:dyDescent="0.35">
      <c r="A740" t="str">
        <f t="shared" si="22"/>
        <v>20173157658</v>
      </c>
      <c r="B740">
        <v>3157658</v>
      </c>
      <c r="C740" t="s">
        <v>208</v>
      </c>
      <c r="D740">
        <v>2017</v>
      </c>
      <c r="E740">
        <v>268</v>
      </c>
      <c r="F740">
        <v>70</v>
      </c>
      <c r="G740">
        <f t="shared" si="23"/>
        <v>338</v>
      </c>
    </row>
    <row r="741" spans="1:7" x14ac:dyDescent="0.35">
      <c r="A741" t="str">
        <f t="shared" si="22"/>
        <v>20173158102</v>
      </c>
      <c r="B741">
        <v>3158102</v>
      </c>
      <c r="C741" t="s">
        <v>209</v>
      </c>
      <c r="D741">
        <v>2017</v>
      </c>
      <c r="E741">
        <v>239</v>
      </c>
      <c r="F741">
        <v>78</v>
      </c>
      <c r="G741">
        <f t="shared" si="23"/>
        <v>317</v>
      </c>
    </row>
    <row r="742" spans="1:7" x14ac:dyDescent="0.35">
      <c r="A742" t="str">
        <f t="shared" si="22"/>
        <v>20173158201</v>
      </c>
      <c r="B742">
        <v>3158201</v>
      </c>
      <c r="C742" t="s">
        <v>210</v>
      </c>
      <c r="D742">
        <v>2017</v>
      </c>
      <c r="E742">
        <v>423</v>
      </c>
      <c r="F742">
        <v>26</v>
      </c>
      <c r="G742">
        <f t="shared" si="23"/>
        <v>449</v>
      </c>
    </row>
    <row r="743" spans="1:7" x14ac:dyDescent="0.35">
      <c r="A743" t="str">
        <f t="shared" si="22"/>
        <v>20173159357</v>
      </c>
      <c r="B743">
        <v>3159357</v>
      </c>
      <c r="C743" t="s">
        <v>211</v>
      </c>
      <c r="D743">
        <v>2017</v>
      </c>
      <c r="E743">
        <v>477</v>
      </c>
      <c r="F743">
        <v>0</v>
      </c>
      <c r="G743">
        <f t="shared" si="23"/>
        <v>477</v>
      </c>
    </row>
    <row r="744" spans="1:7" x14ac:dyDescent="0.35">
      <c r="A744" t="str">
        <f t="shared" si="22"/>
        <v>20173159506</v>
      </c>
      <c r="B744">
        <v>3159506</v>
      </c>
      <c r="C744" t="s">
        <v>212</v>
      </c>
      <c r="D744">
        <v>2017</v>
      </c>
      <c r="E744">
        <v>342</v>
      </c>
      <c r="F744">
        <v>73</v>
      </c>
      <c r="G744">
        <f t="shared" si="23"/>
        <v>415</v>
      </c>
    </row>
    <row r="745" spans="1:7" x14ac:dyDescent="0.35">
      <c r="A745" t="str">
        <f t="shared" si="22"/>
        <v>20173160207</v>
      </c>
      <c r="B745">
        <v>3160207</v>
      </c>
      <c r="C745" t="s">
        <v>213</v>
      </c>
      <c r="D745">
        <v>2017</v>
      </c>
      <c r="E745">
        <v>311</v>
      </c>
      <c r="F745">
        <v>0</v>
      </c>
      <c r="G745">
        <f t="shared" si="23"/>
        <v>311</v>
      </c>
    </row>
    <row r="746" spans="1:7" x14ac:dyDescent="0.35">
      <c r="A746" t="str">
        <f t="shared" si="22"/>
        <v>20173160306</v>
      </c>
      <c r="B746">
        <v>3160306</v>
      </c>
      <c r="C746" t="s">
        <v>214</v>
      </c>
      <c r="D746">
        <v>2017</v>
      </c>
      <c r="E746">
        <v>961</v>
      </c>
      <c r="F746">
        <v>0</v>
      </c>
      <c r="G746">
        <f t="shared" si="23"/>
        <v>961</v>
      </c>
    </row>
    <row r="747" spans="1:7" x14ac:dyDescent="0.35">
      <c r="A747" t="str">
        <f t="shared" si="22"/>
        <v>20173160454</v>
      </c>
      <c r="B747">
        <v>3160454</v>
      </c>
      <c r="C747" t="s">
        <v>215</v>
      </c>
      <c r="D747">
        <v>2017</v>
      </c>
      <c r="E747">
        <v>523</v>
      </c>
      <c r="F747">
        <v>474</v>
      </c>
      <c r="G747">
        <f t="shared" si="23"/>
        <v>997</v>
      </c>
    </row>
    <row r="748" spans="1:7" x14ac:dyDescent="0.35">
      <c r="A748" t="str">
        <f t="shared" si="22"/>
        <v>20173160603</v>
      </c>
      <c r="B748">
        <v>3160603</v>
      </c>
      <c r="C748" t="s">
        <v>216</v>
      </c>
      <c r="D748">
        <v>2017</v>
      </c>
      <c r="E748">
        <v>190</v>
      </c>
      <c r="F748">
        <v>0</v>
      </c>
      <c r="G748">
        <f t="shared" si="23"/>
        <v>190</v>
      </c>
    </row>
    <row r="749" spans="1:7" x14ac:dyDescent="0.35">
      <c r="A749" t="str">
        <f t="shared" si="22"/>
        <v>20173160959</v>
      </c>
      <c r="B749">
        <v>3160959</v>
      </c>
      <c r="C749" t="s">
        <v>217</v>
      </c>
      <c r="D749">
        <v>2017</v>
      </c>
      <c r="E749">
        <v>540</v>
      </c>
      <c r="F749">
        <v>192</v>
      </c>
      <c r="G749">
        <f t="shared" si="23"/>
        <v>732</v>
      </c>
    </row>
    <row r="750" spans="1:7" x14ac:dyDescent="0.35">
      <c r="A750" t="str">
        <f t="shared" si="22"/>
        <v>20173161056</v>
      </c>
      <c r="B750">
        <v>3161056</v>
      </c>
      <c r="C750" t="s">
        <v>218</v>
      </c>
      <c r="D750">
        <v>2017</v>
      </c>
      <c r="E750">
        <v>302</v>
      </c>
      <c r="F750">
        <v>0</v>
      </c>
      <c r="G750">
        <f t="shared" si="23"/>
        <v>302</v>
      </c>
    </row>
    <row r="751" spans="1:7" x14ac:dyDescent="0.35">
      <c r="A751" t="str">
        <f t="shared" si="22"/>
        <v>20172513984</v>
      </c>
      <c r="B751">
        <v>2513984</v>
      </c>
      <c r="C751" t="s">
        <v>219</v>
      </c>
      <c r="D751">
        <v>2017</v>
      </c>
      <c r="E751">
        <v>230</v>
      </c>
      <c r="F751">
        <v>218</v>
      </c>
      <c r="G751">
        <f t="shared" si="23"/>
        <v>448</v>
      </c>
    </row>
    <row r="752" spans="1:7" x14ac:dyDescent="0.35">
      <c r="A752" t="str">
        <f t="shared" si="22"/>
        <v>20173161601</v>
      </c>
      <c r="B752">
        <v>3161601</v>
      </c>
      <c r="C752" t="s">
        <v>220</v>
      </c>
      <c r="D752">
        <v>2017</v>
      </c>
      <c r="E752">
        <v>320</v>
      </c>
      <c r="F752">
        <v>114</v>
      </c>
      <c r="G752">
        <f t="shared" si="23"/>
        <v>434</v>
      </c>
    </row>
    <row r="753" spans="1:7" x14ac:dyDescent="0.35">
      <c r="A753" t="str">
        <f t="shared" si="22"/>
        <v>20173161650</v>
      </c>
      <c r="B753">
        <v>3161650</v>
      </c>
      <c r="C753" t="s">
        <v>221</v>
      </c>
      <c r="D753">
        <v>2017</v>
      </c>
      <c r="E753">
        <v>253</v>
      </c>
      <c r="F753">
        <v>0</v>
      </c>
      <c r="G753">
        <f t="shared" si="23"/>
        <v>253</v>
      </c>
    </row>
    <row r="754" spans="1:7" x14ac:dyDescent="0.35">
      <c r="A754" t="str">
        <f t="shared" si="22"/>
        <v>20173125507</v>
      </c>
      <c r="B754">
        <v>3125507</v>
      </c>
      <c r="C754" t="s">
        <v>222</v>
      </c>
      <c r="D754">
        <v>2017</v>
      </c>
      <c r="E754">
        <v>203</v>
      </c>
      <c r="F754">
        <v>0</v>
      </c>
      <c r="G754">
        <f t="shared" si="23"/>
        <v>203</v>
      </c>
    </row>
    <row r="755" spans="1:7" x14ac:dyDescent="0.35">
      <c r="A755" t="str">
        <f t="shared" si="22"/>
        <v>20173162252</v>
      </c>
      <c r="B755">
        <v>3162252</v>
      </c>
      <c r="C755" t="s">
        <v>223</v>
      </c>
      <c r="D755">
        <v>2017</v>
      </c>
      <c r="E755">
        <v>304</v>
      </c>
      <c r="F755">
        <v>69</v>
      </c>
      <c r="G755">
        <f t="shared" si="23"/>
        <v>373</v>
      </c>
    </row>
    <row r="756" spans="1:7" x14ac:dyDescent="0.35">
      <c r="A756" t="str">
        <f t="shared" si="22"/>
        <v>20173162401</v>
      </c>
      <c r="B756">
        <v>3162401</v>
      </c>
      <c r="C756" t="s">
        <v>224</v>
      </c>
      <c r="D756">
        <v>2017</v>
      </c>
      <c r="E756">
        <v>1269</v>
      </c>
      <c r="F756">
        <v>1139</v>
      </c>
      <c r="G756">
        <f t="shared" si="23"/>
        <v>2408</v>
      </c>
    </row>
    <row r="757" spans="1:7" x14ac:dyDescent="0.35">
      <c r="A757" t="str">
        <f t="shared" si="22"/>
        <v>20173162450</v>
      </c>
      <c r="B757">
        <v>3162450</v>
      </c>
      <c r="C757" t="s">
        <v>225</v>
      </c>
      <c r="D757">
        <v>2017</v>
      </c>
      <c r="E757">
        <v>382</v>
      </c>
      <c r="F757">
        <v>266</v>
      </c>
      <c r="G757">
        <f t="shared" si="23"/>
        <v>648</v>
      </c>
    </row>
    <row r="758" spans="1:7" x14ac:dyDescent="0.35">
      <c r="A758" t="str">
        <f t="shared" si="22"/>
        <v>20173162575</v>
      </c>
      <c r="B758">
        <v>3162575</v>
      </c>
      <c r="C758" t="s">
        <v>226</v>
      </c>
      <c r="D758">
        <v>2017</v>
      </c>
      <c r="E758">
        <v>420</v>
      </c>
      <c r="F758">
        <v>0</v>
      </c>
      <c r="G758">
        <f t="shared" si="23"/>
        <v>420</v>
      </c>
    </row>
    <row r="759" spans="1:7" x14ac:dyDescent="0.35">
      <c r="A759" t="str">
        <f t="shared" si="22"/>
        <v>20173162658</v>
      </c>
      <c r="B759">
        <v>3162658</v>
      </c>
      <c r="C759" t="s">
        <v>227</v>
      </c>
      <c r="D759">
        <v>2017</v>
      </c>
      <c r="E759">
        <v>276</v>
      </c>
      <c r="F759">
        <v>0</v>
      </c>
      <c r="G759">
        <f t="shared" si="23"/>
        <v>276</v>
      </c>
    </row>
    <row r="760" spans="1:7" x14ac:dyDescent="0.35">
      <c r="A760" t="str">
        <f t="shared" si="22"/>
        <v>20172111052</v>
      </c>
      <c r="B760">
        <v>2111052</v>
      </c>
      <c r="C760" t="s">
        <v>228</v>
      </c>
      <c r="D760">
        <v>2017</v>
      </c>
      <c r="E760">
        <v>1056</v>
      </c>
      <c r="F760">
        <v>845</v>
      </c>
      <c r="G760">
        <f t="shared" si="23"/>
        <v>1901</v>
      </c>
    </row>
    <row r="761" spans="1:7" x14ac:dyDescent="0.35">
      <c r="A761" t="str">
        <f t="shared" si="22"/>
        <v>20173162807</v>
      </c>
      <c r="B761">
        <v>3162807</v>
      </c>
      <c r="C761" t="s">
        <v>229</v>
      </c>
      <c r="D761">
        <v>2017</v>
      </c>
      <c r="E761">
        <v>1032</v>
      </c>
      <c r="F761">
        <v>51</v>
      </c>
      <c r="G761">
        <f t="shared" si="23"/>
        <v>1083</v>
      </c>
    </row>
    <row r="762" spans="1:7" x14ac:dyDescent="0.35">
      <c r="A762" t="str">
        <f t="shared" si="22"/>
        <v>20173163003</v>
      </c>
      <c r="B762">
        <v>3163003</v>
      </c>
      <c r="C762" t="s">
        <v>230</v>
      </c>
      <c r="D762">
        <v>2017</v>
      </c>
      <c r="E762">
        <v>361</v>
      </c>
      <c r="F762">
        <v>93</v>
      </c>
      <c r="G762">
        <f t="shared" si="23"/>
        <v>454</v>
      </c>
    </row>
    <row r="763" spans="1:7" x14ac:dyDescent="0.35">
      <c r="A763" t="str">
        <f t="shared" si="22"/>
        <v>20172210052</v>
      </c>
      <c r="B763">
        <v>2210052</v>
      </c>
      <c r="C763" t="s">
        <v>231</v>
      </c>
      <c r="D763">
        <v>2017</v>
      </c>
      <c r="E763">
        <v>361</v>
      </c>
      <c r="F763">
        <v>371</v>
      </c>
      <c r="G763">
        <f t="shared" si="23"/>
        <v>732</v>
      </c>
    </row>
    <row r="764" spans="1:7" x14ac:dyDescent="0.35">
      <c r="A764" t="str">
        <f t="shared" si="22"/>
        <v>20173163508</v>
      </c>
      <c r="B764">
        <v>3163508</v>
      </c>
      <c r="C764" t="s">
        <v>232</v>
      </c>
      <c r="D764">
        <v>2017</v>
      </c>
      <c r="E764">
        <v>184</v>
      </c>
      <c r="F764">
        <v>103</v>
      </c>
      <c r="G764">
        <f t="shared" si="23"/>
        <v>287</v>
      </c>
    </row>
    <row r="765" spans="1:7" x14ac:dyDescent="0.35">
      <c r="A765" t="str">
        <f t="shared" si="22"/>
        <v>20173164100</v>
      </c>
      <c r="B765">
        <v>3164100</v>
      </c>
      <c r="C765" t="s">
        <v>233</v>
      </c>
      <c r="D765">
        <v>2017</v>
      </c>
      <c r="E765">
        <v>312</v>
      </c>
      <c r="F765">
        <v>0</v>
      </c>
      <c r="G765">
        <f t="shared" si="23"/>
        <v>312</v>
      </c>
    </row>
    <row r="766" spans="1:7" x14ac:dyDescent="0.35">
      <c r="A766" t="str">
        <f t="shared" si="22"/>
        <v>20173164209</v>
      </c>
      <c r="B766">
        <v>3164209</v>
      </c>
      <c r="C766" t="s">
        <v>234</v>
      </c>
      <c r="D766">
        <v>2017</v>
      </c>
      <c r="E766">
        <v>723</v>
      </c>
      <c r="F766">
        <v>0</v>
      </c>
      <c r="G766">
        <f t="shared" si="23"/>
        <v>723</v>
      </c>
    </row>
    <row r="767" spans="1:7" x14ac:dyDescent="0.35">
      <c r="A767" t="str">
        <f t="shared" si="22"/>
        <v>20173164472</v>
      </c>
      <c r="B767">
        <v>3164472</v>
      </c>
      <c r="C767" t="s">
        <v>235</v>
      </c>
      <c r="D767">
        <v>2017</v>
      </c>
      <c r="E767">
        <v>533</v>
      </c>
      <c r="F767">
        <v>295</v>
      </c>
      <c r="G767">
        <f t="shared" si="23"/>
        <v>828</v>
      </c>
    </row>
    <row r="768" spans="1:7" x14ac:dyDescent="0.35">
      <c r="A768" t="str">
        <f t="shared" si="22"/>
        <v>20173164506</v>
      </c>
      <c r="B768">
        <v>3164506</v>
      </c>
      <c r="C768" t="s">
        <v>236</v>
      </c>
      <c r="D768">
        <v>2017</v>
      </c>
      <c r="E768">
        <v>292</v>
      </c>
      <c r="F768">
        <v>0</v>
      </c>
      <c r="G768">
        <f t="shared" si="23"/>
        <v>292</v>
      </c>
    </row>
    <row r="769" spans="1:7" x14ac:dyDescent="0.35">
      <c r="A769" t="str">
        <f t="shared" si="22"/>
        <v>20173165503</v>
      </c>
      <c r="B769">
        <v>3165503</v>
      </c>
      <c r="C769" t="s">
        <v>237</v>
      </c>
      <c r="D769">
        <v>2017</v>
      </c>
      <c r="E769">
        <v>380</v>
      </c>
      <c r="F769">
        <v>136</v>
      </c>
      <c r="G769">
        <f t="shared" si="23"/>
        <v>516</v>
      </c>
    </row>
    <row r="770" spans="1:7" x14ac:dyDescent="0.35">
      <c r="A770" t="str">
        <f t="shared" si="22"/>
        <v>20173165909</v>
      </c>
      <c r="B770">
        <v>3165909</v>
      </c>
      <c r="C770" t="s">
        <v>238</v>
      </c>
      <c r="D770">
        <v>2017</v>
      </c>
      <c r="E770">
        <v>271</v>
      </c>
      <c r="F770">
        <v>0</v>
      </c>
      <c r="G770">
        <f t="shared" si="23"/>
        <v>271</v>
      </c>
    </row>
    <row r="771" spans="1:7" x14ac:dyDescent="0.35">
      <c r="A771" t="str">
        <f t="shared" ref="A771:A834" si="24">D771&amp;B771</f>
        <v>20173166105</v>
      </c>
      <c r="B771">
        <v>3166105</v>
      </c>
      <c r="C771" t="s">
        <v>239</v>
      </c>
      <c r="D771">
        <v>2017</v>
      </c>
      <c r="E771">
        <v>261</v>
      </c>
      <c r="F771">
        <v>0</v>
      </c>
      <c r="G771">
        <f t="shared" ref="G771:G834" si="25">SUM(E771:F771)</f>
        <v>261</v>
      </c>
    </row>
    <row r="772" spans="1:7" x14ac:dyDescent="0.35">
      <c r="A772" t="str">
        <f t="shared" si="24"/>
        <v>20173166501</v>
      </c>
      <c r="B772">
        <v>3166501</v>
      </c>
      <c r="C772" t="s">
        <v>240</v>
      </c>
      <c r="D772">
        <v>2017</v>
      </c>
      <c r="E772">
        <v>213</v>
      </c>
      <c r="F772">
        <v>0</v>
      </c>
      <c r="G772">
        <f t="shared" si="25"/>
        <v>213</v>
      </c>
    </row>
    <row r="773" spans="1:7" x14ac:dyDescent="0.35">
      <c r="A773" t="str">
        <f t="shared" si="24"/>
        <v>20173166709</v>
      </c>
      <c r="B773">
        <v>3166709</v>
      </c>
      <c r="C773" t="s">
        <v>241</v>
      </c>
      <c r="D773">
        <v>2017</v>
      </c>
      <c r="E773">
        <v>447</v>
      </c>
      <c r="F773">
        <v>21</v>
      </c>
      <c r="G773">
        <f t="shared" si="25"/>
        <v>468</v>
      </c>
    </row>
    <row r="774" spans="1:7" x14ac:dyDescent="0.35">
      <c r="A774" t="str">
        <f t="shared" si="24"/>
        <v>20173166956</v>
      </c>
      <c r="B774">
        <v>3166956</v>
      </c>
      <c r="C774" t="s">
        <v>242</v>
      </c>
      <c r="D774">
        <v>2017</v>
      </c>
      <c r="E774">
        <v>169</v>
      </c>
      <c r="F774">
        <v>130</v>
      </c>
      <c r="G774">
        <f t="shared" si="25"/>
        <v>299</v>
      </c>
    </row>
    <row r="775" spans="1:7" x14ac:dyDescent="0.35">
      <c r="A775" t="str">
        <f t="shared" si="24"/>
        <v>20173167103</v>
      </c>
      <c r="B775">
        <v>3167103</v>
      </c>
      <c r="C775" t="s">
        <v>243</v>
      </c>
      <c r="D775">
        <v>2017</v>
      </c>
      <c r="E775">
        <v>457</v>
      </c>
      <c r="F775">
        <v>0</v>
      </c>
      <c r="G775">
        <f t="shared" si="25"/>
        <v>457</v>
      </c>
    </row>
    <row r="776" spans="1:7" x14ac:dyDescent="0.35">
      <c r="A776" t="str">
        <f t="shared" si="24"/>
        <v>20173165552</v>
      </c>
      <c r="B776">
        <v>3165552</v>
      </c>
      <c r="C776" t="s">
        <v>244</v>
      </c>
      <c r="D776">
        <v>2017</v>
      </c>
      <c r="E776">
        <v>368</v>
      </c>
      <c r="F776">
        <v>38</v>
      </c>
      <c r="G776">
        <f t="shared" si="25"/>
        <v>406</v>
      </c>
    </row>
    <row r="777" spans="1:7" x14ac:dyDescent="0.35">
      <c r="A777" t="str">
        <f t="shared" si="24"/>
        <v>20173167707</v>
      </c>
      <c r="B777">
        <v>3167707</v>
      </c>
      <c r="C777" t="s">
        <v>245</v>
      </c>
      <c r="D777">
        <v>2017</v>
      </c>
      <c r="E777">
        <v>289</v>
      </c>
      <c r="F777">
        <v>81</v>
      </c>
      <c r="G777">
        <f t="shared" si="25"/>
        <v>370</v>
      </c>
    </row>
    <row r="778" spans="1:7" x14ac:dyDescent="0.35">
      <c r="A778" t="str">
        <f t="shared" si="24"/>
        <v>20173168002</v>
      </c>
      <c r="B778">
        <v>3168002</v>
      </c>
      <c r="C778" t="s">
        <v>246</v>
      </c>
      <c r="D778">
        <v>2017</v>
      </c>
      <c r="E778">
        <v>1087</v>
      </c>
      <c r="F778">
        <v>322</v>
      </c>
      <c r="G778">
        <f t="shared" si="25"/>
        <v>1409</v>
      </c>
    </row>
    <row r="779" spans="1:7" x14ac:dyDescent="0.35">
      <c r="A779" t="str">
        <f t="shared" si="24"/>
        <v>20173168051</v>
      </c>
      <c r="B779">
        <v>3168051</v>
      </c>
      <c r="C779" t="s">
        <v>247</v>
      </c>
      <c r="D779">
        <v>2017</v>
      </c>
      <c r="E779">
        <v>249</v>
      </c>
      <c r="F779">
        <v>48</v>
      </c>
      <c r="G779">
        <f t="shared" si="25"/>
        <v>297</v>
      </c>
    </row>
    <row r="780" spans="1:7" x14ac:dyDescent="0.35">
      <c r="A780" t="str">
        <f t="shared" si="24"/>
        <v>20173168408</v>
      </c>
      <c r="B780">
        <v>3168408</v>
      </c>
      <c r="C780" t="s">
        <v>248</v>
      </c>
      <c r="D780">
        <v>2017</v>
      </c>
      <c r="E780">
        <v>277</v>
      </c>
      <c r="F780">
        <v>108</v>
      </c>
      <c r="G780">
        <f t="shared" si="25"/>
        <v>385</v>
      </c>
    </row>
    <row r="781" spans="1:7" x14ac:dyDescent="0.35">
      <c r="A781" t="str">
        <f t="shared" si="24"/>
        <v>20173168606</v>
      </c>
      <c r="B781">
        <v>3168606</v>
      </c>
      <c r="C781" t="s">
        <v>249</v>
      </c>
      <c r="D781">
        <v>2017</v>
      </c>
      <c r="E781">
        <v>4044</v>
      </c>
      <c r="F781">
        <v>1798</v>
      </c>
      <c r="G781">
        <f t="shared" si="25"/>
        <v>5842</v>
      </c>
    </row>
    <row r="782" spans="1:7" x14ac:dyDescent="0.35">
      <c r="A782" t="str">
        <f t="shared" si="24"/>
        <v>20173169505</v>
      </c>
      <c r="B782">
        <v>3169505</v>
      </c>
      <c r="C782" t="s">
        <v>250</v>
      </c>
      <c r="D782">
        <v>2017</v>
      </c>
      <c r="E782">
        <v>505</v>
      </c>
      <c r="F782">
        <v>0</v>
      </c>
      <c r="G782">
        <f t="shared" si="25"/>
        <v>505</v>
      </c>
    </row>
    <row r="783" spans="1:7" x14ac:dyDescent="0.35">
      <c r="A783" t="str">
        <f t="shared" si="24"/>
        <v>20173169703</v>
      </c>
      <c r="B783">
        <v>3169703</v>
      </c>
      <c r="C783" t="s">
        <v>251</v>
      </c>
      <c r="D783">
        <v>2017</v>
      </c>
      <c r="E783">
        <v>522</v>
      </c>
      <c r="F783">
        <v>234</v>
      </c>
      <c r="G783">
        <f t="shared" si="25"/>
        <v>756</v>
      </c>
    </row>
    <row r="784" spans="1:7" x14ac:dyDescent="0.35">
      <c r="A784" t="str">
        <f t="shared" si="24"/>
        <v>20173170008</v>
      </c>
      <c r="B784">
        <v>3170008</v>
      </c>
      <c r="C784" t="s">
        <v>252</v>
      </c>
      <c r="D784">
        <v>2017</v>
      </c>
      <c r="E784">
        <v>629</v>
      </c>
      <c r="F784">
        <v>0</v>
      </c>
      <c r="G784">
        <f t="shared" si="25"/>
        <v>629</v>
      </c>
    </row>
    <row r="785" spans="1:7" x14ac:dyDescent="0.35">
      <c r="A785" t="str">
        <f t="shared" si="24"/>
        <v>20173170057</v>
      </c>
      <c r="B785">
        <v>3170057</v>
      </c>
      <c r="C785" t="s">
        <v>253</v>
      </c>
      <c r="D785">
        <v>2017</v>
      </c>
      <c r="E785">
        <v>432</v>
      </c>
      <c r="F785">
        <v>0</v>
      </c>
      <c r="G785">
        <f t="shared" si="25"/>
        <v>432</v>
      </c>
    </row>
    <row r="786" spans="1:7" x14ac:dyDescent="0.35">
      <c r="A786" t="str">
        <f t="shared" si="24"/>
        <v>20173170305</v>
      </c>
      <c r="B786">
        <v>3170305</v>
      </c>
      <c r="C786" t="s">
        <v>254</v>
      </c>
      <c r="D786">
        <v>2017</v>
      </c>
      <c r="E786">
        <v>220</v>
      </c>
      <c r="F786">
        <v>85</v>
      </c>
      <c r="G786">
        <f t="shared" si="25"/>
        <v>305</v>
      </c>
    </row>
    <row r="787" spans="1:7" x14ac:dyDescent="0.35">
      <c r="A787" t="str">
        <f t="shared" si="24"/>
        <v>20173170479</v>
      </c>
      <c r="B787">
        <v>3170479</v>
      </c>
      <c r="C787" t="s">
        <v>255</v>
      </c>
      <c r="D787">
        <v>2017</v>
      </c>
      <c r="E787">
        <v>303</v>
      </c>
      <c r="F787">
        <v>276</v>
      </c>
      <c r="G787">
        <f t="shared" si="25"/>
        <v>579</v>
      </c>
    </row>
    <row r="788" spans="1:7" x14ac:dyDescent="0.35">
      <c r="A788" t="str">
        <f t="shared" si="24"/>
        <v>20173170529</v>
      </c>
      <c r="B788">
        <v>3170529</v>
      </c>
      <c r="C788" t="s">
        <v>256</v>
      </c>
      <c r="D788">
        <v>2017</v>
      </c>
      <c r="E788">
        <v>623</v>
      </c>
      <c r="F788">
        <v>548</v>
      </c>
      <c r="G788">
        <f t="shared" si="25"/>
        <v>1171</v>
      </c>
    </row>
    <row r="789" spans="1:7" x14ac:dyDescent="0.35">
      <c r="A789" t="str">
        <f t="shared" si="24"/>
        <v>20173170651</v>
      </c>
      <c r="B789">
        <v>3170651</v>
      </c>
      <c r="C789" t="s">
        <v>257</v>
      </c>
      <c r="D789">
        <v>2017</v>
      </c>
      <c r="E789">
        <v>341</v>
      </c>
      <c r="F789">
        <v>0</v>
      </c>
      <c r="G789">
        <f t="shared" si="25"/>
        <v>341</v>
      </c>
    </row>
    <row r="790" spans="1:7" x14ac:dyDescent="0.35">
      <c r="A790" t="str">
        <f t="shared" si="24"/>
        <v>20173170800</v>
      </c>
      <c r="B790">
        <v>3170800</v>
      </c>
      <c r="C790" t="s">
        <v>258</v>
      </c>
      <c r="D790">
        <v>2017</v>
      </c>
      <c r="E790">
        <v>1687</v>
      </c>
      <c r="F790">
        <v>150</v>
      </c>
      <c r="G790">
        <f t="shared" si="25"/>
        <v>1837</v>
      </c>
    </row>
    <row r="791" spans="1:7" x14ac:dyDescent="0.35">
      <c r="A791" t="str">
        <f t="shared" si="24"/>
        <v>20173170909</v>
      </c>
      <c r="B791">
        <v>3170909</v>
      </c>
      <c r="C791" t="s">
        <v>259</v>
      </c>
      <c r="D791">
        <v>2017</v>
      </c>
      <c r="E791">
        <v>607</v>
      </c>
      <c r="F791">
        <v>264</v>
      </c>
      <c r="G791">
        <f t="shared" si="25"/>
        <v>871</v>
      </c>
    </row>
    <row r="792" spans="1:7" x14ac:dyDescent="0.35">
      <c r="A792" t="str">
        <f t="shared" si="24"/>
        <v>20173171030</v>
      </c>
      <c r="B792">
        <v>3171030</v>
      </c>
      <c r="C792" t="s">
        <v>260</v>
      </c>
      <c r="D792">
        <v>2017</v>
      </c>
      <c r="E792">
        <v>221</v>
      </c>
      <c r="F792">
        <v>198</v>
      </c>
      <c r="G792">
        <f t="shared" si="25"/>
        <v>419</v>
      </c>
    </row>
    <row r="793" spans="1:7" x14ac:dyDescent="0.35">
      <c r="A793" t="str">
        <f t="shared" si="24"/>
        <v>20173171071</v>
      </c>
      <c r="B793">
        <v>3171071</v>
      </c>
      <c r="C793" t="s">
        <v>261</v>
      </c>
      <c r="D793">
        <v>2017</v>
      </c>
      <c r="E793">
        <v>344</v>
      </c>
      <c r="F793">
        <v>0</v>
      </c>
      <c r="G793">
        <f t="shared" si="25"/>
        <v>344</v>
      </c>
    </row>
    <row r="794" spans="1:7" x14ac:dyDescent="0.35">
      <c r="A794" t="str">
        <f t="shared" si="24"/>
        <v>20173171600</v>
      </c>
      <c r="B794">
        <v>3171600</v>
      </c>
      <c r="C794" t="s">
        <v>262</v>
      </c>
      <c r="D794">
        <v>2017</v>
      </c>
      <c r="E794">
        <v>490</v>
      </c>
      <c r="F794">
        <v>0</v>
      </c>
      <c r="G794">
        <f t="shared" si="25"/>
        <v>490</v>
      </c>
    </row>
    <row r="795" spans="1:7" x14ac:dyDescent="0.35">
      <c r="A795" t="str">
        <f t="shared" si="24"/>
        <v>20173171808</v>
      </c>
      <c r="B795">
        <v>3171808</v>
      </c>
      <c r="C795" t="s">
        <v>263</v>
      </c>
      <c r="D795">
        <v>2017</v>
      </c>
      <c r="E795">
        <v>666</v>
      </c>
      <c r="F795">
        <v>0</v>
      </c>
      <c r="G795">
        <f t="shared" si="25"/>
        <v>666</v>
      </c>
    </row>
    <row r="796" spans="1:7" x14ac:dyDescent="0.35">
      <c r="A796" t="str">
        <f t="shared" si="24"/>
        <v>20173171907</v>
      </c>
      <c r="B796">
        <v>3171907</v>
      </c>
      <c r="C796" t="s">
        <v>264</v>
      </c>
      <c r="D796">
        <v>2017</v>
      </c>
      <c r="E796">
        <v>331</v>
      </c>
      <c r="F796">
        <v>0</v>
      </c>
      <c r="G796">
        <f t="shared" si="25"/>
        <v>331</v>
      </c>
    </row>
    <row r="797" spans="1:7" x14ac:dyDescent="0.35">
      <c r="A797" t="str">
        <f t="shared" si="24"/>
        <v>20183100500</v>
      </c>
      <c r="B797">
        <v>3100500</v>
      </c>
      <c r="C797" t="s">
        <v>0</v>
      </c>
      <c r="D797">
        <v>2018</v>
      </c>
      <c r="E797">
        <v>222</v>
      </c>
      <c r="F797">
        <v>153</v>
      </c>
      <c r="G797">
        <f t="shared" si="25"/>
        <v>375</v>
      </c>
    </row>
    <row r="798" spans="1:7" x14ac:dyDescent="0.35">
      <c r="A798" t="str">
        <f t="shared" si="24"/>
        <v>20183100609</v>
      </c>
      <c r="B798">
        <v>3100609</v>
      </c>
      <c r="C798" t="s">
        <v>1</v>
      </c>
      <c r="D798">
        <v>2018</v>
      </c>
      <c r="E798">
        <v>249</v>
      </c>
      <c r="F798">
        <v>0</v>
      </c>
      <c r="G798">
        <f t="shared" si="25"/>
        <v>249</v>
      </c>
    </row>
    <row r="799" spans="1:7" x14ac:dyDescent="0.35">
      <c r="A799" t="str">
        <f t="shared" si="24"/>
        <v>20183100906</v>
      </c>
      <c r="B799">
        <v>3100906</v>
      </c>
      <c r="C799" t="s">
        <v>2</v>
      </c>
      <c r="D799">
        <v>2018</v>
      </c>
      <c r="E799">
        <v>218</v>
      </c>
      <c r="F799">
        <v>123</v>
      </c>
      <c r="G799">
        <f t="shared" si="25"/>
        <v>341</v>
      </c>
    </row>
    <row r="800" spans="1:7" x14ac:dyDescent="0.35">
      <c r="A800" t="str">
        <f t="shared" si="24"/>
        <v>20183101003</v>
      </c>
      <c r="B800">
        <v>3101003</v>
      </c>
      <c r="C800" t="s">
        <v>3</v>
      </c>
      <c r="D800">
        <v>2018</v>
      </c>
      <c r="E800">
        <v>402</v>
      </c>
      <c r="F800">
        <v>0</v>
      </c>
      <c r="G800">
        <f t="shared" si="25"/>
        <v>402</v>
      </c>
    </row>
    <row r="801" spans="1:7" x14ac:dyDescent="0.35">
      <c r="A801" t="str">
        <f t="shared" si="24"/>
        <v>20183101102</v>
      </c>
      <c r="B801">
        <v>3101102</v>
      </c>
      <c r="C801" t="s">
        <v>4</v>
      </c>
      <c r="D801">
        <v>2018</v>
      </c>
      <c r="E801">
        <v>684</v>
      </c>
      <c r="F801">
        <v>517</v>
      </c>
      <c r="G801">
        <f t="shared" si="25"/>
        <v>1201</v>
      </c>
    </row>
    <row r="802" spans="1:7" x14ac:dyDescent="0.35">
      <c r="A802" t="str">
        <f t="shared" si="24"/>
        <v>20183101706</v>
      </c>
      <c r="B802">
        <v>3101706</v>
      </c>
      <c r="C802" t="s">
        <v>5</v>
      </c>
      <c r="D802">
        <v>2018</v>
      </c>
      <c r="E802">
        <v>2900</v>
      </c>
      <c r="F802">
        <v>803</v>
      </c>
      <c r="G802">
        <f t="shared" si="25"/>
        <v>3703</v>
      </c>
    </row>
    <row r="803" spans="1:7" x14ac:dyDescent="0.35">
      <c r="A803" t="str">
        <f t="shared" si="24"/>
        <v>20183101805</v>
      </c>
      <c r="B803">
        <v>3101805</v>
      </c>
      <c r="C803" t="s">
        <v>6</v>
      </c>
      <c r="D803">
        <v>2018</v>
      </c>
      <c r="E803">
        <v>493</v>
      </c>
      <c r="F803">
        <v>206</v>
      </c>
      <c r="G803">
        <f t="shared" si="25"/>
        <v>699</v>
      </c>
    </row>
    <row r="804" spans="1:7" x14ac:dyDescent="0.35">
      <c r="A804" t="str">
        <f t="shared" si="24"/>
        <v>20183102209</v>
      </c>
      <c r="B804">
        <v>3102209</v>
      </c>
      <c r="C804" t="s">
        <v>7</v>
      </c>
      <c r="D804">
        <v>2018</v>
      </c>
      <c r="E804">
        <v>212</v>
      </c>
      <c r="F804">
        <v>0</v>
      </c>
      <c r="G804">
        <f t="shared" si="25"/>
        <v>212</v>
      </c>
    </row>
    <row r="805" spans="1:7" x14ac:dyDescent="0.35">
      <c r="A805" t="str">
        <f t="shared" si="24"/>
        <v>20183102852</v>
      </c>
      <c r="B805">
        <v>3102852</v>
      </c>
      <c r="C805" t="s">
        <v>8</v>
      </c>
      <c r="D805">
        <v>2018</v>
      </c>
      <c r="E805">
        <v>428</v>
      </c>
      <c r="F805">
        <v>0</v>
      </c>
      <c r="G805">
        <f t="shared" si="25"/>
        <v>428</v>
      </c>
    </row>
    <row r="806" spans="1:7" x14ac:dyDescent="0.35">
      <c r="A806" t="str">
        <f t="shared" si="24"/>
        <v>20183103405</v>
      </c>
      <c r="B806">
        <v>3103405</v>
      </c>
      <c r="C806" t="s">
        <v>9</v>
      </c>
      <c r="D806">
        <v>2018</v>
      </c>
      <c r="E806">
        <v>802</v>
      </c>
      <c r="F806">
        <v>291</v>
      </c>
      <c r="G806">
        <f t="shared" si="25"/>
        <v>1093</v>
      </c>
    </row>
    <row r="807" spans="1:7" x14ac:dyDescent="0.35">
      <c r="A807" t="str">
        <f t="shared" si="24"/>
        <v>20183104452</v>
      </c>
      <c r="B807">
        <v>3104452</v>
      </c>
      <c r="C807" t="s">
        <v>10</v>
      </c>
      <c r="D807">
        <v>2018</v>
      </c>
      <c r="E807">
        <v>280</v>
      </c>
      <c r="F807">
        <v>0</v>
      </c>
      <c r="G807">
        <f t="shared" si="25"/>
        <v>280</v>
      </c>
    </row>
    <row r="808" spans="1:7" x14ac:dyDescent="0.35">
      <c r="A808" t="str">
        <f t="shared" si="24"/>
        <v>20183104502</v>
      </c>
      <c r="B808">
        <v>3104502</v>
      </c>
      <c r="C808" t="s">
        <v>11</v>
      </c>
      <c r="D808">
        <v>2018</v>
      </c>
      <c r="E808">
        <v>710</v>
      </c>
      <c r="F808">
        <v>238</v>
      </c>
      <c r="G808">
        <f t="shared" si="25"/>
        <v>948</v>
      </c>
    </row>
    <row r="809" spans="1:7" x14ac:dyDescent="0.35">
      <c r="A809" t="str">
        <f t="shared" si="24"/>
        <v>20183104700</v>
      </c>
      <c r="B809">
        <v>3104700</v>
      </c>
      <c r="C809" t="s">
        <v>12</v>
      </c>
      <c r="D809">
        <v>2018</v>
      </c>
      <c r="E809">
        <v>445</v>
      </c>
      <c r="F809">
        <v>68</v>
      </c>
      <c r="G809">
        <f t="shared" si="25"/>
        <v>513</v>
      </c>
    </row>
    <row r="810" spans="1:7" x14ac:dyDescent="0.35">
      <c r="A810" t="str">
        <f t="shared" si="24"/>
        <v>20183104809</v>
      </c>
      <c r="B810">
        <v>3104809</v>
      </c>
      <c r="C810" t="s">
        <v>13</v>
      </c>
      <c r="D810">
        <v>2018</v>
      </c>
      <c r="E810">
        <v>347</v>
      </c>
      <c r="F810">
        <v>209</v>
      </c>
      <c r="G810">
        <f t="shared" si="25"/>
        <v>556</v>
      </c>
    </row>
    <row r="811" spans="1:7" x14ac:dyDescent="0.35">
      <c r="A811" t="str">
        <f t="shared" si="24"/>
        <v>20183105202</v>
      </c>
      <c r="B811">
        <v>3105202</v>
      </c>
      <c r="C811" t="s">
        <v>14</v>
      </c>
      <c r="D811">
        <v>2018</v>
      </c>
      <c r="E811">
        <v>314</v>
      </c>
      <c r="F811">
        <v>65</v>
      </c>
      <c r="G811">
        <f t="shared" si="25"/>
        <v>379</v>
      </c>
    </row>
    <row r="812" spans="1:7" x14ac:dyDescent="0.35">
      <c r="A812" t="str">
        <f t="shared" si="24"/>
        <v>20183106507</v>
      </c>
      <c r="B812">
        <v>3106507</v>
      </c>
      <c r="C812" t="s">
        <v>15</v>
      </c>
      <c r="D812">
        <v>2018</v>
      </c>
      <c r="E812">
        <v>180</v>
      </c>
      <c r="F812">
        <v>65</v>
      </c>
      <c r="G812">
        <f t="shared" si="25"/>
        <v>245</v>
      </c>
    </row>
    <row r="813" spans="1:7" x14ac:dyDescent="0.35">
      <c r="A813" t="str">
        <f t="shared" si="24"/>
        <v>20183106655</v>
      </c>
      <c r="B813">
        <v>3106655</v>
      </c>
      <c r="C813" t="s">
        <v>16</v>
      </c>
      <c r="D813">
        <v>2018</v>
      </c>
      <c r="E813">
        <v>260</v>
      </c>
      <c r="F813">
        <v>22</v>
      </c>
      <c r="G813">
        <f t="shared" si="25"/>
        <v>282</v>
      </c>
    </row>
    <row r="814" spans="1:7" x14ac:dyDescent="0.35">
      <c r="A814" t="str">
        <f t="shared" si="24"/>
        <v>20183106606</v>
      </c>
      <c r="B814">
        <v>3106606</v>
      </c>
      <c r="C814" t="s">
        <v>17</v>
      </c>
      <c r="D814">
        <v>2018</v>
      </c>
      <c r="E814">
        <v>212</v>
      </c>
      <c r="F814">
        <v>0</v>
      </c>
      <c r="G814">
        <f t="shared" si="25"/>
        <v>212</v>
      </c>
    </row>
    <row r="815" spans="1:7" x14ac:dyDescent="0.35">
      <c r="A815" t="str">
        <f t="shared" si="24"/>
        <v>20183107307</v>
      </c>
      <c r="B815">
        <v>3107307</v>
      </c>
      <c r="C815" t="s">
        <v>18</v>
      </c>
      <c r="D815">
        <v>2018</v>
      </c>
      <c r="E815">
        <v>820</v>
      </c>
      <c r="F815">
        <v>465</v>
      </c>
      <c r="G815">
        <f t="shared" si="25"/>
        <v>1285</v>
      </c>
    </row>
    <row r="816" spans="1:7" x14ac:dyDescent="0.35">
      <c r="A816" t="str">
        <f t="shared" si="24"/>
        <v>20183108206</v>
      </c>
      <c r="B816">
        <v>3108206</v>
      </c>
      <c r="C816" t="s">
        <v>19</v>
      </c>
      <c r="D816">
        <v>2018</v>
      </c>
      <c r="E816">
        <v>337</v>
      </c>
      <c r="F816">
        <v>185</v>
      </c>
      <c r="G816">
        <f t="shared" si="25"/>
        <v>522</v>
      </c>
    </row>
    <row r="817" spans="1:7" x14ac:dyDescent="0.35">
      <c r="A817" t="str">
        <f t="shared" si="24"/>
        <v>20183108255</v>
      </c>
      <c r="B817">
        <v>3108255</v>
      </c>
      <c r="C817" t="s">
        <v>20</v>
      </c>
      <c r="D817">
        <v>2018</v>
      </c>
      <c r="E817">
        <v>522</v>
      </c>
      <c r="F817">
        <v>64</v>
      </c>
      <c r="G817">
        <f t="shared" si="25"/>
        <v>586</v>
      </c>
    </row>
    <row r="818" spans="1:7" x14ac:dyDescent="0.35">
      <c r="A818" t="str">
        <f t="shared" si="24"/>
        <v>20183108503</v>
      </c>
      <c r="B818">
        <v>3108503</v>
      </c>
      <c r="C818" t="s">
        <v>21</v>
      </c>
      <c r="D818">
        <v>2018</v>
      </c>
      <c r="E818">
        <v>104</v>
      </c>
      <c r="F818">
        <v>90</v>
      </c>
      <c r="G818">
        <f t="shared" si="25"/>
        <v>194</v>
      </c>
    </row>
    <row r="819" spans="1:7" x14ac:dyDescent="0.35">
      <c r="A819" t="str">
        <f t="shared" si="24"/>
        <v>20183108602</v>
      </c>
      <c r="B819">
        <v>3108602</v>
      </c>
      <c r="C819" t="s">
        <v>22</v>
      </c>
      <c r="D819">
        <v>2018</v>
      </c>
      <c r="E819">
        <v>377</v>
      </c>
      <c r="F819">
        <v>352</v>
      </c>
      <c r="G819">
        <f t="shared" si="25"/>
        <v>729</v>
      </c>
    </row>
    <row r="820" spans="1:7" x14ac:dyDescent="0.35">
      <c r="A820" t="str">
        <f t="shared" si="24"/>
        <v>20183108800</v>
      </c>
      <c r="B820">
        <v>3108800</v>
      </c>
      <c r="C820" t="s">
        <v>23</v>
      </c>
      <c r="D820">
        <v>2018</v>
      </c>
      <c r="E820">
        <v>247</v>
      </c>
      <c r="F820">
        <v>40</v>
      </c>
      <c r="G820">
        <f t="shared" si="25"/>
        <v>287</v>
      </c>
    </row>
    <row r="821" spans="1:7" x14ac:dyDescent="0.35">
      <c r="A821" t="str">
        <f t="shared" si="24"/>
        <v>20183109204</v>
      </c>
      <c r="B821">
        <v>3109204</v>
      </c>
      <c r="C821" t="s">
        <v>24</v>
      </c>
      <c r="D821">
        <v>2018</v>
      </c>
      <c r="E821">
        <v>591</v>
      </c>
      <c r="F821">
        <v>0</v>
      </c>
      <c r="G821">
        <f t="shared" si="25"/>
        <v>591</v>
      </c>
    </row>
    <row r="822" spans="1:7" x14ac:dyDescent="0.35">
      <c r="A822" t="str">
        <f t="shared" si="24"/>
        <v>20183109402</v>
      </c>
      <c r="B822">
        <v>3109402</v>
      </c>
      <c r="C822" t="s">
        <v>25</v>
      </c>
      <c r="D822">
        <v>2018</v>
      </c>
      <c r="E822">
        <v>1306</v>
      </c>
      <c r="F822">
        <v>0</v>
      </c>
      <c r="G822">
        <f t="shared" si="25"/>
        <v>1306</v>
      </c>
    </row>
    <row r="823" spans="1:7" x14ac:dyDescent="0.35">
      <c r="A823" t="str">
        <f t="shared" si="24"/>
        <v>20183102704</v>
      </c>
      <c r="B823">
        <v>3102704</v>
      </c>
      <c r="C823" t="s">
        <v>26</v>
      </c>
      <c r="D823">
        <v>2018</v>
      </c>
      <c r="E823">
        <v>616</v>
      </c>
      <c r="F823">
        <v>116</v>
      </c>
      <c r="G823">
        <f t="shared" si="25"/>
        <v>732</v>
      </c>
    </row>
    <row r="824" spans="1:7" x14ac:dyDescent="0.35">
      <c r="A824" t="str">
        <f t="shared" si="24"/>
        <v>20183110806</v>
      </c>
      <c r="B824">
        <v>3110806</v>
      </c>
      <c r="C824" t="s">
        <v>27</v>
      </c>
      <c r="D824">
        <v>2018</v>
      </c>
      <c r="E824">
        <v>233</v>
      </c>
      <c r="F824">
        <v>0</v>
      </c>
      <c r="G824">
        <f t="shared" si="25"/>
        <v>233</v>
      </c>
    </row>
    <row r="825" spans="1:7" x14ac:dyDescent="0.35">
      <c r="A825" t="str">
        <f t="shared" si="24"/>
        <v>20183111150</v>
      </c>
      <c r="B825">
        <v>3111150</v>
      </c>
      <c r="C825" t="s">
        <v>28</v>
      </c>
      <c r="D825">
        <v>2018</v>
      </c>
      <c r="E825">
        <v>306</v>
      </c>
      <c r="F825">
        <v>63</v>
      </c>
      <c r="G825">
        <f t="shared" si="25"/>
        <v>369</v>
      </c>
    </row>
    <row r="826" spans="1:7" x14ac:dyDescent="0.35">
      <c r="A826" t="str">
        <f t="shared" si="24"/>
        <v>20183112059</v>
      </c>
      <c r="B826">
        <v>3112059</v>
      </c>
      <c r="C826" t="s">
        <v>29</v>
      </c>
      <c r="D826">
        <v>2018</v>
      </c>
      <c r="E826">
        <v>324</v>
      </c>
      <c r="F826">
        <v>0</v>
      </c>
      <c r="G826">
        <f t="shared" si="25"/>
        <v>324</v>
      </c>
    </row>
    <row r="827" spans="1:7" x14ac:dyDescent="0.35">
      <c r="A827" t="str">
        <f t="shared" si="24"/>
        <v>20183112307</v>
      </c>
      <c r="B827">
        <v>3112307</v>
      </c>
      <c r="C827" t="s">
        <v>30</v>
      </c>
      <c r="D827">
        <v>2018</v>
      </c>
      <c r="E827">
        <v>1027</v>
      </c>
      <c r="F827">
        <v>0</v>
      </c>
      <c r="G827">
        <f t="shared" si="25"/>
        <v>1027</v>
      </c>
    </row>
    <row r="828" spans="1:7" x14ac:dyDescent="0.35">
      <c r="A828" t="str">
        <f t="shared" si="24"/>
        <v>20183112653</v>
      </c>
      <c r="B828">
        <v>3112653</v>
      </c>
      <c r="C828" t="s">
        <v>31</v>
      </c>
      <c r="D828">
        <v>2018</v>
      </c>
      <c r="E828">
        <v>398</v>
      </c>
      <c r="F828">
        <v>0</v>
      </c>
      <c r="G828">
        <f t="shared" si="25"/>
        <v>398</v>
      </c>
    </row>
    <row r="829" spans="1:7" x14ac:dyDescent="0.35">
      <c r="A829" t="str">
        <f t="shared" si="24"/>
        <v>20183112703</v>
      </c>
      <c r="B829">
        <v>3112703</v>
      </c>
      <c r="C829" t="s">
        <v>32</v>
      </c>
      <c r="D829">
        <v>2018</v>
      </c>
      <c r="E829">
        <v>469</v>
      </c>
      <c r="F829">
        <v>277</v>
      </c>
      <c r="G829">
        <f t="shared" si="25"/>
        <v>746</v>
      </c>
    </row>
    <row r="830" spans="1:7" x14ac:dyDescent="0.35">
      <c r="A830" t="str">
        <f t="shared" si="24"/>
        <v>20183113008</v>
      </c>
      <c r="B830">
        <v>3113008</v>
      </c>
      <c r="C830" t="s">
        <v>33</v>
      </c>
      <c r="D830">
        <v>2018</v>
      </c>
      <c r="E830">
        <v>909</v>
      </c>
      <c r="F830">
        <v>548</v>
      </c>
      <c r="G830">
        <f t="shared" si="25"/>
        <v>1457</v>
      </c>
    </row>
    <row r="831" spans="1:7" x14ac:dyDescent="0.35">
      <c r="A831" t="str">
        <f t="shared" si="24"/>
        <v>20183113503</v>
      </c>
      <c r="B831">
        <v>3113503</v>
      </c>
      <c r="C831" t="s">
        <v>34</v>
      </c>
      <c r="D831">
        <v>2018</v>
      </c>
      <c r="E831">
        <v>525</v>
      </c>
      <c r="F831">
        <v>98</v>
      </c>
      <c r="G831">
        <f t="shared" si="25"/>
        <v>623</v>
      </c>
    </row>
    <row r="832" spans="1:7" x14ac:dyDescent="0.35">
      <c r="A832" t="str">
        <f t="shared" si="24"/>
        <v>20183113701</v>
      </c>
      <c r="B832">
        <v>3113701</v>
      </c>
      <c r="C832" t="s">
        <v>35</v>
      </c>
      <c r="D832">
        <v>2018</v>
      </c>
      <c r="E832">
        <v>1249</v>
      </c>
      <c r="F832">
        <v>378</v>
      </c>
      <c r="G832">
        <f t="shared" si="25"/>
        <v>1627</v>
      </c>
    </row>
    <row r="833" spans="1:7" x14ac:dyDescent="0.35">
      <c r="A833" t="str">
        <f t="shared" si="24"/>
        <v>20183113800</v>
      </c>
      <c r="B833">
        <v>3113800</v>
      </c>
      <c r="C833" t="s">
        <v>36</v>
      </c>
      <c r="D833">
        <v>2018</v>
      </c>
      <c r="E833">
        <v>153</v>
      </c>
      <c r="F833">
        <v>145</v>
      </c>
      <c r="G833">
        <f t="shared" si="25"/>
        <v>298</v>
      </c>
    </row>
    <row r="834" spans="1:7" x14ac:dyDescent="0.35">
      <c r="A834" t="str">
        <f t="shared" si="24"/>
        <v>20183115458</v>
      </c>
      <c r="B834">
        <v>3115458</v>
      </c>
      <c r="C834" t="s">
        <v>37</v>
      </c>
      <c r="D834">
        <v>2018</v>
      </c>
      <c r="E834">
        <v>587</v>
      </c>
      <c r="F834">
        <v>0</v>
      </c>
      <c r="G834">
        <f t="shared" si="25"/>
        <v>587</v>
      </c>
    </row>
    <row r="835" spans="1:7" x14ac:dyDescent="0.35">
      <c r="A835" t="str">
        <f t="shared" ref="A835:A898" si="26">D835&amp;B835</f>
        <v>20183115474</v>
      </c>
      <c r="B835">
        <v>3115474</v>
      </c>
      <c r="C835" t="s">
        <v>38</v>
      </c>
      <c r="D835">
        <v>2018</v>
      </c>
      <c r="E835">
        <v>299</v>
      </c>
      <c r="F835">
        <v>80</v>
      </c>
      <c r="G835">
        <f t="shared" ref="G835:G898" si="27">SUM(E835:F835)</f>
        <v>379</v>
      </c>
    </row>
    <row r="836" spans="1:7" x14ac:dyDescent="0.35">
      <c r="A836" t="str">
        <f t="shared" si="26"/>
        <v>20183115706</v>
      </c>
      <c r="B836">
        <v>3115706</v>
      </c>
      <c r="C836" t="s">
        <v>39</v>
      </c>
      <c r="D836">
        <v>2018</v>
      </c>
      <c r="E836">
        <v>341</v>
      </c>
      <c r="F836">
        <v>0</v>
      </c>
      <c r="G836">
        <f t="shared" si="27"/>
        <v>341</v>
      </c>
    </row>
    <row r="837" spans="1:7" x14ac:dyDescent="0.35">
      <c r="A837" t="str">
        <f t="shared" si="26"/>
        <v>20183116100</v>
      </c>
      <c r="B837">
        <v>3116100</v>
      </c>
      <c r="C837" t="s">
        <v>40</v>
      </c>
      <c r="D837">
        <v>2018</v>
      </c>
      <c r="E837">
        <v>500</v>
      </c>
      <c r="F837">
        <v>0</v>
      </c>
      <c r="G837">
        <f t="shared" si="27"/>
        <v>500</v>
      </c>
    </row>
    <row r="838" spans="1:7" x14ac:dyDescent="0.35">
      <c r="A838" t="str">
        <f t="shared" si="26"/>
        <v>20183116159</v>
      </c>
      <c r="B838">
        <v>3116159</v>
      </c>
      <c r="C838" t="s">
        <v>41</v>
      </c>
      <c r="D838">
        <v>2018</v>
      </c>
      <c r="E838">
        <v>799</v>
      </c>
      <c r="F838">
        <v>430</v>
      </c>
      <c r="G838">
        <f t="shared" si="27"/>
        <v>1229</v>
      </c>
    </row>
    <row r="839" spans="1:7" x14ac:dyDescent="0.35">
      <c r="A839" t="str">
        <f t="shared" si="26"/>
        <v>20183116506</v>
      </c>
      <c r="B839">
        <v>3116506</v>
      </c>
      <c r="C839" t="s">
        <v>42</v>
      </c>
      <c r="D839">
        <v>2018</v>
      </c>
      <c r="E839">
        <v>357</v>
      </c>
      <c r="F839">
        <v>18</v>
      </c>
      <c r="G839">
        <f t="shared" si="27"/>
        <v>375</v>
      </c>
    </row>
    <row r="840" spans="1:7" x14ac:dyDescent="0.35">
      <c r="A840" t="str">
        <f t="shared" si="26"/>
        <v>20183116803</v>
      </c>
      <c r="B840">
        <v>3116803</v>
      </c>
      <c r="C840" t="s">
        <v>43</v>
      </c>
      <c r="D840">
        <v>2018</v>
      </c>
      <c r="E840">
        <v>403</v>
      </c>
      <c r="F840">
        <v>0</v>
      </c>
      <c r="G840">
        <f t="shared" si="27"/>
        <v>403</v>
      </c>
    </row>
    <row r="841" spans="1:7" x14ac:dyDescent="0.35">
      <c r="A841" t="str">
        <f t="shared" si="26"/>
        <v>20183117009</v>
      </c>
      <c r="B841">
        <v>3117009</v>
      </c>
      <c r="C841" t="s">
        <v>44</v>
      </c>
      <c r="D841">
        <v>2018</v>
      </c>
      <c r="E841">
        <v>443</v>
      </c>
      <c r="F841">
        <v>89</v>
      </c>
      <c r="G841">
        <f t="shared" si="27"/>
        <v>532</v>
      </c>
    </row>
    <row r="842" spans="1:7" x14ac:dyDescent="0.35">
      <c r="A842" t="str">
        <f t="shared" si="26"/>
        <v>20183117405</v>
      </c>
      <c r="B842">
        <v>3117405</v>
      </c>
      <c r="C842" t="s">
        <v>45</v>
      </c>
      <c r="D842">
        <v>2018</v>
      </c>
      <c r="E842">
        <v>180</v>
      </c>
      <c r="F842">
        <v>176</v>
      </c>
      <c r="G842">
        <f t="shared" si="27"/>
        <v>356</v>
      </c>
    </row>
    <row r="843" spans="1:7" x14ac:dyDescent="0.35">
      <c r="A843" t="str">
        <f t="shared" si="26"/>
        <v>20183117836</v>
      </c>
      <c r="B843">
        <v>3117836</v>
      </c>
      <c r="C843" t="s">
        <v>46</v>
      </c>
      <c r="D843">
        <v>2018</v>
      </c>
      <c r="E843">
        <v>198</v>
      </c>
      <c r="F843">
        <v>69</v>
      </c>
      <c r="G843">
        <f t="shared" si="27"/>
        <v>267</v>
      </c>
    </row>
    <row r="844" spans="1:7" x14ac:dyDescent="0.35">
      <c r="A844" t="str">
        <f t="shared" si="26"/>
        <v>20183118403</v>
      </c>
      <c r="B844">
        <v>3118403</v>
      </c>
      <c r="C844" t="s">
        <v>47</v>
      </c>
      <c r="D844">
        <v>2018</v>
      </c>
      <c r="E844">
        <v>956</v>
      </c>
      <c r="F844">
        <v>150</v>
      </c>
      <c r="G844">
        <f t="shared" si="27"/>
        <v>1106</v>
      </c>
    </row>
    <row r="845" spans="1:7" x14ac:dyDescent="0.35">
      <c r="A845" t="str">
        <f t="shared" si="26"/>
        <v>20183118809</v>
      </c>
      <c r="B845">
        <v>3118809</v>
      </c>
      <c r="C845" t="s">
        <v>48</v>
      </c>
      <c r="D845">
        <v>2018</v>
      </c>
      <c r="E845">
        <v>348</v>
      </c>
      <c r="F845">
        <v>186</v>
      </c>
      <c r="G845">
        <f t="shared" si="27"/>
        <v>534</v>
      </c>
    </row>
    <row r="846" spans="1:7" x14ac:dyDescent="0.35">
      <c r="A846" t="str">
        <f t="shared" si="26"/>
        <v>20183119104</v>
      </c>
      <c r="B846">
        <v>3119104</v>
      </c>
      <c r="C846" t="s">
        <v>49</v>
      </c>
      <c r="D846">
        <v>2018</v>
      </c>
      <c r="E846">
        <v>1412</v>
      </c>
      <c r="F846">
        <v>395</v>
      </c>
      <c r="G846">
        <f t="shared" si="27"/>
        <v>1807</v>
      </c>
    </row>
    <row r="847" spans="1:7" x14ac:dyDescent="0.35">
      <c r="A847" t="str">
        <f t="shared" si="26"/>
        <v>20183119203</v>
      </c>
      <c r="B847">
        <v>3119203</v>
      </c>
      <c r="C847" t="s">
        <v>50</v>
      </c>
      <c r="D847">
        <v>2018</v>
      </c>
      <c r="E847">
        <v>608</v>
      </c>
      <c r="F847">
        <v>148</v>
      </c>
      <c r="G847">
        <f t="shared" si="27"/>
        <v>756</v>
      </c>
    </row>
    <row r="848" spans="1:7" x14ac:dyDescent="0.35">
      <c r="A848" t="str">
        <f t="shared" si="26"/>
        <v>20183119500</v>
      </c>
      <c r="B848">
        <v>3119500</v>
      </c>
      <c r="C848" t="s">
        <v>51</v>
      </c>
      <c r="D848">
        <v>2018</v>
      </c>
      <c r="E848">
        <v>474</v>
      </c>
      <c r="F848">
        <v>248</v>
      </c>
      <c r="G848">
        <f t="shared" si="27"/>
        <v>722</v>
      </c>
    </row>
    <row r="849" spans="1:7" x14ac:dyDescent="0.35">
      <c r="A849" t="str">
        <f t="shared" si="26"/>
        <v>20183120102</v>
      </c>
      <c r="B849">
        <v>3120102</v>
      </c>
      <c r="C849" t="s">
        <v>52</v>
      </c>
      <c r="D849">
        <v>2018</v>
      </c>
      <c r="E849">
        <v>326</v>
      </c>
      <c r="F849">
        <v>0</v>
      </c>
      <c r="G849">
        <f t="shared" si="27"/>
        <v>326</v>
      </c>
    </row>
    <row r="850" spans="1:7" x14ac:dyDescent="0.35">
      <c r="A850" t="str">
        <f t="shared" si="26"/>
        <v>20183120151</v>
      </c>
      <c r="B850">
        <v>3120151</v>
      </c>
      <c r="C850" t="s">
        <v>53</v>
      </c>
      <c r="D850">
        <v>2018</v>
      </c>
      <c r="E850">
        <v>406</v>
      </c>
      <c r="F850">
        <v>169</v>
      </c>
      <c r="G850">
        <f t="shared" si="27"/>
        <v>575</v>
      </c>
    </row>
    <row r="851" spans="1:7" x14ac:dyDescent="0.35">
      <c r="A851" t="str">
        <f t="shared" si="26"/>
        <v>20183120300</v>
      </c>
      <c r="B851">
        <v>3120300</v>
      </c>
      <c r="C851" t="s">
        <v>54</v>
      </c>
      <c r="D851">
        <v>2018</v>
      </c>
      <c r="E851">
        <v>406</v>
      </c>
      <c r="F851">
        <v>0</v>
      </c>
      <c r="G851">
        <f t="shared" si="27"/>
        <v>406</v>
      </c>
    </row>
    <row r="852" spans="1:7" x14ac:dyDescent="0.35">
      <c r="A852" t="str">
        <f t="shared" si="26"/>
        <v>20183120839</v>
      </c>
      <c r="B852">
        <v>3120839</v>
      </c>
      <c r="C852" t="s">
        <v>55</v>
      </c>
      <c r="D852">
        <v>2018</v>
      </c>
      <c r="E852">
        <v>330</v>
      </c>
      <c r="F852">
        <v>0</v>
      </c>
      <c r="G852">
        <f t="shared" si="27"/>
        <v>330</v>
      </c>
    </row>
    <row r="853" spans="1:7" x14ac:dyDescent="0.35">
      <c r="A853" t="str">
        <f t="shared" si="26"/>
        <v>20183120870</v>
      </c>
      <c r="B853">
        <v>3120870</v>
      </c>
      <c r="C853" t="s">
        <v>56</v>
      </c>
      <c r="D853">
        <v>2018</v>
      </c>
      <c r="E853">
        <v>624</v>
      </c>
      <c r="F853">
        <v>0</v>
      </c>
      <c r="G853">
        <f t="shared" si="27"/>
        <v>624</v>
      </c>
    </row>
    <row r="854" spans="1:7" x14ac:dyDescent="0.35">
      <c r="A854" t="str">
        <f t="shared" si="26"/>
        <v>20183120904</v>
      </c>
      <c r="B854">
        <v>3120904</v>
      </c>
      <c r="C854" t="s">
        <v>57</v>
      </c>
      <c r="D854">
        <v>2018</v>
      </c>
      <c r="E854">
        <v>4437</v>
      </c>
      <c r="F854">
        <v>0</v>
      </c>
      <c r="G854">
        <f t="shared" si="27"/>
        <v>4437</v>
      </c>
    </row>
    <row r="855" spans="1:7" x14ac:dyDescent="0.35">
      <c r="A855" t="str">
        <f t="shared" si="26"/>
        <v>20183121001</v>
      </c>
      <c r="B855">
        <v>3121001</v>
      </c>
      <c r="C855" t="s">
        <v>58</v>
      </c>
      <c r="D855">
        <v>2018</v>
      </c>
      <c r="E855">
        <v>420</v>
      </c>
      <c r="F855">
        <v>0</v>
      </c>
      <c r="G855">
        <f t="shared" si="27"/>
        <v>420</v>
      </c>
    </row>
    <row r="856" spans="1:7" x14ac:dyDescent="0.35">
      <c r="A856" t="str">
        <f t="shared" si="26"/>
        <v>20183121605</v>
      </c>
      <c r="B856">
        <v>3121605</v>
      </c>
      <c r="C856" t="s">
        <v>59</v>
      </c>
      <c r="D856">
        <v>2018</v>
      </c>
      <c r="E856">
        <v>1014</v>
      </c>
      <c r="F856">
        <v>154</v>
      </c>
      <c r="G856">
        <f t="shared" si="27"/>
        <v>1168</v>
      </c>
    </row>
    <row r="857" spans="1:7" x14ac:dyDescent="0.35">
      <c r="A857" t="str">
        <f t="shared" si="26"/>
        <v>20183122108</v>
      </c>
      <c r="B857">
        <v>3122108</v>
      </c>
      <c r="C857" t="s">
        <v>60</v>
      </c>
      <c r="D857">
        <v>2018</v>
      </c>
      <c r="E857">
        <v>156</v>
      </c>
      <c r="F857">
        <v>0</v>
      </c>
      <c r="G857">
        <f t="shared" si="27"/>
        <v>156</v>
      </c>
    </row>
    <row r="858" spans="1:7" x14ac:dyDescent="0.35">
      <c r="A858" t="str">
        <f t="shared" si="26"/>
        <v>20183122207</v>
      </c>
      <c r="B858">
        <v>3122207</v>
      </c>
      <c r="C858" t="s">
        <v>61</v>
      </c>
      <c r="D858">
        <v>2018</v>
      </c>
      <c r="E858">
        <v>582</v>
      </c>
      <c r="F858">
        <v>0</v>
      </c>
      <c r="G858">
        <f t="shared" si="27"/>
        <v>582</v>
      </c>
    </row>
    <row r="859" spans="1:7" x14ac:dyDescent="0.35">
      <c r="A859" t="str">
        <f t="shared" si="26"/>
        <v>20183122355</v>
      </c>
      <c r="B859">
        <v>3122355</v>
      </c>
      <c r="C859" t="s">
        <v>62</v>
      </c>
      <c r="D859">
        <v>2018</v>
      </c>
      <c r="E859">
        <v>555</v>
      </c>
      <c r="F859">
        <v>224</v>
      </c>
      <c r="G859">
        <f t="shared" si="27"/>
        <v>779</v>
      </c>
    </row>
    <row r="860" spans="1:7" x14ac:dyDescent="0.35">
      <c r="A860" t="str">
        <f t="shared" si="26"/>
        <v>20183122454</v>
      </c>
      <c r="B860">
        <v>3122454</v>
      </c>
      <c r="C860" t="s">
        <v>63</v>
      </c>
      <c r="D860">
        <v>2018</v>
      </c>
      <c r="E860">
        <v>658</v>
      </c>
      <c r="F860">
        <v>0</v>
      </c>
      <c r="G860">
        <f t="shared" si="27"/>
        <v>658</v>
      </c>
    </row>
    <row r="861" spans="1:7" x14ac:dyDescent="0.35">
      <c r="A861" t="str">
        <f t="shared" si="26"/>
        <v>20183122470</v>
      </c>
      <c r="B861">
        <v>3122470</v>
      </c>
      <c r="C861" t="s">
        <v>64</v>
      </c>
      <c r="D861">
        <v>2018</v>
      </c>
      <c r="E861">
        <v>112</v>
      </c>
      <c r="F861">
        <v>32</v>
      </c>
      <c r="G861">
        <f t="shared" si="27"/>
        <v>144</v>
      </c>
    </row>
    <row r="862" spans="1:7" x14ac:dyDescent="0.35">
      <c r="A862" t="str">
        <f t="shared" si="26"/>
        <v>20183123106</v>
      </c>
      <c r="B862">
        <v>3123106</v>
      </c>
      <c r="C862" t="s">
        <v>65</v>
      </c>
      <c r="D862">
        <v>2018</v>
      </c>
      <c r="E862">
        <v>324</v>
      </c>
      <c r="F862">
        <v>0</v>
      </c>
      <c r="G862">
        <f t="shared" si="27"/>
        <v>324</v>
      </c>
    </row>
    <row r="863" spans="1:7" x14ac:dyDescent="0.35">
      <c r="A863" t="str">
        <f t="shared" si="26"/>
        <v>20183123700</v>
      </c>
      <c r="B863">
        <v>3123700</v>
      </c>
      <c r="C863" t="s">
        <v>66</v>
      </c>
      <c r="D863">
        <v>2018</v>
      </c>
      <c r="E863">
        <v>704</v>
      </c>
      <c r="F863">
        <v>149</v>
      </c>
      <c r="G863">
        <f t="shared" si="27"/>
        <v>853</v>
      </c>
    </row>
    <row r="864" spans="1:7" x14ac:dyDescent="0.35">
      <c r="A864" t="str">
        <f t="shared" si="26"/>
        <v>20183123809</v>
      </c>
      <c r="B864">
        <v>3123809</v>
      </c>
      <c r="C864" t="s">
        <v>67</v>
      </c>
      <c r="D864">
        <v>2018</v>
      </c>
      <c r="E864">
        <v>458</v>
      </c>
      <c r="F864">
        <v>0</v>
      </c>
      <c r="G864">
        <f t="shared" si="27"/>
        <v>458</v>
      </c>
    </row>
    <row r="865" spans="1:7" x14ac:dyDescent="0.35">
      <c r="A865" t="str">
        <f t="shared" si="26"/>
        <v>20183124302</v>
      </c>
      <c r="B865">
        <v>3124302</v>
      </c>
      <c r="C865" t="s">
        <v>68</v>
      </c>
      <c r="D865">
        <v>2018</v>
      </c>
      <c r="E865">
        <v>977</v>
      </c>
      <c r="F865">
        <v>0</v>
      </c>
      <c r="G865">
        <f t="shared" si="27"/>
        <v>977</v>
      </c>
    </row>
    <row r="866" spans="1:7" x14ac:dyDescent="0.35">
      <c r="A866" t="str">
        <f t="shared" si="26"/>
        <v>20183125408</v>
      </c>
      <c r="B866">
        <v>3125408</v>
      </c>
      <c r="C866" t="s">
        <v>69</v>
      </c>
      <c r="D866">
        <v>2018</v>
      </c>
      <c r="E866">
        <v>382</v>
      </c>
      <c r="F866">
        <v>0</v>
      </c>
      <c r="G866">
        <f t="shared" si="27"/>
        <v>382</v>
      </c>
    </row>
    <row r="867" spans="1:7" x14ac:dyDescent="0.35">
      <c r="A867" t="str">
        <f t="shared" si="26"/>
        <v>20183125606</v>
      </c>
      <c r="B867">
        <v>3125606</v>
      </c>
      <c r="C867" t="s">
        <v>70</v>
      </c>
      <c r="D867">
        <v>2018</v>
      </c>
      <c r="E867">
        <v>517</v>
      </c>
      <c r="F867">
        <v>24</v>
      </c>
      <c r="G867">
        <f t="shared" si="27"/>
        <v>541</v>
      </c>
    </row>
    <row r="868" spans="1:7" x14ac:dyDescent="0.35">
      <c r="A868" t="str">
        <f t="shared" si="26"/>
        <v>20183125705</v>
      </c>
      <c r="B868">
        <v>3125705</v>
      </c>
      <c r="C868" t="s">
        <v>71</v>
      </c>
      <c r="D868">
        <v>2018</v>
      </c>
      <c r="E868">
        <v>808</v>
      </c>
      <c r="F868">
        <v>414</v>
      </c>
      <c r="G868">
        <f t="shared" si="27"/>
        <v>1222</v>
      </c>
    </row>
    <row r="869" spans="1:7" x14ac:dyDescent="0.35">
      <c r="A869" t="str">
        <f t="shared" si="26"/>
        <v>20183125804</v>
      </c>
      <c r="B869">
        <v>3125804</v>
      </c>
      <c r="C869" t="s">
        <v>72</v>
      </c>
      <c r="D869">
        <v>2018</v>
      </c>
      <c r="E869">
        <v>188</v>
      </c>
      <c r="F869">
        <v>0</v>
      </c>
      <c r="G869">
        <f t="shared" si="27"/>
        <v>188</v>
      </c>
    </row>
    <row r="870" spans="1:7" x14ac:dyDescent="0.35">
      <c r="A870" t="str">
        <f t="shared" si="26"/>
        <v>20183126208</v>
      </c>
      <c r="B870">
        <v>3126208</v>
      </c>
      <c r="C870" t="s">
        <v>73</v>
      </c>
      <c r="D870">
        <v>2018</v>
      </c>
      <c r="E870">
        <v>529</v>
      </c>
      <c r="F870">
        <v>190</v>
      </c>
      <c r="G870">
        <f t="shared" si="27"/>
        <v>719</v>
      </c>
    </row>
    <row r="871" spans="1:7" x14ac:dyDescent="0.35">
      <c r="A871" t="str">
        <f t="shared" si="26"/>
        <v>20183126505</v>
      </c>
      <c r="B871">
        <v>3126505</v>
      </c>
      <c r="C871" t="s">
        <v>74</v>
      </c>
      <c r="D871">
        <v>2018</v>
      </c>
      <c r="E871">
        <v>160</v>
      </c>
      <c r="F871">
        <v>31</v>
      </c>
      <c r="G871">
        <f t="shared" si="27"/>
        <v>191</v>
      </c>
    </row>
    <row r="872" spans="1:7" x14ac:dyDescent="0.35">
      <c r="A872" t="str">
        <f t="shared" si="26"/>
        <v>20183126604</v>
      </c>
      <c r="B872">
        <v>3126604</v>
      </c>
      <c r="C872" t="s">
        <v>75</v>
      </c>
      <c r="D872">
        <v>2018</v>
      </c>
      <c r="E872">
        <v>347</v>
      </c>
      <c r="F872">
        <v>52</v>
      </c>
      <c r="G872">
        <f t="shared" si="27"/>
        <v>399</v>
      </c>
    </row>
    <row r="873" spans="1:7" x14ac:dyDescent="0.35">
      <c r="A873" t="str">
        <f t="shared" si="26"/>
        <v>20183126703</v>
      </c>
      <c r="B873">
        <v>3126703</v>
      </c>
      <c r="C873" t="s">
        <v>76</v>
      </c>
      <c r="D873">
        <v>2018</v>
      </c>
      <c r="E873">
        <v>778</v>
      </c>
      <c r="F873">
        <v>178</v>
      </c>
      <c r="G873">
        <f t="shared" si="27"/>
        <v>956</v>
      </c>
    </row>
    <row r="874" spans="1:7" x14ac:dyDescent="0.35">
      <c r="A874" t="str">
        <f t="shared" si="26"/>
        <v>20183126752</v>
      </c>
      <c r="B874">
        <v>3126752</v>
      </c>
      <c r="C874" t="s">
        <v>77</v>
      </c>
      <c r="D874">
        <v>2018</v>
      </c>
      <c r="E874">
        <v>312</v>
      </c>
      <c r="F874">
        <v>0</v>
      </c>
      <c r="G874">
        <f t="shared" si="27"/>
        <v>312</v>
      </c>
    </row>
    <row r="875" spans="1:7" x14ac:dyDescent="0.35">
      <c r="A875" t="str">
        <f t="shared" si="26"/>
        <v>20183126802</v>
      </c>
      <c r="B875">
        <v>3126802</v>
      </c>
      <c r="C875" t="s">
        <v>78</v>
      </c>
      <c r="D875">
        <v>2018</v>
      </c>
      <c r="E875">
        <v>331</v>
      </c>
      <c r="F875">
        <v>203</v>
      </c>
      <c r="G875">
        <f t="shared" si="27"/>
        <v>534</v>
      </c>
    </row>
    <row r="876" spans="1:7" x14ac:dyDescent="0.35">
      <c r="A876" t="str">
        <f t="shared" si="26"/>
        <v>20183126901</v>
      </c>
      <c r="B876">
        <v>3126901</v>
      </c>
      <c r="C876" t="s">
        <v>79</v>
      </c>
      <c r="D876">
        <v>2018</v>
      </c>
      <c r="E876">
        <v>346</v>
      </c>
      <c r="F876">
        <v>0</v>
      </c>
      <c r="G876">
        <f t="shared" si="27"/>
        <v>346</v>
      </c>
    </row>
    <row r="877" spans="1:7" x14ac:dyDescent="0.35">
      <c r="A877" t="str">
        <f t="shared" si="26"/>
        <v>20183126950</v>
      </c>
      <c r="B877">
        <v>3126950</v>
      </c>
      <c r="C877" t="s">
        <v>80</v>
      </c>
      <c r="D877">
        <v>2018</v>
      </c>
      <c r="E877">
        <v>160</v>
      </c>
      <c r="F877">
        <v>112</v>
      </c>
      <c r="G877">
        <f t="shared" si="27"/>
        <v>272</v>
      </c>
    </row>
    <row r="878" spans="1:7" x14ac:dyDescent="0.35">
      <c r="A878" t="str">
        <f t="shared" si="26"/>
        <v>20183127057</v>
      </c>
      <c r="B878">
        <v>3127057</v>
      </c>
      <c r="C878" t="s">
        <v>81</v>
      </c>
      <c r="D878">
        <v>2018</v>
      </c>
      <c r="E878">
        <v>219</v>
      </c>
      <c r="F878">
        <v>89</v>
      </c>
      <c r="G878">
        <f t="shared" si="27"/>
        <v>308</v>
      </c>
    </row>
    <row r="879" spans="1:7" x14ac:dyDescent="0.35">
      <c r="A879" t="str">
        <f t="shared" si="26"/>
        <v>20183127073</v>
      </c>
      <c r="B879">
        <v>3127073</v>
      </c>
      <c r="C879" t="s">
        <v>82</v>
      </c>
      <c r="D879">
        <v>2018</v>
      </c>
      <c r="E879">
        <v>265</v>
      </c>
      <c r="F879">
        <v>0</v>
      </c>
      <c r="G879">
        <f t="shared" si="27"/>
        <v>265</v>
      </c>
    </row>
    <row r="880" spans="1:7" x14ac:dyDescent="0.35">
      <c r="A880" t="str">
        <f t="shared" si="26"/>
        <v>20183127305</v>
      </c>
      <c r="B880">
        <v>3127305</v>
      </c>
      <c r="C880" t="s">
        <v>83</v>
      </c>
      <c r="D880">
        <v>2018</v>
      </c>
      <c r="E880">
        <v>480</v>
      </c>
      <c r="F880">
        <v>0</v>
      </c>
      <c r="G880">
        <f t="shared" si="27"/>
        <v>480</v>
      </c>
    </row>
    <row r="881" spans="1:7" x14ac:dyDescent="0.35">
      <c r="A881" t="str">
        <f t="shared" si="26"/>
        <v>20183127339</v>
      </c>
      <c r="B881">
        <v>3127339</v>
      </c>
      <c r="C881" t="s">
        <v>84</v>
      </c>
      <c r="D881">
        <v>2018</v>
      </c>
      <c r="E881">
        <v>119</v>
      </c>
      <c r="F881">
        <v>105</v>
      </c>
      <c r="G881">
        <f t="shared" si="27"/>
        <v>224</v>
      </c>
    </row>
    <row r="882" spans="1:7" x14ac:dyDescent="0.35">
      <c r="A882" t="str">
        <f t="shared" si="26"/>
        <v>20183127354</v>
      </c>
      <c r="B882">
        <v>3127354</v>
      </c>
      <c r="C882" t="s">
        <v>85</v>
      </c>
      <c r="D882">
        <v>2018</v>
      </c>
      <c r="E882">
        <v>205</v>
      </c>
      <c r="F882">
        <v>0</v>
      </c>
      <c r="G882">
        <f t="shared" si="27"/>
        <v>205</v>
      </c>
    </row>
    <row r="883" spans="1:7" x14ac:dyDescent="0.35">
      <c r="A883" t="str">
        <f t="shared" si="26"/>
        <v>20183127370</v>
      </c>
      <c r="B883">
        <v>3127370</v>
      </c>
      <c r="C883" t="s">
        <v>86</v>
      </c>
      <c r="D883">
        <v>2018</v>
      </c>
      <c r="E883">
        <v>275</v>
      </c>
      <c r="F883">
        <v>0</v>
      </c>
      <c r="G883">
        <f t="shared" si="27"/>
        <v>275</v>
      </c>
    </row>
    <row r="884" spans="1:7" x14ac:dyDescent="0.35">
      <c r="A884" t="str">
        <f t="shared" si="26"/>
        <v>20183127503</v>
      </c>
      <c r="B884">
        <v>3127503</v>
      </c>
      <c r="C884" t="s">
        <v>87</v>
      </c>
      <c r="D884">
        <v>2018</v>
      </c>
      <c r="E884">
        <v>405</v>
      </c>
      <c r="F884">
        <v>0</v>
      </c>
      <c r="G884">
        <f t="shared" si="27"/>
        <v>405</v>
      </c>
    </row>
    <row r="885" spans="1:7" x14ac:dyDescent="0.35">
      <c r="A885" t="str">
        <f t="shared" si="26"/>
        <v>20183127602</v>
      </c>
      <c r="B885">
        <v>3127602</v>
      </c>
      <c r="C885" t="s">
        <v>88</v>
      </c>
      <c r="D885">
        <v>2018</v>
      </c>
      <c r="E885">
        <v>745</v>
      </c>
      <c r="F885">
        <v>55</v>
      </c>
      <c r="G885">
        <f t="shared" si="27"/>
        <v>800</v>
      </c>
    </row>
    <row r="886" spans="1:7" x14ac:dyDescent="0.35">
      <c r="A886" t="str">
        <f t="shared" si="26"/>
        <v>20183127701</v>
      </c>
      <c r="B886">
        <v>3127701</v>
      </c>
      <c r="C886" t="s">
        <v>89</v>
      </c>
      <c r="D886">
        <v>2018</v>
      </c>
      <c r="E886">
        <v>6376</v>
      </c>
      <c r="F886">
        <v>3256</v>
      </c>
      <c r="G886">
        <f t="shared" si="27"/>
        <v>9632</v>
      </c>
    </row>
    <row r="887" spans="1:7" x14ac:dyDescent="0.35">
      <c r="A887" t="str">
        <f t="shared" si="26"/>
        <v>20183127800</v>
      </c>
      <c r="B887">
        <v>3127800</v>
      </c>
      <c r="C887" t="s">
        <v>90</v>
      </c>
      <c r="D887">
        <v>2018</v>
      </c>
      <c r="E887">
        <v>749</v>
      </c>
      <c r="F887">
        <v>495</v>
      </c>
      <c r="G887">
        <f t="shared" si="27"/>
        <v>1244</v>
      </c>
    </row>
    <row r="888" spans="1:7" x14ac:dyDescent="0.35">
      <c r="A888" t="str">
        <f t="shared" si="26"/>
        <v>20183128006</v>
      </c>
      <c r="B888">
        <v>3128006</v>
      </c>
      <c r="C888" t="s">
        <v>91</v>
      </c>
      <c r="D888">
        <v>2018</v>
      </c>
      <c r="E888">
        <v>1330</v>
      </c>
      <c r="F888">
        <v>0</v>
      </c>
      <c r="G888">
        <f t="shared" si="27"/>
        <v>1330</v>
      </c>
    </row>
    <row r="889" spans="1:7" x14ac:dyDescent="0.35">
      <c r="A889" t="str">
        <f t="shared" si="26"/>
        <v>20183128253</v>
      </c>
      <c r="B889">
        <v>3128253</v>
      </c>
      <c r="C889" t="s">
        <v>92</v>
      </c>
      <c r="D889">
        <v>2018</v>
      </c>
      <c r="E889">
        <v>354</v>
      </c>
      <c r="F889">
        <v>0</v>
      </c>
      <c r="G889">
        <f t="shared" si="27"/>
        <v>354</v>
      </c>
    </row>
    <row r="890" spans="1:7" x14ac:dyDescent="0.35">
      <c r="A890" t="str">
        <f t="shared" si="26"/>
        <v>20183129608</v>
      </c>
      <c r="B890">
        <v>3129608</v>
      </c>
      <c r="C890" t="s">
        <v>93</v>
      </c>
      <c r="D890">
        <v>2018</v>
      </c>
      <c r="E890">
        <v>549</v>
      </c>
      <c r="F890">
        <v>25</v>
      </c>
      <c r="G890">
        <f t="shared" si="27"/>
        <v>574</v>
      </c>
    </row>
    <row r="891" spans="1:7" x14ac:dyDescent="0.35">
      <c r="A891" t="str">
        <f t="shared" si="26"/>
        <v>20183129657</v>
      </c>
      <c r="B891">
        <v>3129657</v>
      </c>
      <c r="C891" t="s">
        <v>94</v>
      </c>
      <c r="D891">
        <v>2018</v>
      </c>
      <c r="E891">
        <v>219</v>
      </c>
      <c r="F891">
        <v>191</v>
      </c>
      <c r="G891">
        <f t="shared" si="27"/>
        <v>410</v>
      </c>
    </row>
    <row r="892" spans="1:7" x14ac:dyDescent="0.35">
      <c r="A892" t="str">
        <f t="shared" si="26"/>
        <v>20183130051</v>
      </c>
      <c r="B892">
        <v>3130051</v>
      </c>
      <c r="C892" t="s">
        <v>95</v>
      </c>
      <c r="D892">
        <v>2018</v>
      </c>
      <c r="E892">
        <v>469</v>
      </c>
      <c r="F892">
        <v>0</v>
      </c>
      <c r="G892">
        <f t="shared" si="27"/>
        <v>469</v>
      </c>
    </row>
    <row r="893" spans="1:7" x14ac:dyDescent="0.35">
      <c r="A893" t="str">
        <f t="shared" si="26"/>
        <v>20183130556</v>
      </c>
      <c r="B893">
        <v>3130556</v>
      </c>
      <c r="C893" t="s">
        <v>96</v>
      </c>
      <c r="D893">
        <v>2018</v>
      </c>
      <c r="E893">
        <v>491</v>
      </c>
      <c r="F893">
        <v>0</v>
      </c>
      <c r="G893">
        <f t="shared" si="27"/>
        <v>491</v>
      </c>
    </row>
    <row r="894" spans="1:7" x14ac:dyDescent="0.35">
      <c r="A894" t="str">
        <f t="shared" si="26"/>
        <v>20183130655</v>
      </c>
      <c r="B894">
        <v>3130655</v>
      </c>
      <c r="C894" t="s">
        <v>97</v>
      </c>
      <c r="D894">
        <v>2018</v>
      </c>
      <c r="E894">
        <v>385</v>
      </c>
      <c r="F894">
        <v>83</v>
      </c>
      <c r="G894">
        <f t="shared" si="27"/>
        <v>468</v>
      </c>
    </row>
    <row r="895" spans="1:7" x14ac:dyDescent="0.35">
      <c r="A895" t="str">
        <f t="shared" si="26"/>
        <v>20183130903</v>
      </c>
      <c r="B895">
        <v>3130903</v>
      </c>
      <c r="C895" t="s">
        <v>98</v>
      </c>
      <c r="D895">
        <v>2018</v>
      </c>
      <c r="E895">
        <v>832</v>
      </c>
      <c r="F895">
        <v>71</v>
      </c>
      <c r="G895">
        <f t="shared" si="27"/>
        <v>903</v>
      </c>
    </row>
    <row r="896" spans="1:7" x14ac:dyDescent="0.35">
      <c r="A896" t="str">
        <f t="shared" si="26"/>
        <v>20183131109</v>
      </c>
      <c r="B896">
        <v>3131109</v>
      </c>
      <c r="C896" t="s">
        <v>99</v>
      </c>
      <c r="D896">
        <v>2018</v>
      </c>
      <c r="E896">
        <v>445</v>
      </c>
      <c r="F896">
        <v>0</v>
      </c>
      <c r="G896">
        <f t="shared" si="27"/>
        <v>445</v>
      </c>
    </row>
    <row r="897" spans="1:7" x14ac:dyDescent="0.35">
      <c r="A897" t="str">
        <f t="shared" si="26"/>
        <v>20183131208</v>
      </c>
      <c r="B897">
        <v>3131208</v>
      </c>
      <c r="C897" t="s">
        <v>100</v>
      </c>
      <c r="D897">
        <v>2018</v>
      </c>
      <c r="E897">
        <v>702</v>
      </c>
      <c r="F897">
        <v>439</v>
      </c>
      <c r="G897">
        <f t="shared" si="27"/>
        <v>1141</v>
      </c>
    </row>
    <row r="898" spans="1:7" x14ac:dyDescent="0.35">
      <c r="A898" t="str">
        <f t="shared" si="26"/>
        <v>20183131802</v>
      </c>
      <c r="B898">
        <v>3131802</v>
      </c>
      <c r="C898" t="s">
        <v>101</v>
      </c>
      <c r="D898">
        <v>2018</v>
      </c>
      <c r="E898">
        <v>679</v>
      </c>
      <c r="F898">
        <v>0</v>
      </c>
      <c r="G898">
        <f t="shared" si="27"/>
        <v>679</v>
      </c>
    </row>
    <row r="899" spans="1:7" x14ac:dyDescent="0.35">
      <c r="A899" t="str">
        <f t="shared" ref="A899:A962" si="28">D899&amp;B899</f>
        <v>20183132008</v>
      </c>
      <c r="B899">
        <v>3132008</v>
      </c>
      <c r="C899" t="s">
        <v>102</v>
      </c>
      <c r="D899">
        <v>2018</v>
      </c>
      <c r="E899">
        <v>202</v>
      </c>
      <c r="F899">
        <v>29</v>
      </c>
      <c r="G899">
        <f t="shared" ref="G899:G962" si="29">SUM(E899:F899)</f>
        <v>231</v>
      </c>
    </row>
    <row r="900" spans="1:7" x14ac:dyDescent="0.35">
      <c r="A900" t="str">
        <f t="shared" si="28"/>
        <v>20183132107</v>
      </c>
      <c r="B900">
        <v>3132107</v>
      </c>
      <c r="C900" t="s">
        <v>103</v>
      </c>
      <c r="D900">
        <v>2018</v>
      </c>
      <c r="E900">
        <v>1143</v>
      </c>
      <c r="F900">
        <v>935</v>
      </c>
      <c r="G900">
        <f t="shared" si="29"/>
        <v>2078</v>
      </c>
    </row>
    <row r="901" spans="1:7" x14ac:dyDescent="0.35">
      <c r="A901" t="str">
        <f t="shared" si="28"/>
        <v>20183132305</v>
      </c>
      <c r="B901">
        <v>3132305</v>
      </c>
      <c r="C901" t="s">
        <v>104</v>
      </c>
      <c r="D901">
        <v>2018</v>
      </c>
      <c r="E901">
        <v>673</v>
      </c>
      <c r="F901">
        <v>445</v>
      </c>
      <c r="G901">
        <f t="shared" si="29"/>
        <v>1118</v>
      </c>
    </row>
    <row r="902" spans="1:7" x14ac:dyDescent="0.35">
      <c r="A902" t="str">
        <f t="shared" si="28"/>
        <v>20183132503</v>
      </c>
      <c r="B902">
        <v>3132503</v>
      </c>
      <c r="C902" t="s">
        <v>105</v>
      </c>
      <c r="D902">
        <v>2018</v>
      </c>
      <c r="E902">
        <v>1465</v>
      </c>
      <c r="F902">
        <v>300</v>
      </c>
      <c r="G902">
        <f t="shared" si="29"/>
        <v>1765</v>
      </c>
    </row>
    <row r="903" spans="1:7" x14ac:dyDescent="0.35">
      <c r="A903" t="str">
        <f t="shared" si="28"/>
        <v>20183132701</v>
      </c>
      <c r="B903">
        <v>3132701</v>
      </c>
      <c r="C903" t="s">
        <v>106</v>
      </c>
      <c r="D903">
        <v>2018</v>
      </c>
      <c r="E903">
        <v>620</v>
      </c>
      <c r="F903">
        <v>428</v>
      </c>
      <c r="G903">
        <f t="shared" si="29"/>
        <v>1048</v>
      </c>
    </row>
    <row r="904" spans="1:7" x14ac:dyDescent="0.35">
      <c r="A904" t="str">
        <f t="shared" si="28"/>
        <v>20183133204</v>
      </c>
      <c r="B904">
        <v>3133204</v>
      </c>
      <c r="C904" t="s">
        <v>107</v>
      </c>
      <c r="D904">
        <v>2018</v>
      </c>
      <c r="E904">
        <v>850</v>
      </c>
      <c r="F904">
        <v>0</v>
      </c>
      <c r="G904">
        <f t="shared" si="29"/>
        <v>850</v>
      </c>
    </row>
    <row r="905" spans="1:7" x14ac:dyDescent="0.35">
      <c r="A905" t="str">
        <f t="shared" si="28"/>
        <v>20183133303</v>
      </c>
      <c r="B905">
        <v>3133303</v>
      </c>
      <c r="C905" t="s">
        <v>108</v>
      </c>
      <c r="D905">
        <v>2018</v>
      </c>
      <c r="E905">
        <v>735</v>
      </c>
      <c r="F905">
        <v>276</v>
      </c>
      <c r="G905">
        <f t="shared" si="29"/>
        <v>1011</v>
      </c>
    </row>
    <row r="906" spans="1:7" x14ac:dyDescent="0.35">
      <c r="A906" t="str">
        <f t="shared" si="28"/>
        <v>20183134004</v>
      </c>
      <c r="B906">
        <v>3134004</v>
      </c>
      <c r="C906" t="s">
        <v>109</v>
      </c>
      <c r="D906">
        <v>2018</v>
      </c>
      <c r="E906">
        <v>591</v>
      </c>
      <c r="F906">
        <v>301</v>
      </c>
      <c r="G906">
        <f t="shared" si="29"/>
        <v>892</v>
      </c>
    </row>
    <row r="907" spans="1:7" x14ac:dyDescent="0.35">
      <c r="A907" t="str">
        <f t="shared" si="28"/>
        <v>20183134103</v>
      </c>
      <c r="B907">
        <v>3134103</v>
      </c>
      <c r="C907" t="s">
        <v>110</v>
      </c>
      <c r="D907">
        <v>2018</v>
      </c>
      <c r="E907">
        <v>250</v>
      </c>
      <c r="F907">
        <v>176</v>
      </c>
      <c r="G907">
        <f t="shared" si="29"/>
        <v>426</v>
      </c>
    </row>
    <row r="908" spans="1:7" x14ac:dyDescent="0.35">
      <c r="A908" t="str">
        <f t="shared" si="28"/>
        <v>20183134707</v>
      </c>
      <c r="B908">
        <v>3134707</v>
      </c>
      <c r="C908" t="s">
        <v>111</v>
      </c>
      <c r="D908">
        <v>2018</v>
      </c>
      <c r="E908">
        <v>825</v>
      </c>
      <c r="F908">
        <v>23</v>
      </c>
      <c r="G908">
        <f t="shared" si="29"/>
        <v>848</v>
      </c>
    </row>
    <row r="909" spans="1:7" x14ac:dyDescent="0.35">
      <c r="A909" t="str">
        <f t="shared" si="28"/>
        <v>20183135050</v>
      </c>
      <c r="B909">
        <v>3135050</v>
      </c>
      <c r="C909" t="s">
        <v>112</v>
      </c>
      <c r="D909">
        <v>2018</v>
      </c>
      <c r="E909">
        <v>1007</v>
      </c>
      <c r="F909">
        <v>243</v>
      </c>
      <c r="G909">
        <f t="shared" si="29"/>
        <v>1250</v>
      </c>
    </row>
    <row r="910" spans="1:7" x14ac:dyDescent="0.35">
      <c r="A910" t="str">
        <f t="shared" si="28"/>
        <v>20183135076</v>
      </c>
      <c r="B910">
        <v>3135076</v>
      </c>
      <c r="C910" t="s">
        <v>113</v>
      </c>
      <c r="D910">
        <v>2018</v>
      </c>
      <c r="E910">
        <v>336</v>
      </c>
      <c r="F910">
        <v>0</v>
      </c>
      <c r="G910">
        <f t="shared" si="29"/>
        <v>336</v>
      </c>
    </row>
    <row r="911" spans="1:7" x14ac:dyDescent="0.35">
      <c r="A911" t="str">
        <f t="shared" si="28"/>
        <v>20183135100</v>
      </c>
      <c r="B911">
        <v>3135100</v>
      </c>
      <c r="C911" t="s">
        <v>114</v>
      </c>
      <c r="D911">
        <v>2018</v>
      </c>
      <c r="E911">
        <v>1884</v>
      </c>
      <c r="F911">
        <v>526</v>
      </c>
      <c r="G911">
        <f t="shared" si="29"/>
        <v>2410</v>
      </c>
    </row>
    <row r="912" spans="1:7" x14ac:dyDescent="0.35">
      <c r="A912" t="str">
        <f t="shared" si="28"/>
        <v>20183135209</v>
      </c>
      <c r="B912">
        <v>3135209</v>
      </c>
      <c r="C912" t="s">
        <v>115</v>
      </c>
      <c r="D912">
        <v>2018</v>
      </c>
      <c r="E912">
        <v>1531</v>
      </c>
      <c r="F912">
        <v>858</v>
      </c>
      <c r="G912">
        <f t="shared" si="29"/>
        <v>2389</v>
      </c>
    </row>
    <row r="913" spans="1:7" x14ac:dyDescent="0.35">
      <c r="A913" t="str">
        <f t="shared" si="28"/>
        <v>20183135357</v>
      </c>
      <c r="B913">
        <v>3135357</v>
      </c>
      <c r="C913" t="s">
        <v>116</v>
      </c>
      <c r="D913">
        <v>2018</v>
      </c>
      <c r="E913">
        <v>312</v>
      </c>
      <c r="F913">
        <v>315</v>
      </c>
      <c r="G913">
        <f t="shared" si="29"/>
        <v>627</v>
      </c>
    </row>
    <row r="914" spans="1:7" x14ac:dyDescent="0.35">
      <c r="A914" t="str">
        <f t="shared" si="28"/>
        <v>20183135456</v>
      </c>
      <c r="B914">
        <v>3135456</v>
      </c>
      <c r="C914" t="s">
        <v>117</v>
      </c>
      <c r="D914">
        <v>2018</v>
      </c>
      <c r="E914">
        <v>194</v>
      </c>
      <c r="F914">
        <v>0</v>
      </c>
      <c r="G914">
        <f t="shared" si="29"/>
        <v>194</v>
      </c>
    </row>
    <row r="915" spans="1:7" x14ac:dyDescent="0.35">
      <c r="A915" t="str">
        <f t="shared" si="28"/>
        <v>20183135605</v>
      </c>
      <c r="B915">
        <v>3135605</v>
      </c>
      <c r="C915" t="s">
        <v>118</v>
      </c>
      <c r="D915">
        <v>2018</v>
      </c>
      <c r="E915">
        <v>364</v>
      </c>
      <c r="F915">
        <v>15</v>
      </c>
      <c r="G915">
        <f t="shared" si="29"/>
        <v>379</v>
      </c>
    </row>
    <row r="916" spans="1:7" x14ac:dyDescent="0.35">
      <c r="A916" t="str">
        <f t="shared" si="28"/>
        <v>20183135803</v>
      </c>
      <c r="B916">
        <v>3135803</v>
      </c>
      <c r="C916" t="s">
        <v>119</v>
      </c>
      <c r="D916">
        <v>2018</v>
      </c>
      <c r="E916">
        <v>978</v>
      </c>
      <c r="F916">
        <v>137</v>
      </c>
      <c r="G916">
        <f t="shared" si="29"/>
        <v>1115</v>
      </c>
    </row>
    <row r="917" spans="1:7" x14ac:dyDescent="0.35">
      <c r="A917" t="str">
        <f t="shared" si="28"/>
        <v>20183136009</v>
      </c>
      <c r="B917">
        <v>3136009</v>
      </c>
      <c r="C917" t="s">
        <v>120</v>
      </c>
      <c r="D917">
        <v>2018</v>
      </c>
      <c r="E917">
        <v>977</v>
      </c>
      <c r="F917">
        <v>414</v>
      </c>
      <c r="G917">
        <f t="shared" si="29"/>
        <v>1391</v>
      </c>
    </row>
    <row r="918" spans="1:7" x14ac:dyDescent="0.35">
      <c r="A918" t="str">
        <f t="shared" si="28"/>
        <v>20183136405</v>
      </c>
      <c r="B918">
        <v>3136405</v>
      </c>
      <c r="C918" t="s">
        <v>121</v>
      </c>
      <c r="D918">
        <v>2018</v>
      </c>
      <c r="E918">
        <v>259</v>
      </c>
      <c r="F918">
        <v>255</v>
      </c>
      <c r="G918">
        <f t="shared" si="29"/>
        <v>514</v>
      </c>
    </row>
    <row r="919" spans="1:7" x14ac:dyDescent="0.35">
      <c r="A919" t="str">
        <f t="shared" si="28"/>
        <v>20183136504</v>
      </c>
      <c r="B919">
        <v>3136504</v>
      </c>
      <c r="C919" t="s">
        <v>122</v>
      </c>
      <c r="D919">
        <v>2018</v>
      </c>
      <c r="E919">
        <v>99</v>
      </c>
      <c r="F919">
        <v>84</v>
      </c>
      <c r="G919">
        <f t="shared" si="29"/>
        <v>183</v>
      </c>
    </row>
    <row r="920" spans="1:7" x14ac:dyDescent="0.35">
      <c r="A920" t="str">
        <f t="shared" si="28"/>
        <v>20183136520</v>
      </c>
      <c r="B920">
        <v>3136520</v>
      </c>
      <c r="C920" t="s">
        <v>123</v>
      </c>
      <c r="D920">
        <v>2018</v>
      </c>
      <c r="E920">
        <v>177</v>
      </c>
      <c r="F920">
        <v>0</v>
      </c>
      <c r="G920">
        <f t="shared" si="29"/>
        <v>177</v>
      </c>
    </row>
    <row r="921" spans="1:7" x14ac:dyDescent="0.35">
      <c r="A921" t="str">
        <f t="shared" si="28"/>
        <v>20183136553</v>
      </c>
      <c r="B921">
        <v>3136553</v>
      </c>
      <c r="C921" t="s">
        <v>124</v>
      </c>
      <c r="D921">
        <v>2018</v>
      </c>
      <c r="E921">
        <v>309</v>
      </c>
      <c r="F921">
        <v>0</v>
      </c>
      <c r="G921">
        <f t="shared" si="29"/>
        <v>309</v>
      </c>
    </row>
    <row r="922" spans="1:7" x14ac:dyDescent="0.35">
      <c r="A922" t="str">
        <f t="shared" si="28"/>
        <v>20183136579</v>
      </c>
      <c r="B922">
        <v>3136579</v>
      </c>
      <c r="C922" t="s">
        <v>125</v>
      </c>
      <c r="D922">
        <v>2018</v>
      </c>
      <c r="E922">
        <v>330</v>
      </c>
      <c r="F922">
        <v>0</v>
      </c>
      <c r="G922">
        <f t="shared" si="29"/>
        <v>330</v>
      </c>
    </row>
    <row r="923" spans="1:7" x14ac:dyDescent="0.35">
      <c r="A923" t="str">
        <f t="shared" si="28"/>
        <v>20183136801</v>
      </c>
      <c r="B923">
        <v>3136801</v>
      </c>
      <c r="C923" t="s">
        <v>126</v>
      </c>
      <c r="D923">
        <v>2018</v>
      </c>
      <c r="E923">
        <v>269</v>
      </c>
      <c r="F923">
        <v>0</v>
      </c>
      <c r="G923">
        <f t="shared" si="29"/>
        <v>269</v>
      </c>
    </row>
    <row r="924" spans="1:7" x14ac:dyDescent="0.35">
      <c r="A924" t="str">
        <f t="shared" si="28"/>
        <v>20183136959</v>
      </c>
      <c r="B924">
        <v>3136959</v>
      </c>
      <c r="C924" t="s">
        <v>127</v>
      </c>
      <c r="D924">
        <v>2018</v>
      </c>
      <c r="E924">
        <v>331</v>
      </c>
      <c r="F924">
        <v>169</v>
      </c>
      <c r="G924">
        <f t="shared" si="29"/>
        <v>500</v>
      </c>
    </row>
    <row r="925" spans="1:7" x14ac:dyDescent="0.35">
      <c r="A925" t="str">
        <f t="shared" si="28"/>
        <v>20183137007</v>
      </c>
      <c r="B925">
        <v>3137007</v>
      </c>
      <c r="C925" t="s">
        <v>128</v>
      </c>
      <c r="D925">
        <v>2018</v>
      </c>
      <c r="E925">
        <v>627</v>
      </c>
      <c r="F925">
        <v>216</v>
      </c>
      <c r="G925">
        <f t="shared" si="29"/>
        <v>843</v>
      </c>
    </row>
    <row r="926" spans="1:7" x14ac:dyDescent="0.35">
      <c r="A926" t="str">
        <f t="shared" si="28"/>
        <v>20183137304</v>
      </c>
      <c r="B926">
        <v>3137304</v>
      </c>
      <c r="C926" t="s">
        <v>129</v>
      </c>
      <c r="D926">
        <v>2018</v>
      </c>
      <c r="E926">
        <v>297</v>
      </c>
      <c r="F926">
        <v>0</v>
      </c>
      <c r="G926">
        <f t="shared" si="29"/>
        <v>297</v>
      </c>
    </row>
    <row r="927" spans="1:7" x14ac:dyDescent="0.35">
      <c r="A927" t="str">
        <f t="shared" si="28"/>
        <v>20183138104</v>
      </c>
      <c r="B927">
        <v>3138104</v>
      </c>
      <c r="C927" t="s">
        <v>130</v>
      </c>
      <c r="D927">
        <v>2018</v>
      </c>
      <c r="E927">
        <v>354</v>
      </c>
      <c r="F927">
        <v>119</v>
      </c>
      <c r="G927">
        <f t="shared" si="29"/>
        <v>473</v>
      </c>
    </row>
    <row r="928" spans="1:7" x14ac:dyDescent="0.35">
      <c r="A928" t="str">
        <f t="shared" si="28"/>
        <v>20183138351</v>
      </c>
      <c r="B928">
        <v>3138351</v>
      </c>
      <c r="C928" t="s">
        <v>131</v>
      </c>
      <c r="D928">
        <v>2018</v>
      </c>
      <c r="E928">
        <v>145</v>
      </c>
      <c r="F928">
        <v>87</v>
      </c>
      <c r="G928">
        <f t="shared" si="29"/>
        <v>232</v>
      </c>
    </row>
    <row r="929" spans="1:7" x14ac:dyDescent="0.35">
      <c r="A929" t="str">
        <f t="shared" si="28"/>
        <v>20183138658</v>
      </c>
      <c r="B929">
        <v>3138658</v>
      </c>
      <c r="C929" t="s">
        <v>132</v>
      </c>
      <c r="D929">
        <v>2018</v>
      </c>
      <c r="E929">
        <v>550</v>
      </c>
      <c r="F929">
        <v>187</v>
      </c>
      <c r="G929">
        <f t="shared" si="29"/>
        <v>737</v>
      </c>
    </row>
    <row r="930" spans="1:7" x14ac:dyDescent="0.35">
      <c r="A930" t="str">
        <f t="shared" si="28"/>
        <v>20183138682</v>
      </c>
      <c r="B930">
        <v>3138682</v>
      </c>
      <c r="C930" t="s">
        <v>133</v>
      </c>
      <c r="D930">
        <v>2018</v>
      </c>
      <c r="E930">
        <v>177</v>
      </c>
      <c r="F930">
        <v>88</v>
      </c>
      <c r="G930">
        <f t="shared" si="29"/>
        <v>265</v>
      </c>
    </row>
    <row r="931" spans="1:7" x14ac:dyDescent="0.35">
      <c r="A931" t="str">
        <f t="shared" si="28"/>
        <v>20183138906</v>
      </c>
      <c r="B931">
        <v>3138906</v>
      </c>
      <c r="C931" t="s">
        <v>134</v>
      </c>
      <c r="D931">
        <v>2018</v>
      </c>
      <c r="E931">
        <v>394</v>
      </c>
      <c r="F931">
        <v>0</v>
      </c>
      <c r="G931">
        <f t="shared" si="29"/>
        <v>394</v>
      </c>
    </row>
    <row r="932" spans="1:7" x14ac:dyDescent="0.35">
      <c r="A932" t="str">
        <f t="shared" si="28"/>
        <v>20183139201</v>
      </c>
      <c r="B932">
        <v>3139201</v>
      </c>
      <c r="C932" t="s">
        <v>135</v>
      </c>
      <c r="D932">
        <v>2018</v>
      </c>
      <c r="E932">
        <v>342</v>
      </c>
      <c r="F932">
        <v>132</v>
      </c>
      <c r="G932">
        <f t="shared" si="29"/>
        <v>474</v>
      </c>
    </row>
    <row r="933" spans="1:7" x14ac:dyDescent="0.35">
      <c r="A933" t="str">
        <f t="shared" si="28"/>
        <v>20183139250</v>
      </c>
      <c r="B933">
        <v>3139250</v>
      </c>
      <c r="C933" t="s">
        <v>136</v>
      </c>
      <c r="D933">
        <v>2018</v>
      </c>
      <c r="E933">
        <v>360</v>
      </c>
      <c r="F933">
        <v>0</v>
      </c>
      <c r="G933">
        <f t="shared" si="29"/>
        <v>360</v>
      </c>
    </row>
    <row r="934" spans="1:7" x14ac:dyDescent="0.35">
      <c r="A934" t="str">
        <f t="shared" si="28"/>
        <v>20183139300</v>
      </c>
      <c r="B934">
        <v>3139300</v>
      </c>
      <c r="C934" t="s">
        <v>137</v>
      </c>
      <c r="D934">
        <v>2018</v>
      </c>
      <c r="E934">
        <v>921</v>
      </c>
      <c r="F934">
        <v>496</v>
      </c>
      <c r="G934">
        <f t="shared" si="29"/>
        <v>1417</v>
      </c>
    </row>
    <row r="935" spans="1:7" x14ac:dyDescent="0.35">
      <c r="A935" t="str">
        <f t="shared" si="28"/>
        <v>20183139607</v>
      </c>
      <c r="B935">
        <v>3139607</v>
      </c>
      <c r="C935" t="s">
        <v>138</v>
      </c>
      <c r="D935">
        <v>2018</v>
      </c>
      <c r="E935">
        <v>1711</v>
      </c>
      <c r="F935">
        <v>672</v>
      </c>
      <c r="G935">
        <f t="shared" si="29"/>
        <v>2383</v>
      </c>
    </row>
    <row r="936" spans="1:7" x14ac:dyDescent="0.35">
      <c r="A936" t="str">
        <f t="shared" si="28"/>
        <v>20183140100</v>
      </c>
      <c r="B936">
        <v>3140100</v>
      </c>
      <c r="C936" t="s">
        <v>139</v>
      </c>
      <c r="D936">
        <v>2018</v>
      </c>
      <c r="E936">
        <v>293</v>
      </c>
      <c r="F936">
        <v>23</v>
      </c>
      <c r="G936">
        <f t="shared" si="29"/>
        <v>316</v>
      </c>
    </row>
    <row r="937" spans="1:7" x14ac:dyDescent="0.35">
      <c r="A937" t="str">
        <f t="shared" si="28"/>
        <v>20183140555</v>
      </c>
      <c r="B937">
        <v>3140555</v>
      </c>
      <c r="C937" t="s">
        <v>140</v>
      </c>
      <c r="D937">
        <v>2018</v>
      </c>
      <c r="E937">
        <v>390</v>
      </c>
      <c r="F937">
        <v>262</v>
      </c>
      <c r="G937">
        <f t="shared" si="29"/>
        <v>652</v>
      </c>
    </row>
    <row r="938" spans="1:7" x14ac:dyDescent="0.35">
      <c r="A938" t="str">
        <f t="shared" si="28"/>
        <v>20183140605</v>
      </c>
      <c r="B938">
        <v>3140605</v>
      </c>
      <c r="C938" t="s">
        <v>141</v>
      </c>
      <c r="D938">
        <v>2018</v>
      </c>
      <c r="E938">
        <v>360</v>
      </c>
      <c r="F938">
        <v>35</v>
      </c>
      <c r="G938">
        <f t="shared" si="29"/>
        <v>395</v>
      </c>
    </row>
    <row r="939" spans="1:7" x14ac:dyDescent="0.35">
      <c r="A939" t="str">
        <f t="shared" si="28"/>
        <v>20183171501</v>
      </c>
      <c r="B939">
        <v>3171501</v>
      </c>
      <c r="C939" t="s">
        <v>142</v>
      </c>
      <c r="D939">
        <v>2018</v>
      </c>
      <c r="E939">
        <v>309</v>
      </c>
      <c r="F939">
        <v>0</v>
      </c>
      <c r="G939">
        <f t="shared" si="29"/>
        <v>309</v>
      </c>
    </row>
    <row r="940" spans="1:7" x14ac:dyDescent="0.35">
      <c r="A940" t="str">
        <f t="shared" si="28"/>
        <v>20183140852</v>
      </c>
      <c r="B940">
        <v>3140852</v>
      </c>
      <c r="C940" t="s">
        <v>143</v>
      </c>
      <c r="D940">
        <v>2018</v>
      </c>
      <c r="E940">
        <v>568</v>
      </c>
      <c r="F940">
        <v>260</v>
      </c>
      <c r="G940">
        <f t="shared" si="29"/>
        <v>828</v>
      </c>
    </row>
    <row r="941" spans="1:7" x14ac:dyDescent="0.35">
      <c r="A941" t="str">
        <f t="shared" si="28"/>
        <v>20183141009</v>
      </c>
      <c r="B941">
        <v>3141009</v>
      </c>
      <c r="C941" t="s">
        <v>144</v>
      </c>
      <c r="D941">
        <v>2018</v>
      </c>
      <c r="E941">
        <v>453</v>
      </c>
      <c r="F941">
        <v>0</v>
      </c>
      <c r="G941">
        <f t="shared" si="29"/>
        <v>453</v>
      </c>
    </row>
    <row r="942" spans="1:7" x14ac:dyDescent="0.35">
      <c r="A942" t="str">
        <f t="shared" si="28"/>
        <v>20183141405</v>
      </c>
      <c r="B942">
        <v>3141405</v>
      </c>
      <c r="C942" t="s">
        <v>145</v>
      </c>
      <c r="D942">
        <v>2018</v>
      </c>
      <c r="E942">
        <v>880</v>
      </c>
      <c r="F942">
        <v>0</v>
      </c>
      <c r="G942">
        <f t="shared" si="29"/>
        <v>880</v>
      </c>
    </row>
    <row r="943" spans="1:7" x14ac:dyDescent="0.35">
      <c r="A943" t="str">
        <f t="shared" si="28"/>
        <v>20183141504</v>
      </c>
      <c r="B943">
        <v>3141504</v>
      </c>
      <c r="C943" t="s">
        <v>146</v>
      </c>
      <c r="D943">
        <v>2018</v>
      </c>
      <c r="E943">
        <v>354</v>
      </c>
      <c r="F943">
        <v>0</v>
      </c>
      <c r="G943">
        <f t="shared" si="29"/>
        <v>354</v>
      </c>
    </row>
    <row r="944" spans="1:7" x14ac:dyDescent="0.35">
      <c r="A944" t="str">
        <f t="shared" si="28"/>
        <v>20183141801</v>
      </c>
      <c r="B944">
        <v>3141801</v>
      </c>
      <c r="C944" t="s">
        <v>147</v>
      </c>
      <c r="D944">
        <v>2018</v>
      </c>
      <c r="E944">
        <v>663</v>
      </c>
      <c r="F944">
        <v>388</v>
      </c>
      <c r="G944">
        <f t="shared" si="29"/>
        <v>1051</v>
      </c>
    </row>
    <row r="945" spans="1:7" x14ac:dyDescent="0.35">
      <c r="A945" t="str">
        <f t="shared" si="28"/>
        <v>20183142007</v>
      </c>
      <c r="B945">
        <v>3142007</v>
      </c>
      <c r="C945" t="s">
        <v>148</v>
      </c>
      <c r="D945">
        <v>2018</v>
      </c>
      <c r="E945">
        <v>594</v>
      </c>
      <c r="F945">
        <v>105</v>
      </c>
      <c r="G945">
        <f t="shared" si="29"/>
        <v>699</v>
      </c>
    </row>
    <row r="946" spans="1:7" x14ac:dyDescent="0.35">
      <c r="A946" t="str">
        <f t="shared" si="28"/>
        <v>20183142254</v>
      </c>
      <c r="B946">
        <v>3142254</v>
      </c>
      <c r="C946" t="s">
        <v>149</v>
      </c>
      <c r="D946">
        <v>2018</v>
      </c>
      <c r="E946">
        <v>160</v>
      </c>
      <c r="F946">
        <v>154</v>
      </c>
      <c r="G946">
        <f t="shared" si="29"/>
        <v>314</v>
      </c>
    </row>
    <row r="947" spans="1:7" x14ac:dyDescent="0.35">
      <c r="A947" t="str">
        <f t="shared" si="28"/>
        <v>20183142502</v>
      </c>
      <c r="B947">
        <v>3142502</v>
      </c>
      <c r="C947" t="s">
        <v>150</v>
      </c>
      <c r="D947">
        <v>2018</v>
      </c>
      <c r="E947">
        <v>106</v>
      </c>
      <c r="F947">
        <v>0</v>
      </c>
      <c r="G947">
        <f t="shared" si="29"/>
        <v>106</v>
      </c>
    </row>
    <row r="948" spans="1:7" x14ac:dyDescent="0.35">
      <c r="A948" t="str">
        <f t="shared" si="28"/>
        <v>20183142700</v>
      </c>
      <c r="B948">
        <v>3142700</v>
      </c>
      <c r="C948" t="s">
        <v>151</v>
      </c>
      <c r="D948">
        <v>2018</v>
      </c>
      <c r="E948">
        <v>394</v>
      </c>
      <c r="F948">
        <v>91</v>
      </c>
      <c r="G948">
        <f t="shared" si="29"/>
        <v>485</v>
      </c>
    </row>
    <row r="949" spans="1:7" x14ac:dyDescent="0.35">
      <c r="A949" t="str">
        <f t="shared" si="28"/>
        <v>20183142908</v>
      </c>
      <c r="B949">
        <v>3142908</v>
      </c>
      <c r="C949" t="s">
        <v>152</v>
      </c>
      <c r="D949">
        <v>2018</v>
      </c>
      <c r="E949">
        <v>185</v>
      </c>
      <c r="F949">
        <v>233</v>
      </c>
      <c r="G949">
        <f t="shared" si="29"/>
        <v>418</v>
      </c>
    </row>
    <row r="950" spans="1:7" x14ac:dyDescent="0.35">
      <c r="A950" t="str">
        <f t="shared" si="28"/>
        <v>20183143153</v>
      </c>
      <c r="B950">
        <v>3143153</v>
      </c>
      <c r="C950" t="s">
        <v>153</v>
      </c>
      <c r="D950">
        <v>2018</v>
      </c>
      <c r="E950">
        <v>395</v>
      </c>
      <c r="F950">
        <v>1</v>
      </c>
      <c r="G950">
        <f t="shared" si="29"/>
        <v>396</v>
      </c>
    </row>
    <row r="951" spans="1:7" x14ac:dyDescent="0.35">
      <c r="A951" t="str">
        <f t="shared" si="28"/>
        <v>20183143302</v>
      </c>
      <c r="B951">
        <v>3143302</v>
      </c>
      <c r="C951" t="s">
        <v>154</v>
      </c>
      <c r="D951">
        <v>2018</v>
      </c>
      <c r="E951">
        <v>10962</v>
      </c>
      <c r="F951">
        <v>6148</v>
      </c>
      <c r="G951">
        <f t="shared" si="29"/>
        <v>17110</v>
      </c>
    </row>
    <row r="952" spans="1:7" x14ac:dyDescent="0.35">
      <c r="A952" t="str">
        <f t="shared" si="28"/>
        <v>20183143450</v>
      </c>
      <c r="B952">
        <v>3143450</v>
      </c>
      <c r="C952" t="s">
        <v>155</v>
      </c>
      <c r="D952">
        <v>2018</v>
      </c>
      <c r="E952">
        <v>390</v>
      </c>
      <c r="F952">
        <v>0</v>
      </c>
      <c r="G952">
        <f t="shared" si="29"/>
        <v>390</v>
      </c>
    </row>
    <row r="953" spans="1:7" x14ac:dyDescent="0.35">
      <c r="A953" t="str">
        <f t="shared" si="28"/>
        <v>20183143609</v>
      </c>
      <c r="B953">
        <v>3143609</v>
      </c>
      <c r="C953" t="s">
        <v>156</v>
      </c>
      <c r="D953">
        <v>2018</v>
      </c>
      <c r="E953">
        <v>167</v>
      </c>
      <c r="F953">
        <v>202</v>
      </c>
      <c r="G953">
        <f t="shared" si="29"/>
        <v>369</v>
      </c>
    </row>
    <row r="954" spans="1:7" x14ac:dyDescent="0.35">
      <c r="A954" t="str">
        <f t="shared" si="28"/>
        <v>20183144003</v>
      </c>
      <c r="B954">
        <v>3144003</v>
      </c>
      <c r="C954" t="s">
        <v>157</v>
      </c>
      <c r="D954">
        <v>2018</v>
      </c>
      <c r="E954">
        <v>894</v>
      </c>
      <c r="F954">
        <v>124</v>
      </c>
      <c r="G954">
        <f t="shared" si="29"/>
        <v>1018</v>
      </c>
    </row>
    <row r="955" spans="1:7" x14ac:dyDescent="0.35">
      <c r="A955" t="str">
        <f t="shared" si="28"/>
        <v>20183144201</v>
      </c>
      <c r="B955">
        <v>3144201</v>
      </c>
      <c r="C955" t="s">
        <v>158</v>
      </c>
      <c r="D955">
        <v>2018</v>
      </c>
      <c r="E955">
        <v>171</v>
      </c>
      <c r="F955">
        <v>0</v>
      </c>
      <c r="G955">
        <f t="shared" si="29"/>
        <v>171</v>
      </c>
    </row>
    <row r="956" spans="1:7" x14ac:dyDescent="0.35">
      <c r="A956" t="str">
        <f t="shared" si="28"/>
        <v>20183144300</v>
      </c>
      <c r="B956">
        <v>3144300</v>
      </c>
      <c r="C956" t="s">
        <v>159</v>
      </c>
      <c r="D956">
        <v>2018</v>
      </c>
      <c r="E956">
        <v>596</v>
      </c>
      <c r="F956">
        <v>503</v>
      </c>
      <c r="G956">
        <f t="shared" si="29"/>
        <v>1099</v>
      </c>
    </row>
    <row r="957" spans="1:7" x14ac:dyDescent="0.35">
      <c r="A957" t="str">
        <f t="shared" si="28"/>
        <v>20183144359</v>
      </c>
      <c r="B957">
        <v>3144359</v>
      </c>
      <c r="C957" t="s">
        <v>160</v>
      </c>
      <c r="D957">
        <v>2018</v>
      </c>
      <c r="E957">
        <v>532</v>
      </c>
      <c r="F957">
        <v>0</v>
      </c>
      <c r="G957">
        <f t="shared" si="29"/>
        <v>532</v>
      </c>
    </row>
    <row r="958" spans="1:7" x14ac:dyDescent="0.35">
      <c r="A958" t="str">
        <f t="shared" si="28"/>
        <v>20183144375</v>
      </c>
      <c r="B958">
        <v>3144375</v>
      </c>
      <c r="C958" t="s">
        <v>161</v>
      </c>
      <c r="D958">
        <v>2018</v>
      </c>
      <c r="E958">
        <v>259</v>
      </c>
      <c r="F958">
        <v>0</v>
      </c>
      <c r="G958">
        <f t="shared" si="29"/>
        <v>259</v>
      </c>
    </row>
    <row r="959" spans="1:7" x14ac:dyDescent="0.35">
      <c r="A959" t="str">
        <f t="shared" si="28"/>
        <v>20183144656</v>
      </c>
      <c r="B959">
        <v>3144656</v>
      </c>
      <c r="C959" t="s">
        <v>162</v>
      </c>
      <c r="D959">
        <v>2018</v>
      </c>
      <c r="E959">
        <v>617</v>
      </c>
      <c r="F959">
        <v>0</v>
      </c>
      <c r="G959">
        <f t="shared" si="29"/>
        <v>617</v>
      </c>
    </row>
    <row r="960" spans="1:7" x14ac:dyDescent="0.35">
      <c r="A960" t="str">
        <f t="shared" si="28"/>
        <v>20183144672</v>
      </c>
      <c r="B960">
        <v>3144672</v>
      </c>
      <c r="C960" t="s">
        <v>163</v>
      </c>
      <c r="D960">
        <v>2018</v>
      </c>
      <c r="E960">
        <v>273</v>
      </c>
      <c r="F960">
        <v>0</v>
      </c>
      <c r="G960">
        <f t="shared" si="29"/>
        <v>273</v>
      </c>
    </row>
    <row r="961" spans="1:7" x14ac:dyDescent="0.35">
      <c r="A961" t="str">
        <f t="shared" si="28"/>
        <v>20183144904</v>
      </c>
      <c r="B961">
        <v>3144904</v>
      </c>
      <c r="C961" t="s">
        <v>164</v>
      </c>
      <c r="D961">
        <v>2018</v>
      </c>
      <c r="E961">
        <v>288</v>
      </c>
      <c r="F961">
        <v>0</v>
      </c>
      <c r="G961">
        <f t="shared" si="29"/>
        <v>288</v>
      </c>
    </row>
    <row r="962" spans="1:7" x14ac:dyDescent="0.35">
      <c r="A962" t="str">
        <f t="shared" si="28"/>
        <v>20183145059</v>
      </c>
      <c r="B962">
        <v>3145059</v>
      </c>
      <c r="C962" t="s">
        <v>165</v>
      </c>
      <c r="D962">
        <v>2018</v>
      </c>
      <c r="E962">
        <v>336</v>
      </c>
      <c r="F962">
        <v>57</v>
      </c>
      <c r="G962">
        <f t="shared" si="29"/>
        <v>393</v>
      </c>
    </row>
    <row r="963" spans="1:7" x14ac:dyDescent="0.35">
      <c r="A963" t="str">
        <f t="shared" ref="A963:A1026" si="30">D963&amp;B963</f>
        <v>20183145307</v>
      </c>
      <c r="B963">
        <v>3145307</v>
      </c>
      <c r="C963" t="s">
        <v>166</v>
      </c>
      <c r="D963">
        <v>2018</v>
      </c>
      <c r="E963">
        <v>931</v>
      </c>
      <c r="F963">
        <v>415</v>
      </c>
      <c r="G963">
        <f t="shared" ref="G963:G1026" si="31">SUM(E963:F963)</f>
        <v>1346</v>
      </c>
    </row>
    <row r="964" spans="1:7" x14ac:dyDescent="0.35">
      <c r="A964" t="str">
        <f t="shared" si="30"/>
        <v>20183145356</v>
      </c>
      <c r="B964">
        <v>3145356</v>
      </c>
      <c r="C964" t="s">
        <v>167</v>
      </c>
      <c r="D964">
        <v>2018</v>
      </c>
      <c r="E964">
        <v>519</v>
      </c>
      <c r="F964">
        <v>91</v>
      </c>
      <c r="G964">
        <f t="shared" si="31"/>
        <v>610</v>
      </c>
    </row>
    <row r="965" spans="1:7" x14ac:dyDescent="0.35">
      <c r="A965" t="str">
        <f t="shared" si="30"/>
        <v>20183145372</v>
      </c>
      <c r="B965">
        <v>3145372</v>
      </c>
      <c r="C965" t="s">
        <v>168</v>
      </c>
      <c r="D965">
        <v>2018</v>
      </c>
      <c r="E965">
        <v>344</v>
      </c>
      <c r="F965">
        <v>92</v>
      </c>
      <c r="G965">
        <f t="shared" si="31"/>
        <v>436</v>
      </c>
    </row>
    <row r="966" spans="1:7" x14ac:dyDescent="0.35">
      <c r="A966" t="str">
        <f t="shared" si="30"/>
        <v>20183145455</v>
      </c>
      <c r="B966">
        <v>3145455</v>
      </c>
      <c r="C966" t="s">
        <v>169</v>
      </c>
      <c r="D966">
        <v>2018</v>
      </c>
      <c r="E966">
        <v>462</v>
      </c>
      <c r="F966">
        <v>0</v>
      </c>
      <c r="G966">
        <f t="shared" si="31"/>
        <v>462</v>
      </c>
    </row>
    <row r="967" spans="1:7" x14ac:dyDescent="0.35">
      <c r="A967" t="str">
        <f t="shared" si="30"/>
        <v>20183146206</v>
      </c>
      <c r="B967">
        <v>3146206</v>
      </c>
      <c r="C967" t="s">
        <v>170</v>
      </c>
      <c r="D967">
        <v>2018</v>
      </c>
      <c r="E967">
        <v>251</v>
      </c>
      <c r="F967">
        <v>42</v>
      </c>
      <c r="G967">
        <f t="shared" si="31"/>
        <v>293</v>
      </c>
    </row>
    <row r="968" spans="1:7" x14ac:dyDescent="0.35">
      <c r="A968" t="str">
        <f t="shared" si="30"/>
        <v>20183146255</v>
      </c>
      <c r="B968">
        <v>3146255</v>
      </c>
      <c r="C968" t="s">
        <v>171</v>
      </c>
      <c r="D968">
        <v>2018</v>
      </c>
      <c r="E968">
        <v>427</v>
      </c>
      <c r="F968">
        <v>0</v>
      </c>
      <c r="G968">
        <f t="shared" si="31"/>
        <v>427</v>
      </c>
    </row>
    <row r="969" spans="1:7" x14ac:dyDescent="0.35">
      <c r="A969" t="str">
        <f t="shared" si="30"/>
        <v>20183146305</v>
      </c>
      <c r="B969">
        <v>3146305</v>
      </c>
      <c r="C969" t="s">
        <v>172</v>
      </c>
      <c r="D969">
        <v>2018</v>
      </c>
      <c r="E969">
        <v>807</v>
      </c>
      <c r="F969">
        <v>454</v>
      </c>
      <c r="G969">
        <f t="shared" si="31"/>
        <v>1261</v>
      </c>
    </row>
    <row r="970" spans="1:7" x14ac:dyDescent="0.35">
      <c r="A970" t="str">
        <f t="shared" si="30"/>
        <v>20183146552</v>
      </c>
      <c r="B970">
        <v>3146552</v>
      </c>
      <c r="C970" t="s">
        <v>173</v>
      </c>
      <c r="D970">
        <v>2018</v>
      </c>
      <c r="E970">
        <v>461</v>
      </c>
      <c r="F970">
        <v>148</v>
      </c>
      <c r="G970">
        <f t="shared" si="31"/>
        <v>609</v>
      </c>
    </row>
    <row r="971" spans="1:7" x14ac:dyDescent="0.35">
      <c r="A971" t="str">
        <f t="shared" si="30"/>
        <v>20183146750</v>
      </c>
      <c r="B971">
        <v>3146750</v>
      </c>
      <c r="C971" t="s">
        <v>174</v>
      </c>
      <c r="D971">
        <v>2018</v>
      </c>
      <c r="E971">
        <v>396</v>
      </c>
      <c r="F971">
        <v>44</v>
      </c>
      <c r="G971">
        <f t="shared" si="31"/>
        <v>440</v>
      </c>
    </row>
    <row r="972" spans="1:7" x14ac:dyDescent="0.35">
      <c r="A972" t="str">
        <f t="shared" si="30"/>
        <v>20183147956</v>
      </c>
      <c r="B972">
        <v>3147956</v>
      </c>
      <c r="C972" t="s">
        <v>175</v>
      </c>
      <c r="D972">
        <v>2018</v>
      </c>
      <c r="E972">
        <v>274</v>
      </c>
      <c r="F972">
        <v>197</v>
      </c>
      <c r="G972">
        <f t="shared" si="31"/>
        <v>471</v>
      </c>
    </row>
    <row r="973" spans="1:7" x14ac:dyDescent="0.35">
      <c r="A973" t="str">
        <f t="shared" si="30"/>
        <v>20183148400</v>
      </c>
      <c r="B973">
        <v>3148400</v>
      </c>
      <c r="C973" t="s">
        <v>176</v>
      </c>
      <c r="D973">
        <v>2018</v>
      </c>
      <c r="E973">
        <v>363</v>
      </c>
      <c r="F973">
        <v>84</v>
      </c>
      <c r="G973">
        <f t="shared" si="31"/>
        <v>447</v>
      </c>
    </row>
    <row r="974" spans="1:7" x14ac:dyDescent="0.35">
      <c r="A974" t="str">
        <f t="shared" si="30"/>
        <v>20183148509</v>
      </c>
      <c r="B974">
        <v>3148509</v>
      </c>
      <c r="C974" t="s">
        <v>177</v>
      </c>
      <c r="D974">
        <v>2018</v>
      </c>
      <c r="E974">
        <v>275</v>
      </c>
      <c r="F974">
        <v>0</v>
      </c>
      <c r="G974">
        <f t="shared" si="31"/>
        <v>275</v>
      </c>
    </row>
    <row r="975" spans="1:7" x14ac:dyDescent="0.35">
      <c r="A975" t="str">
        <f t="shared" si="30"/>
        <v>20183148608</v>
      </c>
      <c r="B975">
        <v>3148608</v>
      </c>
      <c r="C975" t="s">
        <v>178</v>
      </c>
      <c r="D975">
        <v>2018</v>
      </c>
      <c r="E975">
        <v>426</v>
      </c>
      <c r="F975">
        <v>297</v>
      </c>
      <c r="G975">
        <f t="shared" si="31"/>
        <v>723</v>
      </c>
    </row>
    <row r="976" spans="1:7" x14ac:dyDescent="0.35">
      <c r="A976" t="str">
        <f t="shared" si="30"/>
        <v>20183148707</v>
      </c>
      <c r="B976">
        <v>3148707</v>
      </c>
      <c r="C976" t="s">
        <v>179</v>
      </c>
      <c r="D976">
        <v>2018</v>
      </c>
      <c r="E976">
        <v>1526</v>
      </c>
      <c r="F976">
        <v>146</v>
      </c>
      <c r="G976">
        <f t="shared" si="31"/>
        <v>1672</v>
      </c>
    </row>
    <row r="977" spans="1:7" x14ac:dyDescent="0.35">
      <c r="A977" t="str">
        <f t="shared" si="30"/>
        <v>20183149150</v>
      </c>
      <c r="B977">
        <v>3149150</v>
      </c>
      <c r="C977" t="s">
        <v>180</v>
      </c>
      <c r="D977">
        <v>2018</v>
      </c>
      <c r="E977">
        <v>517</v>
      </c>
      <c r="F977">
        <v>0</v>
      </c>
      <c r="G977">
        <f t="shared" si="31"/>
        <v>517</v>
      </c>
    </row>
    <row r="978" spans="1:7" x14ac:dyDescent="0.35">
      <c r="A978" t="str">
        <f t="shared" si="30"/>
        <v>20183149952</v>
      </c>
      <c r="B978">
        <v>3149952</v>
      </c>
      <c r="C978" t="s">
        <v>181</v>
      </c>
      <c r="D978">
        <v>2018</v>
      </c>
      <c r="E978">
        <v>559</v>
      </c>
      <c r="F978">
        <v>238</v>
      </c>
      <c r="G978">
        <f t="shared" si="31"/>
        <v>797</v>
      </c>
    </row>
    <row r="979" spans="1:7" x14ac:dyDescent="0.35">
      <c r="A979" t="str">
        <f t="shared" si="30"/>
        <v>20183150000</v>
      </c>
      <c r="B979">
        <v>3150000</v>
      </c>
      <c r="C979" t="s">
        <v>182</v>
      </c>
      <c r="D979">
        <v>2018</v>
      </c>
      <c r="E979">
        <v>279</v>
      </c>
      <c r="F979">
        <v>0</v>
      </c>
      <c r="G979">
        <f t="shared" si="31"/>
        <v>279</v>
      </c>
    </row>
    <row r="980" spans="1:7" x14ac:dyDescent="0.35">
      <c r="A980" t="str">
        <f t="shared" si="30"/>
        <v>20183150158</v>
      </c>
      <c r="B980">
        <v>3150158</v>
      </c>
      <c r="C980" t="s">
        <v>183</v>
      </c>
      <c r="D980">
        <v>2018</v>
      </c>
      <c r="E980">
        <v>743</v>
      </c>
      <c r="F980">
        <v>0</v>
      </c>
      <c r="G980">
        <f t="shared" si="31"/>
        <v>743</v>
      </c>
    </row>
    <row r="981" spans="1:7" x14ac:dyDescent="0.35">
      <c r="A981" t="str">
        <f t="shared" si="30"/>
        <v>20183150570</v>
      </c>
      <c r="B981">
        <v>3150570</v>
      </c>
      <c r="C981" t="s">
        <v>184</v>
      </c>
      <c r="D981">
        <v>2018</v>
      </c>
      <c r="E981">
        <v>522</v>
      </c>
      <c r="F981">
        <v>0</v>
      </c>
      <c r="G981">
        <f t="shared" si="31"/>
        <v>522</v>
      </c>
    </row>
    <row r="982" spans="1:7" x14ac:dyDescent="0.35">
      <c r="A982" t="str">
        <f t="shared" si="30"/>
        <v>20183151206</v>
      </c>
      <c r="B982">
        <v>3151206</v>
      </c>
      <c r="C982" t="s">
        <v>185</v>
      </c>
      <c r="D982">
        <v>2018</v>
      </c>
      <c r="E982">
        <v>2923</v>
      </c>
      <c r="F982">
        <v>119</v>
      </c>
      <c r="G982">
        <f t="shared" si="31"/>
        <v>3042</v>
      </c>
    </row>
    <row r="983" spans="1:7" x14ac:dyDescent="0.35">
      <c r="A983" t="str">
        <f t="shared" si="30"/>
        <v>20183151909</v>
      </c>
      <c r="B983">
        <v>3151909</v>
      </c>
      <c r="C983" t="s">
        <v>186</v>
      </c>
      <c r="D983">
        <v>2018</v>
      </c>
      <c r="E983">
        <v>79</v>
      </c>
      <c r="F983">
        <v>44</v>
      </c>
      <c r="G983">
        <f t="shared" si="31"/>
        <v>123</v>
      </c>
    </row>
    <row r="984" spans="1:7" x14ac:dyDescent="0.35">
      <c r="A984" t="str">
        <f t="shared" si="30"/>
        <v>20183152131</v>
      </c>
      <c r="B984">
        <v>3152131</v>
      </c>
      <c r="C984" t="s">
        <v>187</v>
      </c>
      <c r="D984">
        <v>2018</v>
      </c>
      <c r="E984">
        <v>313</v>
      </c>
      <c r="F984">
        <v>0</v>
      </c>
      <c r="G984">
        <f t="shared" si="31"/>
        <v>313</v>
      </c>
    </row>
    <row r="985" spans="1:7" x14ac:dyDescent="0.35">
      <c r="A985" t="str">
        <f t="shared" si="30"/>
        <v>20183152170</v>
      </c>
      <c r="B985">
        <v>3152170</v>
      </c>
      <c r="C985" t="s">
        <v>188</v>
      </c>
      <c r="D985">
        <v>2018</v>
      </c>
      <c r="E985">
        <v>936</v>
      </c>
      <c r="F985">
        <v>756</v>
      </c>
      <c r="G985">
        <f t="shared" si="31"/>
        <v>1692</v>
      </c>
    </row>
    <row r="986" spans="1:7" x14ac:dyDescent="0.35">
      <c r="A986" t="str">
        <f t="shared" si="30"/>
        <v>20183152204</v>
      </c>
      <c r="B986">
        <v>3152204</v>
      </c>
      <c r="C986" t="s">
        <v>189</v>
      </c>
      <c r="D986">
        <v>2018</v>
      </c>
      <c r="E986">
        <v>729</v>
      </c>
      <c r="F986">
        <v>488</v>
      </c>
      <c r="G986">
        <f t="shared" si="31"/>
        <v>1217</v>
      </c>
    </row>
    <row r="987" spans="1:7" x14ac:dyDescent="0.35">
      <c r="A987" t="str">
        <f t="shared" si="30"/>
        <v>20183152402</v>
      </c>
      <c r="B987">
        <v>3152402</v>
      </c>
      <c r="C987" t="s">
        <v>190</v>
      </c>
      <c r="D987">
        <v>2018</v>
      </c>
      <c r="E987">
        <v>697</v>
      </c>
      <c r="F987">
        <v>333</v>
      </c>
      <c r="G987">
        <f t="shared" si="31"/>
        <v>1030</v>
      </c>
    </row>
    <row r="988" spans="1:7" x14ac:dyDescent="0.35">
      <c r="A988" t="str">
        <f t="shared" si="30"/>
        <v>20182109205</v>
      </c>
      <c r="B988">
        <v>2109205</v>
      </c>
      <c r="C988" t="s">
        <v>191</v>
      </c>
      <c r="D988">
        <v>2018</v>
      </c>
      <c r="E988">
        <v>1337</v>
      </c>
      <c r="F988">
        <v>1200</v>
      </c>
      <c r="G988">
        <f t="shared" si="31"/>
        <v>2537</v>
      </c>
    </row>
    <row r="989" spans="1:7" x14ac:dyDescent="0.35">
      <c r="A989" t="str">
        <f t="shared" si="30"/>
        <v>20183153301</v>
      </c>
      <c r="B989">
        <v>3153301</v>
      </c>
      <c r="C989" t="s">
        <v>192</v>
      </c>
      <c r="D989">
        <v>2018</v>
      </c>
      <c r="E989">
        <v>312</v>
      </c>
      <c r="F989">
        <v>0</v>
      </c>
      <c r="G989">
        <f t="shared" si="31"/>
        <v>312</v>
      </c>
    </row>
    <row r="990" spans="1:7" x14ac:dyDescent="0.35">
      <c r="A990" t="str">
        <f t="shared" si="30"/>
        <v>20183154309</v>
      </c>
      <c r="B990">
        <v>3154309</v>
      </c>
      <c r="C990" t="s">
        <v>193</v>
      </c>
      <c r="D990">
        <v>2018</v>
      </c>
      <c r="E990">
        <v>1023</v>
      </c>
      <c r="F990">
        <v>558</v>
      </c>
      <c r="G990">
        <f t="shared" si="31"/>
        <v>1581</v>
      </c>
    </row>
    <row r="991" spans="1:7" x14ac:dyDescent="0.35">
      <c r="A991" t="str">
        <f t="shared" si="30"/>
        <v>20181718550</v>
      </c>
      <c r="B991">
        <v>1718550</v>
      </c>
      <c r="C991" t="s">
        <v>194</v>
      </c>
      <c r="D991">
        <v>2018</v>
      </c>
      <c r="E991">
        <v>440</v>
      </c>
      <c r="F991">
        <v>396</v>
      </c>
      <c r="G991">
        <f t="shared" si="31"/>
        <v>836</v>
      </c>
    </row>
    <row r="992" spans="1:7" x14ac:dyDescent="0.35">
      <c r="A992" t="str">
        <f t="shared" si="30"/>
        <v>20183154507</v>
      </c>
      <c r="B992">
        <v>3154507</v>
      </c>
      <c r="C992" t="s">
        <v>195</v>
      </c>
      <c r="D992">
        <v>2018</v>
      </c>
      <c r="E992">
        <v>544</v>
      </c>
      <c r="F992">
        <v>403</v>
      </c>
      <c r="G992">
        <f t="shared" si="31"/>
        <v>947</v>
      </c>
    </row>
    <row r="993" spans="1:7" x14ac:dyDescent="0.35">
      <c r="A993" t="str">
        <f t="shared" si="30"/>
        <v>20183155108</v>
      </c>
      <c r="B993">
        <v>3155108</v>
      </c>
      <c r="C993" t="s">
        <v>196</v>
      </c>
      <c r="D993">
        <v>2018</v>
      </c>
      <c r="E993">
        <v>153</v>
      </c>
      <c r="F993">
        <v>140</v>
      </c>
      <c r="G993">
        <f t="shared" si="31"/>
        <v>293</v>
      </c>
    </row>
    <row r="994" spans="1:7" x14ac:dyDescent="0.35">
      <c r="A994" t="str">
        <f t="shared" si="30"/>
        <v>20183155603</v>
      </c>
      <c r="B994">
        <v>3155603</v>
      </c>
      <c r="C994" t="s">
        <v>197</v>
      </c>
      <c r="D994">
        <v>2018</v>
      </c>
      <c r="E994">
        <v>1234</v>
      </c>
      <c r="F994">
        <v>789</v>
      </c>
      <c r="G994">
        <f t="shared" si="31"/>
        <v>2023</v>
      </c>
    </row>
    <row r="995" spans="1:7" x14ac:dyDescent="0.35">
      <c r="A995" t="str">
        <f t="shared" si="30"/>
        <v>20183156007</v>
      </c>
      <c r="B995">
        <v>3156007</v>
      </c>
      <c r="C995" t="s">
        <v>198</v>
      </c>
      <c r="D995">
        <v>2018</v>
      </c>
      <c r="E995">
        <v>575</v>
      </c>
      <c r="F995">
        <v>167</v>
      </c>
      <c r="G995">
        <f t="shared" si="31"/>
        <v>742</v>
      </c>
    </row>
    <row r="996" spans="1:7" x14ac:dyDescent="0.35">
      <c r="A996" t="str">
        <f t="shared" si="30"/>
        <v>20183156502</v>
      </c>
      <c r="B996">
        <v>3156502</v>
      </c>
      <c r="C996" t="s">
        <v>199</v>
      </c>
      <c r="D996">
        <v>2018</v>
      </c>
      <c r="E996">
        <v>252</v>
      </c>
      <c r="F996">
        <v>0</v>
      </c>
      <c r="G996">
        <f t="shared" si="31"/>
        <v>252</v>
      </c>
    </row>
    <row r="997" spans="1:7" x14ac:dyDescent="0.35">
      <c r="A997" t="str">
        <f t="shared" si="30"/>
        <v>20183156601</v>
      </c>
      <c r="B997">
        <v>3156601</v>
      </c>
      <c r="C997" t="s">
        <v>200</v>
      </c>
      <c r="D997">
        <v>2018</v>
      </c>
      <c r="E997">
        <v>601</v>
      </c>
      <c r="F997">
        <v>459</v>
      </c>
      <c r="G997">
        <f t="shared" si="31"/>
        <v>1060</v>
      </c>
    </row>
    <row r="998" spans="1:7" x14ac:dyDescent="0.35">
      <c r="A998" t="str">
        <f t="shared" si="30"/>
        <v>20183156809</v>
      </c>
      <c r="B998">
        <v>3156809</v>
      </c>
      <c r="C998" t="s">
        <v>201</v>
      </c>
      <c r="D998">
        <v>2018</v>
      </c>
      <c r="E998">
        <v>385</v>
      </c>
      <c r="F998">
        <v>0</v>
      </c>
      <c r="G998">
        <f t="shared" si="31"/>
        <v>385</v>
      </c>
    </row>
    <row r="999" spans="1:7" x14ac:dyDescent="0.35">
      <c r="A999" t="str">
        <f t="shared" si="30"/>
        <v>20183157005</v>
      </c>
      <c r="B999">
        <v>3157005</v>
      </c>
      <c r="C999" t="s">
        <v>202</v>
      </c>
      <c r="D999">
        <v>2018</v>
      </c>
      <c r="E999">
        <v>773</v>
      </c>
      <c r="F999">
        <v>90</v>
      </c>
      <c r="G999">
        <f t="shared" si="31"/>
        <v>863</v>
      </c>
    </row>
    <row r="1000" spans="1:7" x14ac:dyDescent="0.35">
      <c r="A1000" t="str">
        <f t="shared" si="30"/>
        <v>20183157104</v>
      </c>
      <c r="B1000">
        <v>3157104</v>
      </c>
      <c r="C1000" t="s">
        <v>203</v>
      </c>
      <c r="D1000">
        <v>2018</v>
      </c>
      <c r="E1000">
        <v>535</v>
      </c>
      <c r="F1000">
        <v>0</v>
      </c>
      <c r="G1000">
        <f t="shared" si="31"/>
        <v>535</v>
      </c>
    </row>
    <row r="1001" spans="1:7" x14ac:dyDescent="0.35">
      <c r="A1001" t="str">
        <f t="shared" si="30"/>
        <v>20183157252</v>
      </c>
      <c r="B1001">
        <v>3157252</v>
      </c>
      <c r="C1001" t="s">
        <v>204</v>
      </c>
      <c r="D1001">
        <v>2018</v>
      </c>
      <c r="E1001">
        <v>292</v>
      </c>
      <c r="F1001">
        <v>233</v>
      </c>
      <c r="G1001">
        <f t="shared" si="31"/>
        <v>525</v>
      </c>
    </row>
    <row r="1002" spans="1:7" x14ac:dyDescent="0.35">
      <c r="A1002" t="str">
        <f t="shared" si="30"/>
        <v>20183157377</v>
      </c>
      <c r="B1002">
        <v>3157377</v>
      </c>
      <c r="C1002" t="s">
        <v>205</v>
      </c>
      <c r="D1002">
        <v>2018</v>
      </c>
      <c r="E1002">
        <v>334</v>
      </c>
      <c r="F1002">
        <v>29</v>
      </c>
      <c r="G1002">
        <f t="shared" si="31"/>
        <v>363</v>
      </c>
    </row>
    <row r="1003" spans="1:7" x14ac:dyDescent="0.35">
      <c r="A1003" t="str">
        <f t="shared" si="30"/>
        <v>20183157500</v>
      </c>
      <c r="B1003">
        <v>3157500</v>
      </c>
      <c r="C1003" t="s">
        <v>206</v>
      </c>
      <c r="D1003">
        <v>2018</v>
      </c>
      <c r="E1003">
        <v>358</v>
      </c>
      <c r="F1003">
        <v>0</v>
      </c>
      <c r="G1003">
        <f t="shared" si="31"/>
        <v>358</v>
      </c>
    </row>
    <row r="1004" spans="1:7" x14ac:dyDescent="0.35">
      <c r="A1004" t="str">
        <f t="shared" si="30"/>
        <v>20183157609</v>
      </c>
      <c r="B1004">
        <v>3157609</v>
      </c>
      <c r="C1004" t="s">
        <v>207</v>
      </c>
      <c r="D1004">
        <v>2018</v>
      </c>
      <c r="E1004">
        <v>238</v>
      </c>
      <c r="F1004">
        <v>0</v>
      </c>
      <c r="G1004">
        <f t="shared" si="31"/>
        <v>238</v>
      </c>
    </row>
    <row r="1005" spans="1:7" x14ac:dyDescent="0.35">
      <c r="A1005" t="str">
        <f t="shared" si="30"/>
        <v>20183157658</v>
      </c>
      <c r="B1005">
        <v>3157658</v>
      </c>
      <c r="C1005" t="s">
        <v>208</v>
      </c>
      <c r="D1005">
        <v>2018</v>
      </c>
      <c r="E1005">
        <v>243</v>
      </c>
      <c r="F1005">
        <v>63</v>
      </c>
      <c r="G1005">
        <f t="shared" si="31"/>
        <v>306</v>
      </c>
    </row>
    <row r="1006" spans="1:7" x14ac:dyDescent="0.35">
      <c r="A1006" t="str">
        <f t="shared" si="30"/>
        <v>20183158102</v>
      </c>
      <c r="B1006">
        <v>3158102</v>
      </c>
      <c r="C1006" t="s">
        <v>209</v>
      </c>
      <c r="D1006">
        <v>2018</v>
      </c>
      <c r="E1006">
        <v>219</v>
      </c>
      <c r="F1006">
        <v>68</v>
      </c>
      <c r="G1006">
        <f t="shared" si="31"/>
        <v>287</v>
      </c>
    </row>
    <row r="1007" spans="1:7" x14ac:dyDescent="0.35">
      <c r="A1007" t="str">
        <f t="shared" si="30"/>
        <v>20183158201</v>
      </c>
      <c r="B1007">
        <v>3158201</v>
      </c>
      <c r="C1007" t="s">
        <v>210</v>
      </c>
      <c r="D1007">
        <v>2018</v>
      </c>
      <c r="E1007">
        <v>386</v>
      </c>
      <c r="F1007">
        <v>22</v>
      </c>
      <c r="G1007">
        <f t="shared" si="31"/>
        <v>408</v>
      </c>
    </row>
    <row r="1008" spans="1:7" x14ac:dyDescent="0.35">
      <c r="A1008" t="str">
        <f t="shared" si="30"/>
        <v>20183159357</v>
      </c>
      <c r="B1008">
        <v>3159357</v>
      </c>
      <c r="C1008" t="s">
        <v>211</v>
      </c>
      <c r="D1008">
        <v>2018</v>
      </c>
      <c r="E1008">
        <v>476</v>
      </c>
      <c r="F1008">
        <v>0</v>
      </c>
      <c r="G1008">
        <f t="shared" si="31"/>
        <v>476</v>
      </c>
    </row>
    <row r="1009" spans="1:7" x14ac:dyDescent="0.35">
      <c r="A1009" t="str">
        <f t="shared" si="30"/>
        <v>20183159506</v>
      </c>
      <c r="B1009">
        <v>3159506</v>
      </c>
      <c r="C1009" t="s">
        <v>212</v>
      </c>
      <c r="D1009">
        <v>2018</v>
      </c>
      <c r="E1009">
        <v>328</v>
      </c>
      <c r="F1009">
        <v>87</v>
      </c>
      <c r="G1009">
        <f t="shared" si="31"/>
        <v>415</v>
      </c>
    </row>
    <row r="1010" spans="1:7" x14ac:dyDescent="0.35">
      <c r="A1010" t="str">
        <f t="shared" si="30"/>
        <v>20183160207</v>
      </c>
      <c r="B1010">
        <v>3160207</v>
      </c>
      <c r="C1010" t="s">
        <v>213</v>
      </c>
      <c r="D1010">
        <v>2018</v>
      </c>
      <c r="E1010">
        <v>315</v>
      </c>
      <c r="F1010">
        <v>0</v>
      </c>
      <c r="G1010">
        <f t="shared" si="31"/>
        <v>315</v>
      </c>
    </row>
    <row r="1011" spans="1:7" x14ac:dyDescent="0.35">
      <c r="A1011" t="str">
        <f t="shared" si="30"/>
        <v>20183160306</v>
      </c>
      <c r="B1011">
        <v>3160306</v>
      </c>
      <c r="C1011" t="s">
        <v>214</v>
      </c>
      <c r="D1011">
        <v>2018</v>
      </c>
      <c r="E1011">
        <v>896</v>
      </c>
      <c r="F1011">
        <v>0</v>
      </c>
      <c r="G1011">
        <f t="shared" si="31"/>
        <v>896</v>
      </c>
    </row>
    <row r="1012" spans="1:7" x14ac:dyDescent="0.35">
      <c r="A1012" t="str">
        <f t="shared" si="30"/>
        <v>20183160454</v>
      </c>
      <c r="B1012">
        <v>3160454</v>
      </c>
      <c r="C1012" t="s">
        <v>215</v>
      </c>
      <c r="D1012">
        <v>2018</v>
      </c>
      <c r="E1012">
        <v>478</v>
      </c>
      <c r="F1012">
        <v>467</v>
      </c>
      <c r="G1012">
        <f t="shared" si="31"/>
        <v>945</v>
      </c>
    </row>
    <row r="1013" spans="1:7" x14ac:dyDescent="0.35">
      <c r="A1013" t="str">
        <f t="shared" si="30"/>
        <v>20183160603</v>
      </c>
      <c r="B1013">
        <v>3160603</v>
      </c>
      <c r="C1013" t="s">
        <v>216</v>
      </c>
      <c r="D1013">
        <v>2018</v>
      </c>
      <c r="E1013">
        <v>179</v>
      </c>
      <c r="F1013">
        <v>0</v>
      </c>
      <c r="G1013">
        <f t="shared" si="31"/>
        <v>179</v>
      </c>
    </row>
    <row r="1014" spans="1:7" x14ac:dyDescent="0.35">
      <c r="A1014" t="str">
        <f t="shared" si="30"/>
        <v>20183160959</v>
      </c>
      <c r="B1014">
        <v>3160959</v>
      </c>
      <c r="C1014" t="s">
        <v>217</v>
      </c>
      <c r="D1014">
        <v>2018</v>
      </c>
      <c r="E1014">
        <v>502</v>
      </c>
      <c r="F1014">
        <v>178</v>
      </c>
      <c r="G1014">
        <f t="shared" si="31"/>
        <v>680</v>
      </c>
    </row>
    <row r="1015" spans="1:7" x14ac:dyDescent="0.35">
      <c r="A1015" t="str">
        <f t="shared" si="30"/>
        <v>20183161056</v>
      </c>
      <c r="B1015">
        <v>3161056</v>
      </c>
      <c r="C1015" t="s">
        <v>218</v>
      </c>
      <c r="D1015">
        <v>2018</v>
      </c>
      <c r="E1015">
        <v>245</v>
      </c>
      <c r="F1015">
        <v>0</v>
      </c>
      <c r="G1015">
        <f t="shared" si="31"/>
        <v>245</v>
      </c>
    </row>
    <row r="1016" spans="1:7" x14ac:dyDescent="0.35">
      <c r="A1016" t="str">
        <f t="shared" si="30"/>
        <v>20182513984</v>
      </c>
      <c r="B1016">
        <v>2513984</v>
      </c>
      <c r="C1016" t="s">
        <v>219</v>
      </c>
      <c r="D1016">
        <v>2018</v>
      </c>
      <c r="E1016">
        <v>221</v>
      </c>
      <c r="F1016">
        <v>212</v>
      </c>
      <c r="G1016">
        <f t="shared" si="31"/>
        <v>433</v>
      </c>
    </row>
    <row r="1017" spans="1:7" x14ac:dyDescent="0.35">
      <c r="A1017" t="str">
        <f t="shared" si="30"/>
        <v>20183161601</v>
      </c>
      <c r="B1017">
        <v>3161601</v>
      </c>
      <c r="C1017" t="s">
        <v>220</v>
      </c>
      <c r="D1017">
        <v>2018</v>
      </c>
      <c r="E1017">
        <v>292</v>
      </c>
      <c r="F1017">
        <v>101</v>
      </c>
      <c r="G1017">
        <f t="shared" si="31"/>
        <v>393</v>
      </c>
    </row>
    <row r="1018" spans="1:7" x14ac:dyDescent="0.35">
      <c r="A1018" t="str">
        <f t="shared" si="30"/>
        <v>20183161650</v>
      </c>
      <c r="B1018">
        <v>3161650</v>
      </c>
      <c r="C1018" t="s">
        <v>221</v>
      </c>
      <c r="D1018">
        <v>2018</v>
      </c>
      <c r="E1018">
        <v>263</v>
      </c>
      <c r="F1018">
        <v>0</v>
      </c>
      <c r="G1018">
        <f t="shared" si="31"/>
        <v>263</v>
      </c>
    </row>
    <row r="1019" spans="1:7" x14ac:dyDescent="0.35">
      <c r="A1019" t="str">
        <f t="shared" si="30"/>
        <v>20183125507</v>
      </c>
      <c r="B1019">
        <v>3125507</v>
      </c>
      <c r="C1019" t="s">
        <v>222</v>
      </c>
      <c r="D1019">
        <v>2018</v>
      </c>
      <c r="E1019">
        <v>211</v>
      </c>
      <c r="F1019">
        <v>0</v>
      </c>
      <c r="G1019">
        <f t="shared" si="31"/>
        <v>211</v>
      </c>
    </row>
    <row r="1020" spans="1:7" x14ac:dyDescent="0.35">
      <c r="A1020" t="str">
        <f t="shared" si="30"/>
        <v>20183162252</v>
      </c>
      <c r="B1020">
        <v>3162252</v>
      </c>
      <c r="C1020" t="s">
        <v>223</v>
      </c>
      <c r="D1020">
        <v>2018</v>
      </c>
      <c r="E1020">
        <v>299</v>
      </c>
      <c r="F1020">
        <v>68</v>
      </c>
      <c r="G1020">
        <f t="shared" si="31"/>
        <v>367</v>
      </c>
    </row>
    <row r="1021" spans="1:7" x14ac:dyDescent="0.35">
      <c r="A1021" t="str">
        <f t="shared" si="30"/>
        <v>20183162401</v>
      </c>
      <c r="B1021">
        <v>3162401</v>
      </c>
      <c r="C1021" t="s">
        <v>224</v>
      </c>
      <c r="D1021">
        <v>2018</v>
      </c>
      <c r="E1021">
        <v>1219</v>
      </c>
      <c r="F1021">
        <v>1051</v>
      </c>
      <c r="G1021">
        <f t="shared" si="31"/>
        <v>2270</v>
      </c>
    </row>
    <row r="1022" spans="1:7" x14ac:dyDescent="0.35">
      <c r="A1022" t="str">
        <f t="shared" si="30"/>
        <v>20183162450</v>
      </c>
      <c r="B1022">
        <v>3162450</v>
      </c>
      <c r="C1022" t="s">
        <v>225</v>
      </c>
      <c r="D1022">
        <v>2018</v>
      </c>
      <c r="E1022">
        <v>363</v>
      </c>
      <c r="F1022">
        <v>241</v>
      </c>
      <c r="G1022">
        <f t="shared" si="31"/>
        <v>604</v>
      </c>
    </row>
    <row r="1023" spans="1:7" x14ac:dyDescent="0.35">
      <c r="A1023" t="str">
        <f t="shared" si="30"/>
        <v>20183162575</v>
      </c>
      <c r="B1023">
        <v>3162575</v>
      </c>
      <c r="C1023" t="s">
        <v>226</v>
      </c>
      <c r="D1023">
        <v>2018</v>
      </c>
      <c r="E1023">
        <v>415</v>
      </c>
      <c r="F1023">
        <v>0</v>
      </c>
      <c r="G1023">
        <f t="shared" si="31"/>
        <v>415</v>
      </c>
    </row>
    <row r="1024" spans="1:7" x14ac:dyDescent="0.35">
      <c r="A1024" t="str">
        <f t="shared" si="30"/>
        <v>20183162658</v>
      </c>
      <c r="B1024">
        <v>3162658</v>
      </c>
      <c r="C1024" t="s">
        <v>227</v>
      </c>
      <c r="D1024">
        <v>2018</v>
      </c>
      <c r="E1024">
        <v>258</v>
      </c>
      <c r="F1024">
        <v>0</v>
      </c>
      <c r="G1024">
        <f t="shared" si="31"/>
        <v>258</v>
      </c>
    </row>
    <row r="1025" spans="1:7" x14ac:dyDescent="0.35">
      <c r="A1025" t="str">
        <f t="shared" si="30"/>
        <v>20182111052</v>
      </c>
      <c r="B1025">
        <v>2111052</v>
      </c>
      <c r="C1025" t="s">
        <v>228</v>
      </c>
      <c r="D1025">
        <v>2018</v>
      </c>
      <c r="E1025">
        <v>1012</v>
      </c>
      <c r="F1025">
        <v>826</v>
      </c>
      <c r="G1025">
        <f t="shared" si="31"/>
        <v>1838</v>
      </c>
    </row>
    <row r="1026" spans="1:7" x14ac:dyDescent="0.35">
      <c r="A1026" t="str">
        <f t="shared" si="30"/>
        <v>20183162807</v>
      </c>
      <c r="B1026">
        <v>3162807</v>
      </c>
      <c r="C1026" t="s">
        <v>229</v>
      </c>
      <c r="D1026">
        <v>2018</v>
      </c>
      <c r="E1026">
        <v>1018</v>
      </c>
      <c r="F1026">
        <v>53</v>
      </c>
      <c r="G1026">
        <f t="shared" si="31"/>
        <v>1071</v>
      </c>
    </row>
    <row r="1027" spans="1:7" x14ac:dyDescent="0.35">
      <c r="A1027" t="str">
        <f t="shared" ref="A1027:A1090" si="32">D1027&amp;B1027</f>
        <v>20183163003</v>
      </c>
      <c r="B1027">
        <v>3163003</v>
      </c>
      <c r="C1027" t="s">
        <v>230</v>
      </c>
      <c r="D1027">
        <v>2018</v>
      </c>
      <c r="E1027">
        <v>336</v>
      </c>
      <c r="F1027">
        <v>84</v>
      </c>
      <c r="G1027">
        <f t="shared" ref="G1027:G1090" si="33">SUM(E1027:F1027)</f>
        <v>420</v>
      </c>
    </row>
    <row r="1028" spans="1:7" x14ac:dyDescent="0.35">
      <c r="A1028" t="str">
        <f t="shared" si="32"/>
        <v>20182210052</v>
      </c>
      <c r="B1028">
        <v>2210052</v>
      </c>
      <c r="C1028" t="s">
        <v>231</v>
      </c>
      <c r="D1028">
        <v>2018</v>
      </c>
      <c r="E1028">
        <v>357</v>
      </c>
      <c r="F1028">
        <v>350</v>
      </c>
      <c r="G1028">
        <f t="shared" si="33"/>
        <v>707</v>
      </c>
    </row>
    <row r="1029" spans="1:7" x14ac:dyDescent="0.35">
      <c r="A1029" t="str">
        <f t="shared" si="32"/>
        <v>20183163508</v>
      </c>
      <c r="B1029">
        <v>3163508</v>
      </c>
      <c r="C1029" t="s">
        <v>232</v>
      </c>
      <c r="D1029">
        <v>2018</v>
      </c>
      <c r="E1029">
        <v>178</v>
      </c>
      <c r="F1029">
        <v>85</v>
      </c>
      <c r="G1029">
        <f t="shared" si="33"/>
        <v>263</v>
      </c>
    </row>
    <row r="1030" spans="1:7" x14ac:dyDescent="0.35">
      <c r="A1030" t="str">
        <f t="shared" si="32"/>
        <v>20183164100</v>
      </c>
      <c r="B1030">
        <v>3164100</v>
      </c>
      <c r="C1030" t="s">
        <v>233</v>
      </c>
      <c r="D1030">
        <v>2018</v>
      </c>
      <c r="E1030">
        <v>297</v>
      </c>
      <c r="F1030">
        <v>0</v>
      </c>
      <c r="G1030">
        <f t="shared" si="33"/>
        <v>297</v>
      </c>
    </row>
    <row r="1031" spans="1:7" x14ac:dyDescent="0.35">
      <c r="A1031" t="str">
        <f t="shared" si="32"/>
        <v>20183164209</v>
      </c>
      <c r="B1031">
        <v>3164209</v>
      </c>
      <c r="C1031" t="s">
        <v>234</v>
      </c>
      <c r="D1031">
        <v>2018</v>
      </c>
      <c r="E1031">
        <v>706</v>
      </c>
      <c r="F1031">
        <v>0</v>
      </c>
      <c r="G1031">
        <f t="shared" si="33"/>
        <v>706</v>
      </c>
    </row>
    <row r="1032" spans="1:7" x14ac:dyDescent="0.35">
      <c r="A1032" t="str">
        <f t="shared" si="32"/>
        <v>20183164472</v>
      </c>
      <c r="B1032">
        <v>3164472</v>
      </c>
      <c r="C1032" t="s">
        <v>235</v>
      </c>
      <c r="D1032">
        <v>2018</v>
      </c>
      <c r="E1032">
        <v>524</v>
      </c>
      <c r="F1032">
        <v>219</v>
      </c>
      <c r="G1032">
        <f t="shared" si="33"/>
        <v>743</v>
      </c>
    </row>
    <row r="1033" spans="1:7" x14ac:dyDescent="0.35">
      <c r="A1033" t="str">
        <f t="shared" si="32"/>
        <v>20183164506</v>
      </c>
      <c r="B1033">
        <v>3164506</v>
      </c>
      <c r="C1033" t="s">
        <v>236</v>
      </c>
      <c r="D1033">
        <v>2018</v>
      </c>
      <c r="E1033">
        <v>276</v>
      </c>
      <c r="F1033">
        <v>0</v>
      </c>
      <c r="G1033">
        <f t="shared" si="33"/>
        <v>276</v>
      </c>
    </row>
    <row r="1034" spans="1:7" x14ac:dyDescent="0.35">
      <c r="A1034" t="str">
        <f t="shared" si="32"/>
        <v>20183165503</v>
      </c>
      <c r="B1034">
        <v>3165503</v>
      </c>
      <c r="C1034" t="s">
        <v>237</v>
      </c>
      <c r="D1034">
        <v>2018</v>
      </c>
      <c r="E1034">
        <v>373</v>
      </c>
      <c r="F1034">
        <v>119</v>
      </c>
      <c r="G1034">
        <f t="shared" si="33"/>
        <v>492</v>
      </c>
    </row>
    <row r="1035" spans="1:7" x14ac:dyDescent="0.35">
      <c r="A1035" t="str">
        <f t="shared" si="32"/>
        <v>20183165909</v>
      </c>
      <c r="B1035">
        <v>3165909</v>
      </c>
      <c r="C1035" t="s">
        <v>238</v>
      </c>
      <c r="D1035">
        <v>2018</v>
      </c>
      <c r="E1035">
        <v>250</v>
      </c>
      <c r="F1035">
        <v>0</v>
      </c>
      <c r="G1035">
        <f t="shared" si="33"/>
        <v>250</v>
      </c>
    </row>
    <row r="1036" spans="1:7" x14ac:dyDescent="0.35">
      <c r="A1036" t="str">
        <f t="shared" si="32"/>
        <v>20183166105</v>
      </c>
      <c r="B1036">
        <v>3166105</v>
      </c>
      <c r="C1036" t="s">
        <v>239</v>
      </c>
      <c r="D1036">
        <v>2018</v>
      </c>
      <c r="E1036">
        <v>251</v>
      </c>
      <c r="F1036">
        <v>0</v>
      </c>
      <c r="G1036">
        <f t="shared" si="33"/>
        <v>251</v>
      </c>
    </row>
    <row r="1037" spans="1:7" x14ac:dyDescent="0.35">
      <c r="A1037" t="str">
        <f t="shared" si="32"/>
        <v>20183166501</v>
      </c>
      <c r="B1037">
        <v>3166501</v>
      </c>
      <c r="C1037" t="s">
        <v>240</v>
      </c>
      <c r="D1037">
        <v>2018</v>
      </c>
      <c r="E1037">
        <v>215</v>
      </c>
      <c r="F1037">
        <v>0</v>
      </c>
      <c r="G1037">
        <f t="shared" si="33"/>
        <v>215</v>
      </c>
    </row>
    <row r="1038" spans="1:7" x14ac:dyDescent="0.35">
      <c r="A1038" t="str">
        <f t="shared" si="32"/>
        <v>20183166709</v>
      </c>
      <c r="B1038">
        <v>3166709</v>
      </c>
      <c r="C1038" t="s">
        <v>241</v>
      </c>
      <c r="D1038">
        <v>2018</v>
      </c>
      <c r="E1038">
        <v>374</v>
      </c>
      <c r="F1038">
        <v>0</v>
      </c>
      <c r="G1038">
        <f t="shared" si="33"/>
        <v>374</v>
      </c>
    </row>
    <row r="1039" spans="1:7" x14ac:dyDescent="0.35">
      <c r="A1039" t="str">
        <f t="shared" si="32"/>
        <v>20183166956</v>
      </c>
      <c r="B1039">
        <v>3166956</v>
      </c>
      <c r="C1039" t="s">
        <v>242</v>
      </c>
      <c r="D1039">
        <v>2018</v>
      </c>
      <c r="E1039">
        <v>165</v>
      </c>
      <c r="F1039">
        <v>124</v>
      </c>
      <c r="G1039">
        <f t="shared" si="33"/>
        <v>289</v>
      </c>
    </row>
    <row r="1040" spans="1:7" x14ac:dyDescent="0.35">
      <c r="A1040" t="str">
        <f t="shared" si="32"/>
        <v>20183167103</v>
      </c>
      <c r="B1040">
        <v>3167103</v>
      </c>
      <c r="C1040" t="s">
        <v>243</v>
      </c>
      <c r="D1040">
        <v>2018</v>
      </c>
      <c r="E1040">
        <v>420</v>
      </c>
      <c r="F1040">
        <v>0</v>
      </c>
      <c r="G1040">
        <f t="shared" si="33"/>
        <v>420</v>
      </c>
    </row>
    <row r="1041" spans="1:7" x14ac:dyDescent="0.35">
      <c r="A1041" t="str">
        <f t="shared" si="32"/>
        <v>20183165552</v>
      </c>
      <c r="B1041">
        <v>3165552</v>
      </c>
      <c r="C1041" t="s">
        <v>244</v>
      </c>
      <c r="D1041">
        <v>2018</v>
      </c>
      <c r="E1041">
        <v>354</v>
      </c>
      <c r="F1041">
        <v>35</v>
      </c>
      <c r="G1041">
        <f t="shared" si="33"/>
        <v>389</v>
      </c>
    </row>
    <row r="1042" spans="1:7" x14ac:dyDescent="0.35">
      <c r="A1042" t="str">
        <f t="shared" si="32"/>
        <v>20183167707</v>
      </c>
      <c r="B1042">
        <v>3167707</v>
      </c>
      <c r="C1042" t="s">
        <v>245</v>
      </c>
      <c r="D1042">
        <v>2018</v>
      </c>
      <c r="E1042">
        <v>350</v>
      </c>
      <c r="F1042">
        <v>86</v>
      </c>
      <c r="G1042">
        <f t="shared" si="33"/>
        <v>436</v>
      </c>
    </row>
    <row r="1043" spans="1:7" x14ac:dyDescent="0.35">
      <c r="A1043" t="str">
        <f t="shared" si="32"/>
        <v>20183168002</v>
      </c>
      <c r="B1043">
        <v>3168002</v>
      </c>
      <c r="C1043" t="s">
        <v>246</v>
      </c>
      <c r="D1043">
        <v>2018</v>
      </c>
      <c r="E1043">
        <v>1062</v>
      </c>
      <c r="F1043">
        <v>297</v>
      </c>
      <c r="G1043">
        <f t="shared" si="33"/>
        <v>1359</v>
      </c>
    </row>
    <row r="1044" spans="1:7" x14ac:dyDescent="0.35">
      <c r="A1044" t="str">
        <f t="shared" si="32"/>
        <v>20183168051</v>
      </c>
      <c r="B1044">
        <v>3168051</v>
      </c>
      <c r="C1044" t="s">
        <v>247</v>
      </c>
      <c r="D1044">
        <v>2018</v>
      </c>
      <c r="E1044">
        <v>254</v>
      </c>
      <c r="F1044">
        <v>41</v>
      </c>
      <c r="G1044">
        <f t="shared" si="33"/>
        <v>295</v>
      </c>
    </row>
    <row r="1045" spans="1:7" x14ac:dyDescent="0.35">
      <c r="A1045" t="str">
        <f t="shared" si="32"/>
        <v>20183168408</v>
      </c>
      <c r="B1045">
        <v>3168408</v>
      </c>
      <c r="C1045" t="s">
        <v>248</v>
      </c>
      <c r="D1045">
        <v>2018</v>
      </c>
      <c r="E1045">
        <v>238</v>
      </c>
      <c r="F1045">
        <v>98</v>
      </c>
      <c r="G1045">
        <f t="shared" si="33"/>
        <v>336</v>
      </c>
    </row>
    <row r="1046" spans="1:7" x14ac:dyDescent="0.35">
      <c r="A1046" t="str">
        <f t="shared" si="32"/>
        <v>20183168606</v>
      </c>
      <c r="B1046">
        <v>3168606</v>
      </c>
      <c r="C1046" t="s">
        <v>249</v>
      </c>
      <c r="D1046">
        <v>2018</v>
      </c>
      <c r="E1046">
        <v>4154</v>
      </c>
      <c r="F1046">
        <v>1800</v>
      </c>
      <c r="G1046">
        <f t="shared" si="33"/>
        <v>5954</v>
      </c>
    </row>
    <row r="1047" spans="1:7" x14ac:dyDescent="0.35">
      <c r="A1047" t="str">
        <f t="shared" si="32"/>
        <v>20183169505</v>
      </c>
      <c r="B1047">
        <v>3169505</v>
      </c>
      <c r="C1047" t="s">
        <v>250</v>
      </c>
      <c r="D1047">
        <v>2018</v>
      </c>
      <c r="E1047">
        <v>492</v>
      </c>
      <c r="F1047">
        <v>0</v>
      </c>
      <c r="G1047">
        <f t="shared" si="33"/>
        <v>492</v>
      </c>
    </row>
    <row r="1048" spans="1:7" x14ac:dyDescent="0.35">
      <c r="A1048" t="str">
        <f t="shared" si="32"/>
        <v>20183169703</v>
      </c>
      <c r="B1048">
        <v>3169703</v>
      </c>
      <c r="C1048" t="s">
        <v>251</v>
      </c>
      <c r="D1048">
        <v>2018</v>
      </c>
      <c r="E1048">
        <v>515</v>
      </c>
      <c r="F1048">
        <v>205</v>
      </c>
      <c r="G1048">
        <f t="shared" si="33"/>
        <v>720</v>
      </c>
    </row>
    <row r="1049" spans="1:7" x14ac:dyDescent="0.35">
      <c r="A1049" t="str">
        <f t="shared" si="32"/>
        <v>20183170008</v>
      </c>
      <c r="B1049">
        <v>3170008</v>
      </c>
      <c r="C1049" t="s">
        <v>252</v>
      </c>
      <c r="D1049">
        <v>2018</v>
      </c>
      <c r="E1049">
        <v>571</v>
      </c>
      <c r="F1049">
        <v>0</v>
      </c>
      <c r="G1049">
        <f t="shared" si="33"/>
        <v>571</v>
      </c>
    </row>
    <row r="1050" spans="1:7" x14ac:dyDescent="0.35">
      <c r="A1050" t="str">
        <f t="shared" si="32"/>
        <v>20183170057</v>
      </c>
      <c r="B1050">
        <v>3170057</v>
      </c>
      <c r="C1050" t="s">
        <v>253</v>
      </c>
      <c r="D1050">
        <v>2018</v>
      </c>
      <c r="E1050">
        <v>427</v>
      </c>
      <c r="F1050">
        <v>0</v>
      </c>
      <c r="G1050">
        <f t="shared" si="33"/>
        <v>427</v>
      </c>
    </row>
    <row r="1051" spans="1:7" x14ac:dyDescent="0.35">
      <c r="A1051" t="str">
        <f t="shared" si="32"/>
        <v>20183170305</v>
      </c>
      <c r="B1051">
        <v>3170305</v>
      </c>
      <c r="C1051" t="s">
        <v>254</v>
      </c>
      <c r="D1051">
        <v>2018</v>
      </c>
      <c r="E1051">
        <v>221</v>
      </c>
      <c r="F1051">
        <v>72</v>
      </c>
      <c r="G1051">
        <f t="shared" si="33"/>
        <v>293</v>
      </c>
    </row>
    <row r="1052" spans="1:7" x14ac:dyDescent="0.35">
      <c r="A1052" t="str">
        <f t="shared" si="32"/>
        <v>20183170479</v>
      </c>
      <c r="B1052">
        <v>3170479</v>
      </c>
      <c r="C1052" t="s">
        <v>255</v>
      </c>
      <c r="D1052">
        <v>2018</v>
      </c>
      <c r="E1052">
        <v>275</v>
      </c>
      <c r="F1052">
        <v>240</v>
      </c>
      <c r="G1052">
        <f t="shared" si="33"/>
        <v>515</v>
      </c>
    </row>
    <row r="1053" spans="1:7" x14ac:dyDescent="0.35">
      <c r="A1053" t="str">
        <f t="shared" si="32"/>
        <v>20183170529</v>
      </c>
      <c r="B1053">
        <v>3170529</v>
      </c>
      <c r="C1053" t="s">
        <v>256</v>
      </c>
      <c r="D1053">
        <v>2018</v>
      </c>
      <c r="E1053">
        <v>735</v>
      </c>
      <c r="F1053">
        <v>541</v>
      </c>
      <c r="G1053">
        <f t="shared" si="33"/>
        <v>1276</v>
      </c>
    </row>
    <row r="1054" spans="1:7" x14ac:dyDescent="0.35">
      <c r="A1054" t="str">
        <f t="shared" si="32"/>
        <v>20183170651</v>
      </c>
      <c r="B1054">
        <v>3170651</v>
      </c>
      <c r="C1054" t="s">
        <v>257</v>
      </c>
      <c r="D1054">
        <v>2018</v>
      </c>
      <c r="E1054">
        <v>321</v>
      </c>
      <c r="F1054">
        <v>0</v>
      </c>
      <c r="G1054">
        <f t="shared" si="33"/>
        <v>321</v>
      </c>
    </row>
    <row r="1055" spans="1:7" x14ac:dyDescent="0.35">
      <c r="A1055" t="str">
        <f t="shared" si="32"/>
        <v>20183170800</v>
      </c>
      <c r="B1055">
        <v>3170800</v>
      </c>
      <c r="C1055" t="s">
        <v>258</v>
      </c>
      <c r="D1055">
        <v>2018</v>
      </c>
      <c r="E1055">
        <v>1745</v>
      </c>
      <c r="F1055">
        <v>133</v>
      </c>
      <c r="G1055">
        <f t="shared" si="33"/>
        <v>1878</v>
      </c>
    </row>
    <row r="1056" spans="1:7" x14ac:dyDescent="0.35">
      <c r="A1056" t="str">
        <f t="shared" si="32"/>
        <v>20183170909</v>
      </c>
      <c r="B1056">
        <v>3170909</v>
      </c>
      <c r="C1056" t="s">
        <v>259</v>
      </c>
      <c r="D1056">
        <v>2018</v>
      </c>
      <c r="E1056">
        <v>576</v>
      </c>
      <c r="F1056">
        <v>258</v>
      </c>
      <c r="G1056">
        <f t="shared" si="33"/>
        <v>834</v>
      </c>
    </row>
    <row r="1057" spans="1:7" x14ac:dyDescent="0.35">
      <c r="A1057" t="str">
        <f t="shared" si="32"/>
        <v>20183171030</v>
      </c>
      <c r="B1057">
        <v>3171030</v>
      </c>
      <c r="C1057" t="s">
        <v>260</v>
      </c>
      <c r="D1057">
        <v>2018</v>
      </c>
      <c r="E1057">
        <v>213</v>
      </c>
      <c r="F1057">
        <v>151</v>
      </c>
      <c r="G1057">
        <f t="shared" si="33"/>
        <v>364</v>
      </c>
    </row>
    <row r="1058" spans="1:7" x14ac:dyDescent="0.35">
      <c r="A1058" t="str">
        <f t="shared" si="32"/>
        <v>20183171071</v>
      </c>
      <c r="B1058">
        <v>3171071</v>
      </c>
      <c r="C1058" t="s">
        <v>261</v>
      </c>
      <c r="D1058">
        <v>2018</v>
      </c>
      <c r="E1058">
        <v>321</v>
      </c>
      <c r="F1058">
        <v>0</v>
      </c>
      <c r="G1058">
        <f t="shared" si="33"/>
        <v>321</v>
      </c>
    </row>
    <row r="1059" spans="1:7" x14ac:dyDescent="0.35">
      <c r="A1059" t="str">
        <f t="shared" si="32"/>
        <v>20183171600</v>
      </c>
      <c r="B1059">
        <v>3171600</v>
      </c>
      <c r="C1059" t="s">
        <v>262</v>
      </c>
      <c r="D1059">
        <v>2018</v>
      </c>
      <c r="E1059">
        <v>462</v>
      </c>
      <c r="F1059">
        <v>0</v>
      </c>
      <c r="G1059">
        <f t="shared" si="33"/>
        <v>462</v>
      </c>
    </row>
    <row r="1060" spans="1:7" x14ac:dyDescent="0.35">
      <c r="A1060" t="str">
        <f t="shared" si="32"/>
        <v>20183171808</v>
      </c>
      <c r="B1060">
        <v>3171808</v>
      </c>
      <c r="C1060" t="s">
        <v>263</v>
      </c>
      <c r="D1060">
        <v>2018</v>
      </c>
      <c r="E1060">
        <v>719</v>
      </c>
      <c r="F1060">
        <v>0</v>
      </c>
      <c r="G1060">
        <f t="shared" si="33"/>
        <v>719</v>
      </c>
    </row>
    <row r="1061" spans="1:7" x14ac:dyDescent="0.35">
      <c r="A1061" t="str">
        <f t="shared" si="32"/>
        <v>20183171907</v>
      </c>
      <c r="B1061">
        <v>3171907</v>
      </c>
      <c r="C1061" t="s">
        <v>264</v>
      </c>
      <c r="D1061">
        <v>2018</v>
      </c>
      <c r="E1061">
        <v>342</v>
      </c>
      <c r="F1061">
        <v>0</v>
      </c>
      <c r="G1061">
        <f t="shared" si="33"/>
        <v>342</v>
      </c>
    </row>
    <row r="1062" spans="1:7" x14ac:dyDescent="0.35">
      <c r="A1062" t="str">
        <f t="shared" si="32"/>
        <v>20193100500</v>
      </c>
      <c r="B1062">
        <v>3100500</v>
      </c>
      <c r="C1062" t="s">
        <v>0</v>
      </c>
      <c r="D1062">
        <v>2019</v>
      </c>
      <c r="E1062">
        <v>177</v>
      </c>
      <c r="F1062">
        <v>150</v>
      </c>
      <c r="G1062">
        <f t="shared" si="33"/>
        <v>327</v>
      </c>
    </row>
    <row r="1063" spans="1:7" x14ac:dyDescent="0.35">
      <c r="A1063" t="str">
        <f t="shared" si="32"/>
        <v>20193100609</v>
      </c>
      <c r="B1063">
        <v>3100609</v>
      </c>
      <c r="C1063" t="s">
        <v>1</v>
      </c>
      <c r="D1063">
        <v>2019</v>
      </c>
      <c r="E1063">
        <v>214</v>
      </c>
      <c r="F1063">
        <v>0</v>
      </c>
      <c r="G1063">
        <f t="shared" si="33"/>
        <v>214</v>
      </c>
    </row>
    <row r="1064" spans="1:7" x14ac:dyDescent="0.35">
      <c r="A1064" t="str">
        <f t="shared" si="32"/>
        <v>20193100906</v>
      </c>
      <c r="B1064">
        <v>3100906</v>
      </c>
      <c r="C1064" t="s">
        <v>2</v>
      </c>
      <c r="D1064">
        <v>2019</v>
      </c>
      <c r="E1064">
        <v>213</v>
      </c>
      <c r="F1064">
        <v>123</v>
      </c>
      <c r="G1064">
        <f t="shared" si="33"/>
        <v>336</v>
      </c>
    </row>
    <row r="1065" spans="1:7" x14ac:dyDescent="0.35">
      <c r="A1065" t="str">
        <f t="shared" si="32"/>
        <v>20193101003</v>
      </c>
      <c r="B1065">
        <v>3101003</v>
      </c>
      <c r="C1065" t="s">
        <v>3</v>
      </c>
      <c r="D1065">
        <v>2019</v>
      </c>
      <c r="E1065">
        <v>336</v>
      </c>
      <c r="F1065">
        <v>0</v>
      </c>
      <c r="G1065">
        <f t="shared" si="33"/>
        <v>336</v>
      </c>
    </row>
    <row r="1066" spans="1:7" x14ac:dyDescent="0.35">
      <c r="A1066" t="str">
        <f t="shared" si="32"/>
        <v>20193101102</v>
      </c>
      <c r="B1066">
        <v>3101102</v>
      </c>
      <c r="C1066" t="s">
        <v>4</v>
      </c>
      <c r="D1066">
        <v>2019</v>
      </c>
      <c r="E1066">
        <v>648</v>
      </c>
      <c r="F1066">
        <v>512</v>
      </c>
      <c r="G1066">
        <f t="shared" si="33"/>
        <v>1160</v>
      </c>
    </row>
    <row r="1067" spans="1:7" x14ac:dyDescent="0.35">
      <c r="A1067" t="str">
        <f t="shared" si="32"/>
        <v>20193101706</v>
      </c>
      <c r="B1067">
        <v>3101706</v>
      </c>
      <c r="C1067" t="s">
        <v>5</v>
      </c>
      <c r="D1067">
        <v>2019</v>
      </c>
      <c r="E1067">
        <v>2758</v>
      </c>
      <c r="F1067">
        <v>792</v>
      </c>
      <c r="G1067">
        <f t="shared" si="33"/>
        <v>3550</v>
      </c>
    </row>
    <row r="1068" spans="1:7" x14ac:dyDescent="0.35">
      <c r="A1068" t="str">
        <f t="shared" si="32"/>
        <v>20193101805</v>
      </c>
      <c r="B1068">
        <v>3101805</v>
      </c>
      <c r="C1068" t="s">
        <v>6</v>
      </c>
      <c r="D1068">
        <v>2019</v>
      </c>
      <c r="E1068">
        <v>503</v>
      </c>
      <c r="F1068">
        <v>193</v>
      </c>
      <c r="G1068">
        <f t="shared" si="33"/>
        <v>696</v>
      </c>
    </row>
    <row r="1069" spans="1:7" x14ac:dyDescent="0.35">
      <c r="A1069" t="str">
        <f t="shared" si="32"/>
        <v>20193102209</v>
      </c>
      <c r="B1069">
        <v>3102209</v>
      </c>
      <c r="C1069" t="s">
        <v>7</v>
      </c>
      <c r="D1069">
        <v>2019</v>
      </c>
      <c r="E1069">
        <v>211</v>
      </c>
      <c r="F1069">
        <v>0</v>
      </c>
      <c r="G1069">
        <f t="shared" si="33"/>
        <v>211</v>
      </c>
    </row>
    <row r="1070" spans="1:7" x14ac:dyDescent="0.35">
      <c r="A1070" t="str">
        <f t="shared" si="32"/>
        <v>20193102852</v>
      </c>
      <c r="B1070">
        <v>3102852</v>
      </c>
      <c r="C1070" t="s">
        <v>8</v>
      </c>
      <c r="D1070">
        <v>2019</v>
      </c>
      <c r="E1070">
        <v>372</v>
      </c>
      <c r="F1070">
        <v>0</v>
      </c>
      <c r="G1070">
        <f t="shared" si="33"/>
        <v>372</v>
      </c>
    </row>
    <row r="1071" spans="1:7" x14ac:dyDescent="0.35">
      <c r="A1071" t="str">
        <f t="shared" si="32"/>
        <v>20193103405</v>
      </c>
      <c r="B1071">
        <v>3103405</v>
      </c>
      <c r="C1071" t="s">
        <v>9</v>
      </c>
      <c r="D1071">
        <v>2019</v>
      </c>
      <c r="E1071">
        <v>696</v>
      </c>
      <c r="F1071">
        <v>277</v>
      </c>
      <c r="G1071">
        <f t="shared" si="33"/>
        <v>973</v>
      </c>
    </row>
    <row r="1072" spans="1:7" x14ac:dyDescent="0.35">
      <c r="A1072" t="str">
        <f t="shared" si="32"/>
        <v>20193104452</v>
      </c>
      <c r="B1072">
        <v>3104452</v>
      </c>
      <c r="C1072" t="s">
        <v>10</v>
      </c>
      <c r="D1072">
        <v>2019</v>
      </c>
      <c r="E1072">
        <v>248</v>
      </c>
      <c r="F1072">
        <v>0</v>
      </c>
      <c r="G1072">
        <f t="shared" si="33"/>
        <v>248</v>
      </c>
    </row>
    <row r="1073" spans="1:7" x14ac:dyDescent="0.35">
      <c r="A1073" t="str">
        <f t="shared" si="32"/>
        <v>20193104502</v>
      </c>
      <c r="B1073">
        <v>3104502</v>
      </c>
      <c r="C1073" t="s">
        <v>11</v>
      </c>
      <c r="D1073">
        <v>2019</v>
      </c>
      <c r="E1073">
        <v>664</v>
      </c>
      <c r="F1073">
        <v>226</v>
      </c>
      <c r="G1073">
        <f t="shared" si="33"/>
        <v>890</v>
      </c>
    </row>
    <row r="1074" spans="1:7" x14ac:dyDescent="0.35">
      <c r="A1074" t="str">
        <f t="shared" si="32"/>
        <v>20193104700</v>
      </c>
      <c r="B1074">
        <v>3104700</v>
      </c>
      <c r="C1074" t="s">
        <v>12</v>
      </c>
      <c r="D1074">
        <v>2019</v>
      </c>
      <c r="E1074">
        <v>414</v>
      </c>
      <c r="F1074">
        <v>57</v>
      </c>
      <c r="G1074">
        <f t="shared" si="33"/>
        <v>471</v>
      </c>
    </row>
    <row r="1075" spans="1:7" x14ac:dyDescent="0.35">
      <c r="A1075" t="str">
        <f t="shared" si="32"/>
        <v>20193104809</v>
      </c>
      <c r="B1075">
        <v>3104809</v>
      </c>
      <c r="C1075" t="s">
        <v>13</v>
      </c>
      <c r="D1075">
        <v>2019</v>
      </c>
      <c r="E1075">
        <v>318</v>
      </c>
      <c r="F1075">
        <v>207</v>
      </c>
      <c r="G1075">
        <f t="shared" si="33"/>
        <v>525</v>
      </c>
    </row>
    <row r="1076" spans="1:7" x14ac:dyDescent="0.35">
      <c r="A1076" t="str">
        <f t="shared" si="32"/>
        <v>20193105202</v>
      </c>
      <c r="B1076">
        <v>3105202</v>
      </c>
      <c r="C1076" t="s">
        <v>14</v>
      </c>
      <c r="D1076">
        <v>2019</v>
      </c>
      <c r="E1076">
        <v>235</v>
      </c>
      <c r="F1076">
        <v>60</v>
      </c>
      <c r="G1076">
        <f t="shared" si="33"/>
        <v>295</v>
      </c>
    </row>
    <row r="1077" spans="1:7" x14ac:dyDescent="0.35">
      <c r="A1077" t="str">
        <f t="shared" si="32"/>
        <v>20193106507</v>
      </c>
      <c r="B1077">
        <v>3106507</v>
      </c>
      <c r="C1077" t="s">
        <v>15</v>
      </c>
      <c r="D1077">
        <v>2019</v>
      </c>
      <c r="E1077">
        <v>157</v>
      </c>
      <c r="F1077">
        <v>54</v>
      </c>
      <c r="G1077">
        <f t="shared" si="33"/>
        <v>211</v>
      </c>
    </row>
    <row r="1078" spans="1:7" x14ac:dyDescent="0.35">
      <c r="A1078" t="str">
        <f t="shared" si="32"/>
        <v>20193106655</v>
      </c>
      <c r="B1078">
        <v>3106655</v>
      </c>
      <c r="C1078" t="s">
        <v>16</v>
      </c>
      <c r="D1078">
        <v>2019</v>
      </c>
      <c r="E1078">
        <v>290</v>
      </c>
      <c r="F1078">
        <v>0</v>
      </c>
      <c r="G1078">
        <f t="shared" si="33"/>
        <v>290</v>
      </c>
    </row>
    <row r="1079" spans="1:7" x14ac:dyDescent="0.35">
      <c r="A1079" t="str">
        <f t="shared" si="32"/>
        <v>20193106606</v>
      </c>
      <c r="B1079">
        <v>3106606</v>
      </c>
      <c r="C1079" t="s">
        <v>17</v>
      </c>
      <c r="D1079">
        <v>2019</v>
      </c>
      <c r="E1079">
        <v>197</v>
      </c>
      <c r="F1079">
        <v>0</v>
      </c>
      <c r="G1079">
        <f t="shared" si="33"/>
        <v>197</v>
      </c>
    </row>
    <row r="1080" spans="1:7" x14ac:dyDescent="0.35">
      <c r="A1080" t="str">
        <f t="shared" si="32"/>
        <v>20193107307</v>
      </c>
      <c r="B1080">
        <v>3107307</v>
      </c>
      <c r="C1080" t="s">
        <v>18</v>
      </c>
      <c r="D1080">
        <v>2019</v>
      </c>
      <c r="E1080">
        <v>728</v>
      </c>
      <c r="F1080">
        <v>467</v>
      </c>
      <c r="G1080">
        <f t="shared" si="33"/>
        <v>1195</v>
      </c>
    </row>
    <row r="1081" spans="1:7" x14ac:dyDescent="0.35">
      <c r="A1081" t="str">
        <f t="shared" si="32"/>
        <v>20193108206</v>
      </c>
      <c r="B1081">
        <v>3108206</v>
      </c>
      <c r="C1081" t="s">
        <v>19</v>
      </c>
      <c r="D1081">
        <v>2019</v>
      </c>
      <c r="E1081">
        <v>286</v>
      </c>
      <c r="F1081">
        <v>201</v>
      </c>
      <c r="G1081">
        <f t="shared" si="33"/>
        <v>487</v>
      </c>
    </row>
    <row r="1082" spans="1:7" x14ac:dyDescent="0.35">
      <c r="A1082" t="str">
        <f t="shared" si="32"/>
        <v>20193108255</v>
      </c>
      <c r="B1082">
        <v>3108255</v>
      </c>
      <c r="C1082" t="s">
        <v>20</v>
      </c>
      <c r="D1082">
        <v>2019</v>
      </c>
      <c r="E1082">
        <v>468</v>
      </c>
      <c r="F1082">
        <v>66</v>
      </c>
      <c r="G1082">
        <f t="shared" si="33"/>
        <v>534</v>
      </c>
    </row>
    <row r="1083" spans="1:7" x14ac:dyDescent="0.35">
      <c r="A1083" t="str">
        <f t="shared" si="32"/>
        <v>20193108503</v>
      </c>
      <c r="B1083">
        <v>3108503</v>
      </c>
      <c r="C1083" t="s">
        <v>21</v>
      </c>
      <c r="D1083">
        <v>2019</v>
      </c>
      <c r="E1083">
        <v>97</v>
      </c>
      <c r="F1083">
        <v>81</v>
      </c>
      <c r="G1083">
        <f t="shared" si="33"/>
        <v>178</v>
      </c>
    </row>
    <row r="1084" spans="1:7" x14ac:dyDescent="0.35">
      <c r="A1084" t="str">
        <f t="shared" si="32"/>
        <v>20193108602</v>
      </c>
      <c r="B1084">
        <v>3108602</v>
      </c>
      <c r="C1084" t="s">
        <v>22</v>
      </c>
      <c r="D1084">
        <v>2019</v>
      </c>
      <c r="E1084">
        <v>359</v>
      </c>
      <c r="F1084">
        <v>285</v>
      </c>
      <c r="G1084">
        <f t="shared" si="33"/>
        <v>644</v>
      </c>
    </row>
    <row r="1085" spans="1:7" x14ac:dyDescent="0.35">
      <c r="A1085" t="str">
        <f t="shared" si="32"/>
        <v>20193108800</v>
      </c>
      <c r="B1085">
        <v>3108800</v>
      </c>
      <c r="C1085" t="s">
        <v>23</v>
      </c>
      <c r="D1085">
        <v>2019</v>
      </c>
      <c r="E1085">
        <v>259</v>
      </c>
      <c r="F1085">
        <v>31</v>
      </c>
      <c r="G1085">
        <f t="shared" si="33"/>
        <v>290</v>
      </c>
    </row>
    <row r="1086" spans="1:7" x14ac:dyDescent="0.35">
      <c r="A1086" t="str">
        <f t="shared" si="32"/>
        <v>20193109204</v>
      </c>
      <c r="B1086">
        <v>3109204</v>
      </c>
      <c r="C1086" t="s">
        <v>24</v>
      </c>
      <c r="D1086">
        <v>2019</v>
      </c>
      <c r="E1086">
        <v>571</v>
      </c>
      <c r="F1086">
        <v>0</v>
      </c>
      <c r="G1086">
        <f t="shared" si="33"/>
        <v>571</v>
      </c>
    </row>
    <row r="1087" spans="1:7" x14ac:dyDescent="0.35">
      <c r="A1087" t="str">
        <f t="shared" si="32"/>
        <v>20193109402</v>
      </c>
      <c r="B1087">
        <v>3109402</v>
      </c>
      <c r="C1087" t="s">
        <v>25</v>
      </c>
      <c r="D1087">
        <v>2019</v>
      </c>
      <c r="E1087">
        <v>1197</v>
      </c>
      <c r="F1087">
        <v>0</v>
      </c>
      <c r="G1087">
        <f t="shared" si="33"/>
        <v>1197</v>
      </c>
    </row>
    <row r="1088" spans="1:7" x14ac:dyDescent="0.35">
      <c r="A1088" t="str">
        <f t="shared" si="32"/>
        <v>20193102704</v>
      </c>
      <c r="B1088">
        <v>3102704</v>
      </c>
      <c r="C1088" t="s">
        <v>26</v>
      </c>
      <c r="D1088">
        <v>2019</v>
      </c>
      <c r="E1088">
        <v>565</v>
      </c>
      <c r="F1088">
        <v>94</v>
      </c>
      <c r="G1088">
        <f t="shared" si="33"/>
        <v>659</v>
      </c>
    </row>
    <row r="1089" spans="1:7" x14ac:dyDescent="0.35">
      <c r="A1089" t="str">
        <f t="shared" si="32"/>
        <v>20193110806</v>
      </c>
      <c r="B1089">
        <v>3110806</v>
      </c>
      <c r="C1089" t="s">
        <v>27</v>
      </c>
      <c r="D1089">
        <v>2019</v>
      </c>
      <c r="E1089">
        <v>243</v>
      </c>
      <c r="F1089">
        <v>0</v>
      </c>
      <c r="G1089">
        <f t="shared" si="33"/>
        <v>243</v>
      </c>
    </row>
    <row r="1090" spans="1:7" x14ac:dyDescent="0.35">
      <c r="A1090" t="str">
        <f t="shared" si="32"/>
        <v>20193111150</v>
      </c>
      <c r="B1090">
        <v>3111150</v>
      </c>
      <c r="C1090" t="s">
        <v>28</v>
      </c>
      <c r="D1090">
        <v>2019</v>
      </c>
      <c r="E1090">
        <v>261</v>
      </c>
      <c r="F1090">
        <v>64</v>
      </c>
      <c r="G1090">
        <f t="shared" si="33"/>
        <v>325</v>
      </c>
    </row>
    <row r="1091" spans="1:7" x14ac:dyDescent="0.35">
      <c r="A1091" t="str">
        <f t="shared" ref="A1091:A1154" si="34">D1091&amp;B1091</f>
        <v>20193112059</v>
      </c>
      <c r="B1091">
        <v>3112059</v>
      </c>
      <c r="C1091" t="s">
        <v>29</v>
      </c>
      <c r="D1091">
        <v>2019</v>
      </c>
      <c r="E1091">
        <v>313</v>
      </c>
      <c r="F1091">
        <v>0</v>
      </c>
      <c r="G1091">
        <f t="shared" ref="G1091:G1154" si="35">SUM(E1091:F1091)</f>
        <v>313</v>
      </c>
    </row>
    <row r="1092" spans="1:7" x14ac:dyDescent="0.35">
      <c r="A1092" t="str">
        <f t="shared" si="34"/>
        <v>20193112307</v>
      </c>
      <c r="B1092">
        <v>3112307</v>
      </c>
      <c r="C1092" t="s">
        <v>30</v>
      </c>
      <c r="D1092">
        <v>2019</v>
      </c>
      <c r="E1092">
        <v>1026</v>
      </c>
      <c r="F1092">
        <v>0</v>
      </c>
      <c r="G1092">
        <f t="shared" si="35"/>
        <v>1026</v>
      </c>
    </row>
    <row r="1093" spans="1:7" x14ac:dyDescent="0.35">
      <c r="A1093" t="str">
        <f t="shared" si="34"/>
        <v>20193112653</v>
      </c>
      <c r="B1093">
        <v>3112653</v>
      </c>
      <c r="C1093" t="s">
        <v>31</v>
      </c>
      <c r="D1093">
        <v>2019</v>
      </c>
      <c r="E1093">
        <v>343</v>
      </c>
      <c r="F1093">
        <v>0</v>
      </c>
      <c r="G1093">
        <f t="shared" si="35"/>
        <v>343</v>
      </c>
    </row>
    <row r="1094" spans="1:7" x14ac:dyDescent="0.35">
      <c r="A1094" t="str">
        <f t="shared" si="34"/>
        <v>20193112703</v>
      </c>
      <c r="B1094">
        <v>3112703</v>
      </c>
      <c r="C1094" t="s">
        <v>32</v>
      </c>
      <c r="D1094">
        <v>2019</v>
      </c>
      <c r="E1094">
        <v>455</v>
      </c>
      <c r="F1094">
        <v>254</v>
      </c>
      <c r="G1094">
        <f t="shared" si="35"/>
        <v>709</v>
      </c>
    </row>
    <row r="1095" spans="1:7" x14ac:dyDescent="0.35">
      <c r="A1095" t="str">
        <f t="shared" si="34"/>
        <v>20193113008</v>
      </c>
      <c r="B1095">
        <v>3113008</v>
      </c>
      <c r="C1095" t="s">
        <v>33</v>
      </c>
      <c r="D1095">
        <v>2019</v>
      </c>
      <c r="E1095">
        <v>802</v>
      </c>
      <c r="F1095">
        <v>540</v>
      </c>
      <c r="G1095">
        <f t="shared" si="35"/>
        <v>1342</v>
      </c>
    </row>
    <row r="1096" spans="1:7" x14ac:dyDescent="0.35">
      <c r="A1096" t="str">
        <f t="shared" si="34"/>
        <v>20193113503</v>
      </c>
      <c r="B1096">
        <v>3113503</v>
      </c>
      <c r="C1096" t="s">
        <v>34</v>
      </c>
      <c r="D1096">
        <v>2019</v>
      </c>
      <c r="E1096">
        <v>554</v>
      </c>
      <c r="F1096">
        <v>62</v>
      </c>
      <c r="G1096">
        <f t="shared" si="35"/>
        <v>616</v>
      </c>
    </row>
    <row r="1097" spans="1:7" x14ac:dyDescent="0.35">
      <c r="A1097" t="str">
        <f t="shared" si="34"/>
        <v>20193113701</v>
      </c>
      <c r="B1097">
        <v>3113701</v>
      </c>
      <c r="C1097" t="s">
        <v>35</v>
      </c>
      <c r="D1097">
        <v>2019</v>
      </c>
      <c r="E1097">
        <v>1222</v>
      </c>
      <c r="F1097">
        <v>376</v>
      </c>
      <c r="G1097">
        <f t="shared" si="35"/>
        <v>1598</v>
      </c>
    </row>
    <row r="1098" spans="1:7" x14ac:dyDescent="0.35">
      <c r="A1098" t="str">
        <f t="shared" si="34"/>
        <v>20193113800</v>
      </c>
      <c r="B1098">
        <v>3113800</v>
      </c>
      <c r="C1098" t="s">
        <v>36</v>
      </c>
      <c r="D1098">
        <v>2019</v>
      </c>
      <c r="E1098">
        <v>154</v>
      </c>
      <c r="F1098">
        <v>143</v>
      </c>
      <c r="G1098">
        <f t="shared" si="35"/>
        <v>297</v>
      </c>
    </row>
    <row r="1099" spans="1:7" x14ac:dyDescent="0.35">
      <c r="A1099" t="str">
        <f t="shared" si="34"/>
        <v>20193115458</v>
      </c>
      <c r="B1099">
        <v>3115458</v>
      </c>
      <c r="C1099" t="s">
        <v>37</v>
      </c>
      <c r="D1099">
        <v>2019</v>
      </c>
      <c r="E1099">
        <v>541</v>
      </c>
      <c r="F1099">
        <v>0</v>
      </c>
      <c r="G1099">
        <f t="shared" si="35"/>
        <v>541</v>
      </c>
    </row>
    <row r="1100" spans="1:7" x14ac:dyDescent="0.35">
      <c r="A1100" t="str">
        <f t="shared" si="34"/>
        <v>20193115474</v>
      </c>
      <c r="B1100">
        <v>3115474</v>
      </c>
      <c r="C1100" t="s">
        <v>38</v>
      </c>
      <c r="D1100">
        <v>2019</v>
      </c>
      <c r="E1100">
        <v>294</v>
      </c>
      <c r="F1100">
        <v>67</v>
      </c>
      <c r="G1100">
        <f t="shared" si="35"/>
        <v>361</v>
      </c>
    </row>
    <row r="1101" spans="1:7" x14ac:dyDescent="0.35">
      <c r="A1101" t="str">
        <f t="shared" si="34"/>
        <v>20193115706</v>
      </c>
      <c r="B1101">
        <v>3115706</v>
      </c>
      <c r="C1101" t="s">
        <v>39</v>
      </c>
      <c r="D1101">
        <v>2019</v>
      </c>
      <c r="E1101">
        <v>313</v>
      </c>
      <c r="F1101">
        <v>0</v>
      </c>
      <c r="G1101">
        <f t="shared" si="35"/>
        <v>313</v>
      </c>
    </row>
    <row r="1102" spans="1:7" x14ac:dyDescent="0.35">
      <c r="A1102" t="str">
        <f t="shared" si="34"/>
        <v>20193116100</v>
      </c>
      <c r="B1102">
        <v>3116100</v>
      </c>
      <c r="C1102" t="s">
        <v>40</v>
      </c>
      <c r="D1102">
        <v>2019</v>
      </c>
      <c r="E1102">
        <v>440</v>
      </c>
      <c r="F1102">
        <v>0</v>
      </c>
      <c r="G1102">
        <f t="shared" si="35"/>
        <v>440</v>
      </c>
    </row>
    <row r="1103" spans="1:7" x14ac:dyDescent="0.35">
      <c r="A1103" t="str">
        <f t="shared" si="34"/>
        <v>20193116159</v>
      </c>
      <c r="B1103">
        <v>3116159</v>
      </c>
      <c r="C1103" t="s">
        <v>41</v>
      </c>
      <c r="D1103">
        <v>2019</v>
      </c>
      <c r="E1103">
        <v>781</v>
      </c>
      <c r="F1103">
        <v>410</v>
      </c>
      <c r="G1103">
        <f t="shared" si="35"/>
        <v>1191</v>
      </c>
    </row>
    <row r="1104" spans="1:7" x14ac:dyDescent="0.35">
      <c r="A1104" t="str">
        <f t="shared" si="34"/>
        <v>20193116506</v>
      </c>
      <c r="B1104">
        <v>3116506</v>
      </c>
      <c r="C1104" t="s">
        <v>42</v>
      </c>
      <c r="D1104">
        <v>2019</v>
      </c>
      <c r="E1104">
        <v>340</v>
      </c>
      <c r="F1104">
        <v>16</v>
      </c>
      <c r="G1104">
        <f t="shared" si="35"/>
        <v>356</v>
      </c>
    </row>
    <row r="1105" spans="1:7" x14ac:dyDescent="0.35">
      <c r="A1105" t="str">
        <f t="shared" si="34"/>
        <v>20193116803</v>
      </c>
      <c r="B1105">
        <v>3116803</v>
      </c>
      <c r="C1105" t="s">
        <v>43</v>
      </c>
      <c r="D1105">
        <v>2019</v>
      </c>
      <c r="E1105">
        <v>360</v>
      </c>
      <c r="F1105">
        <v>0</v>
      </c>
      <c r="G1105">
        <f t="shared" si="35"/>
        <v>360</v>
      </c>
    </row>
    <row r="1106" spans="1:7" x14ac:dyDescent="0.35">
      <c r="A1106" t="str">
        <f t="shared" si="34"/>
        <v>20193117009</v>
      </c>
      <c r="B1106">
        <v>3117009</v>
      </c>
      <c r="C1106" t="s">
        <v>44</v>
      </c>
      <c r="D1106">
        <v>2019</v>
      </c>
      <c r="E1106">
        <v>398</v>
      </c>
      <c r="F1106">
        <v>89</v>
      </c>
      <c r="G1106">
        <f t="shared" si="35"/>
        <v>487</v>
      </c>
    </row>
    <row r="1107" spans="1:7" x14ac:dyDescent="0.35">
      <c r="A1107" t="str">
        <f t="shared" si="34"/>
        <v>20193117405</v>
      </c>
      <c r="B1107">
        <v>3117405</v>
      </c>
      <c r="C1107" t="s">
        <v>45</v>
      </c>
      <c r="D1107">
        <v>2019</v>
      </c>
      <c r="E1107">
        <v>147</v>
      </c>
      <c r="F1107">
        <v>178</v>
      </c>
      <c r="G1107">
        <f t="shared" si="35"/>
        <v>325</v>
      </c>
    </row>
    <row r="1108" spans="1:7" x14ac:dyDescent="0.35">
      <c r="A1108" t="str">
        <f t="shared" si="34"/>
        <v>20193117836</v>
      </c>
      <c r="B1108">
        <v>3117836</v>
      </c>
      <c r="C1108" t="s">
        <v>46</v>
      </c>
      <c r="D1108">
        <v>2019</v>
      </c>
      <c r="E1108">
        <v>178</v>
      </c>
      <c r="F1108">
        <v>82</v>
      </c>
      <c r="G1108">
        <f t="shared" si="35"/>
        <v>260</v>
      </c>
    </row>
    <row r="1109" spans="1:7" x14ac:dyDescent="0.35">
      <c r="A1109" t="str">
        <f t="shared" si="34"/>
        <v>20193118403</v>
      </c>
      <c r="B1109">
        <v>3118403</v>
      </c>
      <c r="C1109" t="s">
        <v>47</v>
      </c>
      <c r="D1109">
        <v>2019</v>
      </c>
      <c r="E1109">
        <v>893</v>
      </c>
      <c r="F1109">
        <v>143</v>
      </c>
      <c r="G1109">
        <f t="shared" si="35"/>
        <v>1036</v>
      </c>
    </row>
    <row r="1110" spans="1:7" x14ac:dyDescent="0.35">
      <c r="A1110" t="str">
        <f t="shared" si="34"/>
        <v>20193118809</v>
      </c>
      <c r="B1110">
        <v>3118809</v>
      </c>
      <c r="C1110" t="s">
        <v>48</v>
      </c>
      <c r="D1110">
        <v>2019</v>
      </c>
      <c r="E1110">
        <v>331</v>
      </c>
      <c r="F1110">
        <v>203</v>
      </c>
      <c r="G1110">
        <f t="shared" si="35"/>
        <v>534</v>
      </c>
    </row>
    <row r="1111" spans="1:7" x14ac:dyDescent="0.35">
      <c r="A1111" t="str">
        <f t="shared" si="34"/>
        <v>20193119104</v>
      </c>
      <c r="B1111">
        <v>3119104</v>
      </c>
      <c r="C1111" t="s">
        <v>49</v>
      </c>
      <c r="D1111">
        <v>2019</v>
      </c>
      <c r="E1111">
        <v>1301</v>
      </c>
      <c r="F1111">
        <v>412</v>
      </c>
      <c r="G1111">
        <f t="shared" si="35"/>
        <v>1713</v>
      </c>
    </row>
    <row r="1112" spans="1:7" x14ac:dyDescent="0.35">
      <c r="A1112" t="str">
        <f t="shared" si="34"/>
        <v>20193119203</v>
      </c>
      <c r="B1112">
        <v>3119203</v>
      </c>
      <c r="C1112" t="s">
        <v>50</v>
      </c>
      <c r="D1112">
        <v>2019</v>
      </c>
      <c r="E1112">
        <v>577</v>
      </c>
      <c r="F1112">
        <v>136</v>
      </c>
      <c r="G1112">
        <f t="shared" si="35"/>
        <v>713</v>
      </c>
    </row>
    <row r="1113" spans="1:7" x14ac:dyDescent="0.35">
      <c r="A1113" t="str">
        <f t="shared" si="34"/>
        <v>20193119500</v>
      </c>
      <c r="B1113">
        <v>3119500</v>
      </c>
      <c r="C1113" t="s">
        <v>51</v>
      </c>
      <c r="D1113">
        <v>2019</v>
      </c>
      <c r="E1113">
        <v>427</v>
      </c>
      <c r="F1113">
        <v>299</v>
      </c>
      <c r="G1113">
        <f t="shared" si="35"/>
        <v>726</v>
      </c>
    </row>
    <row r="1114" spans="1:7" x14ac:dyDescent="0.35">
      <c r="A1114" t="str">
        <f t="shared" si="34"/>
        <v>20193120102</v>
      </c>
      <c r="B1114">
        <v>3120102</v>
      </c>
      <c r="C1114" t="s">
        <v>52</v>
      </c>
      <c r="D1114">
        <v>2019</v>
      </c>
      <c r="E1114">
        <v>319</v>
      </c>
      <c r="F1114">
        <v>0</v>
      </c>
      <c r="G1114">
        <f t="shared" si="35"/>
        <v>319</v>
      </c>
    </row>
    <row r="1115" spans="1:7" x14ac:dyDescent="0.35">
      <c r="A1115" t="str">
        <f t="shared" si="34"/>
        <v>20193120151</v>
      </c>
      <c r="B1115">
        <v>3120151</v>
      </c>
      <c r="C1115" t="s">
        <v>53</v>
      </c>
      <c r="D1115">
        <v>2019</v>
      </c>
      <c r="E1115">
        <v>372</v>
      </c>
      <c r="F1115">
        <v>137</v>
      </c>
      <c r="G1115">
        <f t="shared" si="35"/>
        <v>509</v>
      </c>
    </row>
    <row r="1116" spans="1:7" x14ac:dyDescent="0.35">
      <c r="A1116" t="str">
        <f t="shared" si="34"/>
        <v>20193120300</v>
      </c>
      <c r="B1116">
        <v>3120300</v>
      </c>
      <c r="C1116" t="s">
        <v>54</v>
      </c>
      <c r="D1116">
        <v>2019</v>
      </c>
      <c r="E1116">
        <v>416</v>
      </c>
      <c r="F1116">
        <v>0</v>
      </c>
      <c r="G1116">
        <f t="shared" si="35"/>
        <v>416</v>
      </c>
    </row>
    <row r="1117" spans="1:7" x14ac:dyDescent="0.35">
      <c r="A1117" t="str">
        <f t="shared" si="34"/>
        <v>20193120839</v>
      </c>
      <c r="B1117">
        <v>3120839</v>
      </c>
      <c r="C1117" t="s">
        <v>55</v>
      </c>
      <c r="D1117">
        <v>2019</v>
      </c>
      <c r="E1117">
        <v>285</v>
      </c>
      <c r="F1117">
        <v>0</v>
      </c>
      <c r="G1117">
        <f t="shared" si="35"/>
        <v>285</v>
      </c>
    </row>
    <row r="1118" spans="1:7" x14ac:dyDescent="0.35">
      <c r="A1118" t="str">
        <f t="shared" si="34"/>
        <v>20193120870</v>
      </c>
      <c r="B1118">
        <v>3120870</v>
      </c>
      <c r="C1118" t="s">
        <v>56</v>
      </c>
      <c r="D1118">
        <v>2019</v>
      </c>
      <c r="E1118">
        <v>583</v>
      </c>
      <c r="F1118">
        <v>0</v>
      </c>
      <c r="G1118">
        <f t="shared" si="35"/>
        <v>583</v>
      </c>
    </row>
    <row r="1119" spans="1:7" x14ac:dyDescent="0.35">
      <c r="A1119" t="str">
        <f t="shared" si="34"/>
        <v>20193120904</v>
      </c>
      <c r="B1119">
        <v>3120904</v>
      </c>
      <c r="C1119" t="s">
        <v>57</v>
      </c>
      <c r="D1119">
        <v>2019</v>
      </c>
      <c r="E1119">
        <v>4290</v>
      </c>
      <c r="F1119">
        <v>0</v>
      </c>
      <c r="G1119">
        <f t="shared" si="35"/>
        <v>4290</v>
      </c>
    </row>
    <row r="1120" spans="1:7" x14ac:dyDescent="0.35">
      <c r="A1120" t="str">
        <f t="shared" si="34"/>
        <v>20193121001</v>
      </c>
      <c r="B1120">
        <v>3121001</v>
      </c>
      <c r="C1120" t="s">
        <v>58</v>
      </c>
      <c r="D1120">
        <v>2019</v>
      </c>
      <c r="E1120">
        <v>411</v>
      </c>
      <c r="F1120">
        <v>0</v>
      </c>
      <c r="G1120">
        <f t="shared" si="35"/>
        <v>411</v>
      </c>
    </row>
    <row r="1121" spans="1:7" x14ac:dyDescent="0.35">
      <c r="A1121" t="str">
        <f t="shared" si="34"/>
        <v>20193121605</v>
      </c>
      <c r="B1121">
        <v>3121605</v>
      </c>
      <c r="C1121" t="s">
        <v>59</v>
      </c>
      <c r="D1121">
        <v>2019</v>
      </c>
      <c r="E1121">
        <v>1005</v>
      </c>
      <c r="F1121">
        <v>159</v>
      </c>
      <c r="G1121">
        <f t="shared" si="35"/>
        <v>1164</v>
      </c>
    </row>
    <row r="1122" spans="1:7" x14ac:dyDescent="0.35">
      <c r="A1122" t="str">
        <f t="shared" si="34"/>
        <v>20193122108</v>
      </c>
      <c r="B1122">
        <v>3122108</v>
      </c>
      <c r="C1122" t="s">
        <v>60</v>
      </c>
      <c r="D1122">
        <v>2019</v>
      </c>
      <c r="E1122">
        <v>164</v>
      </c>
      <c r="F1122">
        <v>0</v>
      </c>
      <c r="G1122">
        <f t="shared" si="35"/>
        <v>164</v>
      </c>
    </row>
    <row r="1123" spans="1:7" x14ac:dyDescent="0.35">
      <c r="A1123" t="str">
        <f t="shared" si="34"/>
        <v>20193122207</v>
      </c>
      <c r="B1123">
        <v>3122207</v>
      </c>
      <c r="C1123" t="s">
        <v>61</v>
      </c>
      <c r="D1123">
        <v>2019</v>
      </c>
      <c r="E1123">
        <v>533</v>
      </c>
      <c r="F1123">
        <v>0</v>
      </c>
      <c r="G1123">
        <f t="shared" si="35"/>
        <v>533</v>
      </c>
    </row>
    <row r="1124" spans="1:7" x14ac:dyDescent="0.35">
      <c r="A1124" t="str">
        <f t="shared" si="34"/>
        <v>20193122355</v>
      </c>
      <c r="B1124">
        <v>3122355</v>
      </c>
      <c r="C1124" t="s">
        <v>62</v>
      </c>
      <c r="D1124">
        <v>2019</v>
      </c>
      <c r="E1124">
        <v>518</v>
      </c>
      <c r="F1124">
        <v>261</v>
      </c>
      <c r="G1124">
        <f t="shared" si="35"/>
        <v>779</v>
      </c>
    </row>
    <row r="1125" spans="1:7" x14ac:dyDescent="0.35">
      <c r="A1125" t="str">
        <f t="shared" si="34"/>
        <v>20193122454</v>
      </c>
      <c r="B1125">
        <v>3122454</v>
      </c>
      <c r="C1125" t="s">
        <v>63</v>
      </c>
      <c r="D1125">
        <v>2019</v>
      </c>
      <c r="E1125">
        <v>605</v>
      </c>
      <c r="F1125">
        <v>0</v>
      </c>
      <c r="G1125">
        <f t="shared" si="35"/>
        <v>605</v>
      </c>
    </row>
    <row r="1126" spans="1:7" x14ac:dyDescent="0.35">
      <c r="A1126" t="str">
        <f t="shared" si="34"/>
        <v>20193122470</v>
      </c>
      <c r="B1126">
        <v>3122470</v>
      </c>
      <c r="C1126" t="s">
        <v>64</v>
      </c>
      <c r="D1126">
        <v>2019</v>
      </c>
      <c r="E1126">
        <v>115</v>
      </c>
      <c r="F1126">
        <v>39</v>
      </c>
      <c r="G1126">
        <f t="shared" si="35"/>
        <v>154</v>
      </c>
    </row>
    <row r="1127" spans="1:7" x14ac:dyDescent="0.35">
      <c r="A1127" t="str">
        <f t="shared" si="34"/>
        <v>20193123106</v>
      </c>
      <c r="B1127">
        <v>3123106</v>
      </c>
      <c r="C1127" t="s">
        <v>65</v>
      </c>
      <c r="D1127">
        <v>2019</v>
      </c>
      <c r="E1127">
        <v>314</v>
      </c>
      <c r="F1127">
        <v>0</v>
      </c>
      <c r="G1127">
        <f t="shared" si="35"/>
        <v>314</v>
      </c>
    </row>
    <row r="1128" spans="1:7" x14ac:dyDescent="0.35">
      <c r="A1128" t="str">
        <f t="shared" si="34"/>
        <v>20193123700</v>
      </c>
      <c r="B1128">
        <v>3123700</v>
      </c>
      <c r="C1128" t="s">
        <v>66</v>
      </c>
      <c r="D1128">
        <v>2019</v>
      </c>
      <c r="E1128">
        <v>646</v>
      </c>
      <c r="F1128">
        <v>130</v>
      </c>
      <c r="G1128">
        <f t="shared" si="35"/>
        <v>776</v>
      </c>
    </row>
    <row r="1129" spans="1:7" x14ac:dyDescent="0.35">
      <c r="A1129" t="str">
        <f t="shared" si="34"/>
        <v>20193123809</v>
      </c>
      <c r="B1129">
        <v>3123809</v>
      </c>
      <c r="C1129" t="s">
        <v>67</v>
      </c>
      <c r="D1129">
        <v>2019</v>
      </c>
      <c r="E1129">
        <v>440</v>
      </c>
      <c r="F1129">
        <v>0</v>
      </c>
      <c r="G1129">
        <f t="shared" si="35"/>
        <v>440</v>
      </c>
    </row>
    <row r="1130" spans="1:7" x14ac:dyDescent="0.35">
      <c r="A1130" t="str">
        <f t="shared" si="34"/>
        <v>20193124302</v>
      </c>
      <c r="B1130">
        <v>3124302</v>
      </c>
      <c r="C1130" t="s">
        <v>68</v>
      </c>
      <c r="D1130">
        <v>2019</v>
      </c>
      <c r="E1130">
        <v>923</v>
      </c>
      <c r="F1130">
        <v>0</v>
      </c>
      <c r="G1130">
        <f t="shared" si="35"/>
        <v>923</v>
      </c>
    </row>
    <row r="1131" spans="1:7" x14ac:dyDescent="0.35">
      <c r="A1131" t="str">
        <f t="shared" si="34"/>
        <v>20193125408</v>
      </c>
      <c r="B1131">
        <v>3125408</v>
      </c>
      <c r="C1131" t="s">
        <v>69</v>
      </c>
      <c r="D1131">
        <v>2019</v>
      </c>
      <c r="E1131">
        <v>379</v>
      </c>
      <c r="F1131">
        <v>0</v>
      </c>
      <c r="G1131">
        <f t="shared" si="35"/>
        <v>379</v>
      </c>
    </row>
    <row r="1132" spans="1:7" x14ac:dyDescent="0.35">
      <c r="A1132" t="str">
        <f t="shared" si="34"/>
        <v>20193125606</v>
      </c>
      <c r="B1132">
        <v>3125606</v>
      </c>
      <c r="C1132" t="s">
        <v>70</v>
      </c>
      <c r="D1132">
        <v>2019</v>
      </c>
      <c r="E1132">
        <v>517</v>
      </c>
      <c r="F1132">
        <v>25</v>
      </c>
      <c r="G1132">
        <f t="shared" si="35"/>
        <v>542</v>
      </c>
    </row>
    <row r="1133" spans="1:7" x14ac:dyDescent="0.35">
      <c r="A1133" t="str">
        <f t="shared" si="34"/>
        <v>20193125705</v>
      </c>
      <c r="B1133">
        <v>3125705</v>
      </c>
      <c r="C1133" t="s">
        <v>71</v>
      </c>
      <c r="D1133">
        <v>2019</v>
      </c>
      <c r="E1133">
        <v>748</v>
      </c>
      <c r="F1133">
        <v>413</v>
      </c>
      <c r="G1133">
        <f t="shared" si="35"/>
        <v>1161</v>
      </c>
    </row>
    <row r="1134" spans="1:7" x14ac:dyDescent="0.35">
      <c r="A1134" t="str">
        <f t="shared" si="34"/>
        <v>20193125804</v>
      </c>
      <c r="B1134">
        <v>3125804</v>
      </c>
      <c r="C1134" t="s">
        <v>72</v>
      </c>
      <c r="D1134">
        <v>2019</v>
      </c>
      <c r="E1134">
        <v>154</v>
      </c>
      <c r="F1134">
        <v>0</v>
      </c>
      <c r="G1134">
        <f t="shared" si="35"/>
        <v>154</v>
      </c>
    </row>
    <row r="1135" spans="1:7" x14ac:dyDescent="0.35">
      <c r="A1135" t="str">
        <f t="shared" si="34"/>
        <v>20193126208</v>
      </c>
      <c r="B1135">
        <v>3126208</v>
      </c>
      <c r="C1135" t="s">
        <v>73</v>
      </c>
      <c r="D1135">
        <v>2019</v>
      </c>
      <c r="E1135">
        <v>510</v>
      </c>
      <c r="F1135">
        <v>180</v>
      </c>
      <c r="G1135">
        <f t="shared" si="35"/>
        <v>690</v>
      </c>
    </row>
    <row r="1136" spans="1:7" x14ac:dyDescent="0.35">
      <c r="A1136" t="str">
        <f t="shared" si="34"/>
        <v>20193126505</v>
      </c>
      <c r="B1136">
        <v>3126505</v>
      </c>
      <c r="C1136" t="s">
        <v>74</v>
      </c>
      <c r="D1136">
        <v>2019</v>
      </c>
      <c r="E1136">
        <v>142</v>
      </c>
      <c r="F1136">
        <v>40</v>
      </c>
      <c r="G1136">
        <f t="shared" si="35"/>
        <v>182</v>
      </c>
    </row>
    <row r="1137" spans="1:7" x14ac:dyDescent="0.35">
      <c r="A1137" t="str">
        <f t="shared" si="34"/>
        <v>20193126604</v>
      </c>
      <c r="B1137">
        <v>3126604</v>
      </c>
      <c r="C1137" t="s">
        <v>75</v>
      </c>
      <c r="D1137">
        <v>2019</v>
      </c>
      <c r="E1137">
        <v>334</v>
      </c>
      <c r="F1137">
        <v>49</v>
      </c>
      <c r="G1137">
        <f t="shared" si="35"/>
        <v>383</v>
      </c>
    </row>
    <row r="1138" spans="1:7" x14ac:dyDescent="0.35">
      <c r="A1138" t="str">
        <f t="shared" si="34"/>
        <v>20193126703</v>
      </c>
      <c r="B1138">
        <v>3126703</v>
      </c>
      <c r="C1138" t="s">
        <v>76</v>
      </c>
      <c r="D1138">
        <v>2019</v>
      </c>
      <c r="E1138">
        <v>841</v>
      </c>
      <c r="F1138">
        <v>186</v>
      </c>
      <c r="G1138">
        <f t="shared" si="35"/>
        <v>1027</v>
      </c>
    </row>
    <row r="1139" spans="1:7" x14ac:dyDescent="0.35">
      <c r="A1139" t="str">
        <f t="shared" si="34"/>
        <v>20193126752</v>
      </c>
      <c r="B1139">
        <v>3126752</v>
      </c>
      <c r="C1139" t="s">
        <v>77</v>
      </c>
      <c r="D1139">
        <v>2019</v>
      </c>
      <c r="E1139">
        <v>275</v>
      </c>
      <c r="F1139">
        <v>0</v>
      </c>
      <c r="G1139">
        <f t="shared" si="35"/>
        <v>275</v>
      </c>
    </row>
    <row r="1140" spans="1:7" x14ac:dyDescent="0.35">
      <c r="A1140" t="str">
        <f t="shared" si="34"/>
        <v>20193126802</v>
      </c>
      <c r="B1140">
        <v>3126802</v>
      </c>
      <c r="C1140" t="s">
        <v>78</v>
      </c>
      <c r="D1140">
        <v>2019</v>
      </c>
      <c r="E1140">
        <v>325</v>
      </c>
      <c r="F1140">
        <v>205</v>
      </c>
      <c r="G1140">
        <f t="shared" si="35"/>
        <v>530</v>
      </c>
    </row>
    <row r="1141" spans="1:7" x14ac:dyDescent="0.35">
      <c r="A1141" t="str">
        <f t="shared" si="34"/>
        <v>20193126901</v>
      </c>
      <c r="B1141">
        <v>3126901</v>
      </c>
      <c r="C1141" t="s">
        <v>79</v>
      </c>
      <c r="D1141">
        <v>2019</v>
      </c>
      <c r="E1141">
        <v>363</v>
      </c>
      <c r="F1141">
        <v>0</v>
      </c>
      <c r="G1141">
        <f t="shared" si="35"/>
        <v>363</v>
      </c>
    </row>
    <row r="1142" spans="1:7" x14ac:dyDescent="0.35">
      <c r="A1142" t="str">
        <f t="shared" si="34"/>
        <v>20193126950</v>
      </c>
      <c r="B1142">
        <v>3126950</v>
      </c>
      <c r="C1142" t="s">
        <v>80</v>
      </c>
      <c r="D1142">
        <v>2019</v>
      </c>
      <c r="E1142">
        <v>160</v>
      </c>
      <c r="F1142">
        <v>100</v>
      </c>
      <c r="G1142">
        <f t="shared" si="35"/>
        <v>260</v>
      </c>
    </row>
    <row r="1143" spans="1:7" x14ac:dyDescent="0.35">
      <c r="A1143" t="str">
        <f t="shared" si="34"/>
        <v>20193127057</v>
      </c>
      <c r="B1143">
        <v>3127057</v>
      </c>
      <c r="C1143" t="s">
        <v>81</v>
      </c>
      <c r="D1143">
        <v>2019</v>
      </c>
      <c r="E1143">
        <v>229</v>
      </c>
      <c r="F1143">
        <v>96</v>
      </c>
      <c r="G1143">
        <f t="shared" si="35"/>
        <v>325</v>
      </c>
    </row>
    <row r="1144" spans="1:7" x14ac:dyDescent="0.35">
      <c r="A1144" t="str">
        <f t="shared" si="34"/>
        <v>20193127073</v>
      </c>
      <c r="B1144">
        <v>3127073</v>
      </c>
      <c r="C1144" t="s">
        <v>82</v>
      </c>
      <c r="D1144">
        <v>2019</v>
      </c>
      <c r="E1144">
        <v>229</v>
      </c>
      <c r="F1144">
        <v>0</v>
      </c>
      <c r="G1144">
        <f t="shared" si="35"/>
        <v>229</v>
      </c>
    </row>
    <row r="1145" spans="1:7" x14ac:dyDescent="0.35">
      <c r="A1145" t="str">
        <f t="shared" si="34"/>
        <v>20193127305</v>
      </c>
      <c r="B1145">
        <v>3127305</v>
      </c>
      <c r="C1145" t="s">
        <v>83</v>
      </c>
      <c r="D1145">
        <v>2019</v>
      </c>
      <c r="E1145">
        <v>434</v>
      </c>
      <c r="F1145">
        <v>0</v>
      </c>
      <c r="G1145">
        <f t="shared" si="35"/>
        <v>434</v>
      </c>
    </row>
    <row r="1146" spans="1:7" x14ac:dyDescent="0.35">
      <c r="A1146" t="str">
        <f t="shared" si="34"/>
        <v>20193127339</v>
      </c>
      <c r="B1146">
        <v>3127339</v>
      </c>
      <c r="C1146" t="s">
        <v>84</v>
      </c>
      <c r="D1146">
        <v>2019</v>
      </c>
      <c r="E1146">
        <v>129</v>
      </c>
      <c r="F1146">
        <v>118</v>
      </c>
      <c r="G1146">
        <f t="shared" si="35"/>
        <v>247</v>
      </c>
    </row>
    <row r="1147" spans="1:7" x14ac:dyDescent="0.35">
      <c r="A1147" t="str">
        <f t="shared" si="34"/>
        <v>20193127354</v>
      </c>
      <c r="B1147">
        <v>3127354</v>
      </c>
      <c r="C1147" t="s">
        <v>85</v>
      </c>
      <c r="D1147">
        <v>2019</v>
      </c>
      <c r="E1147">
        <v>205</v>
      </c>
      <c r="F1147">
        <v>0</v>
      </c>
      <c r="G1147">
        <f t="shared" si="35"/>
        <v>205</v>
      </c>
    </row>
    <row r="1148" spans="1:7" x14ac:dyDescent="0.35">
      <c r="A1148" t="str">
        <f t="shared" si="34"/>
        <v>20193127370</v>
      </c>
      <c r="B1148">
        <v>3127370</v>
      </c>
      <c r="C1148" t="s">
        <v>86</v>
      </c>
      <c r="D1148">
        <v>2019</v>
      </c>
      <c r="E1148">
        <v>242</v>
      </c>
      <c r="F1148">
        <v>0</v>
      </c>
      <c r="G1148">
        <f t="shared" si="35"/>
        <v>242</v>
      </c>
    </row>
    <row r="1149" spans="1:7" x14ac:dyDescent="0.35">
      <c r="A1149" t="str">
        <f t="shared" si="34"/>
        <v>20193127503</v>
      </c>
      <c r="B1149">
        <v>3127503</v>
      </c>
      <c r="C1149" t="s">
        <v>87</v>
      </c>
      <c r="D1149">
        <v>2019</v>
      </c>
      <c r="E1149">
        <v>406</v>
      </c>
      <c r="F1149">
        <v>0</v>
      </c>
      <c r="G1149">
        <f t="shared" si="35"/>
        <v>406</v>
      </c>
    </row>
    <row r="1150" spans="1:7" x14ac:dyDescent="0.35">
      <c r="A1150" t="str">
        <f t="shared" si="34"/>
        <v>20193127602</v>
      </c>
      <c r="B1150">
        <v>3127602</v>
      </c>
      <c r="C1150" t="s">
        <v>88</v>
      </c>
      <c r="D1150">
        <v>2019</v>
      </c>
      <c r="E1150">
        <v>702</v>
      </c>
      <c r="F1150">
        <v>49</v>
      </c>
      <c r="G1150">
        <f t="shared" si="35"/>
        <v>751</v>
      </c>
    </row>
    <row r="1151" spans="1:7" x14ac:dyDescent="0.35">
      <c r="A1151" t="str">
        <f t="shared" si="34"/>
        <v>20193127701</v>
      </c>
      <c r="B1151">
        <v>3127701</v>
      </c>
      <c r="C1151" t="s">
        <v>89</v>
      </c>
      <c r="D1151">
        <v>2019</v>
      </c>
      <c r="E1151">
        <v>6410</v>
      </c>
      <c r="F1151">
        <v>3296</v>
      </c>
      <c r="G1151">
        <f t="shared" si="35"/>
        <v>9706</v>
      </c>
    </row>
    <row r="1152" spans="1:7" x14ac:dyDescent="0.35">
      <c r="A1152" t="str">
        <f t="shared" si="34"/>
        <v>20193127800</v>
      </c>
      <c r="B1152">
        <v>3127800</v>
      </c>
      <c r="C1152" t="s">
        <v>90</v>
      </c>
      <c r="D1152">
        <v>2019</v>
      </c>
      <c r="E1152">
        <v>631</v>
      </c>
      <c r="F1152">
        <v>492</v>
      </c>
      <c r="G1152">
        <f t="shared" si="35"/>
        <v>1123</v>
      </c>
    </row>
    <row r="1153" spans="1:7" x14ac:dyDescent="0.35">
      <c r="A1153" t="str">
        <f t="shared" si="34"/>
        <v>20193128006</v>
      </c>
      <c r="B1153">
        <v>3128006</v>
      </c>
      <c r="C1153" t="s">
        <v>91</v>
      </c>
      <c r="D1153">
        <v>2019</v>
      </c>
      <c r="E1153">
        <v>1285</v>
      </c>
      <c r="F1153">
        <v>0</v>
      </c>
      <c r="G1153">
        <f t="shared" si="35"/>
        <v>1285</v>
      </c>
    </row>
    <row r="1154" spans="1:7" x14ac:dyDescent="0.35">
      <c r="A1154" t="str">
        <f t="shared" si="34"/>
        <v>20193128253</v>
      </c>
      <c r="B1154">
        <v>3128253</v>
      </c>
      <c r="C1154" t="s">
        <v>92</v>
      </c>
      <c r="D1154">
        <v>2019</v>
      </c>
      <c r="E1154">
        <v>326</v>
      </c>
      <c r="F1154">
        <v>0</v>
      </c>
      <c r="G1154">
        <f t="shared" si="35"/>
        <v>326</v>
      </c>
    </row>
    <row r="1155" spans="1:7" x14ac:dyDescent="0.35">
      <c r="A1155" t="str">
        <f t="shared" ref="A1155:A1218" si="36">D1155&amp;B1155</f>
        <v>20193129608</v>
      </c>
      <c r="B1155">
        <v>3129608</v>
      </c>
      <c r="C1155" t="s">
        <v>93</v>
      </c>
      <c r="D1155">
        <v>2019</v>
      </c>
      <c r="E1155">
        <v>513</v>
      </c>
      <c r="F1155">
        <v>22</v>
      </c>
      <c r="G1155">
        <f t="shared" ref="G1155:G1218" si="37">SUM(E1155:F1155)</f>
        <v>535</v>
      </c>
    </row>
    <row r="1156" spans="1:7" x14ac:dyDescent="0.35">
      <c r="A1156" t="str">
        <f t="shared" si="36"/>
        <v>20193129657</v>
      </c>
      <c r="B1156">
        <v>3129657</v>
      </c>
      <c r="C1156" t="s">
        <v>94</v>
      </c>
      <c r="D1156">
        <v>2019</v>
      </c>
      <c r="E1156">
        <v>203</v>
      </c>
      <c r="F1156">
        <v>170</v>
      </c>
      <c r="G1156">
        <f t="shared" si="37"/>
        <v>373</v>
      </c>
    </row>
    <row r="1157" spans="1:7" x14ac:dyDescent="0.35">
      <c r="A1157" t="str">
        <f t="shared" si="36"/>
        <v>20193130051</v>
      </c>
      <c r="B1157">
        <v>3130051</v>
      </c>
      <c r="C1157" t="s">
        <v>95</v>
      </c>
      <c r="D1157">
        <v>2019</v>
      </c>
      <c r="E1157">
        <v>428</v>
      </c>
      <c r="F1157">
        <v>0</v>
      </c>
      <c r="G1157">
        <f t="shared" si="37"/>
        <v>428</v>
      </c>
    </row>
    <row r="1158" spans="1:7" x14ac:dyDescent="0.35">
      <c r="A1158" t="str">
        <f t="shared" si="36"/>
        <v>20193130556</v>
      </c>
      <c r="B1158">
        <v>3130556</v>
      </c>
      <c r="C1158" t="s">
        <v>96</v>
      </c>
      <c r="D1158">
        <v>2019</v>
      </c>
      <c r="E1158">
        <v>452</v>
      </c>
      <c r="F1158">
        <v>0</v>
      </c>
      <c r="G1158">
        <f t="shared" si="37"/>
        <v>452</v>
      </c>
    </row>
    <row r="1159" spans="1:7" x14ac:dyDescent="0.35">
      <c r="A1159" t="str">
        <f t="shared" si="36"/>
        <v>20193130655</v>
      </c>
      <c r="B1159">
        <v>3130655</v>
      </c>
      <c r="C1159" t="s">
        <v>97</v>
      </c>
      <c r="D1159">
        <v>2019</v>
      </c>
      <c r="E1159">
        <v>330</v>
      </c>
      <c r="F1159">
        <v>79</v>
      </c>
      <c r="G1159">
        <f t="shared" si="37"/>
        <v>409</v>
      </c>
    </row>
    <row r="1160" spans="1:7" x14ac:dyDescent="0.35">
      <c r="A1160" t="str">
        <f t="shared" si="36"/>
        <v>20193130903</v>
      </c>
      <c r="B1160">
        <v>3130903</v>
      </c>
      <c r="C1160" t="s">
        <v>98</v>
      </c>
      <c r="D1160">
        <v>2019</v>
      </c>
      <c r="E1160">
        <v>835</v>
      </c>
      <c r="F1160">
        <v>81</v>
      </c>
      <c r="G1160">
        <f t="shared" si="37"/>
        <v>916</v>
      </c>
    </row>
    <row r="1161" spans="1:7" x14ac:dyDescent="0.35">
      <c r="A1161" t="str">
        <f t="shared" si="36"/>
        <v>20193131109</v>
      </c>
      <c r="B1161">
        <v>3131109</v>
      </c>
      <c r="C1161" t="s">
        <v>99</v>
      </c>
      <c r="D1161">
        <v>2019</v>
      </c>
      <c r="E1161">
        <v>401</v>
      </c>
      <c r="F1161">
        <v>0</v>
      </c>
      <c r="G1161">
        <f t="shared" si="37"/>
        <v>401</v>
      </c>
    </row>
    <row r="1162" spans="1:7" x14ac:dyDescent="0.35">
      <c r="A1162" t="str">
        <f t="shared" si="36"/>
        <v>20193131208</v>
      </c>
      <c r="B1162">
        <v>3131208</v>
      </c>
      <c r="C1162" t="s">
        <v>100</v>
      </c>
      <c r="D1162">
        <v>2019</v>
      </c>
      <c r="E1162">
        <v>661</v>
      </c>
      <c r="F1162">
        <v>466</v>
      </c>
      <c r="G1162">
        <f t="shared" si="37"/>
        <v>1127</v>
      </c>
    </row>
    <row r="1163" spans="1:7" x14ac:dyDescent="0.35">
      <c r="A1163" t="str">
        <f t="shared" si="36"/>
        <v>20193131802</v>
      </c>
      <c r="B1163">
        <v>3131802</v>
      </c>
      <c r="C1163" t="s">
        <v>101</v>
      </c>
      <c r="D1163">
        <v>2019</v>
      </c>
      <c r="E1163">
        <v>625</v>
      </c>
      <c r="F1163">
        <v>0</v>
      </c>
      <c r="G1163">
        <f t="shared" si="37"/>
        <v>625</v>
      </c>
    </row>
    <row r="1164" spans="1:7" x14ac:dyDescent="0.35">
      <c r="A1164" t="str">
        <f t="shared" si="36"/>
        <v>20193132008</v>
      </c>
      <c r="B1164">
        <v>3132008</v>
      </c>
      <c r="C1164" t="s">
        <v>102</v>
      </c>
      <c r="D1164">
        <v>2019</v>
      </c>
      <c r="E1164">
        <v>196</v>
      </c>
      <c r="F1164">
        <v>25</v>
      </c>
      <c r="G1164">
        <f t="shared" si="37"/>
        <v>221</v>
      </c>
    </row>
    <row r="1165" spans="1:7" x14ac:dyDescent="0.35">
      <c r="A1165" t="str">
        <f t="shared" si="36"/>
        <v>20193132107</v>
      </c>
      <c r="B1165">
        <v>3132107</v>
      </c>
      <c r="C1165" t="s">
        <v>103</v>
      </c>
      <c r="D1165">
        <v>2019</v>
      </c>
      <c r="E1165">
        <v>1032</v>
      </c>
      <c r="F1165">
        <v>908</v>
      </c>
      <c r="G1165">
        <f t="shared" si="37"/>
        <v>1940</v>
      </c>
    </row>
    <row r="1166" spans="1:7" x14ac:dyDescent="0.35">
      <c r="A1166" t="str">
        <f t="shared" si="36"/>
        <v>20193132305</v>
      </c>
      <c r="B1166">
        <v>3132305</v>
      </c>
      <c r="C1166" t="s">
        <v>104</v>
      </c>
      <c r="D1166">
        <v>2019</v>
      </c>
      <c r="E1166">
        <v>693</v>
      </c>
      <c r="F1166">
        <v>425</v>
      </c>
      <c r="G1166">
        <f t="shared" si="37"/>
        <v>1118</v>
      </c>
    </row>
    <row r="1167" spans="1:7" x14ac:dyDescent="0.35">
      <c r="A1167" t="str">
        <f t="shared" si="36"/>
        <v>20193132503</v>
      </c>
      <c r="B1167">
        <v>3132503</v>
      </c>
      <c r="C1167" t="s">
        <v>105</v>
      </c>
      <c r="D1167">
        <v>2019</v>
      </c>
      <c r="E1167">
        <v>1426</v>
      </c>
      <c r="F1167">
        <v>309</v>
      </c>
      <c r="G1167">
        <f t="shared" si="37"/>
        <v>1735</v>
      </c>
    </row>
    <row r="1168" spans="1:7" x14ac:dyDescent="0.35">
      <c r="A1168" t="str">
        <f t="shared" si="36"/>
        <v>20193132701</v>
      </c>
      <c r="B1168">
        <v>3132701</v>
      </c>
      <c r="C1168" t="s">
        <v>106</v>
      </c>
      <c r="D1168">
        <v>2019</v>
      </c>
      <c r="E1168">
        <v>546</v>
      </c>
      <c r="F1168">
        <v>370</v>
      </c>
      <c r="G1168">
        <f t="shared" si="37"/>
        <v>916</v>
      </c>
    </row>
    <row r="1169" spans="1:7" x14ac:dyDescent="0.35">
      <c r="A1169" t="str">
        <f t="shared" si="36"/>
        <v>20193133204</v>
      </c>
      <c r="B1169">
        <v>3133204</v>
      </c>
      <c r="C1169" t="s">
        <v>107</v>
      </c>
      <c r="D1169">
        <v>2019</v>
      </c>
      <c r="E1169">
        <v>761</v>
      </c>
      <c r="F1169">
        <v>0</v>
      </c>
      <c r="G1169">
        <f t="shared" si="37"/>
        <v>761</v>
      </c>
    </row>
    <row r="1170" spans="1:7" x14ac:dyDescent="0.35">
      <c r="A1170" t="str">
        <f t="shared" si="36"/>
        <v>20193133303</v>
      </c>
      <c r="B1170">
        <v>3133303</v>
      </c>
      <c r="C1170" t="s">
        <v>108</v>
      </c>
      <c r="D1170">
        <v>2019</v>
      </c>
      <c r="E1170">
        <v>700</v>
      </c>
      <c r="F1170">
        <v>255</v>
      </c>
      <c r="G1170">
        <f t="shared" si="37"/>
        <v>955</v>
      </c>
    </row>
    <row r="1171" spans="1:7" x14ac:dyDescent="0.35">
      <c r="A1171" t="str">
        <f t="shared" si="36"/>
        <v>20193134004</v>
      </c>
      <c r="B1171">
        <v>3134004</v>
      </c>
      <c r="C1171" t="s">
        <v>109</v>
      </c>
      <c r="D1171">
        <v>2019</v>
      </c>
      <c r="E1171">
        <v>530</v>
      </c>
      <c r="F1171">
        <v>289</v>
      </c>
      <c r="G1171">
        <f t="shared" si="37"/>
        <v>819</v>
      </c>
    </row>
    <row r="1172" spans="1:7" x14ac:dyDescent="0.35">
      <c r="A1172" t="str">
        <f t="shared" si="36"/>
        <v>20193134103</v>
      </c>
      <c r="B1172">
        <v>3134103</v>
      </c>
      <c r="C1172" t="s">
        <v>110</v>
      </c>
      <c r="D1172">
        <v>2019</v>
      </c>
      <c r="E1172">
        <v>237</v>
      </c>
      <c r="F1172">
        <v>169</v>
      </c>
      <c r="G1172">
        <f t="shared" si="37"/>
        <v>406</v>
      </c>
    </row>
    <row r="1173" spans="1:7" x14ac:dyDescent="0.35">
      <c r="A1173" t="str">
        <f t="shared" si="36"/>
        <v>20193134707</v>
      </c>
      <c r="B1173">
        <v>3134707</v>
      </c>
      <c r="C1173" t="s">
        <v>111</v>
      </c>
      <c r="D1173">
        <v>2019</v>
      </c>
      <c r="E1173">
        <v>729</v>
      </c>
      <c r="F1173">
        <v>21</v>
      </c>
      <c r="G1173">
        <f t="shared" si="37"/>
        <v>750</v>
      </c>
    </row>
    <row r="1174" spans="1:7" x14ac:dyDescent="0.35">
      <c r="A1174" t="str">
        <f t="shared" si="36"/>
        <v>20193135050</v>
      </c>
      <c r="B1174">
        <v>3135050</v>
      </c>
      <c r="C1174" t="s">
        <v>112</v>
      </c>
      <c r="D1174">
        <v>2019</v>
      </c>
      <c r="E1174">
        <v>995</v>
      </c>
      <c r="F1174">
        <v>247</v>
      </c>
      <c r="G1174">
        <f t="shared" si="37"/>
        <v>1242</v>
      </c>
    </row>
    <row r="1175" spans="1:7" x14ac:dyDescent="0.35">
      <c r="A1175" t="str">
        <f t="shared" si="36"/>
        <v>20193135076</v>
      </c>
      <c r="B1175">
        <v>3135076</v>
      </c>
      <c r="C1175" t="s">
        <v>113</v>
      </c>
      <c r="D1175">
        <v>2019</v>
      </c>
      <c r="E1175">
        <v>345</v>
      </c>
      <c r="F1175">
        <v>0</v>
      </c>
      <c r="G1175">
        <f t="shared" si="37"/>
        <v>345</v>
      </c>
    </row>
    <row r="1176" spans="1:7" x14ac:dyDescent="0.35">
      <c r="A1176" t="str">
        <f t="shared" si="36"/>
        <v>20193135100</v>
      </c>
      <c r="B1176">
        <v>3135100</v>
      </c>
      <c r="C1176" t="s">
        <v>114</v>
      </c>
      <c r="D1176">
        <v>2019</v>
      </c>
      <c r="E1176">
        <v>1667</v>
      </c>
      <c r="F1176">
        <v>516</v>
      </c>
      <c r="G1176">
        <f t="shared" si="37"/>
        <v>2183</v>
      </c>
    </row>
    <row r="1177" spans="1:7" x14ac:dyDescent="0.35">
      <c r="A1177" t="str">
        <f t="shared" si="36"/>
        <v>20193135209</v>
      </c>
      <c r="B1177">
        <v>3135209</v>
      </c>
      <c r="C1177" t="s">
        <v>115</v>
      </c>
      <c r="D1177">
        <v>2019</v>
      </c>
      <c r="E1177">
        <v>1429</v>
      </c>
      <c r="F1177">
        <v>814</v>
      </c>
      <c r="G1177">
        <f t="shared" si="37"/>
        <v>2243</v>
      </c>
    </row>
    <row r="1178" spans="1:7" x14ac:dyDescent="0.35">
      <c r="A1178" t="str">
        <f t="shared" si="36"/>
        <v>20193135357</v>
      </c>
      <c r="B1178">
        <v>3135357</v>
      </c>
      <c r="C1178" t="s">
        <v>116</v>
      </c>
      <c r="D1178">
        <v>2019</v>
      </c>
      <c r="E1178">
        <v>306</v>
      </c>
      <c r="F1178">
        <v>305</v>
      </c>
      <c r="G1178">
        <f t="shared" si="37"/>
        <v>611</v>
      </c>
    </row>
    <row r="1179" spans="1:7" x14ac:dyDescent="0.35">
      <c r="A1179" t="str">
        <f t="shared" si="36"/>
        <v>20193135456</v>
      </c>
      <c r="B1179">
        <v>3135456</v>
      </c>
      <c r="C1179" t="s">
        <v>117</v>
      </c>
      <c r="D1179">
        <v>2019</v>
      </c>
      <c r="E1179">
        <v>163</v>
      </c>
      <c r="F1179">
        <v>1</v>
      </c>
      <c r="G1179">
        <f t="shared" si="37"/>
        <v>164</v>
      </c>
    </row>
    <row r="1180" spans="1:7" x14ac:dyDescent="0.35">
      <c r="A1180" t="str">
        <f t="shared" si="36"/>
        <v>20193135605</v>
      </c>
      <c r="B1180">
        <v>3135605</v>
      </c>
      <c r="C1180" t="s">
        <v>118</v>
      </c>
      <c r="D1180">
        <v>2019</v>
      </c>
      <c r="E1180">
        <v>396</v>
      </c>
      <c r="F1180">
        <v>0</v>
      </c>
      <c r="G1180">
        <f t="shared" si="37"/>
        <v>396</v>
      </c>
    </row>
    <row r="1181" spans="1:7" x14ac:dyDescent="0.35">
      <c r="A1181" t="str">
        <f t="shared" si="36"/>
        <v>20193135803</v>
      </c>
      <c r="B1181">
        <v>3135803</v>
      </c>
      <c r="C1181" t="s">
        <v>119</v>
      </c>
      <c r="D1181">
        <v>2019</v>
      </c>
      <c r="E1181">
        <v>1024</v>
      </c>
      <c r="F1181">
        <v>129</v>
      </c>
      <c r="G1181">
        <f t="shared" si="37"/>
        <v>1153</v>
      </c>
    </row>
    <row r="1182" spans="1:7" x14ac:dyDescent="0.35">
      <c r="A1182" t="str">
        <f t="shared" si="36"/>
        <v>20193136009</v>
      </c>
      <c r="B1182">
        <v>3136009</v>
      </c>
      <c r="C1182" t="s">
        <v>120</v>
      </c>
      <c r="D1182">
        <v>2019</v>
      </c>
      <c r="E1182">
        <v>931</v>
      </c>
      <c r="F1182">
        <v>402</v>
      </c>
      <c r="G1182">
        <f t="shared" si="37"/>
        <v>1333</v>
      </c>
    </row>
    <row r="1183" spans="1:7" x14ac:dyDescent="0.35">
      <c r="A1183" t="str">
        <f t="shared" si="36"/>
        <v>20193136405</v>
      </c>
      <c r="B1183">
        <v>3136405</v>
      </c>
      <c r="C1183" t="s">
        <v>121</v>
      </c>
      <c r="D1183">
        <v>2019</v>
      </c>
      <c r="E1183">
        <v>234</v>
      </c>
      <c r="F1183">
        <v>259</v>
      </c>
      <c r="G1183">
        <f t="shared" si="37"/>
        <v>493</v>
      </c>
    </row>
    <row r="1184" spans="1:7" x14ac:dyDescent="0.35">
      <c r="A1184" t="str">
        <f t="shared" si="36"/>
        <v>20193136504</v>
      </c>
      <c r="B1184">
        <v>3136504</v>
      </c>
      <c r="C1184" t="s">
        <v>122</v>
      </c>
      <c r="D1184">
        <v>2019</v>
      </c>
      <c r="E1184">
        <v>89</v>
      </c>
      <c r="F1184">
        <v>66</v>
      </c>
      <c r="G1184">
        <f t="shared" si="37"/>
        <v>155</v>
      </c>
    </row>
    <row r="1185" spans="1:7" x14ac:dyDescent="0.35">
      <c r="A1185" t="str">
        <f t="shared" si="36"/>
        <v>20193136520</v>
      </c>
      <c r="B1185">
        <v>3136520</v>
      </c>
      <c r="C1185" t="s">
        <v>123</v>
      </c>
      <c r="D1185">
        <v>2019</v>
      </c>
      <c r="E1185">
        <v>214</v>
      </c>
      <c r="F1185">
        <v>0</v>
      </c>
      <c r="G1185">
        <f t="shared" si="37"/>
        <v>214</v>
      </c>
    </row>
    <row r="1186" spans="1:7" x14ac:dyDescent="0.35">
      <c r="A1186" t="str">
        <f t="shared" si="36"/>
        <v>20193136553</v>
      </c>
      <c r="B1186">
        <v>3136553</v>
      </c>
      <c r="C1186" t="s">
        <v>124</v>
      </c>
      <c r="D1186">
        <v>2019</v>
      </c>
      <c r="E1186">
        <v>294</v>
      </c>
      <c r="F1186">
        <v>0</v>
      </c>
      <c r="G1186">
        <f t="shared" si="37"/>
        <v>294</v>
      </c>
    </row>
    <row r="1187" spans="1:7" x14ac:dyDescent="0.35">
      <c r="A1187" t="str">
        <f t="shared" si="36"/>
        <v>20193136579</v>
      </c>
      <c r="B1187">
        <v>3136579</v>
      </c>
      <c r="C1187" t="s">
        <v>125</v>
      </c>
      <c r="D1187">
        <v>2019</v>
      </c>
      <c r="E1187">
        <v>318</v>
      </c>
      <c r="F1187">
        <v>0</v>
      </c>
      <c r="G1187">
        <f t="shared" si="37"/>
        <v>318</v>
      </c>
    </row>
    <row r="1188" spans="1:7" x14ac:dyDescent="0.35">
      <c r="A1188" t="str">
        <f t="shared" si="36"/>
        <v>20193136801</v>
      </c>
      <c r="B1188">
        <v>3136801</v>
      </c>
      <c r="C1188" t="s">
        <v>126</v>
      </c>
      <c r="D1188">
        <v>2019</v>
      </c>
      <c r="E1188">
        <v>258</v>
      </c>
      <c r="F1188">
        <v>0</v>
      </c>
      <c r="G1188">
        <f t="shared" si="37"/>
        <v>258</v>
      </c>
    </row>
    <row r="1189" spans="1:7" x14ac:dyDescent="0.35">
      <c r="A1189" t="str">
        <f t="shared" si="36"/>
        <v>20193136959</v>
      </c>
      <c r="B1189">
        <v>3136959</v>
      </c>
      <c r="C1189" t="s">
        <v>127</v>
      </c>
      <c r="D1189">
        <v>2019</v>
      </c>
      <c r="E1189">
        <v>326</v>
      </c>
      <c r="F1189">
        <v>150</v>
      </c>
      <c r="G1189">
        <f t="shared" si="37"/>
        <v>476</v>
      </c>
    </row>
    <row r="1190" spans="1:7" x14ac:dyDescent="0.35">
      <c r="A1190" t="str">
        <f t="shared" si="36"/>
        <v>20193137007</v>
      </c>
      <c r="B1190">
        <v>3137007</v>
      </c>
      <c r="C1190" t="s">
        <v>128</v>
      </c>
      <c r="D1190">
        <v>2019</v>
      </c>
      <c r="E1190">
        <v>544</v>
      </c>
      <c r="F1190">
        <v>202</v>
      </c>
      <c r="G1190">
        <f t="shared" si="37"/>
        <v>746</v>
      </c>
    </row>
    <row r="1191" spans="1:7" x14ac:dyDescent="0.35">
      <c r="A1191" t="str">
        <f t="shared" si="36"/>
        <v>20193137304</v>
      </c>
      <c r="B1191">
        <v>3137304</v>
      </c>
      <c r="C1191" t="s">
        <v>129</v>
      </c>
      <c r="D1191">
        <v>2019</v>
      </c>
      <c r="E1191">
        <v>260</v>
      </c>
      <c r="F1191">
        <v>0</v>
      </c>
      <c r="G1191">
        <f t="shared" si="37"/>
        <v>260</v>
      </c>
    </row>
    <row r="1192" spans="1:7" x14ac:dyDescent="0.35">
      <c r="A1192" t="str">
        <f t="shared" si="36"/>
        <v>20193138104</v>
      </c>
      <c r="B1192">
        <v>3138104</v>
      </c>
      <c r="C1192" t="s">
        <v>130</v>
      </c>
      <c r="D1192">
        <v>2019</v>
      </c>
      <c r="E1192">
        <v>323</v>
      </c>
      <c r="F1192">
        <v>119</v>
      </c>
      <c r="G1192">
        <f t="shared" si="37"/>
        <v>442</v>
      </c>
    </row>
    <row r="1193" spans="1:7" x14ac:dyDescent="0.35">
      <c r="A1193" t="str">
        <f t="shared" si="36"/>
        <v>20193138351</v>
      </c>
      <c r="B1193">
        <v>3138351</v>
      </c>
      <c r="C1193" t="s">
        <v>131</v>
      </c>
      <c r="D1193">
        <v>2019</v>
      </c>
      <c r="E1193">
        <v>167</v>
      </c>
      <c r="F1193">
        <v>75</v>
      </c>
      <c r="G1193">
        <f t="shared" si="37"/>
        <v>242</v>
      </c>
    </row>
    <row r="1194" spans="1:7" x14ac:dyDescent="0.35">
      <c r="A1194" t="str">
        <f t="shared" si="36"/>
        <v>20193138658</v>
      </c>
      <c r="B1194">
        <v>3138658</v>
      </c>
      <c r="C1194" t="s">
        <v>132</v>
      </c>
      <c r="D1194">
        <v>2019</v>
      </c>
      <c r="E1194">
        <v>603</v>
      </c>
      <c r="F1194">
        <v>209</v>
      </c>
      <c r="G1194">
        <f t="shared" si="37"/>
        <v>812</v>
      </c>
    </row>
    <row r="1195" spans="1:7" x14ac:dyDescent="0.35">
      <c r="A1195" t="str">
        <f t="shared" si="36"/>
        <v>20193138682</v>
      </c>
      <c r="B1195">
        <v>3138682</v>
      </c>
      <c r="C1195" t="s">
        <v>133</v>
      </c>
      <c r="D1195">
        <v>2019</v>
      </c>
      <c r="E1195">
        <v>192</v>
      </c>
      <c r="F1195">
        <v>70</v>
      </c>
      <c r="G1195">
        <f t="shared" si="37"/>
        <v>262</v>
      </c>
    </row>
    <row r="1196" spans="1:7" x14ac:dyDescent="0.35">
      <c r="A1196" t="str">
        <f t="shared" si="36"/>
        <v>20193138906</v>
      </c>
      <c r="B1196">
        <v>3138906</v>
      </c>
      <c r="C1196" t="s">
        <v>134</v>
      </c>
      <c r="D1196">
        <v>2019</v>
      </c>
      <c r="E1196">
        <v>334</v>
      </c>
      <c r="F1196">
        <v>0</v>
      </c>
      <c r="G1196">
        <f t="shared" si="37"/>
        <v>334</v>
      </c>
    </row>
    <row r="1197" spans="1:7" x14ac:dyDescent="0.35">
      <c r="A1197" t="str">
        <f t="shared" si="36"/>
        <v>20193139201</v>
      </c>
      <c r="B1197">
        <v>3139201</v>
      </c>
      <c r="C1197" t="s">
        <v>135</v>
      </c>
      <c r="D1197">
        <v>2019</v>
      </c>
      <c r="E1197">
        <v>318</v>
      </c>
      <c r="F1197">
        <v>130</v>
      </c>
      <c r="G1197">
        <f t="shared" si="37"/>
        <v>448</v>
      </c>
    </row>
    <row r="1198" spans="1:7" x14ac:dyDescent="0.35">
      <c r="A1198" t="str">
        <f t="shared" si="36"/>
        <v>20193139250</v>
      </c>
      <c r="B1198">
        <v>3139250</v>
      </c>
      <c r="C1198" t="s">
        <v>136</v>
      </c>
      <c r="D1198">
        <v>2019</v>
      </c>
      <c r="E1198">
        <v>317</v>
      </c>
      <c r="F1198">
        <v>0</v>
      </c>
      <c r="G1198">
        <f t="shared" si="37"/>
        <v>317</v>
      </c>
    </row>
    <row r="1199" spans="1:7" x14ac:dyDescent="0.35">
      <c r="A1199" t="str">
        <f t="shared" si="36"/>
        <v>20193139300</v>
      </c>
      <c r="B1199">
        <v>3139300</v>
      </c>
      <c r="C1199" t="s">
        <v>137</v>
      </c>
      <c r="D1199">
        <v>2019</v>
      </c>
      <c r="E1199">
        <v>828</v>
      </c>
      <c r="F1199">
        <v>464</v>
      </c>
      <c r="G1199">
        <f t="shared" si="37"/>
        <v>1292</v>
      </c>
    </row>
    <row r="1200" spans="1:7" x14ac:dyDescent="0.35">
      <c r="A1200" t="str">
        <f t="shared" si="36"/>
        <v>20193139607</v>
      </c>
      <c r="B1200">
        <v>3139607</v>
      </c>
      <c r="C1200" t="s">
        <v>138</v>
      </c>
      <c r="D1200">
        <v>2019</v>
      </c>
      <c r="E1200">
        <v>1628</v>
      </c>
      <c r="F1200">
        <v>622</v>
      </c>
      <c r="G1200">
        <f t="shared" si="37"/>
        <v>2250</v>
      </c>
    </row>
    <row r="1201" spans="1:7" x14ac:dyDescent="0.35">
      <c r="A1201" t="str">
        <f t="shared" si="36"/>
        <v>20193140100</v>
      </c>
      <c r="B1201">
        <v>3140100</v>
      </c>
      <c r="C1201" t="s">
        <v>139</v>
      </c>
      <c r="D1201">
        <v>2019</v>
      </c>
      <c r="E1201">
        <v>321</v>
      </c>
      <c r="F1201">
        <v>0</v>
      </c>
      <c r="G1201">
        <f t="shared" si="37"/>
        <v>321</v>
      </c>
    </row>
    <row r="1202" spans="1:7" x14ac:dyDescent="0.35">
      <c r="A1202" t="str">
        <f t="shared" si="36"/>
        <v>20193140555</v>
      </c>
      <c r="B1202">
        <v>3140555</v>
      </c>
      <c r="C1202" t="s">
        <v>140</v>
      </c>
      <c r="D1202">
        <v>2019</v>
      </c>
      <c r="E1202">
        <v>354</v>
      </c>
      <c r="F1202">
        <v>245</v>
      </c>
      <c r="G1202">
        <f t="shared" si="37"/>
        <v>599</v>
      </c>
    </row>
    <row r="1203" spans="1:7" x14ac:dyDescent="0.35">
      <c r="A1203" t="str">
        <f t="shared" si="36"/>
        <v>20193140605</v>
      </c>
      <c r="B1203">
        <v>3140605</v>
      </c>
      <c r="C1203" t="s">
        <v>141</v>
      </c>
      <c r="D1203">
        <v>2019</v>
      </c>
      <c r="E1203">
        <v>321</v>
      </c>
      <c r="F1203">
        <v>39</v>
      </c>
      <c r="G1203">
        <f t="shared" si="37"/>
        <v>360</v>
      </c>
    </row>
    <row r="1204" spans="1:7" x14ac:dyDescent="0.35">
      <c r="A1204" t="str">
        <f t="shared" si="36"/>
        <v>20193171501</v>
      </c>
      <c r="B1204">
        <v>3171501</v>
      </c>
      <c r="C1204" t="s">
        <v>142</v>
      </c>
      <c r="D1204">
        <v>2019</v>
      </c>
      <c r="E1204">
        <v>264</v>
      </c>
      <c r="F1204">
        <v>0</v>
      </c>
      <c r="G1204">
        <f t="shared" si="37"/>
        <v>264</v>
      </c>
    </row>
    <row r="1205" spans="1:7" x14ac:dyDescent="0.35">
      <c r="A1205" t="str">
        <f t="shared" si="36"/>
        <v>20193140852</v>
      </c>
      <c r="B1205">
        <v>3140852</v>
      </c>
      <c r="C1205" t="s">
        <v>143</v>
      </c>
      <c r="D1205">
        <v>2019</v>
      </c>
      <c r="E1205">
        <v>509</v>
      </c>
      <c r="F1205">
        <v>299</v>
      </c>
      <c r="G1205">
        <f t="shared" si="37"/>
        <v>808</v>
      </c>
    </row>
    <row r="1206" spans="1:7" x14ac:dyDescent="0.35">
      <c r="A1206" t="str">
        <f t="shared" si="36"/>
        <v>20193141009</v>
      </c>
      <c r="B1206">
        <v>3141009</v>
      </c>
      <c r="C1206" t="s">
        <v>144</v>
      </c>
      <c r="D1206">
        <v>2019</v>
      </c>
      <c r="E1206">
        <v>378</v>
      </c>
      <c r="F1206">
        <v>0</v>
      </c>
      <c r="G1206">
        <f t="shared" si="37"/>
        <v>378</v>
      </c>
    </row>
    <row r="1207" spans="1:7" x14ac:dyDescent="0.35">
      <c r="A1207" t="str">
        <f t="shared" si="36"/>
        <v>20193141405</v>
      </c>
      <c r="B1207">
        <v>3141405</v>
      </c>
      <c r="C1207" t="s">
        <v>145</v>
      </c>
      <c r="D1207">
        <v>2019</v>
      </c>
      <c r="E1207">
        <v>777</v>
      </c>
      <c r="F1207">
        <v>0</v>
      </c>
      <c r="G1207">
        <f t="shared" si="37"/>
        <v>777</v>
      </c>
    </row>
    <row r="1208" spans="1:7" x14ac:dyDescent="0.35">
      <c r="A1208" t="str">
        <f t="shared" si="36"/>
        <v>20193141504</v>
      </c>
      <c r="B1208">
        <v>3141504</v>
      </c>
      <c r="C1208" t="s">
        <v>146</v>
      </c>
      <c r="D1208">
        <v>2019</v>
      </c>
      <c r="E1208">
        <v>318</v>
      </c>
      <c r="F1208">
        <v>0</v>
      </c>
      <c r="G1208">
        <f t="shared" si="37"/>
        <v>318</v>
      </c>
    </row>
    <row r="1209" spans="1:7" x14ac:dyDescent="0.35">
      <c r="A1209" t="str">
        <f t="shared" si="36"/>
        <v>20193141801</v>
      </c>
      <c r="B1209">
        <v>3141801</v>
      </c>
      <c r="C1209" t="s">
        <v>147</v>
      </c>
      <c r="D1209">
        <v>2019</v>
      </c>
      <c r="E1209">
        <v>614</v>
      </c>
      <c r="F1209">
        <v>386</v>
      </c>
      <c r="G1209">
        <f t="shared" si="37"/>
        <v>1000</v>
      </c>
    </row>
    <row r="1210" spans="1:7" x14ac:dyDescent="0.35">
      <c r="A1210" t="str">
        <f t="shared" si="36"/>
        <v>20193142007</v>
      </c>
      <c r="B1210">
        <v>3142007</v>
      </c>
      <c r="C1210" t="s">
        <v>148</v>
      </c>
      <c r="D1210">
        <v>2019</v>
      </c>
      <c r="E1210">
        <v>552</v>
      </c>
      <c r="F1210">
        <v>97</v>
      </c>
      <c r="G1210">
        <f t="shared" si="37"/>
        <v>649</v>
      </c>
    </row>
    <row r="1211" spans="1:7" x14ac:dyDescent="0.35">
      <c r="A1211" t="str">
        <f t="shared" si="36"/>
        <v>20193142254</v>
      </c>
      <c r="B1211">
        <v>3142254</v>
      </c>
      <c r="C1211" t="s">
        <v>149</v>
      </c>
      <c r="D1211">
        <v>2019</v>
      </c>
      <c r="E1211">
        <v>128</v>
      </c>
      <c r="F1211">
        <v>158</v>
      </c>
      <c r="G1211">
        <f t="shared" si="37"/>
        <v>286</v>
      </c>
    </row>
    <row r="1212" spans="1:7" x14ac:dyDescent="0.35">
      <c r="A1212" t="str">
        <f t="shared" si="36"/>
        <v>20193142502</v>
      </c>
      <c r="B1212">
        <v>3142502</v>
      </c>
      <c r="C1212" t="s">
        <v>150</v>
      </c>
      <c r="D1212">
        <v>2019</v>
      </c>
      <c r="E1212">
        <v>91</v>
      </c>
      <c r="F1212">
        <v>0</v>
      </c>
      <c r="G1212">
        <f t="shared" si="37"/>
        <v>91</v>
      </c>
    </row>
    <row r="1213" spans="1:7" x14ac:dyDescent="0.35">
      <c r="A1213" t="str">
        <f t="shared" si="36"/>
        <v>20193142700</v>
      </c>
      <c r="B1213">
        <v>3142700</v>
      </c>
      <c r="C1213" t="s">
        <v>151</v>
      </c>
      <c r="D1213">
        <v>2019</v>
      </c>
      <c r="E1213">
        <v>371</v>
      </c>
      <c r="F1213">
        <v>86</v>
      </c>
      <c r="G1213">
        <f t="shared" si="37"/>
        <v>457</v>
      </c>
    </row>
    <row r="1214" spans="1:7" x14ac:dyDescent="0.35">
      <c r="A1214" t="str">
        <f t="shared" si="36"/>
        <v>20193142908</v>
      </c>
      <c r="B1214">
        <v>3142908</v>
      </c>
      <c r="C1214" t="s">
        <v>152</v>
      </c>
      <c r="D1214">
        <v>2019</v>
      </c>
      <c r="E1214">
        <v>228</v>
      </c>
      <c r="F1214">
        <v>230</v>
      </c>
      <c r="G1214">
        <f t="shared" si="37"/>
        <v>458</v>
      </c>
    </row>
    <row r="1215" spans="1:7" x14ac:dyDescent="0.35">
      <c r="A1215" t="str">
        <f t="shared" si="36"/>
        <v>20193143153</v>
      </c>
      <c r="B1215">
        <v>3143153</v>
      </c>
      <c r="C1215" t="s">
        <v>153</v>
      </c>
      <c r="D1215">
        <v>2019</v>
      </c>
      <c r="E1215">
        <v>324</v>
      </c>
      <c r="F1215">
        <v>0</v>
      </c>
      <c r="G1215">
        <f t="shared" si="37"/>
        <v>324</v>
      </c>
    </row>
    <row r="1216" spans="1:7" x14ac:dyDescent="0.35">
      <c r="A1216" t="str">
        <f t="shared" si="36"/>
        <v>20193143302</v>
      </c>
      <c r="B1216">
        <v>3143302</v>
      </c>
      <c r="C1216" t="s">
        <v>154</v>
      </c>
      <c r="D1216">
        <v>2019</v>
      </c>
      <c r="E1216">
        <v>10698</v>
      </c>
      <c r="F1216">
        <v>6468</v>
      </c>
      <c r="G1216">
        <f t="shared" si="37"/>
        <v>17166</v>
      </c>
    </row>
    <row r="1217" spans="1:7" x14ac:dyDescent="0.35">
      <c r="A1217" t="str">
        <f t="shared" si="36"/>
        <v>20193143450</v>
      </c>
      <c r="B1217">
        <v>3143450</v>
      </c>
      <c r="C1217" t="s">
        <v>155</v>
      </c>
      <c r="D1217">
        <v>2019</v>
      </c>
      <c r="E1217">
        <v>390</v>
      </c>
      <c r="F1217">
        <v>0</v>
      </c>
      <c r="G1217">
        <f t="shared" si="37"/>
        <v>390</v>
      </c>
    </row>
    <row r="1218" spans="1:7" x14ac:dyDescent="0.35">
      <c r="A1218" t="str">
        <f t="shared" si="36"/>
        <v>20193143609</v>
      </c>
      <c r="B1218">
        <v>3143609</v>
      </c>
      <c r="C1218" t="s">
        <v>156</v>
      </c>
      <c r="D1218">
        <v>2019</v>
      </c>
      <c r="E1218">
        <v>164</v>
      </c>
      <c r="F1218">
        <v>179</v>
      </c>
      <c r="G1218">
        <f t="shared" si="37"/>
        <v>343</v>
      </c>
    </row>
    <row r="1219" spans="1:7" x14ac:dyDescent="0.35">
      <c r="A1219" t="str">
        <f t="shared" ref="A1219:A1282" si="38">D1219&amp;B1219</f>
        <v>20193144003</v>
      </c>
      <c r="B1219">
        <v>3144003</v>
      </c>
      <c r="C1219" t="s">
        <v>157</v>
      </c>
      <c r="D1219">
        <v>2019</v>
      </c>
      <c r="E1219">
        <v>809</v>
      </c>
      <c r="F1219">
        <v>114</v>
      </c>
      <c r="G1219">
        <f t="shared" ref="G1219:G1282" si="39">SUM(E1219:F1219)</f>
        <v>923</v>
      </c>
    </row>
    <row r="1220" spans="1:7" x14ac:dyDescent="0.35">
      <c r="A1220" t="str">
        <f t="shared" si="38"/>
        <v>20193144201</v>
      </c>
      <c r="B1220">
        <v>3144201</v>
      </c>
      <c r="C1220" t="s">
        <v>158</v>
      </c>
      <c r="D1220">
        <v>2019</v>
      </c>
      <c r="E1220">
        <v>170</v>
      </c>
      <c r="F1220">
        <v>0</v>
      </c>
      <c r="G1220">
        <f t="shared" si="39"/>
        <v>170</v>
      </c>
    </row>
    <row r="1221" spans="1:7" x14ac:dyDescent="0.35">
      <c r="A1221" t="str">
        <f t="shared" si="38"/>
        <v>20193144300</v>
      </c>
      <c r="B1221">
        <v>3144300</v>
      </c>
      <c r="C1221" t="s">
        <v>159</v>
      </c>
      <c r="D1221">
        <v>2019</v>
      </c>
      <c r="E1221">
        <v>551</v>
      </c>
      <c r="F1221">
        <v>522</v>
      </c>
      <c r="G1221">
        <f t="shared" si="39"/>
        <v>1073</v>
      </c>
    </row>
    <row r="1222" spans="1:7" x14ac:dyDescent="0.35">
      <c r="A1222" t="str">
        <f t="shared" si="38"/>
        <v>20193144359</v>
      </c>
      <c r="B1222">
        <v>3144359</v>
      </c>
      <c r="C1222" t="s">
        <v>160</v>
      </c>
      <c r="D1222">
        <v>2019</v>
      </c>
      <c r="E1222">
        <v>507</v>
      </c>
      <c r="F1222">
        <v>0</v>
      </c>
      <c r="G1222">
        <f t="shared" si="39"/>
        <v>507</v>
      </c>
    </row>
    <row r="1223" spans="1:7" x14ac:dyDescent="0.35">
      <c r="A1223" t="str">
        <f t="shared" si="38"/>
        <v>20193144375</v>
      </c>
      <c r="B1223">
        <v>3144375</v>
      </c>
      <c r="C1223" t="s">
        <v>161</v>
      </c>
      <c r="D1223">
        <v>2019</v>
      </c>
      <c r="E1223">
        <v>249</v>
      </c>
      <c r="F1223">
        <v>0</v>
      </c>
      <c r="G1223">
        <f t="shared" si="39"/>
        <v>249</v>
      </c>
    </row>
    <row r="1224" spans="1:7" x14ac:dyDescent="0.35">
      <c r="A1224" t="str">
        <f t="shared" si="38"/>
        <v>20193144656</v>
      </c>
      <c r="B1224">
        <v>3144656</v>
      </c>
      <c r="C1224" t="s">
        <v>162</v>
      </c>
      <c r="D1224">
        <v>2019</v>
      </c>
      <c r="E1224">
        <v>596</v>
      </c>
      <c r="F1224">
        <v>0</v>
      </c>
      <c r="G1224">
        <f t="shared" si="39"/>
        <v>596</v>
      </c>
    </row>
    <row r="1225" spans="1:7" x14ac:dyDescent="0.35">
      <c r="A1225" t="str">
        <f t="shared" si="38"/>
        <v>20193144672</v>
      </c>
      <c r="B1225">
        <v>3144672</v>
      </c>
      <c r="C1225" t="s">
        <v>163</v>
      </c>
      <c r="D1225">
        <v>2019</v>
      </c>
      <c r="E1225">
        <v>252</v>
      </c>
      <c r="F1225">
        <v>0</v>
      </c>
      <c r="G1225">
        <f t="shared" si="39"/>
        <v>252</v>
      </c>
    </row>
    <row r="1226" spans="1:7" x14ac:dyDescent="0.35">
      <c r="A1226" t="str">
        <f t="shared" si="38"/>
        <v>20193144904</v>
      </c>
      <c r="B1226">
        <v>3144904</v>
      </c>
      <c r="C1226" t="s">
        <v>164</v>
      </c>
      <c r="D1226">
        <v>2019</v>
      </c>
      <c r="E1226">
        <v>277</v>
      </c>
      <c r="F1226">
        <v>0</v>
      </c>
      <c r="G1226">
        <f t="shared" si="39"/>
        <v>277</v>
      </c>
    </row>
    <row r="1227" spans="1:7" x14ac:dyDescent="0.35">
      <c r="A1227" t="str">
        <f t="shared" si="38"/>
        <v>20193145059</v>
      </c>
      <c r="B1227">
        <v>3145059</v>
      </c>
      <c r="C1227" t="s">
        <v>165</v>
      </c>
      <c r="D1227">
        <v>2019</v>
      </c>
      <c r="E1227">
        <v>347</v>
      </c>
      <c r="F1227">
        <v>54</v>
      </c>
      <c r="G1227">
        <f t="shared" si="39"/>
        <v>401</v>
      </c>
    </row>
    <row r="1228" spans="1:7" x14ac:dyDescent="0.35">
      <c r="A1228" t="str">
        <f t="shared" si="38"/>
        <v>20193145307</v>
      </c>
      <c r="B1228">
        <v>3145307</v>
      </c>
      <c r="C1228" t="s">
        <v>166</v>
      </c>
      <c r="D1228">
        <v>2019</v>
      </c>
      <c r="E1228">
        <v>860</v>
      </c>
      <c r="F1228">
        <v>377</v>
      </c>
      <c r="G1228">
        <f t="shared" si="39"/>
        <v>1237</v>
      </c>
    </row>
    <row r="1229" spans="1:7" x14ac:dyDescent="0.35">
      <c r="A1229" t="str">
        <f t="shared" si="38"/>
        <v>20193145356</v>
      </c>
      <c r="B1229">
        <v>3145356</v>
      </c>
      <c r="C1229" t="s">
        <v>167</v>
      </c>
      <c r="D1229">
        <v>2019</v>
      </c>
      <c r="E1229">
        <v>498</v>
      </c>
      <c r="F1229">
        <v>87</v>
      </c>
      <c r="G1229">
        <f t="shared" si="39"/>
        <v>585</v>
      </c>
    </row>
    <row r="1230" spans="1:7" x14ac:dyDescent="0.35">
      <c r="A1230" t="str">
        <f t="shared" si="38"/>
        <v>20193145372</v>
      </c>
      <c r="B1230">
        <v>3145372</v>
      </c>
      <c r="C1230" t="s">
        <v>168</v>
      </c>
      <c r="D1230">
        <v>2019</v>
      </c>
      <c r="E1230">
        <v>305</v>
      </c>
      <c r="F1230">
        <v>93</v>
      </c>
      <c r="G1230">
        <f t="shared" si="39"/>
        <v>398</v>
      </c>
    </row>
    <row r="1231" spans="1:7" x14ac:dyDescent="0.35">
      <c r="A1231" t="str">
        <f t="shared" si="38"/>
        <v>20193145455</v>
      </c>
      <c r="B1231">
        <v>3145455</v>
      </c>
      <c r="C1231" t="s">
        <v>169</v>
      </c>
      <c r="D1231">
        <v>2019</v>
      </c>
      <c r="E1231">
        <v>423</v>
      </c>
      <c r="F1231">
        <v>0</v>
      </c>
      <c r="G1231">
        <f t="shared" si="39"/>
        <v>423</v>
      </c>
    </row>
    <row r="1232" spans="1:7" x14ac:dyDescent="0.35">
      <c r="A1232" t="str">
        <f t="shared" si="38"/>
        <v>20193146206</v>
      </c>
      <c r="B1232">
        <v>3146206</v>
      </c>
      <c r="C1232" t="s">
        <v>170</v>
      </c>
      <c r="D1232">
        <v>2019</v>
      </c>
      <c r="E1232">
        <v>229</v>
      </c>
      <c r="F1232">
        <v>37</v>
      </c>
      <c r="G1232">
        <f t="shared" si="39"/>
        <v>266</v>
      </c>
    </row>
    <row r="1233" spans="1:7" x14ac:dyDescent="0.35">
      <c r="A1233" t="str">
        <f t="shared" si="38"/>
        <v>20193146255</v>
      </c>
      <c r="B1233">
        <v>3146255</v>
      </c>
      <c r="C1233" t="s">
        <v>171</v>
      </c>
      <c r="D1233">
        <v>2019</v>
      </c>
      <c r="E1233">
        <v>420</v>
      </c>
      <c r="F1233">
        <v>0</v>
      </c>
      <c r="G1233">
        <f t="shared" si="39"/>
        <v>420</v>
      </c>
    </row>
    <row r="1234" spans="1:7" x14ac:dyDescent="0.35">
      <c r="A1234" t="str">
        <f t="shared" si="38"/>
        <v>20193146305</v>
      </c>
      <c r="B1234">
        <v>3146305</v>
      </c>
      <c r="C1234" t="s">
        <v>172</v>
      </c>
      <c r="D1234">
        <v>2019</v>
      </c>
      <c r="E1234">
        <v>760</v>
      </c>
      <c r="F1234">
        <v>432</v>
      </c>
      <c r="G1234">
        <f t="shared" si="39"/>
        <v>1192</v>
      </c>
    </row>
    <row r="1235" spans="1:7" x14ac:dyDescent="0.35">
      <c r="A1235" t="str">
        <f t="shared" si="38"/>
        <v>20193146552</v>
      </c>
      <c r="B1235">
        <v>3146552</v>
      </c>
      <c r="C1235" t="s">
        <v>173</v>
      </c>
      <c r="D1235">
        <v>2019</v>
      </c>
      <c r="E1235">
        <v>440</v>
      </c>
      <c r="F1235">
        <v>154</v>
      </c>
      <c r="G1235">
        <f t="shared" si="39"/>
        <v>594</v>
      </c>
    </row>
    <row r="1236" spans="1:7" x14ac:dyDescent="0.35">
      <c r="A1236" t="str">
        <f t="shared" si="38"/>
        <v>20193146750</v>
      </c>
      <c r="B1236">
        <v>3146750</v>
      </c>
      <c r="C1236" t="s">
        <v>174</v>
      </c>
      <c r="D1236">
        <v>2019</v>
      </c>
      <c r="E1236">
        <v>371</v>
      </c>
      <c r="F1236">
        <v>31</v>
      </c>
      <c r="G1236">
        <f t="shared" si="39"/>
        <v>402</v>
      </c>
    </row>
    <row r="1237" spans="1:7" x14ac:dyDescent="0.35">
      <c r="A1237" t="str">
        <f t="shared" si="38"/>
        <v>20193147956</v>
      </c>
      <c r="B1237">
        <v>3147956</v>
      </c>
      <c r="C1237" t="s">
        <v>175</v>
      </c>
      <c r="D1237">
        <v>2019</v>
      </c>
      <c r="E1237">
        <v>258</v>
      </c>
      <c r="F1237">
        <v>210</v>
      </c>
      <c r="G1237">
        <f t="shared" si="39"/>
        <v>468</v>
      </c>
    </row>
    <row r="1238" spans="1:7" x14ac:dyDescent="0.35">
      <c r="A1238" t="str">
        <f t="shared" si="38"/>
        <v>20193148400</v>
      </c>
      <c r="B1238">
        <v>3148400</v>
      </c>
      <c r="C1238" t="s">
        <v>176</v>
      </c>
      <c r="D1238">
        <v>2019</v>
      </c>
      <c r="E1238">
        <v>341</v>
      </c>
      <c r="F1238">
        <v>75</v>
      </c>
      <c r="G1238">
        <f t="shared" si="39"/>
        <v>416</v>
      </c>
    </row>
    <row r="1239" spans="1:7" x14ac:dyDescent="0.35">
      <c r="A1239" t="str">
        <f t="shared" si="38"/>
        <v>20193148509</v>
      </c>
      <c r="B1239">
        <v>3148509</v>
      </c>
      <c r="C1239" t="s">
        <v>177</v>
      </c>
      <c r="D1239">
        <v>2019</v>
      </c>
      <c r="E1239">
        <v>241</v>
      </c>
      <c r="F1239">
        <v>0</v>
      </c>
      <c r="G1239">
        <f t="shared" si="39"/>
        <v>241</v>
      </c>
    </row>
    <row r="1240" spans="1:7" x14ac:dyDescent="0.35">
      <c r="A1240" t="str">
        <f t="shared" si="38"/>
        <v>20193148608</v>
      </c>
      <c r="B1240">
        <v>3148608</v>
      </c>
      <c r="C1240" t="s">
        <v>178</v>
      </c>
      <c r="D1240">
        <v>2019</v>
      </c>
      <c r="E1240">
        <v>376</v>
      </c>
      <c r="F1240">
        <v>309</v>
      </c>
      <c r="G1240">
        <f t="shared" si="39"/>
        <v>685</v>
      </c>
    </row>
    <row r="1241" spans="1:7" x14ac:dyDescent="0.35">
      <c r="A1241" t="str">
        <f t="shared" si="38"/>
        <v>20193148707</v>
      </c>
      <c r="B1241">
        <v>3148707</v>
      </c>
      <c r="C1241" t="s">
        <v>179</v>
      </c>
      <c r="D1241">
        <v>2019</v>
      </c>
      <c r="E1241">
        <v>1390</v>
      </c>
      <c r="F1241">
        <v>138</v>
      </c>
      <c r="G1241">
        <f t="shared" si="39"/>
        <v>1528</v>
      </c>
    </row>
    <row r="1242" spans="1:7" x14ac:dyDescent="0.35">
      <c r="A1242" t="str">
        <f t="shared" si="38"/>
        <v>20193149150</v>
      </c>
      <c r="B1242">
        <v>3149150</v>
      </c>
      <c r="C1242" t="s">
        <v>180</v>
      </c>
      <c r="D1242">
        <v>2019</v>
      </c>
      <c r="E1242">
        <v>485</v>
      </c>
      <c r="F1242">
        <v>0</v>
      </c>
      <c r="G1242">
        <f t="shared" si="39"/>
        <v>485</v>
      </c>
    </row>
    <row r="1243" spans="1:7" x14ac:dyDescent="0.35">
      <c r="A1243" t="str">
        <f t="shared" si="38"/>
        <v>20193149952</v>
      </c>
      <c r="B1243">
        <v>3149952</v>
      </c>
      <c r="C1243" t="s">
        <v>181</v>
      </c>
      <c r="D1243">
        <v>2019</v>
      </c>
      <c r="E1243">
        <v>540</v>
      </c>
      <c r="F1243">
        <v>205</v>
      </c>
      <c r="G1243">
        <f t="shared" si="39"/>
        <v>745</v>
      </c>
    </row>
    <row r="1244" spans="1:7" x14ac:dyDescent="0.35">
      <c r="A1244" t="str">
        <f t="shared" si="38"/>
        <v>20193150000</v>
      </c>
      <c r="B1244">
        <v>3150000</v>
      </c>
      <c r="C1244" t="s">
        <v>182</v>
      </c>
      <c r="D1244">
        <v>2019</v>
      </c>
      <c r="E1244">
        <v>274</v>
      </c>
      <c r="F1244">
        <v>1</v>
      </c>
      <c r="G1244">
        <f t="shared" si="39"/>
        <v>275</v>
      </c>
    </row>
    <row r="1245" spans="1:7" x14ac:dyDescent="0.35">
      <c r="A1245" t="str">
        <f t="shared" si="38"/>
        <v>20193150158</v>
      </c>
      <c r="B1245">
        <v>3150158</v>
      </c>
      <c r="C1245" t="s">
        <v>183</v>
      </c>
      <c r="D1245">
        <v>2019</v>
      </c>
      <c r="E1245">
        <v>691</v>
      </c>
      <c r="F1245">
        <v>0</v>
      </c>
      <c r="G1245">
        <f t="shared" si="39"/>
        <v>691</v>
      </c>
    </row>
    <row r="1246" spans="1:7" x14ac:dyDescent="0.35">
      <c r="A1246" t="str">
        <f t="shared" si="38"/>
        <v>20193150570</v>
      </c>
      <c r="B1246">
        <v>3150570</v>
      </c>
      <c r="C1246" t="s">
        <v>184</v>
      </c>
      <c r="D1246">
        <v>2019</v>
      </c>
      <c r="E1246">
        <v>440</v>
      </c>
      <c r="F1246">
        <v>0</v>
      </c>
      <c r="G1246">
        <f t="shared" si="39"/>
        <v>440</v>
      </c>
    </row>
    <row r="1247" spans="1:7" x14ac:dyDescent="0.35">
      <c r="A1247" t="str">
        <f t="shared" si="38"/>
        <v>20193151206</v>
      </c>
      <c r="B1247">
        <v>3151206</v>
      </c>
      <c r="C1247" t="s">
        <v>185</v>
      </c>
      <c r="D1247">
        <v>2019</v>
      </c>
      <c r="E1247">
        <v>2813</v>
      </c>
      <c r="F1247">
        <v>109</v>
      </c>
      <c r="G1247">
        <f t="shared" si="39"/>
        <v>2922</v>
      </c>
    </row>
    <row r="1248" spans="1:7" x14ac:dyDescent="0.35">
      <c r="A1248" t="str">
        <f t="shared" si="38"/>
        <v>20193151909</v>
      </c>
      <c r="B1248">
        <v>3151909</v>
      </c>
      <c r="C1248" t="s">
        <v>186</v>
      </c>
      <c r="D1248">
        <v>2019</v>
      </c>
      <c r="E1248">
        <v>73</v>
      </c>
      <c r="F1248">
        <v>51</v>
      </c>
      <c r="G1248">
        <f t="shared" si="39"/>
        <v>124</v>
      </c>
    </row>
    <row r="1249" spans="1:7" x14ac:dyDescent="0.35">
      <c r="A1249" t="str">
        <f t="shared" si="38"/>
        <v>20193152131</v>
      </c>
      <c r="B1249">
        <v>3152131</v>
      </c>
      <c r="C1249" t="s">
        <v>187</v>
      </c>
      <c r="D1249">
        <v>2019</v>
      </c>
      <c r="E1249">
        <v>302</v>
      </c>
      <c r="F1249">
        <v>0</v>
      </c>
      <c r="G1249">
        <f t="shared" si="39"/>
        <v>302</v>
      </c>
    </row>
    <row r="1250" spans="1:7" x14ac:dyDescent="0.35">
      <c r="A1250" t="str">
        <f t="shared" si="38"/>
        <v>20193152170</v>
      </c>
      <c r="B1250">
        <v>3152170</v>
      </c>
      <c r="C1250" t="s">
        <v>188</v>
      </c>
      <c r="D1250">
        <v>2019</v>
      </c>
      <c r="E1250">
        <v>862</v>
      </c>
      <c r="F1250">
        <v>679</v>
      </c>
      <c r="G1250">
        <f t="shared" si="39"/>
        <v>1541</v>
      </c>
    </row>
    <row r="1251" spans="1:7" x14ac:dyDescent="0.35">
      <c r="A1251" t="str">
        <f t="shared" si="38"/>
        <v>20193152204</v>
      </c>
      <c r="B1251">
        <v>3152204</v>
      </c>
      <c r="C1251" t="s">
        <v>189</v>
      </c>
      <c r="D1251">
        <v>2019</v>
      </c>
      <c r="E1251">
        <v>663</v>
      </c>
      <c r="F1251">
        <v>455</v>
      </c>
      <c r="G1251">
        <f t="shared" si="39"/>
        <v>1118</v>
      </c>
    </row>
    <row r="1252" spans="1:7" x14ac:dyDescent="0.35">
      <c r="A1252" t="str">
        <f t="shared" si="38"/>
        <v>20193152402</v>
      </c>
      <c r="B1252">
        <v>3152402</v>
      </c>
      <c r="C1252" t="s">
        <v>190</v>
      </c>
      <c r="D1252">
        <v>2019</v>
      </c>
      <c r="E1252">
        <v>678</v>
      </c>
      <c r="F1252">
        <v>296</v>
      </c>
      <c r="G1252">
        <f t="shared" si="39"/>
        <v>974</v>
      </c>
    </row>
    <row r="1253" spans="1:7" x14ac:dyDescent="0.35">
      <c r="A1253" t="str">
        <f t="shared" si="38"/>
        <v>20192109205</v>
      </c>
      <c r="B1253">
        <v>2109205</v>
      </c>
      <c r="C1253" t="s">
        <v>191</v>
      </c>
      <c r="D1253">
        <v>2019</v>
      </c>
      <c r="E1253">
        <v>1238</v>
      </c>
      <c r="F1253">
        <v>1212</v>
      </c>
      <c r="G1253">
        <f t="shared" si="39"/>
        <v>2450</v>
      </c>
    </row>
    <row r="1254" spans="1:7" x14ac:dyDescent="0.35">
      <c r="A1254" t="str">
        <f t="shared" si="38"/>
        <v>20193153301</v>
      </c>
      <c r="B1254">
        <v>3153301</v>
      </c>
      <c r="C1254" t="s">
        <v>192</v>
      </c>
      <c r="D1254">
        <v>2019</v>
      </c>
      <c r="E1254">
        <v>288</v>
      </c>
      <c r="F1254">
        <v>0</v>
      </c>
      <c r="G1254">
        <f t="shared" si="39"/>
        <v>288</v>
      </c>
    </row>
    <row r="1255" spans="1:7" x14ac:dyDescent="0.35">
      <c r="A1255" t="str">
        <f t="shared" si="38"/>
        <v>20193154309</v>
      </c>
      <c r="B1255">
        <v>3154309</v>
      </c>
      <c r="C1255" t="s">
        <v>193</v>
      </c>
      <c r="D1255">
        <v>2019</v>
      </c>
      <c r="E1255">
        <v>947</v>
      </c>
      <c r="F1255">
        <v>576</v>
      </c>
      <c r="G1255">
        <f t="shared" si="39"/>
        <v>1523</v>
      </c>
    </row>
    <row r="1256" spans="1:7" x14ac:dyDescent="0.35">
      <c r="A1256" t="str">
        <f t="shared" si="38"/>
        <v>20191718550</v>
      </c>
      <c r="B1256">
        <v>1718550</v>
      </c>
      <c r="C1256" t="s">
        <v>194</v>
      </c>
      <c r="D1256">
        <v>2019</v>
      </c>
      <c r="E1256">
        <v>406</v>
      </c>
      <c r="F1256">
        <v>378</v>
      </c>
      <c r="G1256">
        <f t="shared" si="39"/>
        <v>784</v>
      </c>
    </row>
    <row r="1257" spans="1:7" x14ac:dyDescent="0.35">
      <c r="A1257" t="str">
        <f t="shared" si="38"/>
        <v>20193154507</v>
      </c>
      <c r="B1257">
        <v>3154507</v>
      </c>
      <c r="C1257" t="s">
        <v>195</v>
      </c>
      <c r="D1257">
        <v>2019</v>
      </c>
      <c r="E1257">
        <v>506</v>
      </c>
      <c r="F1257">
        <v>406</v>
      </c>
      <c r="G1257">
        <f t="shared" si="39"/>
        <v>912</v>
      </c>
    </row>
    <row r="1258" spans="1:7" x14ac:dyDescent="0.35">
      <c r="A1258" t="str">
        <f t="shared" si="38"/>
        <v>20193155108</v>
      </c>
      <c r="B1258">
        <v>3155108</v>
      </c>
      <c r="C1258" t="s">
        <v>196</v>
      </c>
      <c r="D1258">
        <v>2019</v>
      </c>
      <c r="E1258">
        <v>130</v>
      </c>
      <c r="F1258">
        <v>141</v>
      </c>
      <c r="G1258">
        <f t="shared" si="39"/>
        <v>271</v>
      </c>
    </row>
    <row r="1259" spans="1:7" x14ac:dyDescent="0.35">
      <c r="A1259" t="str">
        <f t="shared" si="38"/>
        <v>20193155603</v>
      </c>
      <c r="B1259">
        <v>3155603</v>
      </c>
      <c r="C1259" t="s">
        <v>197</v>
      </c>
      <c r="D1259">
        <v>2019</v>
      </c>
      <c r="E1259">
        <v>1186</v>
      </c>
      <c r="F1259">
        <v>699</v>
      </c>
      <c r="G1259">
        <f t="shared" si="39"/>
        <v>1885</v>
      </c>
    </row>
    <row r="1260" spans="1:7" x14ac:dyDescent="0.35">
      <c r="A1260" t="str">
        <f t="shared" si="38"/>
        <v>20193156007</v>
      </c>
      <c r="B1260">
        <v>3156007</v>
      </c>
      <c r="C1260" t="s">
        <v>198</v>
      </c>
      <c r="D1260">
        <v>2019</v>
      </c>
      <c r="E1260">
        <v>538</v>
      </c>
      <c r="F1260">
        <v>139</v>
      </c>
      <c r="G1260">
        <f t="shared" si="39"/>
        <v>677</v>
      </c>
    </row>
    <row r="1261" spans="1:7" x14ac:dyDescent="0.35">
      <c r="A1261" t="str">
        <f t="shared" si="38"/>
        <v>20193156502</v>
      </c>
      <c r="B1261">
        <v>3156502</v>
      </c>
      <c r="C1261" t="s">
        <v>199</v>
      </c>
      <c r="D1261">
        <v>2019</v>
      </c>
      <c r="E1261">
        <v>247</v>
      </c>
      <c r="F1261">
        <v>0</v>
      </c>
      <c r="G1261">
        <f t="shared" si="39"/>
        <v>247</v>
      </c>
    </row>
    <row r="1262" spans="1:7" x14ac:dyDescent="0.35">
      <c r="A1262" t="str">
        <f t="shared" si="38"/>
        <v>20193156601</v>
      </c>
      <c r="B1262">
        <v>3156601</v>
      </c>
      <c r="C1262" t="s">
        <v>200</v>
      </c>
      <c r="D1262">
        <v>2019</v>
      </c>
      <c r="E1262">
        <v>567</v>
      </c>
      <c r="F1262">
        <v>434</v>
      </c>
      <c r="G1262">
        <f t="shared" si="39"/>
        <v>1001</v>
      </c>
    </row>
    <row r="1263" spans="1:7" x14ac:dyDescent="0.35">
      <c r="A1263" t="str">
        <f t="shared" si="38"/>
        <v>20193156809</v>
      </c>
      <c r="B1263">
        <v>3156809</v>
      </c>
      <c r="C1263" t="s">
        <v>201</v>
      </c>
      <c r="D1263">
        <v>2019</v>
      </c>
      <c r="E1263">
        <v>394</v>
      </c>
      <c r="F1263">
        <v>0</v>
      </c>
      <c r="G1263">
        <f t="shared" si="39"/>
        <v>394</v>
      </c>
    </row>
    <row r="1264" spans="1:7" x14ac:dyDescent="0.35">
      <c r="A1264" t="str">
        <f t="shared" si="38"/>
        <v>20193157005</v>
      </c>
      <c r="B1264">
        <v>3157005</v>
      </c>
      <c r="C1264" t="s">
        <v>202</v>
      </c>
      <c r="D1264">
        <v>2019</v>
      </c>
      <c r="E1264">
        <v>741</v>
      </c>
      <c r="F1264">
        <v>82</v>
      </c>
      <c r="G1264">
        <f t="shared" si="39"/>
        <v>823</v>
      </c>
    </row>
    <row r="1265" spans="1:7" x14ac:dyDescent="0.35">
      <c r="A1265" t="str">
        <f t="shared" si="38"/>
        <v>20193157104</v>
      </c>
      <c r="B1265">
        <v>3157104</v>
      </c>
      <c r="C1265" t="s">
        <v>203</v>
      </c>
      <c r="D1265">
        <v>2019</v>
      </c>
      <c r="E1265">
        <v>485</v>
      </c>
      <c r="F1265">
        <v>0</v>
      </c>
      <c r="G1265">
        <f t="shared" si="39"/>
        <v>485</v>
      </c>
    </row>
    <row r="1266" spans="1:7" x14ac:dyDescent="0.35">
      <c r="A1266" t="str">
        <f t="shared" si="38"/>
        <v>20193157252</v>
      </c>
      <c r="B1266">
        <v>3157252</v>
      </c>
      <c r="C1266" t="s">
        <v>204</v>
      </c>
      <c r="D1266">
        <v>2019</v>
      </c>
      <c r="E1266">
        <v>265</v>
      </c>
      <c r="F1266">
        <v>294</v>
      </c>
      <c r="G1266">
        <f t="shared" si="39"/>
        <v>559</v>
      </c>
    </row>
    <row r="1267" spans="1:7" x14ac:dyDescent="0.35">
      <c r="A1267" t="str">
        <f t="shared" si="38"/>
        <v>20193157377</v>
      </c>
      <c r="B1267">
        <v>3157377</v>
      </c>
      <c r="C1267" t="s">
        <v>205</v>
      </c>
      <c r="D1267">
        <v>2019</v>
      </c>
      <c r="E1267">
        <v>293</v>
      </c>
      <c r="F1267">
        <v>29</v>
      </c>
      <c r="G1267">
        <f t="shared" si="39"/>
        <v>322</v>
      </c>
    </row>
    <row r="1268" spans="1:7" x14ac:dyDescent="0.35">
      <c r="A1268" t="str">
        <f t="shared" si="38"/>
        <v>20193157500</v>
      </c>
      <c r="B1268">
        <v>3157500</v>
      </c>
      <c r="C1268" t="s">
        <v>206</v>
      </c>
      <c r="D1268">
        <v>2019</v>
      </c>
      <c r="E1268">
        <v>313</v>
      </c>
      <c r="F1268">
        <v>0</v>
      </c>
      <c r="G1268">
        <f t="shared" si="39"/>
        <v>313</v>
      </c>
    </row>
    <row r="1269" spans="1:7" x14ac:dyDescent="0.35">
      <c r="A1269" t="str">
        <f t="shared" si="38"/>
        <v>20193157609</v>
      </c>
      <c r="B1269">
        <v>3157609</v>
      </c>
      <c r="C1269" t="s">
        <v>207</v>
      </c>
      <c r="D1269">
        <v>2019</v>
      </c>
      <c r="E1269">
        <v>244</v>
      </c>
      <c r="F1269">
        <v>0</v>
      </c>
      <c r="G1269">
        <f t="shared" si="39"/>
        <v>244</v>
      </c>
    </row>
    <row r="1270" spans="1:7" x14ac:dyDescent="0.35">
      <c r="A1270" t="str">
        <f t="shared" si="38"/>
        <v>20193157658</v>
      </c>
      <c r="B1270">
        <v>3157658</v>
      </c>
      <c r="C1270" t="s">
        <v>208</v>
      </c>
      <c r="D1270">
        <v>2019</v>
      </c>
      <c r="E1270">
        <v>225</v>
      </c>
      <c r="F1270">
        <v>46</v>
      </c>
      <c r="G1270">
        <f t="shared" si="39"/>
        <v>271</v>
      </c>
    </row>
    <row r="1271" spans="1:7" x14ac:dyDescent="0.35">
      <c r="A1271" t="str">
        <f t="shared" si="38"/>
        <v>20193158102</v>
      </c>
      <c r="B1271">
        <v>3158102</v>
      </c>
      <c r="C1271" t="s">
        <v>209</v>
      </c>
      <c r="D1271">
        <v>2019</v>
      </c>
      <c r="E1271">
        <v>188</v>
      </c>
      <c r="F1271">
        <v>52</v>
      </c>
      <c r="G1271">
        <f t="shared" si="39"/>
        <v>240</v>
      </c>
    </row>
    <row r="1272" spans="1:7" x14ac:dyDescent="0.35">
      <c r="A1272" t="str">
        <f t="shared" si="38"/>
        <v>20193158201</v>
      </c>
      <c r="B1272">
        <v>3158201</v>
      </c>
      <c r="C1272" t="s">
        <v>210</v>
      </c>
      <c r="D1272">
        <v>2019</v>
      </c>
      <c r="E1272">
        <v>383</v>
      </c>
      <c r="F1272">
        <v>15</v>
      </c>
      <c r="G1272">
        <f t="shared" si="39"/>
        <v>398</v>
      </c>
    </row>
    <row r="1273" spans="1:7" x14ac:dyDescent="0.35">
      <c r="A1273" t="str">
        <f t="shared" si="38"/>
        <v>20193159357</v>
      </c>
      <c r="B1273">
        <v>3159357</v>
      </c>
      <c r="C1273" t="s">
        <v>211</v>
      </c>
      <c r="D1273">
        <v>2019</v>
      </c>
      <c r="E1273">
        <v>461</v>
      </c>
      <c r="F1273">
        <v>0</v>
      </c>
      <c r="G1273">
        <f t="shared" si="39"/>
        <v>461</v>
      </c>
    </row>
    <row r="1274" spans="1:7" x14ac:dyDescent="0.35">
      <c r="A1274" t="str">
        <f t="shared" si="38"/>
        <v>20193159506</v>
      </c>
      <c r="B1274">
        <v>3159506</v>
      </c>
      <c r="C1274" t="s">
        <v>212</v>
      </c>
      <c r="D1274">
        <v>2019</v>
      </c>
      <c r="E1274">
        <v>313</v>
      </c>
      <c r="F1274">
        <v>94</v>
      </c>
      <c r="G1274">
        <f t="shared" si="39"/>
        <v>407</v>
      </c>
    </row>
    <row r="1275" spans="1:7" x14ac:dyDescent="0.35">
      <c r="A1275" t="str">
        <f t="shared" si="38"/>
        <v>20193160207</v>
      </c>
      <c r="B1275">
        <v>3160207</v>
      </c>
      <c r="C1275" t="s">
        <v>213</v>
      </c>
      <c r="D1275">
        <v>2019</v>
      </c>
      <c r="E1275">
        <v>280</v>
      </c>
      <c r="F1275">
        <v>0</v>
      </c>
      <c r="G1275">
        <f t="shared" si="39"/>
        <v>280</v>
      </c>
    </row>
    <row r="1276" spans="1:7" x14ac:dyDescent="0.35">
      <c r="A1276" t="str">
        <f t="shared" si="38"/>
        <v>20193160306</v>
      </c>
      <c r="B1276">
        <v>3160306</v>
      </c>
      <c r="C1276" t="s">
        <v>214</v>
      </c>
      <c r="D1276">
        <v>2019</v>
      </c>
      <c r="E1276">
        <v>848</v>
      </c>
      <c r="F1276">
        <v>0</v>
      </c>
      <c r="G1276">
        <f t="shared" si="39"/>
        <v>848</v>
      </c>
    </row>
    <row r="1277" spans="1:7" x14ac:dyDescent="0.35">
      <c r="A1277" t="str">
        <f t="shared" si="38"/>
        <v>20193160454</v>
      </c>
      <c r="B1277">
        <v>3160454</v>
      </c>
      <c r="C1277" t="s">
        <v>215</v>
      </c>
      <c r="D1277">
        <v>2019</v>
      </c>
      <c r="E1277">
        <v>447</v>
      </c>
      <c r="F1277">
        <v>434</v>
      </c>
      <c r="G1277">
        <f t="shared" si="39"/>
        <v>881</v>
      </c>
    </row>
    <row r="1278" spans="1:7" x14ac:dyDescent="0.35">
      <c r="A1278" t="str">
        <f t="shared" si="38"/>
        <v>20193160603</v>
      </c>
      <c r="B1278">
        <v>3160603</v>
      </c>
      <c r="C1278" t="s">
        <v>216</v>
      </c>
      <c r="D1278">
        <v>2019</v>
      </c>
      <c r="E1278">
        <v>170</v>
      </c>
      <c r="F1278">
        <v>0</v>
      </c>
      <c r="G1278">
        <f t="shared" si="39"/>
        <v>170</v>
      </c>
    </row>
    <row r="1279" spans="1:7" x14ac:dyDescent="0.35">
      <c r="A1279" t="str">
        <f t="shared" si="38"/>
        <v>20193160959</v>
      </c>
      <c r="B1279">
        <v>3160959</v>
      </c>
      <c r="C1279" t="s">
        <v>217</v>
      </c>
      <c r="D1279">
        <v>2019</v>
      </c>
      <c r="E1279">
        <v>478</v>
      </c>
      <c r="F1279">
        <v>193</v>
      </c>
      <c r="G1279">
        <f t="shared" si="39"/>
        <v>671</v>
      </c>
    </row>
    <row r="1280" spans="1:7" x14ac:dyDescent="0.35">
      <c r="A1280" t="str">
        <f t="shared" si="38"/>
        <v>20193161056</v>
      </c>
      <c r="B1280">
        <v>3161056</v>
      </c>
      <c r="C1280" t="s">
        <v>218</v>
      </c>
      <c r="D1280">
        <v>2019</v>
      </c>
      <c r="E1280">
        <v>226</v>
      </c>
      <c r="F1280">
        <v>0</v>
      </c>
      <c r="G1280">
        <f t="shared" si="39"/>
        <v>226</v>
      </c>
    </row>
    <row r="1281" spans="1:7" x14ac:dyDescent="0.35">
      <c r="A1281" t="str">
        <f t="shared" si="38"/>
        <v>20192513984</v>
      </c>
      <c r="B1281">
        <v>2513984</v>
      </c>
      <c r="C1281" t="s">
        <v>219</v>
      </c>
      <c r="D1281">
        <v>2019</v>
      </c>
      <c r="E1281">
        <v>229</v>
      </c>
      <c r="F1281">
        <v>222</v>
      </c>
      <c r="G1281">
        <f t="shared" si="39"/>
        <v>451</v>
      </c>
    </row>
    <row r="1282" spans="1:7" x14ac:dyDescent="0.35">
      <c r="A1282" t="str">
        <f t="shared" si="38"/>
        <v>20193161601</v>
      </c>
      <c r="B1282">
        <v>3161601</v>
      </c>
      <c r="C1282" t="s">
        <v>220</v>
      </c>
      <c r="D1282">
        <v>2019</v>
      </c>
      <c r="E1282">
        <v>275</v>
      </c>
      <c r="F1282">
        <v>78</v>
      </c>
      <c r="G1282">
        <f t="shared" si="39"/>
        <v>353</v>
      </c>
    </row>
    <row r="1283" spans="1:7" x14ac:dyDescent="0.35">
      <c r="A1283" t="str">
        <f t="shared" ref="A1283:A1346" si="40">D1283&amp;B1283</f>
        <v>20193161650</v>
      </c>
      <c r="B1283">
        <v>3161650</v>
      </c>
      <c r="C1283" t="s">
        <v>221</v>
      </c>
      <c r="D1283">
        <v>2019</v>
      </c>
      <c r="E1283">
        <v>252</v>
      </c>
      <c r="F1283">
        <v>0</v>
      </c>
      <c r="G1283">
        <f t="shared" ref="G1283:G1346" si="41">SUM(E1283:F1283)</f>
        <v>252</v>
      </c>
    </row>
    <row r="1284" spans="1:7" x14ac:dyDescent="0.35">
      <c r="A1284" t="str">
        <f t="shared" si="40"/>
        <v>20193125507</v>
      </c>
      <c r="B1284">
        <v>3125507</v>
      </c>
      <c r="C1284" t="s">
        <v>222</v>
      </c>
      <c r="D1284">
        <v>2019</v>
      </c>
      <c r="E1284">
        <v>193</v>
      </c>
      <c r="F1284">
        <v>0</v>
      </c>
      <c r="G1284">
        <f t="shared" si="41"/>
        <v>193</v>
      </c>
    </row>
    <row r="1285" spans="1:7" x14ac:dyDescent="0.35">
      <c r="A1285" t="str">
        <f t="shared" si="40"/>
        <v>20193162252</v>
      </c>
      <c r="B1285">
        <v>3162252</v>
      </c>
      <c r="C1285" t="s">
        <v>223</v>
      </c>
      <c r="D1285">
        <v>2019</v>
      </c>
      <c r="E1285">
        <v>313</v>
      </c>
      <c r="F1285">
        <v>52</v>
      </c>
      <c r="G1285">
        <f t="shared" si="41"/>
        <v>365</v>
      </c>
    </row>
    <row r="1286" spans="1:7" x14ac:dyDescent="0.35">
      <c r="A1286" t="str">
        <f t="shared" si="40"/>
        <v>20193162401</v>
      </c>
      <c r="B1286">
        <v>3162401</v>
      </c>
      <c r="C1286" t="s">
        <v>224</v>
      </c>
      <c r="D1286">
        <v>2019</v>
      </c>
      <c r="E1286">
        <v>1137</v>
      </c>
      <c r="F1286">
        <v>984</v>
      </c>
      <c r="G1286">
        <f t="shared" si="41"/>
        <v>2121</v>
      </c>
    </row>
    <row r="1287" spans="1:7" x14ac:dyDescent="0.35">
      <c r="A1287" t="str">
        <f t="shared" si="40"/>
        <v>20193162450</v>
      </c>
      <c r="B1287">
        <v>3162450</v>
      </c>
      <c r="C1287" t="s">
        <v>225</v>
      </c>
      <c r="D1287">
        <v>2019</v>
      </c>
      <c r="E1287">
        <v>339</v>
      </c>
      <c r="F1287">
        <v>250</v>
      </c>
      <c r="G1287">
        <f t="shared" si="41"/>
        <v>589</v>
      </c>
    </row>
    <row r="1288" spans="1:7" x14ac:dyDescent="0.35">
      <c r="A1288" t="str">
        <f t="shared" si="40"/>
        <v>20193162575</v>
      </c>
      <c r="B1288">
        <v>3162575</v>
      </c>
      <c r="C1288" t="s">
        <v>226</v>
      </c>
      <c r="D1288">
        <v>2019</v>
      </c>
      <c r="E1288">
        <v>353</v>
      </c>
      <c r="F1288">
        <v>0</v>
      </c>
      <c r="G1288">
        <f t="shared" si="41"/>
        <v>353</v>
      </c>
    </row>
    <row r="1289" spans="1:7" x14ac:dyDescent="0.35">
      <c r="A1289" t="str">
        <f t="shared" si="40"/>
        <v>20193162658</v>
      </c>
      <c r="B1289">
        <v>3162658</v>
      </c>
      <c r="C1289" t="s">
        <v>227</v>
      </c>
      <c r="D1289">
        <v>2019</v>
      </c>
      <c r="E1289">
        <v>256</v>
      </c>
      <c r="F1289">
        <v>0</v>
      </c>
      <c r="G1289">
        <f t="shared" si="41"/>
        <v>256</v>
      </c>
    </row>
    <row r="1290" spans="1:7" x14ac:dyDescent="0.35">
      <c r="A1290" t="str">
        <f t="shared" si="40"/>
        <v>20192111052</v>
      </c>
      <c r="B1290">
        <v>2111052</v>
      </c>
      <c r="C1290" t="s">
        <v>228</v>
      </c>
      <c r="D1290">
        <v>2019</v>
      </c>
      <c r="E1290">
        <v>999</v>
      </c>
      <c r="F1290">
        <v>809</v>
      </c>
      <c r="G1290">
        <f t="shared" si="41"/>
        <v>1808</v>
      </c>
    </row>
    <row r="1291" spans="1:7" x14ac:dyDescent="0.35">
      <c r="A1291" t="str">
        <f t="shared" si="40"/>
        <v>20193162807</v>
      </c>
      <c r="B1291">
        <v>3162807</v>
      </c>
      <c r="C1291" t="s">
        <v>229</v>
      </c>
      <c r="D1291">
        <v>2019</v>
      </c>
      <c r="E1291">
        <v>969</v>
      </c>
      <c r="F1291">
        <v>65</v>
      </c>
      <c r="G1291">
        <f t="shared" si="41"/>
        <v>1034</v>
      </c>
    </row>
    <row r="1292" spans="1:7" x14ac:dyDescent="0.35">
      <c r="A1292" t="str">
        <f t="shared" si="40"/>
        <v>20193163003</v>
      </c>
      <c r="B1292">
        <v>3163003</v>
      </c>
      <c r="C1292" t="s">
        <v>230</v>
      </c>
      <c r="D1292">
        <v>2019</v>
      </c>
      <c r="E1292">
        <v>276</v>
      </c>
      <c r="F1292">
        <v>62</v>
      </c>
      <c r="G1292">
        <f t="shared" si="41"/>
        <v>338</v>
      </c>
    </row>
    <row r="1293" spans="1:7" x14ac:dyDescent="0.35">
      <c r="A1293" t="str">
        <f t="shared" si="40"/>
        <v>20192210052</v>
      </c>
      <c r="B1293">
        <v>2210052</v>
      </c>
      <c r="C1293" t="s">
        <v>231</v>
      </c>
      <c r="D1293">
        <v>2019</v>
      </c>
      <c r="E1293">
        <v>396</v>
      </c>
      <c r="F1293">
        <v>298</v>
      </c>
      <c r="G1293">
        <f t="shared" si="41"/>
        <v>694</v>
      </c>
    </row>
    <row r="1294" spans="1:7" x14ac:dyDescent="0.35">
      <c r="A1294" t="str">
        <f t="shared" si="40"/>
        <v>20193163508</v>
      </c>
      <c r="B1294">
        <v>3163508</v>
      </c>
      <c r="C1294" t="s">
        <v>232</v>
      </c>
      <c r="D1294">
        <v>2019</v>
      </c>
      <c r="E1294">
        <v>146</v>
      </c>
      <c r="F1294">
        <v>79</v>
      </c>
      <c r="G1294">
        <f t="shared" si="41"/>
        <v>225</v>
      </c>
    </row>
    <row r="1295" spans="1:7" x14ac:dyDescent="0.35">
      <c r="A1295" t="str">
        <f t="shared" si="40"/>
        <v>20193164100</v>
      </c>
      <c r="B1295">
        <v>3164100</v>
      </c>
      <c r="C1295" t="s">
        <v>233</v>
      </c>
      <c r="D1295">
        <v>2019</v>
      </c>
      <c r="E1295">
        <v>280</v>
      </c>
      <c r="F1295">
        <v>0</v>
      </c>
      <c r="G1295">
        <f t="shared" si="41"/>
        <v>280</v>
      </c>
    </row>
    <row r="1296" spans="1:7" x14ac:dyDescent="0.35">
      <c r="A1296" t="str">
        <f t="shared" si="40"/>
        <v>20193164209</v>
      </c>
      <c r="B1296">
        <v>3164209</v>
      </c>
      <c r="C1296" t="s">
        <v>234</v>
      </c>
      <c r="D1296">
        <v>2019</v>
      </c>
      <c r="E1296">
        <v>649</v>
      </c>
      <c r="F1296">
        <v>0</v>
      </c>
      <c r="G1296">
        <f t="shared" si="41"/>
        <v>649</v>
      </c>
    </row>
    <row r="1297" spans="1:7" x14ac:dyDescent="0.35">
      <c r="A1297" t="str">
        <f t="shared" si="40"/>
        <v>20193164472</v>
      </c>
      <c r="B1297">
        <v>3164472</v>
      </c>
      <c r="C1297" t="s">
        <v>235</v>
      </c>
      <c r="D1297">
        <v>2019</v>
      </c>
      <c r="E1297">
        <v>477</v>
      </c>
      <c r="F1297">
        <v>230</v>
      </c>
      <c r="G1297">
        <f t="shared" si="41"/>
        <v>707</v>
      </c>
    </row>
    <row r="1298" spans="1:7" x14ac:dyDescent="0.35">
      <c r="A1298" t="str">
        <f t="shared" si="40"/>
        <v>20193164506</v>
      </c>
      <c r="B1298">
        <v>3164506</v>
      </c>
      <c r="C1298" t="s">
        <v>236</v>
      </c>
      <c r="D1298">
        <v>2019</v>
      </c>
      <c r="E1298">
        <v>238</v>
      </c>
      <c r="F1298">
        <v>0</v>
      </c>
      <c r="G1298">
        <f t="shared" si="41"/>
        <v>238</v>
      </c>
    </row>
    <row r="1299" spans="1:7" x14ac:dyDescent="0.35">
      <c r="A1299" t="str">
        <f t="shared" si="40"/>
        <v>20193165503</v>
      </c>
      <c r="B1299">
        <v>3165503</v>
      </c>
      <c r="C1299" t="s">
        <v>237</v>
      </c>
      <c r="D1299">
        <v>2019</v>
      </c>
      <c r="E1299">
        <v>322</v>
      </c>
      <c r="F1299">
        <v>99</v>
      </c>
      <c r="G1299">
        <f t="shared" si="41"/>
        <v>421</v>
      </c>
    </row>
    <row r="1300" spans="1:7" x14ac:dyDescent="0.35">
      <c r="A1300" t="str">
        <f t="shared" si="40"/>
        <v>20193165909</v>
      </c>
      <c r="B1300">
        <v>3165909</v>
      </c>
      <c r="C1300" t="s">
        <v>238</v>
      </c>
      <c r="D1300">
        <v>2019</v>
      </c>
      <c r="E1300">
        <v>247</v>
      </c>
      <c r="F1300">
        <v>0</v>
      </c>
      <c r="G1300">
        <f t="shared" si="41"/>
        <v>247</v>
      </c>
    </row>
    <row r="1301" spans="1:7" x14ac:dyDescent="0.35">
      <c r="A1301" t="str">
        <f t="shared" si="40"/>
        <v>20193166105</v>
      </c>
      <c r="B1301">
        <v>3166105</v>
      </c>
      <c r="C1301" t="s">
        <v>239</v>
      </c>
      <c r="D1301">
        <v>2019</v>
      </c>
      <c r="E1301">
        <v>241</v>
      </c>
      <c r="F1301">
        <v>0</v>
      </c>
      <c r="G1301">
        <f t="shared" si="41"/>
        <v>241</v>
      </c>
    </row>
    <row r="1302" spans="1:7" x14ac:dyDescent="0.35">
      <c r="A1302" t="str">
        <f t="shared" si="40"/>
        <v>20193166501</v>
      </c>
      <c r="B1302">
        <v>3166501</v>
      </c>
      <c r="C1302" t="s">
        <v>240</v>
      </c>
      <c r="D1302">
        <v>2019</v>
      </c>
      <c r="E1302">
        <v>197</v>
      </c>
      <c r="F1302">
        <v>0</v>
      </c>
      <c r="G1302">
        <f t="shared" si="41"/>
        <v>197</v>
      </c>
    </row>
    <row r="1303" spans="1:7" x14ac:dyDescent="0.35">
      <c r="A1303" t="str">
        <f t="shared" si="40"/>
        <v>20193166709</v>
      </c>
      <c r="B1303">
        <v>3166709</v>
      </c>
      <c r="C1303" t="s">
        <v>241</v>
      </c>
      <c r="D1303">
        <v>2019</v>
      </c>
      <c r="E1303">
        <v>301</v>
      </c>
      <c r="F1303">
        <v>0</v>
      </c>
      <c r="G1303">
        <f t="shared" si="41"/>
        <v>301</v>
      </c>
    </row>
    <row r="1304" spans="1:7" x14ac:dyDescent="0.35">
      <c r="A1304" t="str">
        <f t="shared" si="40"/>
        <v>20193166956</v>
      </c>
      <c r="B1304">
        <v>3166956</v>
      </c>
      <c r="C1304" t="s">
        <v>242</v>
      </c>
      <c r="D1304">
        <v>2019</v>
      </c>
      <c r="E1304">
        <v>289</v>
      </c>
      <c r="F1304">
        <v>114</v>
      </c>
      <c r="G1304">
        <f t="shared" si="41"/>
        <v>403</v>
      </c>
    </row>
    <row r="1305" spans="1:7" x14ac:dyDescent="0.35">
      <c r="A1305" t="str">
        <f t="shared" si="40"/>
        <v>20193167103</v>
      </c>
      <c r="B1305">
        <v>3167103</v>
      </c>
      <c r="C1305" t="s">
        <v>243</v>
      </c>
      <c r="D1305">
        <v>2019</v>
      </c>
      <c r="E1305">
        <v>376</v>
      </c>
      <c r="F1305">
        <v>0</v>
      </c>
      <c r="G1305">
        <f t="shared" si="41"/>
        <v>376</v>
      </c>
    </row>
    <row r="1306" spans="1:7" x14ac:dyDescent="0.35">
      <c r="A1306" t="str">
        <f t="shared" si="40"/>
        <v>20193165552</v>
      </c>
      <c r="B1306">
        <v>3165552</v>
      </c>
      <c r="C1306" t="s">
        <v>244</v>
      </c>
      <c r="D1306">
        <v>2019</v>
      </c>
      <c r="E1306">
        <v>281</v>
      </c>
      <c r="F1306">
        <v>30</v>
      </c>
      <c r="G1306">
        <f t="shared" si="41"/>
        <v>311</v>
      </c>
    </row>
    <row r="1307" spans="1:7" x14ac:dyDescent="0.35">
      <c r="A1307" t="str">
        <f t="shared" si="40"/>
        <v>20193167707</v>
      </c>
      <c r="B1307">
        <v>3167707</v>
      </c>
      <c r="C1307" t="s">
        <v>245</v>
      </c>
      <c r="D1307">
        <v>2019</v>
      </c>
      <c r="E1307">
        <v>343</v>
      </c>
      <c r="F1307">
        <v>67</v>
      </c>
      <c r="G1307">
        <f t="shared" si="41"/>
        <v>410</v>
      </c>
    </row>
    <row r="1308" spans="1:7" x14ac:dyDescent="0.35">
      <c r="A1308" t="str">
        <f t="shared" si="40"/>
        <v>20193168002</v>
      </c>
      <c r="B1308">
        <v>3168002</v>
      </c>
      <c r="C1308" t="s">
        <v>246</v>
      </c>
      <c r="D1308">
        <v>2019</v>
      </c>
      <c r="E1308">
        <v>1024</v>
      </c>
      <c r="F1308">
        <v>287</v>
      </c>
      <c r="G1308">
        <f t="shared" si="41"/>
        <v>1311</v>
      </c>
    </row>
    <row r="1309" spans="1:7" x14ac:dyDescent="0.35">
      <c r="A1309" t="str">
        <f t="shared" si="40"/>
        <v>20193168051</v>
      </c>
      <c r="B1309">
        <v>3168051</v>
      </c>
      <c r="C1309" t="s">
        <v>247</v>
      </c>
      <c r="D1309">
        <v>2019</v>
      </c>
      <c r="E1309">
        <v>235</v>
      </c>
      <c r="F1309">
        <v>36</v>
      </c>
      <c r="G1309">
        <f t="shared" si="41"/>
        <v>271</v>
      </c>
    </row>
    <row r="1310" spans="1:7" x14ac:dyDescent="0.35">
      <c r="A1310" t="str">
        <f t="shared" si="40"/>
        <v>20193168408</v>
      </c>
      <c r="B1310">
        <v>3168408</v>
      </c>
      <c r="C1310" t="s">
        <v>248</v>
      </c>
      <c r="D1310">
        <v>2019</v>
      </c>
      <c r="E1310">
        <v>208</v>
      </c>
      <c r="F1310">
        <v>72</v>
      </c>
      <c r="G1310">
        <f t="shared" si="41"/>
        <v>280</v>
      </c>
    </row>
    <row r="1311" spans="1:7" x14ac:dyDescent="0.35">
      <c r="A1311" t="str">
        <f t="shared" si="40"/>
        <v>20193168606</v>
      </c>
      <c r="B1311">
        <v>3168606</v>
      </c>
      <c r="C1311" t="s">
        <v>249</v>
      </c>
      <c r="D1311">
        <v>2019</v>
      </c>
      <c r="E1311">
        <v>3946</v>
      </c>
      <c r="F1311">
        <v>1885</v>
      </c>
      <c r="G1311">
        <f t="shared" si="41"/>
        <v>5831</v>
      </c>
    </row>
    <row r="1312" spans="1:7" x14ac:dyDescent="0.35">
      <c r="A1312" t="str">
        <f t="shared" si="40"/>
        <v>20193169505</v>
      </c>
      <c r="B1312">
        <v>3169505</v>
      </c>
      <c r="C1312" t="s">
        <v>250</v>
      </c>
      <c r="D1312">
        <v>2019</v>
      </c>
      <c r="E1312">
        <v>430</v>
      </c>
      <c r="F1312">
        <v>0</v>
      </c>
      <c r="G1312">
        <f t="shared" si="41"/>
        <v>430</v>
      </c>
    </row>
    <row r="1313" spans="1:7" x14ac:dyDescent="0.35">
      <c r="A1313" t="str">
        <f t="shared" si="40"/>
        <v>20193169703</v>
      </c>
      <c r="B1313">
        <v>3169703</v>
      </c>
      <c r="C1313" t="s">
        <v>251</v>
      </c>
      <c r="D1313">
        <v>2019</v>
      </c>
      <c r="E1313">
        <v>498</v>
      </c>
      <c r="F1313">
        <v>143</v>
      </c>
      <c r="G1313">
        <f t="shared" si="41"/>
        <v>641</v>
      </c>
    </row>
    <row r="1314" spans="1:7" x14ac:dyDescent="0.35">
      <c r="A1314" t="str">
        <f t="shared" si="40"/>
        <v>20193170008</v>
      </c>
      <c r="B1314">
        <v>3170008</v>
      </c>
      <c r="C1314" t="s">
        <v>252</v>
      </c>
      <c r="D1314">
        <v>2019</v>
      </c>
      <c r="E1314">
        <v>551</v>
      </c>
      <c r="F1314">
        <v>0</v>
      </c>
      <c r="G1314">
        <f t="shared" si="41"/>
        <v>551</v>
      </c>
    </row>
    <row r="1315" spans="1:7" x14ac:dyDescent="0.35">
      <c r="A1315" t="str">
        <f t="shared" si="40"/>
        <v>20193170057</v>
      </c>
      <c r="B1315">
        <v>3170057</v>
      </c>
      <c r="C1315" t="s">
        <v>253</v>
      </c>
      <c r="D1315">
        <v>2019</v>
      </c>
      <c r="E1315">
        <v>474</v>
      </c>
      <c r="F1315">
        <v>0</v>
      </c>
      <c r="G1315">
        <f t="shared" si="41"/>
        <v>474</v>
      </c>
    </row>
    <row r="1316" spans="1:7" x14ac:dyDescent="0.35">
      <c r="A1316" t="str">
        <f t="shared" si="40"/>
        <v>20193170305</v>
      </c>
      <c r="B1316">
        <v>3170305</v>
      </c>
      <c r="C1316" t="s">
        <v>254</v>
      </c>
      <c r="D1316">
        <v>2019</v>
      </c>
      <c r="E1316">
        <v>196</v>
      </c>
      <c r="F1316">
        <v>79</v>
      </c>
      <c r="G1316">
        <f t="shared" si="41"/>
        <v>275</v>
      </c>
    </row>
    <row r="1317" spans="1:7" x14ac:dyDescent="0.35">
      <c r="A1317" t="str">
        <f t="shared" si="40"/>
        <v>20193170479</v>
      </c>
      <c r="B1317">
        <v>3170479</v>
      </c>
      <c r="C1317" t="s">
        <v>255</v>
      </c>
      <c r="D1317">
        <v>2019</v>
      </c>
      <c r="E1317">
        <v>240</v>
      </c>
      <c r="F1317">
        <v>229</v>
      </c>
      <c r="G1317">
        <f t="shared" si="41"/>
        <v>469</v>
      </c>
    </row>
    <row r="1318" spans="1:7" x14ac:dyDescent="0.35">
      <c r="A1318" t="str">
        <f t="shared" si="40"/>
        <v>20193170529</v>
      </c>
      <c r="B1318">
        <v>3170529</v>
      </c>
      <c r="C1318" t="s">
        <v>256</v>
      </c>
      <c r="D1318">
        <v>2019</v>
      </c>
      <c r="E1318">
        <v>709</v>
      </c>
      <c r="F1318">
        <v>529</v>
      </c>
      <c r="G1318">
        <f t="shared" si="41"/>
        <v>1238</v>
      </c>
    </row>
    <row r="1319" spans="1:7" x14ac:dyDescent="0.35">
      <c r="A1319" t="str">
        <f t="shared" si="40"/>
        <v>20193170651</v>
      </c>
      <c r="B1319">
        <v>3170651</v>
      </c>
      <c r="C1319" t="s">
        <v>257</v>
      </c>
      <c r="D1319">
        <v>2019</v>
      </c>
      <c r="E1319">
        <v>288</v>
      </c>
      <c r="F1319">
        <v>0</v>
      </c>
      <c r="G1319">
        <f t="shared" si="41"/>
        <v>288</v>
      </c>
    </row>
    <row r="1320" spans="1:7" x14ac:dyDescent="0.35">
      <c r="A1320" t="str">
        <f t="shared" si="40"/>
        <v>20193170800</v>
      </c>
      <c r="B1320">
        <v>3170800</v>
      </c>
      <c r="C1320" t="s">
        <v>258</v>
      </c>
      <c r="D1320">
        <v>2019</v>
      </c>
      <c r="E1320">
        <v>1614</v>
      </c>
      <c r="F1320">
        <v>125</v>
      </c>
      <c r="G1320">
        <f t="shared" si="41"/>
        <v>1739</v>
      </c>
    </row>
    <row r="1321" spans="1:7" x14ac:dyDescent="0.35">
      <c r="A1321" t="str">
        <f t="shared" si="40"/>
        <v>20193170909</v>
      </c>
      <c r="B1321">
        <v>3170909</v>
      </c>
      <c r="C1321" t="s">
        <v>259</v>
      </c>
      <c r="D1321">
        <v>2019</v>
      </c>
      <c r="E1321">
        <v>498</v>
      </c>
      <c r="F1321">
        <v>281</v>
      </c>
      <c r="G1321">
        <f t="shared" si="41"/>
        <v>779</v>
      </c>
    </row>
    <row r="1322" spans="1:7" x14ac:dyDescent="0.35">
      <c r="A1322" t="str">
        <f t="shared" si="40"/>
        <v>20193171030</v>
      </c>
      <c r="B1322">
        <v>3171030</v>
      </c>
      <c r="C1322" t="s">
        <v>260</v>
      </c>
      <c r="D1322">
        <v>2019</v>
      </c>
      <c r="E1322">
        <v>206</v>
      </c>
      <c r="F1322">
        <v>177</v>
      </c>
      <c r="G1322">
        <f t="shared" si="41"/>
        <v>383</v>
      </c>
    </row>
    <row r="1323" spans="1:7" x14ac:dyDescent="0.35">
      <c r="A1323" t="str">
        <f t="shared" si="40"/>
        <v>20193171071</v>
      </c>
      <c r="B1323">
        <v>3171071</v>
      </c>
      <c r="C1323" t="s">
        <v>261</v>
      </c>
      <c r="D1323">
        <v>2019</v>
      </c>
      <c r="E1323">
        <v>308</v>
      </c>
      <c r="F1323">
        <v>0</v>
      </c>
      <c r="G1323">
        <f t="shared" si="41"/>
        <v>308</v>
      </c>
    </row>
    <row r="1324" spans="1:7" x14ac:dyDescent="0.35">
      <c r="A1324" t="str">
        <f t="shared" si="40"/>
        <v>20193171600</v>
      </c>
      <c r="B1324">
        <v>3171600</v>
      </c>
      <c r="C1324" t="s">
        <v>262</v>
      </c>
      <c r="D1324">
        <v>2019</v>
      </c>
      <c r="E1324">
        <v>437</v>
      </c>
      <c r="F1324">
        <v>0</v>
      </c>
      <c r="G1324">
        <f t="shared" si="41"/>
        <v>437</v>
      </c>
    </row>
    <row r="1325" spans="1:7" x14ac:dyDescent="0.35">
      <c r="A1325" t="str">
        <f t="shared" si="40"/>
        <v>20193171808</v>
      </c>
      <c r="B1325">
        <v>3171808</v>
      </c>
      <c r="C1325" t="s">
        <v>263</v>
      </c>
      <c r="D1325">
        <v>2019</v>
      </c>
      <c r="E1325">
        <v>726</v>
      </c>
      <c r="F1325">
        <v>0</v>
      </c>
      <c r="G1325">
        <f t="shared" si="41"/>
        <v>726</v>
      </c>
    </row>
    <row r="1326" spans="1:7" x14ac:dyDescent="0.35">
      <c r="A1326" t="str">
        <f t="shared" si="40"/>
        <v>20193171907</v>
      </c>
      <c r="B1326">
        <v>3171907</v>
      </c>
      <c r="C1326" t="s">
        <v>264</v>
      </c>
      <c r="D1326">
        <v>2019</v>
      </c>
      <c r="E1326">
        <v>292</v>
      </c>
      <c r="F1326">
        <v>0</v>
      </c>
      <c r="G1326">
        <f t="shared" si="41"/>
        <v>292</v>
      </c>
    </row>
    <row r="1327" spans="1:7" x14ac:dyDescent="0.35">
      <c r="A1327" t="str">
        <f t="shared" si="40"/>
        <v>20203100500</v>
      </c>
      <c r="B1327">
        <v>3100500</v>
      </c>
      <c r="C1327" t="s">
        <v>0</v>
      </c>
      <c r="D1327">
        <v>2020</v>
      </c>
      <c r="E1327">
        <v>192</v>
      </c>
      <c r="F1327">
        <v>140</v>
      </c>
      <c r="G1327">
        <f t="shared" si="41"/>
        <v>332</v>
      </c>
    </row>
    <row r="1328" spans="1:7" x14ac:dyDescent="0.35">
      <c r="A1328" t="str">
        <f t="shared" si="40"/>
        <v>20203100609</v>
      </c>
      <c r="B1328">
        <v>3100609</v>
      </c>
      <c r="C1328" t="s">
        <v>1</v>
      </c>
      <c r="D1328">
        <v>2020</v>
      </c>
      <c r="E1328">
        <v>197</v>
      </c>
      <c r="F1328">
        <v>0</v>
      </c>
      <c r="G1328">
        <f t="shared" si="41"/>
        <v>197</v>
      </c>
    </row>
    <row r="1329" spans="1:7" x14ac:dyDescent="0.35">
      <c r="A1329" t="str">
        <f t="shared" si="40"/>
        <v>20203100906</v>
      </c>
      <c r="B1329">
        <v>3100906</v>
      </c>
      <c r="C1329" t="s">
        <v>2</v>
      </c>
      <c r="D1329">
        <v>2020</v>
      </c>
      <c r="E1329">
        <v>183</v>
      </c>
      <c r="F1329">
        <v>119</v>
      </c>
      <c r="G1329">
        <f t="shared" si="41"/>
        <v>302</v>
      </c>
    </row>
    <row r="1330" spans="1:7" x14ac:dyDescent="0.35">
      <c r="A1330" t="str">
        <f t="shared" si="40"/>
        <v>20203101003</v>
      </c>
      <c r="B1330">
        <v>3101003</v>
      </c>
      <c r="C1330" t="s">
        <v>3</v>
      </c>
      <c r="D1330">
        <v>2020</v>
      </c>
      <c r="E1330">
        <v>349</v>
      </c>
      <c r="F1330">
        <v>0</v>
      </c>
      <c r="G1330">
        <f t="shared" si="41"/>
        <v>349</v>
      </c>
    </row>
    <row r="1331" spans="1:7" x14ac:dyDescent="0.35">
      <c r="A1331" t="str">
        <f t="shared" si="40"/>
        <v>20203101102</v>
      </c>
      <c r="B1331">
        <v>3101102</v>
      </c>
      <c r="C1331" t="s">
        <v>4</v>
      </c>
      <c r="D1331">
        <v>2020</v>
      </c>
      <c r="E1331">
        <v>636</v>
      </c>
      <c r="F1331">
        <v>466</v>
      </c>
      <c r="G1331">
        <f t="shared" si="41"/>
        <v>1102</v>
      </c>
    </row>
    <row r="1332" spans="1:7" x14ac:dyDescent="0.35">
      <c r="A1332" t="str">
        <f t="shared" si="40"/>
        <v>20203101706</v>
      </c>
      <c r="B1332">
        <v>3101706</v>
      </c>
      <c r="C1332" t="s">
        <v>5</v>
      </c>
      <c r="D1332">
        <v>2020</v>
      </c>
      <c r="E1332">
        <v>2632</v>
      </c>
      <c r="F1332">
        <v>767</v>
      </c>
      <c r="G1332">
        <f t="shared" si="41"/>
        <v>3399</v>
      </c>
    </row>
    <row r="1333" spans="1:7" x14ac:dyDescent="0.35">
      <c r="A1333" t="str">
        <f t="shared" si="40"/>
        <v>20203101805</v>
      </c>
      <c r="B1333">
        <v>3101805</v>
      </c>
      <c r="C1333" t="s">
        <v>6</v>
      </c>
      <c r="D1333">
        <v>2020</v>
      </c>
      <c r="E1333">
        <v>468</v>
      </c>
      <c r="F1333">
        <v>168</v>
      </c>
      <c r="G1333">
        <f t="shared" si="41"/>
        <v>636</v>
      </c>
    </row>
    <row r="1334" spans="1:7" x14ac:dyDescent="0.35">
      <c r="A1334" t="str">
        <f t="shared" si="40"/>
        <v>20203102209</v>
      </c>
      <c r="B1334">
        <v>3102209</v>
      </c>
      <c r="C1334" t="s">
        <v>7</v>
      </c>
      <c r="D1334">
        <v>2020</v>
      </c>
      <c r="E1334">
        <v>185</v>
      </c>
      <c r="F1334">
        <v>0</v>
      </c>
      <c r="G1334">
        <f t="shared" si="41"/>
        <v>185</v>
      </c>
    </row>
    <row r="1335" spans="1:7" x14ac:dyDescent="0.35">
      <c r="A1335" t="str">
        <f t="shared" si="40"/>
        <v>20203102852</v>
      </c>
      <c r="B1335">
        <v>3102852</v>
      </c>
      <c r="C1335" t="s">
        <v>8</v>
      </c>
      <c r="D1335">
        <v>2020</v>
      </c>
      <c r="E1335">
        <v>385</v>
      </c>
      <c r="F1335">
        <v>0</v>
      </c>
      <c r="G1335">
        <f t="shared" si="41"/>
        <v>385</v>
      </c>
    </row>
    <row r="1336" spans="1:7" x14ac:dyDescent="0.35">
      <c r="A1336" t="str">
        <f t="shared" si="40"/>
        <v>20203103405</v>
      </c>
      <c r="B1336">
        <v>3103405</v>
      </c>
      <c r="C1336" t="s">
        <v>9</v>
      </c>
      <c r="D1336">
        <v>2020</v>
      </c>
      <c r="E1336">
        <v>643</v>
      </c>
      <c r="F1336">
        <v>270</v>
      </c>
      <c r="G1336">
        <f t="shared" si="41"/>
        <v>913</v>
      </c>
    </row>
    <row r="1337" spans="1:7" x14ac:dyDescent="0.35">
      <c r="A1337" t="str">
        <f t="shared" si="40"/>
        <v>20203104452</v>
      </c>
      <c r="B1337">
        <v>3104452</v>
      </c>
      <c r="C1337" t="s">
        <v>10</v>
      </c>
      <c r="D1337">
        <v>2020</v>
      </c>
      <c r="E1337">
        <v>218</v>
      </c>
      <c r="F1337">
        <v>0</v>
      </c>
      <c r="G1337">
        <f t="shared" si="41"/>
        <v>218</v>
      </c>
    </row>
    <row r="1338" spans="1:7" x14ac:dyDescent="0.35">
      <c r="A1338" t="str">
        <f t="shared" si="40"/>
        <v>20203104502</v>
      </c>
      <c r="B1338">
        <v>3104502</v>
      </c>
      <c r="C1338" t="s">
        <v>11</v>
      </c>
      <c r="D1338">
        <v>2020</v>
      </c>
      <c r="E1338">
        <v>620</v>
      </c>
      <c r="F1338">
        <v>283</v>
      </c>
      <c r="G1338">
        <f t="shared" si="41"/>
        <v>903</v>
      </c>
    </row>
    <row r="1339" spans="1:7" x14ac:dyDescent="0.35">
      <c r="A1339" t="str">
        <f t="shared" si="40"/>
        <v>20203104700</v>
      </c>
      <c r="B1339">
        <v>3104700</v>
      </c>
      <c r="C1339" t="s">
        <v>12</v>
      </c>
      <c r="D1339">
        <v>2020</v>
      </c>
      <c r="E1339">
        <v>433</v>
      </c>
      <c r="F1339">
        <v>59</v>
      </c>
      <c r="G1339">
        <f t="shared" si="41"/>
        <v>492</v>
      </c>
    </row>
    <row r="1340" spans="1:7" x14ac:dyDescent="0.35">
      <c r="A1340" t="str">
        <f t="shared" si="40"/>
        <v>20203104809</v>
      </c>
      <c r="B1340">
        <v>3104809</v>
      </c>
      <c r="C1340" t="s">
        <v>13</v>
      </c>
      <c r="D1340">
        <v>2020</v>
      </c>
      <c r="E1340">
        <v>310</v>
      </c>
      <c r="F1340">
        <v>220</v>
      </c>
      <c r="G1340">
        <f t="shared" si="41"/>
        <v>530</v>
      </c>
    </row>
    <row r="1341" spans="1:7" x14ac:dyDescent="0.35">
      <c r="A1341" t="str">
        <f t="shared" si="40"/>
        <v>20203105202</v>
      </c>
      <c r="B1341">
        <v>3105202</v>
      </c>
      <c r="C1341" t="s">
        <v>14</v>
      </c>
      <c r="D1341">
        <v>2020</v>
      </c>
      <c r="E1341">
        <v>196</v>
      </c>
      <c r="F1341">
        <v>48</v>
      </c>
      <c r="G1341">
        <f t="shared" si="41"/>
        <v>244</v>
      </c>
    </row>
    <row r="1342" spans="1:7" x14ac:dyDescent="0.35">
      <c r="A1342" t="str">
        <f t="shared" si="40"/>
        <v>20203106507</v>
      </c>
      <c r="B1342">
        <v>3106507</v>
      </c>
      <c r="C1342" t="s">
        <v>15</v>
      </c>
      <c r="D1342">
        <v>2020</v>
      </c>
      <c r="E1342">
        <v>157</v>
      </c>
      <c r="F1342">
        <v>53</v>
      </c>
      <c r="G1342">
        <f t="shared" si="41"/>
        <v>210</v>
      </c>
    </row>
    <row r="1343" spans="1:7" x14ac:dyDescent="0.35">
      <c r="A1343" t="str">
        <f t="shared" si="40"/>
        <v>20203106655</v>
      </c>
      <c r="B1343">
        <v>3106655</v>
      </c>
      <c r="C1343" t="s">
        <v>16</v>
      </c>
      <c r="D1343">
        <v>2020</v>
      </c>
      <c r="E1343">
        <v>245</v>
      </c>
      <c r="F1343">
        <v>0</v>
      </c>
      <c r="G1343">
        <f t="shared" si="41"/>
        <v>245</v>
      </c>
    </row>
    <row r="1344" spans="1:7" x14ac:dyDescent="0.35">
      <c r="A1344" t="str">
        <f t="shared" si="40"/>
        <v>20203106606</v>
      </c>
      <c r="B1344">
        <v>3106606</v>
      </c>
      <c r="C1344" t="s">
        <v>17</v>
      </c>
      <c r="D1344">
        <v>2020</v>
      </c>
      <c r="E1344">
        <v>200</v>
      </c>
      <c r="F1344">
        <v>0</v>
      </c>
      <c r="G1344">
        <f t="shared" si="41"/>
        <v>200</v>
      </c>
    </row>
    <row r="1345" spans="1:7" x14ac:dyDescent="0.35">
      <c r="A1345" t="str">
        <f t="shared" si="40"/>
        <v>20203107307</v>
      </c>
      <c r="B1345">
        <v>3107307</v>
      </c>
      <c r="C1345" t="s">
        <v>18</v>
      </c>
      <c r="D1345">
        <v>2020</v>
      </c>
      <c r="E1345">
        <v>635</v>
      </c>
      <c r="F1345">
        <v>482</v>
      </c>
      <c r="G1345">
        <f t="shared" si="41"/>
        <v>1117</v>
      </c>
    </row>
    <row r="1346" spans="1:7" x14ac:dyDescent="0.35">
      <c r="A1346" t="str">
        <f t="shared" si="40"/>
        <v>20203108206</v>
      </c>
      <c r="B1346">
        <v>3108206</v>
      </c>
      <c r="C1346" t="s">
        <v>19</v>
      </c>
      <c r="D1346">
        <v>2020</v>
      </c>
      <c r="E1346">
        <v>269</v>
      </c>
      <c r="F1346">
        <v>200</v>
      </c>
      <c r="G1346">
        <f t="shared" si="41"/>
        <v>469</v>
      </c>
    </row>
    <row r="1347" spans="1:7" x14ac:dyDescent="0.35">
      <c r="A1347" t="str">
        <f t="shared" ref="A1347:A1410" si="42">D1347&amp;B1347</f>
        <v>20203108255</v>
      </c>
      <c r="B1347">
        <v>3108255</v>
      </c>
      <c r="C1347" t="s">
        <v>20</v>
      </c>
      <c r="D1347">
        <v>2020</v>
      </c>
      <c r="E1347">
        <v>460</v>
      </c>
      <c r="F1347">
        <v>66</v>
      </c>
      <c r="G1347">
        <f t="shared" ref="G1347:G1410" si="43">SUM(E1347:F1347)</f>
        <v>526</v>
      </c>
    </row>
    <row r="1348" spans="1:7" x14ac:dyDescent="0.35">
      <c r="A1348" t="str">
        <f t="shared" si="42"/>
        <v>20203108503</v>
      </c>
      <c r="B1348">
        <v>3108503</v>
      </c>
      <c r="C1348" t="s">
        <v>21</v>
      </c>
      <c r="D1348">
        <v>2020</v>
      </c>
      <c r="E1348">
        <v>87</v>
      </c>
      <c r="F1348">
        <v>84</v>
      </c>
      <c r="G1348">
        <f t="shared" si="43"/>
        <v>171</v>
      </c>
    </row>
    <row r="1349" spans="1:7" x14ac:dyDescent="0.35">
      <c r="A1349" t="str">
        <f t="shared" si="42"/>
        <v>20203108602</v>
      </c>
      <c r="B1349">
        <v>3108602</v>
      </c>
      <c r="C1349" t="s">
        <v>22</v>
      </c>
      <c r="D1349">
        <v>2020</v>
      </c>
      <c r="E1349">
        <v>419</v>
      </c>
      <c r="F1349">
        <v>282</v>
      </c>
      <c r="G1349">
        <f t="shared" si="43"/>
        <v>701</v>
      </c>
    </row>
    <row r="1350" spans="1:7" x14ac:dyDescent="0.35">
      <c r="A1350" t="str">
        <f t="shared" si="42"/>
        <v>20203108800</v>
      </c>
      <c r="B1350">
        <v>3108800</v>
      </c>
      <c r="C1350" t="s">
        <v>23</v>
      </c>
      <c r="D1350">
        <v>2020</v>
      </c>
      <c r="E1350">
        <v>264</v>
      </c>
      <c r="F1350">
        <v>27</v>
      </c>
      <c r="G1350">
        <f t="shared" si="43"/>
        <v>291</v>
      </c>
    </row>
    <row r="1351" spans="1:7" x14ac:dyDescent="0.35">
      <c r="A1351" t="str">
        <f t="shared" si="42"/>
        <v>20203109204</v>
      </c>
      <c r="B1351">
        <v>3109204</v>
      </c>
      <c r="C1351" t="s">
        <v>24</v>
      </c>
      <c r="D1351">
        <v>2020</v>
      </c>
      <c r="E1351">
        <v>607</v>
      </c>
      <c r="F1351">
        <v>0</v>
      </c>
      <c r="G1351">
        <f t="shared" si="43"/>
        <v>607</v>
      </c>
    </row>
    <row r="1352" spans="1:7" x14ac:dyDescent="0.35">
      <c r="A1352" t="str">
        <f t="shared" si="42"/>
        <v>20203109402</v>
      </c>
      <c r="B1352">
        <v>3109402</v>
      </c>
      <c r="C1352" t="s">
        <v>25</v>
      </c>
      <c r="D1352">
        <v>2020</v>
      </c>
      <c r="E1352">
        <v>1161</v>
      </c>
      <c r="F1352">
        <v>0</v>
      </c>
      <c r="G1352">
        <f t="shared" si="43"/>
        <v>1161</v>
      </c>
    </row>
    <row r="1353" spans="1:7" x14ac:dyDescent="0.35">
      <c r="A1353" t="str">
        <f t="shared" si="42"/>
        <v>20203102704</v>
      </c>
      <c r="B1353">
        <v>3102704</v>
      </c>
      <c r="C1353" t="s">
        <v>26</v>
      </c>
      <c r="D1353">
        <v>2020</v>
      </c>
      <c r="E1353">
        <v>508</v>
      </c>
      <c r="F1353">
        <v>81</v>
      </c>
      <c r="G1353">
        <f t="shared" si="43"/>
        <v>589</v>
      </c>
    </row>
    <row r="1354" spans="1:7" x14ac:dyDescent="0.35">
      <c r="A1354" t="str">
        <f t="shared" si="42"/>
        <v>20203110806</v>
      </c>
      <c r="B1354">
        <v>3110806</v>
      </c>
      <c r="C1354" t="s">
        <v>27</v>
      </c>
      <c r="D1354">
        <v>2020</v>
      </c>
      <c r="E1354">
        <v>233</v>
      </c>
      <c r="F1354">
        <v>0</v>
      </c>
      <c r="G1354">
        <f t="shared" si="43"/>
        <v>233</v>
      </c>
    </row>
    <row r="1355" spans="1:7" x14ac:dyDescent="0.35">
      <c r="A1355" t="str">
        <f t="shared" si="42"/>
        <v>20203111150</v>
      </c>
      <c r="B1355">
        <v>3111150</v>
      </c>
      <c r="C1355" t="s">
        <v>28</v>
      </c>
      <c r="D1355">
        <v>2020</v>
      </c>
      <c r="E1355">
        <v>245</v>
      </c>
      <c r="F1355">
        <v>65</v>
      </c>
      <c r="G1355">
        <f t="shared" si="43"/>
        <v>310</v>
      </c>
    </row>
    <row r="1356" spans="1:7" x14ac:dyDescent="0.35">
      <c r="A1356" t="str">
        <f t="shared" si="42"/>
        <v>20203112059</v>
      </c>
      <c r="B1356">
        <v>3112059</v>
      </c>
      <c r="C1356" t="s">
        <v>29</v>
      </c>
      <c r="D1356">
        <v>2020</v>
      </c>
      <c r="E1356">
        <v>300</v>
      </c>
      <c r="F1356">
        <v>0</v>
      </c>
      <c r="G1356">
        <f t="shared" si="43"/>
        <v>300</v>
      </c>
    </row>
    <row r="1357" spans="1:7" x14ac:dyDescent="0.35">
      <c r="A1357" t="str">
        <f t="shared" si="42"/>
        <v>20203112307</v>
      </c>
      <c r="B1357">
        <v>3112307</v>
      </c>
      <c r="C1357" t="s">
        <v>30</v>
      </c>
      <c r="D1357">
        <v>2020</v>
      </c>
      <c r="E1357">
        <v>954</v>
      </c>
      <c r="F1357">
        <v>0</v>
      </c>
      <c r="G1357">
        <f t="shared" si="43"/>
        <v>954</v>
      </c>
    </row>
    <row r="1358" spans="1:7" x14ac:dyDescent="0.35">
      <c r="A1358" t="str">
        <f t="shared" si="42"/>
        <v>20203112653</v>
      </c>
      <c r="B1358">
        <v>3112653</v>
      </c>
      <c r="C1358" t="s">
        <v>31</v>
      </c>
      <c r="D1358">
        <v>2020</v>
      </c>
      <c r="E1358">
        <v>316</v>
      </c>
      <c r="F1358">
        <v>0</v>
      </c>
      <c r="G1358">
        <f t="shared" si="43"/>
        <v>316</v>
      </c>
    </row>
    <row r="1359" spans="1:7" x14ac:dyDescent="0.35">
      <c r="A1359" t="str">
        <f t="shared" si="42"/>
        <v>20203112703</v>
      </c>
      <c r="B1359">
        <v>3112703</v>
      </c>
      <c r="C1359" t="s">
        <v>32</v>
      </c>
      <c r="D1359">
        <v>2020</v>
      </c>
      <c r="E1359">
        <v>453</v>
      </c>
      <c r="F1359">
        <v>268</v>
      </c>
      <c r="G1359">
        <f t="shared" si="43"/>
        <v>721</v>
      </c>
    </row>
    <row r="1360" spans="1:7" x14ac:dyDescent="0.35">
      <c r="A1360" t="str">
        <f t="shared" si="42"/>
        <v>20203113008</v>
      </c>
      <c r="B1360">
        <v>3113008</v>
      </c>
      <c r="C1360" t="s">
        <v>33</v>
      </c>
      <c r="D1360">
        <v>2020</v>
      </c>
      <c r="E1360">
        <v>699</v>
      </c>
      <c r="F1360">
        <v>538</v>
      </c>
      <c r="G1360">
        <f t="shared" si="43"/>
        <v>1237</v>
      </c>
    </row>
    <row r="1361" spans="1:7" x14ac:dyDescent="0.35">
      <c r="A1361" t="str">
        <f t="shared" si="42"/>
        <v>20203113503</v>
      </c>
      <c r="B1361">
        <v>3113503</v>
      </c>
      <c r="C1361" t="s">
        <v>34</v>
      </c>
      <c r="D1361">
        <v>2020</v>
      </c>
      <c r="E1361">
        <v>542</v>
      </c>
      <c r="F1361">
        <v>52</v>
      </c>
      <c r="G1361">
        <f t="shared" si="43"/>
        <v>594</v>
      </c>
    </row>
    <row r="1362" spans="1:7" x14ac:dyDescent="0.35">
      <c r="A1362" t="str">
        <f t="shared" si="42"/>
        <v>20203113701</v>
      </c>
      <c r="B1362">
        <v>3113701</v>
      </c>
      <c r="C1362" t="s">
        <v>35</v>
      </c>
      <c r="D1362">
        <v>2020</v>
      </c>
      <c r="E1362">
        <v>1149</v>
      </c>
      <c r="F1362">
        <v>380</v>
      </c>
      <c r="G1362">
        <f t="shared" si="43"/>
        <v>1529</v>
      </c>
    </row>
    <row r="1363" spans="1:7" x14ac:dyDescent="0.35">
      <c r="A1363" t="str">
        <f t="shared" si="42"/>
        <v>20203113800</v>
      </c>
      <c r="B1363">
        <v>3113800</v>
      </c>
      <c r="C1363" t="s">
        <v>36</v>
      </c>
      <c r="D1363">
        <v>2020</v>
      </c>
      <c r="E1363">
        <v>150</v>
      </c>
      <c r="F1363">
        <v>136</v>
      </c>
      <c r="G1363">
        <f t="shared" si="43"/>
        <v>286</v>
      </c>
    </row>
    <row r="1364" spans="1:7" x14ac:dyDescent="0.35">
      <c r="A1364" t="str">
        <f t="shared" si="42"/>
        <v>20203115458</v>
      </c>
      <c r="B1364">
        <v>3115458</v>
      </c>
      <c r="C1364" t="s">
        <v>37</v>
      </c>
      <c r="D1364">
        <v>2020</v>
      </c>
      <c r="E1364">
        <v>504</v>
      </c>
      <c r="F1364">
        <v>0</v>
      </c>
      <c r="G1364">
        <f t="shared" si="43"/>
        <v>504</v>
      </c>
    </row>
    <row r="1365" spans="1:7" x14ac:dyDescent="0.35">
      <c r="A1365" t="str">
        <f t="shared" si="42"/>
        <v>20203115474</v>
      </c>
      <c r="B1365">
        <v>3115474</v>
      </c>
      <c r="C1365" t="s">
        <v>38</v>
      </c>
      <c r="D1365">
        <v>2020</v>
      </c>
      <c r="E1365">
        <v>287</v>
      </c>
      <c r="F1365">
        <v>66</v>
      </c>
      <c r="G1365">
        <f t="shared" si="43"/>
        <v>353</v>
      </c>
    </row>
    <row r="1366" spans="1:7" x14ac:dyDescent="0.35">
      <c r="A1366" t="str">
        <f t="shared" si="42"/>
        <v>20203115706</v>
      </c>
      <c r="B1366">
        <v>3115706</v>
      </c>
      <c r="C1366" t="s">
        <v>39</v>
      </c>
      <c r="D1366">
        <v>2020</v>
      </c>
      <c r="E1366">
        <v>295</v>
      </c>
      <c r="F1366">
        <v>0</v>
      </c>
      <c r="G1366">
        <f t="shared" si="43"/>
        <v>295</v>
      </c>
    </row>
    <row r="1367" spans="1:7" x14ac:dyDescent="0.35">
      <c r="A1367" t="str">
        <f t="shared" si="42"/>
        <v>20203116100</v>
      </c>
      <c r="B1367">
        <v>3116100</v>
      </c>
      <c r="C1367" t="s">
        <v>40</v>
      </c>
      <c r="D1367">
        <v>2020</v>
      </c>
      <c r="E1367">
        <v>444</v>
      </c>
      <c r="F1367">
        <v>0</v>
      </c>
      <c r="G1367">
        <f t="shared" si="43"/>
        <v>444</v>
      </c>
    </row>
    <row r="1368" spans="1:7" x14ac:dyDescent="0.35">
      <c r="A1368" t="str">
        <f t="shared" si="42"/>
        <v>20203116159</v>
      </c>
      <c r="B1368">
        <v>3116159</v>
      </c>
      <c r="C1368" t="s">
        <v>41</v>
      </c>
      <c r="D1368">
        <v>2020</v>
      </c>
      <c r="E1368">
        <v>756</v>
      </c>
      <c r="F1368">
        <v>374</v>
      </c>
      <c r="G1368">
        <f t="shared" si="43"/>
        <v>1130</v>
      </c>
    </row>
    <row r="1369" spans="1:7" x14ac:dyDescent="0.35">
      <c r="A1369" t="str">
        <f t="shared" si="42"/>
        <v>20203116506</v>
      </c>
      <c r="B1369">
        <v>3116506</v>
      </c>
      <c r="C1369" t="s">
        <v>42</v>
      </c>
      <c r="D1369">
        <v>2020</v>
      </c>
      <c r="E1369">
        <v>333</v>
      </c>
      <c r="F1369">
        <v>15</v>
      </c>
      <c r="G1369">
        <f t="shared" si="43"/>
        <v>348</v>
      </c>
    </row>
    <row r="1370" spans="1:7" x14ac:dyDescent="0.35">
      <c r="A1370" t="str">
        <f t="shared" si="42"/>
        <v>20203116803</v>
      </c>
      <c r="B1370">
        <v>3116803</v>
      </c>
      <c r="C1370" t="s">
        <v>43</v>
      </c>
      <c r="D1370">
        <v>2020</v>
      </c>
      <c r="E1370">
        <v>341</v>
      </c>
      <c r="F1370">
        <v>0</v>
      </c>
      <c r="G1370">
        <f t="shared" si="43"/>
        <v>341</v>
      </c>
    </row>
    <row r="1371" spans="1:7" x14ac:dyDescent="0.35">
      <c r="A1371" t="str">
        <f t="shared" si="42"/>
        <v>20203117009</v>
      </c>
      <c r="B1371">
        <v>3117009</v>
      </c>
      <c r="C1371" t="s">
        <v>44</v>
      </c>
      <c r="D1371">
        <v>2020</v>
      </c>
      <c r="E1371">
        <v>369</v>
      </c>
      <c r="F1371">
        <v>88</v>
      </c>
      <c r="G1371">
        <f t="shared" si="43"/>
        <v>457</v>
      </c>
    </row>
    <row r="1372" spans="1:7" x14ac:dyDescent="0.35">
      <c r="A1372" t="str">
        <f t="shared" si="42"/>
        <v>20203117405</v>
      </c>
      <c r="B1372">
        <v>3117405</v>
      </c>
      <c r="C1372" t="s">
        <v>45</v>
      </c>
      <c r="D1372">
        <v>2020</v>
      </c>
      <c r="E1372">
        <v>146</v>
      </c>
      <c r="F1372">
        <v>154</v>
      </c>
      <c r="G1372">
        <f t="shared" si="43"/>
        <v>300</v>
      </c>
    </row>
    <row r="1373" spans="1:7" x14ac:dyDescent="0.35">
      <c r="A1373" t="str">
        <f t="shared" si="42"/>
        <v>20203117836</v>
      </c>
      <c r="B1373">
        <v>3117836</v>
      </c>
      <c r="C1373" t="s">
        <v>46</v>
      </c>
      <c r="D1373">
        <v>2020</v>
      </c>
      <c r="E1373">
        <v>178</v>
      </c>
      <c r="F1373">
        <v>93</v>
      </c>
      <c r="G1373">
        <f t="shared" si="43"/>
        <v>271</v>
      </c>
    </row>
    <row r="1374" spans="1:7" x14ac:dyDescent="0.35">
      <c r="A1374" t="str">
        <f t="shared" si="42"/>
        <v>20203118403</v>
      </c>
      <c r="B1374">
        <v>3118403</v>
      </c>
      <c r="C1374" t="s">
        <v>47</v>
      </c>
      <c r="D1374">
        <v>2020</v>
      </c>
      <c r="E1374">
        <v>862</v>
      </c>
      <c r="F1374">
        <v>142</v>
      </c>
      <c r="G1374">
        <f t="shared" si="43"/>
        <v>1004</v>
      </c>
    </row>
    <row r="1375" spans="1:7" x14ac:dyDescent="0.35">
      <c r="A1375" t="str">
        <f t="shared" si="42"/>
        <v>20203118809</v>
      </c>
      <c r="B1375">
        <v>3118809</v>
      </c>
      <c r="C1375" t="s">
        <v>48</v>
      </c>
      <c r="D1375">
        <v>2020</v>
      </c>
      <c r="E1375">
        <v>326</v>
      </c>
      <c r="F1375">
        <v>223</v>
      </c>
      <c r="G1375">
        <f t="shared" si="43"/>
        <v>549</v>
      </c>
    </row>
    <row r="1376" spans="1:7" x14ac:dyDescent="0.35">
      <c r="A1376" t="str">
        <f t="shared" si="42"/>
        <v>20203119104</v>
      </c>
      <c r="B1376">
        <v>3119104</v>
      </c>
      <c r="C1376" t="s">
        <v>49</v>
      </c>
      <c r="D1376">
        <v>2020</v>
      </c>
      <c r="E1376">
        <v>1317</v>
      </c>
      <c r="F1376">
        <v>394</v>
      </c>
      <c r="G1376">
        <f t="shared" si="43"/>
        <v>1711</v>
      </c>
    </row>
    <row r="1377" spans="1:7" x14ac:dyDescent="0.35">
      <c r="A1377" t="str">
        <f t="shared" si="42"/>
        <v>20203119203</v>
      </c>
      <c r="B1377">
        <v>3119203</v>
      </c>
      <c r="C1377" t="s">
        <v>50</v>
      </c>
      <c r="D1377">
        <v>2020</v>
      </c>
      <c r="E1377">
        <v>547</v>
      </c>
      <c r="F1377">
        <v>160</v>
      </c>
      <c r="G1377">
        <f t="shared" si="43"/>
        <v>707</v>
      </c>
    </row>
    <row r="1378" spans="1:7" x14ac:dyDescent="0.35">
      <c r="A1378" t="str">
        <f t="shared" si="42"/>
        <v>20203119500</v>
      </c>
      <c r="B1378">
        <v>3119500</v>
      </c>
      <c r="C1378" t="s">
        <v>51</v>
      </c>
      <c r="D1378">
        <v>2020</v>
      </c>
      <c r="E1378">
        <v>419</v>
      </c>
      <c r="F1378">
        <v>328</v>
      </c>
      <c r="G1378">
        <f t="shared" si="43"/>
        <v>747</v>
      </c>
    </row>
    <row r="1379" spans="1:7" x14ac:dyDescent="0.35">
      <c r="A1379" t="str">
        <f t="shared" si="42"/>
        <v>20203120102</v>
      </c>
      <c r="B1379">
        <v>3120102</v>
      </c>
      <c r="C1379" t="s">
        <v>52</v>
      </c>
      <c r="D1379">
        <v>2020</v>
      </c>
      <c r="E1379">
        <v>312</v>
      </c>
      <c r="F1379">
        <v>0</v>
      </c>
      <c r="G1379">
        <f t="shared" si="43"/>
        <v>312</v>
      </c>
    </row>
    <row r="1380" spans="1:7" x14ac:dyDescent="0.35">
      <c r="A1380" t="str">
        <f t="shared" si="42"/>
        <v>20203120151</v>
      </c>
      <c r="B1380">
        <v>3120151</v>
      </c>
      <c r="C1380" t="s">
        <v>53</v>
      </c>
      <c r="D1380">
        <v>2020</v>
      </c>
      <c r="E1380">
        <v>380</v>
      </c>
      <c r="F1380">
        <v>126</v>
      </c>
      <c r="G1380">
        <f t="shared" si="43"/>
        <v>506</v>
      </c>
    </row>
    <row r="1381" spans="1:7" x14ac:dyDescent="0.35">
      <c r="A1381" t="str">
        <f t="shared" si="42"/>
        <v>20203120300</v>
      </c>
      <c r="B1381">
        <v>3120300</v>
      </c>
      <c r="C1381" t="s">
        <v>54</v>
      </c>
      <c r="D1381">
        <v>2020</v>
      </c>
      <c r="E1381">
        <v>405</v>
      </c>
      <c r="F1381">
        <v>0</v>
      </c>
      <c r="G1381">
        <f t="shared" si="43"/>
        <v>405</v>
      </c>
    </row>
    <row r="1382" spans="1:7" x14ac:dyDescent="0.35">
      <c r="A1382" t="str">
        <f t="shared" si="42"/>
        <v>20203120839</v>
      </c>
      <c r="B1382">
        <v>3120839</v>
      </c>
      <c r="C1382" t="s">
        <v>55</v>
      </c>
      <c r="D1382">
        <v>2020</v>
      </c>
      <c r="E1382">
        <v>309</v>
      </c>
      <c r="F1382">
        <v>0</v>
      </c>
      <c r="G1382">
        <f t="shared" si="43"/>
        <v>309</v>
      </c>
    </row>
    <row r="1383" spans="1:7" x14ac:dyDescent="0.35">
      <c r="A1383" t="str">
        <f t="shared" si="42"/>
        <v>20203120870</v>
      </c>
      <c r="B1383">
        <v>3120870</v>
      </c>
      <c r="C1383" t="s">
        <v>56</v>
      </c>
      <c r="D1383">
        <v>2020</v>
      </c>
      <c r="E1383">
        <v>561</v>
      </c>
      <c r="F1383">
        <v>0</v>
      </c>
      <c r="G1383">
        <f t="shared" si="43"/>
        <v>561</v>
      </c>
    </row>
    <row r="1384" spans="1:7" x14ac:dyDescent="0.35">
      <c r="A1384" t="str">
        <f t="shared" si="42"/>
        <v>20203120904</v>
      </c>
      <c r="B1384">
        <v>3120904</v>
      </c>
      <c r="C1384" t="s">
        <v>57</v>
      </c>
      <c r="D1384">
        <v>2020</v>
      </c>
      <c r="E1384">
        <v>3957</v>
      </c>
      <c r="F1384">
        <v>0</v>
      </c>
      <c r="G1384">
        <f t="shared" si="43"/>
        <v>3957</v>
      </c>
    </row>
    <row r="1385" spans="1:7" x14ac:dyDescent="0.35">
      <c r="A1385" t="str">
        <f t="shared" si="42"/>
        <v>20203121001</v>
      </c>
      <c r="B1385">
        <v>3121001</v>
      </c>
      <c r="C1385" t="s">
        <v>58</v>
      </c>
      <c r="D1385">
        <v>2020</v>
      </c>
      <c r="E1385">
        <v>409</v>
      </c>
      <c r="F1385">
        <v>0</v>
      </c>
      <c r="G1385">
        <f t="shared" si="43"/>
        <v>409</v>
      </c>
    </row>
    <row r="1386" spans="1:7" x14ac:dyDescent="0.35">
      <c r="A1386" t="str">
        <f t="shared" si="42"/>
        <v>20203121605</v>
      </c>
      <c r="B1386">
        <v>3121605</v>
      </c>
      <c r="C1386" t="s">
        <v>59</v>
      </c>
      <c r="D1386">
        <v>2020</v>
      </c>
      <c r="E1386">
        <v>958</v>
      </c>
      <c r="F1386">
        <v>155</v>
      </c>
      <c r="G1386">
        <f t="shared" si="43"/>
        <v>1113</v>
      </c>
    </row>
    <row r="1387" spans="1:7" x14ac:dyDescent="0.35">
      <c r="A1387" t="str">
        <f t="shared" si="42"/>
        <v>20203122108</v>
      </c>
      <c r="B1387">
        <v>3122108</v>
      </c>
      <c r="C1387" t="s">
        <v>60</v>
      </c>
      <c r="D1387">
        <v>2020</v>
      </c>
      <c r="E1387">
        <v>142</v>
      </c>
      <c r="F1387">
        <v>0</v>
      </c>
      <c r="G1387">
        <f t="shared" si="43"/>
        <v>142</v>
      </c>
    </row>
    <row r="1388" spans="1:7" x14ac:dyDescent="0.35">
      <c r="A1388" t="str">
        <f t="shared" si="42"/>
        <v>20203122207</v>
      </c>
      <c r="B1388">
        <v>3122207</v>
      </c>
      <c r="C1388" t="s">
        <v>61</v>
      </c>
      <c r="D1388">
        <v>2020</v>
      </c>
      <c r="E1388">
        <v>526</v>
      </c>
      <c r="F1388">
        <v>0</v>
      </c>
      <c r="G1388">
        <f t="shared" si="43"/>
        <v>526</v>
      </c>
    </row>
    <row r="1389" spans="1:7" x14ac:dyDescent="0.35">
      <c r="A1389" t="str">
        <f t="shared" si="42"/>
        <v>20203122355</v>
      </c>
      <c r="B1389">
        <v>3122355</v>
      </c>
      <c r="C1389" t="s">
        <v>62</v>
      </c>
      <c r="D1389">
        <v>2020</v>
      </c>
      <c r="E1389">
        <v>438</v>
      </c>
      <c r="F1389">
        <v>203</v>
      </c>
      <c r="G1389">
        <f t="shared" si="43"/>
        <v>641</v>
      </c>
    </row>
    <row r="1390" spans="1:7" x14ac:dyDescent="0.35">
      <c r="A1390" t="str">
        <f t="shared" si="42"/>
        <v>20203122454</v>
      </c>
      <c r="B1390">
        <v>3122454</v>
      </c>
      <c r="C1390" t="s">
        <v>63</v>
      </c>
      <c r="D1390">
        <v>2020</v>
      </c>
      <c r="E1390">
        <v>577</v>
      </c>
      <c r="F1390">
        <v>0</v>
      </c>
      <c r="G1390">
        <f t="shared" si="43"/>
        <v>577</v>
      </c>
    </row>
    <row r="1391" spans="1:7" x14ac:dyDescent="0.35">
      <c r="A1391" t="str">
        <f t="shared" si="42"/>
        <v>20203122470</v>
      </c>
      <c r="B1391">
        <v>3122470</v>
      </c>
      <c r="C1391" t="s">
        <v>64</v>
      </c>
      <c r="D1391">
        <v>2020</v>
      </c>
      <c r="E1391">
        <v>125</v>
      </c>
      <c r="F1391">
        <v>39</v>
      </c>
      <c r="G1391">
        <f t="shared" si="43"/>
        <v>164</v>
      </c>
    </row>
    <row r="1392" spans="1:7" x14ac:dyDescent="0.35">
      <c r="A1392" t="str">
        <f t="shared" si="42"/>
        <v>20203123106</v>
      </c>
      <c r="B1392">
        <v>3123106</v>
      </c>
      <c r="C1392" t="s">
        <v>65</v>
      </c>
      <c r="D1392">
        <v>2020</v>
      </c>
      <c r="E1392">
        <v>307</v>
      </c>
      <c r="F1392">
        <v>0</v>
      </c>
      <c r="G1392">
        <f t="shared" si="43"/>
        <v>307</v>
      </c>
    </row>
    <row r="1393" spans="1:7" x14ac:dyDescent="0.35">
      <c r="A1393" t="str">
        <f t="shared" si="42"/>
        <v>20203123700</v>
      </c>
      <c r="B1393">
        <v>3123700</v>
      </c>
      <c r="C1393" t="s">
        <v>66</v>
      </c>
      <c r="D1393">
        <v>2020</v>
      </c>
      <c r="E1393">
        <v>619</v>
      </c>
      <c r="F1393">
        <v>126</v>
      </c>
      <c r="G1393">
        <f t="shared" si="43"/>
        <v>745</v>
      </c>
    </row>
    <row r="1394" spans="1:7" x14ac:dyDescent="0.35">
      <c r="A1394" t="str">
        <f t="shared" si="42"/>
        <v>20203123809</v>
      </c>
      <c r="B1394">
        <v>3123809</v>
      </c>
      <c r="C1394" t="s">
        <v>67</v>
      </c>
      <c r="D1394">
        <v>2020</v>
      </c>
      <c r="E1394">
        <v>418</v>
      </c>
      <c r="F1394">
        <v>0</v>
      </c>
      <c r="G1394">
        <f t="shared" si="43"/>
        <v>418</v>
      </c>
    </row>
    <row r="1395" spans="1:7" x14ac:dyDescent="0.35">
      <c r="A1395" t="str">
        <f t="shared" si="42"/>
        <v>20203124302</v>
      </c>
      <c r="B1395">
        <v>3124302</v>
      </c>
      <c r="C1395" t="s">
        <v>68</v>
      </c>
      <c r="D1395">
        <v>2020</v>
      </c>
      <c r="E1395">
        <v>887</v>
      </c>
      <c r="F1395">
        <v>0</v>
      </c>
      <c r="G1395">
        <f t="shared" si="43"/>
        <v>887</v>
      </c>
    </row>
    <row r="1396" spans="1:7" x14ac:dyDescent="0.35">
      <c r="A1396" t="str">
        <f t="shared" si="42"/>
        <v>20203125408</v>
      </c>
      <c r="B1396">
        <v>3125408</v>
      </c>
      <c r="C1396" t="s">
        <v>69</v>
      </c>
      <c r="D1396">
        <v>2020</v>
      </c>
      <c r="E1396">
        <v>374</v>
      </c>
      <c r="F1396">
        <v>0</v>
      </c>
      <c r="G1396">
        <f t="shared" si="43"/>
        <v>374</v>
      </c>
    </row>
    <row r="1397" spans="1:7" x14ac:dyDescent="0.35">
      <c r="A1397" t="str">
        <f t="shared" si="42"/>
        <v>20203125606</v>
      </c>
      <c r="B1397">
        <v>3125606</v>
      </c>
      <c r="C1397" t="s">
        <v>70</v>
      </c>
      <c r="D1397">
        <v>2020</v>
      </c>
      <c r="E1397">
        <v>482</v>
      </c>
      <c r="F1397">
        <v>28</v>
      </c>
      <c r="G1397">
        <f t="shared" si="43"/>
        <v>510</v>
      </c>
    </row>
    <row r="1398" spans="1:7" x14ac:dyDescent="0.35">
      <c r="A1398" t="str">
        <f t="shared" si="42"/>
        <v>20203125705</v>
      </c>
      <c r="B1398">
        <v>3125705</v>
      </c>
      <c r="C1398" t="s">
        <v>71</v>
      </c>
      <c r="D1398">
        <v>2020</v>
      </c>
      <c r="E1398">
        <v>706</v>
      </c>
      <c r="F1398">
        <v>444</v>
      </c>
      <c r="G1398">
        <f t="shared" si="43"/>
        <v>1150</v>
      </c>
    </row>
    <row r="1399" spans="1:7" x14ac:dyDescent="0.35">
      <c r="A1399" t="str">
        <f t="shared" si="42"/>
        <v>20203125804</v>
      </c>
      <c r="B1399">
        <v>3125804</v>
      </c>
      <c r="C1399" t="s">
        <v>72</v>
      </c>
      <c r="D1399">
        <v>2020</v>
      </c>
      <c r="E1399">
        <v>149</v>
      </c>
      <c r="F1399">
        <v>0</v>
      </c>
      <c r="G1399">
        <f t="shared" si="43"/>
        <v>149</v>
      </c>
    </row>
    <row r="1400" spans="1:7" x14ac:dyDescent="0.35">
      <c r="A1400" t="str">
        <f t="shared" si="42"/>
        <v>20203126208</v>
      </c>
      <c r="B1400">
        <v>3126208</v>
      </c>
      <c r="C1400" t="s">
        <v>73</v>
      </c>
      <c r="D1400">
        <v>2020</v>
      </c>
      <c r="E1400">
        <v>507</v>
      </c>
      <c r="F1400">
        <v>192</v>
      </c>
      <c r="G1400">
        <f t="shared" si="43"/>
        <v>699</v>
      </c>
    </row>
    <row r="1401" spans="1:7" x14ac:dyDescent="0.35">
      <c r="A1401" t="str">
        <f t="shared" si="42"/>
        <v>20203126505</v>
      </c>
      <c r="B1401">
        <v>3126505</v>
      </c>
      <c r="C1401" t="s">
        <v>74</v>
      </c>
      <c r="D1401">
        <v>2020</v>
      </c>
      <c r="E1401">
        <v>131</v>
      </c>
      <c r="F1401">
        <v>39</v>
      </c>
      <c r="G1401">
        <f t="shared" si="43"/>
        <v>170</v>
      </c>
    </row>
    <row r="1402" spans="1:7" x14ac:dyDescent="0.35">
      <c r="A1402" t="str">
        <f t="shared" si="42"/>
        <v>20203126604</v>
      </c>
      <c r="B1402">
        <v>3126604</v>
      </c>
      <c r="C1402" t="s">
        <v>75</v>
      </c>
      <c r="D1402">
        <v>2020</v>
      </c>
      <c r="E1402">
        <v>312</v>
      </c>
      <c r="F1402">
        <v>47</v>
      </c>
      <c r="G1402">
        <f t="shared" si="43"/>
        <v>359</v>
      </c>
    </row>
    <row r="1403" spans="1:7" x14ac:dyDescent="0.35">
      <c r="A1403" t="str">
        <f t="shared" si="42"/>
        <v>20203126703</v>
      </c>
      <c r="B1403">
        <v>3126703</v>
      </c>
      <c r="C1403" t="s">
        <v>76</v>
      </c>
      <c r="D1403">
        <v>2020</v>
      </c>
      <c r="E1403">
        <v>825</v>
      </c>
      <c r="F1403">
        <v>209</v>
      </c>
      <c r="G1403">
        <f t="shared" si="43"/>
        <v>1034</v>
      </c>
    </row>
    <row r="1404" spans="1:7" x14ac:dyDescent="0.35">
      <c r="A1404" t="str">
        <f t="shared" si="42"/>
        <v>20203126752</v>
      </c>
      <c r="B1404">
        <v>3126752</v>
      </c>
      <c r="C1404" t="s">
        <v>77</v>
      </c>
      <c r="D1404">
        <v>2020</v>
      </c>
      <c r="E1404">
        <v>274</v>
      </c>
      <c r="F1404">
        <v>0</v>
      </c>
      <c r="G1404">
        <f t="shared" si="43"/>
        <v>274</v>
      </c>
    </row>
    <row r="1405" spans="1:7" x14ac:dyDescent="0.35">
      <c r="A1405" t="str">
        <f t="shared" si="42"/>
        <v>20203126802</v>
      </c>
      <c r="B1405">
        <v>3126802</v>
      </c>
      <c r="C1405" t="s">
        <v>78</v>
      </c>
      <c r="D1405">
        <v>2020</v>
      </c>
      <c r="E1405">
        <v>298</v>
      </c>
      <c r="F1405">
        <v>218</v>
      </c>
      <c r="G1405">
        <f t="shared" si="43"/>
        <v>516</v>
      </c>
    </row>
    <row r="1406" spans="1:7" x14ac:dyDescent="0.35">
      <c r="A1406" t="str">
        <f t="shared" si="42"/>
        <v>20203126901</v>
      </c>
      <c r="B1406">
        <v>3126901</v>
      </c>
      <c r="C1406" t="s">
        <v>79</v>
      </c>
      <c r="D1406">
        <v>2020</v>
      </c>
      <c r="E1406">
        <v>357</v>
      </c>
      <c r="F1406">
        <v>0</v>
      </c>
      <c r="G1406">
        <f t="shared" si="43"/>
        <v>357</v>
      </c>
    </row>
    <row r="1407" spans="1:7" x14ac:dyDescent="0.35">
      <c r="A1407" t="str">
        <f t="shared" si="42"/>
        <v>20203126950</v>
      </c>
      <c r="B1407">
        <v>3126950</v>
      </c>
      <c r="C1407" t="s">
        <v>80</v>
      </c>
      <c r="D1407">
        <v>2020</v>
      </c>
      <c r="E1407">
        <v>143</v>
      </c>
      <c r="F1407">
        <v>101</v>
      </c>
      <c r="G1407">
        <f t="shared" si="43"/>
        <v>244</v>
      </c>
    </row>
    <row r="1408" spans="1:7" x14ac:dyDescent="0.35">
      <c r="A1408" t="str">
        <f t="shared" si="42"/>
        <v>20203127057</v>
      </c>
      <c r="B1408">
        <v>3127057</v>
      </c>
      <c r="C1408" t="s">
        <v>81</v>
      </c>
      <c r="D1408">
        <v>2020</v>
      </c>
      <c r="E1408">
        <v>230</v>
      </c>
      <c r="F1408">
        <v>89</v>
      </c>
      <c r="G1408">
        <f t="shared" si="43"/>
        <v>319</v>
      </c>
    </row>
    <row r="1409" spans="1:7" x14ac:dyDescent="0.35">
      <c r="A1409" t="str">
        <f t="shared" si="42"/>
        <v>20203127073</v>
      </c>
      <c r="B1409">
        <v>3127073</v>
      </c>
      <c r="C1409" t="s">
        <v>82</v>
      </c>
      <c r="D1409">
        <v>2020</v>
      </c>
      <c r="E1409">
        <v>209</v>
      </c>
      <c r="F1409">
        <v>0</v>
      </c>
      <c r="G1409">
        <f t="shared" si="43"/>
        <v>209</v>
      </c>
    </row>
    <row r="1410" spans="1:7" x14ac:dyDescent="0.35">
      <c r="A1410" t="str">
        <f t="shared" si="42"/>
        <v>20203127305</v>
      </c>
      <c r="B1410">
        <v>3127305</v>
      </c>
      <c r="C1410" t="s">
        <v>83</v>
      </c>
      <c r="D1410">
        <v>2020</v>
      </c>
      <c r="E1410">
        <v>419</v>
      </c>
      <c r="F1410">
        <v>0</v>
      </c>
      <c r="G1410">
        <f t="shared" si="43"/>
        <v>419</v>
      </c>
    </row>
    <row r="1411" spans="1:7" x14ac:dyDescent="0.35">
      <c r="A1411" t="str">
        <f t="shared" ref="A1411:A1474" si="44">D1411&amp;B1411</f>
        <v>20203127339</v>
      </c>
      <c r="B1411">
        <v>3127339</v>
      </c>
      <c r="C1411" t="s">
        <v>84</v>
      </c>
      <c r="D1411">
        <v>2020</v>
      </c>
      <c r="E1411">
        <v>129</v>
      </c>
      <c r="F1411">
        <v>120</v>
      </c>
      <c r="G1411">
        <f t="shared" ref="G1411:G1474" si="45">SUM(E1411:F1411)</f>
        <v>249</v>
      </c>
    </row>
    <row r="1412" spans="1:7" x14ac:dyDescent="0.35">
      <c r="A1412" t="str">
        <f t="shared" si="44"/>
        <v>20203127354</v>
      </c>
      <c r="B1412">
        <v>3127354</v>
      </c>
      <c r="C1412" t="s">
        <v>85</v>
      </c>
      <c r="D1412">
        <v>2020</v>
      </c>
      <c r="E1412">
        <v>187</v>
      </c>
      <c r="F1412">
        <v>0</v>
      </c>
      <c r="G1412">
        <f t="shared" si="45"/>
        <v>187</v>
      </c>
    </row>
    <row r="1413" spans="1:7" x14ac:dyDescent="0.35">
      <c r="A1413" t="str">
        <f t="shared" si="44"/>
        <v>20203127370</v>
      </c>
      <c r="B1413">
        <v>3127370</v>
      </c>
      <c r="C1413" t="s">
        <v>86</v>
      </c>
      <c r="D1413">
        <v>2020</v>
      </c>
      <c r="E1413">
        <v>230</v>
      </c>
      <c r="F1413">
        <v>0</v>
      </c>
      <c r="G1413">
        <f t="shared" si="45"/>
        <v>230</v>
      </c>
    </row>
    <row r="1414" spans="1:7" x14ac:dyDescent="0.35">
      <c r="A1414" t="str">
        <f t="shared" si="44"/>
        <v>20203127503</v>
      </c>
      <c r="B1414">
        <v>3127503</v>
      </c>
      <c r="C1414" t="s">
        <v>87</v>
      </c>
      <c r="D1414">
        <v>2020</v>
      </c>
      <c r="E1414">
        <v>385</v>
      </c>
      <c r="F1414">
        <v>0</v>
      </c>
      <c r="G1414">
        <f t="shared" si="45"/>
        <v>385</v>
      </c>
    </row>
    <row r="1415" spans="1:7" x14ac:dyDescent="0.35">
      <c r="A1415" t="str">
        <f t="shared" si="44"/>
        <v>20203127602</v>
      </c>
      <c r="B1415">
        <v>3127602</v>
      </c>
      <c r="C1415" t="s">
        <v>88</v>
      </c>
      <c r="D1415">
        <v>2020</v>
      </c>
      <c r="E1415">
        <v>708</v>
      </c>
      <c r="F1415">
        <v>49</v>
      </c>
      <c r="G1415">
        <f t="shared" si="45"/>
        <v>757</v>
      </c>
    </row>
    <row r="1416" spans="1:7" x14ac:dyDescent="0.35">
      <c r="A1416" t="str">
        <f t="shared" si="44"/>
        <v>20203127701</v>
      </c>
      <c r="B1416">
        <v>3127701</v>
      </c>
      <c r="C1416" t="s">
        <v>89</v>
      </c>
      <c r="D1416">
        <v>2020</v>
      </c>
      <c r="E1416">
        <v>6387</v>
      </c>
      <c r="F1416">
        <v>2571</v>
      </c>
      <c r="G1416">
        <f t="shared" si="45"/>
        <v>8958</v>
      </c>
    </row>
    <row r="1417" spans="1:7" x14ac:dyDescent="0.35">
      <c r="A1417" t="str">
        <f t="shared" si="44"/>
        <v>20203127800</v>
      </c>
      <c r="B1417">
        <v>3127800</v>
      </c>
      <c r="C1417" t="s">
        <v>90</v>
      </c>
      <c r="D1417">
        <v>2020</v>
      </c>
      <c r="E1417">
        <v>602</v>
      </c>
      <c r="F1417">
        <v>473</v>
      </c>
      <c r="G1417">
        <f t="shared" si="45"/>
        <v>1075</v>
      </c>
    </row>
    <row r="1418" spans="1:7" x14ac:dyDescent="0.35">
      <c r="A1418" t="str">
        <f t="shared" si="44"/>
        <v>20203128006</v>
      </c>
      <c r="B1418">
        <v>3128006</v>
      </c>
      <c r="C1418" t="s">
        <v>91</v>
      </c>
      <c r="D1418">
        <v>2020</v>
      </c>
      <c r="E1418">
        <v>1481</v>
      </c>
      <c r="F1418">
        <v>0</v>
      </c>
      <c r="G1418">
        <f t="shared" si="45"/>
        <v>1481</v>
      </c>
    </row>
    <row r="1419" spans="1:7" x14ac:dyDescent="0.35">
      <c r="A1419" t="str">
        <f t="shared" si="44"/>
        <v>20203128253</v>
      </c>
      <c r="B1419">
        <v>3128253</v>
      </c>
      <c r="C1419" t="s">
        <v>92</v>
      </c>
      <c r="D1419">
        <v>2020</v>
      </c>
      <c r="E1419">
        <v>322</v>
      </c>
      <c r="F1419">
        <v>0</v>
      </c>
      <c r="G1419">
        <f t="shared" si="45"/>
        <v>322</v>
      </c>
    </row>
    <row r="1420" spans="1:7" x14ac:dyDescent="0.35">
      <c r="A1420" t="str">
        <f t="shared" si="44"/>
        <v>20203129608</v>
      </c>
      <c r="B1420">
        <v>3129608</v>
      </c>
      <c r="C1420" t="s">
        <v>93</v>
      </c>
      <c r="D1420">
        <v>2020</v>
      </c>
      <c r="E1420">
        <v>492</v>
      </c>
      <c r="F1420">
        <v>24</v>
      </c>
      <c r="G1420">
        <f t="shared" si="45"/>
        <v>516</v>
      </c>
    </row>
    <row r="1421" spans="1:7" x14ac:dyDescent="0.35">
      <c r="A1421" t="str">
        <f t="shared" si="44"/>
        <v>20203129657</v>
      </c>
      <c r="B1421">
        <v>3129657</v>
      </c>
      <c r="C1421" t="s">
        <v>94</v>
      </c>
      <c r="D1421">
        <v>2020</v>
      </c>
      <c r="E1421">
        <v>193</v>
      </c>
      <c r="F1421">
        <v>165</v>
      </c>
      <c r="G1421">
        <f t="shared" si="45"/>
        <v>358</v>
      </c>
    </row>
    <row r="1422" spans="1:7" x14ac:dyDescent="0.35">
      <c r="A1422" t="str">
        <f t="shared" si="44"/>
        <v>20203130051</v>
      </c>
      <c r="B1422">
        <v>3130051</v>
      </c>
      <c r="C1422" t="s">
        <v>95</v>
      </c>
      <c r="D1422">
        <v>2020</v>
      </c>
      <c r="E1422">
        <v>453</v>
      </c>
      <c r="F1422">
        <v>0</v>
      </c>
      <c r="G1422">
        <f t="shared" si="45"/>
        <v>453</v>
      </c>
    </row>
    <row r="1423" spans="1:7" x14ac:dyDescent="0.35">
      <c r="A1423" t="str">
        <f t="shared" si="44"/>
        <v>20203130556</v>
      </c>
      <c r="B1423">
        <v>3130556</v>
      </c>
      <c r="C1423" t="s">
        <v>96</v>
      </c>
      <c r="D1423">
        <v>2020</v>
      </c>
      <c r="E1423">
        <v>433</v>
      </c>
      <c r="F1423">
        <v>0</v>
      </c>
      <c r="G1423">
        <f t="shared" si="45"/>
        <v>433</v>
      </c>
    </row>
    <row r="1424" spans="1:7" x14ac:dyDescent="0.35">
      <c r="A1424" t="str">
        <f t="shared" si="44"/>
        <v>20203130655</v>
      </c>
      <c r="B1424">
        <v>3130655</v>
      </c>
      <c r="C1424" t="s">
        <v>97</v>
      </c>
      <c r="D1424">
        <v>2020</v>
      </c>
      <c r="E1424">
        <v>299</v>
      </c>
      <c r="F1424">
        <v>76</v>
      </c>
      <c r="G1424">
        <f t="shared" si="45"/>
        <v>375</v>
      </c>
    </row>
    <row r="1425" spans="1:7" x14ac:dyDescent="0.35">
      <c r="A1425" t="str">
        <f t="shared" si="44"/>
        <v>20203130903</v>
      </c>
      <c r="B1425">
        <v>3130903</v>
      </c>
      <c r="C1425" t="s">
        <v>98</v>
      </c>
      <c r="D1425">
        <v>2020</v>
      </c>
      <c r="E1425">
        <v>728</v>
      </c>
      <c r="F1425">
        <v>79</v>
      </c>
      <c r="G1425">
        <f t="shared" si="45"/>
        <v>807</v>
      </c>
    </row>
    <row r="1426" spans="1:7" x14ac:dyDescent="0.35">
      <c r="A1426" t="str">
        <f t="shared" si="44"/>
        <v>20203131109</v>
      </c>
      <c r="B1426">
        <v>3131109</v>
      </c>
      <c r="C1426" t="s">
        <v>99</v>
      </c>
      <c r="D1426">
        <v>2020</v>
      </c>
      <c r="E1426">
        <v>385</v>
      </c>
      <c r="F1426">
        <v>0</v>
      </c>
      <c r="G1426">
        <f t="shared" si="45"/>
        <v>385</v>
      </c>
    </row>
    <row r="1427" spans="1:7" x14ac:dyDescent="0.35">
      <c r="A1427" t="str">
        <f t="shared" si="44"/>
        <v>20203131208</v>
      </c>
      <c r="B1427">
        <v>3131208</v>
      </c>
      <c r="C1427" t="s">
        <v>100</v>
      </c>
      <c r="D1427">
        <v>2020</v>
      </c>
      <c r="E1427">
        <v>652</v>
      </c>
      <c r="F1427">
        <v>470</v>
      </c>
      <c r="G1427">
        <f t="shared" si="45"/>
        <v>1122</v>
      </c>
    </row>
    <row r="1428" spans="1:7" x14ac:dyDescent="0.35">
      <c r="A1428" t="str">
        <f t="shared" si="44"/>
        <v>20203131802</v>
      </c>
      <c r="B1428">
        <v>3131802</v>
      </c>
      <c r="C1428" t="s">
        <v>101</v>
      </c>
      <c r="D1428">
        <v>2020</v>
      </c>
      <c r="E1428">
        <v>557</v>
      </c>
      <c r="F1428">
        <v>0</v>
      </c>
      <c r="G1428">
        <f t="shared" si="45"/>
        <v>557</v>
      </c>
    </row>
    <row r="1429" spans="1:7" x14ac:dyDescent="0.35">
      <c r="A1429" t="str">
        <f t="shared" si="44"/>
        <v>20203132008</v>
      </c>
      <c r="B1429">
        <v>3132008</v>
      </c>
      <c r="C1429" t="s">
        <v>102</v>
      </c>
      <c r="D1429">
        <v>2020</v>
      </c>
      <c r="E1429">
        <v>193</v>
      </c>
      <c r="F1429">
        <v>21</v>
      </c>
      <c r="G1429">
        <f t="shared" si="45"/>
        <v>214</v>
      </c>
    </row>
    <row r="1430" spans="1:7" x14ac:dyDescent="0.35">
      <c r="A1430" t="str">
        <f t="shared" si="44"/>
        <v>20203132107</v>
      </c>
      <c r="B1430">
        <v>3132107</v>
      </c>
      <c r="C1430" t="s">
        <v>103</v>
      </c>
      <c r="D1430">
        <v>2020</v>
      </c>
      <c r="E1430">
        <v>1003</v>
      </c>
      <c r="F1430">
        <v>923</v>
      </c>
      <c r="G1430">
        <f t="shared" si="45"/>
        <v>1926</v>
      </c>
    </row>
    <row r="1431" spans="1:7" x14ac:dyDescent="0.35">
      <c r="A1431" t="str">
        <f t="shared" si="44"/>
        <v>20203132305</v>
      </c>
      <c r="B1431">
        <v>3132305</v>
      </c>
      <c r="C1431" t="s">
        <v>104</v>
      </c>
      <c r="D1431">
        <v>2020</v>
      </c>
      <c r="E1431">
        <v>611</v>
      </c>
      <c r="F1431">
        <v>421</v>
      </c>
      <c r="G1431">
        <f t="shared" si="45"/>
        <v>1032</v>
      </c>
    </row>
    <row r="1432" spans="1:7" x14ac:dyDescent="0.35">
      <c r="A1432" t="str">
        <f t="shared" si="44"/>
        <v>20203132503</v>
      </c>
      <c r="B1432">
        <v>3132503</v>
      </c>
      <c r="C1432" t="s">
        <v>105</v>
      </c>
      <c r="D1432">
        <v>2020</v>
      </c>
      <c r="E1432">
        <v>1530</v>
      </c>
      <c r="F1432">
        <v>306</v>
      </c>
      <c r="G1432">
        <f t="shared" si="45"/>
        <v>1836</v>
      </c>
    </row>
    <row r="1433" spans="1:7" x14ac:dyDescent="0.35">
      <c r="A1433" t="str">
        <f t="shared" si="44"/>
        <v>20203132701</v>
      </c>
      <c r="B1433">
        <v>3132701</v>
      </c>
      <c r="C1433" t="s">
        <v>106</v>
      </c>
      <c r="D1433">
        <v>2020</v>
      </c>
      <c r="E1433">
        <v>570</v>
      </c>
      <c r="F1433">
        <v>347</v>
      </c>
      <c r="G1433">
        <f t="shared" si="45"/>
        <v>917</v>
      </c>
    </row>
    <row r="1434" spans="1:7" x14ac:dyDescent="0.35">
      <c r="A1434" t="str">
        <f t="shared" si="44"/>
        <v>20203133204</v>
      </c>
      <c r="B1434">
        <v>3133204</v>
      </c>
      <c r="C1434" t="s">
        <v>107</v>
      </c>
      <c r="D1434">
        <v>2020</v>
      </c>
      <c r="E1434">
        <v>740</v>
      </c>
      <c r="F1434">
        <v>0</v>
      </c>
      <c r="G1434">
        <f t="shared" si="45"/>
        <v>740</v>
      </c>
    </row>
    <row r="1435" spans="1:7" x14ac:dyDescent="0.35">
      <c r="A1435" t="str">
        <f t="shared" si="44"/>
        <v>20203133303</v>
      </c>
      <c r="B1435">
        <v>3133303</v>
      </c>
      <c r="C1435" t="s">
        <v>108</v>
      </c>
      <c r="D1435">
        <v>2020</v>
      </c>
      <c r="E1435">
        <v>708</v>
      </c>
      <c r="F1435">
        <v>251</v>
      </c>
      <c r="G1435">
        <f t="shared" si="45"/>
        <v>959</v>
      </c>
    </row>
    <row r="1436" spans="1:7" x14ac:dyDescent="0.35">
      <c r="A1436" t="str">
        <f t="shared" si="44"/>
        <v>20203134004</v>
      </c>
      <c r="B1436">
        <v>3134004</v>
      </c>
      <c r="C1436" t="s">
        <v>109</v>
      </c>
      <c r="D1436">
        <v>2020</v>
      </c>
      <c r="E1436">
        <v>499</v>
      </c>
      <c r="F1436">
        <v>239</v>
      </c>
      <c r="G1436">
        <f t="shared" si="45"/>
        <v>738</v>
      </c>
    </row>
    <row r="1437" spans="1:7" x14ac:dyDescent="0.35">
      <c r="A1437" t="str">
        <f t="shared" si="44"/>
        <v>20203134103</v>
      </c>
      <c r="B1437">
        <v>3134103</v>
      </c>
      <c r="C1437" t="s">
        <v>110</v>
      </c>
      <c r="D1437">
        <v>2020</v>
      </c>
      <c r="E1437">
        <v>226</v>
      </c>
      <c r="F1437">
        <v>159</v>
      </c>
      <c r="G1437">
        <f t="shared" si="45"/>
        <v>385</v>
      </c>
    </row>
    <row r="1438" spans="1:7" x14ac:dyDescent="0.35">
      <c r="A1438" t="str">
        <f t="shared" si="44"/>
        <v>20203134707</v>
      </c>
      <c r="B1438">
        <v>3134707</v>
      </c>
      <c r="C1438" t="s">
        <v>111</v>
      </c>
      <c r="D1438">
        <v>2020</v>
      </c>
      <c r="E1438">
        <v>641</v>
      </c>
      <c r="F1438">
        <v>19</v>
      </c>
      <c r="G1438">
        <f t="shared" si="45"/>
        <v>660</v>
      </c>
    </row>
    <row r="1439" spans="1:7" x14ac:dyDescent="0.35">
      <c r="A1439" t="str">
        <f t="shared" si="44"/>
        <v>20203135050</v>
      </c>
      <c r="B1439">
        <v>3135050</v>
      </c>
      <c r="C1439" t="s">
        <v>112</v>
      </c>
      <c r="D1439">
        <v>2020</v>
      </c>
      <c r="E1439">
        <v>958</v>
      </c>
      <c r="F1439">
        <v>224</v>
      </c>
      <c r="G1439">
        <f t="shared" si="45"/>
        <v>1182</v>
      </c>
    </row>
    <row r="1440" spans="1:7" x14ac:dyDescent="0.35">
      <c r="A1440" t="str">
        <f t="shared" si="44"/>
        <v>20203135076</v>
      </c>
      <c r="B1440">
        <v>3135076</v>
      </c>
      <c r="C1440" t="s">
        <v>113</v>
      </c>
      <c r="D1440">
        <v>2020</v>
      </c>
      <c r="E1440">
        <v>326</v>
      </c>
      <c r="F1440">
        <v>0</v>
      </c>
      <c r="G1440">
        <f t="shared" si="45"/>
        <v>326</v>
      </c>
    </row>
    <row r="1441" spans="1:7" x14ac:dyDescent="0.35">
      <c r="A1441" t="str">
        <f t="shared" si="44"/>
        <v>20203135100</v>
      </c>
      <c r="B1441">
        <v>3135100</v>
      </c>
      <c r="C1441" t="s">
        <v>114</v>
      </c>
      <c r="D1441">
        <v>2020</v>
      </c>
      <c r="E1441">
        <v>1662</v>
      </c>
      <c r="F1441">
        <v>520</v>
      </c>
      <c r="G1441">
        <f t="shared" si="45"/>
        <v>2182</v>
      </c>
    </row>
    <row r="1442" spans="1:7" x14ac:dyDescent="0.35">
      <c r="A1442" t="str">
        <f t="shared" si="44"/>
        <v>20203135209</v>
      </c>
      <c r="B1442">
        <v>3135209</v>
      </c>
      <c r="C1442" t="s">
        <v>115</v>
      </c>
      <c r="D1442">
        <v>2020</v>
      </c>
      <c r="E1442">
        <v>1357</v>
      </c>
      <c r="F1442">
        <v>837</v>
      </c>
      <c r="G1442">
        <f t="shared" si="45"/>
        <v>2194</v>
      </c>
    </row>
    <row r="1443" spans="1:7" x14ac:dyDescent="0.35">
      <c r="A1443" t="str">
        <f t="shared" si="44"/>
        <v>20203135357</v>
      </c>
      <c r="B1443">
        <v>3135357</v>
      </c>
      <c r="C1443" t="s">
        <v>116</v>
      </c>
      <c r="D1443">
        <v>2020</v>
      </c>
      <c r="E1443">
        <v>282</v>
      </c>
      <c r="F1443">
        <v>303</v>
      </c>
      <c r="G1443">
        <f t="shared" si="45"/>
        <v>585</v>
      </c>
    </row>
    <row r="1444" spans="1:7" x14ac:dyDescent="0.35">
      <c r="A1444" t="str">
        <f t="shared" si="44"/>
        <v>20203135456</v>
      </c>
      <c r="B1444">
        <v>3135456</v>
      </c>
      <c r="C1444" t="s">
        <v>117</v>
      </c>
      <c r="D1444">
        <v>2020</v>
      </c>
      <c r="E1444">
        <v>156</v>
      </c>
      <c r="F1444">
        <v>0</v>
      </c>
      <c r="G1444">
        <f t="shared" si="45"/>
        <v>156</v>
      </c>
    </row>
    <row r="1445" spans="1:7" x14ac:dyDescent="0.35">
      <c r="A1445" t="str">
        <f t="shared" si="44"/>
        <v>20203135605</v>
      </c>
      <c r="B1445">
        <v>3135605</v>
      </c>
      <c r="C1445" t="s">
        <v>118</v>
      </c>
      <c r="D1445">
        <v>2020</v>
      </c>
      <c r="E1445">
        <v>394</v>
      </c>
      <c r="F1445">
        <v>0</v>
      </c>
      <c r="G1445">
        <f t="shared" si="45"/>
        <v>394</v>
      </c>
    </row>
    <row r="1446" spans="1:7" x14ac:dyDescent="0.35">
      <c r="A1446" t="str">
        <f t="shared" si="44"/>
        <v>20203135803</v>
      </c>
      <c r="B1446">
        <v>3135803</v>
      </c>
      <c r="C1446" t="s">
        <v>119</v>
      </c>
      <c r="D1446">
        <v>2020</v>
      </c>
      <c r="E1446">
        <v>938</v>
      </c>
      <c r="F1446">
        <v>107</v>
      </c>
      <c r="G1446">
        <f t="shared" si="45"/>
        <v>1045</v>
      </c>
    </row>
    <row r="1447" spans="1:7" x14ac:dyDescent="0.35">
      <c r="A1447" t="str">
        <f t="shared" si="44"/>
        <v>20203136009</v>
      </c>
      <c r="B1447">
        <v>3136009</v>
      </c>
      <c r="C1447" t="s">
        <v>120</v>
      </c>
      <c r="D1447">
        <v>2020</v>
      </c>
      <c r="E1447">
        <v>908</v>
      </c>
      <c r="F1447">
        <v>442</v>
      </c>
      <c r="G1447">
        <f t="shared" si="45"/>
        <v>1350</v>
      </c>
    </row>
    <row r="1448" spans="1:7" x14ac:dyDescent="0.35">
      <c r="A1448" t="str">
        <f t="shared" si="44"/>
        <v>20203136405</v>
      </c>
      <c r="B1448">
        <v>3136405</v>
      </c>
      <c r="C1448" t="s">
        <v>121</v>
      </c>
      <c r="D1448">
        <v>2020</v>
      </c>
      <c r="E1448">
        <v>232</v>
      </c>
      <c r="F1448">
        <v>261</v>
      </c>
      <c r="G1448">
        <f t="shared" si="45"/>
        <v>493</v>
      </c>
    </row>
    <row r="1449" spans="1:7" x14ac:dyDescent="0.35">
      <c r="A1449" t="str">
        <f t="shared" si="44"/>
        <v>20203136504</v>
      </c>
      <c r="B1449">
        <v>3136504</v>
      </c>
      <c r="C1449" t="s">
        <v>122</v>
      </c>
      <c r="D1449">
        <v>2020</v>
      </c>
      <c r="E1449">
        <v>84</v>
      </c>
      <c r="F1449">
        <v>57</v>
      </c>
      <c r="G1449">
        <f t="shared" si="45"/>
        <v>141</v>
      </c>
    </row>
    <row r="1450" spans="1:7" x14ac:dyDescent="0.35">
      <c r="A1450" t="str">
        <f t="shared" si="44"/>
        <v>20203136520</v>
      </c>
      <c r="B1450">
        <v>3136520</v>
      </c>
      <c r="C1450" t="s">
        <v>123</v>
      </c>
      <c r="D1450">
        <v>2020</v>
      </c>
      <c r="E1450">
        <v>252</v>
      </c>
      <c r="F1450">
        <v>0</v>
      </c>
      <c r="G1450">
        <f t="shared" si="45"/>
        <v>252</v>
      </c>
    </row>
    <row r="1451" spans="1:7" x14ac:dyDescent="0.35">
      <c r="A1451" t="str">
        <f t="shared" si="44"/>
        <v>20203136553</v>
      </c>
      <c r="B1451">
        <v>3136553</v>
      </c>
      <c r="C1451" t="s">
        <v>124</v>
      </c>
      <c r="D1451">
        <v>2020</v>
      </c>
      <c r="E1451">
        <v>270</v>
      </c>
      <c r="F1451">
        <v>0</v>
      </c>
      <c r="G1451">
        <f t="shared" si="45"/>
        <v>270</v>
      </c>
    </row>
    <row r="1452" spans="1:7" x14ac:dyDescent="0.35">
      <c r="A1452" t="str">
        <f t="shared" si="44"/>
        <v>20203136579</v>
      </c>
      <c r="B1452">
        <v>3136579</v>
      </c>
      <c r="C1452" t="s">
        <v>125</v>
      </c>
      <c r="D1452">
        <v>2020</v>
      </c>
      <c r="E1452">
        <v>296</v>
      </c>
      <c r="F1452">
        <v>0</v>
      </c>
      <c r="G1452">
        <f t="shared" si="45"/>
        <v>296</v>
      </c>
    </row>
    <row r="1453" spans="1:7" x14ac:dyDescent="0.35">
      <c r="A1453" t="str">
        <f t="shared" si="44"/>
        <v>20203136801</v>
      </c>
      <c r="B1453">
        <v>3136801</v>
      </c>
      <c r="C1453" t="s">
        <v>126</v>
      </c>
      <c r="D1453">
        <v>2020</v>
      </c>
      <c r="E1453">
        <v>230</v>
      </c>
      <c r="F1453">
        <v>0</v>
      </c>
      <c r="G1453">
        <f t="shared" si="45"/>
        <v>230</v>
      </c>
    </row>
    <row r="1454" spans="1:7" x14ac:dyDescent="0.35">
      <c r="A1454" t="str">
        <f t="shared" si="44"/>
        <v>20203136959</v>
      </c>
      <c r="B1454">
        <v>3136959</v>
      </c>
      <c r="C1454" t="s">
        <v>127</v>
      </c>
      <c r="D1454">
        <v>2020</v>
      </c>
      <c r="E1454">
        <v>304</v>
      </c>
      <c r="F1454">
        <v>153</v>
      </c>
      <c r="G1454">
        <f t="shared" si="45"/>
        <v>457</v>
      </c>
    </row>
    <row r="1455" spans="1:7" x14ac:dyDescent="0.35">
      <c r="A1455" t="str">
        <f t="shared" si="44"/>
        <v>20203137007</v>
      </c>
      <c r="B1455">
        <v>3137007</v>
      </c>
      <c r="C1455" t="s">
        <v>128</v>
      </c>
      <c r="D1455">
        <v>2020</v>
      </c>
      <c r="E1455">
        <v>490</v>
      </c>
      <c r="F1455">
        <v>160</v>
      </c>
      <c r="G1455">
        <f t="shared" si="45"/>
        <v>650</v>
      </c>
    </row>
    <row r="1456" spans="1:7" x14ac:dyDescent="0.35">
      <c r="A1456" t="str">
        <f t="shared" si="44"/>
        <v>20203137304</v>
      </c>
      <c r="B1456">
        <v>3137304</v>
      </c>
      <c r="C1456" t="s">
        <v>129</v>
      </c>
      <c r="D1456">
        <v>2020</v>
      </c>
      <c r="E1456">
        <v>242</v>
      </c>
      <c r="F1456">
        <v>0</v>
      </c>
      <c r="G1456">
        <f t="shared" si="45"/>
        <v>242</v>
      </c>
    </row>
    <row r="1457" spans="1:7" x14ac:dyDescent="0.35">
      <c r="A1457" t="str">
        <f t="shared" si="44"/>
        <v>20203138104</v>
      </c>
      <c r="B1457">
        <v>3138104</v>
      </c>
      <c r="C1457" t="s">
        <v>130</v>
      </c>
      <c r="D1457">
        <v>2020</v>
      </c>
      <c r="E1457">
        <v>308</v>
      </c>
      <c r="F1457">
        <v>130</v>
      </c>
      <c r="G1457">
        <f t="shared" si="45"/>
        <v>438</v>
      </c>
    </row>
    <row r="1458" spans="1:7" x14ac:dyDescent="0.35">
      <c r="A1458" t="str">
        <f t="shared" si="44"/>
        <v>20203138351</v>
      </c>
      <c r="B1458">
        <v>3138351</v>
      </c>
      <c r="C1458" t="s">
        <v>131</v>
      </c>
      <c r="D1458">
        <v>2020</v>
      </c>
      <c r="E1458">
        <v>184</v>
      </c>
      <c r="F1458">
        <v>66</v>
      </c>
      <c r="G1458">
        <f t="shared" si="45"/>
        <v>250</v>
      </c>
    </row>
    <row r="1459" spans="1:7" x14ac:dyDescent="0.35">
      <c r="A1459" t="str">
        <f t="shared" si="44"/>
        <v>20203138658</v>
      </c>
      <c r="B1459">
        <v>3138658</v>
      </c>
      <c r="C1459" t="s">
        <v>132</v>
      </c>
      <c r="D1459">
        <v>2020</v>
      </c>
      <c r="E1459">
        <v>586</v>
      </c>
      <c r="F1459">
        <v>223</v>
      </c>
      <c r="G1459">
        <f t="shared" si="45"/>
        <v>809</v>
      </c>
    </row>
    <row r="1460" spans="1:7" x14ac:dyDescent="0.35">
      <c r="A1460" t="str">
        <f t="shared" si="44"/>
        <v>20203138682</v>
      </c>
      <c r="B1460">
        <v>3138682</v>
      </c>
      <c r="C1460" t="s">
        <v>133</v>
      </c>
      <c r="D1460">
        <v>2020</v>
      </c>
      <c r="E1460">
        <v>177</v>
      </c>
      <c r="F1460">
        <v>65</v>
      </c>
      <c r="G1460">
        <f t="shared" si="45"/>
        <v>242</v>
      </c>
    </row>
    <row r="1461" spans="1:7" x14ac:dyDescent="0.35">
      <c r="A1461" t="str">
        <f t="shared" si="44"/>
        <v>20203138906</v>
      </c>
      <c r="B1461">
        <v>3138906</v>
      </c>
      <c r="C1461" t="s">
        <v>134</v>
      </c>
      <c r="D1461">
        <v>2020</v>
      </c>
      <c r="E1461">
        <v>345</v>
      </c>
      <c r="F1461">
        <v>0</v>
      </c>
      <c r="G1461">
        <f t="shared" si="45"/>
        <v>345</v>
      </c>
    </row>
    <row r="1462" spans="1:7" x14ac:dyDescent="0.35">
      <c r="A1462" t="str">
        <f t="shared" si="44"/>
        <v>20203139201</v>
      </c>
      <c r="B1462">
        <v>3139201</v>
      </c>
      <c r="C1462" t="s">
        <v>135</v>
      </c>
      <c r="D1462">
        <v>2020</v>
      </c>
      <c r="E1462">
        <v>328</v>
      </c>
      <c r="F1462">
        <v>110</v>
      </c>
      <c r="G1462">
        <f t="shared" si="45"/>
        <v>438</v>
      </c>
    </row>
    <row r="1463" spans="1:7" x14ac:dyDescent="0.35">
      <c r="A1463" t="str">
        <f t="shared" si="44"/>
        <v>20203139250</v>
      </c>
      <c r="B1463">
        <v>3139250</v>
      </c>
      <c r="C1463" t="s">
        <v>136</v>
      </c>
      <c r="D1463">
        <v>2020</v>
      </c>
      <c r="E1463">
        <v>296</v>
      </c>
      <c r="F1463">
        <v>0</v>
      </c>
      <c r="G1463">
        <f t="shared" si="45"/>
        <v>296</v>
      </c>
    </row>
    <row r="1464" spans="1:7" x14ac:dyDescent="0.35">
      <c r="A1464" t="str">
        <f t="shared" si="44"/>
        <v>20203139300</v>
      </c>
      <c r="B1464">
        <v>3139300</v>
      </c>
      <c r="C1464" t="s">
        <v>137</v>
      </c>
      <c r="D1464">
        <v>2020</v>
      </c>
      <c r="E1464">
        <v>834</v>
      </c>
      <c r="F1464">
        <v>424</v>
      </c>
      <c r="G1464">
        <f t="shared" si="45"/>
        <v>1258</v>
      </c>
    </row>
    <row r="1465" spans="1:7" x14ac:dyDescent="0.35">
      <c r="A1465" t="str">
        <f t="shared" si="44"/>
        <v>20203139607</v>
      </c>
      <c r="B1465">
        <v>3139607</v>
      </c>
      <c r="C1465" t="s">
        <v>138</v>
      </c>
      <c r="D1465">
        <v>2020</v>
      </c>
      <c r="E1465">
        <v>1554</v>
      </c>
      <c r="F1465">
        <v>640</v>
      </c>
      <c r="G1465">
        <f t="shared" si="45"/>
        <v>2194</v>
      </c>
    </row>
    <row r="1466" spans="1:7" x14ac:dyDescent="0.35">
      <c r="A1466" t="str">
        <f t="shared" si="44"/>
        <v>20203140100</v>
      </c>
      <c r="B1466">
        <v>3140100</v>
      </c>
      <c r="C1466" t="s">
        <v>139</v>
      </c>
      <c r="D1466">
        <v>2020</v>
      </c>
      <c r="E1466">
        <v>292</v>
      </c>
      <c r="F1466">
        <v>0</v>
      </c>
      <c r="G1466">
        <f t="shared" si="45"/>
        <v>292</v>
      </c>
    </row>
    <row r="1467" spans="1:7" x14ac:dyDescent="0.35">
      <c r="A1467" t="str">
        <f t="shared" si="44"/>
        <v>20203140555</v>
      </c>
      <c r="B1467">
        <v>3140555</v>
      </c>
      <c r="C1467" t="s">
        <v>140</v>
      </c>
      <c r="D1467">
        <v>2020</v>
      </c>
      <c r="E1467">
        <v>308</v>
      </c>
      <c r="F1467">
        <v>204</v>
      </c>
      <c r="G1467">
        <f t="shared" si="45"/>
        <v>512</v>
      </c>
    </row>
    <row r="1468" spans="1:7" x14ac:dyDescent="0.35">
      <c r="A1468" t="str">
        <f t="shared" si="44"/>
        <v>20203140605</v>
      </c>
      <c r="B1468">
        <v>3140605</v>
      </c>
      <c r="C1468" t="s">
        <v>141</v>
      </c>
      <c r="D1468">
        <v>2020</v>
      </c>
      <c r="E1468">
        <v>293</v>
      </c>
      <c r="F1468">
        <v>40</v>
      </c>
      <c r="G1468">
        <f t="shared" si="45"/>
        <v>333</v>
      </c>
    </row>
    <row r="1469" spans="1:7" x14ac:dyDescent="0.35">
      <c r="A1469" t="str">
        <f t="shared" si="44"/>
        <v>20203171501</v>
      </c>
      <c r="B1469">
        <v>3171501</v>
      </c>
      <c r="C1469" t="s">
        <v>142</v>
      </c>
      <c r="D1469">
        <v>2020</v>
      </c>
      <c r="E1469">
        <v>252</v>
      </c>
      <c r="F1469">
        <v>0</v>
      </c>
      <c r="G1469">
        <f t="shared" si="45"/>
        <v>252</v>
      </c>
    </row>
    <row r="1470" spans="1:7" x14ac:dyDescent="0.35">
      <c r="A1470" t="str">
        <f t="shared" si="44"/>
        <v>20203140852</v>
      </c>
      <c r="B1470">
        <v>3140852</v>
      </c>
      <c r="C1470" t="s">
        <v>143</v>
      </c>
      <c r="D1470">
        <v>2020</v>
      </c>
      <c r="E1470">
        <v>498</v>
      </c>
      <c r="F1470">
        <v>313</v>
      </c>
      <c r="G1470">
        <f t="shared" si="45"/>
        <v>811</v>
      </c>
    </row>
    <row r="1471" spans="1:7" x14ac:dyDescent="0.35">
      <c r="A1471" t="str">
        <f t="shared" si="44"/>
        <v>20203141009</v>
      </c>
      <c r="B1471">
        <v>3141009</v>
      </c>
      <c r="C1471" t="s">
        <v>144</v>
      </c>
      <c r="D1471">
        <v>2020</v>
      </c>
      <c r="E1471">
        <v>395</v>
      </c>
      <c r="F1471">
        <v>0</v>
      </c>
      <c r="G1471">
        <f t="shared" si="45"/>
        <v>395</v>
      </c>
    </row>
    <row r="1472" spans="1:7" x14ac:dyDescent="0.35">
      <c r="A1472" t="str">
        <f t="shared" si="44"/>
        <v>20203141405</v>
      </c>
      <c r="B1472">
        <v>3141405</v>
      </c>
      <c r="C1472" t="s">
        <v>145</v>
      </c>
      <c r="D1472">
        <v>2020</v>
      </c>
      <c r="E1472">
        <v>747</v>
      </c>
      <c r="F1472">
        <v>0</v>
      </c>
      <c r="G1472">
        <f t="shared" si="45"/>
        <v>747</v>
      </c>
    </row>
    <row r="1473" spans="1:7" x14ac:dyDescent="0.35">
      <c r="A1473" t="str">
        <f t="shared" si="44"/>
        <v>20203141504</v>
      </c>
      <c r="B1473">
        <v>3141504</v>
      </c>
      <c r="C1473" t="s">
        <v>146</v>
      </c>
      <c r="D1473">
        <v>2020</v>
      </c>
      <c r="E1473">
        <v>318</v>
      </c>
      <c r="F1473">
        <v>0</v>
      </c>
      <c r="G1473">
        <f t="shared" si="45"/>
        <v>318</v>
      </c>
    </row>
    <row r="1474" spans="1:7" x14ac:dyDescent="0.35">
      <c r="A1474" t="str">
        <f t="shared" si="44"/>
        <v>20203141801</v>
      </c>
      <c r="B1474">
        <v>3141801</v>
      </c>
      <c r="C1474" t="s">
        <v>147</v>
      </c>
      <c r="D1474">
        <v>2020</v>
      </c>
      <c r="E1474">
        <v>585</v>
      </c>
      <c r="F1474">
        <v>363</v>
      </c>
      <c r="G1474">
        <f t="shared" si="45"/>
        <v>948</v>
      </c>
    </row>
    <row r="1475" spans="1:7" x14ac:dyDescent="0.35">
      <c r="A1475" t="str">
        <f t="shared" ref="A1475:A1538" si="46">D1475&amp;B1475</f>
        <v>20203142007</v>
      </c>
      <c r="B1475">
        <v>3142007</v>
      </c>
      <c r="C1475" t="s">
        <v>148</v>
      </c>
      <c r="D1475">
        <v>2020</v>
      </c>
      <c r="E1475">
        <v>530</v>
      </c>
      <c r="F1475">
        <v>101</v>
      </c>
      <c r="G1475">
        <f t="shared" ref="G1475:G1538" si="47">SUM(E1475:F1475)</f>
        <v>631</v>
      </c>
    </row>
    <row r="1476" spans="1:7" x14ac:dyDescent="0.35">
      <c r="A1476" t="str">
        <f t="shared" si="46"/>
        <v>20203142254</v>
      </c>
      <c r="B1476">
        <v>3142254</v>
      </c>
      <c r="C1476" t="s">
        <v>149</v>
      </c>
      <c r="D1476">
        <v>2020</v>
      </c>
      <c r="E1476">
        <v>117</v>
      </c>
      <c r="F1476">
        <v>146</v>
      </c>
      <c r="G1476">
        <f t="shared" si="47"/>
        <v>263</v>
      </c>
    </row>
    <row r="1477" spans="1:7" x14ac:dyDescent="0.35">
      <c r="A1477" t="str">
        <f t="shared" si="46"/>
        <v>20203142502</v>
      </c>
      <c r="B1477">
        <v>3142502</v>
      </c>
      <c r="C1477" t="s">
        <v>150</v>
      </c>
      <c r="D1477">
        <v>2020</v>
      </c>
      <c r="E1477">
        <v>70</v>
      </c>
      <c r="F1477">
        <v>0</v>
      </c>
      <c r="G1477">
        <f t="shared" si="47"/>
        <v>70</v>
      </c>
    </row>
    <row r="1478" spans="1:7" x14ac:dyDescent="0.35">
      <c r="A1478" t="str">
        <f t="shared" si="46"/>
        <v>20203142700</v>
      </c>
      <c r="B1478">
        <v>3142700</v>
      </c>
      <c r="C1478" t="s">
        <v>151</v>
      </c>
      <c r="D1478">
        <v>2020</v>
      </c>
      <c r="E1478">
        <v>422</v>
      </c>
      <c r="F1478">
        <v>79</v>
      </c>
      <c r="G1478">
        <f t="shared" si="47"/>
        <v>501</v>
      </c>
    </row>
    <row r="1479" spans="1:7" x14ac:dyDescent="0.35">
      <c r="A1479" t="str">
        <f t="shared" si="46"/>
        <v>20203142908</v>
      </c>
      <c r="B1479">
        <v>3142908</v>
      </c>
      <c r="C1479" t="s">
        <v>152</v>
      </c>
      <c r="D1479">
        <v>2020</v>
      </c>
      <c r="E1479">
        <v>232</v>
      </c>
      <c r="F1479">
        <v>225</v>
      </c>
      <c r="G1479">
        <f t="shared" si="47"/>
        <v>457</v>
      </c>
    </row>
    <row r="1480" spans="1:7" x14ac:dyDescent="0.35">
      <c r="A1480" t="str">
        <f t="shared" si="46"/>
        <v>20203143153</v>
      </c>
      <c r="B1480">
        <v>3143153</v>
      </c>
      <c r="C1480" t="s">
        <v>153</v>
      </c>
      <c r="D1480">
        <v>2020</v>
      </c>
      <c r="E1480">
        <v>305</v>
      </c>
      <c r="F1480">
        <v>0</v>
      </c>
      <c r="G1480">
        <f t="shared" si="47"/>
        <v>305</v>
      </c>
    </row>
    <row r="1481" spans="1:7" x14ac:dyDescent="0.35">
      <c r="A1481" t="str">
        <f t="shared" si="46"/>
        <v>20203143302</v>
      </c>
      <c r="B1481">
        <v>3143302</v>
      </c>
      <c r="C1481" t="s">
        <v>154</v>
      </c>
      <c r="D1481">
        <v>2020</v>
      </c>
      <c r="E1481">
        <v>10928</v>
      </c>
      <c r="F1481">
        <v>6535</v>
      </c>
      <c r="G1481">
        <f t="shared" si="47"/>
        <v>17463</v>
      </c>
    </row>
    <row r="1482" spans="1:7" x14ac:dyDescent="0.35">
      <c r="A1482" t="str">
        <f t="shared" si="46"/>
        <v>20203143450</v>
      </c>
      <c r="B1482">
        <v>3143450</v>
      </c>
      <c r="C1482" t="s">
        <v>155</v>
      </c>
      <c r="D1482">
        <v>2020</v>
      </c>
      <c r="E1482">
        <v>390</v>
      </c>
      <c r="F1482">
        <v>0</v>
      </c>
      <c r="G1482">
        <f t="shared" si="47"/>
        <v>390</v>
      </c>
    </row>
    <row r="1483" spans="1:7" x14ac:dyDescent="0.35">
      <c r="A1483" t="str">
        <f t="shared" si="46"/>
        <v>20203143609</v>
      </c>
      <c r="B1483">
        <v>3143609</v>
      </c>
      <c r="C1483" t="s">
        <v>156</v>
      </c>
      <c r="D1483">
        <v>2020</v>
      </c>
      <c r="E1483">
        <v>148</v>
      </c>
      <c r="F1483">
        <v>166</v>
      </c>
      <c r="G1483">
        <f t="shared" si="47"/>
        <v>314</v>
      </c>
    </row>
    <row r="1484" spans="1:7" x14ac:dyDescent="0.35">
      <c r="A1484" t="str">
        <f t="shared" si="46"/>
        <v>20203144003</v>
      </c>
      <c r="B1484">
        <v>3144003</v>
      </c>
      <c r="C1484" t="s">
        <v>157</v>
      </c>
      <c r="D1484">
        <v>2020</v>
      </c>
      <c r="E1484">
        <v>772</v>
      </c>
      <c r="F1484">
        <v>134</v>
      </c>
      <c r="G1484">
        <f t="shared" si="47"/>
        <v>906</v>
      </c>
    </row>
    <row r="1485" spans="1:7" x14ac:dyDescent="0.35">
      <c r="A1485" t="str">
        <f t="shared" si="46"/>
        <v>20203144201</v>
      </c>
      <c r="B1485">
        <v>3144201</v>
      </c>
      <c r="C1485" t="s">
        <v>158</v>
      </c>
      <c r="D1485">
        <v>2020</v>
      </c>
      <c r="E1485">
        <v>167</v>
      </c>
      <c r="F1485">
        <v>0</v>
      </c>
      <c r="G1485">
        <f t="shared" si="47"/>
        <v>167</v>
      </c>
    </row>
    <row r="1486" spans="1:7" x14ac:dyDescent="0.35">
      <c r="A1486" t="str">
        <f t="shared" si="46"/>
        <v>20203144300</v>
      </c>
      <c r="B1486">
        <v>3144300</v>
      </c>
      <c r="C1486" t="s">
        <v>159</v>
      </c>
      <c r="D1486">
        <v>2020</v>
      </c>
      <c r="E1486">
        <v>549</v>
      </c>
      <c r="F1486">
        <v>458</v>
      </c>
      <c r="G1486">
        <f t="shared" si="47"/>
        <v>1007</v>
      </c>
    </row>
    <row r="1487" spans="1:7" x14ac:dyDescent="0.35">
      <c r="A1487" t="str">
        <f t="shared" si="46"/>
        <v>20203144359</v>
      </c>
      <c r="B1487">
        <v>3144359</v>
      </c>
      <c r="C1487" t="s">
        <v>160</v>
      </c>
      <c r="D1487">
        <v>2020</v>
      </c>
      <c r="E1487">
        <v>478</v>
      </c>
      <c r="F1487">
        <v>0</v>
      </c>
      <c r="G1487">
        <f t="shared" si="47"/>
        <v>478</v>
      </c>
    </row>
    <row r="1488" spans="1:7" x14ac:dyDescent="0.35">
      <c r="A1488" t="str">
        <f t="shared" si="46"/>
        <v>20203144375</v>
      </c>
      <c r="B1488">
        <v>3144375</v>
      </c>
      <c r="C1488" t="s">
        <v>161</v>
      </c>
      <c r="D1488">
        <v>2020</v>
      </c>
      <c r="E1488">
        <v>258</v>
      </c>
      <c r="F1488">
        <v>0</v>
      </c>
      <c r="G1488">
        <f t="shared" si="47"/>
        <v>258</v>
      </c>
    </row>
    <row r="1489" spans="1:7" x14ac:dyDescent="0.35">
      <c r="A1489" t="str">
        <f t="shared" si="46"/>
        <v>20203144656</v>
      </c>
      <c r="B1489">
        <v>3144656</v>
      </c>
      <c r="C1489" t="s">
        <v>162</v>
      </c>
      <c r="D1489">
        <v>2020</v>
      </c>
      <c r="E1489">
        <v>616</v>
      </c>
      <c r="F1489">
        <v>0</v>
      </c>
      <c r="G1489">
        <f t="shared" si="47"/>
        <v>616</v>
      </c>
    </row>
    <row r="1490" spans="1:7" x14ac:dyDescent="0.35">
      <c r="A1490" t="str">
        <f t="shared" si="46"/>
        <v>20203144672</v>
      </c>
      <c r="B1490">
        <v>3144672</v>
      </c>
      <c r="C1490" t="s">
        <v>163</v>
      </c>
      <c r="D1490">
        <v>2020</v>
      </c>
      <c r="E1490">
        <v>244</v>
      </c>
      <c r="F1490">
        <v>0</v>
      </c>
      <c r="G1490">
        <f t="shared" si="47"/>
        <v>244</v>
      </c>
    </row>
    <row r="1491" spans="1:7" x14ac:dyDescent="0.35">
      <c r="A1491" t="str">
        <f t="shared" si="46"/>
        <v>20203144904</v>
      </c>
      <c r="B1491">
        <v>3144904</v>
      </c>
      <c r="C1491" t="s">
        <v>164</v>
      </c>
      <c r="D1491">
        <v>2020</v>
      </c>
      <c r="E1491">
        <v>242</v>
      </c>
      <c r="F1491">
        <v>0</v>
      </c>
      <c r="G1491">
        <f t="shared" si="47"/>
        <v>242</v>
      </c>
    </row>
    <row r="1492" spans="1:7" x14ac:dyDescent="0.35">
      <c r="A1492" t="str">
        <f t="shared" si="46"/>
        <v>20203145059</v>
      </c>
      <c r="B1492">
        <v>3145059</v>
      </c>
      <c r="C1492" t="s">
        <v>165</v>
      </c>
      <c r="D1492">
        <v>2020</v>
      </c>
      <c r="E1492">
        <v>353</v>
      </c>
      <c r="F1492">
        <v>65</v>
      </c>
      <c r="G1492">
        <f t="shared" si="47"/>
        <v>418</v>
      </c>
    </row>
    <row r="1493" spans="1:7" x14ac:dyDescent="0.35">
      <c r="A1493" t="str">
        <f t="shared" si="46"/>
        <v>20203145307</v>
      </c>
      <c r="B1493">
        <v>3145307</v>
      </c>
      <c r="C1493" t="s">
        <v>166</v>
      </c>
      <c r="D1493">
        <v>2020</v>
      </c>
      <c r="E1493">
        <v>833</v>
      </c>
      <c r="F1493">
        <v>341</v>
      </c>
      <c r="G1493">
        <f t="shared" si="47"/>
        <v>1174</v>
      </c>
    </row>
    <row r="1494" spans="1:7" x14ac:dyDescent="0.35">
      <c r="A1494" t="str">
        <f t="shared" si="46"/>
        <v>20203145356</v>
      </c>
      <c r="B1494">
        <v>3145356</v>
      </c>
      <c r="C1494" t="s">
        <v>167</v>
      </c>
      <c r="D1494">
        <v>2020</v>
      </c>
      <c r="E1494">
        <v>510</v>
      </c>
      <c r="F1494">
        <v>81</v>
      </c>
      <c r="G1494">
        <f t="shared" si="47"/>
        <v>591</v>
      </c>
    </row>
    <row r="1495" spans="1:7" x14ac:dyDescent="0.35">
      <c r="A1495" t="str">
        <f t="shared" si="46"/>
        <v>20203145372</v>
      </c>
      <c r="B1495">
        <v>3145372</v>
      </c>
      <c r="C1495" t="s">
        <v>168</v>
      </c>
      <c r="D1495">
        <v>2020</v>
      </c>
      <c r="E1495">
        <v>314</v>
      </c>
      <c r="F1495">
        <v>89</v>
      </c>
      <c r="G1495">
        <f t="shared" si="47"/>
        <v>403</v>
      </c>
    </row>
    <row r="1496" spans="1:7" x14ac:dyDescent="0.35">
      <c r="A1496" t="str">
        <f t="shared" si="46"/>
        <v>20203145455</v>
      </c>
      <c r="B1496">
        <v>3145455</v>
      </c>
      <c r="C1496" t="s">
        <v>169</v>
      </c>
      <c r="D1496">
        <v>2020</v>
      </c>
      <c r="E1496">
        <v>406</v>
      </c>
      <c r="F1496">
        <v>0</v>
      </c>
      <c r="G1496">
        <f t="shared" si="47"/>
        <v>406</v>
      </c>
    </row>
    <row r="1497" spans="1:7" x14ac:dyDescent="0.35">
      <c r="A1497" t="str">
        <f t="shared" si="46"/>
        <v>20203146206</v>
      </c>
      <c r="B1497">
        <v>3146206</v>
      </c>
      <c r="C1497" t="s">
        <v>170</v>
      </c>
      <c r="D1497">
        <v>2020</v>
      </c>
      <c r="E1497">
        <v>208</v>
      </c>
      <c r="F1497">
        <v>30</v>
      </c>
      <c r="G1497">
        <f t="shared" si="47"/>
        <v>238</v>
      </c>
    </row>
    <row r="1498" spans="1:7" x14ac:dyDescent="0.35">
      <c r="A1498" t="str">
        <f t="shared" si="46"/>
        <v>20203146255</v>
      </c>
      <c r="B1498">
        <v>3146255</v>
      </c>
      <c r="C1498" t="s">
        <v>171</v>
      </c>
      <c r="D1498">
        <v>2020</v>
      </c>
      <c r="E1498">
        <v>377</v>
      </c>
      <c r="F1498">
        <v>0</v>
      </c>
      <c r="G1498">
        <f t="shared" si="47"/>
        <v>377</v>
      </c>
    </row>
    <row r="1499" spans="1:7" x14ac:dyDescent="0.35">
      <c r="A1499" t="str">
        <f t="shared" si="46"/>
        <v>20203146305</v>
      </c>
      <c r="B1499">
        <v>3146305</v>
      </c>
      <c r="C1499" t="s">
        <v>172</v>
      </c>
      <c r="D1499">
        <v>2020</v>
      </c>
      <c r="E1499">
        <v>750</v>
      </c>
      <c r="F1499">
        <v>404</v>
      </c>
      <c r="G1499">
        <f t="shared" si="47"/>
        <v>1154</v>
      </c>
    </row>
    <row r="1500" spans="1:7" x14ac:dyDescent="0.35">
      <c r="A1500" t="str">
        <f t="shared" si="46"/>
        <v>20203146552</v>
      </c>
      <c r="B1500">
        <v>3146552</v>
      </c>
      <c r="C1500" t="s">
        <v>173</v>
      </c>
      <c r="D1500">
        <v>2020</v>
      </c>
      <c r="E1500">
        <v>425</v>
      </c>
      <c r="F1500">
        <v>151</v>
      </c>
      <c r="G1500">
        <f t="shared" si="47"/>
        <v>576</v>
      </c>
    </row>
    <row r="1501" spans="1:7" x14ac:dyDescent="0.35">
      <c r="A1501" t="str">
        <f t="shared" si="46"/>
        <v>20203146750</v>
      </c>
      <c r="B1501">
        <v>3146750</v>
      </c>
      <c r="C1501" t="s">
        <v>174</v>
      </c>
      <c r="D1501">
        <v>2020</v>
      </c>
      <c r="E1501">
        <v>349</v>
      </c>
      <c r="F1501">
        <v>31</v>
      </c>
      <c r="G1501">
        <f t="shared" si="47"/>
        <v>380</v>
      </c>
    </row>
    <row r="1502" spans="1:7" x14ac:dyDescent="0.35">
      <c r="A1502" t="str">
        <f t="shared" si="46"/>
        <v>20203147956</v>
      </c>
      <c r="B1502">
        <v>3147956</v>
      </c>
      <c r="C1502" t="s">
        <v>175</v>
      </c>
      <c r="D1502">
        <v>2020</v>
      </c>
      <c r="E1502">
        <v>255</v>
      </c>
      <c r="F1502">
        <v>225</v>
      </c>
      <c r="G1502">
        <f t="shared" si="47"/>
        <v>480</v>
      </c>
    </row>
    <row r="1503" spans="1:7" x14ac:dyDescent="0.35">
      <c r="A1503" t="str">
        <f t="shared" si="46"/>
        <v>20203148400</v>
      </c>
      <c r="B1503">
        <v>3148400</v>
      </c>
      <c r="C1503" t="s">
        <v>176</v>
      </c>
      <c r="D1503">
        <v>2020</v>
      </c>
      <c r="E1503">
        <v>303</v>
      </c>
      <c r="F1503">
        <v>105</v>
      </c>
      <c r="G1503">
        <f t="shared" si="47"/>
        <v>408</v>
      </c>
    </row>
    <row r="1504" spans="1:7" x14ac:dyDescent="0.35">
      <c r="A1504" t="str">
        <f t="shared" si="46"/>
        <v>20203148509</v>
      </c>
      <c r="B1504">
        <v>3148509</v>
      </c>
      <c r="C1504" t="s">
        <v>177</v>
      </c>
      <c r="D1504">
        <v>2020</v>
      </c>
      <c r="E1504">
        <v>245</v>
      </c>
      <c r="F1504">
        <v>0</v>
      </c>
      <c r="G1504">
        <f t="shared" si="47"/>
        <v>245</v>
      </c>
    </row>
    <row r="1505" spans="1:7" x14ac:dyDescent="0.35">
      <c r="A1505" t="str">
        <f t="shared" si="46"/>
        <v>20203148608</v>
      </c>
      <c r="B1505">
        <v>3148608</v>
      </c>
      <c r="C1505" t="s">
        <v>178</v>
      </c>
      <c r="D1505">
        <v>2020</v>
      </c>
      <c r="E1505">
        <v>372</v>
      </c>
      <c r="F1505">
        <v>340</v>
      </c>
      <c r="G1505">
        <f t="shared" si="47"/>
        <v>712</v>
      </c>
    </row>
    <row r="1506" spans="1:7" x14ac:dyDescent="0.35">
      <c r="A1506" t="str">
        <f t="shared" si="46"/>
        <v>20203148707</v>
      </c>
      <c r="B1506">
        <v>3148707</v>
      </c>
      <c r="C1506" t="s">
        <v>179</v>
      </c>
      <c r="D1506">
        <v>2020</v>
      </c>
      <c r="E1506">
        <v>1318</v>
      </c>
      <c r="F1506">
        <v>141</v>
      </c>
      <c r="G1506">
        <f t="shared" si="47"/>
        <v>1459</v>
      </c>
    </row>
    <row r="1507" spans="1:7" x14ac:dyDescent="0.35">
      <c r="A1507" t="str">
        <f t="shared" si="46"/>
        <v>20203149150</v>
      </c>
      <c r="B1507">
        <v>3149150</v>
      </c>
      <c r="C1507" t="s">
        <v>180</v>
      </c>
      <c r="D1507">
        <v>2020</v>
      </c>
      <c r="E1507">
        <v>467</v>
      </c>
      <c r="F1507">
        <v>0</v>
      </c>
      <c r="G1507">
        <f t="shared" si="47"/>
        <v>467</v>
      </c>
    </row>
    <row r="1508" spans="1:7" x14ac:dyDescent="0.35">
      <c r="A1508" t="str">
        <f t="shared" si="46"/>
        <v>20203149952</v>
      </c>
      <c r="B1508">
        <v>3149952</v>
      </c>
      <c r="C1508" t="s">
        <v>181</v>
      </c>
      <c r="D1508">
        <v>2020</v>
      </c>
      <c r="E1508">
        <v>541</v>
      </c>
      <c r="F1508">
        <v>234</v>
      </c>
      <c r="G1508">
        <f t="shared" si="47"/>
        <v>775</v>
      </c>
    </row>
    <row r="1509" spans="1:7" x14ac:dyDescent="0.35">
      <c r="A1509" t="str">
        <f t="shared" si="46"/>
        <v>20203150000</v>
      </c>
      <c r="B1509">
        <v>3150000</v>
      </c>
      <c r="C1509" t="s">
        <v>182</v>
      </c>
      <c r="D1509">
        <v>2020</v>
      </c>
      <c r="E1509">
        <v>260</v>
      </c>
      <c r="F1509">
        <v>0</v>
      </c>
      <c r="G1509">
        <f t="shared" si="47"/>
        <v>260</v>
      </c>
    </row>
    <row r="1510" spans="1:7" x14ac:dyDescent="0.35">
      <c r="A1510" t="str">
        <f t="shared" si="46"/>
        <v>20203150158</v>
      </c>
      <c r="B1510">
        <v>3150158</v>
      </c>
      <c r="C1510" t="s">
        <v>183</v>
      </c>
      <c r="D1510">
        <v>2020</v>
      </c>
      <c r="E1510">
        <v>626</v>
      </c>
      <c r="F1510">
        <v>0</v>
      </c>
      <c r="G1510">
        <f t="shared" si="47"/>
        <v>626</v>
      </c>
    </row>
    <row r="1511" spans="1:7" x14ac:dyDescent="0.35">
      <c r="A1511" t="str">
        <f t="shared" si="46"/>
        <v>20203150570</v>
      </c>
      <c r="B1511">
        <v>3150570</v>
      </c>
      <c r="C1511" t="s">
        <v>184</v>
      </c>
      <c r="D1511">
        <v>2020</v>
      </c>
      <c r="E1511">
        <v>440</v>
      </c>
      <c r="F1511">
        <v>0</v>
      </c>
      <c r="G1511">
        <f t="shared" si="47"/>
        <v>440</v>
      </c>
    </row>
    <row r="1512" spans="1:7" x14ac:dyDescent="0.35">
      <c r="A1512" t="str">
        <f t="shared" si="46"/>
        <v>20203151206</v>
      </c>
      <c r="B1512">
        <v>3151206</v>
      </c>
      <c r="C1512" t="s">
        <v>185</v>
      </c>
      <c r="D1512">
        <v>2020</v>
      </c>
      <c r="E1512">
        <v>2811</v>
      </c>
      <c r="F1512">
        <v>113</v>
      </c>
      <c r="G1512">
        <f t="shared" si="47"/>
        <v>2924</v>
      </c>
    </row>
    <row r="1513" spans="1:7" x14ac:dyDescent="0.35">
      <c r="A1513" t="str">
        <f t="shared" si="46"/>
        <v>20203151909</v>
      </c>
      <c r="B1513">
        <v>3151909</v>
      </c>
      <c r="C1513" t="s">
        <v>186</v>
      </c>
      <c r="D1513">
        <v>2020</v>
      </c>
      <c r="E1513">
        <v>76</v>
      </c>
      <c r="F1513">
        <v>45</v>
      </c>
      <c r="G1513">
        <f t="shared" si="47"/>
        <v>121</v>
      </c>
    </row>
    <row r="1514" spans="1:7" x14ac:dyDescent="0.35">
      <c r="A1514" t="str">
        <f t="shared" si="46"/>
        <v>20203152131</v>
      </c>
      <c r="B1514">
        <v>3152131</v>
      </c>
      <c r="C1514" t="s">
        <v>187</v>
      </c>
      <c r="D1514">
        <v>2020</v>
      </c>
      <c r="E1514">
        <v>306</v>
      </c>
      <c r="F1514">
        <v>0</v>
      </c>
      <c r="G1514">
        <f t="shared" si="47"/>
        <v>306</v>
      </c>
    </row>
    <row r="1515" spans="1:7" x14ac:dyDescent="0.35">
      <c r="A1515" t="str">
        <f t="shared" si="46"/>
        <v>20203152170</v>
      </c>
      <c r="B1515">
        <v>3152170</v>
      </c>
      <c r="C1515" t="s">
        <v>188</v>
      </c>
      <c r="D1515">
        <v>2020</v>
      </c>
      <c r="E1515">
        <v>793</v>
      </c>
      <c r="F1515">
        <v>663</v>
      </c>
      <c r="G1515">
        <f t="shared" si="47"/>
        <v>1456</v>
      </c>
    </row>
    <row r="1516" spans="1:7" x14ac:dyDescent="0.35">
      <c r="A1516" t="str">
        <f t="shared" si="46"/>
        <v>20203152204</v>
      </c>
      <c r="B1516">
        <v>3152204</v>
      </c>
      <c r="C1516" t="s">
        <v>189</v>
      </c>
      <c r="D1516">
        <v>2020</v>
      </c>
      <c r="E1516">
        <v>670</v>
      </c>
      <c r="F1516">
        <v>444</v>
      </c>
      <c r="G1516">
        <f t="shared" si="47"/>
        <v>1114</v>
      </c>
    </row>
    <row r="1517" spans="1:7" x14ac:dyDescent="0.35">
      <c r="A1517" t="str">
        <f t="shared" si="46"/>
        <v>20203152402</v>
      </c>
      <c r="B1517">
        <v>3152402</v>
      </c>
      <c r="C1517" t="s">
        <v>190</v>
      </c>
      <c r="D1517">
        <v>2020</v>
      </c>
      <c r="E1517">
        <v>636</v>
      </c>
      <c r="F1517">
        <v>257</v>
      </c>
      <c r="G1517">
        <f t="shared" si="47"/>
        <v>893</v>
      </c>
    </row>
    <row r="1518" spans="1:7" x14ac:dyDescent="0.35">
      <c r="A1518" t="str">
        <f t="shared" si="46"/>
        <v>20202109205</v>
      </c>
      <c r="B1518">
        <v>2109205</v>
      </c>
      <c r="C1518" t="s">
        <v>191</v>
      </c>
      <c r="D1518">
        <v>2020</v>
      </c>
      <c r="E1518">
        <v>1137</v>
      </c>
      <c r="F1518">
        <v>1163</v>
      </c>
      <c r="G1518">
        <f t="shared" si="47"/>
        <v>2300</v>
      </c>
    </row>
    <row r="1519" spans="1:7" x14ac:dyDescent="0.35">
      <c r="A1519" t="str">
        <f t="shared" si="46"/>
        <v>20203153301</v>
      </c>
      <c r="B1519">
        <v>3153301</v>
      </c>
      <c r="C1519" t="s">
        <v>192</v>
      </c>
      <c r="D1519">
        <v>2020</v>
      </c>
      <c r="E1519">
        <v>267</v>
      </c>
      <c r="F1519">
        <v>0</v>
      </c>
      <c r="G1519">
        <f t="shared" si="47"/>
        <v>267</v>
      </c>
    </row>
    <row r="1520" spans="1:7" x14ac:dyDescent="0.35">
      <c r="A1520" t="str">
        <f t="shared" si="46"/>
        <v>20203154309</v>
      </c>
      <c r="B1520">
        <v>3154309</v>
      </c>
      <c r="C1520" t="s">
        <v>193</v>
      </c>
      <c r="D1520">
        <v>2020</v>
      </c>
      <c r="E1520">
        <v>912</v>
      </c>
      <c r="F1520">
        <v>592</v>
      </c>
      <c r="G1520">
        <f t="shared" si="47"/>
        <v>1504</v>
      </c>
    </row>
    <row r="1521" spans="1:7" x14ac:dyDescent="0.35">
      <c r="A1521" t="str">
        <f t="shared" si="46"/>
        <v>20201718550</v>
      </c>
      <c r="B1521">
        <v>1718550</v>
      </c>
      <c r="C1521" t="s">
        <v>194</v>
      </c>
      <c r="D1521">
        <v>2020</v>
      </c>
      <c r="E1521">
        <v>379</v>
      </c>
      <c r="F1521">
        <v>369</v>
      </c>
      <c r="G1521">
        <f t="shared" si="47"/>
        <v>748</v>
      </c>
    </row>
    <row r="1522" spans="1:7" x14ac:dyDescent="0.35">
      <c r="A1522" t="str">
        <f t="shared" si="46"/>
        <v>20203154507</v>
      </c>
      <c r="B1522">
        <v>3154507</v>
      </c>
      <c r="C1522" t="s">
        <v>195</v>
      </c>
      <c r="D1522">
        <v>2020</v>
      </c>
      <c r="E1522">
        <v>495</v>
      </c>
      <c r="F1522">
        <v>428</v>
      </c>
      <c r="G1522">
        <f t="shared" si="47"/>
        <v>923</v>
      </c>
    </row>
    <row r="1523" spans="1:7" x14ac:dyDescent="0.35">
      <c r="A1523" t="str">
        <f t="shared" si="46"/>
        <v>20203155108</v>
      </c>
      <c r="B1523">
        <v>3155108</v>
      </c>
      <c r="C1523" t="s">
        <v>196</v>
      </c>
      <c r="D1523">
        <v>2020</v>
      </c>
      <c r="E1523">
        <v>129</v>
      </c>
      <c r="F1523">
        <v>148</v>
      </c>
      <c r="G1523">
        <f t="shared" si="47"/>
        <v>277</v>
      </c>
    </row>
    <row r="1524" spans="1:7" x14ac:dyDescent="0.35">
      <c r="A1524" t="str">
        <f t="shared" si="46"/>
        <v>20203155603</v>
      </c>
      <c r="B1524">
        <v>3155603</v>
      </c>
      <c r="C1524" t="s">
        <v>197</v>
      </c>
      <c r="D1524">
        <v>2020</v>
      </c>
      <c r="E1524">
        <v>1179</v>
      </c>
      <c r="F1524">
        <v>693</v>
      </c>
      <c r="G1524">
        <f t="shared" si="47"/>
        <v>1872</v>
      </c>
    </row>
    <row r="1525" spans="1:7" x14ac:dyDescent="0.35">
      <c r="A1525" t="str">
        <f t="shared" si="46"/>
        <v>20203156007</v>
      </c>
      <c r="B1525">
        <v>3156007</v>
      </c>
      <c r="C1525" t="s">
        <v>198</v>
      </c>
      <c r="D1525">
        <v>2020</v>
      </c>
      <c r="E1525">
        <v>539</v>
      </c>
      <c r="F1525">
        <v>130</v>
      </c>
      <c r="G1525">
        <f t="shared" si="47"/>
        <v>669</v>
      </c>
    </row>
    <row r="1526" spans="1:7" x14ac:dyDescent="0.35">
      <c r="A1526" t="str">
        <f t="shared" si="46"/>
        <v>20203156502</v>
      </c>
      <c r="B1526">
        <v>3156502</v>
      </c>
      <c r="C1526" t="s">
        <v>199</v>
      </c>
      <c r="D1526">
        <v>2020</v>
      </c>
      <c r="E1526">
        <v>235</v>
      </c>
      <c r="F1526">
        <v>0</v>
      </c>
      <c r="G1526">
        <f t="shared" si="47"/>
        <v>235</v>
      </c>
    </row>
    <row r="1527" spans="1:7" x14ac:dyDescent="0.35">
      <c r="A1527" t="str">
        <f t="shared" si="46"/>
        <v>20203156601</v>
      </c>
      <c r="B1527">
        <v>3156601</v>
      </c>
      <c r="C1527" t="s">
        <v>200</v>
      </c>
      <c r="D1527">
        <v>2020</v>
      </c>
      <c r="E1527">
        <v>558</v>
      </c>
      <c r="F1527">
        <v>429</v>
      </c>
      <c r="G1527">
        <f t="shared" si="47"/>
        <v>987</v>
      </c>
    </row>
    <row r="1528" spans="1:7" x14ac:dyDescent="0.35">
      <c r="A1528" t="str">
        <f t="shared" si="46"/>
        <v>20203156809</v>
      </c>
      <c r="B1528">
        <v>3156809</v>
      </c>
      <c r="C1528" t="s">
        <v>201</v>
      </c>
      <c r="D1528">
        <v>2020</v>
      </c>
      <c r="E1528">
        <v>366</v>
      </c>
      <c r="F1528">
        <v>0</v>
      </c>
      <c r="G1528">
        <f t="shared" si="47"/>
        <v>366</v>
      </c>
    </row>
    <row r="1529" spans="1:7" x14ac:dyDescent="0.35">
      <c r="A1529" t="str">
        <f t="shared" si="46"/>
        <v>20203157005</v>
      </c>
      <c r="B1529">
        <v>3157005</v>
      </c>
      <c r="C1529" t="s">
        <v>202</v>
      </c>
      <c r="D1529">
        <v>2020</v>
      </c>
      <c r="E1529">
        <v>735</v>
      </c>
      <c r="F1529">
        <v>80</v>
      </c>
      <c r="G1529">
        <f t="shared" si="47"/>
        <v>815</v>
      </c>
    </row>
    <row r="1530" spans="1:7" x14ac:dyDescent="0.35">
      <c r="A1530" t="str">
        <f t="shared" si="46"/>
        <v>20203157104</v>
      </c>
      <c r="B1530">
        <v>3157104</v>
      </c>
      <c r="C1530" t="s">
        <v>203</v>
      </c>
      <c r="D1530">
        <v>2020</v>
      </c>
      <c r="E1530">
        <v>464</v>
      </c>
      <c r="F1530">
        <v>0</v>
      </c>
      <c r="G1530">
        <f t="shared" si="47"/>
        <v>464</v>
      </c>
    </row>
    <row r="1531" spans="1:7" x14ac:dyDescent="0.35">
      <c r="A1531" t="str">
        <f t="shared" si="46"/>
        <v>20203157252</v>
      </c>
      <c r="B1531">
        <v>3157252</v>
      </c>
      <c r="C1531" t="s">
        <v>204</v>
      </c>
      <c r="D1531">
        <v>2020</v>
      </c>
      <c r="E1531">
        <v>266</v>
      </c>
      <c r="F1531">
        <v>235</v>
      </c>
      <c r="G1531">
        <f t="shared" si="47"/>
        <v>501</v>
      </c>
    </row>
    <row r="1532" spans="1:7" x14ac:dyDescent="0.35">
      <c r="A1532" t="str">
        <f t="shared" si="46"/>
        <v>20203157377</v>
      </c>
      <c r="B1532">
        <v>3157377</v>
      </c>
      <c r="C1532" t="s">
        <v>205</v>
      </c>
      <c r="D1532">
        <v>2020</v>
      </c>
      <c r="E1532">
        <v>263</v>
      </c>
      <c r="F1532">
        <v>35</v>
      </c>
      <c r="G1532">
        <f t="shared" si="47"/>
        <v>298</v>
      </c>
    </row>
    <row r="1533" spans="1:7" x14ac:dyDescent="0.35">
      <c r="A1533" t="str">
        <f t="shared" si="46"/>
        <v>20203157500</v>
      </c>
      <c r="B1533">
        <v>3157500</v>
      </c>
      <c r="C1533" t="s">
        <v>206</v>
      </c>
      <c r="D1533">
        <v>2020</v>
      </c>
      <c r="E1533">
        <v>306</v>
      </c>
      <c r="F1533">
        <v>0</v>
      </c>
      <c r="G1533">
        <f t="shared" si="47"/>
        <v>306</v>
      </c>
    </row>
    <row r="1534" spans="1:7" x14ac:dyDescent="0.35">
      <c r="A1534" t="str">
        <f t="shared" si="46"/>
        <v>20203157609</v>
      </c>
      <c r="B1534">
        <v>3157609</v>
      </c>
      <c r="C1534" t="s">
        <v>207</v>
      </c>
      <c r="D1534">
        <v>2020</v>
      </c>
      <c r="E1534">
        <v>244</v>
      </c>
      <c r="F1534">
        <v>0</v>
      </c>
      <c r="G1534">
        <f t="shared" si="47"/>
        <v>244</v>
      </c>
    </row>
    <row r="1535" spans="1:7" x14ac:dyDescent="0.35">
      <c r="A1535" t="str">
        <f t="shared" si="46"/>
        <v>20203157658</v>
      </c>
      <c r="B1535">
        <v>3157658</v>
      </c>
      <c r="C1535" t="s">
        <v>208</v>
      </c>
      <c r="D1535">
        <v>2020</v>
      </c>
      <c r="E1535">
        <v>219</v>
      </c>
      <c r="F1535">
        <v>53</v>
      </c>
      <c r="G1535">
        <f t="shared" si="47"/>
        <v>272</v>
      </c>
    </row>
    <row r="1536" spans="1:7" x14ac:dyDescent="0.35">
      <c r="A1536" t="str">
        <f t="shared" si="46"/>
        <v>20203158102</v>
      </c>
      <c r="B1536">
        <v>3158102</v>
      </c>
      <c r="C1536" t="s">
        <v>209</v>
      </c>
      <c r="D1536">
        <v>2020</v>
      </c>
      <c r="E1536">
        <v>185</v>
      </c>
      <c r="F1536">
        <v>56</v>
      </c>
      <c r="G1536">
        <f t="shared" si="47"/>
        <v>241</v>
      </c>
    </row>
    <row r="1537" spans="1:7" x14ac:dyDescent="0.35">
      <c r="A1537" t="str">
        <f t="shared" si="46"/>
        <v>20203158201</v>
      </c>
      <c r="B1537">
        <v>3158201</v>
      </c>
      <c r="C1537" t="s">
        <v>210</v>
      </c>
      <c r="D1537">
        <v>2020</v>
      </c>
      <c r="E1537">
        <v>363</v>
      </c>
      <c r="F1537">
        <v>17</v>
      </c>
      <c r="G1537">
        <f t="shared" si="47"/>
        <v>380</v>
      </c>
    </row>
    <row r="1538" spans="1:7" x14ac:dyDescent="0.35">
      <c r="A1538" t="str">
        <f t="shared" si="46"/>
        <v>20203159357</v>
      </c>
      <c r="B1538">
        <v>3159357</v>
      </c>
      <c r="C1538" t="s">
        <v>211</v>
      </c>
      <c r="D1538">
        <v>2020</v>
      </c>
      <c r="E1538">
        <v>438</v>
      </c>
      <c r="F1538">
        <v>0</v>
      </c>
      <c r="G1538">
        <f t="shared" si="47"/>
        <v>438</v>
      </c>
    </row>
    <row r="1539" spans="1:7" x14ac:dyDescent="0.35">
      <c r="A1539" t="str">
        <f t="shared" ref="A1539:A1602" si="48">D1539&amp;B1539</f>
        <v>20203159506</v>
      </c>
      <c r="B1539">
        <v>3159506</v>
      </c>
      <c r="C1539" t="s">
        <v>212</v>
      </c>
      <c r="D1539">
        <v>2020</v>
      </c>
      <c r="E1539">
        <v>303</v>
      </c>
      <c r="F1539">
        <v>104</v>
      </c>
      <c r="G1539">
        <f t="shared" ref="G1539:G1602" si="49">SUM(E1539:F1539)</f>
        <v>407</v>
      </c>
    </row>
    <row r="1540" spans="1:7" x14ac:dyDescent="0.35">
      <c r="A1540" t="str">
        <f t="shared" si="48"/>
        <v>20203160207</v>
      </c>
      <c r="B1540">
        <v>3160207</v>
      </c>
      <c r="C1540" t="s">
        <v>213</v>
      </c>
      <c r="D1540">
        <v>2020</v>
      </c>
      <c r="E1540">
        <v>251</v>
      </c>
      <c r="F1540">
        <v>0</v>
      </c>
      <c r="G1540">
        <f t="shared" si="49"/>
        <v>251</v>
      </c>
    </row>
    <row r="1541" spans="1:7" x14ac:dyDescent="0.35">
      <c r="A1541" t="str">
        <f t="shared" si="48"/>
        <v>20203160306</v>
      </c>
      <c r="B1541">
        <v>3160306</v>
      </c>
      <c r="C1541" t="s">
        <v>214</v>
      </c>
      <c r="D1541">
        <v>2020</v>
      </c>
      <c r="E1541">
        <v>823</v>
      </c>
      <c r="F1541">
        <v>0</v>
      </c>
      <c r="G1541">
        <f t="shared" si="49"/>
        <v>823</v>
      </c>
    </row>
    <row r="1542" spans="1:7" x14ac:dyDescent="0.35">
      <c r="A1542" t="str">
        <f t="shared" si="48"/>
        <v>20203160454</v>
      </c>
      <c r="B1542">
        <v>3160454</v>
      </c>
      <c r="C1542" t="s">
        <v>215</v>
      </c>
      <c r="D1542">
        <v>2020</v>
      </c>
      <c r="E1542">
        <v>402</v>
      </c>
      <c r="F1542">
        <v>396</v>
      </c>
      <c r="G1542">
        <f t="shared" si="49"/>
        <v>798</v>
      </c>
    </row>
    <row r="1543" spans="1:7" x14ac:dyDescent="0.35">
      <c r="A1543" t="str">
        <f t="shared" si="48"/>
        <v>20203160603</v>
      </c>
      <c r="B1543">
        <v>3160603</v>
      </c>
      <c r="C1543" t="s">
        <v>216</v>
      </c>
      <c r="D1543">
        <v>2020</v>
      </c>
      <c r="E1543">
        <v>145</v>
      </c>
      <c r="F1543">
        <v>0</v>
      </c>
      <c r="G1543">
        <f t="shared" si="49"/>
        <v>145</v>
      </c>
    </row>
    <row r="1544" spans="1:7" x14ac:dyDescent="0.35">
      <c r="A1544" t="str">
        <f t="shared" si="48"/>
        <v>20203160959</v>
      </c>
      <c r="B1544">
        <v>3160959</v>
      </c>
      <c r="C1544" t="s">
        <v>217</v>
      </c>
      <c r="D1544">
        <v>2020</v>
      </c>
      <c r="E1544">
        <v>441</v>
      </c>
      <c r="F1544">
        <v>184</v>
      </c>
      <c r="G1544">
        <f t="shared" si="49"/>
        <v>625</v>
      </c>
    </row>
    <row r="1545" spans="1:7" x14ac:dyDescent="0.35">
      <c r="A1545" t="str">
        <f t="shared" si="48"/>
        <v>20203161056</v>
      </c>
      <c r="B1545">
        <v>3161056</v>
      </c>
      <c r="C1545" t="s">
        <v>218</v>
      </c>
      <c r="D1545">
        <v>2020</v>
      </c>
      <c r="E1545">
        <v>219</v>
      </c>
      <c r="F1545">
        <v>0</v>
      </c>
      <c r="G1545">
        <f t="shared" si="49"/>
        <v>219</v>
      </c>
    </row>
    <row r="1546" spans="1:7" x14ac:dyDescent="0.35">
      <c r="A1546" t="str">
        <f t="shared" si="48"/>
        <v>20202513984</v>
      </c>
      <c r="B1546">
        <v>2513984</v>
      </c>
      <c r="C1546" t="s">
        <v>219</v>
      </c>
      <c r="D1546">
        <v>2020</v>
      </c>
      <c r="E1546">
        <v>225</v>
      </c>
      <c r="F1546">
        <v>212</v>
      </c>
      <c r="G1546">
        <f t="shared" si="49"/>
        <v>437</v>
      </c>
    </row>
    <row r="1547" spans="1:7" x14ac:dyDescent="0.35">
      <c r="A1547" t="str">
        <f t="shared" si="48"/>
        <v>20203161601</v>
      </c>
      <c r="B1547">
        <v>3161601</v>
      </c>
      <c r="C1547" t="s">
        <v>220</v>
      </c>
      <c r="D1547">
        <v>2020</v>
      </c>
      <c r="E1547">
        <v>252</v>
      </c>
      <c r="F1547">
        <v>75</v>
      </c>
      <c r="G1547">
        <f t="shared" si="49"/>
        <v>327</v>
      </c>
    </row>
    <row r="1548" spans="1:7" x14ac:dyDescent="0.35">
      <c r="A1548" t="str">
        <f t="shared" si="48"/>
        <v>20203161650</v>
      </c>
      <c r="B1548">
        <v>3161650</v>
      </c>
      <c r="C1548" t="s">
        <v>221</v>
      </c>
      <c r="D1548">
        <v>2020</v>
      </c>
      <c r="E1548">
        <v>208</v>
      </c>
      <c r="F1548">
        <v>0</v>
      </c>
      <c r="G1548">
        <f t="shared" si="49"/>
        <v>208</v>
      </c>
    </row>
    <row r="1549" spans="1:7" x14ac:dyDescent="0.35">
      <c r="A1549" t="str">
        <f t="shared" si="48"/>
        <v>20203125507</v>
      </c>
      <c r="B1549">
        <v>3125507</v>
      </c>
      <c r="C1549" t="s">
        <v>222</v>
      </c>
      <c r="D1549">
        <v>2020</v>
      </c>
      <c r="E1549">
        <v>177</v>
      </c>
      <c r="F1549">
        <v>0</v>
      </c>
      <c r="G1549">
        <f t="shared" si="49"/>
        <v>177</v>
      </c>
    </row>
    <row r="1550" spans="1:7" x14ac:dyDescent="0.35">
      <c r="A1550" t="str">
        <f t="shared" si="48"/>
        <v>20203162252</v>
      </c>
      <c r="B1550">
        <v>3162252</v>
      </c>
      <c r="C1550" t="s">
        <v>223</v>
      </c>
      <c r="D1550">
        <v>2020</v>
      </c>
      <c r="E1550">
        <v>295</v>
      </c>
      <c r="F1550">
        <v>62</v>
      </c>
      <c r="G1550">
        <f t="shared" si="49"/>
        <v>357</v>
      </c>
    </row>
    <row r="1551" spans="1:7" x14ac:dyDescent="0.35">
      <c r="A1551" t="str">
        <f t="shared" si="48"/>
        <v>20203162401</v>
      </c>
      <c r="B1551">
        <v>3162401</v>
      </c>
      <c r="C1551" t="s">
        <v>224</v>
      </c>
      <c r="D1551">
        <v>2020</v>
      </c>
      <c r="E1551">
        <v>1151</v>
      </c>
      <c r="F1551">
        <v>870</v>
      </c>
      <c r="G1551">
        <f t="shared" si="49"/>
        <v>2021</v>
      </c>
    </row>
    <row r="1552" spans="1:7" x14ac:dyDescent="0.35">
      <c r="A1552" t="str">
        <f t="shared" si="48"/>
        <v>20203162450</v>
      </c>
      <c r="B1552">
        <v>3162450</v>
      </c>
      <c r="C1552" t="s">
        <v>225</v>
      </c>
      <c r="D1552">
        <v>2020</v>
      </c>
      <c r="E1552">
        <v>315</v>
      </c>
      <c r="F1552">
        <v>248</v>
      </c>
      <c r="G1552">
        <f t="shared" si="49"/>
        <v>563</v>
      </c>
    </row>
    <row r="1553" spans="1:7" x14ac:dyDescent="0.35">
      <c r="A1553" t="str">
        <f t="shared" si="48"/>
        <v>20203162575</v>
      </c>
      <c r="B1553">
        <v>3162575</v>
      </c>
      <c r="C1553" t="s">
        <v>226</v>
      </c>
      <c r="D1553">
        <v>2020</v>
      </c>
      <c r="E1553">
        <v>363</v>
      </c>
      <c r="F1553">
        <v>0</v>
      </c>
      <c r="G1553">
        <f t="shared" si="49"/>
        <v>363</v>
      </c>
    </row>
    <row r="1554" spans="1:7" x14ac:dyDescent="0.35">
      <c r="A1554" t="str">
        <f t="shared" si="48"/>
        <v>20203162658</v>
      </c>
      <c r="B1554">
        <v>3162658</v>
      </c>
      <c r="C1554" t="s">
        <v>227</v>
      </c>
      <c r="D1554">
        <v>2020</v>
      </c>
      <c r="E1554">
        <v>208</v>
      </c>
      <c r="F1554">
        <v>0</v>
      </c>
      <c r="G1554">
        <f t="shared" si="49"/>
        <v>208</v>
      </c>
    </row>
    <row r="1555" spans="1:7" x14ac:dyDescent="0.35">
      <c r="A1555" t="str">
        <f t="shared" si="48"/>
        <v>20202111052</v>
      </c>
      <c r="B1555">
        <v>2111052</v>
      </c>
      <c r="C1555" t="s">
        <v>228</v>
      </c>
      <c r="D1555">
        <v>2020</v>
      </c>
      <c r="E1555">
        <v>899</v>
      </c>
      <c r="F1555">
        <v>786</v>
      </c>
      <c r="G1555">
        <f t="shared" si="49"/>
        <v>1685</v>
      </c>
    </row>
    <row r="1556" spans="1:7" x14ac:dyDescent="0.35">
      <c r="A1556" t="str">
        <f t="shared" si="48"/>
        <v>20203162807</v>
      </c>
      <c r="B1556">
        <v>3162807</v>
      </c>
      <c r="C1556" t="s">
        <v>229</v>
      </c>
      <c r="D1556">
        <v>2020</v>
      </c>
      <c r="E1556">
        <v>899</v>
      </c>
      <c r="F1556">
        <v>71</v>
      </c>
      <c r="G1556">
        <f t="shared" si="49"/>
        <v>970</v>
      </c>
    </row>
    <row r="1557" spans="1:7" x14ac:dyDescent="0.35">
      <c r="A1557" t="str">
        <f t="shared" si="48"/>
        <v>20203163003</v>
      </c>
      <c r="B1557">
        <v>3163003</v>
      </c>
      <c r="C1557" t="s">
        <v>230</v>
      </c>
      <c r="D1557">
        <v>2020</v>
      </c>
      <c r="E1557">
        <v>248</v>
      </c>
      <c r="F1557">
        <v>71</v>
      </c>
      <c r="G1557">
        <f t="shared" si="49"/>
        <v>319</v>
      </c>
    </row>
    <row r="1558" spans="1:7" x14ac:dyDescent="0.35">
      <c r="A1558" t="str">
        <f t="shared" si="48"/>
        <v>20202210052</v>
      </c>
      <c r="B1558">
        <v>2210052</v>
      </c>
      <c r="C1558" t="s">
        <v>231</v>
      </c>
      <c r="D1558">
        <v>2020</v>
      </c>
      <c r="E1558">
        <v>379</v>
      </c>
      <c r="F1558">
        <v>301</v>
      </c>
      <c r="G1558">
        <f t="shared" si="49"/>
        <v>680</v>
      </c>
    </row>
    <row r="1559" spans="1:7" x14ac:dyDescent="0.35">
      <c r="A1559" t="str">
        <f t="shared" si="48"/>
        <v>20203163508</v>
      </c>
      <c r="B1559">
        <v>3163508</v>
      </c>
      <c r="C1559" t="s">
        <v>232</v>
      </c>
      <c r="D1559">
        <v>2020</v>
      </c>
      <c r="E1559">
        <v>138</v>
      </c>
      <c r="F1559">
        <v>91</v>
      </c>
      <c r="G1559">
        <f t="shared" si="49"/>
        <v>229</v>
      </c>
    </row>
    <row r="1560" spans="1:7" x14ac:dyDescent="0.35">
      <c r="A1560" t="str">
        <f t="shared" si="48"/>
        <v>20203164100</v>
      </c>
      <c r="B1560">
        <v>3164100</v>
      </c>
      <c r="C1560" t="s">
        <v>233</v>
      </c>
      <c r="D1560">
        <v>2020</v>
      </c>
      <c r="E1560">
        <v>267</v>
      </c>
      <c r="F1560">
        <v>0</v>
      </c>
      <c r="G1560">
        <f t="shared" si="49"/>
        <v>267</v>
      </c>
    </row>
    <row r="1561" spans="1:7" x14ac:dyDescent="0.35">
      <c r="A1561" t="str">
        <f t="shared" si="48"/>
        <v>20203164209</v>
      </c>
      <c r="B1561">
        <v>3164209</v>
      </c>
      <c r="C1561" t="s">
        <v>234</v>
      </c>
      <c r="D1561">
        <v>2020</v>
      </c>
      <c r="E1561">
        <v>630</v>
      </c>
      <c r="F1561">
        <v>0</v>
      </c>
      <c r="G1561">
        <f t="shared" si="49"/>
        <v>630</v>
      </c>
    </row>
    <row r="1562" spans="1:7" x14ac:dyDescent="0.35">
      <c r="A1562" t="str">
        <f t="shared" si="48"/>
        <v>20203164472</v>
      </c>
      <c r="B1562">
        <v>3164472</v>
      </c>
      <c r="C1562" t="s">
        <v>235</v>
      </c>
      <c r="D1562">
        <v>2020</v>
      </c>
      <c r="E1562">
        <v>475</v>
      </c>
      <c r="F1562">
        <v>218</v>
      </c>
      <c r="G1562">
        <f t="shared" si="49"/>
        <v>693</v>
      </c>
    </row>
    <row r="1563" spans="1:7" x14ac:dyDescent="0.35">
      <c r="A1563" t="str">
        <f t="shared" si="48"/>
        <v>20203164506</v>
      </c>
      <c r="B1563">
        <v>3164506</v>
      </c>
      <c r="C1563" t="s">
        <v>236</v>
      </c>
      <c r="D1563">
        <v>2020</v>
      </c>
      <c r="E1563">
        <v>226</v>
      </c>
      <c r="F1563">
        <v>0</v>
      </c>
      <c r="G1563">
        <f t="shared" si="49"/>
        <v>226</v>
      </c>
    </row>
    <row r="1564" spans="1:7" x14ac:dyDescent="0.35">
      <c r="A1564" t="str">
        <f t="shared" si="48"/>
        <v>20203165503</v>
      </c>
      <c r="B1564">
        <v>3165503</v>
      </c>
      <c r="C1564" t="s">
        <v>237</v>
      </c>
      <c r="D1564">
        <v>2020</v>
      </c>
      <c r="E1564">
        <v>323</v>
      </c>
      <c r="F1564">
        <v>113</v>
      </c>
      <c r="G1564">
        <f t="shared" si="49"/>
        <v>436</v>
      </c>
    </row>
    <row r="1565" spans="1:7" x14ac:dyDescent="0.35">
      <c r="A1565" t="str">
        <f t="shared" si="48"/>
        <v>20203165909</v>
      </c>
      <c r="B1565">
        <v>3165909</v>
      </c>
      <c r="C1565" t="s">
        <v>238</v>
      </c>
      <c r="D1565">
        <v>2020</v>
      </c>
      <c r="E1565">
        <v>239</v>
      </c>
      <c r="F1565">
        <v>0</v>
      </c>
      <c r="G1565">
        <f t="shared" si="49"/>
        <v>239</v>
      </c>
    </row>
    <row r="1566" spans="1:7" x14ac:dyDescent="0.35">
      <c r="A1566" t="str">
        <f t="shared" si="48"/>
        <v>20203166105</v>
      </c>
      <c r="B1566">
        <v>3166105</v>
      </c>
      <c r="C1566" t="s">
        <v>239</v>
      </c>
      <c r="D1566">
        <v>2020</v>
      </c>
      <c r="E1566">
        <v>239</v>
      </c>
      <c r="F1566">
        <v>0</v>
      </c>
      <c r="G1566">
        <f t="shared" si="49"/>
        <v>239</v>
      </c>
    </row>
    <row r="1567" spans="1:7" x14ac:dyDescent="0.35">
      <c r="A1567" t="str">
        <f t="shared" si="48"/>
        <v>20203166501</v>
      </c>
      <c r="B1567">
        <v>3166501</v>
      </c>
      <c r="C1567" t="s">
        <v>240</v>
      </c>
      <c r="D1567">
        <v>2020</v>
      </c>
      <c r="E1567">
        <v>174</v>
      </c>
      <c r="F1567">
        <v>0</v>
      </c>
      <c r="G1567">
        <f t="shared" si="49"/>
        <v>174</v>
      </c>
    </row>
    <row r="1568" spans="1:7" x14ac:dyDescent="0.35">
      <c r="A1568" t="str">
        <f t="shared" si="48"/>
        <v>20203166709</v>
      </c>
      <c r="B1568">
        <v>3166709</v>
      </c>
      <c r="C1568" t="s">
        <v>241</v>
      </c>
      <c r="D1568">
        <v>2020</v>
      </c>
      <c r="E1568">
        <v>304</v>
      </c>
      <c r="F1568">
        <v>0</v>
      </c>
      <c r="G1568">
        <f t="shared" si="49"/>
        <v>304</v>
      </c>
    </row>
    <row r="1569" spans="1:7" x14ac:dyDescent="0.35">
      <c r="A1569" t="str">
        <f t="shared" si="48"/>
        <v>20203166956</v>
      </c>
      <c r="B1569">
        <v>3166956</v>
      </c>
      <c r="C1569" t="s">
        <v>242</v>
      </c>
      <c r="D1569">
        <v>2020</v>
      </c>
      <c r="E1569">
        <v>291</v>
      </c>
      <c r="F1569">
        <v>110</v>
      </c>
      <c r="G1569">
        <f t="shared" si="49"/>
        <v>401</v>
      </c>
    </row>
    <row r="1570" spans="1:7" x14ac:dyDescent="0.35">
      <c r="A1570" t="str">
        <f t="shared" si="48"/>
        <v>20203167103</v>
      </c>
      <c r="B1570">
        <v>3167103</v>
      </c>
      <c r="C1570" t="s">
        <v>243</v>
      </c>
      <c r="D1570">
        <v>2020</v>
      </c>
      <c r="E1570">
        <v>368</v>
      </c>
      <c r="F1570">
        <v>0</v>
      </c>
      <c r="G1570">
        <f t="shared" si="49"/>
        <v>368</v>
      </c>
    </row>
    <row r="1571" spans="1:7" x14ac:dyDescent="0.35">
      <c r="A1571" t="str">
        <f t="shared" si="48"/>
        <v>20203165552</v>
      </c>
      <c r="B1571">
        <v>3165552</v>
      </c>
      <c r="C1571" t="s">
        <v>244</v>
      </c>
      <c r="D1571">
        <v>2020</v>
      </c>
      <c r="E1571">
        <v>266</v>
      </c>
      <c r="F1571">
        <v>30</v>
      </c>
      <c r="G1571">
        <f t="shared" si="49"/>
        <v>296</v>
      </c>
    </row>
    <row r="1572" spans="1:7" x14ac:dyDescent="0.35">
      <c r="A1572" t="str">
        <f t="shared" si="48"/>
        <v>20203167707</v>
      </c>
      <c r="B1572">
        <v>3167707</v>
      </c>
      <c r="C1572" t="s">
        <v>245</v>
      </c>
      <c r="D1572">
        <v>2020</v>
      </c>
      <c r="E1572">
        <v>319</v>
      </c>
      <c r="F1572">
        <v>72</v>
      </c>
      <c r="G1572">
        <f t="shared" si="49"/>
        <v>391</v>
      </c>
    </row>
    <row r="1573" spans="1:7" x14ac:dyDescent="0.35">
      <c r="A1573" t="str">
        <f t="shared" si="48"/>
        <v>20203168002</v>
      </c>
      <c r="B1573">
        <v>3168002</v>
      </c>
      <c r="C1573" t="s">
        <v>246</v>
      </c>
      <c r="D1573">
        <v>2020</v>
      </c>
      <c r="E1573">
        <v>996</v>
      </c>
      <c r="F1573">
        <v>285</v>
      </c>
      <c r="G1573">
        <f t="shared" si="49"/>
        <v>1281</v>
      </c>
    </row>
    <row r="1574" spans="1:7" x14ac:dyDescent="0.35">
      <c r="A1574" t="str">
        <f t="shared" si="48"/>
        <v>20203168051</v>
      </c>
      <c r="B1574">
        <v>3168051</v>
      </c>
      <c r="C1574" t="s">
        <v>247</v>
      </c>
      <c r="D1574">
        <v>2020</v>
      </c>
      <c r="E1574">
        <v>226</v>
      </c>
      <c r="F1574">
        <v>39</v>
      </c>
      <c r="G1574">
        <f t="shared" si="49"/>
        <v>265</v>
      </c>
    </row>
    <row r="1575" spans="1:7" x14ac:dyDescent="0.35">
      <c r="A1575" t="str">
        <f t="shared" si="48"/>
        <v>20203168408</v>
      </c>
      <c r="B1575">
        <v>3168408</v>
      </c>
      <c r="C1575" t="s">
        <v>248</v>
      </c>
      <c r="D1575">
        <v>2020</v>
      </c>
      <c r="E1575">
        <v>207</v>
      </c>
      <c r="F1575">
        <v>92</v>
      </c>
      <c r="G1575">
        <f t="shared" si="49"/>
        <v>299</v>
      </c>
    </row>
    <row r="1576" spans="1:7" x14ac:dyDescent="0.35">
      <c r="A1576" t="str">
        <f t="shared" si="48"/>
        <v>20203168606</v>
      </c>
      <c r="B1576">
        <v>3168606</v>
      </c>
      <c r="C1576" t="s">
        <v>249</v>
      </c>
      <c r="D1576">
        <v>2020</v>
      </c>
      <c r="E1576">
        <v>3924</v>
      </c>
      <c r="F1576">
        <v>1928</v>
      </c>
      <c r="G1576">
        <f t="shared" si="49"/>
        <v>5852</v>
      </c>
    </row>
    <row r="1577" spans="1:7" x14ac:dyDescent="0.35">
      <c r="A1577" t="str">
        <f t="shared" si="48"/>
        <v>20203169505</v>
      </c>
      <c r="B1577">
        <v>3169505</v>
      </c>
      <c r="C1577" t="s">
        <v>250</v>
      </c>
      <c r="D1577">
        <v>2020</v>
      </c>
      <c r="E1577">
        <v>400</v>
      </c>
      <c r="F1577">
        <v>0</v>
      </c>
      <c r="G1577">
        <f t="shared" si="49"/>
        <v>400</v>
      </c>
    </row>
    <row r="1578" spans="1:7" x14ac:dyDescent="0.35">
      <c r="A1578" t="str">
        <f t="shared" si="48"/>
        <v>20203169703</v>
      </c>
      <c r="B1578">
        <v>3169703</v>
      </c>
      <c r="C1578" t="s">
        <v>251</v>
      </c>
      <c r="D1578">
        <v>2020</v>
      </c>
      <c r="E1578">
        <v>530</v>
      </c>
      <c r="F1578">
        <v>151</v>
      </c>
      <c r="G1578">
        <f t="shared" si="49"/>
        <v>681</v>
      </c>
    </row>
    <row r="1579" spans="1:7" x14ac:dyDescent="0.35">
      <c r="A1579" t="str">
        <f t="shared" si="48"/>
        <v>20203170008</v>
      </c>
      <c r="B1579">
        <v>3170008</v>
      </c>
      <c r="C1579" t="s">
        <v>252</v>
      </c>
      <c r="D1579">
        <v>2020</v>
      </c>
      <c r="E1579">
        <v>518</v>
      </c>
      <c r="F1579">
        <v>0</v>
      </c>
      <c r="G1579">
        <f t="shared" si="49"/>
        <v>518</v>
      </c>
    </row>
    <row r="1580" spans="1:7" x14ac:dyDescent="0.35">
      <c r="A1580" t="str">
        <f t="shared" si="48"/>
        <v>20203170057</v>
      </c>
      <c r="B1580">
        <v>3170057</v>
      </c>
      <c r="C1580" t="s">
        <v>253</v>
      </c>
      <c r="D1580">
        <v>2020</v>
      </c>
      <c r="E1580">
        <v>464</v>
      </c>
      <c r="F1580">
        <v>0</v>
      </c>
      <c r="G1580">
        <f t="shared" si="49"/>
        <v>464</v>
      </c>
    </row>
    <row r="1581" spans="1:7" x14ac:dyDescent="0.35">
      <c r="A1581" t="str">
        <f t="shared" si="48"/>
        <v>20203170305</v>
      </c>
      <c r="B1581">
        <v>3170305</v>
      </c>
      <c r="C1581" t="s">
        <v>254</v>
      </c>
      <c r="D1581">
        <v>2020</v>
      </c>
      <c r="E1581">
        <v>214</v>
      </c>
      <c r="F1581">
        <v>83</v>
      </c>
      <c r="G1581">
        <f t="shared" si="49"/>
        <v>297</v>
      </c>
    </row>
    <row r="1582" spans="1:7" x14ac:dyDescent="0.35">
      <c r="A1582" t="str">
        <f t="shared" si="48"/>
        <v>20203170479</v>
      </c>
      <c r="B1582">
        <v>3170479</v>
      </c>
      <c r="C1582" t="s">
        <v>255</v>
      </c>
      <c r="D1582">
        <v>2020</v>
      </c>
      <c r="E1582">
        <v>235</v>
      </c>
      <c r="F1582">
        <v>217</v>
      </c>
      <c r="G1582">
        <f t="shared" si="49"/>
        <v>452</v>
      </c>
    </row>
    <row r="1583" spans="1:7" x14ac:dyDescent="0.35">
      <c r="A1583" t="str">
        <f t="shared" si="48"/>
        <v>20203170529</v>
      </c>
      <c r="B1583">
        <v>3170529</v>
      </c>
      <c r="C1583" t="s">
        <v>256</v>
      </c>
      <c r="D1583">
        <v>2020</v>
      </c>
      <c r="E1583">
        <v>659</v>
      </c>
      <c r="F1583">
        <v>695</v>
      </c>
      <c r="G1583">
        <f t="shared" si="49"/>
        <v>1354</v>
      </c>
    </row>
    <row r="1584" spans="1:7" x14ac:dyDescent="0.35">
      <c r="A1584" t="str">
        <f t="shared" si="48"/>
        <v>20203170651</v>
      </c>
      <c r="B1584">
        <v>3170651</v>
      </c>
      <c r="C1584" t="s">
        <v>257</v>
      </c>
      <c r="D1584">
        <v>2020</v>
      </c>
      <c r="E1584">
        <v>273</v>
      </c>
      <c r="F1584">
        <v>0</v>
      </c>
      <c r="G1584">
        <f t="shared" si="49"/>
        <v>273</v>
      </c>
    </row>
    <row r="1585" spans="1:7" x14ac:dyDescent="0.35">
      <c r="A1585" t="str">
        <f t="shared" si="48"/>
        <v>20203170800</v>
      </c>
      <c r="B1585">
        <v>3170800</v>
      </c>
      <c r="C1585" t="s">
        <v>258</v>
      </c>
      <c r="D1585">
        <v>2020</v>
      </c>
      <c r="E1585">
        <v>1627</v>
      </c>
      <c r="F1585">
        <v>119</v>
      </c>
      <c r="G1585">
        <f t="shared" si="49"/>
        <v>1746</v>
      </c>
    </row>
    <row r="1586" spans="1:7" x14ac:dyDescent="0.35">
      <c r="A1586" t="str">
        <f t="shared" si="48"/>
        <v>20203170909</v>
      </c>
      <c r="B1586">
        <v>3170909</v>
      </c>
      <c r="C1586" t="s">
        <v>259</v>
      </c>
      <c r="D1586">
        <v>2020</v>
      </c>
      <c r="E1586">
        <v>589</v>
      </c>
      <c r="F1586">
        <v>278</v>
      </c>
      <c r="G1586">
        <f t="shared" si="49"/>
        <v>867</v>
      </c>
    </row>
    <row r="1587" spans="1:7" x14ac:dyDescent="0.35">
      <c r="A1587" t="str">
        <f t="shared" si="48"/>
        <v>20203171030</v>
      </c>
      <c r="B1587">
        <v>3171030</v>
      </c>
      <c r="C1587" t="s">
        <v>260</v>
      </c>
      <c r="D1587">
        <v>2020</v>
      </c>
      <c r="E1587">
        <v>206</v>
      </c>
      <c r="F1587">
        <v>168</v>
      </c>
      <c r="G1587">
        <f t="shared" si="49"/>
        <v>374</v>
      </c>
    </row>
    <row r="1588" spans="1:7" x14ac:dyDescent="0.35">
      <c r="A1588" t="str">
        <f t="shared" si="48"/>
        <v>20203171071</v>
      </c>
      <c r="B1588">
        <v>3171071</v>
      </c>
      <c r="C1588" t="s">
        <v>261</v>
      </c>
      <c r="D1588">
        <v>2020</v>
      </c>
      <c r="E1588">
        <v>305</v>
      </c>
      <c r="F1588">
        <v>0</v>
      </c>
      <c r="G1588">
        <f t="shared" si="49"/>
        <v>305</v>
      </c>
    </row>
    <row r="1589" spans="1:7" x14ac:dyDescent="0.35">
      <c r="A1589" t="str">
        <f t="shared" si="48"/>
        <v>20203171600</v>
      </c>
      <c r="B1589">
        <v>3171600</v>
      </c>
      <c r="C1589" t="s">
        <v>262</v>
      </c>
      <c r="D1589">
        <v>2020</v>
      </c>
      <c r="E1589">
        <v>386</v>
      </c>
      <c r="F1589">
        <v>0</v>
      </c>
      <c r="G1589">
        <f t="shared" si="49"/>
        <v>386</v>
      </c>
    </row>
    <row r="1590" spans="1:7" x14ac:dyDescent="0.35">
      <c r="A1590" t="str">
        <f t="shared" si="48"/>
        <v>20203171808</v>
      </c>
      <c r="B1590">
        <v>3171808</v>
      </c>
      <c r="C1590" t="s">
        <v>263</v>
      </c>
      <c r="D1590">
        <v>2020</v>
      </c>
      <c r="E1590">
        <v>725</v>
      </c>
      <c r="F1590">
        <v>0</v>
      </c>
      <c r="G1590">
        <f t="shared" si="49"/>
        <v>725</v>
      </c>
    </row>
    <row r="1591" spans="1:7" x14ac:dyDescent="0.35">
      <c r="A1591" t="str">
        <f t="shared" si="48"/>
        <v>20203171907</v>
      </c>
      <c r="B1591">
        <v>3171907</v>
      </c>
      <c r="C1591" t="s">
        <v>264</v>
      </c>
      <c r="D1591">
        <v>2020</v>
      </c>
      <c r="E1591">
        <v>283</v>
      </c>
      <c r="F1591">
        <v>0</v>
      </c>
      <c r="G1591">
        <f t="shared" si="49"/>
        <v>283</v>
      </c>
    </row>
    <row r="1592" spans="1:7" x14ac:dyDescent="0.35">
      <c r="A1592" t="str">
        <f t="shared" si="48"/>
        <v>20213100500</v>
      </c>
      <c r="B1592">
        <v>3100500</v>
      </c>
      <c r="C1592" t="s">
        <v>0</v>
      </c>
      <c r="D1592">
        <v>2021</v>
      </c>
      <c r="E1592">
        <v>180</v>
      </c>
      <c r="F1592">
        <v>135</v>
      </c>
      <c r="G1592">
        <f t="shared" si="49"/>
        <v>315</v>
      </c>
    </row>
    <row r="1593" spans="1:7" x14ac:dyDescent="0.35">
      <c r="A1593" t="str">
        <f t="shared" si="48"/>
        <v>20213100609</v>
      </c>
      <c r="B1593">
        <v>3100609</v>
      </c>
      <c r="C1593" t="s">
        <v>1</v>
      </c>
      <c r="D1593">
        <v>2021</v>
      </c>
      <c r="E1593">
        <v>177</v>
      </c>
      <c r="F1593">
        <v>0</v>
      </c>
      <c r="G1593">
        <f t="shared" si="49"/>
        <v>177</v>
      </c>
    </row>
    <row r="1594" spans="1:7" x14ac:dyDescent="0.35">
      <c r="A1594" t="str">
        <f t="shared" si="48"/>
        <v>20213100906</v>
      </c>
      <c r="B1594">
        <v>3100906</v>
      </c>
      <c r="C1594" t="s">
        <v>2</v>
      </c>
      <c r="D1594">
        <v>2021</v>
      </c>
      <c r="E1594">
        <v>166</v>
      </c>
      <c r="F1594">
        <v>111</v>
      </c>
      <c r="G1594">
        <f t="shared" si="49"/>
        <v>277</v>
      </c>
    </row>
    <row r="1595" spans="1:7" x14ac:dyDescent="0.35">
      <c r="A1595" t="str">
        <f t="shared" si="48"/>
        <v>20213101003</v>
      </c>
      <c r="B1595">
        <v>3101003</v>
      </c>
      <c r="C1595" t="s">
        <v>3</v>
      </c>
      <c r="D1595">
        <v>2021</v>
      </c>
      <c r="E1595">
        <v>577</v>
      </c>
      <c r="F1595">
        <v>0</v>
      </c>
      <c r="G1595">
        <f t="shared" si="49"/>
        <v>577</v>
      </c>
    </row>
    <row r="1596" spans="1:7" x14ac:dyDescent="0.35">
      <c r="A1596" t="str">
        <f t="shared" si="48"/>
        <v>20213101102</v>
      </c>
      <c r="B1596">
        <v>3101102</v>
      </c>
      <c r="C1596" t="s">
        <v>4</v>
      </c>
      <c r="D1596">
        <v>2021</v>
      </c>
      <c r="E1596">
        <v>646</v>
      </c>
      <c r="F1596">
        <v>436</v>
      </c>
      <c r="G1596">
        <f t="shared" si="49"/>
        <v>1082</v>
      </c>
    </row>
    <row r="1597" spans="1:7" x14ac:dyDescent="0.35">
      <c r="A1597" t="str">
        <f t="shared" si="48"/>
        <v>20213101706</v>
      </c>
      <c r="B1597">
        <v>3101706</v>
      </c>
      <c r="C1597" t="s">
        <v>5</v>
      </c>
      <c r="D1597">
        <v>2021</v>
      </c>
      <c r="E1597">
        <v>2544</v>
      </c>
      <c r="F1597">
        <v>786</v>
      </c>
      <c r="G1597">
        <f t="shared" si="49"/>
        <v>3330</v>
      </c>
    </row>
    <row r="1598" spans="1:7" x14ac:dyDescent="0.35">
      <c r="A1598" t="str">
        <f t="shared" si="48"/>
        <v>20213101805</v>
      </c>
      <c r="B1598">
        <v>3101805</v>
      </c>
      <c r="C1598" t="s">
        <v>6</v>
      </c>
      <c r="D1598">
        <v>2021</v>
      </c>
      <c r="E1598">
        <v>427</v>
      </c>
      <c r="F1598">
        <v>183</v>
      </c>
      <c r="G1598">
        <f t="shared" si="49"/>
        <v>610</v>
      </c>
    </row>
    <row r="1599" spans="1:7" x14ac:dyDescent="0.35">
      <c r="A1599" t="str">
        <f t="shared" si="48"/>
        <v>20213102209</v>
      </c>
      <c r="B1599">
        <v>3102209</v>
      </c>
      <c r="C1599" t="s">
        <v>7</v>
      </c>
      <c r="D1599">
        <v>2021</v>
      </c>
      <c r="E1599">
        <v>193</v>
      </c>
      <c r="F1599">
        <v>0</v>
      </c>
      <c r="G1599">
        <f t="shared" si="49"/>
        <v>193</v>
      </c>
    </row>
    <row r="1600" spans="1:7" x14ac:dyDescent="0.35">
      <c r="A1600" t="str">
        <f t="shared" si="48"/>
        <v>20213102852</v>
      </c>
      <c r="B1600">
        <v>3102852</v>
      </c>
      <c r="C1600" t="s">
        <v>8</v>
      </c>
      <c r="D1600">
        <v>2021</v>
      </c>
      <c r="E1600">
        <v>452</v>
      </c>
      <c r="F1600">
        <v>0</v>
      </c>
      <c r="G1600">
        <f t="shared" si="49"/>
        <v>452</v>
      </c>
    </row>
    <row r="1601" spans="1:7" x14ac:dyDescent="0.35">
      <c r="A1601" t="str">
        <f t="shared" si="48"/>
        <v>20213103405</v>
      </c>
      <c r="B1601">
        <v>3103405</v>
      </c>
      <c r="C1601" t="s">
        <v>9</v>
      </c>
      <c r="D1601">
        <v>2021</v>
      </c>
      <c r="E1601">
        <v>670</v>
      </c>
      <c r="F1601">
        <v>274</v>
      </c>
      <c r="G1601">
        <f t="shared" si="49"/>
        <v>944</v>
      </c>
    </row>
    <row r="1602" spans="1:7" x14ac:dyDescent="0.35">
      <c r="A1602" t="str">
        <f t="shared" si="48"/>
        <v>20213104452</v>
      </c>
      <c r="B1602">
        <v>3104452</v>
      </c>
      <c r="C1602" t="s">
        <v>10</v>
      </c>
      <c r="D1602">
        <v>2021</v>
      </c>
      <c r="E1602">
        <v>222</v>
      </c>
      <c r="F1602">
        <v>0</v>
      </c>
      <c r="G1602">
        <f t="shared" si="49"/>
        <v>222</v>
      </c>
    </row>
    <row r="1603" spans="1:7" x14ac:dyDescent="0.35">
      <c r="A1603" t="str">
        <f t="shared" ref="A1603:A1666" si="50">D1603&amp;B1603</f>
        <v>20213104502</v>
      </c>
      <c r="B1603">
        <v>3104502</v>
      </c>
      <c r="C1603" t="s">
        <v>11</v>
      </c>
      <c r="D1603">
        <v>2021</v>
      </c>
      <c r="E1603">
        <v>680</v>
      </c>
      <c r="F1603">
        <v>321</v>
      </c>
      <c r="G1603">
        <f t="shared" ref="G1603:G1666" si="51">SUM(E1603:F1603)</f>
        <v>1001</v>
      </c>
    </row>
    <row r="1604" spans="1:7" x14ac:dyDescent="0.35">
      <c r="A1604" t="str">
        <f t="shared" si="50"/>
        <v>20213104700</v>
      </c>
      <c r="B1604">
        <v>3104700</v>
      </c>
      <c r="C1604" t="s">
        <v>12</v>
      </c>
      <c r="D1604">
        <v>2021</v>
      </c>
      <c r="E1604">
        <v>451</v>
      </c>
      <c r="F1604">
        <v>59</v>
      </c>
      <c r="G1604">
        <f t="shared" si="51"/>
        <v>510</v>
      </c>
    </row>
    <row r="1605" spans="1:7" x14ac:dyDescent="0.35">
      <c r="A1605" t="str">
        <f t="shared" si="50"/>
        <v>20213104809</v>
      </c>
      <c r="B1605">
        <v>3104809</v>
      </c>
      <c r="C1605" t="s">
        <v>13</v>
      </c>
      <c r="D1605">
        <v>2021</v>
      </c>
      <c r="E1605">
        <v>301</v>
      </c>
      <c r="F1605">
        <v>225</v>
      </c>
      <c r="G1605">
        <f t="shared" si="51"/>
        <v>526</v>
      </c>
    </row>
    <row r="1606" spans="1:7" x14ac:dyDescent="0.35">
      <c r="A1606" t="str">
        <f t="shared" si="50"/>
        <v>20213105202</v>
      </c>
      <c r="B1606">
        <v>3105202</v>
      </c>
      <c r="C1606" t="s">
        <v>14</v>
      </c>
      <c r="D1606">
        <v>2021</v>
      </c>
      <c r="E1606">
        <v>187</v>
      </c>
      <c r="F1606">
        <v>55</v>
      </c>
      <c r="G1606">
        <f t="shared" si="51"/>
        <v>242</v>
      </c>
    </row>
    <row r="1607" spans="1:7" x14ac:dyDescent="0.35">
      <c r="A1607" t="str">
        <f t="shared" si="50"/>
        <v>20213106507</v>
      </c>
      <c r="B1607">
        <v>3106507</v>
      </c>
      <c r="C1607" t="s">
        <v>15</v>
      </c>
      <c r="D1607">
        <v>2021</v>
      </c>
      <c r="E1607">
        <v>161</v>
      </c>
      <c r="F1607">
        <v>44</v>
      </c>
      <c r="G1607">
        <f t="shared" si="51"/>
        <v>205</v>
      </c>
    </row>
    <row r="1608" spans="1:7" x14ac:dyDescent="0.35">
      <c r="A1608" t="str">
        <f t="shared" si="50"/>
        <v>20213106655</v>
      </c>
      <c r="B1608">
        <v>3106655</v>
      </c>
      <c r="C1608" t="s">
        <v>16</v>
      </c>
      <c r="D1608">
        <v>2021</v>
      </c>
      <c r="E1608">
        <v>250</v>
      </c>
      <c r="F1608">
        <v>0</v>
      </c>
      <c r="G1608">
        <f t="shared" si="51"/>
        <v>250</v>
      </c>
    </row>
    <row r="1609" spans="1:7" x14ac:dyDescent="0.35">
      <c r="A1609" t="str">
        <f t="shared" si="50"/>
        <v>20213106606</v>
      </c>
      <c r="B1609">
        <v>3106606</v>
      </c>
      <c r="C1609" t="s">
        <v>17</v>
      </c>
      <c r="D1609">
        <v>2021</v>
      </c>
      <c r="E1609">
        <v>194</v>
      </c>
      <c r="F1609">
        <v>0</v>
      </c>
      <c r="G1609">
        <f t="shared" si="51"/>
        <v>194</v>
      </c>
    </row>
    <row r="1610" spans="1:7" x14ac:dyDescent="0.35">
      <c r="A1610" t="str">
        <f t="shared" si="50"/>
        <v>20213107307</v>
      </c>
      <c r="B1610">
        <v>3107307</v>
      </c>
      <c r="C1610" t="s">
        <v>18</v>
      </c>
      <c r="D1610">
        <v>2021</v>
      </c>
      <c r="E1610">
        <v>662</v>
      </c>
      <c r="F1610">
        <v>483</v>
      </c>
      <c r="G1610">
        <f t="shared" si="51"/>
        <v>1145</v>
      </c>
    </row>
    <row r="1611" spans="1:7" x14ac:dyDescent="0.35">
      <c r="A1611" t="str">
        <f t="shared" si="50"/>
        <v>20213108206</v>
      </c>
      <c r="B1611">
        <v>3108206</v>
      </c>
      <c r="C1611" t="s">
        <v>19</v>
      </c>
      <c r="D1611">
        <v>2021</v>
      </c>
      <c r="E1611">
        <v>266</v>
      </c>
      <c r="F1611">
        <v>220</v>
      </c>
      <c r="G1611">
        <f t="shared" si="51"/>
        <v>486</v>
      </c>
    </row>
    <row r="1612" spans="1:7" x14ac:dyDescent="0.35">
      <c r="A1612" t="str">
        <f t="shared" si="50"/>
        <v>20213108255</v>
      </c>
      <c r="B1612">
        <v>3108255</v>
      </c>
      <c r="C1612" t="s">
        <v>20</v>
      </c>
      <c r="D1612">
        <v>2021</v>
      </c>
      <c r="E1612">
        <v>474</v>
      </c>
      <c r="F1612">
        <v>114</v>
      </c>
      <c r="G1612">
        <f t="shared" si="51"/>
        <v>588</v>
      </c>
    </row>
    <row r="1613" spans="1:7" x14ac:dyDescent="0.35">
      <c r="A1613" t="str">
        <f t="shared" si="50"/>
        <v>20213108503</v>
      </c>
      <c r="B1613">
        <v>3108503</v>
      </c>
      <c r="C1613" t="s">
        <v>21</v>
      </c>
      <c r="D1613">
        <v>2021</v>
      </c>
      <c r="E1613">
        <v>86</v>
      </c>
      <c r="F1613">
        <v>75</v>
      </c>
      <c r="G1613">
        <f t="shared" si="51"/>
        <v>161</v>
      </c>
    </row>
    <row r="1614" spans="1:7" x14ac:dyDescent="0.35">
      <c r="A1614" t="str">
        <f t="shared" si="50"/>
        <v>20213108602</v>
      </c>
      <c r="B1614">
        <v>3108602</v>
      </c>
      <c r="C1614" t="s">
        <v>22</v>
      </c>
      <c r="D1614">
        <v>2021</v>
      </c>
      <c r="E1614">
        <v>427</v>
      </c>
      <c r="F1614">
        <v>257</v>
      </c>
      <c r="G1614">
        <f t="shared" si="51"/>
        <v>684</v>
      </c>
    </row>
    <row r="1615" spans="1:7" x14ac:dyDescent="0.35">
      <c r="A1615" t="str">
        <f t="shared" si="50"/>
        <v>20213108800</v>
      </c>
      <c r="B1615">
        <v>3108800</v>
      </c>
      <c r="C1615" t="s">
        <v>23</v>
      </c>
      <c r="D1615">
        <v>2021</v>
      </c>
      <c r="E1615">
        <v>233</v>
      </c>
      <c r="F1615">
        <v>24</v>
      </c>
      <c r="G1615">
        <f t="shared" si="51"/>
        <v>257</v>
      </c>
    </row>
    <row r="1616" spans="1:7" x14ac:dyDescent="0.35">
      <c r="A1616" t="str">
        <f t="shared" si="50"/>
        <v>20213109204</v>
      </c>
      <c r="B1616">
        <v>3109204</v>
      </c>
      <c r="C1616" t="s">
        <v>24</v>
      </c>
      <c r="D1616">
        <v>2021</v>
      </c>
      <c r="E1616">
        <v>631</v>
      </c>
      <c r="F1616">
        <v>0</v>
      </c>
      <c r="G1616">
        <f t="shared" si="51"/>
        <v>631</v>
      </c>
    </row>
    <row r="1617" spans="1:7" x14ac:dyDescent="0.35">
      <c r="A1617" t="str">
        <f t="shared" si="50"/>
        <v>20213109402</v>
      </c>
      <c r="B1617">
        <v>3109402</v>
      </c>
      <c r="C1617" t="s">
        <v>25</v>
      </c>
      <c r="D1617">
        <v>2021</v>
      </c>
      <c r="E1617">
        <v>1151</v>
      </c>
      <c r="F1617">
        <v>0</v>
      </c>
      <c r="G1617">
        <f t="shared" si="51"/>
        <v>1151</v>
      </c>
    </row>
    <row r="1618" spans="1:7" x14ac:dyDescent="0.35">
      <c r="A1618" t="str">
        <f t="shared" si="50"/>
        <v>20213102704</v>
      </c>
      <c r="B1618">
        <v>3102704</v>
      </c>
      <c r="C1618" t="s">
        <v>26</v>
      </c>
      <c r="D1618">
        <v>2021</v>
      </c>
      <c r="E1618">
        <v>480</v>
      </c>
      <c r="F1618">
        <v>78</v>
      </c>
      <c r="G1618">
        <f t="shared" si="51"/>
        <v>558</v>
      </c>
    </row>
    <row r="1619" spans="1:7" x14ac:dyDescent="0.35">
      <c r="A1619" t="str">
        <f t="shared" si="50"/>
        <v>20213110806</v>
      </c>
      <c r="B1619">
        <v>3110806</v>
      </c>
      <c r="C1619" t="s">
        <v>27</v>
      </c>
      <c r="D1619">
        <v>2021</v>
      </c>
      <c r="E1619">
        <v>240</v>
      </c>
      <c r="F1619">
        <v>0</v>
      </c>
      <c r="G1619">
        <f t="shared" si="51"/>
        <v>240</v>
      </c>
    </row>
    <row r="1620" spans="1:7" x14ac:dyDescent="0.35">
      <c r="A1620" t="str">
        <f t="shared" si="50"/>
        <v>20213111150</v>
      </c>
      <c r="B1620">
        <v>3111150</v>
      </c>
      <c r="C1620" t="s">
        <v>28</v>
      </c>
      <c r="D1620">
        <v>2021</v>
      </c>
      <c r="E1620">
        <v>240</v>
      </c>
      <c r="F1620">
        <v>63</v>
      </c>
      <c r="G1620">
        <f t="shared" si="51"/>
        <v>303</v>
      </c>
    </row>
    <row r="1621" spans="1:7" x14ac:dyDescent="0.35">
      <c r="A1621" t="str">
        <f t="shared" si="50"/>
        <v>20213112059</v>
      </c>
      <c r="B1621">
        <v>3112059</v>
      </c>
      <c r="C1621" t="s">
        <v>29</v>
      </c>
      <c r="D1621">
        <v>2021</v>
      </c>
      <c r="E1621">
        <v>299</v>
      </c>
      <c r="F1621">
        <v>0</v>
      </c>
      <c r="G1621">
        <f t="shared" si="51"/>
        <v>299</v>
      </c>
    </row>
    <row r="1622" spans="1:7" x14ac:dyDescent="0.35">
      <c r="A1622" t="str">
        <f t="shared" si="50"/>
        <v>20213112307</v>
      </c>
      <c r="B1622">
        <v>3112307</v>
      </c>
      <c r="C1622" t="s">
        <v>30</v>
      </c>
      <c r="D1622">
        <v>2021</v>
      </c>
      <c r="E1622">
        <v>967</v>
      </c>
      <c r="F1622">
        <v>0</v>
      </c>
      <c r="G1622">
        <f t="shared" si="51"/>
        <v>967</v>
      </c>
    </row>
    <row r="1623" spans="1:7" x14ac:dyDescent="0.35">
      <c r="A1623" t="str">
        <f t="shared" si="50"/>
        <v>20213112653</v>
      </c>
      <c r="B1623">
        <v>3112653</v>
      </c>
      <c r="C1623" t="s">
        <v>31</v>
      </c>
      <c r="D1623">
        <v>2021</v>
      </c>
      <c r="E1623">
        <v>324</v>
      </c>
      <c r="F1623">
        <v>0</v>
      </c>
      <c r="G1623">
        <f t="shared" si="51"/>
        <v>324</v>
      </c>
    </row>
    <row r="1624" spans="1:7" x14ac:dyDescent="0.35">
      <c r="A1624" t="str">
        <f t="shared" si="50"/>
        <v>20213112703</v>
      </c>
      <c r="B1624">
        <v>3112703</v>
      </c>
      <c r="C1624" t="s">
        <v>32</v>
      </c>
      <c r="D1624">
        <v>2021</v>
      </c>
      <c r="E1624">
        <v>439</v>
      </c>
      <c r="F1624">
        <v>255</v>
      </c>
      <c r="G1624">
        <f t="shared" si="51"/>
        <v>694</v>
      </c>
    </row>
    <row r="1625" spans="1:7" x14ac:dyDescent="0.35">
      <c r="A1625" t="str">
        <f t="shared" si="50"/>
        <v>20213113008</v>
      </c>
      <c r="B1625">
        <v>3113008</v>
      </c>
      <c r="C1625" t="s">
        <v>33</v>
      </c>
      <c r="D1625">
        <v>2021</v>
      </c>
      <c r="E1625">
        <v>660</v>
      </c>
      <c r="F1625">
        <v>517</v>
      </c>
      <c r="G1625">
        <f t="shared" si="51"/>
        <v>1177</v>
      </c>
    </row>
    <row r="1626" spans="1:7" x14ac:dyDescent="0.35">
      <c r="A1626" t="str">
        <f t="shared" si="50"/>
        <v>20213113503</v>
      </c>
      <c r="B1626">
        <v>3113503</v>
      </c>
      <c r="C1626" t="s">
        <v>34</v>
      </c>
      <c r="D1626">
        <v>2021</v>
      </c>
      <c r="E1626">
        <v>555</v>
      </c>
      <c r="F1626">
        <v>29</v>
      </c>
      <c r="G1626">
        <f t="shared" si="51"/>
        <v>584</v>
      </c>
    </row>
    <row r="1627" spans="1:7" x14ac:dyDescent="0.35">
      <c r="A1627" t="str">
        <f t="shared" si="50"/>
        <v>20213113701</v>
      </c>
      <c r="B1627">
        <v>3113701</v>
      </c>
      <c r="C1627" t="s">
        <v>35</v>
      </c>
      <c r="D1627">
        <v>2021</v>
      </c>
      <c r="E1627">
        <v>1053</v>
      </c>
      <c r="F1627">
        <v>366</v>
      </c>
      <c r="G1627">
        <f t="shared" si="51"/>
        <v>1419</v>
      </c>
    </row>
    <row r="1628" spans="1:7" x14ac:dyDescent="0.35">
      <c r="A1628" t="str">
        <f t="shared" si="50"/>
        <v>20213113800</v>
      </c>
      <c r="B1628">
        <v>3113800</v>
      </c>
      <c r="C1628" t="s">
        <v>36</v>
      </c>
      <c r="D1628">
        <v>2021</v>
      </c>
      <c r="E1628">
        <v>147</v>
      </c>
      <c r="F1628">
        <v>145</v>
      </c>
      <c r="G1628">
        <f t="shared" si="51"/>
        <v>292</v>
      </c>
    </row>
    <row r="1629" spans="1:7" x14ac:dyDescent="0.35">
      <c r="A1629" t="str">
        <f t="shared" si="50"/>
        <v>20213115458</v>
      </c>
      <c r="B1629">
        <v>3115458</v>
      </c>
      <c r="C1629" t="s">
        <v>37</v>
      </c>
      <c r="D1629">
        <v>2021</v>
      </c>
      <c r="E1629">
        <v>502</v>
      </c>
      <c r="F1629">
        <v>0</v>
      </c>
      <c r="G1629">
        <f t="shared" si="51"/>
        <v>502</v>
      </c>
    </row>
    <row r="1630" spans="1:7" x14ac:dyDescent="0.35">
      <c r="A1630" t="str">
        <f t="shared" si="50"/>
        <v>20213115474</v>
      </c>
      <c r="B1630">
        <v>3115474</v>
      </c>
      <c r="C1630" t="s">
        <v>38</v>
      </c>
      <c r="D1630">
        <v>2021</v>
      </c>
      <c r="E1630">
        <v>264</v>
      </c>
      <c r="F1630">
        <v>56</v>
      </c>
      <c r="G1630">
        <f t="shared" si="51"/>
        <v>320</v>
      </c>
    </row>
    <row r="1631" spans="1:7" x14ac:dyDescent="0.35">
      <c r="A1631" t="str">
        <f t="shared" si="50"/>
        <v>20213115706</v>
      </c>
      <c r="B1631">
        <v>3115706</v>
      </c>
      <c r="C1631" t="s">
        <v>39</v>
      </c>
      <c r="D1631">
        <v>2021</v>
      </c>
      <c r="E1631">
        <v>277</v>
      </c>
      <c r="F1631">
        <v>0</v>
      </c>
      <c r="G1631">
        <f t="shared" si="51"/>
        <v>277</v>
      </c>
    </row>
    <row r="1632" spans="1:7" x14ac:dyDescent="0.35">
      <c r="A1632" t="str">
        <f t="shared" si="50"/>
        <v>20213116100</v>
      </c>
      <c r="B1632">
        <v>3116100</v>
      </c>
      <c r="C1632" t="s">
        <v>40</v>
      </c>
      <c r="D1632">
        <v>2021</v>
      </c>
      <c r="E1632">
        <v>392</v>
      </c>
      <c r="F1632">
        <v>0</v>
      </c>
      <c r="G1632">
        <f t="shared" si="51"/>
        <v>392</v>
      </c>
    </row>
    <row r="1633" spans="1:7" x14ac:dyDescent="0.35">
      <c r="A1633" t="str">
        <f t="shared" si="50"/>
        <v>20213116159</v>
      </c>
      <c r="B1633">
        <v>3116159</v>
      </c>
      <c r="C1633" t="s">
        <v>41</v>
      </c>
      <c r="D1633">
        <v>2021</v>
      </c>
      <c r="E1633">
        <v>783</v>
      </c>
      <c r="F1633">
        <v>379</v>
      </c>
      <c r="G1633">
        <f t="shared" si="51"/>
        <v>1162</v>
      </c>
    </row>
    <row r="1634" spans="1:7" x14ac:dyDescent="0.35">
      <c r="A1634" t="str">
        <f t="shared" si="50"/>
        <v>20213116506</v>
      </c>
      <c r="B1634">
        <v>3116506</v>
      </c>
      <c r="C1634" t="s">
        <v>42</v>
      </c>
      <c r="D1634">
        <v>2021</v>
      </c>
      <c r="E1634">
        <v>334</v>
      </c>
      <c r="F1634">
        <v>16</v>
      </c>
      <c r="G1634">
        <f t="shared" si="51"/>
        <v>350</v>
      </c>
    </row>
    <row r="1635" spans="1:7" x14ac:dyDescent="0.35">
      <c r="A1635" t="str">
        <f t="shared" si="50"/>
        <v>20213116803</v>
      </c>
      <c r="B1635">
        <v>3116803</v>
      </c>
      <c r="C1635" t="s">
        <v>43</v>
      </c>
      <c r="D1635">
        <v>2021</v>
      </c>
      <c r="E1635">
        <v>338</v>
      </c>
      <c r="F1635">
        <v>0</v>
      </c>
      <c r="G1635">
        <f t="shared" si="51"/>
        <v>338</v>
      </c>
    </row>
    <row r="1636" spans="1:7" x14ac:dyDescent="0.35">
      <c r="A1636" t="str">
        <f t="shared" si="50"/>
        <v>20213117009</v>
      </c>
      <c r="B1636">
        <v>3117009</v>
      </c>
      <c r="C1636" t="s">
        <v>44</v>
      </c>
      <c r="D1636">
        <v>2021</v>
      </c>
      <c r="E1636">
        <v>346</v>
      </c>
      <c r="F1636">
        <v>87</v>
      </c>
      <c r="G1636">
        <f t="shared" si="51"/>
        <v>433</v>
      </c>
    </row>
    <row r="1637" spans="1:7" x14ac:dyDescent="0.35">
      <c r="A1637" t="str">
        <f t="shared" si="50"/>
        <v>20213117405</v>
      </c>
      <c r="B1637">
        <v>3117405</v>
      </c>
      <c r="C1637" t="s">
        <v>45</v>
      </c>
      <c r="D1637">
        <v>2021</v>
      </c>
      <c r="E1637">
        <v>149</v>
      </c>
      <c r="F1637">
        <v>150</v>
      </c>
      <c r="G1637">
        <f t="shared" si="51"/>
        <v>299</v>
      </c>
    </row>
    <row r="1638" spans="1:7" x14ac:dyDescent="0.35">
      <c r="A1638" t="str">
        <f t="shared" si="50"/>
        <v>20213117836</v>
      </c>
      <c r="B1638">
        <v>3117836</v>
      </c>
      <c r="C1638" t="s">
        <v>46</v>
      </c>
      <c r="D1638">
        <v>2021</v>
      </c>
      <c r="E1638">
        <v>171</v>
      </c>
      <c r="F1638">
        <v>92</v>
      </c>
      <c r="G1638">
        <f t="shared" si="51"/>
        <v>263</v>
      </c>
    </row>
    <row r="1639" spans="1:7" x14ac:dyDescent="0.35">
      <c r="A1639" t="str">
        <f t="shared" si="50"/>
        <v>20213118403</v>
      </c>
      <c r="B1639">
        <v>3118403</v>
      </c>
      <c r="C1639" t="s">
        <v>47</v>
      </c>
      <c r="D1639">
        <v>2021</v>
      </c>
      <c r="E1639">
        <v>881</v>
      </c>
      <c r="F1639">
        <v>149</v>
      </c>
      <c r="G1639">
        <f t="shared" si="51"/>
        <v>1030</v>
      </c>
    </row>
    <row r="1640" spans="1:7" x14ac:dyDescent="0.35">
      <c r="A1640" t="str">
        <f t="shared" si="50"/>
        <v>20213118809</v>
      </c>
      <c r="B1640">
        <v>3118809</v>
      </c>
      <c r="C1640" t="s">
        <v>48</v>
      </c>
      <c r="D1640">
        <v>2021</v>
      </c>
      <c r="E1640">
        <v>351</v>
      </c>
      <c r="F1640">
        <v>235</v>
      </c>
      <c r="G1640">
        <f t="shared" si="51"/>
        <v>586</v>
      </c>
    </row>
    <row r="1641" spans="1:7" x14ac:dyDescent="0.35">
      <c r="A1641" t="str">
        <f t="shared" si="50"/>
        <v>20213119104</v>
      </c>
      <c r="B1641">
        <v>3119104</v>
      </c>
      <c r="C1641" t="s">
        <v>49</v>
      </c>
      <c r="D1641">
        <v>2021</v>
      </c>
      <c r="E1641">
        <v>1230</v>
      </c>
      <c r="F1641">
        <v>422</v>
      </c>
      <c r="G1641">
        <f t="shared" si="51"/>
        <v>1652</v>
      </c>
    </row>
    <row r="1642" spans="1:7" x14ac:dyDescent="0.35">
      <c r="A1642" t="str">
        <f t="shared" si="50"/>
        <v>20213119203</v>
      </c>
      <c r="B1642">
        <v>3119203</v>
      </c>
      <c r="C1642" t="s">
        <v>50</v>
      </c>
      <c r="D1642">
        <v>2021</v>
      </c>
      <c r="E1642">
        <v>531</v>
      </c>
      <c r="F1642">
        <v>163</v>
      </c>
      <c r="G1642">
        <f t="shared" si="51"/>
        <v>694</v>
      </c>
    </row>
    <row r="1643" spans="1:7" x14ac:dyDescent="0.35">
      <c r="A1643" t="str">
        <f t="shared" si="50"/>
        <v>20213119500</v>
      </c>
      <c r="B1643">
        <v>3119500</v>
      </c>
      <c r="C1643" t="s">
        <v>51</v>
      </c>
      <c r="D1643">
        <v>2021</v>
      </c>
      <c r="E1643">
        <v>451</v>
      </c>
      <c r="F1643">
        <v>320</v>
      </c>
      <c r="G1643">
        <f t="shared" si="51"/>
        <v>771</v>
      </c>
    </row>
    <row r="1644" spans="1:7" x14ac:dyDescent="0.35">
      <c r="A1644" t="str">
        <f t="shared" si="50"/>
        <v>20213120102</v>
      </c>
      <c r="B1644">
        <v>3120102</v>
      </c>
      <c r="C1644" t="s">
        <v>52</v>
      </c>
      <c r="D1644">
        <v>2021</v>
      </c>
      <c r="E1644">
        <v>317</v>
      </c>
      <c r="F1644">
        <v>0</v>
      </c>
      <c r="G1644">
        <f t="shared" si="51"/>
        <v>317</v>
      </c>
    </row>
    <row r="1645" spans="1:7" x14ac:dyDescent="0.35">
      <c r="A1645" t="str">
        <f t="shared" si="50"/>
        <v>20213120151</v>
      </c>
      <c r="B1645">
        <v>3120151</v>
      </c>
      <c r="C1645" t="s">
        <v>53</v>
      </c>
      <c r="D1645">
        <v>2021</v>
      </c>
      <c r="E1645">
        <v>371</v>
      </c>
      <c r="F1645">
        <v>128</v>
      </c>
      <c r="G1645">
        <f t="shared" si="51"/>
        <v>499</v>
      </c>
    </row>
    <row r="1646" spans="1:7" x14ac:dyDescent="0.35">
      <c r="A1646" t="str">
        <f t="shared" si="50"/>
        <v>20213120300</v>
      </c>
      <c r="B1646">
        <v>3120300</v>
      </c>
      <c r="C1646" t="s">
        <v>54</v>
      </c>
      <c r="D1646">
        <v>2021</v>
      </c>
      <c r="E1646">
        <v>395</v>
      </c>
      <c r="F1646">
        <v>0</v>
      </c>
      <c r="G1646">
        <f t="shared" si="51"/>
        <v>395</v>
      </c>
    </row>
    <row r="1647" spans="1:7" x14ac:dyDescent="0.35">
      <c r="A1647" t="str">
        <f t="shared" si="50"/>
        <v>20213120839</v>
      </c>
      <c r="B1647">
        <v>3120839</v>
      </c>
      <c r="C1647" t="s">
        <v>55</v>
      </c>
      <c r="D1647">
        <v>2021</v>
      </c>
      <c r="E1647">
        <v>290</v>
      </c>
      <c r="F1647">
        <v>0</v>
      </c>
      <c r="G1647">
        <f t="shared" si="51"/>
        <v>290</v>
      </c>
    </row>
    <row r="1648" spans="1:7" x14ac:dyDescent="0.35">
      <c r="A1648" t="str">
        <f t="shared" si="50"/>
        <v>20213120870</v>
      </c>
      <c r="B1648">
        <v>3120870</v>
      </c>
      <c r="C1648" t="s">
        <v>56</v>
      </c>
      <c r="D1648">
        <v>2021</v>
      </c>
      <c r="E1648">
        <v>580</v>
      </c>
      <c r="F1648">
        <v>0</v>
      </c>
      <c r="G1648">
        <f t="shared" si="51"/>
        <v>580</v>
      </c>
    </row>
    <row r="1649" spans="1:7" x14ac:dyDescent="0.35">
      <c r="A1649" t="str">
        <f t="shared" si="50"/>
        <v>20213120904</v>
      </c>
      <c r="B1649">
        <v>3120904</v>
      </c>
      <c r="C1649" t="s">
        <v>57</v>
      </c>
      <c r="D1649">
        <v>2021</v>
      </c>
      <c r="E1649">
        <v>4205</v>
      </c>
      <c r="F1649">
        <v>0</v>
      </c>
      <c r="G1649">
        <f t="shared" si="51"/>
        <v>4205</v>
      </c>
    </row>
    <row r="1650" spans="1:7" x14ac:dyDescent="0.35">
      <c r="A1650" t="str">
        <f t="shared" si="50"/>
        <v>20213121001</v>
      </c>
      <c r="B1650">
        <v>3121001</v>
      </c>
      <c r="C1650" t="s">
        <v>58</v>
      </c>
      <c r="D1650">
        <v>2021</v>
      </c>
      <c r="E1650">
        <v>409</v>
      </c>
      <c r="F1650">
        <v>0</v>
      </c>
      <c r="G1650">
        <f t="shared" si="51"/>
        <v>409</v>
      </c>
    </row>
    <row r="1651" spans="1:7" x14ac:dyDescent="0.35">
      <c r="A1651" t="str">
        <f t="shared" si="50"/>
        <v>20213121605</v>
      </c>
      <c r="B1651">
        <v>3121605</v>
      </c>
      <c r="C1651" t="s">
        <v>59</v>
      </c>
      <c r="D1651">
        <v>2021</v>
      </c>
      <c r="E1651">
        <v>992</v>
      </c>
      <c r="F1651">
        <v>147</v>
      </c>
      <c r="G1651">
        <f t="shared" si="51"/>
        <v>1139</v>
      </c>
    </row>
    <row r="1652" spans="1:7" x14ac:dyDescent="0.35">
      <c r="A1652" t="str">
        <f t="shared" si="50"/>
        <v>20213122108</v>
      </c>
      <c r="B1652">
        <v>3122108</v>
      </c>
      <c r="C1652" t="s">
        <v>60</v>
      </c>
      <c r="D1652">
        <v>2021</v>
      </c>
      <c r="E1652">
        <v>140</v>
      </c>
      <c r="F1652">
        <v>0</v>
      </c>
      <c r="G1652">
        <f t="shared" si="51"/>
        <v>140</v>
      </c>
    </row>
    <row r="1653" spans="1:7" x14ac:dyDescent="0.35">
      <c r="A1653" t="str">
        <f t="shared" si="50"/>
        <v>20213122207</v>
      </c>
      <c r="B1653">
        <v>3122207</v>
      </c>
      <c r="C1653" t="s">
        <v>61</v>
      </c>
      <c r="D1653">
        <v>2021</v>
      </c>
      <c r="E1653">
        <v>504</v>
      </c>
      <c r="F1653">
        <v>0</v>
      </c>
      <c r="G1653">
        <f t="shared" si="51"/>
        <v>504</v>
      </c>
    </row>
    <row r="1654" spans="1:7" x14ac:dyDescent="0.35">
      <c r="A1654" t="str">
        <f t="shared" si="50"/>
        <v>20213122355</v>
      </c>
      <c r="B1654">
        <v>3122355</v>
      </c>
      <c r="C1654" t="s">
        <v>62</v>
      </c>
      <c r="D1654">
        <v>2021</v>
      </c>
      <c r="E1654">
        <v>478</v>
      </c>
      <c r="F1654">
        <v>282</v>
      </c>
      <c r="G1654">
        <f t="shared" si="51"/>
        <v>760</v>
      </c>
    </row>
    <row r="1655" spans="1:7" x14ac:dyDescent="0.35">
      <c r="A1655" t="str">
        <f t="shared" si="50"/>
        <v>20213122454</v>
      </c>
      <c r="B1655">
        <v>3122454</v>
      </c>
      <c r="C1655" t="s">
        <v>63</v>
      </c>
      <c r="D1655">
        <v>2021</v>
      </c>
      <c r="E1655">
        <v>575</v>
      </c>
      <c r="F1655">
        <v>0</v>
      </c>
      <c r="G1655">
        <f t="shared" si="51"/>
        <v>575</v>
      </c>
    </row>
    <row r="1656" spans="1:7" x14ac:dyDescent="0.35">
      <c r="A1656" t="str">
        <f t="shared" si="50"/>
        <v>20213122470</v>
      </c>
      <c r="B1656">
        <v>3122470</v>
      </c>
      <c r="C1656" t="s">
        <v>64</v>
      </c>
      <c r="D1656">
        <v>2021</v>
      </c>
      <c r="E1656">
        <v>132</v>
      </c>
      <c r="F1656">
        <v>36</v>
      </c>
      <c r="G1656">
        <f t="shared" si="51"/>
        <v>168</v>
      </c>
    </row>
    <row r="1657" spans="1:7" x14ac:dyDescent="0.35">
      <c r="A1657" t="str">
        <f t="shared" si="50"/>
        <v>20213123106</v>
      </c>
      <c r="B1657">
        <v>3123106</v>
      </c>
      <c r="C1657" t="s">
        <v>65</v>
      </c>
      <c r="D1657">
        <v>2021</v>
      </c>
      <c r="E1657">
        <v>299</v>
      </c>
      <c r="F1657">
        <v>0</v>
      </c>
      <c r="G1657">
        <f t="shared" si="51"/>
        <v>299</v>
      </c>
    </row>
    <row r="1658" spans="1:7" x14ac:dyDescent="0.35">
      <c r="A1658" t="str">
        <f t="shared" si="50"/>
        <v>20213123700</v>
      </c>
      <c r="B1658">
        <v>3123700</v>
      </c>
      <c r="C1658" t="s">
        <v>66</v>
      </c>
      <c r="D1658">
        <v>2021</v>
      </c>
      <c r="E1658">
        <v>633</v>
      </c>
      <c r="F1658">
        <v>116</v>
      </c>
      <c r="G1658">
        <f t="shared" si="51"/>
        <v>749</v>
      </c>
    </row>
    <row r="1659" spans="1:7" x14ac:dyDescent="0.35">
      <c r="A1659" t="str">
        <f t="shared" si="50"/>
        <v>20213123809</v>
      </c>
      <c r="B1659">
        <v>3123809</v>
      </c>
      <c r="C1659" t="s">
        <v>67</v>
      </c>
      <c r="D1659">
        <v>2021</v>
      </c>
      <c r="E1659">
        <v>425</v>
      </c>
      <c r="F1659">
        <v>0</v>
      </c>
      <c r="G1659">
        <f t="shared" si="51"/>
        <v>425</v>
      </c>
    </row>
    <row r="1660" spans="1:7" x14ac:dyDescent="0.35">
      <c r="A1660" t="str">
        <f t="shared" si="50"/>
        <v>20213124302</v>
      </c>
      <c r="B1660">
        <v>3124302</v>
      </c>
      <c r="C1660" t="s">
        <v>68</v>
      </c>
      <c r="D1660">
        <v>2021</v>
      </c>
      <c r="E1660">
        <v>919</v>
      </c>
      <c r="F1660">
        <v>0</v>
      </c>
      <c r="G1660">
        <f t="shared" si="51"/>
        <v>919</v>
      </c>
    </row>
    <row r="1661" spans="1:7" x14ac:dyDescent="0.35">
      <c r="A1661" t="str">
        <f t="shared" si="50"/>
        <v>20213125408</v>
      </c>
      <c r="B1661">
        <v>3125408</v>
      </c>
      <c r="C1661" t="s">
        <v>69</v>
      </c>
      <c r="D1661">
        <v>2021</v>
      </c>
      <c r="E1661">
        <v>372</v>
      </c>
      <c r="F1661">
        <v>0</v>
      </c>
      <c r="G1661">
        <f t="shared" si="51"/>
        <v>372</v>
      </c>
    </row>
    <row r="1662" spans="1:7" x14ac:dyDescent="0.35">
      <c r="A1662" t="str">
        <f t="shared" si="50"/>
        <v>20213125606</v>
      </c>
      <c r="B1662">
        <v>3125606</v>
      </c>
      <c r="C1662" t="s">
        <v>70</v>
      </c>
      <c r="D1662">
        <v>2021</v>
      </c>
      <c r="E1662">
        <v>496</v>
      </c>
      <c r="F1662">
        <v>21</v>
      </c>
      <c r="G1662">
        <f t="shared" si="51"/>
        <v>517</v>
      </c>
    </row>
    <row r="1663" spans="1:7" x14ac:dyDescent="0.35">
      <c r="A1663" t="str">
        <f t="shared" si="50"/>
        <v>20213125705</v>
      </c>
      <c r="B1663">
        <v>3125705</v>
      </c>
      <c r="C1663" t="s">
        <v>71</v>
      </c>
      <c r="D1663">
        <v>2021</v>
      </c>
      <c r="E1663">
        <v>689</v>
      </c>
      <c r="F1663">
        <v>480</v>
      </c>
      <c r="G1663">
        <f t="shared" si="51"/>
        <v>1169</v>
      </c>
    </row>
    <row r="1664" spans="1:7" x14ac:dyDescent="0.35">
      <c r="A1664" t="str">
        <f t="shared" si="50"/>
        <v>20213125804</v>
      </c>
      <c r="B1664">
        <v>3125804</v>
      </c>
      <c r="C1664" t="s">
        <v>72</v>
      </c>
      <c r="D1664">
        <v>2021</v>
      </c>
      <c r="E1664">
        <v>150</v>
      </c>
      <c r="F1664">
        <v>0</v>
      </c>
      <c r="G1664">
        <f t="shared" si="51"/>
        <v>150</v>
      </c>
    </row>
    <row r="1665" spans="1:7" x14ac:dyDescent="0.35">
      <c r="A1665" t="str">
        <f t="shared" si="50"/>
        <v>20213126208</v>
      </c>
      <c r="B1665">
        <v>3126208</v>
      </c>
      <c r="C1665" t="s">
        <v>73</v>
      </c>
      <c r="D1665">
        <v>2021</v>
      </c>
      <c r="E1665">
        <v>475</v>
      </c>
      <c r="F1665">
        <v>178</v>
      </c>
      <c r="G1665">
        <f t="shared" si="51"/>
        <v>653</v>
      </c>
    </row>
    <row r="1666" spans="1:7" x14ac:dyDescent="0.35">
      <c r="A1666" t="str">
        <f t="shared" si="50"/>
        <v>20213126505</v>
      </c>
      <c r="B1666">
        <v>3126505</v>
      </c>
      <c r="C1666" t="s">
        <v>74</v>
      </c>
      <c r="D1666">
        <v>2021</v>
      </c>
      <c r="E1666">
        <v>137</v>
      </c>
      <c r="F1666">
        <v>26</v>
      </c>
      <c r="G1666">
        <f t="shared" si="51"/>
        <v>163</v>
      </c>
    </row>
    <row r="1667" spans="1:7" x14ac:dyDescent="0.35">
      <c r="A1667" t="str">
        <f t="shared" ref="A1667:A1730" si="52">D1667&amp;B1667</f>
        <v>20213126604</v>
      </c>
      <c r="B1667">
        <v>3126604</v>
      </c>
      <c r="C1667" t="s">
        <v>75</v>
      </c>
      <c r="D1667">
        <v>2021</v>
      </c>
      <c r="E1667">
        <v>306</v>
      </c>
      <c r="F1667">
        <v>52</v>
      </c>
      <c r="G1667">
        <f t="shared" ref="G1667:G1730" si="53">SUM(E1667:F1667)</f>
        <v>358</v>
      </c>
    </row>
    <row r="1668" spans="1:7" x14ac:dyDescent="0.35">
      <c r="A1668" t="str">
        <f t="shared" si="52"/>
        <v>20213126703</v>
      </c>
      <c r="B1668">
        <v>3126703</v>
      </c>
      <c r="C1668" t="s">
        <v>76</v>
      </c>
      <c r="D1668">
        <v>2021</v>
      </c>
      <c r="E1668">
        <v>899</v>
      </c>
      <c r="F1668">
        <v>206</v>
      </c>
      <c r="G1668">
        <f t="shared" si="53"/>
        <v>1105</v>
      </c>
    </row>
    <row r="1669" spans="1:7" x14ac:dyDescent="0.35">
      <c r="A1669" t="str">
        <f t="shared" si="52"/>
        <v>20213126752</v>
      </c>
      <c r="B1669">
        <v>3126752</v>
      </c>
      <c r="C1669" t="s">
        <v>77</v>
      </c>
      <c r="D1669">
        <v>2021</v>
      </c>
      <c r="E1669">
        <v>259</v>
      </c>
      <c r="F1669">
        <v>0</v>
      </c>
      <c r="G1669">
        <f t="shared" si="53"/>
        <v>259</v>
      </c>
    </row>
    <row r="1670" spans="1:7" x14ac:dyDescent="0.35">
      <c r="A1670" t="str">
        <f t="shared" si="52"/>
        <v>20213126802</v>
      </c>
      <c r="B1670">
        <v>3126802</v>
      </c>
      <c r="C1670" t="s">
        <v>78</v>
      </c>
      <c r="D1670">
        <v>2021</v>
      </c>
      <c r="E1670">
        <v>274</v>
      </c>
      <c r="F1670">
        <v>223</v>
      </c>
      <c r="G1670">
        <f t="shared" si="53"/>
        <v>497</v>
      </c>
    </row>
    <row r="1671" spans="1:7" x14ac:dyDescent="0.35">
      <c r="A1671" t="str">
        <f t="shared" si="52"/>
        <v>20213126901</v>
      </c>
      <c r="B1671">
        <v>3126901</v>
      </c>
      <c r="C1671" t="s">
        <v>79</v>
      </c>
      <c r="D1671">
        <v>2021</v>
      </c>
      <c r="E1671">
        <v>369</v>
      </c>
      <c r="F1671">
        <v>0</v>
      </c>
      <c r="G1671">
        <f t="shared" si="53"/>
        <v>369</v>
      </c>
    </row>
    <row r="1672" spans="1:7" x14ac:dyDescent="0.35">
      <c r="A1672" t="str">
        <f t="shared" si="52"/>
        <v>20213126950</v>
      </c>
      <c r="B1672">
        <v>3126950</v>
      </c>
      <c r="C1672" t="s">
        <v>80</v>
      </c>
      <c r="D1672">
        <v>2021</v>
      </c>
      <c r="E1672">
        <v>128</v>
      </c>
      <c r="F1672">
        <v>107</v>
      </c>
      <c r="G1672">
        <f t="shared" si="53"/>
        <v>235</v>
      </c>
    </row>
    <row r="1673" spans="1:7" x14ac:dyDescent="0.35">
      <c r="A1673" t="str">
        <f t="shared" si="52"/>
        <v>20213127057</v>
      </c>
      <c r="B1673">
        <v>3127057</v>
      </c>
      <c r="C1673" t="s">
        <v>81</v>
      </c>
      <c r="D1673">
        <v>2021</v>
      </c>
      <c r="E1673">
        <v>216</v>
      </c>
      <c r="F1673">
        <v>75</v>
      </c>
      <c r="G1673">
        <f t="shared" si="53"/>
        <v>291</v>
      </c>
    </row>
    <row r="1674" spans="1:7" x14ac:dyDescent="0.35">
      <c r="A1674" t="str">
        <f t="shared" si="52"/>
        <v>20213127073</v>
      </c>
      <c r="B1674">
        <v>3127073</v>
      </c>
      <c r="C1674" t="s">
        <v>82</v>
      </c>
      <c r="D1674">
        <v>2021</v>
      </c>
      <c r="E1674">
        <v>197</v>
      </c>
      <c r="F1674">
        <v>0</v>
      </c>
      <c r="G1674">
        <f t="shared" si="53"/>
        <v>197</v>
      </c>
    </row>
    <row r="1675" spans="1:7" x14ac:dyDescent="0.35">
      <c r="A1675" t="str">
        <f t="shared" si="52"/>
        <v>20213127305</v>
      </c>
      <c r="B1675">
        <v>3127305</v>
      </c>
      <c r="C1675" t="s">
        <v>83</v>
      </c>
      <c r="D1675">
        <v>2021</v>
      </c>
      <c r="E1675">
        <v>393</v>
      </c>
      <c r="F1675">
        <v>0</v>
      </c>
      <c r="G1675">
        <f t="shared" si="53"/>
        <v>393</v>
      </c>
    </row>
    <row r="1676" spans="1:7" x14ac:dyDescent="0.35">
      <c r="A1676" t="str">
        <f t="shared" si="52"/>
        <v>20213127339</v>
      </c>
      <c r="B1676">
        <v>3127339</v>
      </c>
      <c r="C1676" t="s">
        <v>84</v>
      </c>
      <c r="D1676">
        <v>2021</v>
      </c>
      <c r="E1676">
        <v>126</v>
      </c>
      <c r="F1676">
        <v>105</v>
      </c>
      <c r="G1676">
        <f t="shared" si="53"/>
        <v>231</v>
      </c>
    </row>
    <row r="1677" spans="1:7" x14ac:dyDescent="0.35">
      <c r="A1677" t="str">
        <f t="shared" si="52"/>
        <v>20213127354</v>
      </c>
      <c r="B1677">
        <v>3127354</v>
      </c>
      <c r="C1677" t="s">
        <v>85</v>
      </c>
      <c r="D1677">
        <v>2021</v>
      </c>
      <c r="E1677">
        <v>187</v>
      </c>
      <c r="F1677">
        <v>0</v>
      </c>
      <c r="G1677">
        <f t="shared" si="53"/>
        <v>187</v>
      </c>
    </row>
    <row r="1678" spans="1:7" x14ac:dyDescent="0.35">
      <c r="A1678" t="str">
        <f t="shared" si="52"/>
        <v>20213127370</v>
      </c>
      <c r="B1678">
        <v>3127370</v>
      </c>
      <c r="C1678" t="s">
        <v>86</v>
      </c>
      <c r="D1678">
        <v>2021</v>
      </c>
      <c r="E1678">
        <v>237</v>
      </c>
      <c r="F1678">
        <v>0</v>
      </c>
      <c r="G1678">
        <f t="shared" si="53"/>
        <v>237</v>
      </c>
    </row>
    <row r="1679" spans="1:7" x14ac:dyDescent="0.35">
      <c r="A1679" t="str">
        <f t="shared" si="52"/>
        <v>20213127503</v>
      </c>
      <c r="B1679">
        <v>3127503</v>
      </c>
      <c r="C1679" t="s">
        <v>87</v>
      </c>
      <c r="D1679">
        <v>2021</v>
      </c>
      <c r="E1679">
        <v>378</v>
      </c>
      <c r="F1679">
        <v>0</v>
      </c>
      <c r="G1679">
        <f t="shared" si="53"/>
        <v>378</v>
      </c>
    </row>
    <row r="1680" spans="1:7" x14ac:dyDescent="0.35">
      <c r="A1680" t="str">
        <f t="shared" si="52"/>
        <v>20213127602</v>
      </c>
      <c r="B1680">
        <v>3127602</v>
      </c>
      <c r="C1680" t="s">
        <v>88</v>
      </c>
      <c r="D1680">
        <v>2021</v>
      </c>
      <c r="E1680">
        <v>676</v>
      </c>
      <c r="F1680">
        <v>51</v>
      </c>
      <c r="G1680">
        <f t="shared" si="53"/>
        <v>727</v>
      </c>
    </row>
    <row r="1681" spans="1:7" x14ac:dyDescent="0.35">
      <c r="A1681" t="str">
        <f t="shared" si="52"/>
        <v>20213127701</v>
      </c>
      <c r="B1681">
        <v>3127701</v>
      </c>
      <c r="C1681" t="s">
        <v>89</v>
      </c>
      <c r="D1681">
        <v>2021</v>
      </c>
      <c r="E1681">
        <v>6320</v>
      </c>
      <c r="F1681">
        <v>2806</v>
      </c>
      <c r="G1681">
        <f t="shared" si="53"/>
        <v>9126</v>
      </c>
    </row>
    <row r="1682" spans="1:7" x14ac:dyDescent="0.35">
      <c r="A1682" t="str">
        <f t="shared" si="52"/>
        <v>20213127800</v>
      </c>
      <c r="B1682">
        <v>3127800</v>
      </c>
      <c r="C1682" t="s">
        <v>90</v>
      </c>
      <c r="D1682">
        <v>2021</v>
      </c>
      <c r="E1682">
        <v>572</v>
      </c>
      <c r="F1682">
        <v>463</v>
      </c>
      <c r="G1682">
        <f t="shared" si="53"/>
        <v>1035</v>
      </c>
    </row>
    <row r="1683" spans="1:7" x14ac:dyDescent="0.35">
      <c r="A1683" t="str">
        <f t="shared" si="52"/>
        <v>20213128006</v>
      </c>
      <c r="B1683">
        <v>3128006</v>
      </c>
      <c r="C1683" t="s">
        <v>91</v>
      </c>
      <c r="D1683">
        <v>2021</v>
      </c>
      <c r="E1683">
        <v>1510</v>
      </c>
      <c r="F1683">
        <v>0</v>
      </c>
      <c r="G1683">
        <f t="shared" si="53"/>
        <v>1510</v>
      </c>
    </row>
    <row r="1684" spans="1:7" x14ac:dyDescent="0.35">
      <c r="A1684" t="str">
        <f t="shared" si="52"/>
        <v>20213128253</v>
      </c>
      <c r="B1684">
        <v>3128253</v>
      </c>
      <c r="C1684" t="s">
        <v>92</v>
      </c>
      <c r="D1684">
        <v>2021</v>
      </c>
      <c r="E1684">
        <v>317</v>
      </c>
      <c r="F1684">
        <v>0</v>
      </c>
      <c r="G1684">
        <f t="shared" si="53"/>
        <v>317</v>
      </c>
    </row>
    <row r="1685" spans="1:7" x14ac:dyDescent="0.35">
      <c r="A1685" t="str">
        <f t="shared" si="52"/>
        <v>20213129608</v>
      </c>
      <c r="B1685">
        <v>3129608</v>
      </c>
      <c r="C1685" t="s">
        <v>93</v>
      </c>
      <c r="D1685">
        <v>2021</v>
      </c>
      <c r="E1685">
        <v>501</v>
      </c>
      <c r="F1685">
        <v>24</v>
      </c>
      <c r="G1685">
        <f t="shared" si="53"/>
        <v>525</v>
      </c>
    </row>
    <row r="1686" spans="1:7" x14ac:dyDescent="0.35">
      <c r="A1686" t="str">
        <f t="shared" si="52"/>
        <v>20213129657</v>
      </c>
      <c r="B1686">
        <v>3129657</v>
      </c>
      <c r="C1686" t="s">
        <v>94</v>
      </c>
      <c r="D1686">
        <v>2021</v>
      </c>
      <c r="E1686">
        <v>203</v>
      </c>
      <c r="F1686">
        <v>161</v>
      </c>
      <c r="G1686">
        <f t="shared" si="53"/>
        <v>364</v>
      </c>
    </row>
    <row r="1687" spans="1:7" x14ac:dyDescent="0.35">
      <c r="A1687" t="str">
        <f t="shared" si="52"/>
        <v>20213130051</v>
      </c>
      <c r="B1687">
        <v>3130051</v>
      </c>
      <c r="C1687" t="s">
        <v>95</v>
      </c>
      <c r="D1687">
        <v>2021</v>
      </c>
      <c r="E1687">
        <v>443</v>
      </c>
      <c r="F1687">
        <v>0</v>
      </c>
      <c r="G1687">
        <f t="shared" si="53"/>
        <v>443</v>
      </c>
    </row>
    <row r="1688" spans="1:7" x14ac:dyDescent="0.35">
      <c r="A1688" t="str">
        <f t="shared" si="52"/>
        <v>20213130556</v>
      </c>
      <c r="B1688">
        <v>3130556</v>
      </c>
      <c r="C1688" t="s">
        <v>96</v>
      </c>
      <c r="D1688">
        <v>2021</v>
      </c>
      <c r="E1688">
        <v>402</v>
      </c>
      <c r="F1688">
        <v>0</v>
      </c>
      <c r="G1688">
        <f t="shared" si="53"/>
        <v>402</v>
      </c>
    </row>
    <row r="1689" spans="1:7" x14ac:dyDescent="0.35">
      <c r="A1689" t="str">
        <f t="shared" si="52"/>
        <v>20213130655</v>
      </c>
      <c r="B1689">
        <v>3130655</v>
      </c>
      <c r="C1689" t="s">
        <v>97</v>
      </c>
      <c r="D1689">
        <v>2021</v>
      </c>
      <c r="E1689">
        <v>301</v>
      </c>
      <c r="F1689">
        <v>67</v>
      </c>
      <c r="G1689">
        <f t="shared" si="53"/>
        <v>368</v>
      </c>
    </row>
    <row r="1690" spans="1:7" x14ac:dyDescent="0.35">
      <c r="A1690" t="str">
        <f t="shared" si="52"/>
        <v>20213130903</v>
      </c>
      <c r="B1690">
        <v>3130903</v>
      </c>
      <c r="C1690" t="s">
        <v>98</v>
      </c>
      <c r="D1690">
        <v>2021</v>
      </c>
      <c r="E1690">
        <v>726</v>
      </c>
      <c r="F1690">
        <v>78</v>
      </c>
      <c r="G1690">
        <f t="shared" si="53"/>
        <v>804</v>
      </c>
    </row>
    <row r="1691" spans="1:7" x14ac:dyDescent="0.35">
      <c r="A1691" t="str">
        <f t="shared" si="52"/>
        <v>20213131109</v>
      </c>
      <c r="B1691">
        <v>3131109</v>
      </c>
      <c r="C1691" t="s">
        <v>99</v>
      </c>
      <c r="D1691">
        <v>2021</v>
      </c>
      <c r="E1691">
        <v>380</v>
      </c>
      <c r="F1691">
        <v>0</v>
      </c>
      <c r="G1691">
        <f t="shared" si="53"/>
        <v>380</v>
      </c>
    </row>
    <row r="1692" spans="1:7" x14ac:dyDescent="0.35">
      <c r="A1692" t="str">
        <f t="shared" si="52"/>
        <v>20213131208</v>
      </c>
      <c r="B1692">
        <v>3131208</v>
      </c>
      <c r="C1692" t="s">
        <v>100</v>
      </c>
      <c r="D1692">
        <v>2021</v>
      </c>
      <c r="E1692">
        <v>704</v>
      </c>
      <c r="F1692">
        <v>511</v>
      </c>
      <c r="G1692">
        <f t="shared" si="53"/>
        <v>1215</v>
      </c>
    </row>
    <row r="1693" spans="1:7" x14ac:dyDescent="0.35">
      <c r="A1693" t="str">
        <f t="shared" si="52"/>
        <v>20213131802</v>
      </c>
      <c r="B1693">
        <v>3131802</v>
      </c>
      <c r="C1693" t="s">
        <v>101</v>
      </c>
      <c r="D1693">
        <v>2021</v>
      </c>
      <c r="E1693">
        <v>599</v>
      </c>
      <c r="F1693">
        <v>0</v>
      </c>
      <c r="G1693">
        <f t="shared" si="53"/>
        <v>599</v>
      </c>
    </row>
    <row r="1694" spans="1:7" x14ac:dyDescent="0.35">
      <c r="A1694" t="str">
        <f t="shared" si="52"/>
        <v>20213132008</v>
      </c>
      <c r="B1694">
        <v>3132008</v>
      </c>
      <c r="C1694" t="s">
        <v>102</v>
      </c>
      <c r="D1694">
        <v>2021</v>
      </c>
      <c r="E1694">
        <v>195</v>
      </c>
      <c r="F1694">
        <v>18</v>
      </c>
      <c r="G1694">
        <f t="shared" si="53"/>
        <v>213</v>
      </c>
    </row>
    <row r="1695" spans="1:7" x14ac:dyDescent="0.35">
      <c r="A1695" t="str">
        <f t="shared" si="52"/>
        <v>20213132107</v>
      </c>
      <c r="B1695">
        <v>3132107</v>
      </c>
      <c r="C1695" t="s">
        <v>103</v>
      </c>
      <c r="D1695">
        <v>2021</v>
      </c>
      <c r="E1695">
        <v>1021</v>
      </c>
      <c r="F1695">
        <v>955</v>
      </c>
      <c r="G1695">
        <f t="shared" si="53"/>
        <v>1976</v>
      </c>
    </row>
    <row r="1696" spans="1:7" x14ac:dyDescent="0.35">
      <c r="A1696" t="str">
        <f t="shared" si="52"/>
        <v>20213132305</v>
      </c>
      <c r="B1696">
        <v>3132305</v>
      </c>
      <c r="C1696" t="s">
        <v>104</v>
      </c>
      <c r="D1696">
        <v>2021</v>
      </c>
      <c r="E1696">
        <v>569</v>
      </c>
      <c r="F1696">
        <v>427</v>
      </c>
      <c r="G1696">
        <f t="shared" si="53"/>
        <v>996</v>
      </c>
    </row>
    <row r="1697" spans="1:7" x14ac:dyDescent="0.35">
      <c r="A1697" t="str">
        <f t="shared" si="52"/>
        <v>20213132503</v>
      </c>
      <c r="B1697">
        <v>3132503</v>
      </c>
      <c r="C1697" t="s">
        <v>105</v>
      </c>
      <c r="D1697">
        <v>2021</v>
      </c>
      <c r="E1697">
        <v>1534</v>
      </c>
      <c r="F1697">
        <v>324</v>
      </c>
      <c r="G1697">
        <f t="shared" si="53"/>
        <v>1858</v>
      </c>
    </row>
    <row r="1698" spans="1:7" x14ac:dyDescent="0.35">
      <c r="A1698" t="str">
        <f t="shared" si="52"/>
        <v>20213132701</v>
      </c>
      <c r="B1698">
        <v>3132701</v>
      </c>
      <c r="C1698" t="s">
        <v>106</v>
      </c>
      <c r="D1698">
        <v>2021</v>
      </c>
      <c r="E1698">
        <v>543</v>
      </c>
      <c r="F1698">
        <v>367</v>
      </c>
      <c r="G1698">
        <f t="shared" si="53"/>
        <v>910</v>
      </c>
    </row>
    <row r="1699" spans="1:7" x14ac:dyDescent="0.35">
      <c r="A1699" t="str">
        <f t="shared" si="52"/>
        <v>20213133204</v>
      </c>
      <c r="B1699">
        <v>3133204</v>
      </c>
      <c r="C1699" t="s">
        <v>107</v>
      </c>
      <c r="D1699">
        <v>2021</v>
      </c>
      <c r="E1699">
        <v>706</v>
      </c>
      <c r="F1699">
        <v>0</v>
      </c>
      <c r="G1699">
        <f t="shared" si="53"/>
        <v>706</v>
      </c>
    </row>
    <row r="1700" spans="1:7" x14ac:dyDescent="0.35">
      <c r="A1700" t="str">
        <f t="shared" si="52"/>
        <v>20213133303</v>
      </c>
      <c r="B1700">
        <v>3133303</v>
      </c>
      <c r="C1700" t="s">
        <v>108</v>
      </c>
      <c r="D1700">
        <v>2021</v>
      </c>
      <c r="E1700">
        <v>742</v>
      </c>
      <c r="F1700">
        <v>246</v>
      </c>
      <c r="G1700">
        <f t="shared" si="53"/>
        <v>988</v>
      </c>
    </row>
    <row r="1701" spans="1:7" x14ac:dyDescent="0.35">
      <c r="A1701" t="str">
        <f t="shared" si="52"/>
        <v>20213134004</v>
      </c>
      <c r="B1701">
        <v>3134004</v>
      </c>
      <c r="C1701" t="s">
        <v>109</v>
      </c>
      <c r="D1701">
        <v>2021</v>
      </c>
      <c r="E1701">
        <v>508</v>
      </c>
      <c r="F1701">
        <v>214</v>
      </c>
      <c r="G1701">
        <f t="shared" si="53"/>
        <v>722</v>
      </c>
    </row>
    <row r="1702" spans="1:7" x14ac:dyDescent="0.35">
      <c r="A1702" t="str">
        <f t="shared" si="52"/>
        <v>20213134103</v>
      </c>
      <c r="B1702">
        <v>3134103</v>
      </c>
      <c r="C1702" t="s">
        <v>110</v>
      </c>
      <c r="D1702">
        <v>2021</v>
      </c>
      <c r="E1702">
        <v>225</v>
      </c>
      <c r="F1702">
        <v>168</v>
      </c>
      <c r="G1702">
        <f t="shared" si="53"/>
        <v>393</v>
      </c>
    </row>
    <row r="1703" spans="1:7" x14ac:dyDescent="0.35">
      <c r="A1703" t="str">
        <f t="shared" si="52"/>
        <v>20213134707</v>
      </c>
      <c r="B1703">
        <v>3134707</v>
      </c>
      <c r="C1703" t="s">
        <v>111</v>
      </c>
      <c r="D1703">
        <v>2021</v>
      </c>
      <c r="E1703">
        <v>632</v>
      </c>
      <c r="F1703">
        <v>23</v>
      </c>
      <c r="G1703">
        <f t="shared" si="53"/>
        <v>655</v>
      </c>
    </row>
    <row r="1704" spans="1:7" x14ac:dyDescent="0.35">
      <c r="A1704" t="str">
        <f t="shared" si="52"/>
        <v>20213135050</v>
      </c>
      <c r="B1704">
        <v>3135050</v>
      </c>
      <c r="C1704" t="s">
        <v>112</v>
      </c>
      <c r="D1704">
        <v>2021</v>
      </c>
      <c r="E1704">
        <v>886</v>
      </c>
      <c r="F1704">
        <v>222</v>
      </c>
      <c r="G1704">
        <f t="shared" si="53"/>
        <v>1108</v>
      </c>
    </row>
    <row r="1705" spans="1:7" x14ac:dyDescent="0.35">
      <c r="A1705" t="str">
        <f t="shared" si="52"/>
        <v>20213135076</v>
      </c>
      <c r="B1705">
        <v>3135076</v>
      </c>
      <c r="C1705" t="s">
        <v>113</v>
      </c>
      <c r="D1705">
        <v>2021</v>
      </c>
      <c r="E1705">
        <v>280</v>
      </c>
      <c r="F1705">
        <v>0</v>
      </c>
      <c r="G1705">
        <f t="shared" si="53"/>
        <v>280</v>
      </c>
    </row>
    <row r="1706" spans="1:7" x14ac:dyDescent="0.35">
      <c r="A1706" t="str">
        <f t="shared" si="52"/>
        <v>20213135100</v>
      </c>
      <c r="B1706">
        <v>3135100</v>
      </c>
      <c r="C1706" t="s">
        <v>114</v>
      </c>
      <c r="D1706">
        <v>2021</v>
      </c>
      <c r="E1706">
        <v>1635</v>
      </c>
      <c r="F1706">
        <v>522</v>
      </c>
      <c r="G1706">
        <f t="shared" si="53"/>
        <v>2157</v>
      </c>
    </row>
    <row r="1707" spans="1:7" x14ac:dyDescent="0.35">
      <c r="A1707" t="str">
        <f t="shared" si="52"/>
        <v>20213135209</v>
      </c>
      <c r="B1707">
        <v>3135209</v>
      </c>
      <c r="C1707" t="s">
        <v>115</v>
      </c>
      <c r="D1707">
        <v>2021</v>
      </c>
      <c r="E1707">
        <v>1329</v>
      </c>
      <c r="F1707">
        <v>840</v>
      </c>
      <c r="G1707">
        <f t="shared" si="53"/>
        <v>2169</v>
      </c>
    </row>
    <row r="1708" spans="1:7" x14ac:dyDescent="0.35">
      <c r="A1708" t="str">
        <f t="shared" si="52"/>
        <v>20213135357</v>
      </c>
      <c r="B1708">
        <v>3135357</v>
      </c>
      <c r="C1708" t="s">
        <v>116</v>
      </c>
      <c r="D1708">
        <v>2021</v>
      </c>
      <c r="E1708">
        <v>268</v>
      </c>
      <c r="F1708">
        <v>290</v>
      </c>
      <c r="G1708">
        <f t="shared" si="53"/>
        <v>558</v>
      </c>
    </row>
    <row r="1709" spans="1:7" x14ac:dyDescent="0.35">
      <c r="A1709" t="str">
        <f t="shared" si="52"/>
        <v>20213135456</v>
      </c>
      <c r="B1709">
        <v>3135456</v>
      </c>
      <c r="C1709" t="s">
        <v>117</v>
      </c>
      <c r="D1709">
        <v>2021</v>
      </c>
      <c r="E1709">
        <v>147</v>
      </c>
      <c r="F1709">
        <v>0</v>
      </c>
      <c r="G1709">
        <f t="shared" si="53"/>
        <v>147</v>
      </c>
    </row>
    <row r="1710" spans="1:7" x14ac:dyDescent="0.35">
      <c r="A1710" t="str">
        <f t="shared" si="52"/>
        <v>20213135605</v>
      </c>
      <c r="B1710">
        <v>3135605</v>
      </c>
      <c r="C1710" t="s">
        <v>118</v>
      </c>
      <c r="D1710">
        <v>2021</v>
      </c>
      <c r="E1710">
        <v>402</v>
      </c>
      <c r="F1710">
        <v>0</v>
      </c>
      <c r="G1710">
        <f t="shared" si="53"/>
        <v>402</v>
      </c>
    </row>
    <row r="1711" spans="1:7" x14ac:dyDescent="0.35">
      <c r="A1711" t="str">
        <f t="shared" si="52"/>
        <v>20213135803</v>
      </c>
      <c r="B1711">
        <v>3135803</v>
      </c>
      <c r="C1711" t="s">
        <v>119</v>
      </c>
      <c r="D1711">
        <v>2021</v>
      </c>
      <c r="E1711">
        <v>940</v>
      </c>
      <c r="F1711">
        <v>94</v>
      </c>
      <c r="G1711">
        <f t="shared" si="53"/>
        <v>1034</v>
      </c>
    </row>
    <row r="1712" spans="1:7" x14ac:dyDescent="0.35">
      <c r="A1712" t="str">
        <f t="shared" si="52"/>
        <v>20213136009</v>
      </c>
      <c r="B1712">
        <v>3136009</v>
      </c>
      <c r="C1712" t="s">
        <v>120</v>
      </c>
      <c r="D1712">
        <v>2021</v>
      </c>
      <c r="E1712">
        <v>871</v>
      </c>
      <c r="F1712">
        <v>451</v>
      </c>
      <c r="G1712">
        <f t="shared" si="53"/>
        <v>1322</v>
      </c>
    </row>
    <row r="1713" spans="1:7" x14ac:dyDescent="0.35">
      <c r="A1713" t="str">
        <f t="shared" si="52"/>
        <v>20213136405</v>
      </c>
      <c r="B1713">
        <v>3136405</v>
      </c>
      <c r="C1713" t="s">
        <v>121</v>
      </c>
      <c r="D1713">
        <v>2021</v>
      </c>
      <c r="E1713">
        <v>223</v>
      </c>
      <c r="F1713">
        <v>266</v>
      </c>
      <c r="G1713">
        <f t="shared" si="53"/>
        <v>489</v>
      </c>
    </row>
    <row r="1714" spans="1:7" x14ac:dyDescent="0.35">
      <c r="A1714" t="str">
        <f t="shared" si="52"/>
        <v>20213136504</v>
      </c>
      <c r="B1714">
        <v>3136504</v>
      </c>
      <c r="C1714" t="s">
        <v>122</v>
      </c>
      <c r="D1714">
        <v>2021</v>
      </c>
      <c r="E1714">
        <v>75</v>
      </c>
      <c r="F1714">
        <v>49</v>
      </c>
      <c r="G1714">
        <f t="shared" si="53"/>
        <v>124</v>
      </c>
    </row>
    <row r="1715" spans="1:7" x14ac:dyDescent="0.35">
      <c r="A1715" t="str">
        <f t="shared" si="52"/>
        <v>20213136520</v>
      </c>
      <c r="B1715">
        <v>3136520</v>
      </c>
      <c r="C1715" t="s">
        <v>123</v>
      </c>
      <c r="D1715">
        <v>2021</v>
      </c>
      <c r="E1715">
        <v>244</v>
      </c>
      <c r="F1715">
        <v>0</v>
      </c>
      <c r="G1715">
        <f t="shared" si="53"/>
        <v>244</v>
      </c>
    </row>
    <row r="1716" spans="1:7" x14ac:dyDescent="0.35">
      <c r="A1716" t="str">
        <f t="shared" si="52"/>
        <v>20213136553</v>
      </c>
      <c r="B1716">
        <v>3136553</v>
      </c>
      <c r="C1716" t="s">
        <v>124</v>
      </c>
      <c r="D1716">
        <v>2021</v>
      </c>
      <c r="E1716">
        <v>282</v>
      </c>
      <c r="F1716">
        <v>0</v>
      </c>
      <c r="G1716">
        <f t="shared" si="53"/>
        <v>282</v>
      </c>
    </row>
    <row r="1717" spans="1:7" x14ac:dyDescent="0.35">
      <c r="A1717" t="str">
        <f t="shared" si="52"/>
        <v>20213136579</v>
      </c>
      <c r="B1717">
        <v>3136579</v>
      </c>
      <c r="C1717" t="s">
        <v>125</v>
      </c>
      <c r="D1717">
        <v>2021</v>
      </c>
      <c r="E1717">
        <v>275</v>
      </c>
      <c r="F1717">
        <v>0</v>
      </c>
      <c r="G1717">
        <f t="shared" si="53"/>
        <v>275</v>
      </c>
    </row>
    <row r="1718" spans="1:7" x14ac:dyDescent="0.35">
      <c r="A1718" t="str">
        <f t="shared" si="52"/>
        <v>20213136801</v>
      </c>
      <c r="B1718">
        <v>3136801</v>
      </c>
      <c r="C1718" t="s">
        <v>126</v>
      </c>
      <c r="D1718">
        <v>2021</v>
      </c>
      <c r="E1718">
        <v>229</v>
      </c>
      <c r="F1718">
        <v>0</v>
      </c>
      <c r="G1718">
        <f t="shared" si="53"/>
        <v>229</v>
      </c>
    </row>
    <row r="1719" spans="1:7" x14ac:dyDescent="0.35">
      <c r="A1719" t="str">
        <f t="shared" si="52"/>
        <v>20213136959</v>
      </c>
      <c r="B1719">
        <v>3136959</v>
      </c>
      <c r="C1719" t="s">
        <v>127</v>
      </c>
      <c r="D1719">
        <v>2021</v>
      </c>
      <c r="E1719">
        <v>307</v>
      </c>
      <c r="F1719">
        <v>116</v>
      </c>
      <c r="G1719">
        <f t="shared" si="53"/>
        <v>423</v>
      </c>
    </row>
    <row r="1720" spans="1:7" x14ac:dyDescent="0.35">
      <c r="A1720" t="str">
        <f t="shared" si="52"/>
        <v>20213137007</v>
      </c>
      <c r="B1720">
        <v>3137007</v>
      </c>
      <c r="C1720" t="s">
        <v>128</v>
      </c>
      <c r="D1720">
        <v>2021</v>
      </c>
      <c r="E1720">
        <v>477</v>
      </c>
      <c r="F1720">
        <v>179</v>
      </c>
      <c r="G1720">
        <f t="shared" si="53"/>
        <v>656</v>
      </c>
    </row>
    <row r="1721" spans="1:7" x14ac:dyDescent="0.35">
      <c r="A1721" t="str">
        <f t="shared" si="52"/>
        <v>20213137304</v>
      </c>
      <c r="B1721">
        <v>3137304</v>
      </c>
      <c r="C1721" t="s">
        <v>129</v>
      </c>
      <c r="D1721">
        <v>2021</v>
      </c>
      <c r="E1721">
        <v>247</v>
      </c>
      <c r="F1721">
        <v>0</v>
      </c>
      <c r="G1721">
        <f t="shared" si="53"/>
        <v>247</v>
      </c>
    </row>
    <row r="1722" spans="1:7" x14ac:dyDescent="0.35">
      <c r="A1722" t="str">
        <f t="shared" si="52"/>
        <v>20213138104</v>
      </c>
      <c r="B1722">
        <v>3138104</v>
      </c>
      <c r="C1722" t="s">
        <v>130</v>
      </c>
      <c r="D1722">
        <v>2021</v>
      </c>
      <c r="E1722">
        <v>298</v>
      </c>
      <c r="F1722">
        <v>124</v>
      </c>
      <c r="G1722">
        <f t="shared" si="53"/>
        <v>422</v>
      </c>
    </row>
    <row r="1723" spans="1:7" x14ac:dyDescent="0.35">
      <c r="A1723" t="str">
        <f t="shared" si="52"/>
        <v>20213138351</v>
      </c>
      <c r="B1723">
        <v>3138351</v>
      </c>
      <c r="C1723" t="s">
        <v>131</v>
      </c>
      <c r="D1723">
        <v>2021</v>
      </c>
      <c r="E1723">
        <v>197</v>
      </c>
      <c r="F1723">
        <v>71</v>
      </c>
      <c r="G1723">
        <f t="shared" si="53"/>
        <v>268</v>
      </c>
    </row>
    <row r="1724" spans="1:7" x14ac:dyDescent="0.35">
      <c r="A1724" t="str">
        <f t="shared" si="52"/>
        <v>20213138658</v>
      </c>
      <c r="B1724">
        <v>3138658</v>
      </c>
      <c r="C1724" t="s">
        <v>132</v>
      </c>
      <c r="D1724">
        <v>2021</v>
      </c>
      <c r="E1724">
        <v>599</v>
      </c>
      <c r="F1724">
        <v>268</v>
      </c>
      <c r="G1724">
        <f t="shared" si="53"/>
        <v>867</v>
      </c>
    </row>
    <row r="1725" spans="1:7" x14ac:dyDescent="0.35">
      <c r="A1725" t="str">
        <f t="shared" si="52"/>
        <v>20213138682</v>
      </c>
      <c r="B1725">
        <v>3138682</v>
      </c>
      <c r="C1725" t="s">
        <v>133</v>
      </c>
      <c r="D1725">
        <v>2021</v>
      </c>
      <c r="E1725">
        <v>189</v>
      </c>
      <c r="F1725">
        <v>62</v>
      </c>
      <c r="G1725">
        <f t="shared" si="53"/>
        <v>251</v>
      </c>
    </row>
    <row r="1726" spans="1:7" x14ac:dyDescent="0.35">
      <c r="A1726" t="str">
        <f t="shared" si="52"/>
        <v>20213138906</v>
      </c>
      <c r="B1726">
        <v>3138906</v>
      </c>
      <c r="C1726" t="s">
        <v>134</v>
      </c>
      <c r="D1726">
        <v>2021</v>
      </c>
      <c r="E1726">
        <v>365</v>
      </c>
      <c r="F1726">
        <v>0</v>
      </c>
      <c r="G1726">
        <f t="shared" si="53"/>
        <v>365</v>
      </c>
    </row>
    <row r="1727" spans="1:7" x14ac:dyDescent="0.35">
      <c r="A1727" t="str">
        <f t="shared" si="52"/>
        <v>20213139201</v>
      </c>
      <c r="B1727">
        <v>3139201</v>
      </c>
      <c r="C1727" t="s">
        <v>135</v>
      </c>
      <c r="D1727">
        <v>2021</v>
      </c>
      <c r="E1727">
        <v>424</v>
      </c>
      <c r="F1727">
        <v>121</v>
      </c>
      <c r="G1727">
        <f t="shared" si="53"/>
        <v>545</v>
      </c>
    </row>
    <row r="1728" spans="1:7" x14ac:dyDescent="0.35">
      <c r="A1728" t="str">
        <f t="shared" si="52"/>
        <v>20213139250</v>
      </c>
      <c r="B1728">
        <v>3139250</v>
      </c>
      <c r="C1728" t="s">
        <v>136</v>
      </c>
      <c r="D1728">
        <v>2021</v>
      </c>
      <c r="E1728">
        <v>305</v>
      </c>
      <c r="F1728">
        <v>0</v>
      </c>
      <c r="G1728">
        <f t="shared" si="53"/>
        <v>305</v>
      </c>
    </row>
    <row r="1729" spans="1:7" x14ac:dyDescent="0.35">
      <c r="A1729" t="str">
        <f t="shared" si="52"/>
        <v>20213139300</v>
      </c>
      <c r="B1729">
        <v>3139300</v>
      </c>
      <c r="C1729" t="s">
        <v>137</v>
      </c>
      <c r="D1729">
        <v>2021</v>
      </c>
      <c r="E1729">
        <v>874</v>
      </c>
      <c r="F1729">
        <v>431</v>
      </c>
      <c r="G1729">
        <f t="shared" si="53"/>
        <v>1305</v>
      </c>
    </row>
    <row r="1730" spans="1:7" x14ac:dyDescent="0.35">
      <c r="A1730" t="str">
        <f t="shared" si="52"/>
        <v>20213139607</v>
      </c>
      <c r="B1730">
        <v>3139607</v>
      </c>
      <c r="C1730" t="s">
        <v>138</v>
      </c>
      <c r="D1730">
        <v>2021</v>
      </c>
      <c r="E1730">
        <v>1456</v>
      </c>
      <c r="F1730">
        <v>609</v>
      </c>
      <c r="G1730">
        <f t="shared" si="53"/>
        <v>2065</v>
      </c>
    </row>
    <row r="1731" spans="1:7" x14ac:dyDescent="0.35">
      <c r="A1731" t="str">
        <f t="shared" ref="A1731:A1794" si="54">D1731&amp;B1731</f>
        <v>20213140100</v>
      </c>
      <c r="B1731">
        <v>3140100</v>
      </c>
      <c r="C1731" t="s">
        <v>139</v>
      </c>
      <c r="D1731">
        <v>2021</v>
      </c>
      <c r="E1731">
        <v>309</v>
      </c>
      <c r="F1731">
        <v>0</v>
      </c>
      <c r="G1731">
        <f t="shared" ref="G1731:G1794" si="55">SUM(E1731:F1731)</f>
        <v>309</v>
      </c>
    </row>
    <row r="1732" spans="1:7" x14ac:dyDescent="0.35">
      <c r="A1732" t="str">
        <f t="shared" si="54"/>
        <v>20213140555</v>
      </c>
      <c r="B1732">
        <v>3140555</v>
      </c>
      <c r="C1732" t="s">
        <v>140</v>
      </c>
      <c r="D1732">
        <v>2021</v>
      </c>
      <c r="E1732">
        <v>329</v>
      </c>
      <c r="F1732">
        <v>218</v>
      </c>
      <c r="G1732">
        <f t="shared" si="55"/>
        <v>547</v>
      </c>
    </row>
    <row r="1733" spans="1:7" x14ac:dyDescent="0.35">
      <c r="A1733" t="str">
        <f t="shared" si="54"/>
        <v>20213140605</v>
      </c>
      <c r="B1733">
        <v>3140605</v>
      </c>
      <c r="C1733" t="s">
        <v>141</v>
      </c>
      <c r="D1733">
        <v>2021</v>
      </c>
      <c r="E1733">
        <v>260</v>
      </c>
      <c r="F1733">
        <v>35</v>
      </c>
      <c r="G1733">
        <f t="shared" si="55"/>
        <v>295</v>
      </c>
    </row>
    <row r="1734" spans="1:7" x14ac:dyDescent="0.35">
      <c r="A1734" t="str">
        <f t="shared" si="54"/>
        <v>20213171501</v>
      </c>
      <c r="B1734">
        <v>3171501</v>
      </c>
      <c r="C1734" t="s">
        <v>142</v>
      </c>
      <c r="D1734">
        <v>2021</v>
      </c>
      <c r="E1734">
        <v>255</v>
      </c>
      <c r="F1734">
        <v>0</v>
      </c>
      <c r="G1734">
        <f t="shared" si="55"/>
        <v>255</v>
      </c>
    </row>
    <row r="1735" spans="1:7" x14ac:dyDescent="0.35">
      <c r="A1735" t="str">
        <f t="shared" si="54"/>
        <v>20213140852</v>
      </c>
      <c r="B1735">
        <v>3140852</v>
      </c>
      <c r="C1735" t="s">
        <v>143</v>
      </c>
      <c r="D1735">
        <v>2021</v>
      </c>
      <c r="E1735">
        <v>490</v>
      </c>
      <c r="F1735">
        <v>352</v>
      </c>
      <c r="G1735">
        <f t="shared" si="55"/>
        <v>842</v>
      </c>
    </row>
    <row r="1736" spans="1:7" x14ac:dyDescent="0.35">
      <c r="A1736" t="str">
        <f t="shared" si="54"/>
        <v>20213141009</v>
      </c>
      <c r="B1736">
        <v>3141009</v>
      </c>
      <c r="C1736" t="s">
        <v>144</v>
      </c>
      <c r="D1736">
        <v>2021</v>
      </c>
      <c r="E1736">
        <v>387</v>
      </c>
      <c r="F1736">
        <v>0</v>
      </c>
      <c r="G1736">
        <f t="shared" si="55"/>
        <v>387</v>
      </c>
    </row>
    <row r="1737" spans="1:7" x14ac:dyDescent="0.35">
      <c r="A1737" t="str">
        <f t="shared" si="54"/>
        <v>20213141405</v>
      </c>
      <c r="B1737">
        <v>3141405</v>
      </c>
      <c r="C1737" t="s">
        <v>145</v>
      </c>
      <c r="D1737">
        <v>2021</v>
      </c>
      <c r="E1737">
        <v>773</v>
      </c>
      <c r="F1737">
        <v>0</v>
      </c>
      <c r="G1737">
        <f t="shared" si="55"/>
        <v>773</v>
      </c>
    </row>
    <row r="1738" spans="1:7" x14ac:dyDescent="0.35">
      <c r="A1738" t="str">
        <f t="shared" si="54"/>
        <v>20213141504</v>
      </c>
      <c r="B1738">
        <v>3141504</v>
      </c>
      <c r="C1738" t="s">
        <v>146</v>
      </c>
      <c r="D1738">
        <v>2021</v>
      </c>
      <c r="E1738">
        <v>312</v>
      </c>
      <c r="F1738">
        <v>0</v>
      </c>
      <c r="G1738">
        <f t="shared" si="55"/>
        <v>312</v>
      </c>
    </row>
    <row r="1739" spans="1:7" x14ac:dyDescent="0.35">
      <c r="A1739" t="str">
        <f t="shared" si="54"/>
        <v>20213141801</v>
      </c>
      <c r="B1739">
        <v>3141801</v>
      </c>
      <c r="C1739" t="s">
        <v>147</v>
      </c>
      <c r="D1739">
        <v>2021</v>
      </c>
      <c r="E1739">
        <v>550</v>
      </c>
      <c r="F1739">
        <v>369</v>
      </c>
      <c r="G1739">
        <f t="shared" si="55"/>
        <v>919</v>
      </c>
    </row>
    <row r="1740" spans="1:7" x14ac:dyDescent="0.35">
      <c r="A1740" t="str">
        <f t="shared" si="54"/>
        <v>20213142007</v>
      </c>
      <c r="B1740">
        <v>3142007</v>
      </c>
      <c r="C1740" t="s">
        <v>148</v>
      </c>
      <c r="D1740">
        <v>2021</v>
      </c>
      <c r="E1740">
        <v>590</v>
      </c>
      <c r="F1740">
        <v>96</v>
      </c>
      <c r="G1740">
        <f t="shared" si="55"/>
        <v>686</v>
      </c>
    </row>
    <row r="1741" spans="1:7" x14ac:dyDescent="0.35">
      <c r="A1741" t="str">
        <f t="shared" si="54"/>
        <v>20213142254</v>
      </c>
      <c r="B1741">
        <v>3142254</v>
      </c>
      <c r="C1741" t="s">
        <v>149</v>
      </c>
      <c r="D1741">
        <v>2021</v>
      </c>
      <c r="E1741">
        <v>117</v>
      </c>
      <c r="F1741">
        <v>137</v>
      </c>
      <c r="G1741">
        <f t="shared" si="55"/>
        <v>254</v>
      </c>
    </row>
    <row r="1742" spans="1:7" x14ac:dyDescent="0.35">
      <c r="A1742" t="str">
        <f t="shared" si="54"/>
        <v>20213142502</v>
      </c>
      <c r="B1742">
        <v>3142502</v>
      </c>
      <c r="C1742" t="s">
        <v>150</v>
      </c>
      <c r="D1742">
        <v>2021</v>
      </c>
      <c r="E1742">
        <v>76</v>
      </c>
      <c r="F1742">
        <v>0</v>
      </c>
      <c r="G1742">
        <f t="shared" si="55"/>
        <v>76</v>
      </c>
    </row>
    <row r="1743" spans="1:7" x14ac:dyDescent="0.35">
      <c r="A1743" t="str">
        <f t="shared" si="54"/>
        <v>20213142700</v>
      </c>
      <c r="B1743">
        <v>3142700</v>
      </c>
      <c r="C1743" t="s">
        <v>151</v>
      </c>
      <c r="D1743">
        <v>2021</v>
      </c>
      <c r="E1743">
        <v>450</v>
      </c>
      <c r="F1743">
        <v>84</v>
      </c>
      <c r="G1743">
        <f t="shared" si="55"/>
        <v>534</v>
      </c>
    </row>
    <row r="1744" spans="1:7" x14ac:dyDescent="0.35">
      <c r="A1744" t="str">
        <f t="shared" si="54"/>
        <v>20213142908</v>
      </c>
      <c r="B1744">
        <v>3142908</v>
      </c>
      <c r="C1744" t="s">
        <v>152</v>
      </c>
      <c r="D1744">
        <v>2021</v>
      </c>
      <c r="E1744">
        <v>251</v>
      </c>
      <c r="F1744">
        <v>220</v>
      </c>
      <c r="G1744">
        <f t="shared" si="55"/>
        <v>471</v>
      </c>
    </row>
    <row r="1745" spans="1:7" x14ac:dyDescent="0.35">
      <c r="A1745" t="str">
        <f t="shared" si="54"/>
        <v>20213143153</v>
      </c>
      <c r="B1745">
        <v>3143153</v>
      </c>
      <c r="C1745" t="s">
        <v>153</v>
      </c>
      <c r="D1745">
        <v>2021</v>
      </c>
      <c r="E1745">
        <v>295</v>
      </c>
      <c r="F1745">
        <v>0</v>
      </c>
      <c r="G1745">
        <f t="shared" si="55"/>
        <v>295</v>
      </c>
    </row>
    <row r="1746" spans="1:7" x14ac:dyDescent="0.35">
      <c r="A1746" t="str">
        <f t="shared" si="54"/>
        <v>20213143302</v>
      </c>
      <c r="B1746">
        <v>3143302</v>
      </c>
      <c r="C1746" t="s">
        <v>154</v>
      </c>
      <c r="D1746">
        <v>2021</v>
      </c>
      <c r="E1746">
        <v>11248</v>
      </c>
      <c r="F1746">
        <v>6907</v>
      </c>
      <c r="G1746">
        <f t="shared" si="55"/>
        <v>18155</v>
      </c>
    </row>
    <row r="1747" spans="1:7" x14ac:dyDescent="0.35">
      <c r="A1747" t="str">
        <f t="shared" si="54"/>
        <v>20213143450</v>
      </c>
      <c r="B1747">
        <v>3143450</v>
      </c>
      <c r="C1747" t="s">
        <v>155</v>
      </c>
      <c r="D1747">
        <v>2021</v>
      </c>
      <c r="E1747">
        <v>393</v>
      </c>
      <c r="F1747">
        <v>0</v>
      </c>
      <c r="G1747">
        <f t="shared" si="55"/>
        <v>393</v>
      </c>
    </row>
    <row r="1748" spans="1:7" x14ac:dyDescent="0.35">
      <c r="A1748" t="str">
        <f t="shared" si="54"/>
        <v>20213143609</v>
      </c>
      <c r="B1748">
        <v>3143609</v>
      </c>
      <c r="C1748" t="s">
        <v>156</v>
      </c>
      <c r="D1748">
        <v>2021</v>
      </c>
      <c r="E1748">
        <v>145</v>
      </c>
      <c r="F1748">
        <v>155</v>
      </c>
      <c r="G1748">
        <f t="shared" si="55"/>
        <v>300</v>
      </c>
    </row>
    <row r="1749" spans="1:7" x14ac:dyDescent="0.35">
      <c r="A1749" t="str">
        <f t="shared" si="54"/>
        <v>20213144003</v>
      </c>
      <c r="B1749">
        <v>3144003</v>
      </c>
      <c r="C1749" t="s">
        <v>157</v>
      </c>
      <c r="D1749">
        <v>2021</v>
      </c>
      <c r="E1749">
        <v>784</v>
      </c>
      <c r="F1749">
        <v>129</v>
      </c>
      <c r="G1749">
        <f t="shared" si="55"/>
        <v>913</v>
      </c>
    </row>
    <row r="1750" spans="1:7" x14ac:dyDescent="0.35">
      <c r="A1750" t="str">
        <f t="shared" si="54"/>
        <v>20213144201</v>
      </c>
      <c r="B1750">
        <v>3144201</v>
      </c>
      <c r="C1750" t="s">
        <v>158</v>
      </c>
      <c r="D1750">
        <v>2021</v>
      </c>
      <c r="E1750">
        <v>159</v>
      </c>
      <c r="F1750">
        <v>0</v>
      </c>
      <c r="G1750">
        <f t="shared" si="55"/>
        <v>159</v>
      </c>
    </row>
    <row r="1751" spans="1:7" x14ac:dyDescent="0.35">
      <c r="A1751" t="str">
        <f t="shared" si="54"/>
        <v>20213144300</v>
      </c>
      <c r="B1751">
        <v>3144300</v>
      </c>
      <c r="C1751" t="s">
        <v>159</v>
      </c>
      <c r="D1751">
        <v>2021</v>
      </c>
      <c r="E1751">
        <v>615</v>
      </c>
      <c r="F1751">
        <v>428</v>
      </c>
      <c r="G1751">
        <f t="shared" si="55"/>
        <v>1043</v>
      </c>
    </row>
    <row r="1752" spans="1:7" x14ac:dyDescent="0.35">
      <c r="A1752" t="str">
        <f t="shared" si="54"/>
        <v>20213144359</v>
      </c>
      <c r="B1752">
        <v>3144359</v>
      </c>
      <c r="C1752" t="s">
        <v>160</v>
      </c>
      <c r="D1752">
        <v>2021</v>
      </c>
      <c r="E1752">
        <v>510</v>
      </c>
      <c r="F1752">
        <v>0</v>
      </c>
      <c r="G1752">
        <f t="shared" si="55"/>
        <v>510</v>
      </c>
    </row>
    <row r="1753" spans="1:7" x14ac:dyDescent="0.35">
      <c r="A1753" t="str">
        <f t="shared" si="54"/>
        <v>20213144375</v>
      </c>
      <c r="B1753">
        <v>3144375</v>
      </c>
      <c r="C1753" t="s">
        <v>161</v>
      </c>
      <c r="D1753">
        <v>2021</v>
      </c>
      <c r="E1753">
        <v>281</v>
      </c>
      <c r="F1753">
        <v>0</v>
      </c>
      <c r="G1753">
        <f t="shared" si="55"/>
        <v>281</v>
      </c>
    </row>
    <row r="1754" spans="1:7" x14ac:dyDescent="0.35">
      <c r="A1754" t="str">
        <f t="shared" si="54"/>
        <v>20213144656</v>
      </c>
      <c r="B1754">
        <v>3144656</v>
      </c>
      <c r="C1754" t="s">
        <v>162</v>
      </c>
      <c r="D1754">
        <v>2021</v>
      </c>
      <c r="E1754">
        <v>584</v>
      </c>
      <c r="F1754">
        <v>0</v>
      </c>
      <c r="G1754">
        <f t="shared" si="55"/>
        <v>584</v>
      </c>
    </row>
    <row r="1755" spans="1:7" x14ac:dyDescent="0.35">
      <c r="A1755" t="str">
        <f t="shared" si="54"/>
        <v>20213144672</v>
      </c>
      <c r="B1755">
        <v>3144672</v>
      </c>
      <c r="C1755" t="s">
        <v>163</v>
      </c>
      <c r="D1755">
        <v>2021</v>
      </c>
      <c r="E1755">
        <v>225</v>
      </c>
      <c r="F1755">
        <v>0</v>
      </c>
      <c r="G1755">
        <f t="shared" si="55"/>
        <v>225</v>
      </c>
    </row>
    <row r="1756" spans="1:7" x14ac:dyDescent="0.35">
      <c r="A1756" t="str">
        <f t="shared" si="54"/>
        <v>20213144904</v>
      </c>
      <c r="B1756">
        <v>3144904</v>
      </c>
      <c r="C1756" t="s">
        <v>164</v>
      </c>
      <c r="D1756">
        <v>2021</v>
      </c>
      <c r="E1756">
        <v>240</v>
      </c>
      <c r="F1756">
        <v>0</v>
      </c>
      <c r="G1756">
        <f t="shared" si="55"/>
        <v>240</v>
      </c>
    </row>
    <row r="1757" spans="1:7" x14ac:dyDescent="0.35">
      <c r="A1757" t="str">
        <f t="shared" si="54"/>
        <v>20213145059</v>
      </c>
      <c r="B1757">
        <v>3145059</v>
      </c>
      <c r="C1757" t="s">
        <v>165</v>
      </c>
      <c r="D1757">
        <v>2021</v>
      </c>
      <c r="E1757">
        <v>359</v>
      </c>
      <c r="F1757">
        <v>80</v>
      </c>
      <c r="G1757">
        <f t="shared" si="55"/>
        <v>439</v>
      </c>
    </row>
    <row r="1758" spans="1:7" x14ac:dyDescent="0.35">
      <c r="A1758" t="str">
        <f t="shared" si="54"/>
        <v>20213145307</v>
      </c>
      <c r="B1758">
        <v>3145307</v>
      </c>
      <c r="C1758" t="s">
        <v>166</v>
      </c>
      <c r="D1758">
        <v>2021</v>
      </c>
      <c r="E1758">
        <v>825</v>
      </c>
      <c r="F1758">
        <v>378</v>
      </c>
      <c r="G1758">
        <f t="shared" si="55"/>
        <v>1203</v>
      </c>
    </row>
    <row r="1759" spans="1:7" x14ac:dyDescent="0.35">
      <c r="A1759" t="str">
        <f t="shared" si="54"/>
        <v>20213145356</v>
      </c>
      <c r="B1759">
        <v>3145356</v>
      </c>
      <c r="C1759" t="s">
        <v>167</v>
      </c>
      <c r="D1759">
        <v>2021</v>
      </c>
      <c r="E1759">
        <v>507</v>
      </c>
      <c r="F1759">
        <v>86</v>
      </c>
      <c r="G1759">
        <f t="shared" si="55"/>
        <v>593</v>
      </c>
    </row>
    <row r="1760" spans="1:7" x14ac:dyDescent="0.35">
      <c r="A1760" t="str">
        <f t="shared" si="54"/>
        <v>20213145372</v>
      </c>
      <c r="B1760">
        <v>3145372</v>
      </c>
      <c r="C1760" t="s">
        <v>168</v>
      </c>
      <c r="D1760">
        <v>2021</v>
      </c>
      <c r="E1760">
        <v>313</v>
      </c>
      <c r="F1760">
        <v>81</v>
      </c>
      <c r="G1760">
        <f t="shared" si="55"/>
        <v>394</v>
      </c>
    </row>
    <row r="1761" spans="1:7" x14ac:dyDescent="0.35">
      <c r="A1761" t="str">
        <f t="shared" si="54"/>
        <v>20213145455</v>
      </c>
      <c r="B1761">
        <v>3145455</v>
      </c>
      <c r="C1761" t="s">
        <v>169</v>
      </c>
      <c r="D1761">
        <v>2021</v>
      </c>
      <c r="E1761">
        <v>410</v>
      </c>
      <c r="F1761">
        <v>0</v>
      </c>
      <c r="G1761">
        <f t="shared" si="55"/>
        <v>410</v>
      </c>
    </row>
    <row r="1762" spans="1:7" x14ac:dyDescent="0.35">
      <c r="A1762" t="str">
        <f t="shared" si="54"/>
        <v>20213146206</v>
      </c>
      <c r="B1762">
        <v>3146206</v>
      </c>
      <c r="C1762" t="s">
        <v>170</v>
      </c>
      <c r="D1762">
        <v>2021</v>
      </c>
      <c r="E1762">
        <v>264</v>
      </c>
      <c r="F1762">
        <v>26</v>
      </c>
      <c r="G1762">
        <f t="shared" si="55"/>
        <v>290</v>
      </c>
    </row>
    <row r="1763" spans="1:7" x14ac:dyDescent="0.35">
      <c r="A1763" t="str">
        <f t="shared" si="54"/>
        <v>20213146255</v>
      </c>
      <c r="B1763">
        <v>3146255</v>
      </c>
      <c r="C1763" t="s">
        <v>171</v>
      </c>
      <c r="D1763">
        <v>2021</v>
      </c>
      <c r="E1763">
        <v>340</v>
      </c>
      <c r="F1763">
        <v>0</v>
      </c>
      <c r="G1763">
        <f t="shared" si="55"/>
        <v>340</v>
      </c>
    </row>
    <row r="1764" spans="1:7" x14ac:dyDescent="0.35">
      <c r="A1764" t="str">
        <f t="shared" si="54"/>
        <v>20213146305</v>
      </c>
      <c r="B1764">
        <v>3146305</v>
      </c>
      <c r="C1764" t="s">
        <v>172</v>
      </c>
      <c r="D1764">
        <v>2021</v>
      </c>
      <c r="E1764">
        <v>721</v>
      </c>
      <c r="F1764">
        <v>383</v>
      </c>
      <c r="G1764">
        <f t="shared" si="55"/>
        <v>1104</v>
      </c>
    </row>
    <row r="1765" spans="1:7" x14ac:dyDescent="0.35">
      <c r="A1765" t="str">
        <f t="shared" si="54"/>
        <v>20213146552</v>
      </c>
      <c r="B1765">
        <v>3146552</v>
      </c>
      <c r="C1765" t="s">
        <v>173</v>
      </c>
      <c r="D1765">
        <v>2021</v>
      </c>
      <c r="E1765">
        <v>417</v>
      </c>
      <c r="F1765">
        <v>133</v>
      </c>
      <c r="G1765">
        <f t="shared" si="55"/>
        <v>550</v>
      </c>
    </row>
    <row r="1766" spans="1:7" x14ac:dyDescent="0.35">
      <c r="A1766" t="str">
        <f t="shared" si="54"/>
        <v>20213146750</v>
      </c>
      <c r="B1766">
        <v>3146750</v>
      </c>
      <c r="C1766" t="s">
        <v>174</v>
      </c>
      <c r="D1766">
        <v>2021</v>
      </c>
      <c r="E1766">
        <v>299</v>
      </c>
      <c r="F1766">
        <v>34</v>
      </c>
      <c r="G1766">
        <f t="shared" si="55"/>
        <v>333</v>
      </c>
    </row>
    <row r="1767" spans="1:7" x14ac:dyDescent="0.35">
      <c r="A1767" t="str">
        <f t="shared" si="54"/>
        <v>20213147956</v>
      </c>
      <c r="B1767">
        <v>3147956</v>
      </c>
      <c r="C1767" t="s">
        <v>175</v>
      </c>
      <c r="D1767">
        <v>2021</v>
      </c>
      <c r="E1767">
        <v>230</v>
      </c>
      <c r="F1767">
        <v>228</v>
      </c>
      <c r="G1767">
        <f t="shared" si="55"/>
        <v>458</v>
      </c>
    </row>
    <row r="1768" spans="1:7" x14ac:dyDescent="0.35">
      <c r="A1768" t="str">
        <f t="shared" si="54"/>
        <v>20213148400</v>
      </c>
      <c r="B1768">
        <v>3148400</v>
      </c>
      <c r="C1768" t="s">
        <v>176</v>
      </c>
      <c r="D1768">
        <v>2021</v>
      </c>
      <c r="E1768">
        <v>276</v>
      </c>
      <c r="F1768">
        <v>114</v>
      </c>
      <c r="G1768">
        <f t="shared" si="55"/>
        <v>390</v>
      </c>
    </row>
    <row r="1769" spans="1:7" x14ac:dyDescent="0.35">
      <c r="A1769" t="str">
        <f t="shared" si="54"/>
        <v>20213148509</v>
      </c>
      <c r="B1769">
        <v>3148509</v>
      </c>
      <c r="C1769" t="s">
        <v>177</v>
      </c>
      <c r="D1769">
        <v>2021</v>
      </c>
      <c r="E1769">
        <v>237</v>
      </c>
      <c r="F1769">
        <v>0</v>
      </c>
      <c r="G1769">
        <f t="shared" si="55"/>
        <v>237</v>
      </c>
    </row>
    <row r="1770" spans="1:7" x14ac:dyDescent="0.35">
      <c r="A1770" t="str">
        <f t="shared" si="54"/>
        <v>20213148608</v>
      </c>
      <c r="B1770">
        <v>3148608</v>
      </c>
      <c r="C1770" t="s">
        <v>178</v>
      </c>
      <c r="D1770">
        <v>2021</v>
      </c>
      <c r="E1770">
        <v>349</v>
      </c>
      <c r="F1770">
        <v>321</v>
      </c>
      <c r="G1770">
        <f t="shared" si="55"/>
        <v>670</v>
      </c>
    </row>
    <row r="1771" spans="1:7" x14ac:dyDescent="0.35">
      <c r="A1771" t="str">
        <f t="shared" si="54"/>
        <v>20213148707</v>
      </c>
      <c r="B1771">
        <v>3148707</v>
      </c>
      <c r="C1771" t="s">
        <v>179</v>
      </c>
      <c r="D1771">
        <v>2021</v>
      </c>
      <c r="E1771">
        <v>1266</v>
      </c>
      <c r="F1771">
        <v>147</v>
      </c>
      <c r="G1771">
        <f t="shared" si="55"/>
        <v>1413</v>
      </c>
    </row>
    <row r="1772" spans="1:7" x14ac:dyDescent="0.35">
      <c r="A1772" t="str">
        <f t="shared" si="54"/>
        <v>20213149150</v>
      </c>
      <c r="B1772">
        <v>3149150</v>
      </c>
      <c r="C1772" t="s">
        <v>180</v>
      </c>
      <c r="D1772">
        <v>2021</v>
      </c>
      <c r="E1772">
        <v>495</v>
      </c>
      <c r="F1772">
        <v>0</v>
      </c>
      <c r="G1772">
        <f t="shared" si="55"/>
        <v>495</v>
      </c>
    </row>
    <row r="1773" spans="1:7" x14ac:dyDescent="0.35">
      <c r="A1773" t="str">
        <f t="shared" si="54"/>
        <v>20213149952</v>
      </c>
      <c r="B1773">
        <v>3149952</v>
      </c>
      <c r="C1773" t="s">
        <v>181</v>
      </c>
      <c r="D1773">
        <v>2021</v>
      </c>
      <c r="E1773">
        <v>542</v>
      </c>
      <c r="F1773">
        <v>236</v>
      </c>
      <c r="G1773">
        <f t="shared" si="55"/>
        <v>778</v>
      </c>
    </row>
    <row r="1774" spans="1:7" x14ac:dyDescent="0.35">
      <c r="A1774" t="str">
        <f t="shared" si="54"/>
        <v>20213150000</v>
      </c>
      <c r="B1774">
        <v>3150000</v>
      </c>
      <c r="C1774" t="s">
        <v>182</v>
      </c>
      <c r="D1774">
        <v>2021</v>
      </c>
      <c r="E1774">
        <v>251</v>
      </c>
      <c r="F1774">
        <v>0</v>
      </c>
      <c r="G1774">
        <f t="shared" si="55"/>
        <v>251</v>
      </c>
    </row>
    <row r="1775" spans="1:7" x14ac:dyDescent="0.35">
      <c r="A1775" t="str">
        <f t="shared" si="54"/>
        <v>20213150158</v>
      </c>
      <c r="B1775">
        <v>3150158</v>
      </c>
      <c r="C1775" t="s">
        <v>183</v>
      </c>
      <c r="D1775">
        <v>2021</v>
      </c>
      <c r="E1775">
        <v>642</v>
      </c>
      <c r="F1775">
        <v>0</v>
      </c>
      <c r="G1775">
        <f t="shared" si="55"/>
        <v>642</v>
      </c>
    </row>
    <row r="1776" spans="1:7" x14ac:dyDescent="0.35">
      <c r="A1776" t="str">
        <f t="shared" si="54"/>
        <v>20213150570</v>
      </c>
      <c r="B1776">
        <v>3150570</v>
      </c>
      <c r="C1776" t="s">
        <v>184</v>
      </c>
      <c r="D1776">
        <v>2021</v>
      </c>
      <c r="E1776">
        <v>425</v>
      </c>
      <c r="F1776">
        <v>0</v>
      </c>
      <c r="G1776">
        <f t="shared" si="55"/>
        <v>425</v>
      </c>
    </row>
    <row r="1777" spans="1:7" x14ac:dyDescent="0.35">
      <c r="A1777" t="str">
        <f t="shared" si="54"/>
        <v>20213151206</v>
      </c>
      <c r="B1777">
        <v>3151206</v>
      </c>
      <c r="C1777" t="s">
        <v>185</v>
      </c>
      <c r="D1777">
        <v>2021</v>
      </c>
      <c r="E1777">
        <v>2961</v>
      </c>
      <c r="F1777">
        <v>121</v>
      </c>
      <c r="G1777">
        <f t="shared" si="55"/>
        <v>3082</v>
      </c>
    </row>
    <row r="1778" spans="1:7" x14ac:dyDescent="0.35">
      <c r="A1778" t="str">
        <f t="shared" si="54"/>
        <v>20213151909</v>
      </c>
      <c r="B1778">
        <v>3151909</v>
      </c>
      <c r="C1778" t="s">
        <v>186</v>
      </c>
      <c r="D1778">
        <v>2021</v>
      </c>
      <c r="E1778">
        <v>73</v>
      </c>
      <c r="F1778">
        <v>43</v>
      </c>
      <c r="G1778">
        <f t="shared" si="55"/>
        <v>116</v>
      </c>
    </row>
    <row r="1779" spans="1:7" x14ac:dyDescent="0.35">
      <c r="A1779" t="str">
        <f t="shared" si="54"/>
        <v>20213152131</v>
      </c>
      <c r="B1779">
        <v>3152131</v>
      </c>
      <c r="C1779" t="s">
        <v>187</v>
      </c>
      <c r="D1779">
        <v>2021</v>
      </c>
      <c r="E1779">
        <v>291</v>
      </c>
      <c r="F1779">
        <v>0</v>
      </c>
      <c r="G1779">
        <f t="shared" si="55"/>
        <v>291</v>
      </c>
    </row>
    <row r="1780" spans="1:7" x14ac:dyDescent="0.35">
      <c r="A1780" t="str">
        <f t="shared" si="54"/>
        <v>20213152170</v>
      </c>
      <c r="B1780">
        <v>3152170</v>
      </c>
      <c r="C1780" t="s">
        <v>188</v>
      </c>
      <c r="D1780">
        <v>2021</v>
      </c>
      <c r="E1780">
        <v>762</v>
      </c>
      <c r="F1780">
        <v>637</v>
      </c>
      <c r="G1780">
        <f t="shared" si="55"/>
        <v>1399</v>
      </c>
    </row>
    <row r="1781" spans="1:7" x14ac:dyDescent="0.35">
      <c r="A1781" t="str">
        <f t="shared" si="54"/>
        <v>20213152204</v>
      </c>
      <c r="B1781">
        <v>3152204</v>
      </c>
      <c r="C1781" t="s">
        <v>189</v>
      </c>
      <c r="D1781">
        <v>2021</v>
      </c>
      <c r="E1781">
        <v>655</v>
      </c>
      <c r="F1781">
        <v>436</v>
      </c>
      <c r="G1781">
        <f t="shared" si="55"/>
        <v>1091</v>
      </c>
    </row>
    <row r="1782" spans="1:7" x14ac:dyDescent="0.35">
      <c r="A1782" t="str">
        <f t="shared" si="54"/>
        <v>20213152402</v>
      </c>
      <c r="B1782">
        <v>3152402</v>
      </c>
      <c r="C1782" t="s">
        <v>190</v>
      </c>
      <c r="D1782">
        <v>2021</v>
      </c>
      <c r="E1782">
        <v>585</v>
      </c>
      <c r="F1782">
        <v>272</v>
      </c>
      <c r="G1782">
        <f t="shared" si="55"/>
        <v>857</v>
      </c>
    </row>
    <row r="1783" spans="1:7" x14ac:dyDescent="0.35">
      <c r="A1783" t="str">
        <f t="shared" si="54"/>
        <v>20212109205</v>
      </c>
      <c r="B1783">
        <v>2109205</v>
      </c>
      <c r="C1783" t="s">
        <v>191</v>
      </c>
      <c r="D1783">
        <v>2021</v>
      </c>
      <c r="E1783">
        <v>1101</v>
      </c>
      <c r="F1783">
        <v>1108</v>
      </c>
      <c r="G1783">
        <f t="shared" si="55"/>
        <v>2209</v>
      </c>
    </row>
    <row r="1784" spans="1:7" x14ac:dyDescent="0.35">
      <c r="A1784" t="str">
        <f t="shared" si="54"/>
        <v>20213153301</v>
      </c>
      <c r="B1784">
        <v>3153301</v>
      </c>
      <c r="C1784" t="s">
        <v>192</v>
      </c>
      <c r="D1784">
        <v>2021</v>
      </c>
      <c r="E1784">
        <v>252</v>
      </c>
      <c r="F1784">
        <v>0</v>
      </c>
      <c r="G1784">
        <f t="shared" si="55"/>
        <v>252</v>
      </c>
    </row>
    <row r="1785" spans="1:7" x14ac:dyDescent="0.35">
      <c r="A1785" t="str">
        <f t="shared" si="54"/>
        <v>20213154309</v>
      </c>
      <c r="B1785">
        <v>3154309</v>
      </c>
      <c r="C1785" t="s">
        <v>193</v>
      </c>
      <c r="D1785">
        <v>2021</v>
      </c>
      <c r="E1785">
        <v>815</v>
      </c>
      <c r="F1785">
        <v>593</v>
      </c>
      <c r="G1785">
        <f t="shared" si="55"/>
        <v>1408</v>
      </c>
    </row>
    <row r="1786" spans="1:7" x14ac:dyDescent="0.35">
      <c r="A1786" t="str">
        <f t="shared" si="54"/>
        <v>20211718550</v>
      </c>
      <c r="B1786">
        <v>1718550</v>
      </c>
      <c r="C1786" t="s">
        <v>194</v>
      </c>
      <c r="D1786">
        <v>2021</v>
      </c>
      <c r="E1786">
        <v>325</v>
      </c>
      <c r="F1786">
        <v>388</v>
      </c>
      <c r="G1786">
        <f t="shared" si="55"/>
        <v>713</v>
      </c>
    </row>
    <row r="1787" spans="1:7" x14ac:dyDescent="0.35">
      <c r="A1787" t="str">
        <f t="shared" si="54"/>
        <v>20213154507</v>
      </c>
      <c r="B1787">
        <v>3154507</v>
      </c>
      <c r="C1787" t="s">
        <v>195</v>
      </c>
      <c r="D1787">
        <v>2021</v>
      </c>
      <c r="E1787">
        <v>494</v>
      </c>
      <c r="F1787">
        <v>442</v>
      </c>
      <c r="G1787">
        <f t="shared" si="55"/>
        <v>936</v>
      </c>
    </row>
    <row r="1788" spans="1:7" x14ac:dyDescent="0.35">
      <c r="A1788" t="str">
        <f t="shared" si="54"/>
        <v>20213155108</v>
      </c>
      <c r="B1788">
        <v>3155108</v>
      </c>
      <c r="C1788" t="s">
        <v>196</v>
      </c>
      <c r="D1788">
        <v>2021</v>
      </c>
      <c r="E1788">
        <v>118</v>
      </c>
      <c r="F1788">
        <v>137</v>
      </c>
      <c r="G1788">
        <f t="shared" si="55"/>
        <v>255</v>
      </c>
    </row>
    <row r="1789" spans="1:7" x14ac:dyDescent="0.35">
      <c r="A1789" t="str">
        <f t="shared" si="54"/>
        <v>20213155603</v>
      </c>
      <c r="B1789">
        <v>3155603</v>
      </c>
      <c r="C1789" t="s">
        <v>197</v>
      </c>
      <c r="D1789">
        <v>2021</v>
      </c>
      <c r="E1789">
        <v>1163</v>
      </c>
      <c r="F1789">
        <v>635</v>
      </c>
      <c r="G1789">
        <f t="shared" si="55"/>
        <v>1798</v>
      </c>
    </row>
    <row r="1790" spans="1:7" x14ac:dyDescent="0.35">
      <c r="A1790" t="str">
        <f t="shared" si="54"/>
        <v>20213156007</v>
      </c>
      <c r="B1790">
        <v>3156007</v>
      </c>
      <c r="C1790" t="s">
        <v>198</v>
      </c>
      <c r="D1790">
        <v>2021</v>
      </c>
      <c r="E1790">
        <v>531</v>
      </c>
      <c r="F1790">
        <v>121</v>
      </c>
      <c r="G1790">
        <f t="shared" si="55"/>
        <v>652</v>
      </c>
    </row>
    <row r="1791" spans="1:7" x14ac:dyDescent="0.35">
      <c r="A1791" t="str">
        <f t="shared" si="54"/>
        <v>20213156502</v>
      </c>
      <c r="B1791">
        <v>3156502</v>
      </c>
      <c r="C1791" t="s">
        <v>199</v>
      </c>
      <c r="D1791">
        <v>2021</v>
      </c>
      <c r="E1791">
        <v>319</v>
      </c>
      <c r="F1791">
        <v>0</v>
      </c>
      <c r="G1791">
        <f t="shared" si="55"/>
        <v>319</v>
      </c>
    </row>
    <row r="1792" spans="1:7" x14ac:dyDescent="0.35">
      <c r="A1792" t="str">
        <f t="shared" si="54"/>
        <v>20213156601</v>
      </c>
      <c r="B1792">
        <v>3156601</v>
      </c>
      <c r="C1792" t="s">
        <v>200</v>
      </c>
      <c r="D1792">
        <v>2021</v>
      </c>
      <c r="E1792">
        <v>524</v>
      </c>
      <c r="F1792">
        <v>484</v>
      </c>
      <c r="G1792">
        <f t="shared" si="55"/>
        <v>1008</v>
      </c>
    </row>
    <row r="1793" spans="1:7" x14ac:dyDescent="0.35">
      <c r="A1793" t="str">
        <f t="shared" si="54"/>
        <v>20213156809</v>
      </c>
      <c r="B1793">
        <v>3156809</v>
      </c>
      <c r="C1793" t="s">
        <v>201</v>
      </c>
      <c r="D1793">
        <v>2021</v>
      </c>
      <c r="E1793">
        <v>356</v>
      </c>
      <c r="F1793">
        <v>0</v>
      </c>
      <c r="G1793">
        <f t="shared" si="55"/>
        <v>356</v>
      </c>
    </row>
    <row r="1794" spans="1:7" x14ac:dyDescent="0.35">
      <c r="A1794" t="str">
        <f t="shared" si="54"/>
        <v>20213157005</v>
      </c>
      <c r="B1794">
        <v>3157005</v>
      </c>
      <c r="C1794" t="s">
        <v>202</v>
      </c>
      <c r="D1794">
        <v>2021</v>
      </c>
      <c r="E1794">
        <v>714</v>
      </c>
      <c r="F1794">
        <v>68</v>
      </c>
      <c r="G1794">
        <f t="shared" si="55"/>
        <v>782</v>
      </c>
    </row>
    <row r="1795" spans="1:7" x14ac:dyDescent="0.35">
      <c r="A1795" t="str">
        <f t="shared" ref="A1795:A1858" si="56">D1795&amp;B1795</f>
        <v>20213157104</v>
      </c>
      <c r="B1795">
        <v>3157104</v>
      </c>
      <c r="C1795" t="s">
        <v>203</v>
      </c>
      <c r="D1795">
        <v>2021</v>
      </c>
      <c r="E1795">
        <v>462</v>
      </c>
      <c r="F1795">
        <v>0</v>
      </c>
      <c r="G1795">
        <f t="shared" ref="G1795:G1858" si="57">SUM(E1795:F1795)</f>
        <v>462</v>
      </c>
    </row>
    <row r="1796" spans="1:7" x14ac:dyDescent="0.35">
      <c r="A1796" t="str">
        <f t="shared" si="56"/>
        <v>20213157252</v>
      </c>
      <c r="B1796">
        <v>3157252</v>
      </c>
      <c r="C1796" t="s">
        <v>204</v>
      </c>
      <c r="D1796">
        <v>2021</v>
      </c>
      <c r="E1796">
        <v>253</v>
      </c>
      <c r="F1796">
        <v>217</v>
      </c>
      <c r="G1796">
        <f t="shared" si="57"/>
        <v>470</v>
      </c>
    </row>
    <row r="1797" spans="1:7" x14ac:dyDescent="0.35">
      <c r="A1797" t="str">
        <f t="shared" si="56"/>
        <v>20213157377</v>
      </c>
      <c r="B1797">
        <v>3157377</v>
      </c>
      <c r="C1797" t="s">
        <v>205</v>
      </c>
      <c r="D1797">
        <v>2021</v>
      </c>
      <c r="E1797">
        <v>258</v>
      </c>
      <c r="F1797">
        <v>32</v>
      </c>
      <c r="G1797">
        <f t="shared" si="57"/>
        <v>290</v>
      </c>
    </row>
    <row r="1798" spans="1:7" x14ac:dyDescent="0.35">
      <c r="A1798" t="str">
        <f t="shared" si="56"/>
        <v>20213157500</v>
      </c>
      <c r="B1798">
        <v>3157500</v>
      </c>
      <c r="C1798" t="s">
        <v>206</v>
      </c>
      <c r="D1798">
        <v>2021</v>
      </c>
      <c r="E1798">
        <v>310</v>
      </c>
      <c r="F1798">
        <v>0</v>
      </c>
      <c r="G1798">
        <f t="shared" si="57"/>
        <v>310</v>
      </c>
    </row>
    <row r="1799" spans="1:7" x14ac:dyDescent="0.35">
      <c r="A1799" t="str">
        <f t="shared" si="56"/>
        <v>20213157609</v>
      </c>
      <c r="B1799">
        <v>3157609</v>
      </c>
      <c r="C1799" t="s">
        <v>207</v>
      </c>
      <c r="D1799">
        <v>2021</v>
      </c>
      <c r="E1799">
        <v>239</v>
      </c>
      <c r="F1799">
        <v>0</v>
      </c>
      <c r="G1799">
        <f t="shared" si="57"/>
        <v>239</v>
      </c>
    </row>
    <row r="1800" spans="1:7" x14ac:dyDescent="0.35">
      <c r="A1800" t="str">
        <f t="shared" si="56"/>
        <v>20213157658</v>
      </c>
      <c r="B1800">
        <v>3157658</v>
      </c>
      <c r="C1800" t="s">
        <v>208</v>
      </c>
      <c r="D1800">
        <v>2021</v>
      </c>
      <c r="E1800">
        <v>204</v>
      </c>
      <c r="F1800">
        <v>45</v>
      </c>
      <c r="G1800">
        <f t="shared" si="57"/>
        <v>249</v>
      </c>
    </row>
    <row r="1801" spans="1:7" x14ac:dyDescent="0.35">
      <c r="A1801" t="str">
        <f t="shared" si="56"/>
        <v>20213158102</v>
      </c>
      <c r="B1801">
        <v>3158102</v>
      </c>
      <c r="C1801" t="s">
        <v>209</v>
      </c>
      <c r="D1801">
        <v>2021</v>
      </c>
      <c r="E1801">
        <v>205</v>
      </c>
      <c r="F1801">
        <v>52</v>
      </c>
      <c r="G1801">
        <f t="shared" si="57"/>
        <v>257</v>
      </c>
    </row>
    <row r="1802" spans="1:7" x14ac:dyDescent="0.35">
      <c r="A1802" t="str">
        <f t="shared" si="56"/>
        <v>20213158201</v>
      </c>
      <c r="B1802">
        <v>3158201</v>
      </c>
      <c r="C1802" t="s">
        <v>210</v>
      </c>
      <c r="D1802">
        <v>2021</v>
      </c>
      <c r="E1802">
        <v>365</v>
      </c>
      <c r="F1802">
        <v>19</v>
      </c>
      <c r="G1802">
        <f t="shared" si="57"/>
        <v>384</v>
      </c>
    </row>
    <row r="1803" spans="1:7" x14ac:dyDescent="0.35">
      <c r="A1803" t="str">
        <f t="shared" si="56"/>
        <v>20213159357</v>
      </c>
      <c r="B1803">
        <v>3159357</v>
      </c>
      <c r="C1803" t="s">
        <v>211</v>
      </c>
      <c r="D1803">
        <v>2021</v>
      </c>
      <c r="E1803">
        <v>439</v>
      </c>
      <c r="F1803">
        <v>0</v>
      </c>
      <c r="G1803">
        <f t="shared" si="57"/>
        <v>439</v>
      </c>
    </row>
    <row r="1804" spans="1:7" x14ac:dyDescent="0.35">
      <c r="A1804" t="str">
        <f t="shared" si="56"/>
        <v>20213159506</v>
      </c>
      <c r="B1804">
        <v>3159506</v>
      </c>
      <c r="C1804" t="s">
        <v>212</v>
      </c>
      <c r="D1804">
        <v>2021</v>
      </c>
      <c r="E1804">
        <v>290</v>
      </c>
      <c r="F1804">
        <v>104</v>
      </c>
      <c r="G1804">
        <f t="shared" si="57"/>
        <v>394</v>
      </c>
    </row>
    <row r="1805" spans="1:7" x14ac:dyDescent="0.35">
      <c r="A1805" t="str">
        <f t="shared" si="56"/>
        <v>20213160207</v>
      </c>
      <c r="B1805">
        <v>3160207</v>
      </c>
      <c r="C1805" t="s">
        <v>213</v>
      </c>
      <c r="D1805">
        <v>2021</v>
      </c>
      <c r="E1805">
        <v>254</v>
      </c>
      <c r="F1805">
        <v>0</v>
      </c>
      <c r="G1805">
        <f t="shared" si="57"/>
        <v>254</v>
      </c>
    </row>
    <row r="1806" spans="1:7" x14ac:dyDescent="0.35">
      <c r="A1806" t="str">
        <f t="shared" si="56"/>
        <v>20213160306</v>
      </c>
      <c r="B1806">
        <v>3160306</v>
      </c>
      <c r="C1806" t="s">
        <v>214</v>
      </c>
      <c r="D1806">
        <v>2021</v>
      </c>
      <c r="E1806">
        <v>740</v>
      </c>
      <c r="F1806">
        <v>0</v>
      </c>
      <c r="G1806">
        <f t="shared" si="57"/>
        <v>740</v>
      </c>
    </row>
    <row r="1807" spans="1:7" x14ac:dyDescent="0.35">
      <c r="A1807" t="str">
        <f t="shared" si="56"/>
        <v>20213160454</v>
      </c>
      <c r="B1807">
        <v>3160454</v>
      </c>
      <c r="C1807" t="s">
        <v>215</v>
      </c>
      <c r="D1807">
        <v>2021</v>
      </c>
      <c r="E1807">
        <v>384</v>
      </c>
      <c r="F1807">
        <v>397</v>
      </c>
      <c r="G1807">
        <f t="shared" si="57"/>
        <v>781</v>
      </c>
    </row>
    <row r="1808" spans="1:7" x14ac:dyDescent="0.35">
      <c r="A1808" t="str">
        <f t="shared" si="56"/>
        <v>20213160603</v>
      </c>
      <c r="B1808">
        <v>3160603</v>
      </c>
      <c r="C1808" t="s">
        <v>216</v>
      </c>
      <c r="D1808">
        <v>2021</v>
      </c>
      <c r="E1808">
        <v>168</v>
      </c>
      <c r="F1808">
        <v>0</v>
      </c>
      <c r="G1808">
        <f t="shared" si="57"/>
        <v>168</v>
      </c>
    </row>
    <row r="1809" spans="1:7" x14ac:dyDescent="0.35">
      <c r="A1809" t="str">
        <f t="shared" si="56"/>
        <v>20213160959</v>
      </c>
      <c r="B1809">
        <v>3160959</v>
      </c>
      <c r="C1809" t="s">
        <v>217</v>
      </c>
      <c r="D1809">
        <v>2021</v>
      </c>
      <c r="E1809">
        <v>423</v>
      </c>
      <c r="F1809">
        <v>186</v>
      </c>
      <c r="G1809">
        <f t="shared" si="57"/>
        <v>609</v>
      </c>
    </row>
    <row r="1810" spans="1:7" x14ac:dyDescent="0.35">
      <c r="A1810" t="str">
        <f t="shared" si="56"/>
        <v>20213161056</v>
      </c>
      <c r="B1810">
        <v>3161056</v>
      </c>
      <c r="C1810" t="s">
        <v>218</v>
      </c>
      <c r="D1810">
        <v>2021</v>
      </c>
      <c r="E1810">
        <v>208</v>
      </c>
      <c r="F1810">
        <v>0</v>
      </c>
      <c r="G1810">
        <f t="shared" si="57"/>
        <v>208</v>
      </c>
    </row>
    <row r="1811" spans="1:7" x14ac:dyDescent="0.35">
      <c r="A1811" t="str">
        <f t="shared" si="56"/>
        <v>20212513984</v>
      </c>
      <c r="B1811">
        <v>2513984</v>
      </c>
      <c r="C1811" t="s">
        <v>219</v>
      </c>
      <c r="D1811">
        <v>2021</v>
      </c>
      <c r="E1811">
        <v>232</v>
      </c>
      <c r="F1811">
        <v>222</v>
      </c>
      <c r="G1811">
        <f t="shared" si="57"/>
        <v>454</v>
      </c>
    </row>
    <row r="1812" spans="1:7" x14ac:dyDescent="0.35">
      <c r="A1812" t="str">
        <f t="shared" si="56"/>
        <v>20213161601</v>
      </c>
      <c r="B1812">
        <v>3161601</v>
      </c>
      <c r="C1812" t="s">
        <v>220</v>
      </c>
      <c r="D1812">
        <v>2021</v>
      </c>
      <c r="E1812">
        <v>211</v>
      </c>
      <c r="F1812">
        <v>67</v>
      </c>
      <c r="G1812">
        <f t="shared" si="57"/>
        <v>278</v>
      </c>
    </row>
    <row r="1813" spans="1:7" x14ac:dyDescent="0.35">
      <c r="A1813" t="str">
        <f t="shared" si="56"/>
        <v>20213161650</v>
      </c>
      <c r="B1813">
        <v>3161650</v>
      </c>
      <c r="C1813" t="s">
        <v>221</v>
      </c>
      <c r="D1813">
        <v>2021</v>
      </c>
      <c r="E1813">
        <v>207</v>
      </c>
      <c r="F1813">
        <v>0</v>
      </c>
      <c r="G1813">
        <f t="shared" si="57"/>
        <v>207</v>
      </c>
    </row>
    <row r="1814" spans="1:7" x14ac:dyDescent="0.35">
      <c r="A1814" t="str">
        <f t="shared" si="56"/>
        <v>20213125507</v>
      </c>
      <c r="B1814">
        <v>3125507</v>
      </c>
      <c r="C1814" t="s">
        <v>222</v>
      </c>
      <c r="D1814">
        <v>2021</v>
      </c>
      <c r="E1814">
        <v>170</v>
      </c>
      <c r="F1814">
        <v>0</v>
      </c>
      <c r="G1814">
        <f t="shared" si="57"/>
        <v>170</v>
      </c>
    </row>
    <row r="1815" spans="1:7" x14ac:dyDescent="0.35">
      <c r="A1815" t="str">
        <f t="shared" si="56"/>
        <v>20213162252</v>
      </c>
      <c r="B1815">
        <v>3162252</v>
      </c>
      <c r="C1815" t="s">
        <v>223</v>
      </c>
      <c r="D1815">
        <v>2021</v>
      </c>
      <c r="E1815">
        <v>308</v>
      </c>
      <c r="F1815">
        <v>72</v>
      </c>
      <c r="G1815">
        <f t="shared" si="57"/>
        <v>380</v>
      </c>
    </row>
    <row r="1816" spans="1:7" x14ac:dyDescent="0.35">
      <c r="A1816" t="str">
        <f t="shared" si="56"/>
        <v>20213162401</v>
      </c>
      <c r="B1816">
        <v>3162401</v>
      </c>
      <c r="C1816" t="s">
        <v>224</v>
      </c>
      <c r="D1816">
        <v>2021</v>
      </c>
      <c r="E1816">
        <v>1088</v>
      </c>
      <c r="F1816">
        <v>888</v>
      </c>
      <c r="G1816">
        <f t="shared" si="57"/>
        <v>1976</v>
      </c>
    </row>
    <row r="1817" spans="1:7" x14ac:dyDescent="0.35">
      <c r="A1817" t="str">
        <f t="shared" si="56"/>
        <v>20213162450</v>
      </c>
      <c r="B1817">
        <v>3162450</v>
      </c>
      <c r="C1817" t="s">
        <v>225</v>
      </c>
      <c r="D1817">
        <v>2021</v>
      </c>
      <c r="E1817">
        <v>313</v>
      </c>
      <c r="F1817">
        <v>256</v>
      </c>
      <c r="G1817">
        <f t="shared" si="57"/>
        <v>569</v>
      </c>
    </row>
    <row r="1818" spans="1:7" x14ac:dyDescent="0.35">
      <c r="A1818" t="str">
        <f t="shared" si="56"/>
        <v>20213162575</v>
      </c>
      <c r="B1818">
        <v>3162575</v>
      </c>
      <c r="C1818" t="s">
        <v>226</v>
      </c>
      <c r="D1818">
        <v>2021</v>
      </c>
      <c r="E1818">
        <v>343</v>
      </c>
      <c r="F1818">
        <v>0</v>
      </c>
      <c r="G1818">
        <f t="shared" si="57"/>
        <v>343</v>
      </c>
    </row>
    <row r="1819" spans="1:7" x14ac:dyDescent="0.35">
      <c r="A1819" t="str">
        <f t="shared" si="56"/>
        <v>20213162658</v>
      </c>
      <c r="B1819">
        <v>3162658</v>
      </c>
      <c r="C1819" t="s">
        <v>227</v>
      </c>
      <c r="D1819">
        <v>2021</v>
      </c>
      <c r="E1819">
        <v>238</v>
      </c>
      <c r="F1819">
        <v>0</v>
      </c>
      <c r="G1819">
        <f t="shared" si="57"/>
        <v>238</v>
      </c>
    </row>
    <row r="1820" spans="1:7" x14ac:dyDescent="0.35">
      <c r="A1820" t="str">
        <f t="shared" si="56"/>
        <v>20212111052</v>
      </c>
      <c r="B1820">
        <v>2111052</v>
      </c>
      <c r="C1820" t="s">
        <v>228</v>
      </c>
      <c r="D1820">
        <v>2021</v>
      </c>
      <c r="E1820">
        <v>842</v>
      </c>
      <c r="F1820">
        <v>780</v>
      </c>
      <c r="G1820">
        <f t="shared" si="57"/>
        <v>1622</v>
      </c>
    </row>
    <row r="1821" spans="1:7" x14ac:dyDescent="0.35">
      <c r="A1821" t="str">
        <f t="shared" si="56"/>
        <v>20213162807</v>
      </c>
      <c r="B1821">
        <v>3162807</v>
      </c>
      <c r="C1821" t="s">
        <v>229</v>
      </c>
      <c r="D1821">
        <v>2021</v>
      </c>
      <c r="E1821">
        <v>925</v>
      </c>
      <c r="F1821">
        <v>70</v>
      </c>
      <c r="G1821">
        <f t="shared" si="57"/>
        <v>995</v>
      </c>
    </row>
    <row r="1822" spans="1:7" x14ac:dyDescent="0.35">
      <c r="A1822" t="str">
        <f t="shared" si="56"/>
        <v>20213163003</v>
      </c>
      <c r="B1822">
        <v>3163003</v>
      </c>
      <c r="C1822" t="s">
        <v>230</v>
      </c>
      <c r="D1822">
        <v>2021</v>
      </c>
      <c r="E1822">
        <v>247</v>
      </c>
      <c r="F1822">
        <v>64</v>
      </c>
      <c r="G1822">
        <f t="shared" si="57"/>
        <v>311</v>
      </c>
    </row>
    <row r="1823" spans="1:7" x14ac:dyDescent="0.35">
      <c r="A1823" t="str">
        <f t="shared" si="56"/>
        <v>20212210052</v>
      </c>
      <c r="B1823">
        <v>2210052</v>
      </c>
      <c r="C1823" t="s">
        <v>231</v>
      </c>
      <c r="D1823">
        <v>2021</v>
      </c>
      <c r="E1823">
        <v>390</v>
      </c>
      <c r="F1823">
        <v>288</v>
      </c>
      <c r="G1823">
        <f t="shared" si="57"/>
        <v>678</v>
      </c>
    </row>
    <row r="1824" spans="1:7" x14ac:dyDescent="0.35">
      <c r="A1824" t="str">
        <f t="shared" si="56"/>
        <v>20213163508</v>
      </c>
      <c r="B1824">
        <v>3163508</v>
      </c>
      <c r="C1824" t="s">
        <v>232</v>
      </c>
      <c r="D1824">
        <v>2021</v>
      </c>
      <c r="E1824">
        <v>165</v>
      </c>
      <c r="F1824">
        <v>150</v>
      </c>
      <c r="G1824">
        <f t="shared" si="57"/>
        <v>315</v>
      </c>
    </row>
    <row r="1825" spans="1:7" x14ac:dyDescent="0.35">
      <c r="A1825" t="str">
        <f t="shared" si="56"/>
        <v>20213164100</v>
      </c>
      <c r="B1825">
        <v>3164100</v>
      </c>
      <c r="C1825" t="s">
        <v>233</v>
      </c>
      <c r="D1825">
        <v>2021</v>
      </c>
      <c r="E1825">
        <v>269</v>
      </c>
      <c r="F1825">
        <v>0</v>
      </c>
      <c r="G1825">
        <f t="shared" si="57"/>
        <v>269</v>
      </c>
    </row>
    <row r="1826" spans="1:7" x14ac:dyDescent="0.35">
      <c r="A1826" t="str">
        <f t="shared" si="56"/>
        <v>20213164209</v>
      </c>
      <c r="B1826">
        <v>3164209</v>
      </c>
      <c r="C1826" t="s">
        <v>234</v>
      </c>
      <c r="D1826">
        <v>2021</v>
      </c>
      <c r="E1826">
        <v>580</v>
      </c>
      <c r="F1826">
        <v>0</v>
      </c>
      <c r="G1826">
        <f t="shared" si="57"/>
        <v>580</v>
      </c>
    </row>
    <row r="1827" spans="1:7" x14ac:dyDescent="0.35">
      <c r="A1827" t="str">
        <f t="shared" si="56"/>
        <v>20213164472</v>
      </c>
      <c r="B1827">
        <v>3164472</v>
      </c>
      <c r="C1827" t="s">
        <v>235</v>
      </c>
      <c r="D1827">
        <v>2021</v>
      </c>
      <c r="E1827">
        <v>462</v>
      </c>
      <c r="F1827">
        <v>235</v>
      </c>
      <c r="G1827">
        <f t="shared" si="57"/>
        <v>697</v>
      </c>
    </row>
    <row r="1828" spans="1:7" x14ac:dyDescent="0.35">
      <c r="A1828" t="str">
        <f t="shared" si="56"/>
        <v>20213164506</v>
      </c>
      <c r="B1828">
        <v>3164506</v>
      </c>
      <c r="C1828" t="s">
        <v>236</v>
      </c>
      <c r="D1828">
        <v>2021</v>
      </c>
      <c r="E1828">
        <v>198</v>
      </c>
      <c r="F1828">
        <v>0</v>
      </c>
      <c r="G1828">
        <f t="shared" si="57"/>
        <v>198</v>
      </c>
    </row>
    <row r="1829" spans="1:7" x14ac:dyDescent="0.35">
      <c r="A1829" t="str">
        <f t="shared" si="56"/>
        <v>20213165503</v>
      </c>
      <c r="B1829">
        <v>3165503</v>
      </c>
      <c r="C1829" t="s">
        <v>237</v>
      </c>
      <c r="D1829">
        <v>2021</v>
      </c>
      <c r="E1829">
        <v>313</v>
      </c>
      <c r="F1829">
        <v>123</v>
      </c>
      <c r="G1829">
        <f t="shared" si="57"/>
        <v>436</v>
      </c>
    </row>
    <row r="1830" spans="1:7" x14ac:dyDescent="0.35">
      <c r="A1830" t="str">
        <f t="shared" si="56"/>
        <v>20213165909</v>
      </c>
      <c r="B1830">
        <v>3165909</v>
      </c>
      <c r="C1830" t="s">
        <v>238</v>
      </c>
      <c r="D1830">
        <v>2021</v>
      </c>
      <c r="E1830">
        <v>240</v>
      </c>
      <c r="F1830">
        <v>0</v>
      </c>
      <c r="G1830">
        <f t="shared" si="57"/>
        <v>240</v>
      </c>
    </row>
    <row r="1831" spans="1:7" x14ac:dyDescent="0.35">
      <c r="A1831" t="str">
        <f t="shared" si="56"/>
        <v>20213166105</v>
      </c>
      <c r="B1831">
        <v>3166105</v>
      </c>
      <c r="C1831" t="s">
        <v>239</v>
      </c>
      <c r="D1831">
        <v>2021</v>
      </c>
      <c r="E1831">
        <v>211</v>
      </c>
      <c r="F1831">
        <v>0</v>
      </c>
      <c r="G1831">
        <f t="shared" si="57"/>
        <v>211</v>
      </c>
    </row>
    <row r="1832" spans="1:7" x14ac:dyDescent="0.35">
      <c r="A1832" t="str">
        <f t="shared" si="56"/>
        <v>20213166501</v>
      </c>
      <c r="B1832">
        <v>3166501</v>
      </c>
      <c r="C1832" t="s">
        <v>240</v>
      </c>
      <c r="D1832">
        <v>2021</v>
      </c>
      <c r="E1832">
        <v>159</v>
      </c>
      <c r="F1832">
        <v>0</v>
      </c>
      <c r="G1832">
        <f t="shared" si="57"/>
        <v>159</v>
      </c>
    </row>
    <row r="1833" spans="1:7" x14ac:dyDescent="0.35">
      <c r="A1833" t="str">
        <f t="shared" si="56"/>
        <v>20213166709</v>
      </c>
      <c r="B1833">
        <v>3166709</v>
      </c>
      <c r="C1833" t="s">
        <v>241</v>
      </c>
      <c r="D1833">
        <v>2021</v>
      </c>
      <c r="E1833">
        <v>327</v>
      </c>
      <c r="F1833">
        <v>0</v>
      </c>
      <c r="G1833">
        <f t="shared" si="57"/>
        <v>327</v>
      </c>
    </row>
    <row r="1834" spans="1:7" x14ac:dyDescent="0.35">
      <c r="A1834" t="str">
        <f t="shared" si="56"/>
        <v>20213166956</v>
      </c>
      <c r="B1834">
        <v>3166956</v>
      </c>
      <c r="C1834" t="s">
        <v>242</v>
      </c>
      <c r="D1834">
        <v>2021</v>
      </c>
      <c r="E1834">
        <v>274</v>
      </c>
      <c r="F1834">
        <v>114</v>
      </c>
      <c r="G1834">
        <f t="shared" si="57"/>
        <v>388</v>
      </c>
    </row>
    <row r="1835" spans="1:7" x14ac:dyDescent="0.35">
      <c r="A1835" t="str">
        <f t="shared" si="56"/>
        <v>20213167103</v>
      </c>
      <c r="B1835">
        <v>3167103</v>
      </c>
      <c r="C1835" t="s">
        <v>243</v>
      </c>
      <c r="D1835">
        <v>2021</v>
      </c>
      <c r="E1835">
        <v>336</v>
      </c>
      <c r="F1835">
        <v>0</v>
      </c>
      <c r="G1835">
        <f t="shared" si="57"/>
        <v>336</v>
      </c>
    </row>
    <row r="1836" spans="1:7" x14ac:dyDescent="0.35">
      <c r="A1836" t="str">
        <f t="shared" si="56"/>
        <v>20213165552</v>
      </c>
      <c r="B1836">
        <v>3165552</v>
      </c>
      <c r="C1836" t="s">
        <v>244</v>
      </c>
      <c r="D1836">
        <v>2021</v>
      </c>
      <c r="E1836">
        <v>233</v>
      </c>
      <c r="F1836">
        <v>24</v>
      </c>
      <c r="G1836">
        <f t="shared" si="57"/>
        <v>257</v>
      </c>
    </row>
    <row r="1837" spans="1:7" x14ac:dyDescent="0.35">
      <c r="A1837" t="str">
        <f t="shared" si="56"/>
        <v>20213167707</v>
      </c>
      <c r="B1837">
        <v>3167707</v>
      </c>
      <c r="C1837" t="s">
        <v>245</v>
      </c>
      <c r="D1837">
        <v>2021</v>
      </c>
      <c r="E1837">
        <v>323</v>
      </c>
      <c r="F1837">
        <v>77</v>
      </c>
      <c r="G1837">
        <f t="shared" si="57"/>
        <v>400</v>
      </c>
    </row>
    <row r="1838" spans="1:7" x14ac:dyDescent="0.35">
      <c r="A1838" t="str">
        <f t="shared" si="56"/>
        <v>20213168002</v>
      </c>
      <c r="B1838">
        <v>3168002</v>
      </c>
      <c r="C1838" t="s">
        <v>246</v>
      </c>
      <c r="D1838">
        <v>2021</v>
      </c>
      <c r="E1838">
        <v>967</v>
      </c>
      <c r="F1838">
        <v>270</v>
      </c>
      <c r="G1838">
        <f t="shared" si="57"/>
        <v>1237</v>
      </c>
    </row>
    <row r="1839" spans="1:7" x14ac:dyDescent="0.35">
      <c r="A1839" t="str">
        <f t="shared" si="56"/>
        <v>20213168051</v>
      </c>
      <c r="B1839">
        <v>3168051</v>
      </c>
      <c r="C1839" t="s">
        <v>247</v>
      </c>
      <c r="D1839">
        <v>2021</v>
      </c>
      <c r="E1839">
        <v>237</v>
      </c>
      <c r="F1839">
        <v>33</v>
      </c>
      <c r="G1839">
        <f t="shared" si="57"/>
        <v>270</v>
      </c>
    </row>
    <row r="1840" spans="1:7" x14ac:dyDescent="0.35">
      <c r="A1840" t="str">
        <f t="shared" si="56"/>
        <v>20213168408</v>
      </c>
      <c r="B1840">
        <v>3168408</v>
      </c>
      <c r="C1840" t="s">
        <v>248</v>
      </c>
      <c r="D1840">
        <v>2021</v>
      </c>
      <c r="E1840">
        <v>210</v>
      </c>
      <c r="F1840">
        <v>96</v>
      </c>
      <c r="G1840">
        <f t="shared" si="57"/>
        <v>306</v>
      </c>
    </row>
    <row r="1841" spans="1:7" x14ac:dyDescent="0.35">
      <c r="A1841" t="str">
        <f t="shared" si="56"/>
        <v>20213168606</v>
      </c>
      <c r="B1841">
        <v>3168606</v>
      </c>
      <c r="C1841" t="s">
        <v>249</v>
      </c>
      <c r="D1841">
        <v>2021</v>
      </c>
      <c r="E1841">
        <v>3863</v>
      </c>
      <c r="F1841">
        <v>2019</v>
      </c>
      <c r="G1841">
        <f t="shared" si="57"/>
        <v>5882</v>
      </c>
    </row>
    <row r="1842" spans="1:7" x14ac:dyDescent="0.35">
      <c r="A1842" t="str">
        <f t="shared" si="56"/>
        <v>20213169505</v>
      </c>
      <c r="B1842">
        <v>3169505</v>
      </c>
      <c r="C1842" t="s">
        <v>250</v>
      </c>
      <c r="D1842">
        <v>2021</v>
      </c>
      <c r="E1842">
        <v>381</v>
      </c>
      <c r="F1842">
        <v>0</v>
      </c>
      <c r="G1842">
        <f t="shared" si="57"/>
        <v>381</v>
      </c>
    </row>
    <row r="1843" spans="1:7" x14ac:dyDescent="0.35">
      <c r="A1843" t="str">
        <f t="shared" si="56"/>
        <v>20213169703</v>
      </c>
      <c r="B1843">
        <v>3169703</v>
      </c>
      <c r="C1843" t="s">
        <v>251</v>
      </c>
      <c r="D1843">
        <v>2021</v>
      </c>
      <c r="E1843">
        <v>553</v>
      </c>
      <c r="F1843">
        <v>147</v>
      </c>
      <c r="G1843">
        <f t="shared" si="57"/>
        <v>700</v>
      </c>
    </row>
    <row r="1844" spans="1:7" x14ac:dyDescent="0.35">
      <c r="A1844" t="str">
        <f t="shared" si="56"/>
        <v>20213170008</v>
      </c>
      <c r="B1844">
        <v>3170008</v>
      </c>
      <c r="C1844" t="s">
        <v>252</v>
      </c>
      <c r="D1844">
        <v>2021</v>
      </c>
      <c r="E1844">
        <v>520</v>
      </c>
      <c r="F1844">
        <v>0</v>
      </c>
      <c r="G1844">
        <f t="shared" si="57"/>
        <v>520</v>
      </c>
    </row>
    <row r="1845" spans="1:7" x14ac:dyDescent="0.35">
      <c r="A1845" t="str">
        <f t="shared" si="56"/>
        <v>20213170057</v>
      </c>
      <c r="B1845">
        <v>3170057</v>
      </c>
      <c r="C1845" t="s">
        <v>253</v>
      </c>
      <c r="D1845">
        <v>2021</v>
      </c>
      <c r="E1845">
        <v>465</v>
      </c>
      <c r="F1845">
        <v>0</v>
      </c>
      <c r="G1845">
        <f t="shared" si="57"/>
        <v>465</v>
      </c>
    </row>
    <row r="1846" spans="1:7" x14ac:dyDescent="0.35">
      <c r="A1846" t="str">
        <f t="shared" si="56"/>
        <v>20213170305</v>
      </c>
      <c r="B1846">
        <v>3170305</v>
      </c>
      <c r="C1846" t="s">
        <v>254</v>
      </c>
      <c r="D1846">
        <v>2021</v>
      </c>
      <c r="E1846">
        <v>191</v>
      </c>
      <c r="F1846">
        <v>88</v>
      </c>
      <c r="G1846">
        <f t="shared" si="57"/>
        <v>279</v>
      </c>
    </row>
    <row r="1847" spans="1:7" x14ac:dyDescent="0.35">
      <c r="A1847" t="str">
        <f t="shared" si="56"/>
        <v>20213170479</v>
      </c>
      <c r="B1847">
        <v>3170479</v>
      </c>
      <c r="C1847" t="s">
        <v>255</v>
      </c>
      <c r="D1847">
        <v>2021</v>
      </c>
      <c r="E1847">
        <v>249</v>
      </c>
      <c r="F1847">
        <v>240</v>
      </c>
      <c r="G1847">
        <f t="shared" si="57"/>
        <v>489</v>
      </c>
    </row>
    <row r="1848" spans="1:7" x14ac:dyDescent="0.35">
      <c r="A1848" t="str">
        <f t="shared" si="56"/>
        <v>20213170529</v>
      </c>
      <c r="B1848">
        <v>3170529</v>
      </c>
      <c r="C1848" t="s">
        <v>256</v>
      </c>
      <c r="D1848">
        <v>2021</v>
      </c>
      <c r="E1848">
        <v>652</v>
      </c>
      <c r="F1848">
        <v>701</v>
      </c>
      <c r="G1848">
        <f t="shared" si="57"/>
        <v>1353</v>
      </c>
    </row>
    <row r="1849" spans="1:7" x14ac:dyDescent="0.35">
      <c r="A1849" t="str">
        <f t="shared" si="56"/>
        <v>20213170651</v>
      </c>
      <c r="B1849">
        <v>3170651</v>
      </c>
      <c r="C1849" t="s">
        <v>257</v>
      </c>
      <c r="D1849">
        <v>2021</v>
      </c>
      <c r="E1849">
        <v>263</v>
      </c>
      <c r="F1849">
        <v>0</v>
      </c>
      <c r="G1849">
        <f t="shared" si="57"/>
        <v>263</v>
      </c>
    </row>
    <row r="1850" spans="1:7" x14ac:dyDescent="0.35">
      <c r="A1850" t="str">
        <f t="shared" si="56"/>
        <v>20213170800</v>
      </c>
      <c r="B1850">
        <v>3170800</v>
      </c>
      <c r="C1850" t="s">
        <v>258</v>
      </c>
      <c r="D1850">
        <v>2021</v>
      </c>
      <c r="E1850">
        <v>1651</v>
      </c>
      <c r="F1850">
        <v>112</v>
      </c>
      <c r="G1850">
        <f t="shared" si="57"/>
        <v>1763</v>
      </c>
    </row>
    <row r="1851" spans="1:7" x14ac:dyDescent="0.35">
      <c r="A1851" t="str">
        <f t="shared" si="56"/>
        <v>20213170909</v>
      </c>
      <c r="B1851">
        <v>3170909</v>
      </c>
      <c r="C1851" t="s">
        <v>259</v>
      </c>
      <c r="D1851">
        <v>2021</v>
      </c>
      <c r="E1851">
        <v>648</v>
      </c>
      <c r="F1851">
        <v>266</v>
      </c>
      <c r="G1851">
        <f t="shared" si="57"/>
        <v>914</v>
      </c>
    </row>
    <row r="1852" spans="1:7" x14ac:dyDescent="0.35">
      <c r="A1852" t="str">
        <f t="shared" si="56"/>
        <v>20213171030</v>
      </c>
      <c r="B1852">
        <v>3171030</v>
      </c>
      <c r="C1852" t="s">
        <v>260</v>
      </c>
      <c r="D1852">
        <v>2021</v>
      </c>
      <c r="E1852">
        <v>198</v>
      </c>
      <c r="F1852">
        <v>159</v>
      </c>
      <c r="G1852">
        <f t="shared" si="57"/>
        <v>357</v>
      </c>
    </row>
    <row r="1853" spans="1:7" x14ac:dyDescent="0.35">
      <c r="A1853" t="str">
        <f t="shared" si="56"/>
        <v>20213171071</v>
      </c>
      <c r="B1853">
        <v>3171071</v>
      </c>
      <c r="C1853" t="s">
        <v>261</v>
      </c>
      <c r="D1853">
        <v>2021</v>
      </c>
      <c r="E1853">
        <v>307</v>
      </c>
      <c r="F1853">
        <v>0</v>
      </c>
      <c r="G1853">
        <f t="shared" si="57"/>
        <v>307</v>
      </c>
    </row>
    <row r="1854" spans="1:7" x14ac:dyDescent="0.35">
      <c r="A1854" t="str">
        <f t="shared" si="56"/>
        <v>20213171600</v>
      </c>
      <c r="B1854">
        <v>3171600</v>
      </c>
      <c r="C1854" t="s">
        <v>262</v>
      </c>
      <c r="D1854">
        <v>2021</v>
      </c>
      <c r="E1854">
        <v>419</v>
      </c>
      <c r="F1854">
        <v>0</v>
      </c>
      <c r="G1854">
        <f t="shared" si="57"/>
        <v>419</v>
      </c>
    </row>
    <row r="1855" spans="1:7" x14ac:dyDescent="0.35">
      <c r="A1855" t="str">
        <f t="shared" si="56"/>
        <v>20213171808</v>
      </c>
      <c r="B1855">
        <v>3171808</v>
      </c>
      <c r="C1855" t="s">
        <v>263</v>
      </c>
      <c r="D1855">
        <v>2021</v>
      </c>
      <c r="E1855">
        <v>701</v>
      </c>
      <c r="F1855">
        <v>0</v>
      </c>
      <c r="G1855">
        <f t="shared" si="57"/>
        <v>701</v>
      </c>
    </row>
    <row r="1856" spans="1:7" x14ac:dyDescent="0.35">
      <c r="A1856" t="str">
        <f t="shared" si="56"/>
        <v>20213171907</v>
      </c>
      <c r="B1856">
        <v>3171907</v>
      </c>
      <c r="C1856" t="s">
        <v>264</v>
      </c>
      <c r="D1856">
        <v>2021</v>
      </c>
      <c r="E1856">
        <v>279</v>
      </c>
      <c r="F1856">
        <v>0</v>
      </c>
      <c r="G1856">
        <f t="shared" si="57"/>
        <v>279</v>
      </c>
    </row>
    <row r="1857" spans="1:7" x14ac:dyDescent="0.35">
      <c r="A1857" t="str">
        <f t="shared" si="56"/>
        <v>20223100500</v>
      </c>
      <c r="B1857">
        <v>3100500</v>
      </c>
      <c r="C1857" t="s">
        <v>0</v>
      </c>
      <c r="D1857">
        <v>2022</v>
      </c>
      <c r="E1857">
        <v>181</v>
      </c>
      <c r="F1857">
        <v>131</v>
      </c>
      <c r="G1857">
        <f t="shared" si="57"/>
        <v>312</v>
      </c>
    </row>
    <row r="1858" spans="1:7" x14ac:dyDescent="0.35">
      <c r="A1858" t="str">
        <f t="shared" si="56"/>
        <v>20223100609</v>
      </c>
      <c r="B1858">
        <v>3100609</v>
      </c>
      <c r="C1858" t="s">
        <v>1</v>
      </c>
      <c r="D1858">
        <v>2022</v>
      </c>
      <c r="E1858">
        <v>172</v>
      </c>
      <c r="F1858">
        <v>0</v>
      </c>
      <c r="G1858">
        <f t="shared" si="57"/>
        <v>172</v>
      </c>
    </row>
    <row r="1859" spans="1:7" x14ac:dyDescent="0.35">
      <c r="A1859" t="str">
        <f t="shared" ref="A1859:A1922" si="58">D1859&amp;B1859</f>
        <v>20223100906</v>
      </c>
      <c r="B1859">
        <v>3100906</v>
      </c>
      <c r="C1859" t="s">
        <v>2</v>
      </c>
      <c r="D1859">
        <v>2022</v>
      </c>
      <c r="E1859">
        <v>174</v>
      </c>
      <c r="F1859">
        <v>98</v>
      </c>
      <c r="G1859">
        <f t="shared" ref="G1859:G1922" si="59">SUM(E1859:F1859)</f>
        <v>272</v>
      </c>
    </row>
    <row r="1860" spans="1:7" x14ac:dyDescent="0.35">
      <c r="A1860" t="str">
        <f t="shared" si="58"/>
        <v>20223101003</v>
      </c>
      <c r="B1860">
        <v>3101003</v>
      </c>
      <c r="C1860" t="s">
        <v>3</v>
      </c>
      <c r="D1860">
        <v>2022</v>
      </c>
      <c r="E1860">
        <v>811</v>
      </c>
      <c r="F1860">
        <v>0</v>
      </c>
      <c r="G1860">
        <f t="shared" si="59"/>
        <v>811</v>
      </c>
    </row>
    <row r="1861" spans="1:7" x14ac:dyDescent="0.35">
      <c r="A1861" t="str">
        <f t="shared" si="58"/>
        <v>20223101102</v>
      </c>
      <c r="B1861">
        <v>3101102</v>
      </c>
      <c r="C1861" t="s">
        <v>4</v>
      </c>
      <c r="D1861">
        <v>2022</v>
      </c>
      <c r="E1861">
        <v>705</v>
      </c>
      <c r="F1861">
        <v>429</v>
      </c>
      <c r="G1861">
        <f t="shared" si="59"/>
        <v>1134</v>
      </c>
    </row>
    <row r="1862" spans="1:7" x14ac:dyDescent="0.35">
      <c r="A1862" t="str">
        <f t="shared" si="58"/>
        <v>20223101706</v>
      </c>
      <c r="B1862">
        <v>3101706</v>
      </c>
      <c r="C1862" t="s">
        <v>5</v>
      </c>
      <c r="D1862">
        <v>2022</v>
      </c>
      <c r="E1862">
        <v>2511</v>
      </c>
      <c r="F1862">
        <v>694</v>
      </c>
      <c r="G1862">
        <f t="shared" si="59"/>
        <v>3205</v>
      </c>
    </row>
    <row r="1863" spans="1:7" x14ac:dyDescent="0.35">
      <c r="A1863" t="str">
        <f t="shared" si="58"/>
        <v>20223101805</v>
      </c>
      <c r="B1863">
        <v>3101805</v>
      </c>
      <c r="C1863" t="s">
        <v>6</v>
      </c>
      <c r="D1863">
        <v>2022</v>
      </c>
      <c r="E1863">
        <v>423</v>
      </c>
      <c r="F1863">
        <v>177</v>
      </c>
      <c r="G1863">
        <f t="shared" si="59"/>
        <v>600</v>
      </c>
    </row>
    <row r="1864" spans="1:7" x14ac:dyDescent="0.35">
      <c r="A1864" t="str">
        <f t="shared" si="58"/>
        <v>20223102209</v>
      </c>
      <c r="B1864">
        <v>3102209</v>
      </c>
      <c r="C1864" t="s">
        <v>7</v>
      </c>
      <c r="D1864">
        <v>2022</v>
      </c>
      <c r="E1864">
        <v>183</v>
      </c>
      <c r="F1864">
        <v>0</v>
      </c>
      <c r="G1864">
        <f t="shared" si="59"/>
        <v>183</v>
      </c>
    </row>
    <row r="1865" spans="1:7" x14ac:dyDescent="0.35">
      <c r="A1865" t="str">
        <f t="shared" si="58"/>
        <v>20223102852</v>
      </c>
      <c r="B1865">
        <v>3102852</v>
      </c>
      <c r="C1865" t="s">
        <v>8</v>
      </c>
      <c r="D1865">
        <v>2022</v>
      </c>
      <c r="E1865">
        <v>504</v>
      </c>
      <c r="F1865">
        <v>0</v>
      </c>
      <c r="G1865">
        <f t="shared" si="59"/>
        <v>504</v>
      </c>
    </row>
    <row r="1866" spans="1:7" x14ac:dyDescent="0.35">
      <c r="A1866" t="str">
        <f t="shared" si="58"/>
        <v>20223103405</v>
      </c>
      <c r="B1866">
        <v>3103405</v>
      </c>
      <c r="C1866" t="s">
        <v>9</v>
      </c>
      <c r="D1866">
        <v>2022</v>
      </c>
      <c r="E1866">
        <v>662</v>
      </c>
      <c r="F1866">
        <v>250</v>
      </c>
      <c r="G1866">
        <f t="shared" si="59"/>
        <v>912</v>
      </c>
    </row>
    <row r="1867" spans="1:7" x14ac:dyDescent="0.35">
      <c r="A1867" t="str">
        <f t="shared" si="58"/>
        <v>20223104452</v>
      </c>
      <c r="B1867">
        <v>3104452</v>
      </c>
      <c r="C1867" t="s">
        <v>10</v>
      </c>
      <c r="D1867">
        <v>2022</v>
      </c>
      <c r="E1867">
        <v>223</v>
      </c>
      <c r="F1867">
        <v>0</v>
      </c>
      <c r="G1867">
        <f t="shared" si="59"/>
        <v>223</v>
      </c>
    </row>
    <row r="1868" spans="1:7" x14ac:dyDescent="0.35">
      <c r="A1868" t="str">
        <f t="shared" si="58"/>
        <v>20223104502</v>
      </c>
      <c r="B1868">
        <v>3104502</v>
      </c>
      <c r="C1868" t="s">
        <v>11</v>
      </c>
      <c r="D1868">
        <v>2022</v>
      </c>
      <c r="E1868">
        <v>641</v>
      </c>
      <c r="F1868">
        <v>285</v>
      </c>
      <c r="G1868">
        <f t="shared" si="59"/>
        <v>926</v>
      </c>
    </row>
    <row r="1869" spans="1:7" x14ac:dyDescent="0.35">
      <c r="A1869" t="str">
        <f t="shared" si="58"/>
        <v>20223104700</v>
      </c>
      <c r="B1869">
        <v>3104700</v>
      </c>
      <c r="C1869" t="s">
        <v>12</v>
      </c>
      <c r="D1869">
        <v>2022</v>
      </c>
      <c r="E1869">
        <v>492</v>
      </c>
      <c r="F1869">
        <v>54</v>
      </c>
      <c r="G1869">
        <f t="shared" si="59"/>
        <v>546</v>
      </c>
    </row>
    <row r="1870" spans="1:7" x14ac:dyDescent="0.35">
      <c r="A1870" t="str">
        <f t="shared" si="58"/>
        <v>20223104809</v>
      </c>
      <c r="B1870">
        <v>3104809</v>
      </c>
      <c r="C1870" t="s">
        <v>13</v>
      </c>
      <c r="D1870">
        <v>2022</v>
      </c>
      <c r="E1870">
        <v>284</v>
      </c>
      <c r="F1870">
        <v>220</v>
      </c>
      <c r="G1870">
        <f t="shared" si="59"/>
        <v>504</v>
      </c>
    </row>
    <row r="1871" spans="1:7" x14ac:dyDescent="0.35">
      <c r="A1871" t="str">
        <f t="shared" si="58"/>
        <v>20223105202</v>
      </c>
      <c r="B1871">
        <v>3105202</v>
      </c>
      <c r="C1871" t="s">
        <v>14</v>
      </c>
      <c r="D1871">
        <v>2022</v>
      </c>
      <c r="E1871">
        <v>178</v>
      </c>
      <c r="F1871">
        <v>49</v>
      </c>
      <c r="G1871">
        <f t="shared" si="59"/>
        <v>227</v>
      </c>
    </row>
    <row r="1872" spans="1:7" x14ac:dyDescent="0.35">
      <c r="A1872" t="str">
        <f t="shared" si="58"/>
        <v>20223106507</v>
      </c>
      <c r="B1872">
        <v>3106507</v>
      </c>
      <c r="C1872" t="s">
        <v>15</v>
      </c>
      <c r="D1872">
        <v>2022</v>
      </c>
      <c r="E1872">
        <v>144</v>
      </c>
      <c r="F1872">
        <v>36</v>
      </c>
      <c r="G1872">
        <f t="shared" si="59"/>
        <v>180</v>
      </c>
    </row>
    <row r="1873" spans="1:7" x14ac:dyDescent="0.35">
      <c r="A1873" t="str">
        <f t="shared" si="58"/>
        <v>20223106655</v>
      </c>
      <c r="B1873">
        <v>3106655</v>
      </c>
      <c r="C1873" t="s">
        <v>16</v>
      </c>
      <c r="D1873">
        <v>2022</v>
      </c>
      <c r="E1873">
        <v>284</v>
      </c>
      <c r="F1873">
        <v>0</v>
      </c>
      <c r="G1873">
        <f t="shared" si="59"/>
        <v>284</v>
      </c>
    </row>
    <row r="1874" spans="1:7" x14ac:dyDescent="0.35">
      <c r="A1874" t="str">
        <f t="shared" si="58"/>
        <v>20223106606</v>
      </c>
      <c r="B1874">
        <v>3106606</v>
      </c>
      <c r="C1874" t="s">
        <v>17</v>
      </c>
      <c r="D1874">
        <v>2022</v>
      </c>
      <c r="E1874">
        <v>256</v>
      </c>
      <c r="F1874">
        <v>0</v>
      </c>
      <c r="G1874">
        <f t="shared" si="59"/>
        <v>256</v>
      </c>
    </row>
    <row r="1875" spans="1:7" x14ac:dyDescent="0.35">
      <c r="A1875" t="str">
        <f t="shared" si="58"/>
        <v>20223107307</v>
      </c>
      <c r="B1875">
        <v>3107307</v>
      </c>
      <c r="C1875" t="s">
        <v>18</v>
      </c>
      <c r="D1875">
        <v>2022</v>
      </c>
      <c r="E1875">
        <v>656</v>
      </c>
      <c r="F1875">
        <v>470</v>
      </c>
      <c r="G1875">
        <f t="shared" si="59"/>
        <v>1126</v>
      </c>
    </row>
    <row r="1876" spans="1:7" x14ac:dyDescent="0.35">
      <c r="A1876" t="str">
        <f t="shared" si="58"/>
        <v>20223108206</v>
      </c>
      <c r="B1876">
        <v>3108206</v>
      </c>
      <c r="C1876" t="s">
        <v>19</v>
      </c>
      <c r="D1876">
        <v>2022</v>
      </c>
      <c r="E1876">
        <v>244</v>
      </c>
      <c r="F1876">
        <v>197</v>
      </c>
      <c r="G1876">
        <f t="shared" si="59"/>
        <v>441</v>
      </c>
    </row>
    <row r="1877" spans="1:7" x14ac:dyDescent="0.35">
      <c r="A1877" t="str">
        <f t="shared" si="58"/>
        <v>20223108255</v>
      </c>
      <c r="B1877">
        <v>3108255</v>
      </c>
      <c r="C1877" t="s">
        <v>20</v>
      </c>
      <c r="D1877">
        <v>2022</v>
      </c>
      <c r="E1877">
        <v>459</v>
      </c>
      <c r="F1877">
        <v>97</v>
      </c>
      <c r="G1877">
        <f t="shared" si="59"/>
        <v>556</v>
      </c>
    </row>
    <row r="1878" spans="1:7" x14ac:dyDescent="0.35">
      <c r="A1878" t="str">
        <f t="shared" si="58"/>
        <v>20223108503</v>
      </c>
      <c r="B1878">
        <v>3108503</v>
      </c>
      <c r="C1878" t="s">
        <v>21</v>
      </c>
      <c r="D1878">
        <v>2022</v>
      </c>
      <c r="E1878">
        <v>80</v>
      </c>
      <c r="F1878">
        <v>68</v>
      </c>
      <c r="G1878">
        <f t="shared" si="59"/>
        <v>148</v>
      </c>
    </row>
    <row r="1879" spans="1:7" x14ac:dyDescent="0.35">
      <c r="A1879" t="str">
        <f t="shared" si="58"/>
        <v>20223108602</v>
      </c>
      <c r="B1879">
        <v>3108602</v>
      </c>
      <c r="C1879" t="s">
        <v>22</v>
      </c>
      <c r="D1879">
        <v>2022</v>
      </c>
      <c r="E1879">
        <v>409</v>
      </c>
      <c r="F1879">
        <v>230</v>
      </c>
      <c r="G1879">
        <f t="shared" si="59"/>
        <v>639</v>
      </c>
    </row>
    <row r="1880" spans="1:7" x14ac:dyDescent="0.35">
      <c r="A1880" t="str">
        <f t="shared" si="58"/>
        <v>20223108800</v>
      </c>
      <c r="B1880">
        <v>3108800</v>
      </c>
      <c r="C1880" t="s">
        <v>23</v>
      </c>
      <c r="D1880">
        <v>2022</v>
      </c>
      <c r="E1880">
        <v>207</v>
      </c>
      <c r="F1880">
        <v>21</v>
      </c>
      <c r="G1880">
        <f t="shared" si="59"/>
        <v>228</v>
      </c>
    </row>
    <row r="1881" spans="1:7" x14ac:dyDescent="0.35">
      <c r="A1881" t="str">
        <f t="shared" si="58"/>
        <v>20223109204</v>
      </c>
      <c r="B1881">
        <v>3109204</v>
      </c>
      <c r="C1881" t="s">
        <v>24</v>
      </c>
      <c r="D1881">
        <v>2022</v>
      </c>
      <c r="E1881">
        <v>616</v>
      </c>
      <c r="F1881">
        <v>0</v>
      </c>
      <c r="G1881">
        <f t="shared" si="59"/>
        <v>616</v>
      </c>
    </row>
    <row r="1882" spans="1:7" x14ac:dyDescent="0.35">
      <c r="A1882" t="str">
        <f t="shared" si="58"/>
        <v>20223109402</v>
      </c>
      <c r="B1882">
        <v>3109402</v>
      </c>
      <c r="C1882" t="s">
        <v>25</v>
      </c>
      <c r="D1882">
        <v>2022</v>
      </c>
      <c r="E1882">
        <v>1060</v>
      </c>
      <c r="F1882">
        <v>0</v>
      </c>
      <c r="G1882">
        <f t="shared" si="59"/>
        <v>1060</v>
      </c>
    </row>
    <row r="1883" spans="1:7" x14ac:dyDescent="0.35">
      <c r="A1883" t="str">
        <f t="shared" si="58"/>
        <v>20223102704</v>
      </c>
      <c r="B1883">
        <v>3102704</v>
      </c>
      <c r="C1883" t="s">
        <v>26</v>
      </c>
      <c r="D1883">
        <v>2022</v>
      </c>
      <c r="E1883">
        <v>472</v>
      </c>
      <c r="F1883">
        <v>69</v>
      </c>
      <c r="G1883">
        <f t="shared" si="59"/>
        <v>541</v>
      </c>
    </row>
    <row r="1884" spans="1:7" x14ac:dyDescent="0.35">
      <c r="A1884" t="str">
        <f t="shared" si="58"/>
        <v>20223110806</v>
      </c>
      <c r="B1884">
        <v>3110806</v>
      </c>
      <c r="C1884" t="s">
        <v>27</v>
      </c>
      <c r="D1884">
        <v>2022</v>
      </c>
      <c r="E1884">
        <v>215</v>
      </c>
      <c r="F1884">
        <v>0</v>
      </c>
      <c r="G1884">
        <f t="shared" si="59"/>
        <v>215</v>
      </c>
    </row>
    <row r="1885" spans="1:7" x14ac:dyDescent="0.35">
      <c r="A1885" t="str">
        <f t="shared" si="58"/>
        <v>20223111150</v>
      </c>
      <c r="B1885">
        <v>3111150</v>
      </c>
      <c r="C1885" t="s">
        <v>28</v>
      </c>
      <c r="D1885">
        <v>2022</v>
      </c>
      <c r="E1885">
        <v>234</v>
      </c>
      <c r="F1885">
        <v>57</v>
      </c>
      <c r="G1885">
        <f t="shared" si="59"/>
        <v>291</v>
      </c>
    </row>
    <row r="1886" spans="1:7" x14ac:dyDescent="0.35">
      <c r="A1886" t="str">
        <f t="shared" si="58"/>
        <v>20223112059</v>
      </c>
      <c r="B1886">
        <v>3112059</v>
      </c>
      <c r="C1886" t="s">
        <v>29</v>
      </c>
      <c r="D1886">
        <v>2022</v>
      </c>
      <c r="E1886">
        <v>285</v>
      </c>
      <c r="F1886">
        <v>0</v>
      </c>
      <c r="G1886">
        <f t="shared" si="59"/>
        <v>285</v>
      </c>
    </row>
    <row r="1887" spans="1:7" x14ac:dyDescent="0.35">
      <c r="A1887" t="str">
        <f t="shared" si="58"/>
        <v>20223112307</v>
      </c>
      <c r="B1887">
        <v>3112307</v>
      </c>
      <c r="C1887" t="s">
        <v>30</v>
      </c>
      <c r="D1887">
        <v>2022</v>
      </c>
      <c r="E1887">
        <v>973</v>
      </c>
      <c r="F1887">
        <v>0</v>
      </c>
      <c r="G1887">
        <f t="shared" si="59"/>
        <v>973</v>
      </c>
    </row>
    <row r="1888" spans="1:7" x14ac:dyDescent="0.35">
      <c r="A1888" t="str">
        <f t="shared" si="58"/>
        <v>20223112653</v>
      </c>
      <c r="B1888">
        <v>3112653</v>
      </c>
      <c r="C1888" t="s">
        <v>31</v>
      </c>
      <c r="D1888">
        <v>2022</v>
      </c>
      <c r="E1888">
        <v>282</v>
      </c>
      <c r="F1888">
        <v>0</v>
      </c>
      <c r="G1888">
        <f t="shared" si="59"/>
        <v>282</v>
      </c>
    </row>
    <row r="1889" spans="1:7" x14ac:dyDescent="0.35">
      <c r="A1889" t="str">
        <f t="shared" si="58"/>
        <v>20223112703</v>
      </c>
      <c r="B1889">
        <v>3112703</v>
      </c>
      <c r="C1889" t="s">
        <v>32</v>
      </c>
      <c r="D1889">
        <v>2022</v>
      </c>
      <c r="E1889">
        <v>445</v>
      </c>
      <c r="F1889">
        <v>243</v>
      </c>
      <c r="G1889">
        <f t="shared" si="59"/>
        <v>688</v>
      </c>
    </row>
    <row r="1890" spans="1:7" x14ac:dyDescent="0.35">
      <c r="A1890" t="str">
        <f t="shared" si="58"/>
        <v>20223113008</v>
      </c>
      <c r="B1890">
        <v>3113008</v>
      </c>
      <c r="C1890" t="s">
        <v>33</v>
      </c>
      <c r="D1890">
        <v>2022</v>
      </c>
      <c r="E1890">
        <v>603</v>
      </c>
      <c r="F1890">
        <v>482</v>
      </c>
      <c r="G1890">
        <f t="shared" si="59"/>
        <v>1085</v>
      </c>
    </row>
    <row r="1891" spans="1:7" x14ac:dyDescent="0.35">
      <c r="A1891" t="str">
        <f t="shared" si="58"/>
        <v>20223113503</v>
      </c>
      <c r="B1891">
        <v>3113503</v>
      </c>
      <c r="C1891" t="s">
        <v>34</v>
      </c>
      <c r="D1891">
        <v>2022</v>
      </c>
      <c r="E1891">
        <v>533</v>
      </c>
      <c r="F1891">
        <v>27</v>
      </c>
      <c r="G1891">
        <f t="shared" si="59"/>
        <v>560</v>
      </c>
    </row>
    <row r="1892" spans="1:7" x14ac:dyDescent="0.35">
      <c r="A1892" t="str">
        <f t="shared" si="58"/>
        <v>20223113701</v>
      </c>
      <c r="B1892">
        <v>3113701</v>
      </c>
      <c r="C1892" t="s">
        <v>35</v>
      </c>
      <c r="D1892">
        <v>2022</v>
      </c>
      <c r="E1892">
        <v>1070</v>
      </c>
      <c r="F1892">
        <v>363</v>
      </c>
      <c r="G1892">
        <f t="shared" si="59"/>
        <v>1433</v>
      </c>
    </row>
    <row r="1893" spans="1:7" x14ac:dyDescent="0.35">
      <c r="A1893" t="str">
        <f t="shared" si="58"/>
        <v>20223113800</v>
      </c>
      <c r="B1893">
        <v>3113800</v>
      </c>
      <c r="C1893" t="s">
        <v>36</v>
      </c>
      <c r="D1893">
        <v>2022</v>
      </c>
      <c r="E1893">
        <v>147</v>
      </c>
      <c r="F1893">
        <v>150</v>
      </c>
      <c r="G1893">
        <f t="shared" si="59"/>
        <v>297</v>
      </c>
    </row>
    <row r="1894" spans="1:7" x14ac:dyDescent="0.35">
      <c r="A1894" t="str">
        <f t="shared" si="58"/>
        <v>20223115458</v>
      </c>
      <c r="B1894">
        <v>3115458</v>
      </c>
      <c r="C1894" t="s">
        <v>37</v>
      </c>
      <c r="D1894">
        <v>2022</v>
      </c>
      <c r="E1894">
        <v>473</v>
      </c>
      <c r="F1894">
        <v>0</v>
      </c>
      <c r="G1894">
        <f t="shared" si="59"/>
        <v>473</v>
      </c>
    </row>
    <row r="1895" spans="1:7" x14ac:dyDescent="0.35">
      <c r="A1895" t="str">
        <f t="shared" si="58"/>
        <v>20223115474</v>
      </c>
      <c r="B1895">
        <v>3115474</v>
      </c>
      <c r="C1895" t="s">
        <v>38</v>
      </c>
      <c r="D1895">
        <v>2022</v>
      </c>
      <c r="E1895">
        <v>305</v>
      </c>
      <c r="F1895">
        <v>51</v>
      </c>
      <c r="G1895">
        <f t="shared" si="59"/>
        <v>356</v>
      </c>
    </row>
    <row r="1896" spans="1:7" x14ac:dyDescent="0.35">
      <c r="A1896" t="str">
        <f t="shared" si="58"/>
        <v>20223115706</v>
      </c>
      <c r="B1896">
        <v>3115706</v>
      </c>
      <c r="C1896" t="s">
        <v>39</v>
      </c>
      <c r="D1896">
        <v>2022</v>
      </c>
      <c r="E1896">
        <v>253</v>
      </c>
      <c r="F1896">
        <v>0</v>
      </c>
      <c r="G1896">
        <f t="shared" si="59"/>
        <v>253</v>
      </c>
    </row>
    <row r="1897" spans="1:7" x14ac:dyDescent="0.35">
      <c r="A1897" t="str">
        <f t="shared" si="58"/>
        <v>20223116100</v>
      </c>
      <c r="B1897">
        <v>3116100</v>
      </c>
      <c r="C1897" t="s">
        <v>40</v>
      </c>
      <c r="D1897">
        <v>2022</v>
      </c>
      <c r="E1897">
        <v>351</v>
      </c>
      <c r="F1897">
        <v>0</v>
      </c>
      <c r="G1897">
        <f t="shared" si="59"/>
        <v>351</v>
      </c>
    </row>
    <row r="1898" spans="1:7" x14ac:dyDescent="0.35">
      <c r="A1898" t="str">
        <f t="shared" si="58"/>
        <v>20223116159</v>
      </c>
      <c r="B1898">
        <v>3116159</v>
      </c>
      <c r="C1898" t="s">
        <v>41</v>
      </c>
      <c r="D1898">
        <v>2022</v>
      </c>
      <c r="E1898">
        <v>790</v>
      </c>
      <c r="F1898">
        <v>354</v>
      </c>
      <c r="G1898">
        <f t="shared" si="59"/>
        <v>1144</v>
      </c>
    </row>
    <row r="1899" spans="1:7" x14ac:dyDescent="0.35">
      <c r="A1899" t="str">
        <f t="shared" si="58"/>
        <v>20223116506</v>
      </c>
      <c r="B1899">
        <v>3116506</v>
      </c>
      <c r="C1899" t="s">
        <v>42</v>
      </c>
      <c r="D1899">
        <v>2022</v>
      </c>
      <c r="E1899">
        <v>418</v>
      </c>
      <c r="F1899">
        <v>15</v>
      </c>
      <c r="G1899">
        <f t="shared" si="59"/>
        <v>433</v>
      </c>
    </row>
    <row r="1900" spans="1:7" x14ac:dyDescent="0.35">
      <c r="A1900" t="str">
        <f t="shared" si="58"/>
        <v>20223116803</v>
      </c>
      <c r="B1900">
        <v>3116803</v>
      </c>
      <c r="C1900" t="s">
        <v>43</v>
      </c>
      <c r="D1900">
        <v>2022</v>
      </c>
      <c r="E1900">
        <v>319</v>
      </c>
      <c r="F1900">
        <v>0</v>
      </c>
      <c r="G1900">
        <f t="shared" si="59"/>
        <v>319</v>
      </c>
    </row>
    <row r="1901" spans="1:7" x14ac:dyDescent="0.35">
      <c r="A1901" t="str">
        <f t="shared" si="58"/>
        <v>20223117009</v>
      </c>
      <c r="B1901">
        <v>3117009</v>
      </c>
      <c r="C1901" t="s">
        <v>44</v>
      </c>
      <c r="D1901">
        <v>2022</v>
      </c>
      <c r="E1901">
        <v>370</v>
      </c>
      <c r="F1901">
        <v>82</v>
      </c>
      <c r="G1901">
        <f t="shared" si="59"/>
        <v>452</v>
      </c>
    </row>
    <row r="1902" spans="1:7" x14ac:dyDescent="0.35">
      <c r="A1902" t="str">
        <f t="shared" si="58"/>
        <v>20223117405</v>
      </c>
      <c r="B1902">
        <v>3117405</v>
      </c>
      <c r="C1902" t="s">
        <v>45</v>
      </c>
      <c r="D1902">
        <v>2022</v>
      </c>
      <c r="E1902">
        <v>223</v>
      </c>
      <c r="F1902">
        <v>158</v>
      </c>
      <c r="G1902">
        <f t="shared" si="59"/>
        <v>381</v>
      </c>
    </row>
    <row r="1903" spans="1:7" x14ac:dyDescent="0.35">
      <c r="A1903" t="str">
        <f t="shared" si="58"/>
        <v>20223117836</v>
      </c>
      <c r="B1903">
        <v>3117836</v>
      </c>
      <c r="C1903" t="s">
        <v>46</v>
      </c>
      <c r="D1903">
        <v>2022</v>
      </c>
      <c r="E1903">
        <v>160</v>
      </c>
      <c r="F1903">
        <v>96</v>
      </c>
      <c r="G1903">
        <f t="shared" si="59"/>
        <v>256</v>
      </c>
    </row>
    <row r="1904" spans="1:7" x14ac:dyDescent="0.35">
      <c r="A1904" t="str">
        <f t="shared" si="58"/>
        <v>20223118403</v>
      </c>
      <c r="B1904">
        <v>3118403</v>
      </c>
      <c r="C1904" t="s">
        <v>47</v>
      </c>
      <c r="D1904">
        <v>2022</v>
      </c>
      <c r="E1904">
        <v>874</v>
      </c>
      <c r="F1904">
        <v>142</v>
      </c>
      <c r="G1904">
        <f t="shared" si="59"/>
        <v>1016</v>
      </c>
    </row>
    <row r="1905" spans="1:7" x14ac:dyDescent="0.35">
      <c r="A1905" t="str">
        <f t="shared" si="58"/>
        <v>20223118809</v>
      </c>
      <c r="B1905">
        <v>3118809</v>
      </c>
      <c r="C1905" t="s">
        <v>48</v>
      </c>
      <c r="D1905">
        <v>2022</v>
      </c>
      <c r="E1905">
        <v>338</v>
      </c>
      <c r="F1905">
        <v>216</v>
      </c>
      <c r="G1905">
        <f t="shared" si="59"/>
        <v>554</v>
      </c>
    </row>
    <row r="1906" spans="1:7" x14ac:dyDescent="0.35">
      <c r="A1906" t="str">
        <f t="shared" si="58"/>
        <v>20223119104</v>
      </c>
      <c r="B1906">
        <v>3119104</v>
      </c>
      <c r="C1906" t="s">
        <v>49</v>
      </c>
      <c r="D1906">
        <v>2022</v>
      </c>
      <c r="E1906">
        <v>1243</v>
      </c>
      <c r="F1906">
        <v>397</v>
      </c>
      <c r="G1906">
        <f t="shared" si="59"/>
        <v>1640</v>
      </c>
    </row>
    <row r="1907" spans="1:7" x14ac:dyDescent="0.35">
      <c r="A1907" t="str">
        <f t="shared" si="58"/>
        <v>20223119203</v>
      </c>
      <c r="B1907">
        <v>3119203</v>
      </c>
      <c r="C1907" t="s">
        <v>50</v>
      </c>
      <c r="D1907">
        <v>2022</v>
      </c>
      <c r="E1907">
        <v>477</v>
      </c>
      <c r="F1907">
        <v>161</v>
      </c>
      <c r="G1907">
        <f t="shared" si="59"/>
        <v>638</v>
      </c>
    </row>
    <row r="1908" spans="1:7" x14ac:dyDescent="0.35">
      <c r="A1908" t="str">
        <f t="shared" si="58"/>
        <v>20223119500</v>
      </c>
      <c r="B1908">
        <v>3119500</v>
      </c>
      <c r="C1908" t="s">
        <v>51</v>
      </c>
      <c r="D1908">
        <v>2022</v>
      </c>
      <c r="E1908">
        <v>487</v>
      </c>
      <c r="F1908">
        <v>330</v>
      </c>
      <c r="G1908">
        <f t="shared" si="59"/>
        <v>817</v>
      </c>
    </row>
    <row r="1909" spans="1:7" x14ac:dyDescent="0.35">
      <c r="A1909" t="str">
        <f t="shared" si="58"/>
        <v>20223120102</v>
      </c>
      <c r="B1909">
        <v>3120102</v>
      </c>
      <c r="C1909" t="s">
        <v>52</v>
      </c>
      <c r="D1909">
        <v>2022</v>
      </c>
      <c r="E1909">
        <v>278</v>
      </c>
      <c r="F1909">
        <v>0</v>
      </c>
      <c r="G1909">
        <f t="shared" si="59"/>
        <v>278</v>
      </c>
    </row>
    <row r="1910" spans="1:7" x14ac:dyDescent="0.35">
      <c r="A1910" t="str">
        <f t="shared" si="58"/>
        <v>20223120151</v>
      </c>
      <c r="B1910">
        <v>3120151</v>
      </c>
      <c r="C1910" t="s">
        <v>53</v>
      </c>
      <c r="D1910">
        <v>2022</v>
      </c>
      <c r="E1910">
        <v>329</v>
      </c>
      <c r="F1910">
        <v>122</v>
      </c>
      <c r="G1910">
        <f t="shared" si="59"/>
        <v>451</v>
      </c>
    </row>
    <row r="1911" spans="1:7" x14ac:dyDescent="0.35">
      <c r="A1911" t="str">
        <f t="shared" si="58"/>
        <v>20223120300</v>
      </c>
      <c r="B1911">
        <v>3120300</v>
      </c>
      <c r="C1911" t="s">
        <v>54</v>
      </c>
      <c r="D1911">
        <v>2022</v>
      </c>
      <c r="E1911">
        <v>368</v>
      </c>
      <c r="F1911">
        <v>0</v>
      </c>
      <c r="G1911">
        <f t="shared" si="59"/>
        <v>368</v>
      </c>
    </row>
    <row r="1912" spans="1:7" x14ac:dyDescent="0.35">
      <c r="A1912" t="str">
        <f t="shared" si="58"/>
        <v>20223120839</v>
      </c>
      <c r="B1912">
        <v>3120839</v>
      </c>
      <c r="C1912" t="s">
        <v>55</v>
      </c>
      <c r="D1912">
        <v>2022</v>
      </c>
      <c r="E1912">
        <v>263</v>
      </c>
      <c r="F1912">
        <v>0</v>
      </c>
      <c r="G1912">
        <f t="shared" si="59"/>
        <v>263</v>
      </c>
    </row>
    <row r="1913" spans="1:7" x14ac:dyDescent="0.35">
      <c r="A1913" t="str">
        <f t="shared" si="58"/>
        <v>20223120870</v>
      </c>
      <c r="B1913">
        <v>3120870</v>
      </c>
      <c r="C1913" t="s">
        <v>56</v>
      </c>
      <c r="D1913">
        <v>2022</v>
      </c>
      <c r="E1913">
        <v>567</v>
      </c>
      <c r="F1913">
        <v>0</v>
      </c>
      <c r="G1913">
        <f t="shared" si="59"/>
        <v>567</v>
      </c>
    </row>
    <row r="1914" spans="1:7" x14ac:dyDescent="0.35">
      <c r="A1914" t="str">
        <f t="shared" si="58"/>
        <v>20223120904</v>
      </c>
      <c r="B1914">
        <v>3120904</v>
      </c>
      <c r="C1914" t="s">
        <v>57</v>
      </c>
      <c r="D1914">
        <v>2022</v>
      </c>
      <c r="E1914">
        <v>4306</v>
      </c>
      <c r="F1914">
        <v>0</v>
      </c>
      <c r="G1914">
        <f t="shared" si="59"/>
        <v>4306</v>
      </c>
    </row>
    <row r="1915" spans="1:7" x14ac:dyDescent="0.35">
      <c r="A1915" t="str">
        <f t="shared" si="58"/>
        <v>20223121001</v>
      </c>
      <c r="B1915">
        <v>3121001</v>
      </c>
      <c r="C1915" t="s">
        <v>58</v>
      </c>
      <c r="D1915">
        <v>2022</v>
      </c>
      <c r="E1915">
        <v>412</v>
      </c>
      <c r="F1915">
        <v>0</v>
      </c>
      <c r="G1915">
        <f t="shared" si="59"/>
        <v>412</v>
      </c>
    </row>
    <row r="1916" spans="1:7" x14ac:dyDescent="0.35">
      <c r="A1916" t="str">
        <f t="shared" si="58"/>
        <v>20223121605</v>
      </c>
      <c r="B1916">
        <v>3121605</v>
      </c>
      <c r="C1916" t="s">
        <v>59</v>
      </c>
      <c r="D1916">
        <v>2022</v>
      </c>
      <c r="E1916">
        <v>1059</v>
      </c>
      <c r="F1916">
        <v>128</v>
      </c>
      <c r="G1916">
        <f t="shared" si="59"/>
        <v>1187</v>
      </c>
    </row>
    <row r="1917" spans="1:7" x14ac:dyDescent="0.35">
      <c r="A1917" t="str">
        <f t="shared" si="58"/>
        <v>20223122108</v>
      </c>
      <c r="B1917">
        <v>3122108</v>
      </c>
      <c r="C1917" t="s">
        <v>60</v>
      </c>
      <c r="D1917">
        <v>2022</v>
      </c>
      <c r="E1917">
        <v>135</v>
      </c>
      <c r="F1917">
        <v>0</v>
      </c>
      <c r="G1917">
        <f t="shared" si="59"/>
        <v>135</v>
      </c>
    </row>
    <row r="1918" spans="1:7" x14ac:dyDescent="0.35">
      <c r="A1918" t="str">
        <f t="shared" si="58"/>
        <v>20223122207</v>
      </c>
      <c r="B1918">
        <v>3122207</v>
      </c>
      <c r="C1918" t="s">
        <v>61</v>
      </c>
      <c r="D1918">
        <v>2022</v>
      </c>
      <c r="E1918">
        <v>482</v>
      </c>
      <c r="F1918">
        <v>0</v>
      </c>
      <c r="G1918">
        <f t="shared" si="59"/>
        <v>482</v>
      </c>
    </row>
    <row r="1919" spans="1:7" x14ac:dyDescent="0.35">
      <c r="A1919" t="str">
        <f t="shared" si="58"/>
        <v>20223122355</v>
      </c>
      <c r="B1919">
        <v>3122355</v>
      </c>
      <c r="C1919" t="s">
        <v>62</v>
      </c>
      <c r="D1919">
        <v>2022</v>
      </c>
      <c r="E1919">
        <v>422</v>
      </c>
      <c r="F1919">
        <v>266</v>
      </c>
      <c r="G1919">
        <f t="shared" si="59"/>
        <v>688</v>
      </c>
    </row>
    <row r="1920" spans="1:7" x14ac:dyDescent="0.35">
      <c r="A1920" t="str">
        <f t="shared" si="58"/>
        <v>20223122454</v>
      </c>
      <c r="B1920">
        <v>3122454</v>
      </c>
      <c r="C1920" t="s">
        <v>63</v>
      </c>
      <c r="D1920">
        <v>2022</v>
      </c>
      <c r="E1920">
        <v>538</v>
      </c>
      <c r="F1920">
        <v>0</v>
      </c>
      <c r="G1920">
        <f t="shared" si="59"/>
        <v>538</v>
      </c>
    </row>
    <row r="1921" spans="1:7" x14ac:dyDescent="0.35">
      <c r="A1921" t="str">
        <f t="shared" si="58"/>
        <v>20223122470</v>
      </c>
      <c r="B1921">
        <v>3122470</v>
      </c>
      <c r="C1921" t="s">
        <v>64</v>
      </c>
      <c r="D1921">
        <v>2022</v>
      </c>
      <c r="E1921">
        <v>130</v>
      </c>
      <c r="F1921">
        <v>34</v>
      </c>
      <c r="G1921">
        <f t="shared" si="59"/>
        <v>164</v>
      </c>
    </row>
    <row r="1922" spans="1:7" x14ac:dyDescent="0.35">
      <c r="A1922" t="str">
        <f t="shared" si="58"/>
        <v>20223123106</v>
      </c>
      <c r="B1922">
        <v>3123106</v>
      </c>
      <c r="C1922" t="s">
        <v>65</v>
      </c>
      <c r="D1922">
        <v>2022</v>
      </c>
      <c r="E1922">
        <v>346</v>
      </c>
      <c r="F1922">
        <v>0</v>
      </c>
      <c r="G1922">
        <f t="shared" si="59"/>
        <v>346</v>
      </c>
    </row>
    <row r="1923" spans="1:7" x14ac:dyDescent="0.35">
      <c r="A1923" t="str">
        <f t="shared" ref="A1923:A1986" si="60">D1923&amp;B1923</f>
        <v>20223123700</v>
      </c>
      <c r="B1923">
        <v>3123700</v>
      </c>
      <c r="C1923" t="s">
        <v>66</v>
      </c>
      <c r="D1923">
        <v>2022</v>
      </c>
      <c r="E1923">
        <v>606</v>
      </c>
      <c r="F1923">
        <v>110</v>
      </c>
      <c r="G1923">
        <f t="shared" ref="G1923:G1986" si="61">SUM(E1923:F1923)</f>
        <v>716</v>
      </c>
    </row>
    <row r="1924" spans="1:7" x14ac:dyDescent="0.35">
      <c r="A1924" t="str">
        <f t="shared" si="60"/>
        <v>20223123809</v>
      </c>
      <c r="B1924">
        <v>3123809</v>
      </c>
      <c r="C1924" t="s">
        <v>67</v>
      </c>
      <c r="D1924">
        <v>2022</v>
      </c>
      <c r="E1924">
        <v>381</v>
      </c>
      <c r="F1924">
        <v>0</v>
      </c>
      <c r="G1924">
        <f t="shared" si="61"/>
        <v>381</v>
      </c>
    </row>
    <row r="1925" spans="1:7" x14ac:dyDescent="0.35">
      <c r="A1925" t="str">
        <f t="shared" si="60"/>
        <v>20223124302</v>
      </c>
      <c r="B1925">
        <v>3124302</v>
      </c>
      <c r="C1925" t="s">
        <v>68</v>
      </c>
      <c r="D1925">
        <v>2022</v>
      </c>
      <c r="E1925">
        <v>867</v>
      </c>
      <c r="F1925">
        <v>0</v>
      </c>
      <c r="G1925">
        <f t="shared" si="61"/>
        <v>867</v>
      </c>
    </row>
    <row r="1926" spans="1:7" x14ac:dyDescent="0.35">
      <c r="A1926" t="str">
        <f t="shared" si="60"/>
        <v>20223125408</v>
      </c>
      <c r="B1926">
        <v>3125408</v>
      </c>
      <c r="C1926" t="s">
        <v>69</v>
      </c>
      <c r="D1926">
        <v>2022</v>
      </c>
      <c r="E1926">
        <v>338</v>
      </c>
      <c r="F1926">
        <v>0</v>
      </c>
      <c r="G1926">
        <f t="shared" si="61"/>
        <v>338</v>
      </c>
    </row>
    <row r="1927" spans="1:7" x14ac:dyDescent="0.35">
      <c r="A1927" t="str">
        <f t="shared" si="60"/>
        <v>20223125606</v>
      </c>
      <c r="B1927">
        <v>3125606</v>
      </c>
      <c r="C1927" t="s">
        <v>70</v>
      </c>
      <c r="D1927">
        <v>2022</v>
      </c>
      <c r="E1927">
        <v>480</v>
      </c>
      <c r="F1927">
        <v>21</v>
      </c>
      <c r="G1927">
        <f t="shared" si="61"/>
        <v>501</v>
      </c>
    </row>
    <row r="1928" spans="1:7" x14ac:dyDescent="0.35">
      <c r="A1928" t="str">
        <f t="shared" si="60"/>
        <v>20223125705</v>
      </c>
      <c r="B1928">
        <v>3125705</v>
      </c>
      <c r="C1928" t="s">
        <v>71</v>
      </c>
      <c r="D1928">
        <v>2022</v>
      </c>
      <c r="E1928">
        <v>663</v>
      </c>
      <c r="F1928">
        <v>459</v>
      </c>
      <c r="G1928">
        <f t="shared" si="61"/>
        <v>1122</v>
      </c>
    </row>
    <row r="1929" spans="1:7" x14ac:dyDescent="0.35">
      <c r="A1929" t="str">
        <f t="shared" si="60"/>
        <v>20223125804</v>
      </c>
      <c r="B1929">
        <v>3125804</v>
      </c>
      <c r="C1929" t="s">
        <v>72</v>
      </c>
      <c r="D1929">
        <v>2022</v>
      </c>
      <c r="E1929">
        <v>139</v>
      </c>
      <c r="F1929">
        <v>0</v>
      </c>
      <c r="G1929">
        <f t="shared" si="61"/>
        <v>139</v>
      </c>
    </row>
    <row r="1930" spans="1:7" x14ac:dyDescent="0.35">
      <c r="A1930" t="str">
        <f t="shared" si="60"/>
        <v>20223126208</v>
      </c>
      <c r="B1930">
        <v>3126208</v>
      </c>
      <c r="C1930" t="s">
        <v>73</v>
      </c>
      <c r="D1930">
        <v>2022</v>
      </c>
      <c r="E1930">
        <v>435</v>
      </c>
      <c r="F1930">
        <v>183</v>
      </c>
      <c r="G1930">
        <f t="shared" si="61"/>
        <v>618</v>
      </c>
    </row>
    <row r="1931" spans="1:7" x14ac:dyDescent="0.35">
      <c r="A1931" t="str">
        <f t="shared" si="60"/>
        <v>20223126505</v>
      </c>
      <c r="B1931">
        <v>3126505</v>
      </c>
      <c r="C1931" t="s">
        <v>74</v>
      </c>
      <c r="D1931">
        <v>2022</v>
      </c>
      <c r="E1931">
        <v>134</v>
      </c>
      <c r="F1931">
        <v>20</v>
      </c>
      <c r="G1931">
        <f t="shared" si="61"/>
        <v>154</v>
      </c>
    </row>
    <row r="1932" spans="1:7" x14ac:dyDescent="0.35">
      <c r="A1932" t="str">
        <f t="shared" si="60"/>
        <v>20223126604</v>
      </c>
      <c r="B1932">
        <v>3126604</v>
      </c>
      <c r="C1932" t="s">
        <v>75</v>
      </c>
      <c r="D1932">
        <v>2022</v>
      </c>
      <c r="E1932">
        <v>304</v>
      </c>
      <c r="F1932">
        <v>40</v>
      </c>
      <c r="G1932">
        <f t="shared" si="61"/>
        <v>344</v>
      </c>
    </row>
    <row r="1933" spans="1:7" x14ac:dyDescent="0.35">
      <c r="A1933" t="str">
        <f t="shared" si="60"/>
        <v>20223126703</v>
      </c>
      <c r="B1933">
        <v>3126703</v>
      </c>
      <c r="C1933" t="s">
        <v>76</v>
      </c>
      <c r="D1933">
        <v>2022</v>
      </c>
      <c r="E1933">
        <v>922</v>
      </c>
      <c r="F1933">
        <v>213</v>
      </c>
      <c r="G1933">
        <f t="shared" si="61"/>
        <v>1135</v>
      </c>
    </row>
    <row r="1934" spans="1:7" x14ac:dyDescent="0.35">
      <c r="A1934" t="str">
        <f t="shared" si="60"/>
        <v>20223126752</v>
      </c>
      <c r="B1934">
        <v>3126752</v>
      </c>
      <c r="C1934" t="s">
        <v>77</v>
      </c>
      <c r="D1934">
        <v>2022</v>
      </c>
      <c r="E1934">
        <v>237</v>
      </c>
      <c r="F1934">
        <v>0</v>
      </c>
      <c r="G1934">
        <f t="shared" si="61"/>
        <v>237</v>
      </c>
    </row>
    <row r="1935" spans="1:7" x14ac:dyDescent="0.35">
      <c r="A1935" t="str">
        <f t="shared" si="60"/>
        <v>20223126802</v>
      </c>
      <c r="B1935">
        <v>3126802</v>
      </c>
      <c r="C1935" t="s">
        <v>78</v>
      </c>
      <c r="D1935">
        <v>2022</v>
      </c>
      <c r="E1935">
        <v>345</v>
      </c>
      <c r="F1935">
        <v>199</v>
      </c>
      <c r="G1935">
        <f t="shared" si="61"/>
        <v>544</v>
      </c>
    </row>
    <row r="1936" spans="1:7" x14ac:dyDescent="0.35">
      <c r="A1936" t="str">
        <f t="shared" si="60"/>
        <v>20223126901</v>
      </c>
      <c r="B1936">
        <v>3126901</v>
      </c>
      <c r="C1936" t="s">
        <v>79</v>
      </c>
      <c r="D1936">
        <v>2022</v>
      </c>
      <c r="E1936">
        <v>509</v>
      </c>
      <c r="F1936">
        <v>0</v>
      </c>
      <c r="G1936">
        <f t="shared" si="61"/>
        <v>509</v>
      </c>
    </row>
    <row r="1937" spans="1:7" x14ac:dyDescent="0.35">
      <c r="A1937" t="str">
        <f t="shared" si="60"/>
        <v>20223126950</v>
      </c>
      <c r="B1937">
        <v>3126950</v>
      </c>
      <c r="C1937" t="s">
        <v>80</v>
      </c>
      <c r="D1937">
        <v>2022</v>
      </c>
      <c r="E1937">
        <v>135</v>
      </c>
      <c r="F1937">
        <v>98</v>
      </c>
      <c r="G1937">
        <f t="shared" si="61"/>
        <v>233</v>
      </c>
    </row>
    <row r="1938" spans="1:7" x14ac:dyDescent="0.35">
      <c r="A1938" t="str">
        <f t="shared" si="60"/>
        <v>20223127057</v>
      </c>
      <c r="B1938">
        <v>3127057</v>
      </c>
      <c r="C1938" t="s">
        <v>81</v>
      </c>
      <c r="D1938">
        <v>2022</v>
      </c>
      <c r="E1938">
        <v>194</v>
      </c>
      <c r="F1938">
        <v>71</v>
      </c>
      <c r="G1938">
        <f t="shared" si="61"/>
        <v>265</v>
      </c>
    </row>
    <row r="1939" spans="1:7" x14ac:dyDescent="0.35">
      <c r="A1939" t="str">
        <f t="shared" si="60"/>
        <v>20223127073</v>
      </c>
      <c r="B1939">
        <v>3127073</v>
      </c>
      <c r="C1939" t="s">
        <v>82</v>
      </c>
      <c r="D1939">
        <v>2022</v>
      </c>
      <c r="E1939">
        <v>221</v>
      </c>
      <c r="F1939">
        <v>0</v>
      </c>
      <c r="G1939">
        <f t="shared" si="61"/>
        <v>221</v>
      </c>
    </row>
    <row r="1940" spans="1:7" x14ac:dyDescent="0.35">
      <c r="A1940" t="str">
        <f t="shared" si="60"/>
        <v>20223127305</v>
      </c>
      <c r="B1940">
        <v>3127305</v>
      </c>
      <c r="C1940" t="s">
        <v>83</v>
      </c>
      <c r="D1940">
        <v>2022</v>
      </c>
      <c r="E1940">
        <v>409</v>
      </c>
      <c r="F1940">
        <v>0</v>
      </c>
      <c r="G1940">
        <f t="shared" si="61"/>
        <v>409</v>
      </c>
    </row>
    <row r="1941" spans="1:7" x14ac:dyDescent="0.35">
      <c r="A1941" t="str">
        <f t="shared" si="60"/>
        <v>20223127339</v>
      </c>
      <c r="B1941">
        <v>3127339</v>
      </c>
      <c r="C1941" t="s">
        <v>84</v>
      </c>
      <c r="D1941">
        <v>2022</v>
      </c>
      <c r="E1941">
        <v>117</v>
      </c>
      <c r="F1941">
        <v>109</v>
      </c>
      <c r="G1941">
        <f t="shared" si="61"/>
        <v>226</v>
      </c>
    </row>
    <row r="1942" spans="1:7" x14ac:dyDescent="0.35">
      <c r="A1942" t="str">
        <f t="shared" si="60"/>
        <v>20223127354</v>
      </c>
      <c r="B1942">
        <v>3127354</v>
      </c>
      <c r="C1942" t="s">
        <v>85</v>
      </c>
      <c r="D1942">
        <v>2022</v>
      </c>
      <c r="E1942">
        <v>171</v>
      </c>
      <c r="F1942">
        <v>0</v>
      </c>
      <c r="G1942">
        <f t="shared" si="61"/>
        <v>171</v>
      </c>
    </row>
    <row r="1943" spans="1:7" x14ac:dyDescent="0.35">
      <c r="A1943" t="str">
        <f t="shared" si="60"/>
        <v>20223127370</v>
      </c>
      <c r="B1943">
        <v>3127370</v>
      </c>
      <c r="C1943" t="s">
        <v>86</v>
      </c>
      <c r="D1943">
        <v>2022</v>
      </c>
      <c r="E1943">
        <v>197</v>
      </c>
      <c r="F1943">
        <v>0</v>
      </c>
      <c r="G1943">
        <f t="shared" si="61"/>
        <v>197</v>
      </c>
    </row>
    <row r="1944" spans="1:7" x14ac:dyDescent="0.35">
      <c r="A1944" t="str">
        <f t="shared" si="60"/>
        <v>20223127503</v>
      </c>
      <c r="B1944">
        <v>3127503</v>
      </c>
      <c r="C1944" t="s">
        <v>87</v>
      </c>
      <c r="D1944">
        <v>2022</v>
      </c>
      <c r="E1944">
        <v>362</v>
      </c>
      <c r="F1944">
        <v>0</v>
      </c>
      <c r="G1944">
        <f t="shared" si="61"/>
        <v>362</v>
      </c>
    </row>
    <row r="1945" spans="1:7" x14ac:dyDescent="0.35">
      <c r="A1945" t="str">
        <f t="shared" si="60"/>
        <v>20223127602</v>
      </c>
      <c r="B1945">
        <v>3127602</v>
      </c>
      <c r="C1945" t="s">
        <v>88</v>
      </c>
      <c r="D1945">
        <v>2022</v>
      </c>
      <c r="E1945">
        <v>706</v>
      </c>
      <c r="F1945">
        <v>50</v>
      </c>
      <c r="G1945">
        <f t="shared" si="61"/>
        <v>756</v>
      </c>
    </row>
    <row r="1946" spans="1:7" x14ac:dyDescent="0.35">
      <c r="A1946" t="str">
        <f t="shared" si="60"/>
        <v>20223127701</v>
      </c>
      <c r="B1946">
        <v>3127701</v>
      </c>
      <c r="C1946" t="s">
        <v>89</v>
      </c>
      <c r="D1946">
        <v>2022</v>
      </c>
      <c r="E1946">
        <v>6513</v>
      </c>
      <c r="F1946">
        <v>2509</v>
      </c>
      <c r="G1946">
        <f t="shared" si="61"/>
        <v>9022</v>
      </c>
    </row>
    <row r="1947" spans="1:7" x14ac:dyDescent="0.35">
      <c r="A1947" t="str">
        <f t="shared" si="60"/>
        <v>20223127800</v>
      </c>
      <c r="B1947">
        <v>3127800</v>
      </c>
      <c r="C1947" t="s">
        <v>90</v>
      </c>
      <c r="D1947">
        <v>2022</v>
      </c>
      <c r="E1947">
        <v>573</v>
      </c>
      <c r="F1947">
        <v>422</v>
      </c>
      <c r="G1947">
        <f t="shared" si="61"/>
        <v>995</v>
      </c>
    </row>
    <row r="1948" spans="1:7" x14ac:dyDescent="0.35">
      <c r="A1948" t="str">
        <f t="shared" si="60"/>
        <v>20223128006</v>
      </c>
      <c r="B1948">
        <v>3128006</v>
      </c>
      <c r="C1948" t="s">
        <v>91</v>
      </c>
      <c r="D1948">
        <v>2022</v>
      </c>
      <c r="E1948">
        <v>1320</v>
      </c>
      <c r="F1948">
        <v>0</v>
      </c>
      <c r="G1948">
        <f t="shared" si="61"/>
        <v>1320</v>
      </c>
    </row>
    <row r="1949" spans="1:7" x14ac:dyDescent="0.35">
      <c r="A1949" t="str">
        <f t="shared" si="60"/>
        <v>20223128253</v>
      </c>
      <c r="B1949">
        <v>3128253</v>
      </c>
      <c r="C1949" t="s">
        <v>92</v>
      </c>
      <c r="D1949">
        <v>2022</v>
      </c>
      <c r="E1949">
        <v>336</v>
      </c>
      <c r="F1949">
        <v>0</v>
      </c>
      <c r="G1949">
        <f t="shared" si="61"/>
        <v>336</v>
      </c>
    </row>
    <row r="1950" spans="1:7" x14ac:dyDescent="0.35">
      <c r="A1950" t="str">
        <f t="shared" si="60"/>
        <v>20223129608</v>
      </c>
      <c r="B1950">
        <v>3129608</v>
      </c>
      <c r="C1950" t="s">
        <v>93</v>
      </c>
      <c r="D1950">
        <v>2022</v>
      </c>
      <c r="E1950">
        <v>434</v>
      </c>
      <c r="F1950">
        <v>15</v>
      </c>
      <c r="G1950">
        <f t="shared" si="61"/>
        <v>449</v>
      </c>
    </row>
    <row r="1951" spans="1:7" x14ac:dyDescent="0.35">
      <c r="A1951" t="str">
        <f t="shared" si="60"/>
        <v>20223129657</v>
      </c>
      <c r="B1951">
        <v>3129657</v>
      </c>
      <c r="C1951" t="s">
        <v>94</v>
      </c>
      <c r="D1951">
        <v>2022</v>
      </c>
      <c r="E1951">
        <v>196</v>
      </c>
      <c r="F1951">
        <v>145</v>
      </c>
      <c r="G1951">
        <f t="shared" si="61"/>
        <v>341</v>
      </c>
    </row>
    <row r="1952" spans="1:7" x14ac:dyDescent="0.35">
      <c r="A1952" t="str">
        <f t="shared" si="60"/>
        <v>20223130051</v>
      </c>
      <c r="B1952">
        <v>3130051</v>
      </c>
      <c r="C1952" t="s">
        <v>95</v>
      </c>
      <c r="D1952">
        <v>2022</v>
      </c>
      <c r="E1952">
        <v>419</v>
      </c>
      <c r="F1952">
        <v>0</v>
      </c>
      <c r="G1952">
        <f t="shared" si="61"/>
        <v>419</v>
      </c>
    </row>
    <row r="1953" spans="1:7" x14ac:dyDescent="0.35">
      <c r="A1953" t="str">
        <f t="shared" si="60"/>
        <v>20223130556</v>
      </c>
      <c r="B1953">
        <v>3130556</v>
      </c>
      <c r="C1953" t="s">
        <v>96</v>
      </c>
      <c r="D1953">
        <v>2022</v>
      </c>
      <c r="E1953">
        <v>402</v>
      </c>
      <c r="F1953">
        <v>0</v>
      </c>
      <c r="G1953">
        <f t="shared" si="61"/>
        <v>402</v>
      </c>
    </row>
    <row r="1954" spans="1:7" x14ac:dyDescent="0.35">
      <c r="A1954" t="str">
        <f t="shared" si="60"/>
        <v>20223130655</v>
      </c>
      <c r="B1954">
        <v>3130655</v>
      </c>
      <c r="C1954" t="s">
        <v>97</v>
      </c>
      <c r="D1954">
        <v>2022</v>
      </c>
      <c r="E1954">
        <v>403</v>
      </c>
      <c r="F1954">
        <v>50</v>
      </c>
      <c r="G1954">
        <f t="shared" si="61"/>
        <v>453</v>
      </c>
    </row>
    <row r="1955" spans="1:7" x14ac:dyDescent="0.35">
      <c r="A1955" t="str">
        <f t="shared" si="60"/>
        <v>20223130903</v>
      </c>
      <c r="B1955">
        <v>3130903</v>
      </c>
      <c r="C1955" t="s">
        <v>98</v>
      </c>
      <c r="D1955">
        <v>2022</v>
      </c>
      <c r="E1955">
        <v>1135</v>
      </c>
      <c r="F1955">
        <v>69</v>
      </c>
      <c r="G1955">
        <f t="shared" si="61"/>
        <v>1204</v>
      </c>
    </row>
    <row r="1956" spans="1:7" x14ac:dyDescent="0.35">
      <c r="A1956" t="str">
        <f t="shared" si="60"/>
        <v>20223131109</v>
      </c>
      <c r="B1956">
        <v>3131109</v>
      </c>
      <c r="C1956" t="s">
        <v>99</v>
      </c>
      <c r="D1956">
        <v>2022</v>
      </c>
      <c r="E1956">
        <v>377</v>
      </c>
      <c r="F1956">
        <v>0</v>
      </c>
      <c r="G1956">
        <f t="shared" si="61"/>
        <v>377</v>
      </c>
    </row>
    <row r="1957" spans="1:7" x14ac:dyDescent="0.35">
      <c r="A1957" t="str">
        <f t="shared" si="60"/>
        <v>20223131208</v>
      </c>
      <c r="B1957">
        <v>3131208</v>
      </c>
      <c r="C1957" t="s">
        <v>100</v>
      </c>
      <c r="D1957">
        <v>2022</v>
      </c>
      <c r="E1957">
        <v>1075</v>
      </c>
      <c r="F1957">
        <v>501</v>
      </c>
      <c r="G1957">
        <f t="shared" si="61"/>
        <v>1576</v>
      </c>
    </row>
    <row r="1958" spans="1:7" x14ac:dyDescent="0.35">
      <c r="A1958" t="str">
        <f t="shared" si="60"/>
        <v>20223131802</v>
      </c>
      <c r="B1958">
        <v>3131802</v>
      </c>
      <c r="C1958" t="s">
        <v>101</v>
      </c>
      <c r="D1958">
        <v>2022</v>
      </c>
      <c r="E1958">
        <v>582</v>
      </c>
      <c r="F1958">
        <v>0</v>
      </c>
      <c r="G1958">
        <f t="shared" si="61"/>
        <v>582</v>
      </c>
    </row>
    <row r="1959" spans="1:7" x14ac:dyDescent="0.35">
      <c r="A1959" t="str">
        <f t="shared" si="60"/>
        <v>20223132008</v>
      </c>
      <c r="B1959">
        <v>3132008</v>
      </c>
      <c r="C1959" t="s">
        <v>102</v>
      </c>
      <c r="D1959">
        <v>2022</v>
      </c>
      <c r="E1959">
        <v>178</v>
      </c>
      <c r="F1959">
        <v>19</v>
      </c>
      <c r="G1959">
        <f t="shared" si="61"/>
        <v>197</v>
      </c>
    </row>
    <row r="1960" spans="1:7" x14ac:dyDescent="0.35">
      <c r="A1960" t="str">
        <f t="shared" si="60"/>
        <v>20223132107</v>
      </c>
      <c r="B1960">
        <v>3132107</v>
      </c>
      <c r="C1960" t="s">
        <v>103</v>
      </c>
      <c r="D1960">
        <v>2022</v>
      </c>
      <c r="E1960">
        <v>952</v>
      </c>
      <c r="F1960">
        <v>895</v>
      </c>
      <c r="G1960">
        <f t="shared" si="61"/>
        <v>1847</v>
      </c>
    </row>
    <row r="1961" spans="1:7" x14ac:dyDescent="0.35">
      <c r="A1961" t="str">
        <f t="shared" si="60"/>
        <v>20223132305</v>
      </c>
      <c r="B1961">
        <v>3132305</v>
      </c>
      <c r="C1961" t="s">
        <v>104</v>
      </c>
      <c r="D1961">
        <v>2022</v>
      </c>
      <c r="E1961">
        <v>536</v>
      </c>
      <c r="F1961">
        <v>408</v>
      </c>
      <c r="G1961">
        <f t="shared" si="61"/>
        <v>944</v>
      </c>
    </row>
    <row r="1962" spans="1:7" x14ac:dyDescent="0.35">
      <c r="A1962" t="str">
        <f t="shared" si="60"/>
        <v>20223132503</v>
      </c>
      <c r="B1962">
        <v>3132503</v>
      </c>
      <c r="C1962" t="s">
        <v>105</v>
      </c>
      <c r="D1962">
        <v>2022</v>
      </c>
      <c r="E1962">
        <v>1575</v>
      </c>
      <c r="F1962">
        <v>291</v>
      </c>
      <c r="G1962">
        <f t="shared" si="61"/>
        <v>1866</v>
      </c>
    </row>
    <row r="1963" spans="1:7" x14ac:dyDescent="0.35">
      <c r="A1963" t="str">
        <f t="shared" si="60"/>
        <v>20223132701</v>
      </c>
      <c r="B1963">
        <v>3132701</v>
      </c>
      <c r="C1963" t="s">
        <v>106</v>
      </c>
      <c r="D1963">
        <v>2022</v>
      </c>
      <c r="E1963">
        <v>573</v>
      </c>
      <c r="F1963">
        <v>339</v>
      </c>
      <c r="G1963">
        <f t="shared" si="61"/>
        <v>912</v>
      </c>
    </row>
    <row r="1964" spans="1:7" x14ac:dyDescent="0.35">
      <c r="A1964" t="str">
        <f t="shared" si="60"/>
        <v>20223133204</v>
      </c>
      <c r="B1964">
        <v>3133204</v>
      </c>
      <c r="C1964" t="s">
        <v>107</v>
      </c>
      <c r="D1964">
        <v>2022</v>
      </c>
      <c r="E1964">
        <v>638</v>
      </c>
      <c r="F1964">
        <v>0</v>
      </c>
      <c r="G1964">
        <f t="shared" si="61"/>
        <v>638</v>
      </c>
    </row>
    <row r="1965" spans="1:7" x14ac:dyDescent="0.35">
      <c r="A1965" t="str">
        <f t="shared" si="60"/>
        <v>20223133303</v>
      </c>
      <c r="B1965">
        <v>3133303</v>
      </c>
      <c r="C1965" t="s">
        <v>108</v>
      </c>
      <c r="D1965">
        <v>2022</v>
      </c>
      <c r="E1965">
        <v>894</v>
      </c>
      <c r="F1965">
        <v>216</v>
      </c>
      <c r="G1965">
        <f t="shared" si="61"/>
        <v>1110</v>
      </c>
    </row>
    <row r="1966" spans="1:7" x14ac:dyDescent="0.35">
      <c r="A1966" t="str">
        <f t="shared" si="60"/>
        <v>20223134004</v>
      </c>
      <c r="B1966">
        <v>3134004</v>
      </c>
      <c r="C1966" t="s">
        <v>109</v>
      </c>
      <c r="D1966">
        <v>2022</v>
      </c>
      <c r="E1966">
        <v>518</v>
      </c>
      <c r="F1966">
        <v>240</v>
      </c>
      <c r="G1966">
        <f t="shared" si="61"/>
        <v>758</v>
      </c>
    </row>
    <row r="1967" spans="1:7" x14ac:dyDescent="0.35">
      <c r="A1967" t="str">
        <f t="shared" si="60"/>
        <v>20223134103</v>
      </c>
      <c r="B1967">
        <v>3134103</v>
      </c>
      <c r="C1967" t="s">
        <v>110</v>
      </c>
      <c r="D1967">
        <v>2022</v>
      </c>
      <c r="E1967">
        <v>221</v>
      </c>
      <c r="F1967">
        <v>170</v>
      </c>
      <c r="G1967">
        <f t="shared" si="61"/>
        <v>391</v>
      </c>
    </row>
    <row r="1968" spans="1:7" x14ac:dyDescent="0.35">
      <c r="A1968" t="str">
        <f t="shared" si="60"/>
        <v>20223134707</v>
      </c>
      <c r="B1968">
        <v>3134707</v>
      </c>
      <c r="C1968" t="s">
        <v>111</v>
      </c>
      <c r="D1968">
        <v>2022</v>
      </c>
      <c r="E1968">
        <v>585</v>
      </c>
      <c r="F1968">
        <v>27</v>
      </c>
      <c r="G1968">
        <f t="shared" si="61"/>
        <v>612</v>
      </c>
    </row>
    <row r="1969" spans="1:7" x14ac:dyDescent="0.35">
      <c r="A1969" t="str">
        <f t="shared" si="60"/>
        <v>20223135050</v>
      </c>
      <c r="B1969">
        <v>3135050</v>
      </c>
      <c r="C1969" t="s">
        <v>112</v>
      </c>
      <c r="D1969">
        <v>2022</v>
      </c>
      <c r="E1969">
        <v>936</v>
      </c>
      <c r="F1969">
        <v>223</v>
      </c>
      <c r="G1969">
        <f t="shared" si="61"/>
        <v>1159</v>
      </c>
    </row>
    <row r="1970" spans="1:7" x14ac:dyDescent="0.35">
      <c r="A1970" t="str">
        <f t="shared" si="60"/>
        <v>20223135076</v>
      </c>
      <c r="B1970">
        <v>3135076</v>
      </c>
      <c r="C1970" t="s">
        <v>113</v>
      </c>
      <c r="D1970">
        <v>2022</v>
      </c>
      <c r="E1970">
        <v>244</v>
      </c>
      <c r="F1970">
        <v>0</v>
      </c>
      <c r="G1970">
        <f t="shared" si="61"/>
        <v>244</v>
      </c>
    </row>
    <row r="1971" spans="1:7" x14ac:dyDescent="0.35">
      <c r="A1971" t="str">
        <f t="shared" si="60"/>
        <v>20223135100</v>
      </c>
      <c r="B1971">
        <v>3135100</v>
      </c>
      <c r="C1971" t="s">
        <v>114</v>
      </c>
      <c r="D1971">
        <v>2022</v>
      </c>
      <c r="E1971">
        <v>1655</v>
      </c>
      <c r="F1971">
        <v>483</v>
      </c>
      <c r="G1971">
        <f t="shared" si="61"/>
        <v>2138</v>
      </c>
    </row>
    <row r="1972" spans="1:7" x14ac:dyDescent="0.35">
      <c r="A1972" t="str">
        <f t="shared" si="60"/>
        <v>20223135209</v>
      </c>
      <c r="B1972">
        <v>3135209</v>
      </c>
      <c r="C1972" t="s">
        <v>115</v>
      </c>
      <c r="D1972">
        <v>2022</v>
      </c>
      <c r="E1972">
        <v>1269</v>
      </c>
      <c r="F1972">
        <v>793</v>
      </c>
      <c r="G1972">
        <f t="shared" si="61"/>
        <v>2062</v>
      </c>
    </row>
    <row r="1973" spans="1:7" x14ac:dyDescent="0.35">
      <c r="A1973" t="str">
        <f t="shared" si="60"/>
        <v>20223135357</v>
      </c>
      <c r="B1973">
        <v>3135357</v>
      </c>
      <c r="C1973" t="s">
        <v>116</v>
      </c>
      <c r="D1973">
        <v>2022</v>
      </c>
      <c r="E1973">
        <v>267</v>
      </c>
      <c r="F1973">
        <v>288</v>
      </c>
      <c r="G1973">
        <f t="shared" si="61"/>
        <v>555</v>
      </c>
    </row>
    <row r="1974" spans="1:7" x14ac:dyDescent="0.35">
      <c r="A1974" t="str">
        <f t="shared" si="60"/>
        <v>20223135456</v>
      </c>
      <c r="B1974">
        <v>3135456</v>
      </c>
      <c r="C1974" t="s">
        <v>117</v>
      </c>
      <c r="D1974">
        <v>2022</v>
      </c>
      <c r="E1974">
        <v>142</v>
      </c>
      <c r="F1974">
        <v>0</v>
      </c>
      <c r="G1974">
        <f t="shared" si="61"/>
        <v>142</v>
      </c>
    </row>
    <row r="1975" spans="1:7" x14ac:dyDescent="0.35">
      <c r="A1975" t="str">
        <f t="shared" si="60"/>
        <v>20223135605</v>
      </c>
      <c r="B1975">
        <v>3135605</v>
      </c>
      <c r="C1975" t="s">
        <v>118</v>
      </c>
      <c r="D1975">
        <v>2022</v>
      </c>
      <c r="E1975">
        <v>442</v>
      </c>
      <c r="F1975">
        <v>0</v>
      </c>
      <c r="G1975">
        <f t="shared" si="61"/>
        <v>442</v>
      </c>
    </row>
    <row r="1976" spans="1:7" x14ac:dyDescent="0.35">
      <c r="A1976" t="str">
        <f t="shared" si="60"/>
        <v>20223135803</v>
      </c>
      <c r="B1976">
        <v>3135803</v>
      </c>
      <c r="C1976" t="s">
        <v>119</v>
      </c>
      <c r="D1976">
        <v>2022</v>
      </c>
      <c r="E1976">
        <v>918</v>
      </c>
      <c r="F1976">
        <v>96</v>
      </c>
      <c r="G1976">
        <f t="shared" si="61"/>
        <v>1014</v>
      </c>
    </row>
    <row r="1977" spans="1:7" x14ac:dyDescent="0.35">
      <c r="A1977" t="str">
        <f t="shared" si="60"/>
        <v>20223136009</v>
      </c>
      <c r="B1977">
        <v>3136009</v>
      </c>
      <c r="C1977" t="s">
        <v>120</v>
      </c>
      <c r="D1977">
        <v>2022</v>
      </c>
      <c r="E1977">
        <v>830</v>
      </c>
      <c r="F1977">
        <v>419</v>
      </c>
      <c r="G1977">
        <f t="shared" si="61"/>
        <v>1249</v>
      </c>
    </row>
    <row r="1978" spans="1:7" x14ac:dyDescent="0.35">
      <c r="A1978" t="str">
        <f t="shared" si="60"/>
        <v>20223136405</v>
      </c>
      <c r="B1978">
        <v>3136405</v>
      </c>
      <c r="C1978" t="s">
        <v>121</v>
      </c>
      <c r="D1978">
        <v>2022</v>
      </c>
      <c r="E1978">
        <v>227</v>
      </c>
      <c r="F1978">
        <v>240</v>
      </c>
      <c r="G1978">
        <f t="shared" si="61"/>
        <v>467</v>
      </c>
    </row>
    <row r="1979" spans="1:7" x14ac:dyDescent="0.35">
      <c r="A1979" t="str">
        <f t="shared" si="60"/>
        <v>20223136504</v>
      </c>
      <c r="B1979">
        <v>3136504</v>
      </c>
      <c r="C1979" t="s">
        <v>122</v>
      </c>
      <c r="D1979">
        <v>2022</v>
      </c>
      <c r="E1979">
        <v>69</v>
      </c>
      <c r="F1979">
        <v>49</v>
      </c>
      <c r="G1979">
        <f t="shared" si="61"/>
        <v>118</v>
      </c>
    </row>
    <row r="1980" spans="1:7" x14ac:dyDescent="0.35">
      <c r="A1980" t="str">
        <f t="shared" si="60"/>
        <v>20223136520</v>
      </c>
      <c r="B1980">
        <v>3136520</v>
      </c>
      <c r="C1980" t="s">
        <v>123</v>
      </c>
      <c r="D1980">
        <v>2022</v>
      </c>
      <c r="E1980">
        <v>253</v>
      </c>
      <c r="F1980">
        <v>0</v>
      </c>
      <c r="G1980">
        <f t="shared" si="61"/>
        <v>253</v>
      </c>
    </row>
    <row r="1981" spans="1:7" x14ac:dyDescent="0.35">
      <c r="A1981" t="str">
        <f t="shared" si="60"/>
        <v>20223136553</v>
      </c>
      <c r="B1981">
        <v>3136553</v>
      </c>
      <c r="C1981" t="s">
        <v>124</v>
      </c>
      <c r="D1981">
        <v>2022</v>
      </c>
      <c r="E1981">
        <v>293</v>
      </c>
      <c r="F1981">
        <v>0</v>
      </c>
      <c r="G1981">
        <f t="shared" si="61"/>
        <v>293</v>
      </c>
    </row>
    <row r="1982" spans="1:7" x14ac:dyDescent="0.35">
      <c r="A1982" t="str">
        <f t="shared" si="60"/>
        <v>20223136579</v>
      </c>
      <c r="B1982">
        <v>3136579</v>
      </c>
      <c r="C1982" t="s">
        <v>125</v>
      </c>
      <c r="D1982">
        <v>2022</v>
      </c>
      <c r="E1982">
        <v>242</v>
      </c>
      <c r="F1982">
        <v>0</v>
      </c>
      <c r="G1982">
        <f t="shared" si="61"/>
        <v>242</v>
      </c>
    </row>
    <row r="1983" spans="1:7" x14ac:dyDescent="0.35">
      <c r="A1983" t="str">
        <f t="shared" si="60"/>
        <v>20223136801</v>
      </c>
      <c r="B1983">
        <v>3136801</v>
      </c>
      <c r="C1983" t="s">
        <v>126</v>
      </c>
      <c r="D1983">
        <v>2022</v>
      </c>
      <c r="E1983">
        <v>233</v>
      </c>
      <c r="F1983">
        <v>0</v>
      </c>
      <c r="G1983">
        <f t="shared" si="61"/>
        <v>233</v>
      </c>
    </row>
    <row r="1984" spans="1:7" x14ac:dyDescent="0.35">
      <c r="A1984" t="str">
        <f t="shared" si="60"/>
        <v>20223136959</v>
      </c>
      <c r="B1984">
        <v>3136959</v>
      </c>
      <c r="C1984" t="s">
        <v>127</v>
      </c>
      <c r="D1984">
        <v>2022</v>
      </c>
      <c r="E1984">
        <v>268</v>
      </c>
      <c r="F1984">
        <v>126</v>
      </c>
      <c r="G1984">
        <f t="shared" si="61"/>
        <v>394</v>
      </c>
    </row>
    <row r="1985" spans="1:7" x14ac:dyDescent="0.35">
      <c r="A1985" t="str">
        <f t="shared" si="60"/>
        <v>20223137007</v>
      </c>
      <c r="B1985">
        <v>3137007</v>
      </c>
      <c r="C1985" t="s">
        <v>128</v>
      </c>
      <c r="D1985">
        <v>2022</v>
      </c>
      <c r="E1985">
        <v>412</v>
      </c>
      <c r="F1985">
        <v>154</v>
      </c>
      <c r="G1985">
        <f t="shared" si="61"/>
        <v>566</v>
      </c>
    </row>
    <row r="1986" spans="1:7" x14ac:dyDescent="0.35">
      <c r="A1986" t="str">
        <f t="shared" si="60"/>
        <v>20223137304</v>
      </c>
      <c r="B1986">
        <v>3137304</v>
      </c>
      <c r="C1986" t="s">
        <v>129</v>
      </c>
      <c r="D1986">
        <v>2022</v>
      </c>
      <c r="E1986">
        <v>231</v>
      </c>
      <c r="F1986">
        <v>0</v>
      </c>
      <c r="G1986">
        <f t="shared" si="61"/>
        <v>231</v>
      </c>
    </row>
    <row r="1987" spans="1:7" x14ac:dyDescent="0.35">
      <c r="A1987" t="str">
        <f t="shared" ref="A1987:A2050" si="62">D1987&amp;B1987</f>
        <v>20223138104</v>
      </c>
      <c r="B1987">
        <v>3138104</v>
      </c>
      <c r="C1987" t="s">
        <v>130</v>
      </c>
      <c r="D1987">
        <v>2022</v>
      </c>
      <c r="E1987">
        <v>359</v>
      </c>
      <c r="F1987">
        <v>81</v>
      </c>
      <c r="G1987">
        <f t="shared" ref="G1987:G2050" si="63">SUM(E1987:F1987)</f>
        <v>440</v>
      </c>
    </row>
    <row r="1988" spans="1:7" x14ac:dyDescent="0.35">
      <c r="A1988" t="str">
        <f t="shared" si="62"/>
        <v>20223138351</v>
      </c>
      <c r="B1988">
        <v>3138351</v>
      </c>
      <c r="C1988" t="s">
        <v>131</v>
      </c>
      <c r="D1988">
        <v>2022</v>
      </c>
      <c r="E1988">
        <v>208</v>
      </c>
      <c r="F1988">
        <v>53</v>
      </c>
      <c r="G1988">
        <f t="shared" si="63"/>
        <v>261</v>
      </c>
    </row>
    <row r="1989" spans="1:7" x14ac:dyDescent="0.35">
      <c r="A1989" t="str">
        <f t="shared" si="62"/>
        <v>20223138658</v>
      </c>
      <c r="B1989">
        <v>3138658</v>
      </c>
      <c r="C1989" t="s">
        <v>132</v>
      </c>
      <c r="D1989">
        <v>2022</v>
      </c>
      <c r="E1989">
        <v>610</v>
      </c>
      <c r="F1989">
        <v>256</v>
      </c>
      <c r="G1989">
        <f t="shared" si="63"/>
        <v>866</v>
      </c>
    </row>
    <row r="1990" spans="1:7" x14ac:dyDescent="0.35">
      <c r="A1990" t="str">
        <f t="shared" si="62"/>
        <v>20223138682</v>
      </c>
      <c r="B1990">
        <v>3138682</v>
      </c>
      <c r="C1990" t="s">
        <v>133</v>
      </c>
      <c r="D1990">
        <v>2022</v>
      </c>
      <c r="E1990">
        <v>210</v>
      </c>
      <c r="F1990">
        <v>55</v>
      </c>
      <c r="G1990">
        <f t="shared" si="63"/>
        <v>265</v>
      </c>
    </row>
    <row r="1991" spans="1:7" x14ac:dyDescent="0.35">
      <c r="A1991" t="str">
        <f t="shared" si="62"/>
        <v>20223138906</v>
      </c>
      <c r="B1991">
        <v>3138906</v>
      </c>
      <c r="C1991" t="s">
        <v>134</v>
      </c>
      <c r="D1991">
        <v>2022</v>
      </c>
      <c r="E1991">
        <v>411</v>
      </c>
      <c r="F1991">
        <v>0</v>
      </c>
      <c r="G1991">
        <f t="shared" si="63"/>
        <v>411</v>
      </c>
    </row>
    <row r="1992" spans="1:7" x14ac:dyDescent="0.35">
      <c r="A1992" t="str">
        <f t="shared" si="62"/>
        <v>20223139201</v>
      </c>
      <c r="B1992">
        <v>3139201</v>
      </c>
      <c r="C1992" t="s">
        <v>135</v>
      </c>
      <c r="D1992">
        <v>2022</v>
      </c>
      <c r="E1992">
        <v>385</v>
      </c>
      <c r="F1992">
        <v>131</v>
      </c>
      <c r="G1992">
        <f t="shared" si="63"/>
        <v>516</v>
      </c>
    </row>
    <row r="1993" spans="1:7" x14ac:dyDescent="0.35">
      <c r="A1993" t="str">
        <f t="shared" si="62"/>
        <v>20223139250</v>
      </c>
      <c r="B1993">
        <v>3139250</v>
      </c>
      <c r="C1993" t="s">
        <v>136</v>
      </c>
      <c r="D1993">
        <v>2022</v>
      </c>
      <c r="E1993">
        <v>298</v>
      </c>
      <c r="F1993">
        <v>0</v>
      </c>
      <c r="G1993">
        <f t="shared" si="63"/>
        <v>298</v>
      </c>
    </row>
    <row r="1994" spans="1:7" x14ac:dyDescent="0.35">
      <c r="A1994" t="str">
        <f t="shared" si="62"/>
        <v>20223139300</v>
      </c>
      <c r="B1994">
        <v>3139300</v>
      </c>
      <c r="C1994" t="s">
        <v>137</v>
      </c>
      <c r="D1994">
        <v>2022</v>
      </c>
      <c r="E1994">
        <v>789</v>
      </c>
      <c r="F1994">
        <v>340</v>
      </c>
      <c r="G1994">
        <f t="shared" si="63"/>
        <v>1129</v>
      </c>
    </row>
    <row r="1995" spans="1:7" x14ac:dyDescent="0.35">
      <c r="A1995" t="str">
        <f t="shared" si="62"/>
        <v>20223139607</v>
      </c>
      <c r="B1995">
        <v>3139607</v>
      </c>
      <c r="C1995" t="s">
        <v>138</v>
      </c>
      <c r="D1995">
        <v>2022</v>
      </c>
      <c r="E1995">
        <v>1337</v>
      </c>
      <c r="F1995">
        <v>525</v>
      </c>
      <c r="G1995">
        <f t="shared" si="63"/>
        <v>1862</v>
      </c>
    </row>
    <row r="1996" spans="1:7" x14ac:dyDescent="0.35">
      <c r="A1996" t="str">
        <f t="shared" si="62"/>
        <v>20223140100</v>
      </c>
      <c r="B1996">
        <v>3140100</v>
      </c>
      <c r="C1996" t="s">
        <v>139</v>
      </c>
      <c r="D1996">
        <v>2022</v>
      </c>
      <c r="E1996">
        <v>289</v>
      </c>
      <c r="F1996">
        <v>0</v>
      </c>
      <c r="G1996">
        <f t="shared" si="63"/>
        <v>289</v>
      </c>
    </row>
    <row r="1997" spans="1:7" x14ac:dyDescent="0.35">
      <c r="A1997" t="str">
        <f t="shared" si="62"/>
        <v>20223140555</v>
      </c>
      <c r="B1997">
        <v>3140555</v>
      </c>
      <c r="C1997" t="s">
        <v>140</v>
      </c>
      <c r="D1997">
        <v>2022</v>
      </c>
      <c r="E1997">
        <v>325</v>
      </c>
      <c r="F1997">
        <v>231</v>
      </c>
      <c r="G1997">
        <f t="shared" si="63"/>
        <v>556</v>
      </c>
    </row>
    <row r="1998" spans="1:7" x14ac:dyDescent="0.35">
      <c r="A1998" t="str">
        <f t="shared" si="62"/>
        <v>20223140605</v>
      </c>
      <c r="B1998">
        <v>3140605</v>
      </c>
      <c r="C1998" t="s">
        <v>141</v>
      </c>
      <c r="D1998">
        <v>2022</v>
      </c>
      <c r="E1998">
        <v>262</v>
      </c>
      <c r="F1998">
        <v>40</v>
      </c>
      <c r="G1998">
        <f t="shared" si="63"/>
        <v>302</v>
      </c>
    </row>
    <row r="1999" spans="1:7" x14ac:dyDescent="0.35">
      <c r="A1999" t="str">
        <f t="shared" si="62"/>
        <v>20223171501</v>
      </c>
      <c r="B1999">
        <v>3171501</v>
      </c>
      <c r="C1999" t="s">
        <v>142</v>
      </c>
      <c r="D1999">
        <v>2022</v>
      </c>
      <c r="E1999">
        <v>249</v>
      </c>
      <c r="F1999">
        <v>0</v>
      </c>
      <c r="G1999">
        <f t="shared" si="63"/>
        <v>249</v>
      </c>
    </row>
    <row r="2000" spans="1:7" x14ac:dyDescent="0.35">
      <c r="A2000" t="str">
        <f t="shared" si="62"/>
        <v>20223140852</v>
      </c>
      <c r="B2000">
        <v>3140852</v>
      </c>
      <c r="C2000" t="s">
        <v>143</v>
      </c>
      <c r="D2000">
        <v>2022</v>
      </c>
      <c r="E2000">
        <v>698</v>
      </c>
      <c r="F2000">
        <v>359</v>
      </c>
      <c r="G2000">
        <f t="shared" si="63"/>
        <v>1057</v>
      </c>
    </row>
    <row r="2001" spans="1:7" x14ac:dyDescent="0.35">
      <c r="A2001" t="str">
        <f t="shared" si="62"/>
        <v>20223141009</v>
      </c>
      <c r="B2001">
        <v>3141009</v>
      </c>
      <c r="C2001" t="s">
        <v>144</v>
      </c>
      <c r="D2001">
        <v>2022</v>
      </c>
      <c r="E2001">
        <v>398</v>
      </c>
      <c r="F2001">
        <v>0</v>
      </c>
      <c r="G2001">
        <f t="shared" si="63"/>
        <v>398</v>
      </c>
    </row>
    <row r="2002" spans="1:7" x14ac:dyDescent="0.35">
      <c r="A2002" t="str">
        <f t="shared" si="62"/>
        <v>20223141405</v>
      </c>
      <c r="B2002">
        <v>3141405</v>
      </c>
      <c r="C2002" t="s">
        <v>145</v>
      </c>
      <c r="D2002">
        <v>2022</v>
      </c>
      <c r="E2002">
        <v>984</v>
      </c>
      <c r="F2002">
        <v>0</v>
      </c>
      <c r="G2002">
        <f t="shared" si="63"/>
        <v>984</v>
      </c>
    </row>
    <row r="2003" spans="1:7" x14ac:dyDescent="0.35">
      <c r="A2003" t="str">
        <f t="shared" si="62"/>
        <v>20223141504</v>
      </c>
      <c r="B2003">
        <v>3141504</v>
      </c>
      <c r="C2003" t="s">
        <v>146</v>
      </c>
      <c r="D2003">
        <v>2022</v>
      </c>
      <c r="E2003">
        <v>293</v>
      </c>
      <c r="F2003">
        <v>0</v>
      </c>
      <c r="G2003">
        <f t="shared" si="63"/>
        <v>293</v>
      </c>
    </row>
    <row r="2004" spans="1:7" x14ac:dyDescent="0.35">
      <c r="A2004" t="str">
        <f t="shared" si="62"/>
        <v>20223141801</v>
      </c>
      <c r="B2004">
        <v>3141801</v>
      </c>
      <c r="C2004" t="s">
        <v>147</v>
      </c>
      <c r="D2004">
        <v>2022</v>
      </c>
      <c r="E2004">
        <v>561</v>
      </c>
      <c r="F2004">
        <v>311</v>
      </c>
      <c r="G2004">
        <f t="shared" si="63"/>
        <v>872</v>
      </c>
    </row>
    <row r="2005" spans="1:7" x14ac:dyDescent="0.35">
      <c r="A2005" t="str">
        <f t="shared" si="62"/>
        <v>20223142007</v>
      </c>
      <c r="B2005">
        <v>3142007</v>
      </c>
      <c r="C2005" t="s">
        <v>148</v>
      </c>
      <c r="D2005">
        <v>2022</v>
      </c>
      <c r="E2005">
        <v>558</v>
      </c>
      <c r="F2005">
        <v>84</v>
      </c>
      <c r="G2005">
        <f t="shared" si="63"/>
        <v>642</v>
      </c>
    </row>
    <row r="2006" spans="1:7" x14ac:dyDescent="0.35">
      <c r="A2006" t="str">
        <f t="shared" si="62"/>
        <v>20223142254</v>
      </c>
      <c r="B2006">
        <v>3142254</v>
      </c>
      <c r="C2006" t="s">
        <v>149</v>
      </c>
      <c r="D2006">
        <v>2022</v>
      </c>
      <c r="E2006">
        <v>119</v>
      </c>
      <c r="F2006">
        <v>129</v>
      </c>
      <c r="G2006">
        <f t="shared" si="63"/>
        <v>248</v>
      </c>
    </row>
    <row r="2007" spans="1:7" x14ac:dyDescent="0.35">
      <c r="A2007" t="str">
        <f t="shared" si="62"/>
        <v>20223142502</v>
      </c>
      <c r="B2007">
        <v>3142502</v>
      </c>
      <c r="C2007" t="s">
        <v>150</v>
      </c>
      <c r="D2007">
        <v>2022</v>
      </c>
      <c r="E2007">
        <v>77</v>
      </c>
      <c r="F2007">
        <v>0</v>
      </c>
      <c r="G2007">
        <f t="shared" si="63"/>
        <v>77</v>
      </c>
    </row>
    <row r="2008" spans="1:7" x14ac:dyDescent="0.35">
      <c r="A2008" t="str">
        <f t="shared" si="62"/>
        <v>20223142700</v>
      </c>
      <c r="B2008">
        <v>3142700</v>
      </c>
      <c r="C2008" t="s">
        <v>151</v>
      </c>
      <c r="D2008">
        <v>2022</v>
      </c>
      <c r="E2008">
        <v>431</v>
      </c>
      <c r="F2008">
        <v>97</v>
      </c>
      <c r="G2008">
        <f t="shared" si="63"/>
        <v>528</v>
      </c>
    </row>
    <row r="2009" spans="1:7" x14ac:dyDescent="0.35">
      <c r="A2009" t="str">
        <f t="shared" si="62"/>
        <v>20223142908</v>
      </c>
      <c r="B2009">
        <v>3142908</v>
      </c>
      <c r="C2009" t="s">
        <v>152</v>
      </c>
      <c r="D2009">
        <v>2022</v>
      </c>
      <c r="E2009">
        <v>224</v>
      </c>
      <c r="F2009">
        <v>222</v>
      </c>
      <c r="G2009">
        <f t="shared" si="63"/>
        <v>446</v>
      </c>
    </row>
    <row r="2010" spans="1:7" x14ac:dyDescent="0.35">
      <c r="A2010" t="str">
        <f t="shared" si="62"/>
        <v>20223143153</v>
      </c>
      <c r="B2010">
        <v>3143153</v>
      </c>
      <c r="C2010" t="s">
        <v>153</v>
      </c>
      <c r="D2010">
        <v>2022</v>
      </c>
      <c r="E2010">
        <v>286</v>
      </c>
      <c r="F2010">
        <v>0</v>
      </c>
      <c r="G2010">
        <f t="shared" si="63"/>
        <v>286</v>
      </c>
    </row>
    <row r="2011" spans="1:7" x14ac:dyDescent="0.35">
      <c r="A2011" t="str">
        <f t="shared" si="62"/>
        <v>20223143302</v>
      </c>
      <c r="B2011">
        <v>3143302</v>
      </c>
      <c r="C2011" t="s">
        <v>154</v>
      </c>
      <c r="D2011">
        <v>2022</v>
      </c>
      <c r="E2011">
        <v>11512</v>
      </c>
      <c r="F2011">
        <v>6889</v>
      </c>
      <c r="G2011">
        <f t="shared" si="63"/>
        <v>18401</v>
      </c>
    </row>
    <row r="2012" spans="1:7" x14ac:dyDescent="0.35">
      <c r="A2012" t="str">
        <f t="shared" si="62"/>
        <v>20223143450</v>
      </c>
      <c r="B2012">
        <v>3143450</v>
      </c>
      <c r="C2012" t="s">
        <v>155</v>
      </c>
      <c r="D2012">
        <v>2022</v>
      </c>
      <c r="E2012">
        <v>430</v>
      </c>
      <c r="F2012">
        <v>0</v>
      </c>
      <c r="G2012">
        <f t="shared" si="63"/>
        <v>430</v>
      </c>
    </row>
    <row r="2013" spans="1:7" x14ac:dyDescent="0.35">
      <c r="A2013" t="str">
        <f t="shared" si="62"/>
        <v>20223143609</v>
      </c>
      <c r="B2013">
        <v>3143609</v>
      </c>
      <c r="C2013" t="s">
        <v>156</v>
      </c>
      <c r="D2013">
        <v>2022</v>
      </c>
      <c r="E2013">
        <v>149</v>
      </c>
      <c r="F2013">
        <v>156</v>
      </c>
      <c r="G2013">
        <f t="shared" si="63"/>
        <v>305</v>
      </c>
    </row>
    <row r="2014" spans="1:7" x14ac:dyDescent="0.35">
      <c r="A2014" t="str">
        <f t="shared" si="62"/>
        <v>20223144003</v>
      </c>
      <c r="B2014">
        <v>3144003</v>
      </c>
      <c r="C2014" t="s">
        <v>157</v>
      </c>
      <c r="D2014">
        <v>2022</v>
      </c>
      <c r="E2014">
        <v>759</v>
      </c>
      <c r="F2014">
        <v>129</v>
      </c>
      <c r="G2014">
        <f t="shared" si="63"/>
        <v>888</v>
      </c>
    </row>
    <row r="2015" spans="1:7" x14ac:dyDescent="0.35">
      <c r="A2015" t="str">
        <f t="shared" si="62"/>
        <v>20223144201</v>
      </c>
      <c r="B2015">
        <v>3144201</v>
      </c>
      <c r="C2015" t="s">
        <v>158</v>
      </c>
      <c r="D2015">
        <v>2022</v>
      </c>
      <c r="E2015">
        <v>160</v>
      </c>
      <c r="F2015">
        <v>0</v>
      </c>
      <c r="G2015">
        <f t="shared" si="63"/>
        <v>160</v>
      </c>
    </row>
    <row r="2016" spans="1:7" x14ac:dyDescent="0.35">
      <c r="A2016" t="str">
        <f t="shared" si="62"/>
        <v>20223144300</v>
      </c>
      <c r="B2016">
        <v>3144300</v>
      </c>
      <c r="C2016" t="s">
        <v>159</v>
      </c>
      <c r="D2016">
        <v>2022</v>
      </c>
      <c r="E2016">
        <v>585</v>
      </c>
      <c r="F2016">
        <v>381</v>
      </c>
      <c r="G2016">
        <f t="shared" si="63"/>
        <v>966</v>
      </c>
    </row>
    <row r="2017" spans="1:7" x14ac:dyDescent="0.35">
      <c r="A2017" t="str">
        <f t="shared" si="62"/>
        <v>20223144359</v>
      </c>
      <c r="B2017">
        <v>3144359</v>
      </c>
      <c r="C2017" t="s">
        <v>160</v>
      </c>
      <c r="D2017">
        <v>2022</v>
      </c>
      <c r="E2017">
        <v>499</v>
      </c>
      <c r="F2017">
        <v>0</v>
      </c>
      <c r="G2017">
        <f t="shared" si="63"/>
        <v>499</v>
      </c>
    </row>
    <row r="2018" spans="1:7" x14ac:dyDescent="0.35">
      <c r="A2018" t="str">
        <f t="shared" si="62"/>
        <v>20223144375</v>
      </c>
      <c r="B2018">
        <v>3144375</v>
      </c>
      <c r="C2018" t="s">
        <v>161</v>
      </c>
      <c r="D2018">
        <v>2022</v>
      </c>
      <c r="E2018">
        <v>261</v>
      </c>
      <c r="F2018">
        <v>0</v>
      </c>
      <c r="G2018">
        <f t="shared" si="63"/>
        <v>261</v>
      </c>
    </row>
    <row r="2019" spans="1:7" x14ac:dyDescent="0.35">
      <c r="A2019" t="str">
        <f t="shared" si="62"/>
        <v>20223144656</v>
      </c>
      <c r="B2019">
        <v>3144656</v>
      </c>
      <c r="C2019" t="s">
        <v>162</v>
      </c>
      <c r="D2019">
        <v>2022</v>
      </c>
      <c r="E2019">
        <v>581</v>
      </c>
      <c r="F2019">
        <v>0</v>
      </c>
      <c r="G2019">
        <f t="shared" si="63"/>
        <v>581</v>
      </c>
    </row>
    <row r="2020" spans="1:7" x14ac:dyDescent="0.35">
      <c r="A2020" t="str">
        <f t="shared" si="62"/>
        <v>20223144672</v>
      </c>
      <c r="B2020">
        <v>3144672</v>
      </c>
      <c r="C2020" t="s">
        <v>163</v>
      </c>
      <c r="D2020">
        <v>2022</v>
      </c>
      <c r="E2020">
        <v>205</v>
      </c>
      <c r="F2020">
        <v>0</v>
      </c>
      <c r="G2020">
        <f t="shared" si="63"/>
        <v>205</v>
      </c>
    </row>
    <row r="2021" spans="1:7" x14ac:dyDescent="0.35">
      <c r="A2021" t="str">
        <f t="shared" si="62"/>
        <v>20223144904</v>
      </c>
      <c r="B2021">
        <v>3144904</v>
      </c>
      <c r="C2021" t="s">
        <v>164</v>
      </c>
      <c r="D2021">
        <v>2022</v>
      </c>
      <c r="E2021">
        <v>238</v>
      </c>
      <c r="F2021">
        <v>0</v>
      </c>
      <c r="G2021">
        <f t="shared" si="63"/>
        <v>238</v>
      </c>
    </row>
    <row r="2022" spans="1:7" x14ac:dyDescent="0.35">
      <c r="A2022" t="str">
        <f t="shared" si="62"/>
        <v>20223145059</v>
      </c>
      <c r="B2022">
        <v>3145059</v>
      </c>
      <c r="C2022" t="s">
        <v>165</v>
      </c>
      <c r="D2022">
        <v>2022</v>
      </c>
      <c r="E2022">
        <v>334</v>
      </c>
      <c r="F2022">
        <v>80</v>
      </c>
      <c r="G2022">
        <f t="shared" si="63"/>
        <v>414</v>
      </c>
    </row>
    <row r="2023" spans="1:7" x14ac:dyDescent="0.35">
      <c r="A2023" t="str">
        <f t="shared" si="62"/>
        <v>20223145307</v>
      </c>
      <c r="B2023">
        <v>3145307</v>
      </c>
      <c r="C2023" t="s">
        <v>166</v>
      </c>
      <c r="D2023">
        <v>2022</v>
      </c>
      <c r="E2023">
        <v>788</v>
      </c>
      <c r="F2023">
        <v>390</v>
      </c>
      <c r="G2023">
        <f t="shared" si="63"/>
        <v>1178</v>
      </c>
    </row>
    <row r="2024" spans="1:7" x14ac:dyDescent="0.35">
      <c r="A2024" t="str">
        <f t="shared" si="62"/>
        <v>20223145356</v>
      </c>
      <c r="B2024">
        <v>3145356</v>
      </c>
      <c r="C2024" t="s">
        <v>167</v>
      </c>
      <c r="D2024">
        <v>2022</v>
      </c>
      <c r="E2024">
        <v>512</v>
      </c>
      <c r="F2024">
        <v>69</v>
      </c>
      <c r="G2024">
        <f t="shared" si="63"/>
        <v>581</v>
      </c>
    </row>
    <row r="2025" spans="1:7" x14ac:dyDescent="0.35">
      <c r="A2025" t="str">
        <f t="shared" si="62"/>
        <v>20223145372</v>
      </c>
      <c r="B2025">
        <v>3145372</v>
      </c>
      <c r="C2025" t="s">
        <v>168</v>
      </c>
      <c r="D2025">
        <v>2022</v>
      </c>
      <c r="E2025">
        <v>293</v>
      </c>
      <c r="F2025">
        <v>63</v>
      </c>
      <c r="G2025">
        <f t="shared" si="63"/>
        <v>356</v>
      </c>
    </row>
    <row r="2026" spans="1:7" x14ac:dyDescent="0.35">
      <c r="A2026" t="str">
        <f t="shared" si="62"/>
        <v>20223145455</v>
      </c>
      <c r="B2026">
        <v>3145455</v>
      </c>
      <c r="C2026" t="s">
        <v>169</v>
      </c>
      <c r="D2026">
        <v>2022</v>
      </c>
      <c r="E2026">
        <v>397</v>
      </c>
      <c r="F2026">
        <v>0</v>
      </c>
      <c r="G2026">
        <f t="shared" si="63"/>
        <v>397</v>
      </c>
    </row>
    <row r="2027" spans="1:7" x14ac:dyDescent="0.35">
      <c r="A2027" t="str">
        <f t="shared" si="62"/>
        <v>20223146206</v>
      </c>
      <c r="B2027">
        <v>3146206</v>
      </c>
      <c r="C2027" t="s">
        <v>170</v>
      </c>
      <c r="D2027">
        <v>2022</v>
      </c>
      <c r="E2027">
        <v>435</v>
      </c>
      <c r="F2027">
        <v>16</v>
      </c>
      <c r="G2027">
        <f t="shared" si="63"/>
        <v>451</v>
      </c>
    </row>
    <row r="2028" spans="1:7" x14ac:dyDescent="0.35">
      <c r="A2028" t="str">
        <f t="shared" si="62"/>
        <v>20223146255</v>
      </c>
      <c r="B2028">
        <v>3146255</v>
      </c>
      <c r="C2028" t="s">
        <v>171</v>
      </c>
      <c r="D2028">
        <v>2022</v>
      </c>
      <c r="E2028">
        <v>328</v>
      </c>
      <c r="F2028">
        <v>0</v>
      </c>
      <c r="G2028">
        <f t="shared" si="63"/>
        <v>328</v>
      </c>
    </row>
    <row r="2029" spans="1:7" x14ac:dyDescent="0.35">
      <c r="A2029" t="str">
        <f t="shared" si="62"/>
        <v>20223146305</v>
      </c>
      <c r="B2029">
        <v>3146305</v>
      </c>
      <c r="C2029" t="s">
        <v>172</v>
      </c>
      <c r="D2029">
        <v>2022</v>
      </c>
      <c r="E2029">
        <v>712</v>
      </c>
      <c r="F2029">
        <v>340</v>
      </c>
      <c r="G2029">
        <f t="shared" si="63"/>
        <v>1052</v>
      </c>
    </row>
    <row r="2030" spans="1:7" x14ac:dyDescent="0.35">
      <c r="A2030" t="str">
        <f t="shared" si="62"/>
        <v>20223146552</v>
      </c>
      <c r="B2030">
        <v>3146552</v>
      </c>
      <c r="C2030" t="s">
        <v>173</v>
      </c>
      <c r="D2030">
        <v>2022</v>
      </c>
      <c r="E2030">
        <v>398</v>
      </c>
      <c r="F2030">
        <v>140</v>
      </c>
      <c r="G2030">
        <f t="shared" si="63"/>
        <v>538</v>
      </c>
    </row>
    <row r="2031" spans="1:7" x14ac:dyDescent="0.35">
      <c r="A2031" t="str">
        <f t="shared" si="62"/>
        <v>20223146750</v>
      </c>
      <c r="B2031">
        <v>3146750</v>
      </c>
      <c r="C2031" t="s">
        <v>174</v>
      </c>
      <c r="D2031">
        <v>2022</v>
      </c>
      <c r="E2031">
        <v>286</v>
      </c>
      <c r="F2031">
        <v>39</v>
      </c>
      <c r="G2031">
        <f t="shared" si="63"/>
        <v>325</v>
      </c>
    </row>
    <row r="2032" spans="1:7" x14ac:dyDescent="0.35">
      <c r="A2032" t="str">
        <f t="shared" si="62"/>
        <v>20223147956</v>
      </c>
      <c r="B2032">
        <v>3147956</v>
      </c>
      <c r="C2032" t="s">
        <v>175</v>
      </c>
      <c r="D2032">
        <v>2022</v>
      </c>
      <c r="E2032">
        <v>216</v>
      </c>
      <c r="F2032">
        <v>218</v>
      </c>
      <c r="G2032">
        <f t="shared" si="63"/>
        <v>434</v>
      </c>
    </row>
    <row r="2033" spans="1:7" x14ac:dyDescent="0.35">
      <c r="A2033" t="str">
        <f t="shared" si="62"/>
        <v>20223148400</v>
      </c>
      <c r="B2033">
        <v>3148400</v>
      </c>
      <c r="C2033" t="s">
        <v>176</v>
      </c>
      <c r="D2033">
        <v>2022</v>
      </c>
      <c r="E2033">
        <v>284</v>
      </c>
      <c r="F2033">
        <v>140</v>
      </c>
      <c r="G2033">
        <f t="shared" si="63"/>
        <v>424</v>
      </c>
    </row>
    <row r="2034" spans="1:7" x14ac:dyDescent="0.35">
      <c r="A2034" t="str">
        <f t="shared" si="62"/>
        <v>20223148509</v>
      </c>
      <c r="B2034">
        <v>3148509</v>
      </c>
      <c r="C2034" t="s">
        <v>177</v>
      </c>
      <c r="D2034">
        <v>2022</v>
      </c>
      <c r="E2034">
        <v>259</v>
      </c>
      <c r="F2034">
        <v>0</v>
      </c>
      <c r="G2034">
        <f t="shared" si="63"/>
        <v>259</v>
      </c>
    </row>
    <row r="2035" spans="1:7" x14ac:dyDescent="0.35">
      <c r="A2035" t="str">
        <f t="shared" si="62"/>
        <v>20223148608</v>
      </c>
      <c r="B2035">
        <v>3148608</v>
      </c>
      <c r="C2035" t="s">
        <v>178</v>
      </c>
      <c r="D2035">
        <v>2022</v>
      </c>
      <c r="E2035">
        <v>294</v>
      </c>
      <c r="F2035">
        <v>282</v>
      </c>
      <c r="G2035">
        <f t="shared" si="63"/>
        <v>576</v>
      </c>
    </row>
    <row r="2036" spans="1:7" x14ac:dyDescent="0.35">
      <c r="A2036" t="str">
        <f t="shared" si="62"/>
        <v>20223148707</v>
      </c>
      <c r="B2036">
        <v>3148707</v>
      </c>
      <c r="C2036" t="s">
        <v>179</v>
      </c>
      <c r="D2036">
        <v>2022</v>
      </c>
      <c r="E2036">
        <v>1413</v>
      </c>
      <c r="F2036">
        <v>128</v>
      </c>
      <c r="G2036">
        <f t="shared" si="63"/>
        <v>1541</v>
      </c>
    </row>
    <row r="2037" spans="1:7" x14ac:dyDescent="0.35">
      <c r="A2037" t="str">
        <f t="shared" si="62"/>
        <v>20223149150</v>
      </c>
      <c r="B2037">
        <v>3149150</v>
      </c>
      <c r="C2037" t="s">
        <v>180</v>
      </c>
      <c r="D2037">
        <v>2022</v>
      </c>
      <c r="E2037">
        <v>639</v>
      </c>
      <c r="F2037">
        <v>0</v>
      </c>
      <c r="G2037">
        <f t="shared" si="63"/>
        <v>639</v>
      </c>
    </row>
    <row r="2038" spans="1:7" x14ac:dyDescent="0.35">
      <c r="A2038" t="str">
        <f t="shared" si="62"/>
        <v>20223149952</v>
      </c>
      <c r="B2038">
        <v>3149952</v>
      </c>
      <c r="C2038" t="s">
        <v>181</v>
      </c>
      <c r="D2038">
        <v>2022</v>
      </c>
      <c r="E2038">
        <v>519</v>
      </c>
      <c r="F2038">
        <v>439</v>
      </c>
      <c r="G2038">
        <f t="shared" si="63"/>
        <v>958</v>
      </c>
    </row>
    <row r="2039" spans="1:7" x14ac:dyDescent="0.35">
      <c r="A2039" t="str">
        <f t="shared" si="62"/>
        <v>20223150000</v>
      </c>
      <c r="B2039">
        <v>3150000</v>
      </c>
      <c r="C2039" t="s">
        <v>182</v>
      </c>
      <c r="D2039">
        <v>2022</v>
      </c>
      <c r="E2039">
        <v>238</v>
      </c>
      <c r="F2039">
        <v>0</v>
      </c>
      <c r="G2039">
        <f t="shared" si="63"/>
        <v>238</v>
      </c>
    </row>
    <row r="2040" spans="1:7" x14ac:dyDescent="0.35">
      <c r="A2040" t="str">
        <f t="shared" si="62"/>
        <v>20223150158</v>
      </c>
      <c r="B2040">
        <v>3150158</v>
      </c>
      <c r="C2040" t="s">
        <v>183</v>
      </c>
      <c r="D2040">
        <v>2022</v>
      </c>
      <c r="E2040">
        <v>624</v>
      </c>
      <c r="F2040">
        <v>0</v>
      </c>
      <c r="G2040">
        <f t="shared" si="63"/>
        <v>624</v>
      </c>
    </row>
    <row r="2041" spans="1:7" x14ac:dyDescent="0.35">
      <c r="A2041" t="str">
        <f t="shared" si="62"/>
        <v>20223150570</v>
      </c>
      <c r="B2041">
        <v>3150570</v>
      </c>
      <c r="C2041" t="s">
        <v>184</v>
      </c>
      <c r="D2041">
        <v>2022</v>
      </c>
      <c r="E2041">
        <v>413</v>
      </c>
      <c r="F2041">
        <v>0</v>
      </c>
      <c r="G2041">
        <f t="shared" si="63"/>
        <v>413</v>
      </c>
    </row>
    <row r="2042" spans="1:7" x14ac:dyDescent="0.35">
      <c r="A2042" t="str">
        <f t="shared" si="62"/>
        <v>20223151206</v>
      </c>
      <c r="B2042">
        <v>3151206</v>
      </c>
      <c r="C2042" t="s">
        <v>185</v>
      </c>
      <c r="D2042">
        <v>2022</v>
      </c>
      <c r="E2042">
        <v>2755</v>
      </c>
      <c r="F2042">
        <v>97</v>
      </c>
      <c r="G2042">
        <f t="shared" si="63"/>
        <v>2852</v>
      </c>
    </row>
    <row r="2043" spans="1:7" x14ac:dyDescent="0.35">
      <c r="A2043" t="str">
        <f t="shared" si="62"/>
        <v>20223151909</v>
      </c>
      <c r="B2043">
        <v>3151909</v>
      </c>
      <c r="C2043" t="s">
        <v>186</v>
      </c>
      <c r="D2043">
        <v>2022</v>
      </c>
      <c r="E2043">
        <v>65</v>
      </c>
      <c r="F2043">
        <v>34</v>
      </c>
      <c r="G2043">
        <f t="shared" si="63"/>
        <v>99</v>
      </c>
    </row>
    <row r="2044" spans="1:7" x14ac:dyDescent="0.35">
      <c r="A2044" t="str">
        <f t="shared" si="62"/>
        <v>20223152131</v>
      </c>
      <c r="B2044">
        <v>3152131</v>
      </c>
      <c r="C2044" t="s">
        <v>187</v>
      </c>
      <c r="D2044">
        <v>2022</v>
      </c>
      <c r="E2044">
        <v>289</v>
      </c>
      <c r="F2044">
        <v>0</v>
      </c>
      <c r="G2044">
        <f t="shared" si="63"/>
        <v>289</v>
      </c>
    </row>
    <row r="2045" spans="1:7" x14ac:dyDescent="0.35">
      <c r="A2045" t="str">
        <f t="shared" si="62"/>
        <v>20223152170</v>
      </c>
      <c r="B2045">
        <v>3152170</v>
      </c>
      <c r="C2045" t="s">
        <v>188</v>
      </c>
      <c r="D2045">
        <v>2022</v>
      </c>
      <c r="E2045">
        <v>724</v>
      </c>
      <c r="F2045">
        <v>604</v>
      </c>
      <c r="G2045">
        <f t="shared" si="63"/>
        <v>1328</v>
      </c>
    </row>
    <row r="2046" spans="1:7" x14ac:dyDescent="0.35">
      <c r="A2046" t="str">
        <f t="shared" si="62"/>
        <v>20223152204</v>
      </c>
      <c r="B2046">
        <v>3152204</v>
      </c>
      <c r="C2046" t="s">
        <v>189</v>
      </c>
      <c r="D2046">
        <v>2022</v>
      </c>
      <c r="E2046">
        <v>628</v>
      </c>
      <c r="F2046">
        <v>452</v>
      </c>
      <c r="G2046">
        <f t="shared" si="63"/>
        <v>1080</v>
      </c>
    </row>
    <row r="2047" spans="1:7" x14ac:dyDescent="0.35">
      <c r="A2047" t="str">
        <f t="shared" si="62"/>
        <v>20223152402</v>
      </c>
      <c r="B2047">
        <v>3152402</v>
      </c>
      <c r="C2047" t="s">
        <v>190</v>
      </c>
      <c r="D2047">
        <v>2022</v>
      </c>
      <c r="E2047">
        <v>542</v>
      </c>
      <c r="F2047">
        <v>279</v>
      </c>
      <c r="G2047">
        <f t="shared" si="63"/>
        <v>821</v>
      </c>
    </row>
    <row r="2048" spans="1:7" x14ac:dyDescent="0.35">
      <c r="A2048" t="str">
        <f t="shared" si="62"/>
        <v>20222109205</v>
      </c>
      <c r="B2048">
        <v>2109205</v>
      </c>
      <c r="C2048" t="s">
        <v>191</v>
      </c>
      <c r="D2048">
        <v>2022</v>
      </c>
      <c r="E2048">
        <v>1036</v>
      </c>
      <c r="F2048">
        <v>956</v>
      </c>
      <c r="G2048">
        <f t="shared" si="63"/>
        <v>1992</v>
      </c>
    </row>
    <row r="2049" spans="1:7" x14ac:dyDescent="0.35">
      <c r="A2049" t="str">
        <f t="shared" si="62"/>
        <v>20223153301</v>
      </c>
      <c r="B2049">
        <v>3153301</v>
      </c>
      <c r="C2049" t="s">
        <v>192</v>
      </c>
      <c r="D2049">
        <v>2022</v>
      </c>
      <c r="E2049">
        <v>238</v>
      </c>
      <c r="F2049">
        <v>0</v>
      </c>
      <c r="G2049">
        <f t="shared" si="63"/>
        <v>238</v>
      </c>
    </row>
    <row r="2050" spans="1:7" x14ac:dyDescent="0.35">
      <c r="A2050" t="str">
        <f t="shared" si="62"/>
        <v>20223154309</v>
      </c>
      <c r="B2050">
        <v>3154309</v>
      </c>
      <c r="C2050" t="s">
        <v>193</v>
      </c>
      <c r="D2050">
        <v>2022</v>
      </c>
      <c r="E2050">
        <v>767</v>
      </c>
      <c r="F2050">
        <v>556</v>
      </c>
      <c r="G2050">
        <f t="shared" si="63"/>
        <v>1323</v>
      </c>
    </row>
    <row r="2051" spans="1:7" x14ac:dyDescent="0.35">
      <c r="A2051" t="str">
        <f t="shared" ref="A2051:A2114" si="64">D2051&amp;B2051</f>
        <v>20221718550</v>
      </c>
      <c r="B2051">
        <v>1718550</v>
      </c>
      <c r="C2051" t="s">
        <v>194</v>
      </c>
      <c r="D2051">
        <v>2022</v>
      </c>
      <c r="E2051">
        <v>314</v>
      </c>
      <c r="F2051">
        <v>350</v>
      </c>
      <c r="G2051">
        <f t="shared" ref="G2051:G2114" si="65">SUM(E2051:F2051)</f>
        <v>664</v>
      </c>
    </row>
    <row r="2052" spans="1:7" x14ac:dyDescent="0.35">
      <c r="A2052" t="str">
        <f t="shared" si="64"/>
        <v>20223154507</v>
      </c>
      <c r="B2052">
        <v>3154507</v>
      </c>
      <c r="C2052" t="s">
        <v>195</v>
      </c>
      <c r="D2052">
        <v>2022</v>
      </c>
      <c r="E2052">
        <v>526</v>
      </c>
      <c r="F2052">
        <v>450</v>
      </c>
      <c r="G2052">
        <f t="shared" si="65"/>
        <v>976</v>
      </c>
    </row>
    <row r="2053" spans="1:7" x14ac:dyDescent="0.35">
      <c r="A2053" t="str">
        <f t="shared" si="64"/>
        <v>20223155108</v>
      </c>
      <c r="B2053">
        <v>3155108</v>
      </c>
      <c r="C2053" t="s">
        <v>196</v>
      </c>
      <c r="D2053">
        <v>2022</v>
      </c>
      <c r="E2053">
        <v>108</v>
      </c>
      <c r="F2053">
        <v>118</v>
      </c>
      <c r="G2053">
        <f t="shared" si="65"/>
        <v>226</v>
      </c>
    </row>
    <row r="2054" spans="1:7" x14ac:dyDescent="0.35">
      <c r="A2054" t="str">
        <f t="shared" si="64"/>
        <v>20223155603</v>
      </c>
      <c r="B2054">
        <v>3155603</v>
      </c>
      <c r="C2054" t="s">
        <v>197</v>
      </c>
      <c r="D2054">
        <v>2022</v>
      </c>
      <c r="E2054">
        <v>1133</v>
      </c>
      <c r="F2054">
        <v>564</v>
      </c>
      <c r="G2054">
        <f t="shared" si="65"/>
        <v>1697</v>
      </c>
    </row>
    <row r="2055" spans="1:7" x14ac:dyDescent="0.35">
      <c r="A2055" t="str">
        <f t="shared" si="64"/>
        <v>20223156007</v>
      </c>
      <c r="B2055">
        <v>3156007</v>
      </c>
      <c r="C2055" t="s">
        <v>198</v>
      </c>
      <c r="D2055">
        <v>2022</v>
      </c>
      <c r="E2055">
        <v>483</v>
      </c>
      <c r="F2055">
        <v>113</v>
      </c>
      <c r="G2055">
        <f t="shared" si="65"/>
        <v>596</v>
      </c>
    </row>
    <row r="2056" spans="1:7" x14ac:dyDescent="0.35">
      <c r="A2056" t="str">
        <f t="shared" si="64"/>
        <v>20223156502</v>
      </c>
      <c r="B2056">
        <v>3156502</v>
      </c>
      <c r="C2056" t="s">
        <v>199</v>
      </c>
      <c r="D2056">
        <v>2022</v>
      </c>
      <c r="E2056">
        <v>336</v>
      </c>
      <c r="F2056">
        <v>0</v>
      </c>
      <c r="G2056">
        <f t="shared" si="65"/>
        <v>336</v>
      </c>
    </row>
    <row r="2057" spans="1:7" x14ac:dyDescent="0.35">
      <c r="A2057" t="str">
        <f t="shared" si="64"/>
        <v>20223156601</v>
      </c>
      <c r="B2057">
        <v>3156601</v>
      </c>
      <c r="C2057" t="s">
        <v>200</v>
      </c>
      <c r="D2057">
        <v>2022</v>
      </c>
      <c r="E2057">
        <v>503</v>
      </c>
      <c r="F2057">
        <v>417</v>
      </c>
      <c r="G2057">
        <f t="shared" si="65"/>
        <v>920</v>
      </c>
    </row>
    <row r="2058" spans="1:7" x14ac:dyDescent="0.35">
      <c r="A2058" t="str">
        <f t="shared" si="64"/>
        <v>20223156809</v>
      </c>
      <c r="B2058">
        <v>3156809</v>
      </c>
      <c r="C2058" t="s">
        <v>201</v>
      </c>
      <c r="D2058">
        <v>2022</v>
      </c>
      <c r="E2058">
        <v>324</v>
      </c>
      <c r="F2058">
        <v>0</v>
      </c>
      <c r="G2058">
        <f t="shared" si="65"/>
        <v>324</v>
      </c>
    </row>
    <row r="2059" spans="1:7" x14ac:dyDescent="0.35">
      <c r="A2059" t="str">
        <f t="shared" si="64"/>
        <v>20223157005</v>
      </c>
      <c r="B2059">
        <v>3157005</v>
      </c>
      <c r="C2059" t="s">
        <v>202</v>
      </c>
      <c r="D2059">
        <v>2022</v>
      </c>
      <c r="E2059">
        <v>2049</v>
      </c>
      <c r="F2059">
        <v>74</v>
      </c>
      <c r="G2059">
        <f t="shared" si="65"/>
        <v>2123</v>
      </c>
    </row>
    <row r="2060" spans="1:7" x14ac:dyDescent="0.35">
      <c r="A2060" t="str">
        <f t="shared" si="64"/>
        <v>20223157104</v>
      </c>
      <c r="B2060">
        <v>3157104</v>
      </c>
      <c r="C2060" t="s">
        <v>203</v>
      </c>
      <c r="D2060">
        <v>2022</v>
      </c>
      <c r="E2060">
        <v>424</v>
      </c>
      <c r="F2060">
        <v>0</v>
      </c>
      <c r="G2060">
        <f t="shared" si="65"/>
        <v>424</v>
      </c>
    </row>
    <row r="2061" spans="1:7" x14ac:dyDescent="0.35">
      <c r="A2061" t="str">
        <f t="shared" si="64"/>
        <v>20223157252</v>
      </c>
      <c r="B2061">
        <v>3157252</v>
      </c>
      <c r="C2061" t="s">
        <v>204</v>
      </c>
      <c r="D2061">
        <v>2022</v>
      </c>
      <c r="E2061">
        <v>501</v>
      </c>
      <c r="F2061">
        <v>180</v>
      </c>
      <c r="G2061">
        <f t="shared" si="65"/>
        <v>681</v>
      </c>
    </row>
    <row r="2062" spans="1:7" x14ac:dyDescent="0.35">
      <c r="A2062" t="str">
        <f t="shared" si="64"/>
        <v>20223157377</v>
      </c>
      <c r="B2062">
        <v>3157377</v>
      </c>
      <c r="C2062" t="s">
        <v>205</v>
      </c>
      <c r="D2062">
        <v>2022</v>
      </c>
      <c r="E2062">
        <v>251</v>
      </c>
      <c r="F2062">
        <v>29</v>
      </c>
      <c r="G2062">
        <f t="shared" si="65"/>
        <v>280</v>
      </c>
    </row>
    <row r="2063" spans="1:7" x14ac:dyDescent="0.35">
      <c r="A2063" t="str">
        <f t="shared" si="64"/>
        <v>20223157500</v>
      </c>
      <c r="B2063">
        <v>3157500</v>
      </c>
      <c r="C2063" t="s">
        <v>206</v>
      </c>
      <c r="D2063">
        <v>2022</v>
      </c>
      <c r="E2063">
        <v>286</v>
      </c>
      <c r="F2063">
        <v>0</v>
      </c>
      <c r="G2063">
        <f t="shared" si="65"/>
        <v>286</v>
      </c>
    </row>
    <row r="2064" spans="1:7" x14ac:dyDescent="0.35">
      <c r="A2064" t="str">
        <f t="shared" si="64"/>
        <v>20223157609</v>
      </c>
      <c r="B2064">
        <v>3157609</v>
      </c>
      <c r="C2064" t="s">
        <v>207</v>
      </c>
      <c r="D2064">
        <v>2022</v>
      </c>
      <c r="E2064">
        <v>242</v>
      </c>
      <c r="F2064">
        <v>0</v>
      </c>
      <c r="G2064">
        <f t="shared" si="65"/>
        <v>242</v>
      </c>
    </row>
    <row r="2065" spans="1:7" x14ac:dyDescent="0.35">
      <c r="A2065" t="str">
        <f t="shared" si="64"/>
        <v>20223157658</v>
      </c>
      <c r="B2065">
        <v>3157658</v>
      </c>
      <c r="C2065" t="s">
        <v>208</v>
      </c>
      <c r="D2065">
        <v>2022</v>
      </c>
      <c r="E2065">
        <v>199</v>
      </c>
      <c r="F2065">
        <v>46</v>
      </c>
      <c r="G2065">
        <f t="shared" si="65"/>
        <v>245</v>
      </c>
    </row>
    <row r="2066" spans="1:7" x14ac:dyDescent="0.35">
      <c r="A2066" t="str">
        <f t="shared" si="64"/>
        <v>20223158102</v>
      </c>
      <c r="B2066">
        <v>3158102</v>
      </c>
      <c r="C2066" t="s">
        <v>209</v>
      </c>
      <c r="D2066">
        <v>2022</v>
      </c>
      <c r="E2066">
        <v>179</v>
      </c>
      <c r="F2066">
        <v>43</v>
      </c>
      <c r="G2066">
        <f t="shared" si="65"/>
        <v>222</v>
      </c>
    </row>
    <row r="2067" spans="1:7" x14ac:dyDescent="0.35">
      <c r="A2067" t="str">
        <f t="shared" si="64"/>
        <v>20223158201</v>
      </c>
      <c r="B2067">
        <v>3158201</v>
      </c>
      <c r="C2067" t="s">
        <v>210</v>
      </c>
      <c r="D2067">
        <v>2022</v>
      </c>
      <c r="E2067">
        <v>354</v>
      </c>
      <c r="F2067">
        <v>16</v>
      </c>
      <c r="G2067">
        <f t="shared" si="65"/>
        <v>370</v>
      </c>
    </row>
    <row r="2068" spans="1:7" x14ac:dyDescent="0.35">
      <c r="A2068" t="str">
        <f t="shared" si="64"/>
        <v>20223159357</v>
      </c>
      <c r="B2068">
        <v>3159357</v>
      </c>
      <c r="C2068" t="s">
        <v>211</v>
      </c>
      <c r="D2068">
        <v>2022</v>
      </c>
      <c r="E2068">
        <v>453</v>
      </c>
      <c r="F2068">
        <v>0</v>
      </c>
      <c r="G2068">
        <f t="shared" si="65"/>
        <v>453</v>
      </c>
    </row>
    <row r="2069" spans="1:7" x14ac:dyDescent="0.35">
      <c r="A2069" t="str">
        <f t="shared" si="64"/>
        <v>20223159506</v>
      </c>
      <c r="B2069">
        <v>3159506</v>
      </c>
      <c r="C2069" t="s">
        <v>212</v>
      </c>
      <c r="D2069">
        <v>2022</v>
      </c>
      <c r="E2069">
        <v>302</v>
      </c>
      <c r="F2069">
        <v>95</v>
      </c>
      <c r="G2069">
        <f t="shared" si="65"/>
        <v>397</v>
      </c>
    </row>
    <row r="2070" spans="1:7" x14ac:dyDescent="0.35">
      <c r="A2070" t="str">
        <f t="shared" si="64"/>
        <v>20223160207</v>
      </c>
      <c r="B2070">
        <v>3160207</v>
      </c>
      <c r="C2070" t="s">
        <v>213</v>
      </c>
      <c r="D2070">
        <v>2022</v>
      </c>
      <c r="E2070">
        <v>235</v>
      </c>
      <c r="F2070">
        <v>0</v>
      </c>
      <c r="G2070">
        <f t="shared" si="65"/>
        <v>235</v>
      </c>
    </row>
    <row r="2071" spans="1:7" x14ac:dyDescent="0.35">
      <c r="A2071" t="str">
        <f t="shared" si="64"/>
        <v>20223160306</v>
      </c>
      <c r="B2071">
        <v>3160306</v>
      </c>
      <c r="C2071" t="s">
        <v>214</v>
      </c>
      <c r="D2071">
        <v>2022</v>
      </c>
      <c r="E2071">
        <v>716</v>
      </c>
      <c r="F2071">
        <v>0</v>
      </c>
      <c r="G2071">
        <f t="shared" si="65"/>
        <v>716</v>
      </c>
    </row>
    <row r="2072" spans="1:7" x14ac:dyDescent="0.35">
      <c r="A2072" t="str">
        <f t="shared" si="64"/>
        <v>20223160454</v>
      </c>
      <c r="B2072">
        <v>3160454</v>
      </c>
      <c r="C2072" t="s">
        <v>215</v>
      </c>
      <c r="D2072">
        <v>2022</v>
      </c>
      <c r="E2072">
        <v>411</v>
      </c>
      <c r="F2072">
        <v>369</v>
      </c>
      <c r="G2072">
        <f t="shared" si="65"/>
        <v>780</v>
      </c>
    </row>
    <row r="2073" spans="1:7" x14ac:dyDescent="0.35">
      <c r="A2073" t="str">
        <f t="shared" si="64"/>
        <v>20223160603</v>
      </c>
      <c r="B2073">
        <v>3160603</v>
      </c>
      <c r="C2073" t="s">
        <v>216</v>
      </c>
      <c r="D2073">
        <v>2022</v>
      </c>
      <c r="E2073">
        <v>161</v>
      </c>
      <c r="F2073">
        <v>0</v>
      </c>
      <c r="G2073">
        <f t="shared" si="65"/>
        <v>161</v>
      </c>
    </row>
    <row r="2074" spans="1:7" x14ac:dyDescent="0.35">
      <c r="A2074" t="str">
        <f t="shared" si="64"/>
        <v>20223160959</v>
      </c>
      <c r="B2074">
        <v>3160959</v>
      </c>
      <c r="C2074" t="s">
        <v>217</v>
      </c>
      <c r="D2074">
        <v>2022</v>
      </c>
      <c r="E2074">
        <v>392</v>
      </c>
      <c r="F2074">
        <v>167</v>
      </c>
      <c r="G2074">
        <f t="shared" si="65"/>
        <v>559</v>
      </c>
    </row>
    <row r="2075" spans="1:7" x14ac:dyDescent="0.35">
      <c r="A2075" t="str">
        <f t="shared" si="64"/>
        <v>20223161056</v>
      </c>
      <c r="B2075">
        <v>3161056</v>
      </c>
      <c r="C2075" t="s">
        <v>218</v>
      </c>
      <c r="D2075">
        <v>2022</v>
      </c>
      <c r="E2075">
        <v>195</v>
      </c>
      <c r="F2075">
        <v>0</v>
      </c>
      <c r="G2075">
        <f t="shared" si="65"/>
        <v>195</v>
      </c>
    </row>
    <row r="2076" spans="1:7" x14ac:dyDescent="0.35">
      <c r="A2076" t="str">
        <f t="shared" si="64"/>
        <v>20222513984</v>
      </c>
      <c r="B2076">
        <v>2513984</v>
      </c>
      <c r="C2076" t="s">
        <v>219</v>
      </c>
      <c r="D2076">
        <v>2022</v>
      </c>
      <c r="E2076">
        <v>223</v>
      </c>
      <c r="F2076">
        <v>224</v>
      </c>
      <c r="G2076">
        <f t="shared" si="65"/>
        <v>447</v>
      </c>
    </row>
    <row r="2077" spans="1:7" x14ac:dyDescent="0.35">
      <c r="A2077" t="str">
        <f t="shared" si="64"/>
        <v>20223161601</v>
      </c>
      <c r="B2077">
        <v>3161601</v>
      </c>
      <c r="C2077" t="s">
        <v>220</v>
      </c>
      <c r="D2077">
        <v>2022</v>
      </c>
      <c r="E2077">
        <v>205</v>
      </c>
      <c r="F2077">
        <v>56</v>
      </c>
      <c r="G2077">
        <f t="shared" si="65"/>
        <v>261</v>
      </c>
    </row>
    <row r="2078" spans="1:7" x14ac:dyDescent="0.35">
      <c r="A2078" t="str">
        <f t="shared" si="64"/>
        <v>20223161650</v>
      </c>
      <c r="B2078">
        <v>3161650</v>
      </c>
      <c r="C2078" t="s">
        <v>221</v>
      </c>
      <c r="D2078">
        <v>2022</v>
      </c>
      <c r="E2078">
        <v>192</v>
      </c>
      <c r="F2078">
        <v>0</v>
      </c>
      <c r="G2078">
        <f t="shared" si="65"/>
        <v>192</v>
      </c>
    </row>
    <row r="2079" spans="1:7" x14ac:dyDescent="0.35">
      <c r="A2079" t="str">
        <f t="shared" si="64"/>
        <v>20223125507</v>
      </c>
      <c r="B2079">
        <v>3125507</v>
      </c>
      <c r="C2079" t="s">
        <v>222</v>
      </c>
      <c r="D2079">
        <v>2022</v>
      </c>
      <c r="E2079">
        <v>162</v>
      </c>
      <c r="F2079">
        <v>0</v>
      </c>
      <c r="G2079">
        <f t="shared" si="65"/>
        <v>162</v>
      </c>
    </row>
    <row r="2080" spans="1:7" x14ac:dyDescent="0.35">
      <c r="A2080" t="str">
        <f t="shared" si="64"/>
        <v>20223162252</v>
      </c>
      <c r="B2080">
        <v>3162252</v>
      </c>
      <c r="C2080" t="s">
        <v>223</v>
      </c>
      <c r="D2080">
        <v>2022</v>
      </c>
      <c r="E2080">
        <v>280</v>
      </c>
      <c r="F2080">
        <v>62</v>
      </c>
      <c r="G2080">
        <f t="shared" si="65"/>
        <v>342</v>
      </c>
    </row>
    <row r="2081" spans="1:7" x14ac:dyDescent="0.35">
      <c r="A2081" t="str">
        <f t="shared" si="64"/>
        <v>20223162401</v>
      </c>
      <c r="B2081">
        <v>3162401</v>
      </c>
      <c r="C2081" t="s">
        <v>224</v>
      </c>
      <c r="D2081">
        <v>2022</v>
      </c>
      <c r="E2081">
        <v>1066</v>
      </c>
      <c r="F2081">
        <v>794</v>
      </c>
      <c r="G2081">
        <f t="shared" si="65"/>
        <v>1860</v>
      </c>
    </row>
    <row r="2082" spans="1:7" x14ac:dyDescent="0.35">
      <c r="A2082" t="str">
        <f t="shared" si="64"/>
        <v>20223162450</v>
      </c>
      <c r="B2082">
        <v>3162450</v>
      </c>
      <c r="C2082" t="s">
        <v>225</v>
      </c>
      <c r="D2082">
        <v>2022</v>
      </c>
      <c r="E2082">
        <v>283</v>
      </c>
      <c r="F2082">
        <v>260</v>
      </c>
      <c r="G2082">
        <f t="shared" si="65"/>
        <v>543</v>
      </c>
    </row>
    <row r="2083" spans="1:7" x14ac:dyDescent="0.35">
      <c r="A2083" t="str">
        <f t="shared" si="64"/>
        <v>20223162575</v>
      </c>
      <c r="B2083">
        <v>3162575</v>
      </c>
      <c r="C2083" t="s">
        <v>226</v>
      </c>
      <c r="D2083">
        <v>2022</v>
      </c>
      <c r="E2083">
        <v>328</v>
      </c>
      <c r="F2083">
        <v>0</v>
      </c>
      <c r="G2083">
        <f t="shared" si="65"/>
        <v>328</v>
      </c>
    </row>
    <row r="2084" spans="1:7" x14ac:dyDescent="0.35">
      <c r="A2084" t="str">
        <f t="shared" si="64"/>
        <v>20223162658</v>
      </c>
      <c r="B2084">
        <v>3162658</v>
      </c>
      <c r="C2084" t="s">
        <v>227</v>
      </c>
      <c r="D2084">
        <v>2022</v>
      </c>
      <c r="E2084">
        <v>229</v>
      </c>
      <c r="F2084">
        <v>0</v>
      </c>
      <c r="G2084">
        <f t="shared" si="65"/>
        <v>229</v>
      </c>
    </row>
    <row r="2085" spans="1:7" x14ac:dyDescent="0.35">
      <c r="A2085" t="str">
        <f t="shared" si="64"/>
        <v>20222111052</v>
      </c>
      <c r="B2085">
        <v>2111052</v>
      </c>
      <c r="C2085" t="s">
        <v>228</v>
      </c>
      <c r="D2085">
        <v>2022</v>
      </c>
      <c r="E2085">
        <v>833</v>
      </c>
      <c r="F2085">
        <v>773</v>
      </c>
      <c r="G2085">
        <f t="shared" si="65"/>
        <v>1606</v>
      </c>
    </row>
    <row r="2086" spans="1:7" x14ac:dyDescent="0.35">
      <c r="A2086" t="str">
        <f t="shared" si="64"/>
        <v>20223162807</v>
      </c>
      <c r="B2086">
        <v>3162807</v>
      </c>
      <c r="C2086" t="s">
        <v>229</v>
      </c>
      <c r="D2086">
        <v>2022</v>
      </c>
      <c r="E2086">
        <v>817</v>
      </c>
      <c r="F2086">
        <v>52</v>
      </c>
      <c r="G2086">
        <f t="shared" si="65"/>
        <v>869</v>
      </c>
    </row>
    <row r="2087" spans="1:7" x14ac:dyDescent="0.35">
      <c r="A2087" t="str">
        <f t="shared" si="64"/>
        <v>20223163003</v>
      </c>
      <c r="B2087">
        <v>3163003</v>
      </c>
      <c r="C2087" t="s">
        <v>230</v>
      </c>
      <c r="D2087">
        <v>2022</v>
      </c>
      <c r="E2087">
        <v>245</v>
      </c>
      <c r="F2087">
        <v>54</v>
      </c>
      <c r="G2087">
        <f t="shared" si="65"/>
        <v>299</v>
      </c>
    </row>
    <row r="2088" spans="1:7" x14ac:dyDescent="0.35">
      <c r="A2088" t="str">
        <f t="shared" si="64"/>
        <v>20222210052</v>
      </c>
      <c r="B2088">
        <v>2210052</v>
      </c>
      <c r="C2088" t="s">
        <v>231</v>
      </c>
      <c r="D2088">
        <v>2022</v>
      </c>
      <c r="E2088">
        <v>389</v>
      </c>
      <c r="F2088">
        <v>294</v>
      </c>
      <c r="G2088">
        <f t="shared" si="65"/>
        <v>683</v>
      </c>
    </row>
    <row r="2089" spans="1:7" x14ac:dyDescent="0.35">
      <c r="A2089" t="str">
        <f t="shared" si="64"/>
        <v>20223163508</v>
      </c>
      <c r="B2089">
        <v>3163508</v>
      </c>
      <c r="C2089" t="s">
        <v>232</v>
      </c>
      <c r="D2089">
        <v>2022</v>
      </c>
      <c r="E2089">
        <v>366</v>
      </c>
      <c r="F2089">
        <v>143</v>
      </c>
      <c r="G2089">
        <f t="shared" si="65"/>
        <v>509</v>
      </c>
    </row>
    <row r="2090" spans="1:7" x14ac:dyDescent="0.35">
      <c r="A2090" t="str">
        <f t="shared" si="64"/>
        <v>20223164100</v>
      </c>
      <c r="B2090">
        <v>3164100</v>
      </c>
      <c r="C2090" t="s">
        <v>233</v>
      </c>
      <c r="D2090">
        <v>2022</v>
      </c>
      <c r="E2090">
        <v>266</v>
      </c>
      <c r="F2090">
        <v>0</v>
      </c>
      <c r="G2090">
        <f t="shared" si="65"/>
        <v>266</v>
      </c>
    </row>
    <row r="2091" spans="1:7" x14ac:dyDescent="0.35">
      <c r="A2091" t="str">
        <f t="shared" si="64"/>
        <v>20223164209</v>
      </c>
      <c r="B2091">
        <v>3164209</v>
      </c>
      <c r="C2091" t="s">
        <v>234</v>
      </c>
      <c r="D2091">
        <v>2022</v>
      </c>
      <c r="E2091">
        <v>558</v>
      </c>
      <c r="F2091">
        <v>0</v>
      </c>
      <c r="G2091">
        <f t="shared" si="65"/>
        <v>558</v>
      </c>
    </row>
    <row r="2092" spans="1:7" x14ac:dyDescent="0.35">
      <c r="A2092" t="str">
        <f t="shared" si="64"/>
        <v>20223164472</v>
      </c>
      <c r="B2092">
        <v>3164472</v>
      </c>
      <c r="C2092" t="s">
        <v>235</v>
      </c>
      <c r="D2092">
        <v>2022</v>
      </c>
      <c r="E2092">
        <v>403</v>
      </c>
      <c r="F2092">
        <v>289</v>
      </c>
      <c r="G2092">
        <f t="shared" si="65"/>
        <v>692</v>
      </c>
    </row>
    <row r="2093" spans="1:7" x14ac:dyDescent="0.35">
      <c r="A2093" t="str">
        <f t="shared" si="64"/>
        <v>20223164506</v>
      </c>
      <c r="B2093">
        <v>3164506</v>
      </c>
      <c r="C2093" t="s">
        <v>236</v>
      </c>
      <c r="D2093">
        <v>2022</v>
      </c>
      <c r="E2093">
        <v>216</v>
      </c>
      <c r="F2093">
        <v>0</v>
      </c>
      <c r="G2093">
        <f t="shared" si="65"/>
        <v>216</v>
      </c>
    </row>
    <row r="2094" spans="1:7" x14ac:dyDescent="0.35">
      <c r="A2094" t="str">
        <f t="shared" si="64"/>
        <v>20223165503</v>
      </c>
      <c r="B2094">
        <v>3165503</v>
      </c>
      <c r="C2094" t="s">
        <v>237</v>
      </c>
      <c r="D2094">
        <v>2022</v>
      </c>
      <c r="E2094">
        <v>321</v>
      </c>
      <c r="F2094">
        <v>120</v>
      </c>
      <c r="G2094">
        <f t="shared" si="65"/>
        <v>441</v>
      </c>
    </row>
    <row r="2095" spans="1:7" x14ac:dyDescent="0.35">
      <c r="A2095" t="str">
        <f t="shared" si="64"/>
        <v>20223165909</v>
      </c>
      <c r="B2095">
        <v>3165909</v>
      </c>
      <c r="C2095" t="s">
        <v>238</v>
      </c>
      <c r="D2095">
        <v>2022</v>
      </c>
      <c r="E2095">
        <v>240</v>
      </c>
      <c r="F2095">
        <v>0</v>
      </c>
      <c r="G2095">
        <f t="shared" si="65"/>
        <v>240</v>
      </c>
    </row>
    <row r="2096" spans="1:7" x14ac:dyDescent="0.35">
      <c r="A2096" t="str">
        <f t="shared" si="64"/>
        <v>20223166105</v>
      </c>
      <c r="B2096">
        <v>3166105</v>
      </c>
      <c r="C2096" t="s">
        <v>239</v>
      </c>
      <c r="D2096">
        <v>2022</v>
      </c>
      <c r="E2096">
        <v>208</v>
      </c>
      <c r="F2096">
        <v>0</v>
      </c>
      <c r="G2096">
        <f t="shared" si="65"/>
        <v>208</v>
      </c>
    </row>
    <row r="2097" spans="1:7" x14ac:dyDescent="0.35">
      <c r="A2097" t="str">
        <f t="shared" si="64"/>
        <v>20223166501</v>
      </c>
      <c r="B2097">
        <v>3166501</v>
      </c>
      <c r="C2097" t="s">
        <v>240</v>
      </c>
      <c r="D2097">
        <v>2022</v>
      </c>
      <c r="E2097">
        <v>156</v>
      </c>
      <c r="F2097">
        <v>0</v>
      </c>
      <c r="G2097">
        <f t="shared" si="65"/>
        <v>156</v>
      </c>
    </row>
    <row r="2098" spans="1:7" x14ac:dyDescent="0.35">
      <c r="A2098" t="str">
        <f t="shared" si="64"/>
        <v>20223166709</v>
      </c>
      <c r="B2098">
        <v>3166709</v>
      </c>
      <c r="C2098" t="s">
        <v>241</v>
      </c>
      <c r="D2098">
        <v>2022</v>
      </c>
      <c r="E2098">
        <v>323</v>
      </c>
      <c r="F2098">
        <v>0</v>
      </c>
      <c r="G2098">
        <f t="shared" si="65"/>
        <v>323</v>
      </c>
    </row>
    <row r="2099" spans="1:7" x14ac:dyDescent="0.35">
      <c r="A2099" t="str">
        <f t="shared" si="64"/>
        <v>20223166956</v>
      </c>
      <c r="B2099">
        <v>3166956</v>
      </c>
      <c r="C2099" t="s">
        <v>242</v>
      </c>
      <c r="D2099">
        <v>2022</v>
      </c>
      <c r="E2099">
        <v>245</v>
      </c>
      <c r="F2099">
        <v>96</v>
      </c>
      <c r="G2099">
        <f t="shared" si="65"/>
        <v>341</v>
      </c>
    </row>
    <row r="2100" spans="1:7" x14ac:dyDescent="0.35">
      <c r="A2100" t="str">
        <f t="shared" si="64"/>
        <v>20223167103</v>
      </c>
      <c r="B2100">
        <v>3167103</v>
      </c>
      <c r="C2100" t="s">
        <v>243</v>
      </c>
      <c r="D2100">
        <v>2022</v>
      </c>
      <c r="E2100">
        <v>299</v>
      </c>
      <c r="F2100">
        <v>0</v>
      </c>
      <c r="G2100">
        <f t="shared" si="65"/>
        <v>299</v>
      </c>
    </row>
    <row r="2101" spans="1:7" x14ac:dyDescent="0.35">
      <c r="A2101" t="str">
        <f t="shared" si="64"/>
        <v>20223165552</v>
      </c>
      <c r="B2101">
        <v>3165552</v>
      </c>
      <c r="C2101" t="s">
        <v>244</v>
      </c>
      <c r="D2101">
        <v>2022</v>
      </c>
      <c r="E2101">
        <v>212</v>
      </c>
      <c r="F2101">
        <v>24</v>
      </c>
      <c r="G2101">
        <f t="shared" si="65"/>
        <v>236</v>
      </c>
    </row>
    <row r="2102" spans="1:7" x14ac:dyDescent="0.35">
      <c r="A2102" t="str">
        <f t="shared" si="64"/>
        <v>20223167707</v>
      </c>
      <c r="B2102">
        <v>3167707</v>
      </c>
      <c r="C2102" t="s">
        <v>245</v>
      </c>
      <c r="D2102">
        <v>2022</v>
      </c>
      <c r="E2102">
        <v>297</v>
      </c>
      <c r="F2102">
        <v>67</v>
      </c>
      <c r="G2102">
        <f t="shared" si="65"/>
        <v>364</v>
      </c>
    </row>
    <row r="2103" spans="1:7" x14ac:dyDescent="0.35">
      <c r="A2103" t="str">
        <f t="shared" si="64"/>
        <v>20223168002</v>
      </c>
      <c r="B2103">
        <v>3168002</v>
      </c>
      <c r="C2103" t="s">
        <v>246</v>
      </c>
      <c r="D2103">
        <v>2022</v>
      </c>
      <c r="E2103">
        <v>1855</v>
      </c>
      <c r="F2103">
        <v>261</v>
      </c>
      <c r="G2103">
        <f t="shared" si="65"/>
        <v>2116</v>
      </c>
    </row>
    <row r="2104" spans="1:7" x14ac:dyDescent="0.35">
      <c r="A2104" t="str">
        <f t="shared" si="64"/>
        <v>20223168051</v>
      </c>
      <c r="B2104">
        <v>3168051</v>
      </c>
      <c r="C2104" t="s">
        <v>247</v>
      </c>
      <c r="D2104">
        <v>2022</v>
      </c>
      <c r="E2104">
        <v>228</v>
      </c>
      <c r="F2104">
        <v>47</v>
      </c>
      <c r="G2104">
        <f t="shared" si="65"/>
        <v>275</v>
      </c>
    </row>
    <row r="2105" spans="1:7" x14ac:dyDescent="0.35">
      <c r="A2105" t="str">
        <f t="shared" si="64"/>
        <v>20223168408</v>
      </c>
      <c r="B2105">
        <v>3168408</v>
      </c>
      <c r="C2105" t="s">
        <v>248</v>
      </c>
      <c r="D2105">
        <v>2022</v>
      </c>
      <c r="E2105">
        <v>178</v>
      </c>
      <c r="F2105">
        <v>86</v>
      </c>
      <c r="G2105">
        <f t="shared" si="65"/>
        <v>264</v>
      </c>
    </row>
    <row r="2106" spans="1:7" x14ac:dyDescent="0.35">
      <c r="A2106" t="str">
        <f t="shared" si="64"/>
        <v>20223168606</v>
      </c>
      <c r="B2106">
        <v>3168606</v>
      </c>
      <c r="C2106" t="s">
        <v>249</v>
      </c>
      <c r="D2106">
        <v>2022</v>
      </c>
      <c r="E2106">
        <v>3794</v>
      </c>
      <c r="F2106">
        <v>2009</v>
      </c>
      <c r="G2106">
        <f t="shared" si="65"/>
        <v>5803</v>
      </c>
    </row>
    <row r="2107" spans="1:7" x14ac:dyDescent="0.35">
      <c r="A2107" t="str">
        <f t="shared" si="64"/>
        <v>20223169505</v>
      </c>
      <c r="B2107">
        <v>3169505</v>
      </c>
      <c r="C2107" t="s">
        <v>250</v>
      </c>
      <c r="D2107">
        <v>2022</v>
      </c>
      <c r="E2107">
        <v>387</v>
      </c>
      <c r="F2107">
        <v>0</v>
      </c>
      <c r="G2107">
        <f t="shared" si="65"/>
        <v>387</v>
      </c>
    </row>
    <row r="2108" spans="1:7" x14ac:dyDescent="0.35">
      <c r="A2108" t="str">
        <f t="shared" si="64"/>
        <v>20223169703</v>
      </c>
      <c r="B2108">
        <v>3169703</v>
      </c>
      <c r="C2108" t="s">
        <v>251</v>
      </c>
      <c r="D2108">
        <v>2022</v>
      </c>
      <c r="E2108">
        <v>510</v>
      </c>
      <c r="F2108">
        <v>140</v>
      </c>
      <c r="G2108">
        <f t="shared" si="65"/>
        <v>650</v>
      </c>
    </row>
    <row r="2109" spans="1:7" x14ac:dyDescent="0.35">
      <c r="A2109" t="str">
        <f t="shared" si="64"/>
        <v>20223170008</v>
      </c>
      <c r="B2109">
        <v>3170008</v>
      </c>
      <c r="C2109" t="s">
        <v>252</v>
      </c>
      <c r="D2109">
        <v>2022</v>
      </c>
      <c r="E2109">
        <v>525</v>
      </c>
      <c r="F2109">
        <v>0</v>
      </c>
      <c r="G2109">
        <f t="shared" si="65"/>
        <v>525</v>
      </c>
    </row>
    <row r="2110" spans="1:7" x14ac:dyDescent="0.35">
      <c r="A2110" t="str">
        <f t="shared" si="64"/>
        <v>20223170057</v>
      </c>
      <c r="B2110">
        <v>3170057</v>
      </c>
      <c r="C2110" t="s">
        <v>253</v>
      </c>
      <c r="D2110">
        <v>2022</v>
      </c>
      <c r="E2110">
        <v>464</v>
      </c>
      <c r="F2110">
        <v>0</v>
      </c>
      <c r="G2110">
        <f t="shared" si="65"/>
        <v>464</v>
      </c>
    </row>
    <row r="2111" spans="1:7" x14ac:dyDescent="0.35">
      <c r="A2111" t="str">
        <f t="shared" si="64"/>
        <v>20223170305</v>
      </c>
      <c r="B2111">
        <v>3170305</v>
      </c>
      <c r="C2111" t="s">
        <v>254</v>
      </c>
      <c r="D2111">
        <v>2022</v>
      </c>
      <c r="E2111">
        <v>180</v>
      </c>
      <c r="F2111">
        <v>70</v>
      </c>
      <c r="G2111">
        <f t="shared" si="65"/>
        <v>250</v>
      </c>
    </row>
    <row r="2112" spans="1:7" x14ac:dyDescent="0.35">
      <c r="A2112" t="str">
        <f t="shared" si="64"/>
        <v>20223170479</v>
      </c>
      <c r="B2112">
        <v>3170479</v>
      </c>
      <c r="C2112" t="s">
        <v>255</v>
      </c>
      <c r="D2112">
        <v>2022</v>
      </c>
      <c r="E2112">
        <v>258</v>
      </c>
      <c r="F2112">
        <v>233</v>
      </c>
      <c r="G2112">
        <f t="shared" si="65"/>
        <v>491</v>
      </c>
    </row>
    <row r="2113" spans="1:7" x14ac:dyDescent="0.35">
      <c r="A2113" t="str">
        <f t="shared" si="64"/>
        <v>20223170529</v>
      </c>
      <c r="B2113">
        <v>3170529</v>
      </c>
      <c r="C2113" t="s">
        <v>256</v>
      </c>
      <c r="D2113">
        <v>2022</v>
      </c>
      <c r="E2113">
        <v>665</v>
      </c>
      <c r="F2113">
        <v>601</v>
      </c>
      <c r="G2113">
        <f t="shared" si="65"/>
        <v>1266</v>
      </c>
    </row>
    <row r="2114" spans="1:7" x14ac:dyDescent="0.35">
      <c r="A2114" t="str">
        <f t="shared" si="64"/>
        <v>20223170651</v>
      </c>
      <c r="B2114">
        <v>3170651</v>
      </c>
      <c r="C2114" t="s">
        <v>257</v>
      </c>
      <c r="D2114">
        <v>2022</v>
      </c>
      <c r="E2114">
        <v>275</v>
      </c>
      <c r="F2114">
        <v>0</v>
      </c>
      <c r="G2114">
        <f t="shared" si="65"/>
        <v>275</v>
      </c>
    </row>
    <row r="2115" spans="1:7" x14ac:dyDescent="0.35">
      <c r="A2115" t="str">
        <f t="shared" ref="A2115:A2178" si="66">D2115&amp;B2115</f>
        <v>20223170800</v>
      </c>
      <c r="B2115">
        <v>3170800</v>
      </c>
      <c r="C2115" t="s">
        <v>258</v>
      </c>
      <c r="D2115">
        <v>2022</v>
      </c>
      <c r="E2115">
        <v>1961</v>
      </c>
      <c r="F2115">
        <v>102</v>
      </c>
      <c r="G2115">
        <f t="shared" ref="G2115:G2178" si="67">SUM(E2115:F2115)</f>
        <v>2063</v>
      </c>
    </row>
    <row r="2116" spans="1:7" x14ac:dyDescent="0.35">
      <c r="A2116" t="str">
        <f t="shared" si="66"/>
        <v>20223170909</v>
      </c>
      <c r="B2116">
        <v>3170909</v>
      </c>
      <c r="C2116" t="s">
        <v>259</v>
      </c>
      <c r="D2116">
        <v>2022</v>
      </c>
      <c r="E2116">
        <v>614</v>
      </c>
      <c r="F2116">
        <v>245</v>
      </c>
      <c r="G2116">
        <f t="shared" si="67"/>
        <v>859</v>
      </c>
    </row>
    <row r="2117" spans="1:7" x14ac:dyDescent="0.35">
      <c r="A2117" t="str">
        <f t="shared" si="66"/>
        <v>20223171030</v>
      </c>
      <c r="B2117">
        <v>3171030</v>
      </c>
      <c r="C2117" t="s">
        <v>260</v>
      </c>
      <c r="D2117">
        <v>2022</v>
      </c>
      <c r="E2117">
        <v>190</v>
      </c>
      <c r="F2117">
        <v>145</v>
      </c>
      <c r="G2117">
        <f t="shared" si="67"/>
        <v>335</v>
      </c>
    </row>
    <row r="2118" spans="1:7" x14ac:dyDescent="0.35">
      <c r="A2118" t="str">
        <f t="shared" si="66"/>
        <v>20223171071</v>
      </c>
      <c r="B2118">
        <v>3171071</v>
      </c>
      <c r="C2118" t="s">
        <v>261</v>
      </c>
      <c r="D2118">
        <v>2022</v>
      </c>
      <c r="E2118">
        <v>309</v>
      </c>
      <c r="F2118">
        <v>0</v>
      </c>
      <c r="G2118">
        <f t="shared" si="67"/>
        <v>309</v>
      </c>
    </row>
    <row r="2119" spans="1:7" x14ac:dyDescent="0.35">
      <c r="A2119" t="str">
        <f t="shared" si="66"/>
        <v>20223171600</v>
      </c>
      <c r="B2119">
        <v>3171600</v>
      </c>
      <c r="C2119" t="s">
        <v>262</v>
      </c>
      <c r="D2119">
        <v>2022</v>
      </c>
      <c r="E2119">
        <v>440</v>
      </c>
      <c r="F2119">
        <v>0</v>
      </c>
      <c r="G2119">
        <f t="shared" si="67"/>
        <v>440</v>
      </c>
    </row>
    <row r="2120" spans="1:7" x14ac:dyDescent="0.35">
      <c r="A2120" t="str">
        <f t="shared" si="66"/>
        <v>20223171808</v>
      </c>
      <c r="B2120">
        <v>3171808</v>
      </c>
      <c r="C2120" t="s">
        <v>263</v>
      </c>
      <c r="D2120">
        <v>2022</v>
      </c>
      <c r="E2120">
        <v>649</v>
      </c>
      <c r="F2120">
        <v>0</v>
      </c>
      <c r="G2120">
        <f t="shared" si="67"/>
        <v>649</v>
      </c>
    </row>
    <row r="2121" spans="1:7" x14ac:dyDescent="0.35">
      <c r="A2121" t="str">
        <f t="shared" si="66"/>
        <v>20223171907</v>
      </c>
      <c r="B2121">
        <v>3171907</v>
      </c>
      <c r="C2121" t="s">
        <v>264</v>
      </c>
      <c r="D2121">
        <v>2022</v>
      </c>
      <c r="E2121">
        <v>253</v>
      </c>
      <c r="F2121">
        <v>0</v>
      </c>
      <c r="G2121">
        <f t="shared" si="67"/>
        <v>253</v>
      </c>
    </row>
    <row r="2122" spans="1:7" x14ac:dyDescent="0.35">
      <c r="A2122" t="str">
        <f t="shared" si="66"/>
        <v>20233100500</v>
      </c>
      <c r="B2122">
        <v>3100500</v>
      </c>
      <c r="C2122" t="s">
        <v>0</v>
      </c>
      <c r="D2122">
        <v>2023</v>
      </c>
      <c r="E2122">
        <v>169</v>
      </c>
      <c r="F2122">
        <v>105</v>
      </c>
      <c r="G2122">
        <f t="shared" si="67"/>
        <v>274</v>
      </c>
    </row>
    <row r="2123" spans="1:7" x14ac:dyDescent="0.35">
      <c r="A2123" t="str">
        <f t="shared" si="66"/>
        <v>20233100609</v>
      </c>
      <c r="B2123">
        <v>3100609</v>
      </c>
      <c r="C2123" t="s">
        <v>1</v>
      </c>
      <c r="D2123">
        <v>2023</v>
      </c>
      <c r="E2123">
        <v>169</v>
      </c>
      <c r="F2123">
        <v>0</v>
      </c>
      <c r="G2123">
        <f t="shared" si="67"/>
        <v>169</v>
      </c>
    </row>
    <row r="2124" spans="1:7" x14ac:dyDescent="0.35">
      <c r="A2124" t="str">
        <f t="shared" si="66"/>
        <v>20233100906</v>
      </c>
      <c r="B2124">
        <v>3100906</v>
      </c>
      <c r="C2124" t="s">
        <v>2</v>
      </c>
      <c r="D2124">
        <v>2023</v>
      </c>
      <c r="E2124">
        <v>156</v>
      </c>
      <c r="F2124">
        <v>81</v>
      </c>
      <c r="G2124">
        <f t="shared" si="67"/>
        <v>237</v>
      </c>
    </row>
    <row r="2125" spans="1:7" x14ac:dyDescent="0.35">
      <c r="A2125" t="str">
        <f t="shared" si="66"/>
        <v>20233101003</v>
      </c>
      <c r="B2125">
        <v>3101003</v>
      </c>
      <c r="C2125" t="s">
        <v>3</v>
      </c>
      <c r="D2125">
        <v>2023</v>
      </c>
      <c r="E2125">
        <v>792</v>
      </c>
      <c r="F2125">
        <v>0</v>
      </c>
      <c r="G2125">
        <f t="shared" si="67"/>
        <v>792</v>
      </c>
    </row>
    <row r="2126" spans="1:7" x14ac:dyDescent="0.35">
      <c r="A2126" t="str">
        <f t="shared" si="66"/>
        <v>20233101102</v>
      </c>
      <c r="B2126">
        <v>3101102</v>
      </c>
      <c r="C2126" t="s">
        <v>4</v>
      </c>
      <c r="D2126">
        <v>2023</v>
      </c>
      <c r="E2126">
        <v>673</v>
      </c>
      <c r="F2126">
        <v>417</v>
      </c>
      <c r="G2126">
        <f t="shared" si="67"/>
        <v>1090</v>
      </c>
    </row>
    <row r="2127" spans="1:7" x14ac:dyDescent="0.35">
      <c r="A2127" t="str">
        <f t="shared" si="66"/>
        <v>20233101706</v>
      </c>
      <c r="B2127">
        <v>3101706</v>
      </c>
      <c r="C2127" t="s">
        <v>5</v>
      </c>
      <c r="D2127">
        <v>2023</v>
      </c>
      <c r="E2127">
        <v>2373</v>
      </c>
      <c r="F2127">
        <v>668</v>
      </c>
      <c r="G2127">
        <f t="shared" si="67"/>
        <v>3041</v>
      </c>
    </row>
    <row r="2128" spans="1:7" x14ac:dyDescent="0.35">
      <c r="A2128" t="str">
        <f t="shared" si="66"/>
        <v>20233101805</v>
      </c>
      <c r="B2128">
        <v>3101805</v>
      </c>
      <c r="C2128" t="s">
        <v>6</v>
      </c>
      <c r="D2128">
        <v>2023</v>
      </c>
      <c r="E2128">
        <v>403</v>
      </c>
      <c r="F2128">
        <v>152</v>
      </c>
      <c r="G2128">
        <f t="shared" si="67"/>
        <v>555</v>
      </c>
    </row>
    <row r="2129" spans="1:7" x14ac:dyDescent="0.35">
      <c r="A2129" t="str">
        <f t="shared" si="66"/>
        <v>20233102209</v>
      </c>
      <c r="B2129">
        <v>3102209</v>
      </c>
      <c r="C2129" t="s">
        <v>7</v>
      </c>
      <c r="D2129">
        <v>2023</v>
      </c>
      <c r="E2129">
        <v>175</v>
      </c>
      <c r="F2129">
        <v>0</v>
      </c>
      <c r="G2129">
        <f t="shared" si="67"/>
        <v>175</v>
      </c>
    </row>
    <row r="2130" spans="1:7" x14ac:dyDescent="0.35">
      <c r="A2130" t="str">
        <f t="shared" si="66"/>
        <v>20233102852</v>
      </c>
      <c r="B2130">
        <v>3102852</v>
      </c>
      <c r="C2130" t="s">
        <v>8</v>
      </c>
      <c r="D2130">
        <v>2023</v>
      </c>
      <c r="E2130">
        <v>557</v>
      </c>
      <c r="F2130">
        <v>0</v>
      </c>
      <c r="G2130">
        <f t="shared" si="67"/>
        <v>557</v>
      </c>
    </row>
    <row r="2131" spans="1:7" x14ac:dyDescent="0.35">
      <c r="A2131" t="str">
        <f t="shared" si="66"/>
        <v>20233103405</v>
      </c>
      <c r="B2131">
        <v>3103405</v>
      </c>
      <c r="C2131" t="s">
        <v>9</v>
      </c>
      <c r="D2131">
        <v>2023</v>
      </c>
      <c r="E2131">
        <v>659</v>
      </c>
      <c r="F2131">
        <v>227</v>
      </c>
      <c r="G2131">
        <f t="shared" si="67"/>
        <v>886</v>
      </c>
    </row>
    <row r="2132" spans="1:7" x14ac:dyDescent="0.35">
      <c r="A2132" t="str">
        <f t="shared" si="66"/>
        <v>20233104452</v>
      </c>
      <c r="B2132">
        <v>3104452</v>
      </c>
      <c r="C2132" t="s">
        <v>10</v>
      </c>
      <c r="D2132">
        <v>2023</v>
      </c>
      <c r="E2132">
        <v>214</v>
      </c>
      <c r="F2132">
        <v>0</v>
      </c>
      <c r="G2132">
        <f t="shared" si="67"/>
        <v>214</v>
      </c>
    </row>
    <row r="2133" spans="1:7" x14ac:dyDescent="0.35">
      <c r="A2133" t="str">
        <f t="shared" si="66"/>
        <v>20233104502</v>
      </c>
      <c r="B2133">
        <v>3104502</v>
      </c>
      <c r="C2133" t="s">
        <v>11</v>
      </c>
      <c r="D2133">
        <v>2023</v>
      </c>
      <c r="E2133">
        <v>639</v>
      </c>
      <c r="F2133">
        <v>263</v>
      </c>
      <c r="G2133">
        <f t="shared" si="67"/>
        <v>902</v>
      </c>
    </row>
    <row r="2134" spans="1:7" x14ac:dyDescent="0.35">
      <c r="A2134" t="str">
        <f t="shared" si="66"/>
        <v>20233104700</v>
      </c>
      <c r="B2134">
        <v>3104700</v>
      </c>
      <c r="C2134" t="s">
        <v>12</v>
      </c>
      <c r="D2134">
        <v>2023</v>
      </c>
      <c r="E2134">
        <v>500</v>
      </c>
      <c r="F2134">
        <v>50</v>
      </c>
      <c r="G2134">
        <f t="shared" si="67"/>
        <v>550</v>
      </c>
    </row>
    <row r="2135" spans="1:7" x14ac:dyDescent="0.35">
      <c r="A2135" t="str">
        <f t="shared" si="66"/>
        <v>20233104809</v>
      </c>
      <c r="B2135">
        <v>3104809</v>
      </c>
      <c r="C2135" t="s">
        <v>13</v>
      </c>
      <c r="D2135">
        <v>2023</v>
      </c>
      <c r="E2135">
        <v>267</v>
      </c>
      <c r="F2135">
        <v>211</v>
      </c>
      <c r="G2135">
        <f t="shared" si="67"/>
        <v>478</v>
      </c>
    </row>
    <row r="2136" spans="1:7" x14ac:dyDescent="0.35">
      <c r="A2136" t="str">
        <f t="shared" si="66"/>
        <v>20233105202</v>
      </c>
      <c r="B2136">
        <v>3105202</v>
      </c>
      <c r="C2136" t="s">
        <v>14</v>
      </c>
      <c r="D2136">
        <v>2023</v>
      </c>
      <c r="E2136">
        <v>165</v>
      </c>
      <c r="F2136">
        <v>42</v>
      </c>
      <c r="G2136">
        <f t="shared" si="67"/>
        <v>207</v>
      </c>
    </row>
    <row r="2137" spans="1:7" x14ac:dyDescent="0.35">
      <c r="A2137" t="str">
        <f t="shared" si="66"/>
        <v>20233106507</v>
      </c>
      <c r="B2137">
        <v>3106507</v>
      </c>
      <c r="C2137" t="s">
        <v>15</v>
      </c>
      <c r="D2137">
        <v>2023</v>
      </c>
      <c r="E2137">
        <v>120</v>
      </c>
      <c r="F2137">
        <v>30</v>
      </c>
      <c r="G2137">
        <f t="shared" si="67"/>
        <v>150</v>
      </c>
    </row>
    <row r="2138" spans="1:7" x14ac:dyDescent="0.35">
      <c r="A2138" t="str">
        <f t="shared" si="66"/>
        <v>20233106655</v>
      </c>
      <c r="B2138">
        <v>3106655</v>
      </c>
      <c r="C2138" t="s">
        <v>16</v>
      </c>
      <c r="D2138">
        <v>2023</v>
      </c>
      <c r="E2138">
        <v>261</v>
      </c>
      <c r="F2138">
        <v>0</v>
      </c>
      <c r="G2138">
        <f t="shared" si="67"/>
        <v>261</v>
      </c>
    </row>
    <row r="2139" spans="1:7" x14ac:dyDescent="0.35">
      <c r="A2139" t="str">
        <f t="shared" si="66"/>
        <v>20233106606</v>
      </c>
      <c r="B2139">
        <v>3106606</v>
      </c>
      <c r="C2139" t="s">
        <v>17</v>
      </c>
      <c r="D2139">
        <v>2023</v>
      </c>
      <c r="E2139">
        <v>244</v>
      </c>
      <c r="F2139">
        <v>0</v>
      </c>
      <c r="G2139">
        <f t="shared" si="67"/>
        <v>244</v>
      </c>
    </row>
    <row r="2140" spans="1:7" x14ac:dyDescent="0.35">
      <c r="A2140" t="str">
        <f t="shared" si="66"/>
        <v>20233107307</v>
      </c>
      <c r="B2140">
        <v>3107307</v>
      </c>
      <c r="C2140" t="s">
        <v>18</v>
      </c>
      <c r="D2140">
        <v>2023</v>
      </c>
      <c r="E2140">
        <v>655</v>
      </c>
      <c r="F2140">
        <v>442</v>
      </c>
      <c r="G2140">
        <f t="shared" si="67"/>
        <v>1097</v>
      </c>
    </row>
    <row r="2141" spans="1:7" x14ac:dyDescent="0.35">
      <c r="A2141" t="str">
        <f t="shared" si="66"/>
        <v>20233108206</v>
      </c>
      <c r="B2141">
        <v>3108206</v>
      </c>
      <c r="C2141" t="s">
        <v>19</v>
      </c>
      <c r="D2141">
        <v>2023</v>
      </c>
      <c r="E2141">
        <v>253</v>
      </c>
      <c r="F2141">
        <v>184</v>
      </c>
      <c r="G2141">
        <f t="shared" si="67"/>
        <v>437</v>
      </c>
    </row>
    <row r="2142" spans="1:7" x14ac:dyDescent="0.35">
      <c r="A2142" t="str">
        <f t="shared" si="66"/>
        <v>20233108255</v>
      </c>
      <c r="B2142">
        <v>3108255</v>
      </c>
      <c r="C2142" t="s">
        <v>20</v>
      </c>
      <c r="D2142">
        <v>2023</v>
      </c>
      <c r="E2142">
        <v>494</v>
      </c>
      <c r="F2142">
        <v>83</v>
      </c>
      <c r="G2142">
        <f t="shared" si="67"/>
        <v>577</v>
      </c>
    </row>
    <row r="2143" spans="1:7" x14ac:dyDescent="0.35">
      <c r="A2143" t="str">
        <f t="shared" si="66"/>
        <v>20233108503</v>
      </c>
      <c r="B2143">
        <v>3108503</v>
      </c>
      <c r="C2143" t="s">
        <v>21</v>
      </c>
      <c r="D2143">
        <v>2023</v>
      </c>
      <c r="E2143">
        <v>66</v>
      </c>
      <c r="F2143">
        <v>59</v>
      </c>
      <c r="G2143">
        <f t="shared" si="67"/>
        <v>125</v>
      </c>
    </row>
    <row r="2144" spans="1:7" x14ac:dyDescent="0.35">
      <c r="A2144" t="str">
        <f t="shared" si="66"/>
        <v>20233108602</v>
      </c>
      <c r="B2144">
        <v>3108602</v>
      </c>
      <c r="C2144" t="s">
        <v>22</v>
      </c>
      <c r="D2144">
        <v>2023</v>
      </c>
      <c r="E2144">
        <v>405</v>
      </c>
      <c r="F2144">
        <v>215</v>
      </c>
      <c r="G2144">
        <f t="shared" si="67"/>
        <v>620</v>
      </c>
    </row>
    <row r="2145" spans="1:7" x14ac:dyDescent="0.35">
      <c r="A2145" t="str">
        <f t="shared" si="66"/>
        <v>20233108800</v>
      </c>
      <c r="B2145">
        <v>3108800</v>
      </c>
      <c r="C2145" t="s">
        <v>23</v>
      </c>
      <c r="D2145">
        <v>2023</v>
      </c>
      <c r="E2145">
        <v>200</v>
      </c>
      <c r="F2145">
        <v>16</v>
      </c>
      <c r="G2145">
        <f t="shared" si="67"/>
        <v>216</v>
      </c>
    </row>
    <row r="2146" spans="1:7" x14ac:dyDescent="0.35">
      <c r="A2146" t="str">
        <f t="shared" si="66"/>
        <v>20233109204</v>
      </c>
      <c r="B2146">
        <v>3109204</v>
      </c>
      <c r="C2146" t="s">
        <v>24</v>
      </c>
      <c r="D2146">
        <v>2023</v>
      </c>
      <c r="E2146">
        <v>566</v>
      </c>
      <c r="F2146">
        <v>0</v>
      </c>
      <c r="G2146">
        <f t="shared" si="67"/>
        <v>566</v>
      </c>
    </row>
    <row r="2147" spans="1:7" x14ac:dyDescent="0.35">
      <c r="A2147" t="str">
        <f t="shared" si="66"/>
        <v>20233109402</v>
      </c>
      <c r="B2147">
        <v>3109402</v>
      </c>
      <c r="C2147" t="s">
        <v>25</v>
      </c>
      <c r="D2147">
        <v>2023</v>
      </c>
      <c r="E2147">
        <v>1620</v>
      </c>
      <c r="F2147">
        <v>0</v>
      </c>
      <c r="G2147">
        <f t="shared" si="67"/>
        <v>1620</v>
      </c>
    </row>
    <row r="2148" spans="1:7" x14ac:dyDescent="0.35">
      <c r="A2148" t="str">
        <f t="shared" si="66"/>
        <v>20233102704</v>
      </c>
      <c r="B2148">
        <v>3102704</v>
      </c>
      <c r="C2148" t="s">
        <v>26</v>
      </c>
      <c r="D2148">
        <v>2023</v>
      </c>
      <c r="E2148">
        <v>437</v>
      </c>
      <c r="F2148">
        <v>69</v>
      </c>
      <c r="G2148">
        <f t="shared" si="67"/>
        <v>506</v>
      </c>
    </row>
    <row r="2149" spans="1:7" x14ac:dyDescent="0.35">
      <c r="A2149" t="str">
        <f t="shared" si="66"/>
        <v>20233110806</v>
      </c>
      <c r="B2149">
        <v>3110806</v>
      </c>
      <c r="C2149" t="s">
        <v>27</v>
      </c>
      <c r="D2149">
        <v>2023</v>
      </c>
      <c r="E2149">
        <v>198</v>
      </c>
      <c r="F2149">
        <v>0</v>
      </c>
      <c r="G2149">
        <f t="shared" si="67"/>
        <v>198</v>
      </c>
    </row>
    <row r="2150" spans="1:7" x14ac:dyDescent="0.35">
      <c r="A2150" t="str">
        <f t="shared" si="66"/>
        <v>20233111150</v>
      </c>
      <c r="B2150">
        <v>3111150</v>
      </c>
      <c r="C2150" t="s">
        <v>28</v>
      </c>
      <c r="D2150">
        <v>2023</v>
      </c>
      <c r="E2150">
        <v>220</v>
      </c>
      <c r="F2150">
        <v>42</v>
      </c>
      <c r="G2150">
        <f t="shared" si="67"/>
        <v>262</v>
      </c>
    </row>
    <row r="2151" spans="1:7" x14ac:dyDescent="0.35">
      <c r="A2151" t="str">
        <f t="shared" si="66"/>
        <v>20233112059</v>
      </c>
      <c r="B2151">
        <v>3112059</v>
      </c>
      <c r="C2151" t="s">
        <v>29</v>
      </c>
      <c r="D2151">
        <v>2023</v>
      </c>
      <c r="E2151">
        <v>272</v>
      </c>
      <c r="F2151">
        <v>0</v>
      </c>
      <c r="G2151">
        <f t="shared" si="67"/>
        <v>272</v>
      </c>
    </row>
    <row r="2152" spans="1:7" x14ac:dyDescent="0.35">
      <c r="A2152" t="str">
        <f t="shared" si="66"/>
        <v>20233112307</v>
      </c>
      <c r="B2152">
        <v>3112307</v>
      </c>
      <c r="C2152" t="s">
        <v>30</v>
      </c>
      <c r="D2152">
        <v>2023</v>
      </c>
      <c r="E2152">
        <v>1071</v>
      </c>
      <c r="F2152">
        <v>0</v>
      </c>
      <c r="G2152">
        <f t="shared" si="67"/>
        <v>1071</v>
      </c>
    </row>
    <row r="2153" spans="1:7" x14ac:dyDescent="0.35">
      <c r="A2153" t="str">
        <f t="shared" si="66"/>
        <v>20233112653</v>
      </c>
      <c r="B2153">
        <v>3112653</v>
      </c>
      <c r="C2153" t="s">
        <v>31</v>
      </c>
      <c r="D2153">
        <v>2023</v>
      </c>
      <c r="E2153">
        <v>282</v>
      </c>
      <c r="F2153">
        <v>0</v>
      </c>
      <c r="G2153">
        <f t="shared" si="67"/>
        <v>282</v>
      </c>
    </row>
    <row r="2154" spans="1:7" x14ac:dyDescent="0.35">
      <c r="A2154" t="str">
        <f t="shared" si="66"/>
        <v>20233112703</v>
      </c>
      <c r="B2154">
        <v>3112703</v>
      </c>
      <c r="C2154" t="s">
        <v>32</v>
      </c>
      <c r="D2154">
        <v>2023</v>
      </c>
      <c r="E2154">
        <v>891</v>
      </c>
      <c r="F2154">
        <v>231</v>
      </c>
      <c r="G2154">
        <f t="shared" si="67"/>
        <v>1122</v>
      </c>
    </row>
    <row r="2155" spans="1:7" x14ac:dyDescent="0.35">
      <c r="A2155" t="str">
        <f t="shared" si="66"/>
        <v>20233113008</v>
      </c>
      <c r="B2155">
        <v>3113008</v>
      </c>
      <c r="C2155" t="s">
        <v>33</v>
      </c>
      <c r="D2155">
        <v>2023</v>
      </c>
      <c r="E2155">
        <v>529</v>
      </c>
      <c r="F2155">
        <v>429</v>
      </c>
      <c r="G2155">
        <f t="shared" si="67"/>
        <v>958</v>
      </c>
    </row>
    <row r="2156" spans="1:7" x14ac:dyDescent="0.35">
      <c r="A2156" t="str">
        <f t="shared" si="66"/>
        <v>20233113503</v>
      </c>
      <c r="B2156">
        <v>3113503</v>
      </c>
      <c r="C2156" t="s">
        <v>34</v>
      </c>
      <c r="D2156">
        <v>2023</v>
      </c>
      <c r="E2156">
        <v>534</v>
      </c>
      <c r="F2156">
        <v>23</v>
      </c>
      <c r="G2156">
        <f t="shared" si="67"/>
        <v>557</v>
      </c>
    </row>
    <row r="2157" spans="1:7" x14ac:dyDescent="0.35">
      <c r="A2157" t="str">
        <f t="shared" si="66"/>
        <v>20233113701</v>
      </c>
      <c r="B2157">
        <v>3113701</v>
      </c>
      <c r="C2157" t="s">
        <v>35</v>
      </c>
      <c r="D2157">
        <v>2023</v>
      </c>
      <c r="E2157">
        <v>1008</v>
      </c>
      <c r="F2157">
        <v>347</v>
      </c>
      <c r="G2157">
        <f t="shared" si="67"/>
        <v>1355</v>
      </c>
    </row>
    <row r="2158" spans="1:7" x14ac:dyDescent="0.35">
      <c r="A2158" t="str">
        <f t="shared" si="66"/>
        <v>20233113800</v>
      </c>
      <c r="B2158">
        <v>3113800</v>
      </c>
      <c r="C2158" t="s">
        <v>36</v>
      </c>
      <c r="D2158">
        <v>2023</v>
      </c>
      <c r="E2158">
        <v>135</v>
      </c>
      <c r="F2158">
        <v>137</v>
      </c>
      <c r="G2158">
        <f t="shared" si="67"/>
        <v>272</v>
      </c>
    </row>
    <row r="2159" spans="1:7" x14ac:dyDescent="0.35">
      <c r="A2159" t="str">
        <f t="shared" si="66"/>
        <v>20233115458</v>
      </c>
      <c r="B2159">
        <v>3115458</v>
      </c>
      <c r="C2159" t="s">
        <v>37</v>
      </c>
      <c r="D2159">
        <v>2023</v>
      </c>
      <c r="E2159">
        <v>487</v>
      </c>
      <c r="F2159">
        <v>0</v>
      </c>
      <c r="G2159">
        <f t="shared" si="67"/>
        <v>487</v>
      </c>
    </row>
    <row r="2160" spans="1:7" x14ac:dyDescent="0.35">
      <c r="A2160" t="str">
        <f t="shared" si="66"/>
        <v>20233115474</v>
      </c>
      <c r="B2160">
        <v>3115474</v>
      </c>
      <c r="C2160" t="s">
        <v>38</v>
      </c>
      <c r="D2160">
        <v>2023</v>
      </c>
      <c r="E2160">
        <v>278</v>
      </c>
      <c r="F2160">
        <v>64</v>
      </c>
      <c r="G2160">
        <f t="shared" si="67"/>
        <v>342</v>
      </c>
    </row>
    <row r="2161" spans="1:7" x14ac:dyDescent="0.35">
      <c r="A2161" t="str">
        <f t="shared" si="66"/>
        <v>20233115706</v>
      </c>
      <c r="B2161">
        <v>3115706</v>
      </c>
      <c r="C2161" t="s">
        <v>39</v>
      </c>
      <c r="D2161">
        <v>2023</v>
      </c>
      <c r="E2161">
        <v>248</v>
      </c>
      <c r="F2161">
        <v>0</v>
      </c>
      <c r="G2161">
        <f t="shared" si="67"/>
        <v>248</v>
      </c>
    </row>
    <row r="2162" spans="1:7" x14ac:dyDescent="0.35">
      <c r="A2162" t="str">
        <f t="shared" si="66"/>
        <v>20233116100</v>
      </c>
      <c r="B2162">
        <v>3116100</v>
      </c>
      <c r="C2162" t="s">
        <v>40</v>
      </c>
      <c r="D2162">
        <v>2023</v>
      </c>
      <c r="E2162">
        <v>549</v>
      </c>
      <c r="F2162">
        <v>0</v>
      </c>
      <c r="G2162">
        <f t="shared" si="67"/>
        <v>549</v>
      </c>
    </row>
    <row r="2163" spans="1:7" x14ac:dyDescent="0.35">
      <c r="A2163" t="str">
        <f t="shared" si="66"/>
        <v>20233116159</v>
      </c>
      <c r="B2163">
        <v>3116159</v>
      </c>
      <c r="C2163" t="s">
        <v>41</v>
      </c>
      <c r="D2163">
        <v>2023</v>
      </c>
      <c r="E2163">
        <v>886</v>
      </c>
      <c r="F2163">
        <v>330</v>
      </c>
      <c r="G2163">
        <f t="shared" si="67"/>
        <v>1216</v>
      </c>
    </row>
    <row r="2164" spans="1:7" x14ac:dyDescent="0.35">
      <c r="A2164" t="str">
        <f t="shared" si="66"/>
        <v>20233116506</v>
      </c>
      <c r="B2164">
        <v>3116506</v>
      </c>
      <c r="C2164" t="s">
        <v>42</v>
      </c>
      <c r="D2164">
        <v>2023</v>
      </c>
      <c r="E2164">
        <v>408</v>
      </c>
      <c r="F2164">
        <v>0</v>
      </c>
      <c r="G2164">
        <f t="shared" si="67"/>
        <v>408</v>
      </c>
    </row>
    <row r="2165" spans="1:7" x14ac:dyDescent="0.35">
      <c r="A2165" t="str">
        <f t="shared" si="66"/>
        <v>20233116803</v>
      </c>
      <c r="B2165">
        <v>3116803</v>
      </c>
      <c r="C2165" t="s">
        <v>43</v>
      </c>
      <c r="D2165">
        <v>2023</v>
      </c>
      <c r="E2165">
        <v>343</v>
      </c>
      <c r="F2165">
        <v>0</v>
      </c>
      <c r="G2165">
        <f t="shared" si="67"/>
        <v>343</v>
      </c>
    </row>
    <row r="2166" spans="1:7" x14ac:dyDescent="0.35">
      <c r="A2166" t="str">
        <f t="shared" si="66"/>
        <v>20233117009</v>
      </c>
      <c r="B2166">
        <v>3117009</v>
      </c>
      <c r="C2166" t="s">
        <v>44</v>
      </c>
      <c r="D2166">
        <v>2023</v>
      </c>
      <c r="E2166">
        <v>355</v>
      </c>
      <c r="F2166">
        <v>73</v>
      </c>
      <c r="G2166">
        <f t="shared" si="67"/>
        <v>428</v>
      </c>
    </row>
    <row r="2167" spans="1:7" x14ac:dyDescent="0.35">
      <c r="A2167" t="str">
        <f t="shared" si="66"/>
        <v>20233117405</v>
      </c>
      <c r="B2167">
        <v>3117405</v>
      </c>
      <c r="C2167" t="s">
        <v>45</v>
      </c>
      <c r="D2167">
        <v>2023</v>
      </c>
      <c r="E2167">
        <v>228</v>
      </c>
      <c r="F2167">
        <v>133</v>
      </c>
      <c r="G2167">
        <f t="shared" si="67"/>
        <v>361</v>
      </c>
    </row>
    <row r="2168" spans="1:7" x14ac:dyDescent="0.35">
      <c r="A2168" t="str">
        <f t="shared" si="66"/>
        <v>20233117836</v>
      </c>
      <c r="B2168">
        <v>3117836</v>
      </c>
      <c r="C2168" t="s">
        <v>46</v>
      </c>
      <c r="D2168">
        <v>2023</v>
      </c>
      <c r="E2168">
        <v>151</v>
      </c>
      <c r="F2168">
        <v>82</v>
      </c>
      <c r="G2168">
        <f t="shared" si="67"/>
        <v>233</v>
      </c>
    </row>
    <row r="2169" spans="1:7" x14ac:dyDescent="0.35">
      <c r="A2169" t="str">
        <f t="shared" si="66"/>
        <v>20233118403</v>
      </c>
      <c r="B2169">
        <v>3118403</v>
      </c>
      <c r="C2169" t="s">
        <v>47</v>
      </c>
      <c r="D2169">
        <v>2023</v>
      </c>
      <c r="E2169">
        <v>942</v>
      </c>
      <c r="F2169">
        <v>136</v>
      </c>
      <c r="G2169">
        <f t="shared" si="67"/>
        <v>1078</v>
      </c>
    </row>
    <row r="2170" spans="1:7" x14ac:dyDescent="0.35">
      <c r="A2170" t="str">
        <f t="shared" si="66"/>
        <v>20233118809</v>
      </c>
      <c r="B2170">
        <v>3118809</v>
      </c>
      <c r="C2170" t="s">
        <v>48</v>
      </c>
      <c r="D2170">
        <v>2023</v>
      </c>
      <c r="E2170">
        <v>329</v>
      </c>
      <c r="F2170">
        <v>218</v>
      </c>
      <c r="G2170">
        <f t="shared" si="67"/>
        <v>547</v>
      </c>
    </row>
    <row r="2171" spans="1:7" x14ac:dyDescent="0.35">
      <c r="A2171" t="str">
        <f t="shared" si="66"/>
        <v>20233119104</v>
      </c>
      <c r="B2171">
        <v>3119104</v>
      </c>
      <c r="C2171" t="s">
        <v>49</v>
      </c>
      <c r="D2171">
        <v>2023</v>
      </c>
      <c r="E2171">
        <v>1217</v>
      </c>
      <c r="F2171">
        <v>356</v>
      </c>
      <c r="G2171">
        <f t="shared" si="67"/>
        <v>1573</v>
      </c>
    </row>
    <row r="2172" spans="1:7" x14ac:dyDescent="0.35">
      <c r="A2172" t="str">
        <f t="shared" si="66"/>
        <v>20233119203</v>
      </c>
      <c r="B2172">
        <v>3119203</v>
      </c>
      <c r="C2172" t="s">
        <v>50</v>
      </c>
      <c r="D2172">
        <v>2023</v>
      </c>
      <c r="E2172">
        <v>443</v>
      </c>
      <c r="F2172">
        <v>135</v>
      </c>
      <c r="G2172">
        <f t="shared" si="67"/>
        <v>578</v>
      </c>
    </row>
    <row r="2173" spans="1:7" x14ac:dyDescent="0.35">
      <c r="A2173" t="str">
        <f t="shared" si="66"/>
        <v>20233119500</v>
      </c>
      <c r="B2173">
        <v>3119500</v>
      </c>
      <c r="C2173" t="s">
        <v>51</v>
      </c>
      <c r="D2173">
        <v>2023</v>
      </c>
      <c r="E2173">
        <v>473</v>
      </c>
      <c r="F2173">
        <v>300</v>
      </c>
      <c r="G2173">
        <f t="shared" si="67"/>
        <v>773</v>
      </c>
    </row>
    <row r="2174" spans="1:7" x14ac:dyDescent="0.35">
      <c r="A2174" t="str">
        <f t="shared" si="66"/>
        <v>20233120102</v>
      </c>
      <c r="B2174">
        <v>3120102</v>
      </c>
      <c r="C2174" t="s">
        <v>52</v>
      </c>
      <c r="D2174">
        <v>2023</v>
      </c>
      <c r="E2174">
        <v>273</v>
      </c>
      <c r="F2174">
        <v>0</v>
      </c>
      <c r="G2174">
        <f t="shared" si="67"/>
        <v>273</v>
      </c>
    </row>
    <row r="2175" spans="1:7" x14ac:dyDescent="0.35">
      <c r="A2175" t="str">
        <f t="shared" si="66"/>
        <v>20233120151</v>
      </c>
      <c r="B2175">
        <v>3120151</v>
      </c>
      <c r="C2175" t="s">
        <v>53</v>
      </c>
      <c r="D2175">
        <v>2023</v>
      </c>
      <c r="E2175">
        <v>337</v>
      </c>
      <c r="F2175">
        <v>119</v>
      </c>
      <c r="G2175">
        <f t="shared" si="67"/>
        <v>456</v>
      </c>
    </row>
    <row r="2176" spans="1:7" x14ac:dyDescent="0.35">
      <c r="A2176" t="str">
        <f t="shared" si="66"/>
        <v>20233120300</v>
      </c>
      <c r="B2176">
        <v>3120300</v>
      </c>
      <c r="C2176" t="s">
        <v>54</v>
      </c>
      <c r="D2176">
        <v>2023</v>
      </c>
      <c r="E2176">
        <v>330</v>
      </c>
      <c r="F2176">
        <v>0</v>
      </c>
      <c r="G2176">
        <f t="shared" si="67"/>
        <v>330</v>
      </c>
    </row>
    <row r="2177" spans="1:7" x14ac:dyDescent="0.35">
      <c r="A2177" t="str">
        <f t="shared" si="66"/>
        <v>20233120839</v>
      </c>
      <c r="B2177">
        <v>3120839</v>
      </c>
      <c r="C2177" t="s">
        <v>55</v>
      </c>
      <c r="D2177">
        <v>2023</v>
      </c>
      <c r="E2177">
        <v>258</v>
      </c>
      <c r="F2177">
        <v>0</v>
      </c>
      <c r="G2177">
        <f t="shared" si="67"/>
        <v>258</v>
      </c>
    </row>
    <row r="2178" spans="1:7" x14ac:dyDescent="0.35">
      <c r="A2178" t="str">
        <f t="shared" si="66"/>
        <v>20233120870</v>
      </c>
      <c r="B2178">
        <v>3120870</v>
      </c>
      <c r="C2178" t="s">
        <v>56</v>
      </c>
      <c r="D2178">
        <v>2023</v>
      </c>
      <c r="E2178">
        <v>553</v>
      </c>
      <c r="F2178">
        <v>0</v>
      </c>
      <c r="G2178">
        <f t="shared" si="67"/>
        <v>553</v>
      </c>
    </row>
    <row r="2179" spans="1:7" x14ac:dyDescent="0.35">
      <c r="A2179" t="str">
        <f t="shared" ref="A2179:A2242" si="68">D2179&amp;B2179</f>
        <v>20233120904</v>
      </c>
      <c r="B2179">
        <v>3120904</v>
      </c>
      <c r="C2179" t="s">
        <v>57</v>
      </c>
      <c r="D2179">
        <v>2023</v>
      </c>
      <c r="E2179">
        <v>4265</v>
      </c>
      <c r="F2179">
        <v>0</v>
      </c>
      <c r="G2179">
        <f t="shared" ref="G2179:G2242" si="69">SUM(E2179:F2179)</f>
        <v>4265</v>
      </c>
    </row>
    <row r="2180" spans="1:7" x14ac:dyDescent="0.35">
      <c r="A2180" t="str">
        <f t="shared" si="68"/>
        <v>20233121001</v>
      </c>
      <c r="B2180">
        <v>3121001</v>
      </c>
      <c r="C2180" t="s">
        <v>58</v>
      </c>
      <c r="D2180">
        <v>2023</v>
      </c>
      <c r="E2180">
        <v>416</v>
      </c>
      <c r="F2180">
        <v>0</v>
      </c>
      <c r="G2180">
        <f t="shared" si="69"/>
        <v>416</v>
      </c>
    </row>
    <row r="2181" spans="1:7" x14ac:dyDescent="0.35">
      <c r="A2181" t="str">
        <f t="shared" si="68"/>
        <v>20233121605</v>
      </c>
      <c r="B2181">
        <v>3121605</v>
      </c>
      <c r="C2181" t="s">
        <v>59</v>
      </c>
      <c r="D2181">
        <v>2023</v>
      </c>
      <c r="E2181">
        <v>1079</v>
      </c>
      <c r="F2181">
        <v>113</v>
      </c>
      <c r="G2181">
        <f t="shared" si="69"/>
        <v>1192</v>
      </c>
    </row>
    <row r="2182" spans="1:7" x14ac:dyDescent="0.35">
      <c r="A2182" t="str">
        <f t="shared" si="68"/>
        <v>20233122108</v>
      </c>
      <c r="B2182">
        <v>3122108</v>
      </c>
      <c r="C2182" t="s">
        <v>60</v>
      </c>
      <c r="D2182">
        <v>2023</v>
      </c>
      <c r="E2182">
        <v>144</v>
      </c>
      <c r="F2182">
        <v>0</v>
      </c>
      <c r="G2182">
        <f t="shared" si="69"/>
        <v>144</v>
      </c>
    </row>
    <row r="2183" spans="1:7" x14ac:dyDescent="0.35">
      <c r="A2183" t="str">
        <f t="shared" si="68"/>
        <v>20233122207</v>
      </c>
      <c r="B2183">
        <v>3122207</v>
      </c>
      <c r="C2183" t="s">
        <v>61</v>
      </c>
      <c r="D2183">
        <v>2023</v>
      </c>
      <c r="E2183">
        <v>474</v>
      </c>
      <c r="F2183">
        <v>0</v>
      </c>
      <c r="G2183">
        <f t="shared" si="69"/>
        <v>474</v>
      </c>
    </row>
    <row r="2184" spans="1:7" x14ac:dyDescent="0.35">
      <c r="A2184" t="str">
        <f t="shared" si="68"/>
        <v>20233122355</v>
      </c>
      <c r="B2184">
        <v>3122355</v>
      </c>
      <c r="C2184" t="s">
        <v>62</v>
      </c>
      <c r="D2184">
        <v>2023</v>
      </c>
      <c r="E2184">
        <v>482</v>
      </c>
      <c r="F2184">
        <v>287</v>
      </c>
      <c r="G2184">
        <f t="shared" si="69"/>
        <v>769</v>
      </c>
    </row>
    <row r="2185" spans="1:7" x14ac:dyDescent="0.35">
      <c r="A2185" t="str">
        <f t="shared" si="68"/>
        <v>20233122454</v>
      </c>
      <c r="B2185">
        <v>3122454</v>
      </c>
      <c r="C2185" t="s">
        <v>63</v>
      </c>
      <c r="D2185">
        <v>2023</v>
      </c>
      <c r="E2185">
        <v>496</v>
      </c>
      <c r="F2185">
        <v>0</v>
      </c>
      <c r="G2185">
        <f t="shared" si="69"/>
        <v>496</v>
      </c>
    </row>
    <row r="2186" spans="1:7" x14ac:dyDescent="0.35">
      <c r="A2186" t="str">
        <f t="shared" si="68"/>
        <v>20233122470</v>
      </c>
      <c r="B2186">
        <v>3122470</v>
      </c>
      <c r="C2186" t="s">
        <v>64</v>
      </c>
      <c r="D2186">
        <v>2023</v>
      </c>
      <c r="E2186">
        <v>145</v>
      </c>
      <c r="F2186">
        <v>38</v>
      </c>
      <c r="G2186">
        <f t="shared" si="69"/>
        <v>183</v>
      </c>
    </row>
    <row r="2187" spans="1:7" x14ac:dyDescent="0.35">
      <c r="A2187" t="str">
        <f t="shared" si="68"/>
        <v>20233123106</v>
      </c>
      <c r="B2187">
        <v>3123106</v>
      </c>
      <c r="C2187" t="s">
        <v>65</v>
      </c>
      <c r="D2187">
        <v>2023</v>
      </c>
      <c r="E2187">
        <v>335</v>
      </c>
      <c r="F2187">
        <v>0</v>
      </c>
      <c r="G2187">
        <f t="shared" si="69"/>
        <v>335</v>
      </c>
    </row>
    <row r="2188" spans="1:7" x14ac:dyDescent="0.35">
      <c r="A2188" t="str">
        <f t="shared" si="68"/>
        <v>20233123700</v>
      </c>
      <c r="B2188">
        <v>3123700</v>
      </c>
      <c r="C2188" t="s">
        <v>66</v>
      </c>
      <c r="D2188">
        <v>2023</v>
      </c>
      <c r="E2188">
        <v>578</v>
      </c>
      <c r="F2188">
        <v>116</v>
      </c>
      <c r="G2188">
        <f t="shared" si="69"/>
        <v>694</v>
      </c>
    </row>
    <row r="2189" spans="1:7" x14ac:dyDescent="0.35">
      <c r="A2189" t="str">
        <f t="shared" si="68"/>
        <v>20233123809</v>
      </c>
      <c r="B2189">
        <v>3123809</v>
      </c>
      <c r="C2189" t="s">
        <v>67</v>
      </c>
      <c r="D2189">
        <v>2023</v>
      </c>
      <c r="E2189">
        <v>382</v>
      </c>
      <c r="F2189">
        <v>0</v>
      </c>
      <c r="G2189">
        <f t="shared" si="69"/>
        <v>382</v>
      </c>
    </row>
    <row r="2190" spans="1:7" x14ac:dyDescent="0.35">
      <c r="A2190" t="str">
        <f t="shared" si="68"/>
        <v>20233124302</v>
      </c>
      <c r="B2190">
        <v>3124302</v>
      </c>
      <c r="C2190" t="s">
        <v>68</v>
      </c>
      <c r="D2190">
        <v>2023</v>
      </c>
      <c r="E2190">
        <v>839</v>
      </c>
      <c r="F2190">
        <v>0</v>
      </c>
      <c r="G2190">
        <f t="shared" si="69"/>
        <v>839</v>
      </c>
    </row>
    <row r="2191" spans="1:7" x14ac:dyDescent="0.35">
      <c r="A2191" t="str">
        <f t="shared" si="68"/>
        <v>20233125408</v>
      </c>
      <c r="B2191">
        <v>3125408</v>
      </c>
      <c r="C2191" t="s">
        <v>69</v>
      </c>
      <c r="D2191">
        <v>2023</v>
      </c>
      <c r="E2191">
        <v>340</v>
      </c>
      <c r="F2191">
        <v>0</v>
      </c>
      <c r="G2191">
        <f t="shared" si="69"/>
        <v>340</v>
      </c>
    </row>
    <row r="2192" spans="1:7" x14ac:dyDescent="0.35">
      <c r="A2192" t="str">
        <f t="shared" si="68"/>
        <v>20233125606</v>
      </c>
      <c r="B2192">
        <v>3125606</v>
      </c>
      <c r="C2192" t="s">
        <v>70</v>
      </c>
      <c r="D2192">
        <v>2023</v>
      </c>
      <c r="E2192">
        <v>492</v>
      </c>
      <c r="F2192">
        <v>25</v>
      </c>
      <c r="G2192">
        <f t="shared" si="69"/>
        <v>517</v>
      </c>
    </row>
    <row r="2193" spans="1:7" x14ac:dyDescent="0.35">
      <c r="A2193" t="str">
        <f t="shared" si="68"/>
        <v>20233125705</v>
      </c>
      <c r="B2193">
        <v>3125705</v>
      </c>
      <c r="C2193" t="s">
        <v>71</v>
      </c>
      <c r="D2193">
        <v>2023</v>
      </c>
      <c r="E2193">
        <v>622</v>
      </c>
      <c r="F2193">
        <v>427</v>
      </c>
      <c r="G2193">
        <f t="shared" si="69"/>
        <v>1049</v>
      </c>
    </row>
    <row r="2194" spans="1:7" x14ac:dyDescent="0.35">
      <c r="A2194" t="str">
        <f t="shared" si="68"/>
        <v>20233125804</v>
      </c>
      <c r="B2194">
        <v>3125804</v>
      </c>
      <c r="C2194" t="s">
        <v>72</v>
      </c>
      <c r="D2194">
        <v>2023</v>
      </c>
      <c r="E2194">
        <v>140</v>
      </c>
      <c r="F2194">
        <v>0</v>
      </c>
      <c r="G2194">
        <f t="shared" si="69"/>
        <v>140</v>
      </c>
    </row>
    <row r="2195" spans="1:7" x14ac:dyDescent="0.35">
      <c r="A2195" t="str">
        <f t="shared" si="68"/>
        <v>20233126208</v>
      </c>
      <c r="B2195">
        <v>3126208</v>
      </c>
      <c r="C2195" t="s">
        <v>73</v>
      </c>
      <c r="D2195">
        <v>2023</v>
      </c>
      <c r="E2195">
        <v>440</v>
      </c>
      <c r="F2195">
        <v>156</v>
      </c>
      <c r="G2195">
        <f t="shared" si="69"/>
        <v>596</v>
      </c>
    </row>
    <row r="2196" spans="1:7" x14ac:dyDescent="0.35">
      <c r="A2196" t="str">
        <f t="shared" si="68"/>
        <v>20233126505</v>
      </c>
      <c r="B2196">
        <v>3126505</v>
      </c>
      <c r="C2196" t="s">
        <v>74</v>
      </c>
      <c r="D2196">
        <v>2023</v>
      </c>
      <c r="E2196">
        <v>131</v>
      </c>
      <c r="F2196">
        <v>9</v>
      </c>
      <c r="G2196">
        <f t="shared" si="69"/>
        <v>140</v>
      </c>
    </row>
    <row r="2197" spans="1:7" x14ac:dyDescent="0.35">
      <c r="A2197" t="str">
        <f t="shared" si="68"/>
        <v>20233126604</v>
      </c>
      <c r="B2197">
        <v>3126604</v>
      </c>
      <c r="C2197" t="s">
        <v>75</v>
      </c>
      <c r="D2197">
        <v>2023</v>
      </c>
      <c r="E2197">
        <v>279</v>
      </c>
      <c r="F2197">
        <v>50</v>
      </c>
      <c r="G2197">
        <f t="shared" si="69"/>
        <v>329</v>
      </c>
    </row>
    <row r="2198" spans="1:7" x14ac:dyDescent="0.35">
      <c r="A2198" t="str">
        <f t="shared" si="68"/>
        <v>20233126703</v>
      </c>
      <c r="B2198">
        <v>3126703</v>
      </c>
      <c r="C2198" t="s">
        <v>76</v>
      </c>
      <c r="D2198">
        <v>2023</v>
      </c>
      <c r="E2198">
        <v>828</v>
      </c>
      <c r="F2198">
        <v>185</v>
      </c>
      <c r="G2198">
        <f t="shared" si="69"/>
        <v>1013</v>
      </c>
    </row>
    <row r="2199" spans="1:7" x14ac:dyDescent="0.35">
      <c r="A2199" t="str">
        <f t="shared" si="68"/>
        <v>20233126752</v>
      </c>
      <c r="B2199">
        <v>3126752</v>
      </c>
      <c r="C2199" t="s">
        <v>77</v>
      </c>
      <c r="D2199">
        <v>2023</v>
      </c>
      <c r="E2199">
        <v>206</v>
      </c>
      <c r="F2199">
        <v>0</v>
      </c>
      <c r="G2199">
        <f t="shared" si="69"/>
        <v>206</v>
      </c>
    </row>
    <row r="2200" spans="1:7" x14ac:dyDescent="0.35">
      <c r="A2200" t="str">
        <f t="shared" si="68"/>
        <v>20233126802</v>
      </c>
      <c r="B2200">
        <v>3126802</v>
      </c>
      <c r="C2200" t="s">
        <v>78</v>
      </c>
      <c r="D2200">
        <v>2023</v>
      </c>
      <c r="E2200">
        <v>358</v>
      </c>
      <c r="F2200">
        <v>164</v>
      </c>
      <c r="G2200">
        <f t="shared" si="69"/>
        <v>522</v>
      </c>
    </row>
    <row r="2201" spans="1:7" x14ac:dyDescent="0.35">
      <c r="A2201" t="str">
        <f t="shared" si="68"/>
        <v>20233126901</v>
      </c>
      <c r="B2201">
        <v>3126901</v>
      </c>
      <c r="C2201" t="s">
        <v>79</v>
      </c>
      <c r="D2201">
        <v>2023</v>
      </c>
      <c r="E2201">
        <v>498</v>
      </c>
      <c r="F2201">
        <v>0</v>
      </c>
      <c r="G2201">
        <f t="shared" si="69"/>
        <v>498</v>
      </c>
    </row>
    <row r="2202" spans="1:7" x14ac:dyDescent="0.35">
      <c r="A2202" t="str">
        <f t="shared" si="68"/>
        <v>20233126950</v>
      </c>
      <c r="B2202">
        <v>3126950</v>
      </c>
      <c r="C2202" t="s">
        <v>80</v>
      </c>
      <c r="D2202">
        <v>2023</v>
      </c>
      <c r="E2202">
        <v>100</v>
      </c>
      <c r="F2202">
        <v>93</v>
      </c>
      <c r="G2202">
        <f t="shared" si="69"/>
        <v>193</v>
      </c>
    </row>
    <row r="2203" spans="1:7" x14ac:dyDescent="0.35">
      <c r="A2203" t="str">
        <f t="shared" si="68"/>
        <v>20233127057</v>
      </c>
      <c r="B2203">
        <v>3127057</v>
      </c>
      <c r="C2203" t="s">
        <v>81</v>
      </c>
      <c r="D2203">
        <v>2023</v>
      </c>
      <c r="E2203">
        <v>187</v>
      </c>
      <c r="F2203">
        <v>57</v>
      </c>
      <c r="G2203">
        <f t="shared" si="69"/>
        <v>244</v>
      </c>
    </row>
    <row r="2204" spans="1:7" x14ac:dyDescent="0.35">
      <c r="A2204" t="str">
        <f t="shared" si="68"/>
        <v>20233127073</v>
      </c>
      <c r="B2204">
        <v>3127073</v>
      </c>
      <c r="C2204" t="s">
        <v>82</v>
      </c>
      <c r="D2204">
        <v>2023</v>
      </c>
      <c r="E2204">
        <v>221</v>
      </c>
      <c r="F2204">
        <v>0</v>
      </c>
      <c r="G2204">
        <f t="shared" si="69"/>
        <v>221</v>
      </c>
    </row>
    <row r="2205" spans="1:7" x14ac:dyDescent="0.35">
      <c r="A2205" t="str">
        <f t="shared" si="68"/>
        <v>20233127305</v>
      </c>
      <c r="B2205">
        <v>3127305</v>
      </c>
      <c r="C2205" t="s">
        <v>83</v>
      </c>
      <c r="D2205">
        <v>2023</v>
      </c>
      <c r="E2205">
        <v>392</v>
      </c>
      <c r="F2205">
        <v>0</v>
      </c>
      <c r="G2205">
        <f t="shared" si="69"/>
        <v>392</v>
      </c>
    </row>
    <row r="2206" spans="1:7" x14ac:dyDescent="0.35">
      <c r="A2206" t="str">
        <f t="shared" si="68"/>
        <v>20233127339</v>
      </c>
      <c r="B2206">
        <v>3127339</v>
      </c>
      <c r="C2206" t="s">
        <v>84</v>
      </c>
      <c r="D2206">
        <v>2023</v>
      </c>
      <c r="E2206">
        <v>112</v>
      </c>
      <c r="F2206">
        <v>99</v>
      </c>
      <c r="G2206">
        <f t="shared" si="69"/>
        <v>211</v>
      </c>
    </row>
    <row r="2207" spans="1:7" x14ac:dyDescent="0.35">
      <c r="A2207" t="str">
        <f t="shared" si="68"/>
        <v>20233127354</v>
      </c>
      <c r="B2207">
        <v>3127354</v>
      </c>
      <c r="C2207" t="s">
        <v>85</v>
      </c>
      <c r="D2207">
        <v>2023</v>
      </c>
      <c r="E2207">
        <v>162</v>
      </c>
      <c r="F2207">
        <v>0</v>
      </c>
      <c r="G2207">
        <f t="shared" si="69"/>
        <v>162</v>
      </c>
    </row>
    <row r="2208" spans="1:7" x14ac:dyDescent="0.35">
      <c r="A2208" t="str">
        <f t="shared" si="68"/>
        <v>20233127370</v>
      </c>
      <c r="B2208">
        <v>3127370</v>
      </c>
      <c r="C2208" t="s">
        <v>86</v>
      </c>
      <c r="D2208">
        <v>2023</v>
      </c>
      <c r="E2208">
        <v>196</v>
      </c>
      <c r="F2208">
        <v>0</v>
      </c>
      <c r="G2208">
        <f t="shared" si="69"/>
        <v>196</v>
      </c>
    </row>
    <row r="2209" spans="1:7" x14ac:dyDescent="0.35">
      <c r="A2209" t="str">
        <f t="shared" si="68"/>
        <v>20233127503</v>
      </c>
      <c r="B2209">
        <v>3127503</v>
      </c>
      <c r="C2209" t="s">
        <v>87</v>
      </c>
      <c r="D2209">
        <v>2023</v>
      </c>
      <c r="E2209">
        <v>344</v>
      </c>
      <c r="F2209">
        <v>0</v>
      </c>
      <c r="G2209">
        <f t="shared" si="69"/>
        <v>344</v>
      </c>
    </row>
    <row r="2210" spans="1:7" x14ac:dyDescent="0.35">
      <c r="A2210" t="str">
        <f t="shared" si="68"/>
        <v>20233127602</v>
      </c>
      <c r="B2210">
        <v>3127602</v>
      </c>
      <c r="C2210" t="s">
        <v>88</v>
      </c>
      <c r="D2210">
        <v>2023</v>
      </c>
      <c r="E2210">
        <v>700</v>
      </c>
      <c r="F2210">
        <v>42</v>
      </c>
      <c r="G2210">
        <f t="shared" si="69"/>
        <v>742</v>
      </c>
    </row>
    <row r="2211" spans="1:7" x14ac:dyDescent="0.35">
      <c r="A2211" t="str">
        <f t="shared" si="68"/>
        <v>20233127701</v>
      </c>
      <c r="B2211">
        <v>3127701</v>
      </c>
      <c r="C2211" t="s">
        <v>89</v>
      </c>
      <c r="D2211">
        <v>2023</v>
      </c>
      <c r="E2211">
        <v>6589</v>
      </c>
      <c r="F2211">
        <v>2197</v>
      </c>
      <c r="G2211">
        <f t="shared" si="69"/>
        <v>8786</v>
      </c>
    </row>
    <row r="2212" spans="1:7" x14ac:dyDescent="0.35">
      <c r="A2212" t="str">
        <f t="shared" si="68"/>
        <v>20233127800</v>
      </c>
      <c r="B2212">
        <v>3127800</v>
      </c>
      <c r="C2212" t="s">
        <v>90</v>
      </c>
      <c r="D2212">
        <v>2023</v>
      </c>
      <c r="E2212">
        <v>842</v>
      </c>
      <c r="F2212">
        <v>385</v>
      </c>
      <c r="G2212">
        <f t="shared" si="69"/>
        <v>1227</v>
      </c>
    </row>
    <row r="2213" spans="1:7" x14ac:dyDescent="0.35">
      <c r="A2213" t="str">
        <f t="shared" si="68"/>
        <v>20233128006</v>
      </c>
      <c r="B2213">
        <v>3128006</v>
      </c>
      <c r="C2213" t="s">
        <v>91</v>
      </c>
      <c r="D2213">
        <v>2023</v>
      </c>
      <c r="E2213">
        <v>1268</v>
      </c>
      <c r="F2213">
        <v>0</v>
      </c>
      <c r="G2213">
        <f t="shared" si="69"/>
        <v>1268</v>
      </c>
    </row>
    <row r="2214" spans="1:7" x14ac:dyDescent="0.35">
      <c r="A2214" t="str">
        <f t="shared" si="68"/>
        <v>20233128253</v>
      </c>
      <c r="B2214">
        <v>3128253</v>
      </c>
      <c r="C2214" t="s">
        <v>92</v>
      </c>
      <c r="D2214">
        <v>2023</v>
      </c>
      <c r="E2214">
        <v>318</v>
      </c>
      <c r="F2214">
        <v>0</v>
      </c>
      <c r="G2214">
        <f t="shared" si="69"/>
        <v>318</v>
      </c>
    </row>
    <row r="2215" spans="1:7" x14ac:dyDescent="0.35">
      <c r="A2215" t="str">
        <f t="shared" si="68"/>
        <v>20233129608</v>
      </c>
      <c r="B2215">
        <v>3129608</v>
      </c>
      <c r="C2215" t="s">
        <v>93</v>
      </c>
      <c r="D2215">
        <v>2023</v>
      </c>
      <c r="E2215">
        <v>419</v>
      </c>
      <c r="F2215">
        <v>0</v>
      </c>
      <c r="G2215">
        <f t="shared" si="69"/>
        <v>419</v>
      </c>
    </row>
    <row r="2216" spans="1:7" x14ac:dyDescent="0.35">
      <c r="A2216" t="str">
        <f t="shared" si="68"/>
        <v>20233129657</v>
      </c>
      <c r="B2216">
        <v>3129657</v>
      </c>
      <c r="C2216" t="s">
        <v>94</v>
      </c>
      <c r="D2216">
        <v>2023</v>
      </c>
      <c r="E2216">
        <v>201</v>
      </c>
      <c r="F2216">
        <v>131</v>
      </c>
      <c r="G2216">
        <f t="shared" si="69"/>
        <v>332</v>
      </c>
    </row>
    <row r="2217" spans="1:7" x14ac:dyDescent="0.35">
      <c r="A2217" t="str">
        <f t="shared" si="68"/>
        <v>20233130051</v>
      </c>
      <c r="B2217">
        <v>3130051</v>
      </c>
      <c r="C2217" t="s">
        <v>95</v>
      </c>
      <c r="D2217">
        <v>2023</v>
      </c>
      <c r="E2217">
        <v>402</v>
      </c>
      <c r="F2217">
        <v>0</v>
      </c>
      <c r="G2217">
        <f t="shared" si="69"/>
        <v>402</v>
      </c>
    </row>
    <row r="2218" spans="1:7" x14ac:dyDescent="0.35">
      <c r="A2218" t="str">
        <f t="shared" si="68"/>
        <v>20233130556</v>
      </c>
      <c r="B2218">
        <v>3130556</v>
      </c>
      <c r="C2218" t="s">
        <v>96</v>
      </c>
      <c r="D2218">
        <v>2023</v>
      </c>
      <c r="E2218">
        <v>383</v>
      </c>
      <c r="F2218">
        <v>0</v>
      </c>
      <c r="G2218">
        <f t="shared" si="69"/>
        <v>383</v>
      </c>
    </row>
    <row r="2219" spans="1:7" x14ac:dyDescent="0.35">
      <c r="A2219" t="str">
        <f t="shared" si="68"/>
        <v>20233130655</v>
      </c>
      <c r="B2219">
        <v>3130655</v>
      </c>
      <c r="C2219" t="s">
        <v>97</v>
      </c>
      <c r="D2219">
        <v>2023</v>
      </c>
      <c r="E2219">
        <v>399</v>
      </c>
      <c r="F2219">
        <v>54</v>
      </c>
      <c r="G2219">
        <f t="shared" si="69"/>
        <v>453</v>
      </c>
    </row>
    <row r="2220" spans="1:7" x14ac:dyDescent="0.35">
      <c r="A2220" t="str">
        <f t="shared" si="68"/>
        <v>20233130903</v>
      </c>
      <c r="B2220">
        <v>3130903</v>
      </c>
      <c r="C2220" t="s">
        <v>98</v>
      </c>
      <c r="D2220">
        <v>2023</v>
      </c>
      <c r="E2220">
        <v>1068</v>
      </c>
      <c r="F2220">
        <v>58</v>
      </c>
      <c r="G2220">
        <f t="shared" si="69"/>
        <v>1126</v>
      </c>
    </row>
    <row r="2221" spans="1:7" x14ac:dyDescent="0.35">
      <c r="A2221" t="str">
        <f t="shared" si="68"/>
        <v>20233131109</v>
      </c>
      <c r="B2221">
        <v>3131109</v>
      </c>
      <c r="C2221" t="s">
        <v>99</v>
      </c>
      <c r="D2221">
        <v>2023</v>
      </c>
      <c r="E2221">
        <v>399</v>
      </c>
      <c r="F2221">
        <v>0</v>
      </c>
      <c r="G2221">
        <f t="shared" si="69"/>
        <v>399</v>
      </c>
    </row>
    <row r="2222" spans="1:7" x14ac:dyDescent="0.35">
      <c r="A2222" t="str">
        <f t="shared" si="68"/>
        <v>20233131208</v>
      </c>
      <c r="B2222">
        <v>3131208</v>
      </c>
      <c r="C2222" t="s">
        <v>100</v>
      </c>
      <c r="D2222">
        <v>2023</v>
      </c>
      <c r="E2222">
        <v>1062</v>
      </c>
      <c r="F2222">
        <v>507</v>
      </c>
      <c r="G2222">
        <f t="shared" si="69"/>
        <v>1569</v>
      </c>
    </row>
    <row r="2223" spans="1:7" x14ac:dyDescent="0.35">
      <c r="A2223" t="str">
        <f t="shared" si="68"/>
        <v>20233131802</v>
      </c>
      <c r="B2223">
        <v>3131802</v>
      </c>
      <c r="C2223" t="s">
        <v>101</v>
      </c>
      <c r="D2223">
        <v>2023</v>
      </c>
      <c r="E2223">
        <v>563</v>
      </c>
      <c r="F2223">
        <v>0</v>
      </c>
      <c r="G2223">
        <f t="shared" si="69"/>
        <v>563</v>
      </c>
    </row>
    <row r="2224" spans="1:7" x14ac:dyDescent="0.35">
      <c r="A2224" t="str">
        <f t="shared" si="68"/>
        <v>20233132008</v>
      </c>
      <c r="B2224">
        <v>3132008</v>
      </c>
      <c r="C2224" t="s">
        <v>102</v>
      </c>
      <c r="D2224">
        <v>2023</v>
      </c>
      <c r="E2224">
        <v>163</v>
      </c>
      <c r="F2224">
        <v>14</v>
      </c>
      <c r="G2224">
        <f t="shared" si="69"/>
        <v>177</v>
      </c>
    </row>
    <row r="2225" spans="1:7" x14ac:dyDescent="0.35">
      <c r="A2225" t="str">
        <f t="shared" si="68"/>
        <v>20233132107</v>
      </c>
      <c r="B2225">
        <v>3132107</v>
      </c>
      <c r="C2225" t="s">
        <v>103</v>
      </c>
      <c r="D2225">
        <v>2023</v>
      </c>
      <c r="E2225">
        <v>882</v>
      </c>
      <c r="F2225">
        <v>815</v>
      </c>
      <c r="G2225">
        <f t="shared" si="69"/>
        <v>1697</v>
      </c>
    </row>
    <row r="2226" spans="1:7" x14ac:dyDescent="0.35">
      <c r="A2226" t="str">
        <f t="shared" si="68"/>
        <v>20233132305</v>
      </c>
      <c r="B2226">
        <v>3132305</v>
      </c>
      <c r="C2226" t="s">
        <v>104</v>
      </c>
      <c r="D2226">
        <v>2023</v>
      </c>
      <c r="E2226">
        <v>498</v>
      </c>
      <c r="F2226">
        <v>379</v>
      </c>
      <c r="G2226">
        <f t="shared" si="69"/>
        <v>877</v>
      </c>
    </row>
    <row r="2227" spans="1:7" x14ac:dyDescent="0.35">
      <c r="A2227" t="str">
        <f t="shared" si="68"/>
        <v>20233132503</v>
      </c>
      <c r="B2227">
        <v>3132503</v>
      </c>
      <c r="C2227" t="s">
        <v>105</v>
      </c>
      <c r="D2227">
        <v>2023</v>
      </c>
      <c r="E2227">
        <v>1540</v>
      </c>
      <c r="F2227">
        <v>270</v>
      </c>
      <c r="G2227">
        <f t="shared" si="69"/>
        <v>1810</v>
      </c>
    </row>
    <row r="2228" spans="1:7" x14ac:dyDescent="0.35">
      <c r="A2228" t="str">
        <f t="shared" si="68"/>
        <v>20233132701</v>
      </c>
      <c r="B2228">
        <v>3132701</v>
      </c>
      <c r="C2228" t="s">
        <v>106</v>
      </c>
      <c r="D2228">
        <v>2023</v>
      </c>
      <c r="E2228">
        <v>559</v>
      </c>
      <c r="F2228">
        <v>374</v>
      </c>
      <c r="G2228">
        <f t="shared" si="69"/>
        <v>933</v>
      </c>
    </row>
    <row r="2229" spans="1:7" x14ac:dyDescent="0.35">
      <c r="A2229" t="str">
        <f t="shared" si="68"/>
        <v>20233133204</v>
      </c>
      <c r="B2229">
        <v>3133204</v>
      </c>
      <c r="C2229" t="s">
        <v>107</v>
      </c>
      <c r="D2229">
        <v>2023</v>
      </c>
      <c r="E2229">
        <v>574</v>
      </c>
      <c r="F2229">
        <v>0</v>
      </c>
      <c r="G2229">
        <f t="shared" si="69"/>
        <v>574</v>
      </c>
    </row>
    <row r="2230" spans="1:7" x14ac:dyDescent="0.35">
      <c r="A2230" t="str">
        <f t="shared" si="68"/>
        <v>20233133303</v>
      </c>
      <c r="B2230">
        <v>3133303</v>
      </c>
      <c r="C2230" t="s">
        <v>108</v>
      </c>
      <c r="D2230">
        <v>2023</v>
      </c>
      <c r="E2230">
        <v>885</v>
      </c>
      <c r="F2230">
        <v>177</v>
      </c>
      <c r="G2230">
        <f t="shared" si="69"/>
        <v>1062</v>
      </c>
    </row>
    <row r="2231" spans="1:7" x14ac:dyDescent="0.35">
      <c r="A2231" t="str">
        <f t="shared" si="68"/>
        <v>20233134004</v>
      </c>
      <c r="B2231">
        <v>3134004</v>
      </c>
      <c r="C2231" t="s">
        <v>109</v>
      </c>
      <c r="D2231">
        <v>2023</v>
      </c>
      <c r="E2231">
        <v>524</v>
      </c>
      <c r="F2231">
        <v>248</v>
      </c>
      <c r="G2231">
        <f t="shared" si="69"/>
        <v>772</v>
      </c>
    </row>
    <row r="2232" spans="1:7" x14ac:dyDescent="0.35">
      <c r="A2232" t="str">
        <f t="shared" si="68"/>
        <v>20233134103</v>
      </c>
      <c r="B2232">
        <v>3134103</v>
      </c>
      <c r="C2232" t="s">
        <v>110</v>
      </c>
      <c r="D2232">
        <v>2023</v>
      </c>
      <c r="E2232">
        <v>237</v>
      </c>
      <c r="F2232">
        <v>158</v>
      </c>
      <c r="G2232">
        <f t="shared" si="69"/>
        <v>395</v>
      </c>
    </row>
    <row r="2233" spans="1:7" x14ac:dyDescent="0.35">
      <c r="A2233" t="str">
        <f t="shared" si="68"/>
        <v>20233134707</v>
      </c>
      <c r="B2233">
        <v>3134707</v>
      </c>
      <c r="C2233" t="s">
        <v>111</v>
      </c>
      <c r="D2233">
        <v>2023</v>
      </c>
      <c r="E2233">
        <v>655</v>
      </c>
      <c r="F2233">
        <v>28</v>
      </c>
      <c r="G2233">
        <f t="shared" si="69"/>
        <v>683</v>
      </c>
    </row>
    <row r="2234" spans="1:7" x14ac:dyDescent="0.35">
      <c r="A2234" t="str">
        <f t="shared" si="68"/>
        <v>20233135050</v>
      </c>
      <c r="B2234">
        <v>3135050</v>
      </c>
      <c r="C2234" t="s">
        <v>112</v>
      </c>
      <c r="D2234">
        <v>2023</v>
      </c>
      <c r="E2234">
        <v>969</v>
      </c>
      <c r="F2234">
        <v>190</v>
      </c>
      <c r="G2234">
        <f t="shared" si="69"/>
        <v>1159</v>
      </c>
    </row>
    <row r="2235" spans="1:7" x14ac:dyDescent="0.35">
      <c r="A2235" t="str">
        <f t="shared" si="68"/>
        <v>20233135076</v>
      </c>
      <c r="B2235">
        <v>3135076</v>
      </c>
      <c r="C2235" t="s">
        <v>113</v>
      </c>
      <c r="D2235">
        <v>2023</v>
      </c>
      <c r="E2235">
        <v>223</v>
      </c>
      <c r="F2235">
        <v>0</v>
      </c>
      <c r="G2235">
        <f t="shared" si="69"/>
        <v>223</v>
      </c>
    </row>
    <row r="2236" spans="1:7" x14ac:dyDescent="0.35">
      <c r="A2236" t="str">
        <f t="shared" si="68"/>
        <v>20233135100</v>
      </c>
      <c r="B2236">
        <v>3135100</v>
      </c>
      <c r="C2236" t="s">
        <v>114</v>
      </c>
      <c r="D2236">
        <v>2023</v>
      </c>
      <c r="E2236">
        <v>1651</v>
      </c>
      <c r="F2236">
        <v>466</v>
      </c>
      <c r="G2236">
        <f t="shared" si="69"/>
        <v>2117</v>
      </c>
    </row>
    <row r="2237" spans="1:7" x14ac:dyDescent="0.35">
      <c r="A2237" t="str">
        <f t="shared" si="68"/>
        <v>20233135209</v>
      </c>
      <c r="B2237">
        <v>3135209</v>
      </c>
      <c r="C2237" t="s">
        <v>115</v>
      </c>
      <c r="D2237">
        <v>2023</v>
      </c>
      <c r="E2237">
        <v>1205</v>
      </c>
      <c r="F2237">
        <v>717</v>
      </c>
      <c r="G2237">
        <f t="shared" si="69"/>
        <v>1922</v>
      </c>
    </row>
    <row r="2238" spans="1:7" x14ac:dyDescent="0.35">
      <c r="A2238" t="str">
        <f t="shared" si="68"/>
        <v>20233135357</v>
      </c>
      <c r="B2238">
        <v>3135357</v>
      </c>
      <c r="C2238" t="s">
        <v>116</v>
      </c>
      <c r="D2238">
        <v>2023</v>
      </c>
      <c r="E2238">
        <v>274</v>
      </c>
      <c r="F2238">
        <v>281</v>
      </c>
      <c r="G2238">
        <f t="shared" si="69"/>
        <v>555</v>
      </c>
    </row>
    <row r="2239" spans="1:7" x14ac:dyDescent="0.35">
      <c r="A2239" t="str">
        <f t="shared" si="68"/>
        <v>20233135456</v>
      </c>
      <c r="B2239">
        <v>3135456</v>
      </c>
      <c r="C2239" t="s">
        <v>117</v>
      </c>
      <c r="D2239">
        <v>2023</v>
      </c>
      <c r="E2239">
        <v>129</v>
      </c>
      <c r="F2239">
        <v>0</v>
      </c>
      <c r="G2239">
        <f t="shared" si="69"/>
        <v>129</v>
      </c>
    </row>
    <row r="2240" spans="1:7" x14ac:dyDescent="0.35">
      <c r="A2240" t="str">
        <f t="shared" si="68"/>
        <v>20233135605</v>
      </c>
      <c r="B2240">
        <v>3135605</v>
      </c>
      <c r="C2240" t="s">
        <v>118</v>
      </c>
      <c r="D2240">
        <v>2023</v>
      </c>
      <c r="E2240">
        <v>415</v>
      </c>
      <c r="F2240">
        <v>0</v>
      </c>
      <c r="G2240">
        <f t="shared" si="69"/>
        <v>415</v>
      </c>
    </row>
    <row r="2241" spans="1:7" x14ac:dyDescent="0.35">
      <c r="A2241" t="str">
        <f t="shared" si="68"/>
        <v>20233135803</v>
      </c>
      <c r="B2241">
        <v>3135803</v>
      </c>
      <c r="C2241" t="s">
        <v>119</v>
      </c>
      <c r="D2241">
        <v>2023</v>
      </c>
      <c r="E2241">
        <v>831</v>
      </c>
      <c r="F2241">
        <v>100</v>
      </c>
      <c r="G2241">
        <f t="shared" si="69"/>
        <v>931</v>
      </c>
    </row>
    <row r="2242" spans="1:7" x14ac:dyDescent="0.35">
      <c r="A2242" t="str">
        <f t="shared" si="68"/>
        <v>20233136009</v>
      </c>
      <c r="B2242">
        <v>3136009</v>
      </c>
      <c r="C2242" t="s">
        <v>120</v>
      </c>
      <c r="D2242">
        <v>2023</v>
      </c>
      <c r="E2242">
        <v>789</v>
      </c>
      <c r="F2242">
        <v>418</v>
      </c>
      <c r="G2242">
        <f t="shared" si="69"/>
        <v>1207</v>
      </c>
    </row>
    <row r="2243" spans="1:7" x14ac:dyDescent="0.35">
      <c r="A2243" t="str">
        <f t="shared" ref="A2243:A2306" si="70">D2243&amp;B2243</f>
        <v>20233136405</v>
      </c>
      <c r="B2243">
        <v>3136405</v>
      </c>
      <c r="C2243" t="s">
        <v>121</v>
      </c>
      <c r="D2243">
        <v>2023</v>
      </c>
      <c r="E2243">
        <v>243</v>
      </c>
      <c r="F2243">
        <v>227</v>
      </c>
      <c r="G2243">
        <f t="shared" ref="G2243:G2306" si="71">SUM(E2243:F2243)</f>
        <v>470</v>
      </c>
    </row>
    <row r="2244" spans="1:7" x14ac:dyDescent="0.35">
      <c r="A2244" t="str">
        <f t="shared" si="70"/>
        <v>20233136504</v>
      </c>
      <c r="B2244">
        <v>3136504</v>
      </c>
      <c r="C2244" t="s">
        <v>122</v>
      </c>
      <c r="D2244">
        <v>2023</v>
      </c>
      <c r="E2244">
        <v>53</v>
      </c>
      <c r="F2244">
        <v>57</v>
      </c>
      <c r="G2244">
        <f t="shared" si="71"/>
        <v>110</v>
      </c>
    </row>
    <row r="2245" spans="1:7" x14ac:dyDescent="0.35">
      <c r="A2245" t="str">
        <f t="shared" si="70"/>
        <v>20233136520</v>
      </c>
      <c r="B2245">
        <v>3136520</v>
      </c>
      <c r="C2245" t="s">
        <v>123</v>
      </c>
      <c r="D2245">
        <v>2023</v>
      </c>
      <c r="E2245">
        <v>253</v>
      </c>
      <c r="F2245">
        <v>0</v>
      </c>
      <c r="G2245">
        <f t="shared" si="71"/>
        <v>253</v>
      </c>
    </row>
    <row r="2246" spans="1:7" x14ac:dyDescent="0.35">
      <c r="A2246" t="str">
        <f t="shared" si="70"/>
        <v>20233136553</v>
      </c>
      <c r="B2246">
        <v>3136553</v>
      </c>
      <c r="C2246" t="s">
        <v>124</v>
      </c>
      <c r="D2246">
        <v>2023</v>
      </c>
      <c r="E2246">
        <v>290</v>
      </c>
      <c r="F2246">
        <v>0</v>
      </c>
      <c r="G2246">
        <f t="shared" si="71"/>
        <v>290</v>
      </c>
    </row>
    <row r="2247" spans="1:7" x14ac:dyDescent="0.35">
      <c r="A2247" t="str">
        <f t="shared" si="70"/>
        <v>20233136579</v>
      </c>
      <c r="B2247">
        <v>3136579</v>
      </c>
      <c r="C2247" t="s">
        <v>125</v>
      </c>
      <c r="D2247">
        <v>2023</v>
      </c>
      <c r="E2247">
        <v>220</v>
      </c>
      <c r="F2247">
        <v>0</v>
      </c>
      <c r="G2247">
        <f t="shared" si="71"/>
        <v>220</v>
      </c>
    </row>
    <row r="2248" spans="1:7" x14ac:dyDescent="0.35">
      <c r="A2248" t="str">
        <f t="shared" si="70"/>
        <v>20233136801</v>
      </c>
      <c r="B2248">
        <v>3136801</v>
      </c>
      <c r="C2248" t="s">
        <v>126</v>
      </c>
      <c r="D2248">
        <v>2023</v>
      </c>
      <c r="E2248">
        <v>213</v>
      </c>
      <c r="F2248">
        <v>0</v>
      </c>
      <c r="G2248">
        <f t="shared" si="71"/>
        <v>213</v>
      </c>
    </row>
    <row r="2249" spans="1:7" x14ac:dyDescent="0.35">
      <c r="A2249" t="str">
        <f t="shared" si="70"/>
        <v>20233136959</v>
      </c>
      <c r="B2249">
        <v>3136959</v>
      </c>
      <c r="C2249" t="s">
        <v>127</v>
      </c>
      <c r="D2249">
        <v>2023</v>
      </c>
      <c r="E2249">
        <v>250</v>
      </c>
      <c r="F2249">
        <v>112</v>
      </c>
      <c r="G2249">
        <f t="shared" si="71"/>
        <v>362</v>
      </c>
    </row>
    <row r="2250" spans="1:7" x14ac:dyDescent="0.35">
      <c r="A2250" t="str">
        <f t="shared" si="70"/>
        <v>20233137007</v>
      </c>
      <c r="B2250">
        <v>3137007</v>
      </c>
      <c r="C2250" t="s">
        <v>128</v>
      </c>
      <c r="D2250">
        <v>2023</v>
      </c>
      <c r="E2250">
        <v>798</v>
      </c>
      <c r="F2250">
        <v>124</v>
      </c>
      <c r="G2250">
        <f t="shared" si="71"/>
        <v>922</v>
      </c>
    </row>
    <row r="2251" spans="1:7" x14ac:dyDescent="0.35">
      <c r="A2251" t="str">
        <f t="shared" si="70"/>
        <v>20233137304</v>
      </c>
      <c r="B2251">
        <v>3137304</v>
      </c>
      <c r="C2251" t="s">
        <v>129</v>
      </c>
      <c r="D2251">
        <v>2023</v>
      </c>
      <c r="E2251">
        <v>218</v>
      </c>
      <c r="F2251">
        <v>0</v>
      </c>
      <c r="G2251">
        <f t="shared" si="71"/>
        <v>218</v>
      </c>
    </row>
    <row r="2252" spans="1:7" x14ac:dyDescent="0.35">
      <c r="A2252" t="str">
        <f t="shared" si="70"/>
        <v>20233138104</v>
      </c>
      <c r="B2252">
        <v>3138104</v>
      </c>
      <c r="C2252" t="s">
        <v>130</v>
      </c>
      <c r="D2252">
        <v>2023</v>
      </c>
      <c r="E2252">
        <v>384</v>
      </c>
      <c r="F2252">
        <v>98</v>
      </c>
      <c r="G2252">
        <f t="shared" si="71"/>
        <v>482</v>
      </c>
    </row>
    <row r="2253" spans="1:7" x14ac:dyDescent="0.35">
      <c r="A2253" t="str">
        <f t="shared" si="70"/>
        <v>20233138351</v>
      </c>
      <c r="B2253">
        <v>3138351</v>
      </c>
      <c r="C2253" t="s">
        <v>131</v>
      </c>
      <c r="D2253">
        <v>2023</v>
      </c>
      <c r="E2253">
        <v>209</v>
      </c>
      <c r="F2253">
        <v>54</v>
      </c>
      <c r="G2253">
        <f t="shared" si="71"/>
        <v>263</v>
      </c>
    </row>
    <row r="2254" spans="1:7" x14ac:dyDescent="0.35">
      <c r="A2254" t="str">
        <f t="shared" si="70"/>
        <v>20233138658</v>
      </c>
      <c r="B2254">
        <v>3138658</v>
      </c>
      <c r="C2254" t="s">
        <v>132</v>
      </c>
      <c r="D2254">
        <v>2023</v>
      </c>
      <c r="E2254">
        <v>587</v>
      </c>
      <c r="F2254">
        <v>203</v>
      </c>
      <c r="G2254">
        <f t="shared" si="71"/>
        <v>790</v>
      </c>
    </row>
    <row r="2255" spans="1:7" x14ac:dyDescent="0.35">
      <c r="A2255" t="str">
        <f t="shared" si="70"/>
        <v>20233138682</v>
      </c>
      <c r="B2255">
        <v>3138682</v>
      </c>
      <c r="C2255" t="s">
        <v>133</v>
      </c>
      <c r="D2255">
        <v>2023</v>
      </c>
      <c r="E2255">
        <v>203</v>
      </c>
      <c r="F2255">
        <v>45</v>
      </c>
      <c r="G2255">
        <f t="shared" si="71"/>
        <v>248</v>
      </c>
    </row>
    <row r="2256" spans="1:7" x14ac:dyDescent="0.35">
      <c r="A2256" t="str">
        <f t="shared" si="70"/>
        <v>20233138906</v>
      </c>
      <c r="B2256">
        <v>3138906</v>
      </c>
      <c r="C2256" t="s">
        <v>134</v>
      </c>
      <c r="D2256">
        <v>2023</v>
      </c>
      <c r="E2256">
        <v>420</v>
      </c>
      <c r="F2256">
        <v>0</v>
      </c>
      <c r="G2256">
        <f t="shared" si="71"/>
        <v>420</v>
      </c>
    </row>
    <row r="2257" spans="1:7" x14ac:dyDescent="0.35">
      <c r="A2257" t="str">
        <f t="shared" si="70"/>
        <v>20233139201</v>
      </c>
      <c r="B2257">
        <v>3139201</v>
      </c>
      <c r="C2257" t="s">
        <v>135</v>
      </c>
      <c r="D2257">
        <v>2023</v>
      </c>
      <c r="E2257">
        <v>359</v>
      </c>
      <c r="F2257">
        <v>127</v>
      </c>
      <c r="G2257">
        <f t="shared" si="71"/>
        <v>486</v>
      </c>
    </row>
    <row r="2258" spans="1:7" x14ac:dyDescent="0.35">
      <c r="A2258" t="str">
        <f t="shared" si="70"/>
        <v>20233139250</v>
      </c>
      <c r="B2258">
        <v>3139250</v>
      </c>
      <c r="C2258" t="s">
        <v>136</v>
      </c>
      <c r="D2258">
        <v>2023</v>
      </c>
      <c r="E2258">
        <v>305</v>
      </c>
      <c r="F2258">
        <v>0</v>
      </c>
      <c r="G2258">
        <f t="shared" si="71"/>
        <v>305</v>
      </c>
    </row>
    <row r="2259" spans="1:7" x14ac:dyDescent="0.35">
      <c r="A2259" t="str">
        <f t="shared" si="70"/>
        <v>20233139300</v>
      </c>
      <c r="B2259">
        <v>3139300</v>
      </c>
      <c r="C2259" t="s">
        <v>137</v>
      </c>
      <c r="D2259">
        <v>2023</v>
      </c>
      <c r="E2259">
        <v>720</v>
      </c>
      <c r="F2259">
        <v>315</v>
      </c>
      <c r="G2259">
        <f t="shared" si="71"/>
        <v>1035</v>
      </c>
    </row>
    <row r="2260" spans="1:7" x14ac:dyDescent="0.35">
      <c r="A2260" t="str">
        <f t="shared" si="70"/>
        <v>20233139607</v>
      </c>
      <c r="B2260">
        <v>3139607</v>
      </c>
      <c r="C2260" t="s">
        <v>138</v>
      </c>
      <c r="D2260">
        <v>2023</v>
      </c>
      <c r="E2260">
        <v>1283</v>
      </c>
      <c r="F2260">
        <v>493</v>
      </c>
      <c r="G2260">
        <f t="shared" si="71"/>
        <v>1776</v>
      </c>
    </row>
    <row r="2261" spans="1:7" x14ac:dyDescent="0.35">
      <c r="A2261" t="str">
        <f t="shared" si="70"/>
        <v>20233140100</v>
      </c>
      <c r="B2261">
        <v>3140100</v>
      </c>
      <c r="C2261" t="s">
        <v>139</v>
      </c>
      <c r="D2261">
        <v>2023</v>
      </c>
      <c r="E2261">
        <v>276</v>
      </c>
      <c r="F2261">
        <v>0</v>
      </c>
      <c r="G2261">
        <f t="shared" si="71"/>
        <v>276</v>
      </c>
    </row>
    <row r="2262" spans="1:7" x14ac:dyDescent="0.35">
      <c r="A2262" t="str">
        <f t="shared" si="70"/>
        <v>20233140555</v>
      </c>
      <c r="B2262">
        <v>3140555</v>
      </c>
      <c r="C2262" t="s">
        <v>140</v>
      </c>
      <c r="D2262">
        <v>2023</v>
      </c>
      <c r="E2262">
        <v>313</v>
      </c>
      <c r="F2262">
        <v>215</v>
      </c>
      <c r="G2262">
        <f t="shared" si="71"/>
        <v>528</v>
      </c>
    </row>
    <row r="2263" spans="1:7" x14ac:dyDescent="0.35">
      <c r="A2263" t="str">
        <f t="shared" si="70"/>
        <v>20233140605</v>
      </c>
      <c r="B2263">
        <v>3140605</v>
      </c>
      <c r="C2263" t="s">
        <v>141</v>
      </c>
      <c r="D2263">
        <v>2023</v>
      </c>
      <c r="E2263">
        <v>245</v>
      </c>
      <c r="F2263">
        <v>36</v>
      </c>
      <c r="G2263">
        <f t="shared" si="71"/>
        <v>281</v>
      </c>
    </row>
    <row r="2264" spans="1:7" x14ac:dyDescent="0.35">
      <c r="A2264" t="str">
        <f t="shared" si="70"/>
        <v>20233171501</v>
      </c>
      <c r="B2264">
        <v>3171501</v>
      </c>
      <c r="C2264" t="s">
        <v>142</v>
      </c>
      <c r="D2264">
        <v>2023</v>
      </c>
      <c r="E2264">
        <v>237</v>
      </c>
      <c r="F2264">
        <v>219</v>
      </c>
      <c r="G2264">
        <f t="shared" si="71"/>
        <v>456</v>
      </c>
    </row>
    <row r="2265" spans="1:7" x14ac:dyDescent="0.35">
      <c r="A2265" t="str">
        <f t="shared" si="70"/>
        <v>20233140852</v>
      </c>
      <c r="B2265">
        <v>3140852</v>
      </c>
      <c r="C2265" t="s">
        <v>143</v>
      </c>
      <c r="D2265">
        <v>2023</v>
      </c>
      <c r="E2265">
        <v>721</v>
      </c>
      <c r="F2265">
        <v>330</v>
      </c>
      <c r="G2265">
        <f t="shared" si="71"/>
        <v>1051</v>
      </c>
    </row>
    <row r="2266" spans="1:7" x14ac:dyDescent="0.35">
      <c r="A2266" t="str">
        <f t="shared" si="70"/>
        <v>20233141009</v>
      </c>
      <c r="B2266">
        <v>3141009</v>
      </c>
      <c r="C2266" t="s">
        <v>144</v>
      </c>
      <c r="D2266">
        <v>2023</v>
      </c>
      <c r="E2266">
        <v>369</v>
      </c>
      <c r="F2266">
        <v>0</v>
      </c>
      <c r="G2266">
        <f t="shared" si="71"/>
        <v>369</v>
      </c>
    </row>
    <row r="2267" spans="1:7" x14ac:dyDescent="0.35">
      <c r="A2267" t="str">
        <f t="shared" si="70"/>
        <v>20233141405</v>
      </c>
      <c r="B2267">
        <v>3141405</v>
      </c>
      <c r="C2267" t="s">
        <v>145</v>
      </c>
      <c r="D2267">
        <v>2023</v>
      </c>
      <c r="E2267">
        <v>972</v>
      </c>
      <c r="F2267">
        <v>0</v>
      </c>
      <c r="G2267">
        <f t="shared" si="71"/>
        <v>972</v>
      </c>
    </row>
    <row r="2268" spans="1:7" x14ac:dyDescent="0.35">
      <c r="A2268" t="str">
        <f t="shared" si="70"/>
        <v>20233141504</v>
      </c>
      <c r="B2268">
        <v>3141504</v>
      </c>
      <c r="C2268" t="s">
        <v>146</v>
      </c>
      <c r="D2268">
        <v>2023</v>
      </c>
      <c r="E2268">
        <v>276</v>
      </c>
      <c r="F2268">
        <v>0</v>
      </c>
      <c r="G2268">
        <f t="shared" si="71"/>
        <v>276</v>
      </c>
    </row>
    <row r="2269" spans="1:7" x14ac:dyDescent="0.35">
      <c r="A2269" t="str">
        <f t="shared" si="70"/>
        <v>20233141801</v>
      </c>
      <c r="B2269">
        <v>3141801</v>
      </c>
      <c r="C2269" t="s">
        <v>147</v>
      </c>
      <c r="D2269">
        <v>2023</v>
      </c>
      <c r="E2269">
        <v>1509</v>
      </c>
      <c r="F2269">
        <v>356</v>
      </c>
      <c r="G2269">
        <f t="shared" si="71"/>
        <v>1865</v>
      </c>
    </row>
    <row r="2270" spans="1:7" x14ac:dyDescent="0.35">
      <c r="A2270" t="str">
        <f t="shared" si="70"/>
        <v>20233142007</v>
      </c>
      <c r="B2270">
        <v>3142007</v>
      </c>
      <c r="C2270" t="s">
        <v>148</v>
      </c>
      <c r="D2270">
        <v>2023</v>
      </c>
      <c r="E2270">
        <v>574</v>
      </c>
      <c r="F2270">
        <v>66</v>
      </c>
      <c r="G2270">
        <f t="shared" si="71"/>
        <v>640</v>
      </c>
    </row>
    <row r="2271" spans="1:7" x14ac:dyDescent="0.35">
      <c r="A2271" t="str">
        <f t="shared" si="70"/>
        <v>20233142254</v>
      </c>
      <c r="B2271">
        <v>3142254</v>
      </c>
      <c r="C2271" t="s">
        <v>149</v>
      </c>
      <c r="D2271">
        <v>2023</v>
      </c>
      <c r="E2271">
        <v>128</v>
      </c>
      <c r="F2271">
        <v>115</v>
      </c>
      <c r="G2271">
        <f t="shared" si="71"/>
        <v>243</v>
      </c>
    </row>
    <row r="2272" spans="1:7" x14ac:dyDescent="0.35">
      <c r="A2272" t="str">
        <f t="shared" si="70"/>
        <v>20233142502</v>
      </c>
      <c r="B2272">
        <v>3142502</v>
      </c>
      <c r="C2272" t="s">
        <v>150</v>
      </c>
      <c r="D2272">
        <v>2023</v>
      </c>
      <c r="E2272">
        <v>72</v>
      </c>
      <c r="F2272">
        <v>0</v>
      </c>
      <c r="G2272">
        <f t="shared" si="71"/>
        <v>72</v>
      </c>
    </row>
    <row r="2273" spans="1:7" x14ac:dyDescent="0.35">
      <c r="A2273" t="str">
        <f t="shared" si="70"/>
        <v>20233142700</v>
      </c>
      <c r="B2273">
        <v>3142700</v>
      </c>
      <c r="C2273" t="s">
        <v>151</v>
      </c>
      <c r="D2273">
        <v>2023</v>
      </c>
      <c r="E2273">
        <v>454</v>
      </c>
      <c r="F2273">
        <v>94</v>
      </c>
      <c r="G2273">
        <f t="shared" si="71"/>
        <v>548</v>
      </c>
    </row>
    <row r="2274" spans="1:7" x14ac:dyDescent="0.35">
      <c r="A2274" t="str">
        <f t="shared" si="70"/>
        <v>20233142908</v>
      </c>
      <c r="B2274">
        <v>3142908</v>
      </c>
      <c r="C2274" t="s">
        <v>152</v>
      </c>
      <c r="D2274">
        <v>2023</v>
      </c>
      <c r="E2274">
        <v>200</v>
      </c>
      <c r="F2274">
        <v>218</v>
      </c>
      <c r="G2274">
        <f t="shared" si="71"/>
        <v>418</v>
      </c>
    </row>
    <row r="2275" spans="1:7" x14ac:dyDescent="0.35">
      <c r="A2275" t="str">
        <f t="shared" si="70"/>
        <v>20233143153</v>
      </c>
      <c r="B2275">
        <v>3143153</v>
      </c>
      <c r="C2275" t="s">
        <v>153</v>
      </c>
      <c r="D2275">
        <v>2023</v>
      </c>
      <c r="E2275">
        <v>263</v>
      </c>
      <c r="F2275">
        <v>0</v>
      </c>
      <c r="G2275">
        <f t="shared" si="71"/>
        <v>263</v>
      </c>
    </row>
    <row r="2276" spans="1:7" x14ac:dyDescent="0.35">
      <c r="A2276" t="str">
        <f t="shared" si="70"/>
        <v>20233143302</v>
      </c>
      <c r="B2276">
        <v>3143302</v>
      </c>
      <c r="C2276" t="s">
        <v>154</v>
      </c>
      <c r="D2276">
        <v>2023</v>
      </c>
      <c r="E2276">
        <v>11752</v>
      </c>
      <c r="F2276">
        <v>6611</v>
      </c>
      <c r="G2276">
        <f t="shared" si="71"/>
        <v>18363</v>
      </c>
    </row>
    <row r="2277" spans="1:7" x14ac:dyDescent="0.35">
      <c r="A2277" t="str">
        <f t="shared" si="70"/>
        <v>20233143450</v>
      </c>
      <c r="B2277">
        <v>3143450</v>
      </c>
      <c r="C2277" t="s">
        <v>155</v>
      </c>
      <c r="D2277">
        <v>2023</v>
      </c>
      <c r="E2277">
        <v>423</v>
      </c>
      <c r="F2277">
        <v>0</v>
      </c>
      <c r="G2277">
        <f t="shared" si="71"/>
        <v>423</v>
      </c>
    </row>
    <row r="2278" spans="1:7" x14ac:dyDescent="0.35">
      <c r="A2278" t="str">
        <f t="shared" si="70"/>
        <v>20233143609</v>
      </c>
      <c r="B2278">
        <v>3143609</v>
      </c>
      <c r="C2278" t="s">
        <v>156</v>
      </c>
      <c r="D2278">
        <v>2023</v>
      </c>
      <c r="E2278">
        <v>143</v>
      </c>
      <c r="F2278">
        <v>141</v>
      </c>
      <c r="G2278">
        <f t="shared" si="71"/>
        <v>284</v>
      </c>
    </row>
    <row r="2279" spans="1:7" x14ac:dyDescent="0.35">
      <c r="A2279" t="str">
        <f t="shared" si="70"/>
        <v>20233144003</v>
      </c>
      <c r="B2279">
        <v>3144003</v>
      </c>
      <c r="C2279" t="s">
        <v>157</v>
      </c>
      <c r="D2279">
        <v>2023</v>
      </c>
      <c r="E2279">
        <v>757</v>
      </c>
      <c r="F2279">
        <v>130</v>
      </c>
      <c r="G2279">
        <f t="shared" si="71"/>
        <v>887</v>
      </c>
    </row>
    <row r="2280" spans="1:7" x14ac:dyDescent="0.35">
      <c r="A2280" t="str">
        <f t="shared" si="70"/>
        <v>20233144201</v>
      </c>
      <c r="B2280">
        <v>3144201</v>
      </c>
      <c r="C2280" t="s">
        <v>158</v>
      </c>
      <c r="D2280">
        <v>2023</v>
      </c>
      <c r="E2280">
        <v>140</v>
      </c>
      <c r="F2280">
        <v>0</v>
      </c>
      <c r="G2280">
        <f t="shared" si="71"/>
        <v>140</v>
      </c>
    </row>
    <row r="2281" spans="1:7" x14ac:dyDescent="0.35">
      <c r="A2281" t="str">
        <f t="shared" si="70"/>
        <v>20233144300</v>
      </c>
      <c r="B2281">
        <v>3144300</v>
      </c>
      <c r="C2281" t="s">
        <v>159</v>
      </c>
      <c r="D2281">
        <v>2023</v>
      </c>
      <c r="E2281">
        <v>572</v>
      </c>
      <c r="F2281">
        <v>329</v>
      </c>
      <c r="G2281">
        <f t="shared" si="71"/>
        <v>901</v>
      </c>
    </row>
    <row r="2282" spans="1:7" x14ac:dyDescent="0.35">
      <c r="A2282" t="str">
        <f t="shared" si="70"/>
        <v>20233144359</v>
      </c>
      <c r="B2282">
        <v>3144359</v>
      </c>
      <c r="C2282" t="s">
        <v>160</v>
      </c>
      <c r="D2282">
        <v>2023</v>
      </c>
      <c r="E2282">
        <v>476</v>
      </c>
      <c r="F2282">
        <v>0</v>
      </c>
      <c r="G2282">
        <f t="shared" si="71"/>
        <v>476</v>
      </c>
    </row>
    <row r="2283" spans="1:7" x14ac:dyDescent="0.35">
      <c r="A2283" t="str">
        <f t="shared" si="70"/>
        <v>20233144375</v>
      </c>
      <c r="B2283">
        <v>3144375</v>
      </c>
      <c r="C2283" t="s">
        <v>161</v>
      </c>
      <c r="D2283">
        <v>2023</v>
      </c>
      <c r="E2283">
        <v>244</v>
      </c>
      <c r="F2283">
        <v>0</v>
      </c>
      <c r="G2283">
        <f t="shared" si="71"/>
        <v>244</v>
      </c>
    </row>
    <row r="2284" spans="1:7" x14ac:dyDescent="0.35">
      <c r="A2284" t="str">
        <f t="shared" si="70"/>
        <v>20233144656</v>
      </c>
      <c r="B2284">
        <v>3144656</v>
      </c>
      <c r="C2284" t="s">
        <v>162</v>
      </c>
      <c r="D2284">
        <v>2023</v>
      </c>
      <c r="E2284">
        <v>566</v>
      </c>
      <c r="F2284">
        <v>0</v>
      </c>
      <c r="G2284">
        <f t="shared" si="71"/>
        <v>566</v>
      </c>
    </row>
    <row r="2285" spans="1:7" x14ac:dyDescent="0.35">
      <c r="A2285" t="str">
        <f t="shared" si="70"/>
        <v>20233144672</v>
      </c>
      <c r="B2285">
        <v>3144672</v>
      </c>
      <c r="C2285" t="s">
        <v>163</v>
      </c>
      <c r="D2285">
        <v>2023</v>
      </c>
      <c r="E2285">
        <v>194</v>
      </c>
      <c r="F2285">
        <v>0</v>
      </c>
      <c r="G2285">
        <f t="shared" si="71"/>
        <v>194</v>
      </c>
    </row>
    <row r="2286" spans="1:7" x14ac:dyDescent="0.35">
      <c r="A2286" t="str">
        <f t="shared" si="70"/>
        <v>20233144904</v>
      </c>
      <c r="B2286">
        <v>3144904</v>
      </c>
      <c r="C2286" t="s">
        <v>164</v>
      </c>
      <c r="D2286">
        <v>2023</v>
      </c>
      <c r="E2286">
        <v>229</v>
      </c>
      <c r="F2286">
        <v>0</v>
      </c>
      <c r="G2286">
        <f t="shared" si="71"/>
        <v>229</v>
      </c>
    </row>
    <row r="2287" spans="1:7" x14ac:dyDescent="0.35">
      <c r="A2287" t="str">
        <f t="shared" si="70"/>
        <v>20233145059</v>
      </c>
      <c r="B2287">
        <v>3145059</v>
      </c>
      <c r="C2287" t="s">
        <v>165</v>
      </c>
      <c r="D2287">
        <v>2023</v>
      </c>
      <c r="E2287">
        <v>333</v>
      </c>
      <c r="F2287">
        <v>80</v>
      </c>
      <c r="G2287">
        <f t="shared" si="71"/>
        <v>413</v>
      </c>
    </row>
    <row r="2288" spans="1:7" x14ac:dyDescent="0.35">
      <c r="A2288" t="str">
        <f t="shared" si="70"/>
        <v>20233145307</v>
      </c>
      <c r="B2288">
        <v>3145307</v>
      </c>
      <c r="C2288" t="s">
        <v>166</v>
      </c>
      <c r="D2288">
        <v>2023</v>
      </c>
      <c r="E2288">
        <v>783</v>
      </c>
      <c r="F2288">
        <v>352</v>
      </c>
      <c r="G2288">
        <f t="shared" si="71"/>
        <v>1135</v>
      </c>
    </row>
    <row r="2289" spans="1:7" x14ac:dyDescent="0.35">
      <c r="A2289" t="str">
        <f t="shared" si="70"/>
        <v>20233145356</v>
      </c>
      <c r="B2289">
        <v>3145356</v>
      </c>
      <c r="C2289" t="s">
        <v>167</v>
      </c>
      <c r="D2289">
        <v>2023</v>
      </c>
      <c r="E2289">
        <v>485</v>
      </c>
      <c r="F2289">
        <v>68</v>
      </c>
      <c r="G2289">
        <f t="shared" si="71"/>
        <v>553</v>
      </c>
    </row>
    <row r="2290" spans="1:7" x14ac:dyDescent="0.35">
      <c r="A2290" t="str">
        <f t="shared" si="70"/>
        <v>20233145372</v>
      </c>
      <c r="B2290">
        <v>3145372</v>
      </c>
      <c r="C2290" t="s">
        <v>168</v>
      </c>
      <c r="D2290">
        <v>2023</v>
      </c>
      <c r="E2290">
        <v>274</v>
      </c>
      <c r="F2290">
        <v>56</v>
      </c>
      <c r="G2290">
        <f t="shared" si="71"/>
        <v>330</v>
      </c>
    </row>
    <row r="2291" spans="1:7" x14ac:dyDescent="0.35">
      <c r="A2291" t="str">
        <f t="shared" si="70"/>
        <v>20233145455</v>
      </c>
      <c r="B2291">
        <v>3145455</v>
      </c>
      <c r="C2291" t="s">
        <v>169</v>
      </c>
      <c r="D2291">
        <v>2023</v>
      </c>
      <c r="E2291">
        <v>384</v>
      </c>
      <c r="F2291">
        <v>0</v>
      </c>
      <c r="G2291">
        <f t="shared" si="71"/>
        <v>384</v>
      </c>
    </row>
    <row r="2292" spans="1:7" x14ac:dyDescent="0.35">
      <c r="A2292" t="str">
        <f t="shared" si="70"/>
        <v>20233146206</v>
      </c>
      <c r="B2292">
        <v>3146206</v>
      </c>
      <c r="C2292" t="s">
        <v>170</v>
      </c>
      <c r="D2292">
        <v>2023</v>
      </c>
      <c r="E2292">
        <v>443</v>
      </c>
      <c r="F2292">
        <v>15</v>
      </c>
      <c r="G2292">
        <f t="shared" si="71"/>
        <v>458</v>
      </c>
    </row>
    <row r="2293" spans="1:7" x14ac:dyDescent="0.35">
      <c r="A2293" t="str">
        <f t="shared" si="70"/>
        <v>20233146255</v>
      </c>
      <c r="B2293">
        <v>3146255</v>
      </c>
      <c r="C2293" t="s">
        <v>171</v>
      </c>
      <c r="D2293">
        <v>2023</v>
      </c>
      <c r="E2293">
        <v>295</v>
      </c>
      <c r="F2293">
        <v>0</v>
      </c>
      <c r="G2293">
        <f t="shared" si="71"/>
        <v>295</v>
      </c>
    </row>
    <row r="2294" spans="1:7" x14ac:dyDescent="0.35">
      <c r="A2294" t="str">
        <f t="shared" si="70"/>
        <v>20233146305</v>
      </c>
      <c r="B2294">
        <v>3146305</v>
      </c>
      <c r="C2294" t="s">
        <v>172</v>
      </c>
      <c r="D2294">
        <v>2023</v>
      </c>
      <c r="E2294">
        <v>679</v>
      </c>
      <c r="F2294">
        <v>275</v>
      </c>
      <c r="G2294">
        <f t="shared" si="71"/>
        <v>954</v>
      </c>
    </row>
    <row r="2295" spans="1:7" x14ac:dyDescent="0.35">
      <c r="A2295" t="str">
        <f t="shared" si="70"/>
        <v>20233146552</v>
      </c>
      <c r="B2295">
        <v>3146552</v>
      </c>
      <c r="C2295" t="s">
        <v>173</v>
      </c>
      <c r="D2295">
        <v>2023</v>
      </c>
      <c r="E2295">
        <v>386</v>
      </c>
      <c r="F2295">
        <v>129</v>
      </c>
      <c r="G2295">
        <f t="shared" si="71"/>
        <v>515</v>
      </c>
    </row>
    <row r="2296" spans="1:7" x14ac:dyDescent="0.35">
      <c r="A2296" t="str">
        <f t="shared" si="70"/>
        <v>20233146750</v>
      </c>
      <c r="B2296">
        <v>3146750</v>
      </c>
      <c r="C2296" t="s">
        <v>174</v>
      </c>
      <c r="D2296">
        <v>2023</v>
      </c>
      <c r="E2296">
        <v>265</v>
      </c>
      <c r="F2296">
        <v>32</v>
      </c>
      <c r="G2296">
        <f t="shared" si="71"/>
        <v>297</v>
      </c>
    </row>
    <row r="2297" spans="1:7" x14ac:dyDescent="0.35">
      <c r="A2297" t="str">
        <f t="shared" si="70"/>
        <v>20233147956</v>
      </c>
      <c r="B2297">
        <v>3147956</v>
      </c>
      <c r="C2297" t="s">
        <v>175</v>
      </c>
      <c r="D2297">
        <v>2023</v>
      </c>
      <c r="E2297">
        <v>217</v>
      </c>
      <c r="F2297">
        <v>201</v>
      </c>
      <c r="G2297">
        <f t="shared" si="71"/>
        <v>418</v>
      </c>
    </row>
    <row r="2298" spans="1:7" x14ac:dyDescent="0.35">
      <c r="A2298" t="str">
        <f t="shared" si="70"/>
        <v>20233148400</v>
      </c>
      <c r="B2298">
        <v>3148400</v>
      </c>
      <c r="C2298" t="s">
        <v>176</v>
      </c>
      <c r="D2298">
        <v>2023</v>
      </c>
      <c r="E2298">
        <v>266</v>
      </c>
      <c r="F2298">
        <v>140</v>
      </c>
      <c r="G2298">
        <f t="shared" si="71"/>
        <v>406</v>
      </c>
    </row>
    <row r="2299" spans="1:7" x14ac:dyDescent="0.35">
      <c r="A2299" t="str">
        <f t="shared" si="70"/>
        <v>20233148509</v>
      </c>
      <c r="B2299">
        <v>3148509</v>
      </c>
      <c r="C2299" t="s">
        <v>177</v>
      </c>
      <c r="D2299">
        <v>2023</v>
      </c>
      <c r="E2299">
        <v>258</v>
      </c>
      <c r="F2299">
        <v>0</v>
      </c>
      <c r="G2299">
        <f t="shared" si="71"/>
        <v>258</v>
      </c>
    </row>
    <row r="2300" spans="1:7" x14ac:dyDescent="0.35">
      <c r="A2300" t="str">
        <f t="shared" si="70"/>
        <v>20233148608</v>
      </c>
      <c r="B2300">
        <v>3148608</v>
      </c>
      <c r="C2300" t="s">
        <v>178</v>
      </c>
      <c r="D2300">
        <v>2023</v>
      </c>
      <c r="E2300">
        <v>303</v>
      </c>
      <c r="F2300">
        <v>221</v>
      </c>
      <c r="G2300">
        <f t="shared" si="71"/>
        <v>524</v>
      </c>
    </row>
    <row r="2301" spans="1:7" x14ac:dyDescent="0.35">
      <c r="A2301" t="str">
        <f t="shared" si="70"/>
        <v>20233148707</v>
      </c>
      <c r="B2301">
        <v>3148707</v>
      </c>
      <c r="C2301" t="s">
        <v>179</v>
      </c>
      <c r="D2301">
        <v>2023</v>
      </c>
      <c r="E2301">
        <v>1297</v>
      </c>
      <c r="F2301">
        <v>129</v>
      </c>
      <c r="G2301">
        <f t="shared" si="71"/>
        <v>1426</v>
      </c>
    </row>
    <row r="2302" spans="1:7" x14ac:dyDescent="0.35">
      <c r="A2302" t="str">
        <f t="shared" si="70"/>
        <v>20233149150</v>
      </c>
      <c r="B2302">
        <v>3149150</v>
      </c>
      <c r="C2302" t="s">
        <v>180</v>
      </c>
      <c r="D2302">
        <v>2023</v>
      </c>
      <c r="E2302">
        <v>619</v>
      </c>
      <c r="F2302">
        <v>0</v>
      </c>
      <c r="G2302">
        <f t="shared" si="71"/>
        <v>619</v>
      </c>
    </row>
    <row r="2303" spans="1:7" x14ac:dyDescent="0.35">
      <c r="A2303" t="str">
        <f t="shared" si="70"/>
        <v>20233149952</v>
      </c>
      <c r="B2303">
        <v>3149952</v>
      </c>
      <c r="C2303" t="s">
        <v>181</v>
      </c>
      <c r="D2303">
        <v>2023</v>
      </c>
      <c r="E2303">
        <v>495</v>
      </c>
      <c r="F2303">
        <v>431</v>
      </c>
      <c r="G2303">
        <f t="shared" si="71"/>
        <v>926</v>
      </c>
    </row>
    <row r="2304" spans="1:7" x14ac:dyDescent="0.35">
      <c r="A2304" t="str">
        <f t="shared" si="70"/>
        <v>20233150000</v>
      </c>
      <c r="B2304">
        <v>3150000</v>
      </c>
      <c r="C2304" t="s">
        <v>182</v>
      </c>
      <c r="D2304">
        <v>2023</v>
      </c>
      <c r="E2304">
        <v>231</v>
      </c>
      <c r="F2304">
        <v>0</v>
      </c>
      <c r="G2304">
        <f t="shared" si="71"/>
        <v>231</v>
      </c>
    </row>
    <row r="2305" spans="1:7" x14ac:dyDescent="0.35">
      <c r="A2305" t="str">
        <f t="shared" si="70"/>
        <v>20233150158</v>
      </c>
      <c r="B2305">
        <v>3150158</v>
      </c>
      <c r="C2305" t="s">
        <v>183</v>
      </c>
      <c r="D2305">
        <v>2023</v>
      </c>
      <c r="E2305">
        <v>623</v>
      </c>
      <c r="F2305">
        <v>0</v>
      </c>
      <c r="G2305">
        <f t="shared" si="71"/>
        <v>623</v>
      </c>
    </row>
    <row r="2306" spans="1:7" x14ac:dyDescent="0.35">
      <c r="A2306" t="str">
        <f t="shared" si="70"/>
        <v>20233150570</v>
      </c>
      <c r="B2306">
        <v>3150570</v>
      </c>
      <c r="C2306" t="s">
        <v>184</v>
      </c>
      <c r="D2306">
        <v>2023</v>
      </c>
      <c r="E2306">
        <v>421</v>
      </c>
      <c r="F2306">
        <v>0</v>
      </c>
      <c r="G2306">
        <f t="shared" si="71"/>
        <v>421</v>
      </c>
    </row>
    <row r="2307" spans="1:7" x14ac:dyDescent="0.35">
      <c r="A2307" t="str">
        <f t="shared" ref="A2307:A2370" si="72">D2307&amp;B2307</f>
        <v>20233151206</v>
      </c>
      <c r="B2307">
        <v>3151206</v>
      </c>
      <c r="C2307" t="s">
        <v>185</v>
      </c>
      <c r="D2307">
        <v>2023</v>
      </c>
      <c r="E2307">
        <v>2796</v>
      </c>
      <c r="F2307">
        <v>78</v>
      </c>
      <c r="G2307">
        <f t="shared" ref="G2307:G2370" si="73">SUM(E2307:F2307)</f>
        <v>2874</v>
      </c>
    </row>
    <row r="2308" spans="1:7" x14ac:dyDescent="0.35">
      <c r="A2308" t="str">
        <f t="shared" si="72"/>
        <v>20233151909</v>
      </c>
      <c r="B2308">
        <v>3151909</v>
      </c>
      <c r="C2308" t="s">
        <v>186</v>
      </c>
      <c r="D2308">
        <v>2023</v>
      </c>
      <c r="E2308">
        <v>71</v>
      </c>
      <c r="F2308">
        <v>33</v>
      </c>
      <c r="G2308">
        <f t="shared" si="73"/>
        <v>104</v>
      </c>
    </row>
    <row r="2309" spans="1:7" x14ac:dyDescent="0.35">
      <c r="A2309" t="str">
        <f t="shared" si="72"/>
        <v>20233152131</v>
      </c>
      <c r="B2309">
        <v>3152131</v>
      </c>
      <c r="C2309" t="s">
        <v>187</v>
      </c>
      <c r="D2309">
        <v>2023</v>
      </c>
      <c r="E2309">
        <v>283</v>
      </c>
      <c r="F2309">
        <v>0</v>
      </c>
      <c r="G2309">
        <f t="shared" si="73"/>
        <v>283</v>
      </c>
    </row>
    <row r="2310" spans="1:7" x14ac:dyDescent="0.35">
      <c r="A2310" t="str">
        <f t="shared" si="72"/>
        <v>20233152170</v>
      </c>
      <c r="B2310">
        <v>3152170</v>
      </c>
      <c r="C2310" t="s">
        <v>188</v>
      </c>
      <c r="D2310">
        <v>2023</v>
      </c>
      <c r="E2310">
        <v>747</v>
      </c>
      <c r="F2310">
        <v>526</v>
      </c>
      <c r="G2310">
        <f t="shared" si="73"/>
        <v>1273</v>
      </c>
    </row>
    <row r="2311" spans="1:7" x14ac:dyDescent="0.35">
      <c r="A2311" t="str">
        <f t="shared" si="72"/>
        <v>20233152204</v>
      </c>
      <c r="B2311">
        <v>3152204</v>
      </c>
      <c r="C2311" t="s">
        <v>189</v>
      </c>
      <c r="D2311">
        <v>2023</v>
      </c>
      <c r="E2311">
        <v>607</v>
      </c>
      <c r="F2311">
        <v>421</v>
      </c>
      <c r="G2311">
        <f t="shared" si="73"/>
        <v>1028</v>
      </c>
    </row>
    <row r="2312" spans="1:7" x14ac:dyDescent="0.35">
      <c r="A2312" t="str">
        <f t="shared" si="72"/>
        <v>20233152402</v>
      </c>
      <c r="B2312">
        <v>3152402</v>
      </c>
      <c r="C2312" t="s">
        <v>190</v>
      </c>
      <c r="D2312">
        <v>2023</v>
      </c>
      <c r="E2312">
        <v>481</v>
      </c>
      <c r="F2312">
        <v>284</v>
      </c>
      <c r="G2312">
        <f t="shared" si="73"/>
        <v>765</v>
      </c>
    </row>
    <row r="2313" spans="1:7" x14ac:dyDescent="0.35">
      <c r="A2313" t="str">
        <f t="shared" si="72"/>
        <v>20232109205</v>
      </c>
      <c r="B2313">
        <v>2109205</v>
      </c>
      <c r="C2313" t="s">
        <v>191</v>
      </c>
      <c r="D2313">
        <v>2023</v>
      </c>
      <c r="E2313">
        <v>984</v>
      </c>
      <c r="F2313">
        <v>861</v>
      </c>
      <c r="G2313">
        <f t="shared" si="73"/>
        <v>1845</v>
      </c>
    </row>
    <row r="2314" spans="1:7" x14ac:dyDescent="0.35">
      <c r="A2314" t="str">
        <f t="shared" si="72"/>
        <v>20233153301</v>
      </c>
      <c r="B2314">
        <v>3153301</v>
      </c>
      <c r="C2314" t="s">
        <v>192</v>
      </c>
      <c r="D2314">
        <v>2023</v>
      </c>
      <c r="E2314">
        <v>231</v>
      </c>
      <c r="F2314">
        <v>0</v>
      </c>
      <c r="G2314">
        <f t="shared" si="73"/>
        <v>231</v>
      </c>
    </row>
    <row r="2315" spans="1:7" x14ac:dyDescent="0.35">
      <c r="A2315" t="str">
        <f t="shared" si="72"/>
        <v>20233154309</v>
      </c>
      <c r="B2315">
        <v>3154309</v>
      </c>
      <c r="C2315" t="s">
        <v>193</v>
      </c>
      <c r="D2315">
        <v>2023</v>
      </c>
      <c r="E2315">
        <v>764</v>
      </c>
      <c r="F2315">
        <v>547</v>
      </c>
      <c r="G2315">
        <f t="shared" si="73"/>
        <v>1311</v>
      </c>
    </row>
    <row r="2316" spans="1:7" x14ac:dyDescent="0.35">
      <c r="A2316" t="str">
        <f t="shared" si="72"/>
        <v>20231718550</v>
      </c>
      <c r="B2316">
        <v>1718550</v>
      </c>
      <c r="C2316" t="s">
        <v>194</v>
      </c>
      <c r="D2316">
        <v>2023</v>
      </c>
      <c r="E2316">
        <v>279</v>
      </c>
      <c r="F2316">
        <v>359</v>
      </c>
      <c r="G2316">
        <f t="shared" si="73"/>
        <v>638</v>
      </c>
    </row>
    <row r="2317" spans="1:7" x14ac:dyDescent="0.35">
      <c r="A2317" t="str">
        <f t="shared" si="72"/>
        <v>20233154507</v>
      </c>
      <c r="B2317">
        <v>3154507</v>
      </c>
      <c r="C2317" t="s">
        <v>195</v>
      </c>
      <c r="D2317">
        <v>2023</v>
      </c>
      <c r="E2317">
        <v>516</v>
      </c>
      <c r="F2317">
        <v>414</v>
      </c>
      <c r="G2317">
        <f t="shared" si="73"/>
        <v>930</v>
      </c>
    </row>
    <row r="2318" spans="1:7" x14ac:dyDescent="0.35">
      <c r="A2318" t="str">
        <f t="shared" si="72"/>
        <v>20233155108</v>
      </c>
      <c r="B2318">
        <v>3155108</v>
      </c>
      <c r="C2318" t="s">
        <v>196</v>
      </c>
      <c r="D2318">
        <v>2023</v>
      </c>
      <c r="E2318">
        <v>118</v>
      </c>
      <c r="F2318">
        <v>116</v>
      </c>
      <c r="G2318">
        <f t="shared" si="73"/>
        <v>234</v>
      </c>
    </row>
    <row r="2319" spans="1:7" x14ac:dyDescent="0.35">
      <c r="A2319" t="str">
        <f t="shared" si="72"/>
        <v>20233155603</v>
      </c>
      <c r="B2319">
        <v>3155603</v>
      </c>
      <c r="C2319" t="s">
        <v>197</v>
      </c>
      <c r="D2319">
        <v>2023</v>
      </c>
      <c r="E2319">
        <v>1174</v>
      </c>
      <c r="F2319">
        <v>534</v>
      </c>
      <c r="G2319">
        <f t="shared" si="73"/>
        <v>1708</v>
      </c>
    </row>
    <row r="2320" spans="1:7" x14ac:dyDescent="0.35">
      <c r="A2320" t="str">
        <f t="shared" si="72"/>
        <v>20233156007</v>
      </c>
      <c r="B2320">
        <v>3156007</v>
      </c>
      <c r="C2320" t="s">
        <v>198</v>
      </c>
      <c r="D2320">
        <v>2023</v>
      </c>
      <c r="E2320">
        <v>481</v>
      </c>
      <c r="F2320">
        <v>116</v>
      </c>
      <c r="G2320">
        <f t="shared" si="73"/>
        <v>597</v>
      </c>
    </row>
    <row r="2321" spans="1:7" x14ac:dyDescent="0.35">
      <c r="A2321" t="str">
        <f t="shared" si="72"/>
        <v>20233156502</v>
      </c>
      <c r="B2321">
        <v>3156502</v>
      </c>
      <c r="C2321" t="s">
        <v>199</v>
      </c>
      <c r="D2321">
        <v>2023</v>
      </c>
      <c r="E2321">
        <v>301</v>
      </c>
      <c r="F2321">
        <v>0</v>
      </c>
      <c r="G2321">
        <f t="shared" si="73"/>
        <v>301</v>
      </c>
    </row>
    <row r="2322" spans="1:7" x14ac:dyDescent="0.35">
      <c r="A2322" t="str">
        <f t="shared" si="72"/>
        <v>20233156601</v>
      </c>
      <c r="B2322">
        <v>3156601</v>
      </c>
      <c r="C2322" t="s">
        <v>200</v>
      </c>
      <c r="D2322">
        <v>2023</v>
      </c>
      <c r="E2322">
        <v>467</v>
      </c>
      <c r="F2322">
        <v>386</v>
      </c>
      <c r="G2322">
        <f t="shared" si="73"/>
        <v>853</v>
      </c>
    </row>
    <row r="2323" spans="1:7" x14ac:dyDescent="0.35">
      <c r="A2323" t="str">
        <f t="shared" si="72"/>
        <v>20233156809</v>
      </c>
      <c r="B2323">
        <v>3156809</v>
      </c>
      <c r="C2323" t="s">
        <v>201</v>
      </c>
      <c r="D2323">
        <v>2023</v>
      </c>
      <c r="E2323">
        <v>288</v>
      </c>
      <c r="F2323">
        <v>0</v>
      </c>
      <c r="G2323">
        <f t="shared" si="73"/>
        <v>288</v>
      </c>
    </row>
    <row r="2324" spans="1:7" x14ac:dyDescent="0.35">
      <c r="A2324" t="str">
        <f t="shared" si="72"/>
        <v>20233157005</v>
      </c>
      <c r="B2324">
        <v>3157005</v>
      </c>
      <c r="C2324" t="s">
        <v>202</v>
      </c>
      <c r="D2324">
        <v>2023</v>
      </c>
      <c r="E2324">
        <v>2035</v>
      </c>
      <c r="F2324">
        <v>64</v>
      </c>
      <c r="G2324">
        <f t="shared" si="73"/>
        <v>2099</v>
      </c>
    </row>
    <row r="2325" spans="1:7" x14ac:dyDescent="0.35">
      <c r="A2325" t="str">
        <f t="shared" si="72"/>
        <v>20233157104</v>
      </c>
      <c r="B2325">
        <v>3157104</v>
      </c>
      <c r="C2325" t="s">
        <v>203</v>
      </c>
      <c r="D2325">
        <v>2023</v>
      </c>
      <c r="E2325">
        <v>411</v>
      </c>
      <c r="F2325">
        <v>0</v>
      </c>
      <c r="G2325">
        <f t="shared" si="73"/>
        <v>411</v>
      </c>
    </row>
    <row r="2326" spans="1:7" x14ac:dyDescent="0.35">
      <c r="A2326" t="str">
        <f t="shared" si="72"/>
        <v>20233157252</v>
      </c>
      <c r="B2326">
        <v>3157252</v>
      </c>
      <c r="C2326" t="s">
        <v>204</v>
      </c>
      <c r="D2326">
        <v>2023</v>
      </c>
      <c r="E2326">
        <v>497</v>
      </c>
      <c r="F2326">
        <v>119</v>
      </c>
      <c r="G2326">
        <f t="shared" si="73"/>
        <v>616</v>
      </c>
    </row>
    <row r="2327" spans="1:7" x14ac:dyDescent="0.35">
      <c r="A2327" t="str">
        <f t="shared" si="72"/>
        <v>20233157377</v>
      </c>
      <c r="B2327">
        <v>3157377</v>
      </c>
      <c r="C2327" t="s">
        <v>205</v>
      </c>
      <c r="D2327">
        <v>2023</v>
      </c>
      <c r="E2327">
        <v>222</v>
      </c>
      <c r="F2327">
        <v>21</v>
      </c>
      <c r="G2327">
        <f t="shared" si="73"/>
        <v>243</v>
      </c>
    </row>
    <row r="2328" spans="1:7" x14ac:dyDescent="0.35">
      <c r="A2328" t="str">
        <f t="shared" si="72"/>
        <v>20233157500</v>
      </c>
      <c r="B2328">
        <v>3157500</v>
      </c>
      <c r="C2328" t="s">
        <v>206</v>
      </c>
      <c r="D2328">
        <v>2023</v>
      </c>
      <c r="E2328">
        <v>282</v>
      </c>
      <c r="F2328">
        <v>0</v>
      </c>
      <c r="G2328">
        <f t="shared" si="73"/>
        <v>282</v>
      </c>
    </row>
    <row r="2329" spans="1:7" x14ac:dyDescent="0.35">
      <c r="A2329" t="str">
        <f t="shared" si="72"/>
        <v>20233157609</v>
      </c>
      <c r="B2329">
        <v>3157609</v>
      </c>
      <c r="C2329" t="s">
        <v>207</v>
      </c>
      <c r="D2329">
        <v>2023</v>
      </c>
      <c r="E2329">
        <v>230</v>
      </c>
      <c r="F2329">
        <v>0</v>
      </c>
      <c r="G2329">
        <f t="shared" si="73"/>
        <v>230</v>
      </c>
    </row>
    <row r="2330" spans="1:7" x14ac:dyDescent="0.35">
      <c r="A2330" t="str">
        <f t="shared" si="72"/>
        <v>20233157658</v>
      </c>
      <c r="B2330">
        <v>3157658</v>
      </c>
      <c r="C2330" t="s">
        <v>208</v>
      </c>
      <c r="D2330">
        <v>2023</v>
      </c>
      <c r="E2330">
        <v>202</v>
      </c>
      <c r="F2330">
        <v>47</v>
      </c>
      <c r="G2330">
        <f t="shared" si="73"/>
        <v>249</v>
      </c>
    </row>
    <row r="2331" spans="1:7" x14ac:dyDescent="0.35">
      <c r="A2331" t="str">
        <f t="shared" si="72"/>
        <v>20233158102</v>
      </c>
      <c r="B2331">
        <v>3158102</v>
      </c>
      <c r="C2331" t="s">
        <v>209</v>
      </c>
      <c r="D2331">
        <v>2023</v>
      </c>
      <c r="E2331">
        <v>181</v>
      </c>
      <c r="F2331">
        <v>44</v>
      </c>
      <c r="G2331">
        <f t="shared" si="73"/>
        <v>225</v>
      </c>
    </row>
    <row r="2332" spans="1:7" x14ac:dyDescent="0.35">
      <c r="A2332" t="str">
        <f t="shared" si="72"/>
        <v>20233158201</v>
      </c>
      <c r="B2332">
        <v>3158201</v>
      </c>
      <c r="C2332" t="s">
        <v>210</v>
      </c>
      <c r="D2332">
        <v>2023</v>
      </c>
      <c r="E2332">
        <v>349</v>
      </c>
      <c r="F2332">
        <v>13</v>
      </c>
      <c r="G2332">
        <f t="shared" si="73"/>
        <v>362</v>
      </c>
    </row>
    <row r="2333" spans="1:7" x14ac:dyDescent="0.35">
      <c r="A2333" t="str">
        <f t="shared" si="72"/>
        <v>20233159357</v>
      </c>
      <c r="B2333">
        <v>3159357</v>
      </c>
      <c r="C2333" t="s">
        <v>211</v>
      </c>
      <c r="D2333">
        <v>2023</v>
      </c>
      <c r="E2333">
        <v>446</v>
      </c>
      <c r="F2333">
        <v>0</v>
      </c>
      <c r="G2333">
        <f t="shared" si="73"/>
        <v>446</v>
      </c>
    </row>
    <row r="2334" spans="1:7" x14ac:dyDescent="0.35">
      <c r="A2334" t="str">
        <f t="shared" si="72"/>
        <v>20233159506</v>
      </c>
      <c r="B2334">
        <v>3159506</v>
      </c>
      <c r="C2334" t="s">
        <v>212</v>
      </c>
      <c r="D2334">
        <v>2023</v>
      </c>
      <c r="E2334">
        <v>376</v>
      </c>
      <c r="F2334">
        <v>92</v>
      </c>
      <c r="G2334">
        <f t="shared" si="73"/>
        <v>468</v>
      </c>
    </row>
    <row r="2335" spans="1:7" x14ac:dyDescent="0.35">
      <c r="A2335" t="str">
        <f t="shared" si="72"/>
        <v>20233160207</v>
      </c>
      <c r="B2335">
        <v>3160207</v>
      </c>
      <c r="C2335" t="s">
        <v>213</v>
      </c>
      <c r="D2335">
        <v>2023</v>
      </c>
      <c r="E2335">
        <v>215</v>
      </c>
      <c r="F2335">
        <v>0</v>
      </c>
      <c r="G2335">
        <f t="shared" si="73"/>
        <v>215</v>
      </c>
    </row>
    <row r="2336" spans="1:7" x14ac:dyDescent="0.35">
      <c r="A2336" t="str">
        <f t="shared" si="72"/>
        <v>20233160306</v>
      </c>
      <c r="B2336">
        <v>3160306</v>
      </c>
      <c r="C2336" t="s">
        <v>214</v>
      </c>
      <c r="D2336">
        <v>2023</v>
      </c>
      <c r="E2336">
        <v>671</v>
      </c>
      <c r="F2336">
        <v>0</v>
      </c>
      <c r="G2336">
        <f t="shared" si="73"/>
        <v>671</v>
      </c>
    </row>
    <row r="2337" spans="1:7" x14ac:dyDescent="0.35">
      <c r="A2337" t="str">
        <f t="shared" si="72"/>
        <v>20233160454</v>
      </c>
      <c r="B2337">
        <v>3160454</v>
      </c>
      <c r="C2337" t="s">
        <v>215</v>
      </c>
      <c r="D2337">
        <v>2023</v>
      </c>
      <c r="E2337">
        <v>394</v>
      </c>
      <c r="F2337">
        <v>315</v>
      </c>
      <c r="G2337">
        <f t="shared" si="73"/>
        <v>709</v>
      </c>
    </row>
    <row r="2338" spans="1:7" x14ac:dyDescent="0.35">
      <c r="A2338" t="str">
        <f t="shared" si="72"/>
        <v>20233160603</v>
      </c>
      <c r="B2338">
        <v>3160603</v>
      </c>
      <c r="C2338" t="s">
        <v>216</v>
      </c>
      <c r="D2338">
        <v>2023</v>
      </c>
      <c r="E2338">
        <v>151</v>
      </c>
      <c r="F2338">
        <v>0</v>
      </c>
      <c r="G2338">
        <f t="shared" si="73"/>
        <v>151</v>
      </c>
    </row>
    <row r="2339" spans="1:7" x14ac:dyDescent="0.35">
      <c r="A2339" t="str">
        <f t="shared" si="72"/>
        <v>20233160959</v>
      </c>
      <c r="B2339">
        <v>3160959</v>
      </c>
      <c r="C2339" t="s">
        <v>217</v>
      </c>
      <c r="D2339">
        <v>2023</v>
      </c>
      <c r="E2339">
        <v>407</v>
      </c>
      <c r="F2339">
        <v>148</v>
      </c>
      <c r="G2339">
        <f t="shared" si="73"/>
        <v>555</v>
      </c>
    </row>
    <row r="2340" spans="1:7" x14ac:dyDescent="0.35">
      <c r="A2340" t="str">
        <f t="shared" si="72"/>
        <v>20233161056</v>
      </c>
      <c r="B2340">
        <v>3161056</v>
      </c>
      <c r="C2340" t="s">
        <v>218</v>
      </c>
      <c r="D2340">
        <v>2023</v>
      </c>
      <c r="E2340">
        <v>203</v>
      </c>
      <c r="F2340">
        <v>0</v>
      </c>
      <c r="G2340">
        <f t="shared" si="73"/>
        <v>203</v>
      </c>
    </row>
    <row r="2341" spans="1:7" x14ac:dyDescent="0.35">
      <c r="A2341" t="str">
        <f t="shared" si="72"/>
        <v>20232513984</v>
      </c>
      <c r="B2341">
        <v>2513984</v>
      </c>
      <c r="C2341" t="s">
        <v>219</v>
      </c>
      <c r="D2341">
        <v>2023</v>
      </c>
      <c r="E2341">
        <v>229</v>
      </c>
      <c r="F2341">
        <v>238</v>
      </c>
      <c r="G2341">
        <f t="shared" si="73"/>
        <v>467</v>
      </c>
    </row>
    <row r="2342" spans="1:7" x14ac:dyDescent="0.35">
      <c r="A2342" t="str">
        <f t="shared" si="72"/>
        <v>20233161601</v>
      </c>
      <c r="B2342">
        <v>3161601</v>
      </c>
      <c r="C2342" t="s">
        <v>220</v>
      </c>
      <c r="D2342">
        <v>2023</v>
      </c>
      <c r="E2342">
        <v>205</v>
      </c>
      <c r="F2342">
        <v>56</v>
      </c>
      <c r="G2342">
        <f t="shared" si="73"/>
        <v>261</v>
      </c>
    </row>
    <row r="2343" spans="1:7" x14ac:dyDescent="0.35">
      <c r="A2343" t="str">
        <f t="shared" si="72"/>
        <v>20233161650</v>
      </c>
      <c r="B2343">
        <v>3161650</v>
      </c>
      <c r="C2343" t="s">
        <v>221</v>
      </c>
      <c r="D2343">
        <v>2023</v>
      </c>
      <c r="E2343">
        <v>192</v>
      </c>
      <c r="F2343">
        <v>0</v>
      </c>
      <c r="G2343">
        <f t="shared" si="73"/>
        <v>192</v>
      </c>
    </row>
    <row r="2344" spans="1:7" x14ac:dyDescent="0.35">
      <c r="A2344" t="str">
        <f t="shared" si="72"/>
        <v>20233125507</v>
      </c>
      <c r="B2344">
        <v>3125507</v>
      </c>
      <c r="C2344" t="s">
        <v>222</v>
      </c>
      <c r="D2344">
        <v>2023</v>
      </c>
      <c r="E2344">
        <v>149</v>
      </c>
      <c r="F2344">
        <v>0</v>
      </c>
      <c r="G2344">
        <f t="shared" si="73"/>
        <v>149</v>
      </c>
    </row>
    <row r="2345" spans="1:7" x14ac:dyDescent="0.35">
      <c r="A2345" t="str">
        <f t="shared" si="72"/>
        <v>20233162252</v>
      </c>
      <c r="B2345">
        <v>3162252</v>
      </c>
      <c r="C2345" t="s">
        <v>223</v>
      </c>
      <c r="D2345">
        <v>2023</v>
      </c>
      <c r="E2345">
        <v>296</v>
      </c>
      <c r="F2345">
        <v>63</v>
      </c>
      <c r="G2345">
        <f t="shared" si="73"/>
        <v>359</v>
      </c>
    </row>
    <row r="2346" spans="1:7" x14ac:dyDescent="0.35">
      <c r="A2346" t="str">
        <f t="shared" si="72"/>
        <v>20233162401</v>
      </c>
      <c r="B2346">
        <v>3162401</v>
      </c>
      <c r="C2346" t="s">
        <v>224</v>
      </c>
      <c r="D2346">
        <v>2023</v>
      </c>
      <c r="E2346">
        <v>1396</v>
      </c>
      <c r="F2346">
        <v>1352</v>
      </c>
      <c r="G2346">
        <f t="shared" si="73"/>
        <v>2748</v>
      </c>
    </row>
    <row r="2347" spans="1:7" x14ac:dyDescent="0.35">
      <c r="A2347" t="str">
        <f t="shared" si="72"/>
        <v>20233162450</v>
      </c>
      <c r="B2347">
        <v>3162450</v>
      </c>
      <c r="C2347" t="s">
        <v>225</v>
      </c>
      <c r="D2347">
        <v>2023</v>
      </c>
      <c r="E2347">
        <v>276</v>
      </c>
      <c r="F2347">
        <v>254</v>
      </c>
      <c r="G2347">
        <f t="shared" si="73"/>
        <v>530</v>
      </c>
    </row>
    <row r="2348" spans="1:7" x14ac:dyDescent="0.35">
      <c r="A2348" t="str">
        <f t="shared" si="72"/>
        <v>20233162575</v>
      </c>
      <c r="B2348">
        <v>3162575</v>
      </c>
      <c r="C2348" t="s">
        <v>226</v>
      </c>
      <c r="D2348">
        <v>2023</v>
      </c>
      <c r="E2348">
        <v>331</v>
      </c>
      <c r="F2348">
        <v>0</v>
      </c>
      <c r="G2348">
        <f t="shared" si="73"/>
        <v>331</v>
      </c>
    </row>
    <row r="2349" spans="1:7" x14ac:dyDescent="0.35">
      <c r="A2349" t="str">
        <f t="shared" si="72"/>
        <v>20233162658</v>
      </c>
      <c r="B2349">
        <v>3162658</v>
      </c>
      <c r="C2349" t="s">
        <v>227</v>
      </c>
      <c r="D2349">
        <v>2023</v>
      </c>
      <c r="E2349">
        <v>212</v>
      </c>
      <c r="F2349">
        <v>0</v>
      </c>
      <c r="G2349">
        <f t="shared" si="73"/>
        <v>212</v>
      </c>
    </row>
    <row r="2350" spans="1:7" x14ac:dyDescent="0.35">
      <c r="A2350" t="str">
        <f t="shared" si="72"/>
        <v>20232111052</v>
      </c>
      <c r="B2350">
        <v>2111052</v>
      </c>
      <c r="C2350" t="s">
        <v>228</v>
      </c>
      <c r="D2350">
        <v>2023</v>
      </c>
      <c r="E2350">
        <v>825</v>
      </c>
      <c r="F2350">
        <v>723</v>
      </c>
      <c r="G2350">
        <f t="shared" si="73"/>
        <v>1548</v>
      </c>
    </row>
    <row r="2351" spans="1:7" x14ac:dyDescent="0.35">
      <c r="A2351" t="str">
        <f t="shared" si="72"/>
        <v>20233162807</v>
      </c>
      <c r="B2351">
        <v>3162807</v>
      </c>
      <c r="C2351" t="s">
        <v>229</v>
      </c>
      <c r="D2351">
        <v>2023</v>
      </c>
      <c r="E2351">
        <v>864</v>
      </c>
      <c r="F2351">
        <v>44</v>
      </c>
      <c r="G2351">
        <f t="shared" si="73"/>
        <v>908</v>
      </c>
    </row>
    <row r="2352" spans="1:7" x14ac:dyDescent="0.35">
      <c r="A2352" t="str">
        <f t="shared" si="72"/>
        <v>20233163003</v>
      </c>
      <c r="B2352">
        <v>3163003</v>
      </c>
      <c r="C2352" t="s">
        <v>230</v>
      </c>
      <c r="D2352">
        <v>2023</v>
      </c>
      <c r="E2352">
        <v>235</v>
      </c>
      <c r="F2352">
        <v>49</v>
      </c>
      <c r="G2352">
        <f t="shared" si="73"/>
        <v>284</v>
      </c>
    </row>
    <row r="2353" spans="1:7" x14ac:dyDescent="0.35">
      <c r="A2353" t="str">
        <f t="shared" si="72"/>
        <v>20232210052</v>
      </c>
      <c r="B2353">
        <v>2210052</v>
      </c>
      <c r="C2353" t="s">
        <v>231</v>
      </c>
      <c r="D2353">
        <v>2023</v>
      </c>
      <c r="E2353">
        <v>389</v>
      </c>
      <c r="F2353">
        <v>293</v>
      </c>
      <c r="G2353">
        <f t="shared" si="73"/>
        <v>682</v>
      </c>
    </row>
    <row r="2354" spans="1:7" x14ac:dyDescent="0.35">
      <c r="A2354" t="str">
        <f t="shared" si="72"/>
        <v>20233163508</v>
      </c>
      <c r="B2354">
        <v>3163508</v>
      </c>
      <c r="C2354" t="s">
        <v>232</v>
      </c>
      <c r="D2354">
        <v>2023</v>
      </c>
      <c r="E2354">
        <v>343</v>
      </c>
      <c r="F2354">
        <v>112</v>
      </c>
      <c r="G2354">
        <f t="shared" si="73"/>
        <v>455</v>
      </c>
    </row>
    <row r="2355" spans="1:7" x14ac:dyDescent="0.35">
      <c r="A2355" t="str">
        <f t="shared" si="72"/>
        <v>20233164100</v>
      </c>
      <c r="B2355">
        <v>3164100</v>
      </c>
      <c r="C2355" t="s">
        <v>233</v>
      </c>
      <c r="D2355">
        <v>2023</v>
      </c>
      <c r="E2355">
        <v>241</v>
      </c>
      <c r="F2355">
        <v>0</v>
      </c>
      <c r="G2355">
        <f t="shared" si="73"/>
        <v>241</v>
      </c>
    </row>
    <row r="2356" spans="1:7" x14ac:dyDescent="0.35">
      <c r="A2356" t="str">
        <f t="shared" si="72"/>
        <v>20233164209</v>
      </c>
      <c r="B2356">
        <v>3164209</v>
      </c>
      <c r="C2356" t="s">
        <v>234</v>
      </c>
      <c r="D2356">
        <v>2023</v>
      </c>
      <c r="E2356">
        <v>527</v>
      </c>
      <c r="F2356">
        <v>0</v>
      </c>
      <c r="G2356">
        <f t="shared" si="73"/>
        <v>527</v>
      </c>
    </row>
    <row r="2357" spans="1:7" x14ac:dyDescent="0.35">
      <c r="A2357" t="str">
        <f t="shared" si="72"/>
        <v>20233164472</v>
      </c>
      <c r="B2357">
        <v>3164472</v>
      </c>
      <c r="C2357" t="s">
        <v>235</v>
      </c>
      <c r="D2357">
        <v>2023</v>
      </c>
      <c r="E2357">
        <v>396</v>
      </c>
      <c r="F2357">
        <v>311</v>
      </c>
      <c r="G2357">
        <f t="shared" si="73"/>
        <v>707</v>
      </c>
    </row>
    <row r="2358" spans="1:7" x14ac:dyDescent="0.35">
      <c r="A2358" t="str">
        <f t="shared" si="72"/>
        <v>20233164506</v>
      </c>
      <c r="B2358">
        <v>3164506</v>
      </c>
      <c r="C2358" t="s">
        <v>236</v>
      </c>
      <c r="D2358">
        <v>2023</v>
      </c>
      <c r="E2358">
        <v>202</v>
      </c>
      <c r="F2358">
        <v>0</v>
      </c>
      <c r="G2358">
        <f t="shared" si="73"/>
        <v>202</v>
      </c>
    </row>
    <row r="2359" spans="1:7" x14ac:dyDescent="0.35">
      <c r="A2359" t="str">
        <f t="shared" si="72"/>
        <v>20233165503</v>
      </c>
      <c r="B2359">
        <v>3165503</v>
      </c>
      <c r="C2359" t="s">
        <v>237</v>
      </c>
      <c r="D2359">
        <v>2023</v>
      </c>
      <c r="E2359">
        <v>332</v>
      </c>
      <c r="F2359">
        <v>94</v>
      </c>
      <c r="G2359">
        <f t="shared" si="73"/>
        <v>426</v>
      </c>
    </row>
    <row r="2360" spans="1:7" x14ac:dyDescent="0.35">
      <c r="A2360" t="str">
        <f t="shared" si="72"/>
        <v>20233165909</v>
      </c>
      <c r="B2360">
        <v>3165909</v>
      </c>
      <c r="C2360" t="s">
        <v>238</v>
      </c>
      <c r="D2360">
        <v>2023</v>
      </c>
      <c r="E2360">
        <v>215</v>
      </c>
      <c r="F2360">
        <v>0</v>
      </c>
      <c r="G2360">
        <f t="shared" si="73"/>
        <v>215</v>
      </c>
    </row>
    <row r="2361" spans="1:7" x14ac:dyDescent="0.35">
      <c r="A2361" t="str">
        <f t="shared" si="72"/>
        <v>20233166105</v>
      </c>
      <c r="B2361">
        <v>3166105</v>
      </c>
      <c r="C2361" t="s">
        <v>239</v>
      </c>
      <c r="D2361">
        <v>2023</v>
      </c>
      <c r="E2361">
        <v>188</v>
      </c>
      <c r="F2361">
        <v>0</v>
      </c>
      <c r="G2361">
        <f t="shared" si="73"/>
        <v>188</v>
      </c>
    </row>
    <row r="2362" spans="1:7" x14ac:dyDescent="0.35">
      <c r="A2362" t="str">
        <f t="shared" si="72"/>
        <v>20233166501</v>
      </c>
      <c r="B2362">
        <v>3166501</v>
      </c>
      <c r="C2362" t="s">
        <v>240</v>
      </c>
      <c r="D2362">
        <v>2023</v>
      </c>
      <c r="E2362">
        <v>149</v>
      </c>
      <c r="F2362">
        <v>0</v>
      </c>
      <c r="G2362">
        <f t="shared" si="73"/>
        <v>149</v>
      </c>
    </row>
    <row r="2363" spans="1:7" x14ac:dyDescent="0.35">
      <c r="A2363" t="str">
        <f t="shared" si="72"/>
        <v>20233166709</v>
      </c>
      <c r="B2363">
        <v>3166709</v>
      </c>
      <c r="C2363" t="s">
        <v>241</v>
      </c>
      <c r="D2363">
        <v>2023</v>
      </c>
      <c r="E2363">
        <v>338</v>
      </c>
      <c r="F2363">
        <v>0</v>
      </c>
      <c r="G2363">
        <f t="shared" si="73"/>
        <v>338</v>
      </c>
    </row>
    <row r="2364" spans="1:7" x14ac:dyDescent="0.35">
      <c r="A2364" t="str">
        <f t="shared" si="72"/>
        <v>20233166956</v>
      </c>
      <c r="B2364">
        <v>3166956</v>
      </c>
      <c r="C2364" t="s">
        <v>242</v>
      </c>
      <c r="D2364">
        <v>2023</v>
      </c>
      <c r="E2364">
        <v>253</v>
      </c>
      <c r="F2364">
        <v>86</v>
      </c>
      <c r="G2364">
        <f t="shared" si="73"/>
        <v>339</v>
      </c>
    </row>
    <row r="2365" spans="1:7" x14ac:dyDescent="0.35">
      <c r="A2365" t="str">
        <f t="shared" si="72"/>
        <v>20233167103</v>
      </c>
      <c r="B2365">
        <v>3167103</v>
      </c>
      <c r="C2365" t="s">
        <v>243</v>
      </c>
      <c r="D2365">
        <v>2023</v>
      </c>
      <c r="E2365">
        <v>304</v>
      </c>
      <c r="F2365">
        <v>0</v>
      </c>
      <c r="G2365">
        <f t="shared" si="73"/>
        <v>304</v>
      </c>
    </row>
    <row r="2366" spans="1:7" x14ac:dyDescent="0.35">
      <c r="A2366" t="str">
        <f t="shared" si="72"/>
        <v>20233165552</v>
      </c>
      <c r="B2366">
        <v>3165552</v>
      </c>
      <c r="C2366" t="s">
        <v>244</v>
      </c>
      <c r="D2366">
        <v>2023</v>
      </c>
      <c r="E2366">
        <v>176</v>
      </c>
      <c r="F2366">
        <v>18</v>
      </c>
      <c r="G2366">
        <f t="shared" si="73"/>
        <v>194</v>
      </c>
    </row>
    <row r="2367" spans="1:7" x14ac:dyDescent="0.35">
      <c r="A2367" t="str">
        <f t="shared" si="72"/>
        <v>20233167707</v>
      </c>
      <c r="B2367">
        <v>3167707</v>
      </c>
      <c r="C2367" t="s">
        <v>245</v>
      </c>
      <c r="D2367">
        <v>2023</v>
      </c>
      <c r="E2367">
        <v>281</v>
      </c>
      <c r="F2367">
        <v>73</v>
      </c>
      <c r="G2367">
        <f t="shared" si="73"/>
        <v>354</v>
      </c>
    </row>
    <row r="2368" spans="1:7" x14ac:dyDescent="0.35">
      <c r="A2368" t="str">
        <f t="shared" si="72"/>
        <v>20233168002</v>
      </c>
      <c r="B2368">
        <v>3168002</v>
      </c>
      <c r="C2368" t="s">
        <v>246</v>
      </c>
      <c r="D2368">
        <v>2023</v>
      </c>
      <c r="E2368">
        <v>1856</v>
      </c>
      <c r="F2368">
        <v>232</v>
      </c>
      <c r="G2368">
        <f t="shared" si="73"/>
        <v>2088</v>
      </c>
    </row>
    <row r="2369" spans="1:7" x14ac:dyDescent="0.35">
      <c r="A2369" t="str">
        <f t="shared" si="72"/>
        <v>20233168051</v>
      </c>
      <c r="B2369">
        <v>3168051</v>
      </c>
      <c r="C2369" t="s">
        <v>247</v>
      </c>
      <c r="D2369">
        <v>2023</v>
      </c>
      <c r="E2369">
        <v>217</v>
      </c>
      <c r="F2369">
        <v>48</v>
      </c>
      <c r="G2369">
        <f t="shared" si="73"/>
        <v>265</v>
      </c>
    </row>
    <row r="2370" spans="1:7" x14ac:dyDescent="0.35">
      <c r="A2370" t="str">
        <f t="shared" si="72"/>
        <v>20233168408</v>
      </c>
      <c r="B2370">
        <v>3168408</v>
      </c>
      <c r="C2370" t="s">
        <v>248</v>
      </c>
      <c r="D2370">
        <v>2023</v>
      </c>
      <c r="E2370">
        <v>174</v>
      </c>
      <c r="F2370">
        <v>77</v>
      </c>
      <c r="G2370">
        <f t="shared" si="73"/>
        <v>251</v>
      </c>
    </row>
    <row r="2371" spans="1:7" x14ac:dyDescent="0.35">
      <c r="A2371" t="str">
        <f t="shared" ref="A2371:A2434" si="74">D2371&amp;B2371</f>
        <v>20233168606</v>
      </c>
      <c r="B2371">
        <v>3168606</v>
      </c>
      <c r="C2371" t="s">
        <v>249</v>
      </c>
      <c r="D2371">
        <v>2023</v>
      </c>
      <c r="E2371">
        <v>3744</v>
      </c>
      <c r="F2371">
        <v>1857</v>
      </c>
      <c r="G2371">
        <f t="shared" ref="G2371:G2434" si="75">SUM(E2371:F2371)</f>
        <v>5601</v>
      </c>
    </row>
    <row r="2372" spans="1:7" x14ac:dyDescent="0.35">
      <c r="A2372" t="str">
        <f t="shared" si="74"/>
        <v>20233169505</v>
      </c>
      <c r="B2372">
        <v>3169505</v>
      </c>
      <c r="C2372" t="s">
        <v>250</v>
      </c>
      <c r="D2372">
        <v>2023</v>
      </c>
      <c r="E2372">
        <v>362</v>
      </c>
      <c r="F2372">
        <v>0</v>
      </c>
      <c r="G2372">
        <f t="shared" si="75"/>
        <v>362</v>
      </c>
    </row>
    <row r="2373" spans="1:7" x14ac:dyDescent="0.35">
      <c r="A2373" t="str">
        <f t="shared" si="74"/>
        <v>20233169703</v>
      </c>
      <c r="B2373">
        <v>3169703</v>
      </c>
      <c r="C2373" t="s">
        <v>251</v>
      </c>
      <c r="D2373">
        <v>2023</v>
      </c>
      <c r="E2373">
        <v>499</v>
      </c>
      <c r="F2373">
        <v>111</v>
      </c>
      <c r="G2373">
        <f t="shared" si="75"/>
        <v>610</v>
      </c>
    </row>
    <row r="2374" spans="1:7" x14ac:dyDescent="0.35">
      <c r="A2374" t="str">
        <f t="shared" si="74"/>
        <v>20233170008</v>
      </c>
      <c r="B2374">
        <v>3170008</v>
      </c>
      <c r="C2374" t="s">
        <v>252</v>
      </c>
      <c r="D2374">
        <v>2023</v>
      </c>
      <c r="E2374">
        <v>521</v>
      </c>
      <c r="F2374">
        <v>0</v>
      </c>
      <c r="G2374">
        <f t="shared" si="75"/>
        <v>521</v>
      </c>
    </row>
    <row r="2375" spans="1:7" x14ac:dyDescent="0.35">
      <c r="A2375" t="str">
        <f t="shared" si="74"/>
        <v>20233170057</v>
      </c>
      <c r="B2375">
        <v>3170057</v>
      </c>
      <c r="C2375" t="s">
        <v>253</v>
      </c>
      <c r="D2375">
        <v>2023</v>
      </c>
      <c r="E2375">
        <v>468</v>
      </c>
      <c r="F2375">
        <v>0</v>
      </c>
      <c r="G2375">
        <f t="shared" si="75"/>
        <v>468</v>
      </c>
    </row>
    <row r="2376" spans="1:7" x14ac:dyDescent="0.35">
      <c r="A2376" t="str">
        <f t="shared" si="74"/>
        <v>20233170305</v>
      </c>
      <c r="B2376">
        <v>3170305</v>
      </c>
      <c r="C2376" t="s">
        <v>254</v>
      </c>
      <c r="D2376">
        <v>2023</v>
      </c>
      <c r="E2376">
        <v>181</v>
      </c>
      <c r="F2376">
        <v>61</v>
      </c>
      <c r="G2376">
        <f t="shared" si="75"/>
        <v>242</v>
      </c>
    </row>
    <row r="2377" spans="1:7" x14ac:dyDescent="0.35">
      <c r="A2377" t="str">
        <f t="shared" si="74"/>
        <v>20233170479</v>
      </c>
      <c r="B2377">
        <v>3170479</v>
      </c>
      <c r="C2377" t="s">
        <v>255</v>
      </c>
      <c r="D2377">
        <v>2023</v>
      </c>
      <c r="E2377">
        <v>247</v>
      </c>
      <c r="F2377">
        <v>200</v>
      </c>
      <c r="G2377">
        <f t="shared" si="75"/>
        <v>447</v>
      </c>
    </row>
    <row r="2378" spans="1:7" x14ac:dyDescent="0.35">
      <c r="A2378" t="str">
        <f t="shared" si="74"/>
        <v>20233170529</v>
      </c>
      <c r="B2378">
        <v>3170529</v>
      </c>
      <c r="C2378" t="s">
        <v>256</v>
      </c>
      <c r="D2378">
        <v>2023</v>
      </c>
      <c r="E2378">
        <v>624</v>
      </c>
      <c r="F2378">
        <v>548</v>
      </c>
      <c r="G2378">
        <f t="shared" si="75"/>
        <v>1172</v>
      </c>
    </row>
    <row r="2379" spans="1:7" x14ac:dyDescent="0.35">
      <c r="A2379" t="str">
        <f t="shared" si="74"/>
        <v>20233170651</v>
      </c>
      <c r="B2379">
        <v>3170651</v>
      </c>
      <c r="C2379" t="s">
        <v>257</v>
      </c>
      <c r="D2379">
        <v>2023</v>
      </c>
      <c r="E2379">
        <v>269</v>
      </c>
      <c r="F2379">
        <v>0</v>
      </c>
      <c r="G2379">
        <f t="shared" si="75"/>
        <v>269</v>
      </c>
    </row>
    <row r="2380" spans="1:7" x14ac:dyDescent="0.35">
      <c r="A2380" t="str">
        <f t="shared" si="74"/>
        <v>20233170800</v>
      </c>
      <c r="B2380">
        <v>3170800</v>
      </c>
      <c r="C2380" t="s">
        <v>258</v>
      </c>
      <c r="D2380">
        <v>2023</v>
      </c>
      <c r="E2380">
        <v>1888</v>
      </c>
      <c r="F2380">
        <v>90</v>
      </c>
      <c r="G2380">
        <f t="shared" si="75"/>
        <v>1978</v>
      </c>
    </row>
    <row r="2381" spans="1:7" x14ac:dyDescent="0.35">
      <c r="A2381" t="str">
        <f t="shared" si="74"/>
        <v>20233170909</v>
      </c>
      <c r="B2381">
        <v>3170909</v>
      </c>
      <c r="C2381" t="s">
        <v>259</v>
      </c>
      <c r="D2381">
        <v>2023</v>
      </c>
      <c r="E2381">
        <v>608</v>
      </c>
      <c r="F2381">
        <v>231</v>
      </c>
      <c r="G2381">
        <f t="shared" si="75"/>
        <v>839</v>
      </c>
    </row>
    <row r="2382" spans="1:7" x14ac:dyDescent="0.35">
      <c r="A2382" t="str">
        <f t="shared" si="74"/>
        <v>20233171030</v>
      </c>
      <c r="B2382">
        <v>3171030</v>
      </c>
      <c r="C2382" t="s">
        <v>260</v>
      </c>
      <c r="D2382">
        <v>2023</v>
      </c>
      <c r="E2382">
        <v>166</v>
      </c>
      <c r="F2382">
        <v>123</v>
      </c>
      <c r="G2382">
        <f t="shared" si="75"/>
        <v>289</v>
      </c>
    </row>
    <row r="2383" spans="1:7" x14ac:dyDescent="0.35">
      <c r="A2383" t="str">
        <f t="shared" si="74"/>
        <v>20233171071</v>
      </c>
      <c r="B2383">
        <v>3171071</v>
      </c>
      <c r="C2383" t="s">
        <v>261</v>
      </c>
      <c r="D2383">
        <v>2023</v>
      </c>
      <c r="E2383">
        <v>318</v>
      </c>
      <c r="F2383">
        <v>0</v>
      </c>
      <c r="G2383">
        <f t="shared" si="75"/>
        <v>318</v>
      </c>
    </row>
    <row r="2384" spans="1:7" x14ac:dyDescent="0.35">
      <c r="A2384" t="str">
        <f t="shared" si="74"/>
        <v>20233171600</v>
      </c>
      <c r="B2384">
        <v>3171600</v>
      </c>
      <c r="C2384" t="s">
        <v>262</v>
      </c>
      <c r="D2384">
        <v>2023</v>
      </c>
      <c r="E2384">
        <v>529</v>
      </c>
      <c r="F2384">
        <v>458</v>
      </c>
      <c r="G2384">
        <f t="shared" si="75"/>
        <v>987</v>
      </c>
    </row>
    <row r="2385" spans="1:7" x14ac:dyDescent="0.35">
      <c r="A2385" t="str">
        <f t="shared" si="74"/>
        <v>20233171808</v>
      </c>
      <c r="B2385">
        <v>3171808</v>
      </c>
      <c r="C2385" t="s">
        <v>263</v>
      </c>
      <c r="D2385">
        <v>2023</v>
      </c>
      <c r="E2385">
        <v>646</v>
      </c>
      <c r="F2385">
        <v>0</v>
      </c>
      <c r="G2385">
        <f t="shared" si="75"/>
        <v>646</v>
      </c>
    </row>
    <row r="2386" spans="1:7" x14ac:dyDescent="0.35">
      <c r="A2386" t="str">
        <f t="shared" si="74"/>
        <v>20233171907</v>
      </c>
      <c r="B2386">
        <v>3171907</v>
      </c>
      <c r="C2386" t="s">
        <v>264</v>
      </c>
      <c r="D2386">
        <v>2023</v>
      </c>
      <c r="E2386">
        <v>232</v>
      </c>
      <c r="F2386">
        <v>0</v>
      </c>
      <c r="G2386">
        <f t="shared" si="75"/>
        <v>232</v>
      </c>
    </row>
    <row r="2387" spans="1:7" x14ac:dyDescent="0.35">
      <c r="A2387" t="str">
        <f t="shared" si="74"/>
        <v>20243100500</v>
      </c>
      <c r="B2387">
        <v>3100500</v>
      </c>
      <c r="C2387" t="s">
        <v>0</v>
      </c>
      <c r="D2387">
        <v>2024</v>
      </c>
      <c r="E2387">
        <v>158</v>
      </c>
      <c r="F2387">
        <v>89</v>
      </c>
      <c r="G2387">
        <f t="shared" si="75"/>
        <v>247</v>
      </c>
    </row>
    <row r="2388" spans="1:7" x14ac:dyDescent="0.35">
      <c r="A2388" t="str">
        <f t="shared" si="74"/>
        <v>20243100609</v>
      </c>
      <c r="B2388">
        <v>3100609</v>
      </c>
      <c r="C2388" t="s">
        <v>1</v>
      </c>
      <c r="D2388">
        <v>2024</v>
      </c>
      <c r="E2388">
        <v>164</v>
      </c>
      <c r="F2388">
        <v>0</v>
      </c>
      <c r="G2388">
        <f t="shared" si="75"/>
        <v>164</v>
      </c>
    </row>
    <row r="2389" spans="1:7" x14ac:dyDescent="0.35">
      <c r="A2389" t="str">
        <f t="shared" si="74"/>
        <v>20243100906</v>
      </c>
      <c r="B2389">
        <v>3100906</v>
      </c>
      <c r="C2389" t="s">
        <v>2</v>
      </c>
      <c r="D2389">
        <v>2024</v>
      </c>
      <c r="E2389">
        <v>154</v>
      </c>
      <c r="F2389">
        <v>83</v>
      </c>
      <c r="G2389">
        <f t="shared" si="75"/>
        <v>237</v>
      </c>
    </row>
    <row r="2390" spans="1:7" x14ac:dyDescent="0.35">
      <c r="A2390" t="str">
        <f t="shared" si="74"/>
        <v>20243101003</v>
      </c>
      <c r="B2390">
        <v>3101003</v>
      </c>
      <c r="C2390" t="s">
        <v>3</v>
      </c>
      <c r="D2390">
        <v>2024</v>
      </c>
      <c r="E2390">
        <v>803</v>
      </c>
      <c r="F2390">
        <v>0</v>
      </c>
      <c r="G2390">
        <f t="shared" si="75"/>
        <v>803</v>
      </c>
    </row>
    <row r="2391" spans="1:7" x14ac:dyDescent="0.35">
      <c r="A2391" t="str">
        <f t="shared" si="74"/>
        <v>20243101102</v>
      </c>
      <c r="B2391">
        <v>3101102</v>
      </c>
      <c r="C2391" t="s">
        <v>4</v>
      </c>
      <c r="D2391">
        <v>2024</v>
      </c>
      <c r="E2391">
        <v>658</v>
      </c>
      <c r="F2391">
        <v>388</v>
      </c>
      <c r="G2391">
        <f t="shared" si="75"/>
        <v>1046</v>
      </c>
    </row>
    <row r="2392" spans="1:7" x14ac:dyDescent="0.35">
      <c r="A2392" t="str">
        <f t="shared" si="74"/>
        <v>20243101706</v>
      </c>
      <c r="B2392">
        <v>3101706</v>
      </c>
      <c r="C2392" t="s">
        <v>5</v>
      </c>
      <c r="D2392">
        <v>2024</v>
      </c>
      <c r="E2392">
        <v>2421</v>
      </c>
      <c r="F2392">
        <v>631</v>
      </c>
      <c r="G2392">
        <f t="shared" si="75"/>
        <v>3052</v>
      </c>
    </row>
    <row r="2393" spans="1:7" x14ac:dyDescent="0.35">
      <c r="A2393" t="str">
        <f t="shared" si="74"/>
        <v>20243101805</v>
      </c>
      <c r="B2393">
        <v>3101805</v>
      </c>
      <c r="C2393" t="s">
        <v>6</v>
      </c>
      <c r="D2393">
        <v>2024</v>
      </c>
      <c r="E2393">
        <v>401</v>
      </c>
      <c r="F2393">
        <v>142</v>
      </c>
      <c r="G2393">
        <f t="shared" si="75"/>
        <v>543</v>
      </c>
    </row>
    <row r="2394" spans="1:7" x14ac:dyDescent="0.35">
      <c r="A2394" t="str">
        <f t="shared" si="74"/>
        <v>20243102209</v>
      </c>
      <c r="B2394">
        <v>3102209</v>
      </c>
      <c r="C2394" t="s">
        <v>7</v>
      </c>
      <c r="D2394">
        <v>2024</v>
      </c>
      <c r="E2394">
        <v>174</v>
      </c>
      <c r="F2394">
        <v>0</v>
      </c>
      <c r="G2394">
        <f t="shared" si="75"/>
        <v>174</v>
      </c>
    </row>
    <row r="2395" spans="1:7" x14ac:dyDescent="0.35">
      <c r="A2395" t="str">
        <f t="shared" si="74"/>
        <v>20243102852</v>
      </c>
      <c r="B2395">
        <v>3102852</v>
      </c>
      <c r="C2395" t="s">
        <v>8</v>
      </c>
      <c r="D2395">
        <v>2024</v>
      </c>
      <c r="E2395">
        <v>558</v>
      </c>
      <c r="F2395">
        <v>0</v>
      </c>
      <c r="G2395">
        <f t="shared" si="75"/>
        <v>558</v>
      </c>
    </row>
    <row r="2396" spans="1:7" x14ac:dyDescent="0.35">
      <c r="A2396" t="str">
        <f t="shared" si="74"/>
        <v>20243103405</v>
      </c>
      <c r="B2396">
        <v>3103405</v>
      </c>
      <c r="C2396" t="s">
        <v>9</v>
      </c>
      <c r="D2396">
        <v>2024</v>
      </c>
      <c r="E2396">
        <v>661</v>
      </c>
      <c r="F2396">
        <v>190</v>
      </c>
      <c r="G2396">
        <f t="shared" si="75"/>
        <v>851</v>
      </c>
    </row>
    <row r="2397" spans="1:7" x14ac:dyDescent="0.35">
      <c r="A2397" t="str">
        <f t="shared" si="74"/>
        <v>20243104452</v>
      </c>
      <c r="B2397">
        <v>3104452</v>
      </c>
      <c r="C2397" t="s">
        <v>10</v>
      </c>
      <c r="D2397">
        <v>2024</v>
      </c>
      <c r="E2397">
        <v>245</v>
      </c>
      <c r="F2397">
        <v>0</v>
      </c>
      <c r="G2397">
        <f t="shared" si="75"/>
        <v>245</v>
      </c>
    </row>
    <row r="2398" spans="1:7" x14ac:dyDescent="0.35">
      <c r="A2398" t="str">
        <f t="shared" si="74"/>
        <v>20243104502</v>
      </c>
      <c r="B2398">
        <v>3104502</v>
      </c>
      <c r="C2398" t="s">
        <v>11</v>
      </c>
      <c r="D2398">
        <v>2024</v>
      </c>
      <c r="E2398">
        <v>637</v>
      </c>
      <c r="F2398">
        <v>244</v>
      </c>
      <c r="G2398">
        <f t="shared" si="75"/>
        <v>881</v>
      </c>
    </row>
    <row r="2399" spans="1:7" x14ac:dyDescent="0.35">
      <c r="A2399" t="str">
        <f t="shared" si="74"/>
        <v>20243104700</v>
      </c>
      <c r="B2399">
        <v>3104700</v>
      </c>
      <c r="C2399" t="s">
        <v>12</v>
      </c>
      <c r="D2399">
        <v>2024</v>
      </c>
      <c r="E2399">
        <v>452</v>
      </c>
      <c r="F2399">
        <v>37</v>
      </c>
      <c r="G2399">
        <f t="shared" si="75"/>
        <v>489</v>
      </c>
    </row>
    <row r="2400" spans="1:7" x14ac:dyDescent="0.35">
      <c r="A2400" t="str">
        <f t="shared" si="74"/>
        <v>20243104809</v>
      </c>
      <c r="B2400">
        <v>3104809</v>
      </c>
      <c r="C2400" t="s">
        <v>13</v>
      </c>
      <c r="D2400">
        <v>2024</v>
      </c>
      <c r="E2400">
        <v>276</v>
      </c>
      <c r="F2400">
        <v>220</v>
      </c>
      <c r="G2400">
        <f t="shared" si="75"/>
        <v>496</v>
      </c>
    </row>
    <row r="2401" spans="1:7" x14ac:dyDescent="0.35">
      <c r="A2401" t="str">
        <f t="shared" si="74"/>
        <v>20243105202</v>
      </c>
      <c r="B2401">
        <v>3105202</v>
      </c>
      <c r="C2401" t="s">
        <v>14</v>
      </c>
      <c r="D2401">
        <v>2024</v>
      </c>
      <c r="E2401">
        <v>184</v>
      </c>
      <c r="F2401">
        <v>36</v>
      </c>
      <c r="G2401">
        <f t="shared" si="75"/>
        <v>220</v>
      </c>
    </row>
    <row r="2402" spans="1:7" x14ac:dyDescent="0.35">
      <c r="A2402" t="str">
        <f t="shared" si="74"/>
        <v>20243106507</v>
      </c>
      <c r="B2402">
        <v>3106507</v>
      </c>
      <c r="C2402" t="s">
        <v>15</v>
      </c>
      <c r="D2402">
        <v>2024</v>
      </c>
      <c r="E2402">
        <v>110</v>
      </c>
      <c r="F2402">
        <v>26</v>
      </c>
      <c r="G2402">
        <f t="shared" si="75"/>
        <v>136</v>
      </c>
    </row>
    <row r="2403" spans="1:7" x14ac:dyDescent="0.35">
      <c r="A2403" t="str">
        <f t="shared" si="74"/>
        <v>20243106655</v>
      </c>
      <c r="B2403">
        <v>3106655</v>
      </c>
      <c r="C2403" t="s">
        <v>16</v>
      </c>
      <c r="D2403">
        <v>2024</v>
      </c>
      <c r="E2403">
        <v>222</v>
      </c>
      <c r="F2403">
        <v>0</v>
      </c>
      <c r="G2403">
        <f t="shared" si="75"/>
        <v>222</v>
      </c>
    </row>
    <row r="2404" spans="1:7" x14ac:dyDescent="0.35">
      <c r="A2404" t="str">
        <f t="shared" si="74"/>
        <v>20243106606</v>
      </c>
      <c r="B2404">
        <v>3106606</v>
      </c>
      <c r="C2404" t="s">
        <v>17</v>
      </c>
      <c r="D2404">
        <v>2024</v>
      </c>
      <c r="E2404">
        <v>231</v>
      </c>
      <c r="F2404">
        <v>0</v>
      </c>
      <c r="G2404">
        <f t="shared" si="75"/>
        <v>231</v>
      </c>
    </row>
    <row r="2405" spans="1:7" x14ac:dyDescent="0.35">
      <c r="A2405" t="str">
        <f t="shared" si="74"/>
        <v>20243107307</v>
      </c>
      <c r="B2405">
        <v>3107307</v>
      </c>
      <c r="C2405" t="s">
        <v>18</v>
      </c>
      <c r="D2405">
        <v>2024</v>
      </c>
      <c r="E2405">
        <v>597</v>
      </c>
      <c r="F2405">
        <v>416</v>
      </c>
      <c r="G2405">
        <f t="shared" si="75"/>
        <v>1013</v>
      </c>
    </row>
    <row r="2406" spans="1:7" x14ac:dyDescent="0.35">
      <c r="A2406" t="str">
        <f t="shared" si="74"/>
        <v>20243108206</v>
      </c>
      <c r="B2406">
        <v>3108206</v>
      </c>
      <c r="C2406" t="s">
        <v>19</v>
      </c>
      <c r="D2406">
        <v>2024</v>
      </c>
      <c r="E2406">
        <v>248</v>
      </c>
      <c r="F2406">
        <v>160</v>
      </c>
      <c r="G2406">
        <f t="shared" si="75"/>
        <v>408</v>
      </c>
    </row>
    <row r="2407" spans="1:7" x14ac:dyDescent="0.35">
      <c r="A2407" t="str">
        <f t="shared" si="74"/>
        <v>20243108255</v>
      </c>
      <c r="B2407">
        <v>3108255</v>
      </c>
      <c r="C2407" t="s">
        <v>20</v>
      </c>
      <c r="D2407">
        <v>2024</v>
      </c>
      <c r="E2407">
        <v>504</v>
      </c>
      <c r="F2407">
        <v>73</v>
      </c>
      <c r="G2407">
        <f t="shared" si="75"/>
        <v>577</v>
      </c>
    </row>
    <row r="2408" spans="1:7" x14ac:dyDescent="0.35">
      <c r="A2408" t="str">
        <f t="shared" si="74"/>
        <v>20243108503</v>
      </c>
      <c r="B2408">
        <v>3108503</v>
      </c>
      <c r="C2408" t="s">
        <v>21</v>
      </c>
      <c r="D2408">
        <v>2024</v>
      </c>
      <c r="E2408">
        <v>67</v>
      </c>
      <c r="F2408">
        <v>55</v>
      </c>
      <c r="G2408">
        <f t="shared" si="75"/>
        <v>122</v>
      </c>
    </row>
    <row r="2409" spans="1:7" x14ac:dyDescent="0.35">
      <c r="A2409" t="str">
        <f t="shared" si="74"/>
        <v>20243108602</v>
      </c>
      <c r="B2409">
        <v>3108602</v>
      </c>
      <c r="C2409" t="s">
        <v>22</v>
      </c>
      <c r="D2409">
        <v>2024</v>
      </c>
      <c r="E2409">
        <v>409</v>
      </c>
      <c r="F2409">
        <v>195</v>
      </c>
      <c r="G2409">
        <f t="shared" si="75"/>
        <v>604</v>
      </c>
    </row>
    <row r="2410" spans="1:7" x14ac:dyDescent="0.35">
      <c r="A2410" t="str">
        <f t="shared" si="74"/>
        <v>20243108800</v>
      </c>
      <c r="B2410">
        <v>3108800</v>
      </c>
      <c r="C2410" t="s">
        <v>23</v>
      </c>
      <c r="D2410">
        <v>2024</v>
      </c>
      <c r="E2410">
        <v>185</v>
      </c>
      <c r="F2410">
        <v>20</v>
      </c>
      <c r="G2410">
        <f t="shared" si="75"/>
        <v>205</v>
      </c>
    </row>
    <row r="2411" spans="1:7" x14ac:dyDescent="0.35">
      <c r="A2411" t="str">
        <f t="shared" si="74"/>
        <v>20243109204</v>
      </c>
      <c r="B2411">
        <v>3109204</v>
      </c>
      <c r="C2411" t="s">
        <v>24</v>
      </c>
      <c r="D2411">
        <v>2024</v>
      </c>
      <c r="E2411">
        <v>552</v>
      </c>
      <c r="F2411">
        <v>0</v>
      </c>
      <c r="G2411">
        <f t="shared" si="75"/>
        <v>552</v>
      </c>
    </row>
    <row r="2412" spans="1:7" x14ac:dyDescent="0.35">
      <c r="A2412" t="str">
        <f t="shared" si="74"/>
        <v>20243109402</v>
      </c>
      <c r="B2412">
        <v>3109402</v>
      </c>
      <c r="C2412" t="s">
        <v>25</v>
      </c>
      <c r="D2412">
        <v>2024</v>
      </c>
      <c r="E2412">
        <v>1641</v>
      </c>
      <c r="F2412">
        <v>0</v>
      </c>
      <c r="G2412">
        <f t="shared" si="75"/>
        <v>1641</v>
      </c>
    </row>
    <row r="2413" spans="1:7" x14ac:dyDescent="0.35">
      <c r="A2413" t="str">
        <f t="shared" si="74"/>
        <v>20243102704</v>
      </c>
      <c r="B2413">
        <v>3102704</v>
      </c>
      <c r="C2413" t="s">
        <v>26</v>
      </c>
      <c r="D2413">
        <v>2024</v>
      </c>
      <c r="E2413">
        <v>432</v>
      </c>
      <c r="F2413">
        <v>66</v>
      </c>
      <c r="G2413">
        <f t="shared" si="75"/>
        <v>498</v>
      </c>
    </row>
    <row r="2414" spans="1:7" x14ac:dyDescent="0.35">
      <c r="A2414" t="str">
        <f t="shared" si="74"/>
        <v>20243110806</v>
      </c>
      <c r="B2414">
        <v>3110806</v>
      </c>
      <c r="C2414" t="s">
        <v>27</v>
      </c>
      <c r="D2414">
        <v>2024</v>
      </c>
      <c r="E2414">
        <v>197</v>
      </c>
      <c r="F2414">
        <v>0</v>
      </c>
      <c r="G2414">
        <f t="shared" si="75"/>
        <v>197</v>
      </c>
    </row>
    <row r="2415" spans="1:7" x14ac:dyDescent="0.35">
      <c r="A2415" t="str">
        <f t="shared" si="74"/>
        <v>20243111150</v>
      </c>
      <c r="B2415">
        <v>3111150</v>
      </c>
      <c r="C2415" t="s">
        <v>28</v>
      </c>
      <c r="D2415">
        <v>2024</v>
      </c>
      <c r="E2415">
        <v>232</v>
      </c>
      <c r="F2415">
        <v>45</v>
      </c>
      <c r="G2415">
        <f t="shared" si="75"/>
        <v>277</v>
      </c>
    </row>
    <row r="2416" spans="1:7" x14ac:dyDescent="0.35">
      <c r="A2416" t="str">
        <f t="shared" si="74"/>
        <v>20243112059</v>
      </c>
      <c r="B2416">
        <v>3112059</v>
      </c>
      <c r="C2416" t="s">
        <v>29</v>
      </c>
      <c r="D2416">
        <v>2024</v>
      </c>
      <c r="E2416">
        <v>267</v>
      </c>
      <c r="F2416">
        <v>0</v>
      </c>
      <c r="G2416">
        <f t="shared" si="75"/>
        <v>267</v>
      </c>
    </row>
    <row r="2417" spans="1:7" x14ac:dyDescent="0.35">
      <c r="A2417" t="str">
        <f t="shared" si="74"/>
        <v>20243112307</v>
      </c>
      <c r="B2417">
        <v>3112307</v>
      </c>
      <c r="C2417" t="s">
        <v>30</v>
      </c>
      <c r="D2417">
        <v>2024</v>
      </c>
      <c r="E2417">
        <v>1263</v>
      </c>
      <c r="F2417">
        <v>0</v>
      </c>
      <c r="G2417">
        <f t="shared" si="75"/>
        <v>1263</v>
      </c>
    </row>
    <row r="2418" spans="1:7" x14ac:dyDescent="0.35">
      <c r="A2418" t="str">
        <f t="shared" si="74"/>
        <v>20243112653</v>
      </c>
      <c r="B2418">
        <v>3112653</v>
      </c>
      <c r="C2418" t="s">
        <v>31</v>
      </c>
      <c r="D2418">
        <v>2024</v>
      </c>
      <c r="E2418">
        <v>276</v>
      </c>
      <c r="F2418">
        <v>0</v>
      </c>
      <c r="G2418">
        <f t="shared" si="75"/>
        <v>276</v>
      </c>
    </row>
    <row r="2419" spans="1:7" x14ac:dyDescent="0.35">
      <c r="A2419" t="str">
        <f t="shared" si="74"/>
        <v>20243112703</v>
      </c>
      <c r="B2419">
        <v>3112703</v>
      </c>
      <c r="C2419" t="s">
        <v>32</v>
      </c>
      <c r="D2419">
        <v>2024</v>
      </c>
      <c r="E2419">
        <v>915</v>
      </c>
      <c r="F2419">
        <v>212</v>
      </c>
      <c r="G2419">
        <f t="shared" si="75"/>
        <v>1127</v>
      </c>
    </row>
    <row r="2420" spans="1:7" x14ac:dyDescent="0.35">
      <c r="A2420" t="str">
        <f t="shared" si="74"/>
        <v>20243113008</v>
      </c>
      <c r="B2420">
        <v>3113008</v>
      </c>
      <c r="C2420" t="s">
        <v>33</v>
      </c>
      <c r="D2420">
        <v>2024</v>
      </c>
      <c r="E2420">
        <v>490</v>
      </c>
      <c r="F2420">
        <v>371</v>
      </c>
      <c r="G2420">
        <f t="shared" si="75"/>
        <v>861</v>
      </c>
    </row>
    <row r="2421" spans="1:7" x14ac:dyDescent="0.35">
      <c r="A2421" t="str">
        <f t="shared" si="74"/>
        <v>20243113503</v>
      </c>
      <c r="B2421">
        <v>3113503</v>
      </c>
      <c r="C2421" t="s">
        <v>34</v>
      </c>
      <c r="D2421">
        <v>2024</v>
      </c>
      <c r="E2421">
        <v>514</v>
      </c>
      <c r="F2421">
        <v>21</v>
      </c>
      <c r="G2421">
        <f t="shared" si="75"/>
        <v>535</v>
      </c>
    </row>
    <row r="2422" spans="1:7" x14ac:dyDescent="0.35">
      <c r="A2422" t="str">
        <f t="shared" si="74"/>
        <v>20243113701</v>
      </c>
      <c r="B2422">
        <v>3113701</v>
      </c>
      <c r="C2422" t="s">
        <v>35</v>
      </c>
      <c r="D2422">
        <v>2024</v>
      </c>
      <c r="E2422">
        <v>967</v>
      </c>
      <c r="F2422">
        <v>339</v>
      </c>
      <c r="G2422">
        <f t="shared" si="75"/>
        <v>1306</v>
      </c>
    </row>
    <row r="2423" spans="1:7" x14ac:dyDescent="0.35">
      <c r="A2423" t="str">
        <f t="shared" si="74"/>
        <v>20243113800</v>
      </c>
      <c r="B2423">
        <v>3113800</v>
      </c>
      <c r="C2423" t="s">
        <v>36</v>
      </c>
      <c r="D2423">
        <v>2024</v>
      </c>
      <c r="E2423">
        <v>146</v>
      </c>
      <c r="F2423">
        <v>135</v>
      </c>
      <c r="G2423">
        <f t="shared" si="75"/>
        <v>281</v>
      </c>
    </row>
    <row r="2424" spans="1:7" x14ac:dyDescent="0.35">
      <c r="A2424" t="str">
        <f t="shared" si="74"/>
        <v>20243115458</v>
      </c>
      <c r="B2424">
        <v>3115458</v>
      </c>
      <c r="C2424" t="s">
        <v>37</v>
      </c>
      <c r="D2424">
        <v>2024</v>
      </c>
      <c r="E2424">
        <v>508</v>
      </c>
      <c r="F2424">
        <v>0</v>
      </c>
      <c r="G2424">
        <f t="shared" si="75"/>
        <v>508</v>
      </c>
    </row>
    <row r="2425" spans="1:7" x14ac:dyDescent="0.35">
      <c r="A2425" t="str">
        <f t="shared" si="74"/>
        <v>20243115474</v>
      </c>
      <c r="B2425">
        <v>3115474</v>
      </c>
      <c r="C2425" t="s">
        <v>38</v>
      </c>
      <c r="D2425">
        <v>2024</v>
      </c>
      <c r="E2425">
        <v>271</v>
      </c>
      <c r="F2425">
        <v>72</v>
      </c>
      <c r="G2425">
        <f t="shared" si="75"/>
        <v>343</v>
      </c>
    </row>
    <row r="2426" spans="1:7" x14ac:dyDescent="0.35">
      <c r="A2426" t="str">
        <f t="shared" si="74"/>
        <v>20243115706</v>
      </c>
      <c r="B2426">
        <v>3115706</v>
      </c>
      <c r="C2426" t="s">
        <v>39</v>
      </c>
      <c r="D2426">
        <v>2024</v>
      </c>
      <c r="E2426">
        <v>329</v>
      </c>
      <c r="F2426">
        <v>0</v>
      </c>
      <c r="G2426">
        <f t="shared" si="75"/>
        <v>329</v>
      </c>
    </row>
    <row r="2427" spans="1:7" x14ac:dyDescent="0.35">
      <c r="A2427" t="str">
        <f t="shared" si="74"/>
        <v>20243116100</v>
      </c>
      <c r="B2427">
        <v>3116100</v>
      </c>
      <c r="C2427" t="s">
        <v>40</v>
      </c>
      <c r="D2427">
        <v>2024</v>
      </c>
      <c r="E2427">
        <v>529</v>
      </c>
      <c r="F2427">
        <v>0</v>
      </c>
      <c r="G2427">
        <f t="shared" si="75"/>
        <v>529</v>
      </c>
    </row>
    <row r="2428" spans="1:7" x14ac:dyDescent="0.35">
      <c r="A2428" t="str">
        <f t="shared" si="74"/>
        <v>20243116159</v>
      </c>
      <c r="B2428">
        <v>3116159</v>
      </c>
      <c r="C2428" t="s">
        <v>41</v>
      </c>
      <c r="D2428">
        <v>2024</v>
      </c>
      <c r="E2428">
        <v>1063</v>
      </c>
      <c r="F2428">
        <v>329</v>
      </c>
      <c r="G2428">
        <f t="shared" si="75"/>
        <v>1392</v>
      </c>
    </row>
    <row r="2429" spans="1:7" x14ac:dyDescent="0.35">
      <c r="A2429" t="str">
        <f t="shared" si="74"/>
        <v>20243116506</v>
      </c>
      <c r="B2429">
        <v>3116506</v>
      </c>
      <c r="C2429" t="s">
        <v>42</v>
      </c>
      <c r="D2429">
        <v>2024</v>
      </c>
      <c r="E2429">
        <v>402</v>
      </c>
      <c r="F2429">
        <v>0</v>
      </c>
      <c r="G2429">
        <f t="shared" si="75"/>
        <v>402</v>
      </c>
    </row>
    <row r="2430" spans="1:7" x14ac:dyDescent="0.35">
      <c r="A2430" t="str">
        <f t="shared" si="74"/>
        <v>20243116803</v>
      </c>
      <c r="B2430">
        <v>3116803</v>
      </c>
      <c r="C2430" t="s">
        <v>43</v>
      </c>
      <c r="D2430">
        <v>2024</v>
      </c>
      <c r="E2430">
        <v>378</v>
      </c>
      <c r="F2430">
        <v>0</v>
      </c>
      <c r="G2430">
        <f t="shared" si="75"/>
        <v>378</v>
      </c>
    </row>
    <row r="2431" spans="1:7" x14ac:dyDescent="0.35">
      <c r="A2431" t="str">
        <f t="shared" si="74"/>
        <v>20243117009</v>
      </c>
      <c r="B2431">
        <v>3117009</v>
      </c>
      <c r="C2431" t="s">
        <v>44</v>
      </c>
      <c r="D2431">
        <v>2024</v>
      </c>
      <c r="E2431">
        <v>353</v>
      </c>
      <c r="F2431">
        <v>66</v>
      </c>
      <c r="G2431">
        <f t="shared" si="75"/>
        <v>419</v>
      </c>
    </row>
    <row r="2432" spans="1:7" x14ac:dyDescent="0.35">
      <c r="A2432" t="str">
        <f t="shared" si="74"/>
        <v>20243117405</v>
      </c>
      <c r="B2432">
        <v>3117405</v>
      </c>
      <c r="C2432" t="s">
        <v>45</v>
      </c>
      <c r="D2432">
        <v>2024</v>
      </c>
      <c r="E2432">
        <v>234</v>
      </c>
      <c r="F2432">
        <v>127</v>
      </c>
      <c r="G2432">
        <f t="shared" si="75"/>
        <v>361</v>
      </c>
    </row>
    <row r="2433" spans="1:7" x14ac:dyDescent="0.35">
      <c r="A2433" t="str">
        <f t="shared" si="74"/>
        <v>20243117836</v>
      </c>
      <c r="B2433">
        <v>3117836</v>
      </c>
      <c r="C2433" t="s">
        <v>46</v>
      </c>
      <c r="D2433">
        <v>2024</v>
      </c>
      <c r="E2433">
        <v>131</v>
      </c>
      <c r="F2433">
        <v>85</v>
      </c>
      <c r="G2433">
        <f t="shared" si="75"/>
        <v>216</v>
      </c>
    </row>
    <row r="2434" spans="1:7" x14ac:dyDescent="0.35">
      <c r="A2434" t="str">
        <f t="shared" si="74"/>
        <v>20243118403</v>
      </c>
      <c r="B2434">
        <v>3118403</v>
      </c>
      <c r="C2434" t="s">
        <v>47</v>
      </c>
      <c r="D2434">
        <v>2024</v>
      </c>
      <c r="E2434">
        <v>940</v>
      </c>
      <c r="F2434">
        <v>139</v>
      </c>
      <c r="G2434">
        <f t="shared" si="75"/>
        <v>1079</v>
      </c>
    </row>
    <row r="2435" spans="1:7" x14ac:dyDescent="0.35">
      <c r="A2435" t="str">
        <f t="shared" ref="A2435:A2498" si="76">D2435&amp;B2435</f>
        <v>20243118809</v>
      </c>
      <c r="B2435">
        <v>3118809</v>
      </c>
      <c r="C2435" t="s">
        <v>48</v>
      </c>
      <c r="D2435">
        <v>2024</v>
      </c>
      <c r="E2435">
        <v>306</v>
      </c>
      <c r="F2435">
        <v>229</v>
      </c>
      <c r="G2435">
        <f t="shared" ref="G2435:G2498" si="77">SUM(E2435:F2435)</f>
        <v>535</v>
      </c>
    </row>
    <row r="2436" spans="1:7" x14ac:dyDescent="0.35">
      <c r="A2436" t="str">
        <f t="shared" si="76"/>
        <v>20243119104</v>
      </c>
      <c r="B2436">
        <v>3119104</v>
      </c>
      <c r="C2436" t="s">
        <v>49</v>
      </c>
      <c r="D2436">
        <v>2024</v>
      </c>
      <c r="E2436">
        <v>1232</v>
      </c>
      <c r="F2436">
        <v>341</v>
      </c>
      <c r="G2436">
        <f t="shared" si="77"/>
        <v>1573</v>
      </c>
    </row>
    <row r="2437" spans="1:7" x14ac:dyDescent="0.35">
      <c r="A2437" t="str">
        <f t="shared" si="76"/>
        <v>20243119203</v>
      </c>
      <c r="B2437">
        <v>3119203</v>
      </c>
      <c r="C2437" t="s">
        <v>50</v>
      </c>
      <c r="D2437">
        <v>2024</v>
      </c>
      <c r="E2437">
        <v>443</v>
      </c>
      <c r="F2437">
        <v>129</v>
      </c>
      <c r="G2437">
        <f t="shared" si="77"/>
        <v>572</v>
      </c>
    </row>
    <row r="2438" spans="1:7" x14ac:dyDescent="0.35">
      <c r="A2438" t="str">
        <f t="shared" si="76"/>
        <v>20243119500</v>
      </c>
      <c r="B2438">
        <v>3119500</v>
      </c>
      <c r="C2438" t="s">
        <v>51</v>
      </c>
      <c r="D2438">
        <v>2024</v>
      </c>
      <c r="E2438">
        <v>487</v>
      </c>
      <c r="F2438">
        <v>277</v>
      </c>
      <c r="G2438">
        <f t="shared" si="77"/>
        <v>764</v>
      </c>
    </row>
    <row r="2439" spans="1:7" x14ac:dyDescent="0.35">
      <c r="A2439" t="str">
        <f t="shared" si="76"/>
        <v>20243120102</v>
      </c>
      <c r="B2439">
        <v>3120102</v>
      </c>
      <c r="C2439" t="s">
        <v>52</v>
      </c>
      <c r="D2439">
        <v>2024</v>
      </c>
      <c r="E2439">
        <v>265</v>
      </c>
      <c r="F2439">
        <v>0</v>
      </c>
      <c r="G2439">
        <f t="shared" si="77"/>
        <v>265</v>
      </c>
    </row>
    <row r="2440" spans="1:7" x14ac:dyDescent="0.35">
      <c r="A2440" t="str">
        <f t="shared" si="76"/>
        <v>20243120151</v>
      </c>
      <c r="B2440">
        <v>3120151</v>
      </c>
      <c r="C2440" t="s">
        <v>53</v>
      </c>
      <c r="D2440">
        <v>2024</v>
      </c>
      <c r="E2440">
        <v>338</v>
      </c>
      <c r="F2440">
        <v>93</v>
      </c>
      <c r="G2440">
        <f t="shared" si="77"/>
        <v>431</v>
      </c>
    </row>
    <row r="2441" spans="1:7" x14ac:dyDescent="0.35">
      <c r="A2441" t="str">
        <f t="shared" si="76"/>
        <v>20243120300</v>
      </c>
      <c r="B2441">
        <v>3120300</v>
      </c>
      <c r="C2441" t="s">
        <v>54</v>
      </c>
      <c r="D2441">
        <v>2024</v>
      </c>
      <c r="E2441">
        <v>330</v>
      </c>
      <c r="F2441">
        <v>0</v>
      </c>
      <c r="G2441">
        <f t="shared" si="77"/>
        <v>330</v>
      </c>
    </row>
    <row r="2442" spans="1:7" x14ac:dyDescent="0.35">
      <c r="A2442" t="str">
        <f t="shared" si="76"/>
        <v>20243120839</v>
      </c>
      <c r="B2442">
        <v>3120839</v>
      </c>
      <c r="C2442" t="s">
        <v>55</v>
      </c>
      <c r="D2442">
        <v>2024</v>
      </c>
      <c r="E2442">
        <v>262</v>
      </c>
      <c r="F2442">
        <v>0</v>
      </c>
      <c r="G2442">
        <f t="shared" si="77"/>
        <v>262</v>
      </c>
    </row>
    <row r="2443" spans="1:7" x14ac:dyDescent="0.35">
      <c r="A2443" t="str">
        <f t="shared" si="76"/>
        <v>20243120870</v>
      </c>
      <c r="B2443">
        <v>3120870</v>
      </c>
      <c r="C2443" t="s">
        <v>56</v>
      </c>
      <c r="D2443">
        <v>2024</v>
      </c>
      <c r="E2443">
        <v>530</v>
      </c>
      <c r="F2443">
        <v>0</v>
      </c>
      <c r="G2443">
        <f t="shared" si="77"/>
        <v>530</v>
      </c>
    </row>
    <row r="2444" spans="1:7" x14ac:dyDescent="0.35">
      <c r="A2444" t="str">
        <f t="shared" si="76"/>
        <v>20243120904</v>
      </c>
      <c r="B2444">
        <v>3120904</v>
      </c>
      <c r="C2444" t="s">
        <v>57</v>
      </c>
      <c r="D2444">
        <v>2024</v>
      </c>
      <c r="E2444">
        <v>4038</v>
      </c>
      <c r="F2444">
        <v>0</v>
      </c>
      <c r="G2444">
        <f t="shared" si="77"/>
        <v>4038</v>
      </c>
    </row>
    <row r="2445" spans="1:7" x14ac:dyDescent="0.35">
      <c r="A2445" t="str">
        <f t="shared" si="76"/>
        <v>20243121001</v>
      </c>
      <c r="B2445">
        <v>3121001</v>
      </c>
      <c r="C2445" t="s">
        <v>58</v>
      </c>
      <c r="D2445">
        <v>2024</v>
      </c>
      <c r="E2445">
        <v>434</v>
      </c>
      <c r="F2445">
        <v>0</v>
      </c>
      <c r="G2445">
        <f t="shared" si="77"/>
        <v>434</v>
      </c>
    </row>
    <row r="2446" spans="1:7" x14ac:dyDescent="0.35">
      <c r="A2446" t="str">
        <f t="shared" si="76"/>
        <v>20243121605</v>
      </c>
      <c r="B2446">
        <v>3121605</v>
      </c>
      <c r="C2446" t="s">
        <v>59</v>
      </c>
      <c r="D2446">
        <v>2024</v>
      </c>
      <c r="E2446">
        <v>1011</v>
      </c>
      <c r="F2446">
        <v>108</v>
      </c>
      <c r="G2446">
        <f t="shared" si="77"/>
        <v>1119</v>
      </c>
    </row>
    <row r="2447" spans="1:7" x14ac:dyDescent="0.35">
      <c r="A2447" t="str">
        <f t="shared" si="76"/>
        <v>20243122108</v>
      </c>
      <c r="B2447">
        <v>3122108</v>
      </c>
      <c r="C2447" t="s">
        <v>60</v>
      </c>
      <c r="D2447">
        <v>2024</v>
      </c>
      <c r="E2447">
        <v>135</v>
      </c>
      <c r="F2447">
        <v>0</v>
      </c>
      <c r="G2447">
        <f t="shared" si="77"/>
        <v>135</v>
      </c>
    </row>
    <row r="2448" spans="1:7" x14ac:dyDescent="0.35">
      <c r="A2448" t="str">
        <f t="shared" si="76"/>
        <v>20243122207</v>
      </c>
      <c r="B2448">
        <v>3122207</v>
      </c>
      <c r="C2448" t="s">
        <v>61</v>
      </c>
      <c r="D2448">
        <v>2024</v>
      </c>
      <c r="E2448">
        <v>490</v>
      </c>
      <c r="F2448">
        <v>0</v>
      </c>
      <c r="G2448">
        <f t="shared" si="77"/>
        <v>490</v>
      </c>
    </row>
    <row r="2449" spans="1:7" x14ac:dyDescent="0.35">
      <c r="A2449" t="str">
        <f t="shared" si="76"/>
        <v>20243122355</v>
      </c>
      <c r="B2449">
        <v>3122355</v>
      </c>
      <c r="C2449" t="s">
        <v>62</v>
      </c>
      <c r="D2449">
        <v>2024</v>
      </c>
      <c r="E2449">
        <v>473</v>
      </c>
      <c r="F2449">
        <v>285</v>
      </c>
      <c r="G2449">
        <f t="shared" si="77"/>
        <v>758</v>
      </c>
    </row>
    <row r="2450" spans="1:7" x14ac:dyDescent="0.35">
      <c r="A2450" t="str">
        <f t="shared" si="76"/>
        <v>20243122454</v>
      </c>
      <c r="B2450">
        <v>3122454</v>
      </c>
      <c r="C2450" t="s">
        <v>63</v>
      </c>
      <c r="D2450">
        <v>2024</v>
      </c>
      <c r="E2450">
        <v>511</v>
      </c>
      <c r="F2450">
        <v>0</v>
      </c>
      <c r="G2450">
        <f t="shared" si="77"/>
        <v>511</v>
      </c>
    </row>
    <row r="2451" spans="1:7" x14ac:dyDescent="0.35">
      <c r="A2451" t="str">
        <f t="shared" si="76"/>
        <v>20243122470</v>
      </c>
      <c r="B2451">
        <v>3122470</v>
      </c>
      <c r="C2451" t="s">
        <v>64</v>
      </c>
      <c r="D2451">
        <v>2024</v>
      </c>
      <c r="E2451">
        <v>145</v>
      </c>
      <c r="F2451">
        <v>41</v>
      </c>
      <c r="G2451">
        <f t="shared" si="77"/>
        <v>186</v>
      </c>
    </row>
    <row r="2452" spans="1:7" x14ac:dyDescent="0.35">
      <c r="A2452" t="str">
        <f t="shared" si="76"/>
        <v>20243123106</v>
      </c>
      <c r="B2452">
        <v>3123106</v>
      </c>
      <c r="C2452" t="s">
        <v>65</v>
      </c>
      <c r="D2452">
        <v>2024</v>
      </c>
      <c r="E2452">
        <v>314</v>
      </c>
      <c r="F2452">
        <v>0</v>
      </c>
      <c r="G2452">
        <f t="shared" si="77"/>
        <v>314</v>
      </c>
    </row>
    <row r="2453" spans="1:7" x14ac:dyDescent="0.35">
      <c r="A2453" t="str">
        <f t="shared" si="76"/>
        <v>20243123700</v>
      </c>
      <c r="B2453">
        <v>3123700</v>
      </c>
      <c r="C2453" t="s">
        <v>66</v>
      </c>
      <c r="D2453">
        <v>2024</v>
      </c>
      <c r="E2453">
        <v>545</v>
      </c>
      <c r="F2453">
        <v>96</v>
      </c>
      <c r="G2453">
        <f t="shared" si="77"/>
        <v>641</v>
      </c>
    </row>
    <row r="2454" spans="1:7" x14ac:dyDescent="0.35">
      <c r="A2454" t="str">
        <f t="shared" si="76"/>
        <v>20243123809</v>
      </c>
      <c r="B2454">
        <v>3123809</v>
      </c>
      <c r="C2454" t="s">
        <v>67</v>
      </c>
      <c r="D2454">
        <v>2024</v>
      </c>
      <c r="E2454">
        <v>372</v>
      </c>
      <c r="F2454">
        <v>0</v>
      </c>
      <c r="G2454">
        <f t="shared" si="77"/>
        <v>372</v>
      </c>
    </row>
    <row r="2455" spans="1:7" x14ac:dyDescent="0.35">
      <c r="A2455" t="str">
        <f t="shared" si="76"/>
        <v>20243124302</v>
      </c>
      <c r="B2455">
        <v>3124302</v>
      </c>
      <c r="C2455" t="s">
        <v>68</v>
      </c>
      <c r="D2455">
        <v>2024</v>
      </c>
      <c r="E2455">
        <v>827</v>
      </c>
      <c r="F2455">
        <v>0</v>
      </c>
      <c r="G2455">
        <f t="shared" si="77"/>
        <v>827</v>
      </c>
    </row>
    <row r="2456" spans="1:7" x14ac:dyDescent="0.35">
      <c r="A2456" t="str">
        <f t="shared" si="76"/>
        <v>20243125408</v>
      </c>
      <c r="B2456">
        <v>3125408</v>
      </c>
      <c r="C2456" t="s">
        <v>69</v>
      </c>
      <c r="D2456">
        <v>2024</v>
      </c>
      <c r="E2456">
        <v>340</v>
      </c>
      <c r="F2456">
        <v>0</v>
      </c>
      <c r="G2456">
        <f t="shared" si="77"/>
        <v>340</v>
      </c>
    </row>
    <row r="2457" spans="1:7" x14ac:dyDescent="0.35">
      <c r="A2457" t="str">
        <f t="shared" si="76"/>
        <v>20243125606</v>
      </c>
      <c r="B2457">
        <v>3125606</v>
      </c>
      <c r="C2457" t="s">
        <v>70</v>
      </c>
      <c r="D2457">
        <v>2024</v>
      </c>
      <c r="E2457">
        <v>478</v>
      </c>
      <c r="F2457">
        <v>22</v>
      </c>
      <c r="G2457">
        <f t="shared" si="77"/>
        <v>500</v>
      </c>
    </row>
    <row r="2458" spans="1:7" x14ac:dyDescent="0.35">
      <c r="A2458" t="str">
        <f t="shared" si="76"/>
        <v>20243125705</v>
      </c>
      <c r="B2458">
        <v>3125705</v>
      </c>
      <c r="C2458" t="s">
        <v>71</v>
      </c>
      <c r="D2458">
        <v>2024</v>
      </c>
      <c r="E2458">
        <v>631</v>
      </c>
      <c r="F2458">
        <v>365</v>
      </c>
      <c r="G2458">
        <f t="shared" si="77"/>
        <v>996</v>
      </c>
    </row>
    <row r="2459" spans="1:7" x14ac:dyDescent="0.35">
      <c r="A2459" t="str">
        <f t="shared" si="76"/>
        <v>20243125804</v>
      </c>
      <c r="B2459">
        <v>3125804</v>
      </c>
      <c r="C2459" t="s">
        <v>72</v>
      </c>
      <c r="D2459">
        <v>2024</v>
      </c>
      <c r="E2459">
        <v>143</v>
      </c>
      <c r="F2459">
        <v>0</v>
      </c>
      <c r="G2459">
        <f t="shared" si="77"/>
        <v>143</v>
      </c>
    </row>
    <row r="2460" spans="1:7" x14ac:dyDescent="0.35">
      <c r="A2460" t="str">
        <f t="shared" si="76"/>
        <v>20243126208</v>
      </c>
      <c r="B2460">
        <v>3126208</v>
      </c>
      <c r="C2460" t="s">
        <v>73</v>
      </c>
      <c r="D2460">
        <v>2024</v>
      </c>
      <c r="E2460">
        <v>438</v>
      </c>
      <c r="F2460">
        <v>166</v>
      </c>
      <c r="G2460">
        <f t="shared" si="77"/>
        <v>604</v>
      </c>
    </row>
    <row r="2461" spans="1:7" x14ac:dyDescent="0.35">
      <c r="A2461" t="str">
        <f t="shared" si="76"/>
        <v>20243126505</v>
      </c>
      <c r="B2461">
        <v>3126505</v>
      </c>
      <c r="C2461" t="s">
        <v>74</v>
      </c>
      <c r="D2461">
        <v>2024</v>
      </c>
      <c r="E2461">
        <v>128</v>
      </c>
      <c r="F2461">
        <v>15</v>
      </c>
      <c r="G2461">
        <f t="shared" si="77"/>
        <v>143</v>
      </c>
    </row>
    <row r="2462" spans="1:7" x14ac:dyDescent="0.35">
      <c r="A2462" t="str">
        <f t="shared" si="76"/>
        <v>20243126604</v>
      </c>
      <c r="B2462">
        <v>3126604</v>
      </c>
      <c r="C2462" t="s">
        <v>75</v>
      </c>
      <c r="D2462">
        <v>2024</v>
      </c>
      <c r="E2462">
        <v>290</v>
      </c>
      <c r="F2462">
        <v>40</v>
      </c>
      <c r="G2462">
        <f t="shared" si="77"/>
        <v>330</v>
      </c>
    </row>
    <row r="2463" spans="1:7" x14ac:dyDescent="0.35">
      <c r="A2463" t="str">
        <f t="shared" si="76"/>
        <v>20243126703</v>
      </c>
      <c r="B2463">
        <v>3126703</v>
      </c>
      <c r="C2463" t="s">
        <v>76</v>
      </c>
      <c r="D2463">
        <v>2024</v>
      </c>
      <c r="E2463">
        <v>796</v>
      </c>
      <c r="F2463">
        <v>176</v>
      </c>
      <c r="G2463">
        <f t="shared" si="77"/>
        <v>972</v>
      </c>
    </row>
    <row r="2464" spans="1:7" x14ac:dyDescent="0.35">
      <c r="A2464" t="str">
        <f t="shared" si="76"/>
        <v>20243126752</v>
      </c>
      <c r="B2464">
        <v>3126752</v>
      </c>
      <c r="C2464" t="s">
        <v>77</v>
      </c>
      <c r="D2464">
        <v>2024</v>
      </c>
      <c r="E2464">
        <v>216</v>
      </c>
      <c r="F2464">
        <v>0</v>
      </c>
      <c r="G2464">
        <f t="shared" si="77"/>
        <v>216</v>
      </c>
    </row>
    <row r="2465" spans="1:7" x14ac:dyDescent="0.35">
      <c r="A2465" t="str">
        <f t="shared" si="76"/>
        <v>20243126802</v>
      </c>
      <c r="B2465">
        <v>3126802</v>
      </c>
      <c r="C2465" t="s">
        <v>78</v>
      </c>
      <c r="D2465">
        <v>2024</v>
      </c>
      <c r="E2465">
        <v>349</v>
      </c>
      <c r="F2465">
        <v>163</v>
      </c>
      <c r="G2465">
        <f t="shared" si="77"/>
        <v>512</v>
      </c>
    </row>
    <row r="2466" spans="1:7" x14ac:dyDescent="0.35">
      <c r="A2466" t="str">
        <f t="shared" si="76"/>
        <v>20243126901</v>
      </c>
      <c r="B2466">
        <v>3126901</v>
      </c>
      <c r="C2466" t="s">
        <v>79</v>
      </c>
      <c r="D2466">
        <v>2024</v>
      </c>
      <c r="E2466">
        <v>505</v>
      </c>
      <c r="F2466">
        <v>0</v>
      </c>
      <c r="G2466">
        <f t="shared" si="77"/>
        <v>505</v>
      </c>
    </row>
    <row r="2467" spans="1:7" x14ac:dyDescent="0.35">
      <c r="A2467" t="str">
        <f t="shared" si="76"/>
        <v>20243126950</v>
      </c>
      <c r="B2467">
        <v>3126950</v>
      </c>
      <c r="C2467" t="s">
        <v>80</v>
      </c>
      <c r="D2467">
        <v>2024</v>
      </c>
      <c r="E2467">
        <v>104</v>
      </c>
      <c r="F2467">
        <v>85</v>
      </c>
      <c r="G2467">
        <f t="shared" si="77"/>
        <v>189</v>
      </c>
    </row>
    <row r="2468" spans="1:7" x14ac:dyDescent="0.35">
      <c r="A2468" t="str">
        <f t="shared" si="76"/>
        <v>20243127057</v>
      </c>
      <c r="B2468">
        <v>3127057</v>
      </c>
      <c r="C2468" t="s">
        <v>81</v>
      </c>
      <c r="D2468">
        <v>2024</v>
      </c>
      <c r="E2468">
        <v>188</v>
      </c>
      <c r="F2468">
        <v>53</v>
      </c>
      <c r="G2468">
        <f t="shared" si="77"/>
        <v>241</v>
      </c>
    </row>
    <row r="2469" spans="1:7" x14ac:dyDescent="0.35">
      <c r="A2469" t="str">
        <f t="shared" si="76"/>
        <v>20243127073</v>
      </c>
      <c r="B2469">
        <v>3127073</v>
      </c>
      <c r="C2469" t="s">
        <v>82</v>
      </c>
      <c r="D2469">
        <v>2024</v>
      </c>
      <c r="E2469">
        <v>240</v>
      </c>
      <c r="F2469">
        <v>0</v>
      </c>
      <c r="G2469">
        <f t="shared" si="77"/>
        <v>240</v>
      </c>
    </row>
    <row r="2470" spans="1:7" x14ac:dyDescent="0.35">
      <c r="A2470" t="str">
        <f t="shared" si="76"/>
        <v>20243127305</v>
      </c>
      <c r="B2470">
        <v>3127305</v>
      </c>
      <c r="C2470" t="s">
        <v>83</v>
      </c>
      <c r="D2470">
        <v>2024</v>
      </c>
      <c r="E2470">
        <v>382</v>
      </c>
      <c r="F2470">
        <v>0</v>
      </c>
      <c r="G2470">
        <f t="shared" si="77"/>
        <v>382</v>
      </c>
    </row>
    <row r="2471" spans="1:7" x14ac:dyDescent="0.35">
      <c r="A2471" t="str">
        <f t="shared" si="76"/>
        <v>20243127339</v>
      </c>
      <c r="B2471">
        <v>3127339</v>
      </c>
      <c r="C2471" t="s">
        <v>84</v>
      </c>
      <c r="D2471">
        <v>2024</v>
      </c>
      <c r="E2471">
        <v>110</v>
      </c>
      <c r="F2471">
        <v>109</v>
      </c>
      <c r="G2471">
        <f t="shared" si="77"/>
        <v>219</v>
      </c>
    </row>
    <row r="2472" spans="1:7" x14ac:dyDescent="0.35">
      <c r="A2472" t="str">
        <f t="shared" si="76"/>
        <v>20243127354</v>
      </c>
      <c r="B2472">
        <v>3127354</v>
      </c>
      <c r="C2472" t="s">
        <v>85</v>
      </c>
      <c r="D2472">
        <v>2024</v>
      </c>
      <c r="E2472">
        <v>147</v>
      </c>
      <c r="F2472">
        <v>0</v>
      </c>
      <c r="G2472">
        <f t="shared" si="77"/>
        <v>147</v>
      </c>
    </row>
    <row r="2473" spans="1:7" x14ac:dyDescent="0.35">
      <c r="A2473" t="str">
        <f t="shared" si="76"/>
        <v>20243127370</v>
      </c>
      <c r="B2473">
        <v>3127370</v>
      </c>
      <c r="C2473" t="s">
        <v>86</v>
      </c>
      <c r="D2473">
        <v>2024</v>
      </c>
      <c r="E2473">
        <v>188</v>
      </c>
      <c r="F2473">
        <v>0</v>
      </c>
      <c r="G2473">
        <f t="shared" si="77"/>
        <v>188</v>
      </c>
    </row>
    <row r="2474" spans="1:7" x14ac:dyDescent="0.35">
      <c r="A2474" t="str">
        <f t="shared" si="76"/>
        <v>20243127503</v>
      </c>
      <c r="B2474">
        <v>3127503</v>
      </c>
      <c r="C2474" t="s">
        <v>87</v>
      </c>
      <c r="D2474">
        <v>2024</v>
      </c>
      <c r="E2474">
        <v>337</v>
      </c>
      <c r="F2474">
        <v>0</v>
      </c>
      <c r="G2474">
        <f t="shared" si="77"/>
        <v>337</v>
      </c>
    </row>
    <row r="2475" spans="1:7" x14ac:dyDescent="0.35">
      <c r="A2475" t="str">
        <f t="shared" si="76"/>
        <v>20243127602</v>
      </c>
      <c r="B2475">
        <v>3127602</v>
      </c>
      <c r="C2475" t="s">
        <v>88</v>
      </c>
      <c r="D2475">
        <v>2024</v>
      </c>
      <c r="E2475">
        <v>694</v>
      </c>
      <c r="F2475">
        <v>33</v>
      </c>
      <c r="G2475">
        <f t="shared" si="77"/>
        <v>727</v>
      </c>
    </row>
    <row r="2476" spans="1:7" x14ac:dyDescent="0.35">
      <c r="A2476" t="str">
        <f t="shared" si="76"/>
        <v>20243127701</v>
      </c>
      <c r="B2476">
        <v>3127701</v>
      </c>
      <c r="C2476" t="s">
        <v>89</v>
      </c>
      <c r="D2476">
        <v>2024</v>
      </c>
      <c r="E2476">
        <v>6613</v>
      </c>
      <c r="F2476">
        <v>2032</v>
      </c>
      <c r="G2476">
        <f t="shared" si="77"/>
        <v>8645</v>
      </c>
    </row>
    <row r="2477" spans="1:7" x14ac:dyDescent="0.35">
      <c r="A2477" t="str">
        <f t="shared" si="76"/>
        <v>20243127800</v>
      </c>
      <c r="B2477">
        <v>3127800</v>
      </c>
      <c r="C2477" t="s">
        <v>90</v>
      </c>
      <c r="D2477">
        <v>2024</v>
      </c>
      <c r="E2477">
        <v>843</v>
      </c>
      <c r="F2477">
        <v>338</v>
      </c>
      <c r="G2477">
        <f t="shared" si="77"/>
        <v>1181</v>
      </c>
    </row>
    <row r="2478" spans="1:7" x14ac:dyDescent="0.35">
      <c r="A2478" t="str">
        <f t="shared" si="76"/>
        <v>20243128006</v>
      </c>
      <c r="B2478">
        <v>3128006</v>
      </c>
      <c r="C2478" t="s">
        <v>91</v>
      </c>
      <c r="D2478">
        <v>2024</v>
      </c>
      <c r="E2478">
        <v>1257</v>
      </c>
      <c r="F2478">
        <v>0</v>
      </c>
      <c r="G2478">
        <f t="shared" si="77"/>
        <v>1257</v>
      </c>
    </row>
    <row r="2479" spans="1:7" x14ac:dyDescent="0.35">
      <c r="A2479" t="str">
        <f t="shared" si="76"/>
        <v>20243128253</v>
      </c>
      <c r="B2479">
        <v>3128253</v>
      </c>
      <c r="C2479" t="s">
        <v>92</v>
      </c>
      <c r="D2479">
        <v>2024</v>
      </c>
      <c r="E2479">
        <v>322</v>
      </c>
      <c r="F2479">
        <v>0</v>
      </c>
      <c r="G2479">
        <f t="shared" si="77"/>
        <v>322</v>
      </c>
    </row>
    <row r="2480" spans="1:7" x14ac:dyDescent="0.35">
      <c r="A2480" t="str">
        <f t="shared" si="76"/>
        <v>20243129608</v>
      </c>
      <c r="B2480">
        <v>3129608</v>
      </c>
      <c r="C2480" t="s">
        <v>93</v>
      </c>
      <c r="D2480">
        <v>2024</v>
      </c>
      <c r="E2480">
        <v>440</v>
      </c>
      <c r="F2480">
        <v>0</v>
      </c>
      <c r="G2480">
        <f t="shared" si="77"/>
        <v>440</v>
      </c>
    </row>
    <row r="2481" spans="1:7" x14ac:dyDescent="0.35">
      <c r="A2481" t="str">
        <f t="shared" si="76"/>
        <v>20243129657</v>
      </c>
      <c r="B2481">
        <v>3129657</v>
      </c>
      <c r="C2481" t="s">
        <v>94</v>
      </c>
      <c r="D2481">
        <v>2024</v>
      </c>
      <c r="E2481">
        <v>215</v>
      </c>
      <c r="F2481">
        <v>121</v>
      </c>
      <c r="G2481">
        <f t="shared" si="77"/>
        <v>336</v>
      </c>
    </row>
    <row r="2482" spans="1:7" x14ac:dyDescent="0.35">
      <c r="A2482" t="str">
        <f t="shared" si="76"/>
        <v>20243130051</v>
      </c>
      <c r="B2482">
        <v>3130051</v>
      </c>
      <c r="C2482" t="s">
        <v>95</v>
      </c>
      <c r="D2482">
        <v>2024</v>
      </c>
      <c r="E2482">
        <v>382</v>
      </c>
      <c r="F2482">
        <v>0</v>
      </c>
      <c r="G2482">
        <f t="shared" si="77"/>
        <v>382</v>
      </c>
    </row>
    <row r="2483" spans="1:7" x14ac:dyDescent="0.35">
      <c r="A2483" t="str">
        <f t="shared" si="76"/>
        <v>20243130556</v>
      </c>
      <c r="B2483">
        <v>3130556</v>
      </c>
      <c r="C2483" t="s">
        <v>96</v>
      </c>
      <c r="D2483">
        <v>2024</v>
      </c>
      <c r="E2483">
        <v>406</v>
      </c>
      <c r="F2483">
        <v>0</v>
      </c>
      <c r="G2483">
        <f t="shared" si="77"/>
        <v>406</v>
      </c>
    </row>
    <row r="2484" spans="1:7" x14ac:dyDescent="0.35">
      <c r="A2484" t="str">
        <f t="shared" si="76"/>
        <v>20243130655</v>
      </c>
      <c r="B2484">
        <v>3130655</v>
      </c>
      <c r="C2484" t="s">
        <v>97</v>
      </c>
      <c r="D2484">
        <v>2024</v>
      </c>
      <c r="E2484">
        <v>391</v>
      </c>
      <c r="F2484">
        <v>55</v>
      </c>
      <c r="G2484">
        <f t="shared" si="77"/>
        <v>446</v>
      </c>
    </row>
    <row r="2485" spans="1:7" x14ac:dyDescent="0.35">
      <c r="A2485" t="str">
        <f t="shared" si="76"/>
        <v>20243130903</v>
      </c>
      <c r="B2485">
        <v>3130903</v>
      </c>
      <c r="C2485" t="s">
        <v>98</v>
      </c>
      <c r="D2485">
        <v>2024</v>
      </c>
      <c r="E2485">
        <v>1086</v>
      </c>
      <c r="F2485">
        <v>57</v>
      </c>
      <c r="G2485">
        <f t="shared" si="77"/>
        <v>1143</v>
      </c>
    </row>
    <row r="2486" spans="1:7" x14ac:dyDescent="0.35">
      <c r="A2486" t="str">
        <f t="shared" si="76"/>
        <v>20243131109</v>
      </c>
      <c r="B2486">
        <v>3131109</v>
      </c>
      <c r="C2486" t="s">
        <v>99</v>
      </c>
      <c r="D2486">
        <v>2024</v>
      </c>
      <c r="E2486">
        <v>421</v>
      </c>
      <c r="F2486">
        <v>0</v>
      </c>
      <c r="G2486">
        <f t="shared" si="77"/>
        <v>421</v>
      </c>
    </row>
    <row r="2487" spans="1:7" x14ac:dyDescent="0.35">
      <c r="A2487" t="str">
        <f t="shared" si="76"/>
        <v>20243131208</v>
      </c>
      <c r="B2487">
        <v>3131208</v>
      </c>
      <c r="C2487" t="s">
        <v>100</v>
      </c>
      <c r="D2487">
        <v>2024</v>
      </c>
      <c r="E2487">
        <v>1077</v>
      </c>
      <c r="F2487">
        <v>966</v>
      </c>
      <c r="G2487">
        <f t="shared" si="77"/>
        <v>2043</v>
      </c>
    </row>
    <row r="2488" spans="1:7" x14ac:dyDescent="0.35">
      <c r="A2488" t="str">
        <f t="shared" si="76"/>
        <v>20243131802</v>
      </c>
      <c r="B2488">
        <v>3131802</v>
      </c>
      <c r="C2488" t="s">
        <v>101</v>
      </c>
      <c r="D2488">
        <v>2024</v>
      </c>
      <c r="E2488">
        <v>619</v>
      </c>
      <c r="F2488">
        <v>0</v>
      </c>
      <c r="G2488">
        <f t="shared" si="77"/>
        <v>619</v>
      </c>
    </row>
    <row r="2489" spans="1:7" x14ac:dyDescent="0.35">
      <c r="A2489" t="str">
        <f t="shared" si="76"/>
        <v>20243132008</v>
      </c>
      <c r="B2489">
        <v>3132008</v>
      </c>
      <c r="C2489" t="s">
        <v>102</v>
      </c>
      <c r="D2489">
        <v>2024</v>
      </c>
      <c r="E2489">
        <v>151</v>
      </c>
      <c r="F2489">
        <v>14</v>
      </c>
      <c r="G2489">
        <f t="shared" si="77"/>
        <v>165</v>
      </c>
    </row>
    <row r="2490" spans="1:7" x14ac:dyDescent="0.35">
      <c r="A2490" t="str">
        <f t="shared" si="76"/>
        <v>20243132107</v>
      </c>
      <c r="B2490">
        <v>3132107</v>
      </c>
      <c r="C2490" t="s">
        <v>103</v>
      </c>
      <c r="D2490">
        <v>2024</v>
      </c>
      <c r="E2490">
        <v>877</v>
      </c>
      <c r="F2490">
        <v>763</v>
      </c>
      <c r="G2490">
        <f t="shared" si="77"/>
        <v>1640</v>
      </c>
    </row>
    <row r="2491" spans="1:7" x14ac:dyDescent="0.35">
      <c r="A2491" t="str">
        <f t="shared" si="76"/>
        <v>20243132305</v>
      </c>
      <c r="B2491">
        <v>3132305</v>
      </c>
      <c r="C2491" t="s">
        <v>104</v>
      </c>
      <c r="D2491">
        <v>2024</v>
      </c>
      <c r="E2491">
        <v>493</v>
      </c>
      <c r="F2491">
        <v>322</v>
      </c>
      <c r="G2491">
        <f t="shared" si="77"/>
        <v>815</v>
      </c>
    </row>
    <row r="2492" spans="1:7" x14ac:dyDescent="0.35">
      <c r="A2492" t="str">
        <f t="shared" si="76"/>
        <v>20243132503</v>
      </c>
      <c r="B2492">
        <v>3132503</v>
      </c>
      <c r="C2492" t="s">
        <v>105</v>
      </c>
      <c r="D2492">
        <v>2024</v>
      </c>
      <c r="E2492">
        <v>1550</v>
      </c>
      <c r="F2492">
        <v>273</v>
      </c>
      <c r="G2492">
        <f t="shared" si="77"/>
        <v>1823</v>
      </c>
    </row>
    <row r="2493" spans="1:7" x14ac:dyDescent="0.35">
      <c r="A2493" t="str">
        <f t="shared" si="76"/>
        <v>20243132701</v>
      </c>
      <c r="B2493">
        <v>3132701</v>
      </c>
      <c r="C2493" t="s">
        <v>106</v>
      </c>
      <c r="D2493">
        <v>2024</v>
      </c>
      <c r="E2493">
        <v>565</v>
      </c>
      <c r="F2493">
        <v>359</v>
      </c>
      <c r="G2493">
        <f t="shared" si="77"/>
        <v>924</v>
      </c>
    </row>
    <row r="2494" spans="1:7" x14ac:dyDescent="0.35">
      <c r="A2494" t="str">
        <f t="shared" si="76"/>
        <v>20243133204</v>
      </c>
      <c r="B2494">
        <v>3133204</v>
      </c>
      <c r="C2494" t="s">
        <v>107</v>
      </c>
      <c r="D2494">
        <v>2024</v>
      </c>
      <c r="E2494">
        <v>608</v>
      </c>
      <c r="F2494">
        <v>0</v>
      </c>
      <c r="G2494">
        <f t="shared" si="77"/>
        <v>608</v>
      </c>
    </row>
    <row r="2495" spans="1:7" x14ac:dyDescent="0.35">
      <c r="A2495" t="str">
        <f t="shared" si="76"/>
        <v>20243133303</v>
      </c>
      <c r="B2495">
        <v>3133303</v>
      </c>
      <c r="C2495" t="s">
        <v>108</v>
      </c>
      <c r="D2495">
        <v>2024</v>
      </c>
      <c r="E2495">
        <v>967</v>
      </c>
      <c r="F2495">
        <v>163</v>
      </c>
      <c r="G2495">
        <f t="shared" si="77"/>
        <v>1130</v>
      </c>
    </row>
    <row r="2496" spans="1:7" x14ac:dyDescent="0.35">
      <c r="A2496" t="str">
        <f t="shared" si="76"/>
        <v>20243134004</v>
      </c>
      <c r="B2496">
        <v>3134004</v>
      </c>
      <c r="C2496" t="s">
        <v>109</v>
      </c>
      <c r="D2496">
        <v>2024</v>
      </c>
      <c r="E2496">
        <v>530</v>
      </c>
      <c r="F2496">
        <v>304</v>
      </c>
      <c r="G2496">
        <f t="shared" si="77"/>
        <v>834</v>
      </c>
    </row>
    <row r="2497" spans="1:7" x14ac:dyDescent="0.35">
      <c r="A2497" t="str">
        <f t="shared" si="76"/>
        <v>20243134103</v>
      </c>
      <c r="B2497">
        <v>3134103</v>
      </c>
      <c r="C2497" t="s">
        <v>110</v>
      </c>
      <c r="D2497">
        <v>2024</v>
      </c>
      <c r="E2497">
        <v>250</v>
      </c>
      <c r="F2497">
        <v>147</v>
      </c>
      <c r="G2497">
        <f t="shared" si="77"/>
        <v>397</v>
      </c>
    </row>
    <row r="2498" spans="1:7" x14ac:dyDescent="0.35">
      <c r="A2498" t="str">
        <f t="shared" si="76"/>
        <v>20243134707</v>
      </c>
      <c r="B2498">
        <v>3134707</v>
      </c>
      <c r="C2498" t="s">
        <v>111</v>
      </c>
      <c r="D2498">
        <v>2024</v>
      </c>
      <c r="E2498">
        <v>566</v>
      </c>
      <c r="F2498">
        <v>24</v>
      </c>
      <c r="G2498">
        <f t="shared" si="77"/>
        <v>590</v>
      </c>
    </row>
    <row r="2499" spans="1:7" x14ac:dyDescent="0.35">
      <c r="A2499" t="str">
        <f t="shared" ref="A2499:A2562" si="78">D2499&amp;B2499</f>
        <v>20243135050</v>
      </c>
      <c r="B2499">
        <v>3135050</v>
      </c>
      <c r="C2499" t="s">
        <v>112</v>
      </c>
      <c r="D2499">
        <v>2024</v>
      </c>
      <c r="E2499">
        <v>999</v>
      </c>
      <c r="F2499">
        <v>174</v>
      </c>
      <c r="G2499">
        <f t="shared" ref="G2499:G2562" si="79">SUM(E2499:F2499)</f>
        <v>1173</v>
      </c>
    </row>
    <row r="2500" spans="1:7" x14ac:dyDescent="0.35">
      <c r="A2500" t="str">
        <f t="shared" si="78"/>
        <v>20243135076</v>
      </c>
      <c r="B2500">
        <v>3135076</v>
      </c>
      <c r="C2500" t="s">
        <v>113</v>
      </c>
      <c r="D2500">
        <v>2024</v>
      </c>
      <c r="E2500">
        <v>223</v>
      </c>
      <c r="F2500">
        <v>0</v>
      </c>
      <c r="G2500">
        <f t="shared" si="79"/>
        <v>223</v>
      </c>
    </row>
    <row r="2501" spans="1:7" x14ac:dyDescent="0.35">
      <c r="A2501" t="str">
        <f t="shared" si="78"/>
        <v>20243135100</v>
      </c>
      <c r="B2501">
        <v>3135100</v>
      </c>
      <c r="C2501" t="s">
        <v>114</v>
      </c>
      <c r="D2501">
        <v>2024</v>
      </c>
      <c r="E2501">
        <v>1678</v>
      </c>
      <c r="F2501">
        <v>438</v>
      </c>
      <c r="G2501">
        <f t="shared" si="79"/>
        <v>2116</v>
      </c>
    </row>
    <row r="2502" spans="1:7" x14ac:dyDescent="0.35">
      <c r="A2502" t="str">
        <f t="shared" si="78"/>
        <v>20243135209</v>
      </c>
      <c r="B2502">
        <v>3135209</v>
      </c>
      <c r="C2502" t="s">
        <v>115</v>
      </c>
      <c r="D2502">
        <v>2024</v>
      </c>
      <c r="E2502">
        <v>1052</v>
      </c>
      <c r="F2502">
        <v>615</v>
      </c>
      <c r="G2502">
        <f t="shared" si="79"/>
        <v>1667</v>
      </c>
    </row>
    <row r="2503" spans="1:7" x14ac:dyDescent="0.35">
      <c r="A2503" t="str">
        <f t="shared" si="78"/>
        <v>20243135357</v>
      </c>
      <c r="B2503">
        <v>3135357</v>
      </c>
      <c r="C2503" t="s">
        <v>116</v>
      </c>
      <c r="D2503">
        <v>2024</v>
      </c>
      <c r="E2503">
        <v>274</v>
      </c>
      <c r="F2503">
        <v>285</v>
      </c>
      <c r="G2503">
        <f t="shared" si="79"/>
        <v>559</v>
      </c>
    </row>
    <row r="2504" spans="1:7" x14ac:dyDescent="0.35">
      <c r="A2504" t="str">
        <f t="shared" si="78"/>
        <v>20243135456</v>
      </c>
      <c r="B2504">
        <v>3135456</v>
      </c>
      <c r="C2504" t="s">
        <v>117</v>
      </c>
      <c r="D2504">
        <v>2024</v>
      </c>
      <c r="E2504">
        <v>121</v>
      </c>
      <c r="F2504">
        <v>0</v>
      </c>
      <c r="G2504">
        <f t="shared" si="79"/>
        <v>121</v>
      </c>
    </row>
    <row r="2505" spans="1:7" x14ac:dyDescent="0.35">
      <c r="A2505" t="str">
        <f t="shared" si="78"/>
        <v>20243135605</v>
      </c>
      <c r="B2505">
        <v>3135605</v>
      </c>
      <c r="C2505" t="s">
        <v>118</v>
      </c>
      <c r="D2505">
        <v>2024</v>
      </c>
      <c r="E2505">
        <v>409</v>
      </c>
      <c r="F2505">
        <v>0</v>
      </c>
      <c r="G2505">
        <f t="shared" si="79"/>
        <v>409</v>
      </c>
    </row>
    <row r="2506" spans="1:7" x14ac:dyDescent="0.35">
      <c r="A2506" t="str">
        <f t="shared" si="78"/>
        <v>20243135803</v>
      </c>
      <c r="B2506">
        <v>3135803</v>
      </c>
      <c r="C2506" t="s">
        <v>119</v>
      </c>
      <c r="D2506">
        <v>2024</v>
      </c>
      <c r="E2506">
        <v>780</v>
      </c>
      <c r="F2506">
        <v>81</v>
      </c>
      <c r="G2506">
        <f t="shared" si="79"/>
        <v>861</v>
      </c>
    </row>
    <row r="2507" spans="1:7" x14ac:dyDescent="0.35">
      <c r="A2507" t="str">
        <f t="shared" si="78"/>
        <v>20243136009</v>
      </c>
      <c r="B2507">
        <v>3136009</v>
      </c>
      <c r="C2507" t="s">
        <v>120</v>
      </c>
      <c r="D2507">
        <v>2024</v>
      </c>
      <c r="E2507">
        <v>761</v>
      </c>
      <c r="F2507">
        <v>428</v>
      </c>
      <c r="G2507">
        <f t="shared" si="79"/>
        <v>1189</v>
      </c>
    </row>
    <row r="2508" spans="1:7" x14ac:dyDescent="0.35">
      <c r="A2508" t="str">
        <f t="shared" si="78"/>
        <v>20243136405</v>
      </c>
      <c r="B2508">
        <v>3136405</v>
      </c>
      <c r="C2508" t="s">
        <v>121</v>
      </c>
      <c r="D2508">
        <v>2024</v>
      </c>
      <c r="E2508">
        <v>235</v>
      </c>
      <c r="F2508">
        <v>208</v>
      </c>
      <c r="G2508">
        <f t="shared" si="79"/>
        <v>443</v>
      </c>
    </row>
    <row r="2509" spans="1:7" x14ac:dyDescent="0.35">
      <c r="A2509" t="str">
        <f t="shared" si="78"/>
        <v>20243136504</v>
      </c>
      <c r="B2509">
        <v>3136504</v>
      </c>
      <c r="C2509" t="s">
        <v>122</v>
      </c>
      <c r="D2509">
        <v>2024</v>
      </c>
      <c r="E2509">
        <v>55</v>
      </c>
      <c r="F2509">
        <v>47</v>
      </c>
      <c r="G2509">
        <f t="shared" si="79"/>
        <v>102</v>
      </c>
    </row>
    <row r="2510" spans="1:7" x14ac:dyDescent="0.35">
      <c r="A2510" t="str">
        <f t="shared" si="78"/>
        <v>20243136520</v>
      </c>
      <c r="B2510">
        <v>3136520</v>
      </c>
      <c r="C2510" t="s">
        <v>123</v>
      </c>
      <c r="D2510">
        <v>2024</v>
      </c>
      <c r="E2510">
        <v>239</v>
      </c>
      <c r="F2510">
        <v>0</v>
      </c>
      <c r="G2510">
        <f t="shared" si="79"/>
        <v>239</v>
      </c>
    </row>
    <row r="2511" spans="1:7" x14ac:dyDescent="0.35">
      <c r="A2511" t="str">
        <f t="shared" si="78"/>
        <v>20243136553</v>
      </c>
      <c r="B2511">
        <v>3136553</v>
      </c>
      <c r="C2511" t="s">
        <v>124</v>
      </c>
      <c r="D2511">
        <v>2024</v>
      </c>
      <c r="E2511">
        <v>261</v>
      </c>
      <c r="F2511">
        <v>0</v>
      </c>
      <c r="G2511">
        <f t="shared" si="79"/>
        <v>261</v>
      </c>
    </row>
    <row r="2512" spans="1:7" x14ac:dyDescent="0.35">
      <c r="A2512" t="str">
        <f t="shared" si="78"/>
        <v>20243136579</v>
      </c>
      <c r="B2512">
        <v>3136579</v>
      </c>
      <c r="C2512" t="s">
        <v>125</v>
      </c>
      <c r="D2512">
        <v>2024</v>
      </c>
      <c r="E2512">
        <v>196</v>
      </c>
      <c r="F2512">
        <v>0</v>
      </c>
      <c r="G2512">
        <f t="shared" si="79"/>
        <v>196</v>
      </c>
    </row>
    <row r="2513" spans="1:7" x14ac:dyDescent="0.35">
      <c r="A2513" t="str">
        <f t="shared" si="78"/>
        <v>20243136801</v>
      </c>
      <c r="B2513">
        <v>3136801</v>
      </c>
      <c r="C2513" t="s">
        <v>126</v>
      </c>
      <c r="D2513">
        <v>2024</v>
      </c>
      <c r="E2513">
        <v>195</v>
      </c>
      <c r="F2513">
        <v>0</v>
      </c>
      <c r="G2513">
        <f t="shared" si="79"/>
        <v>195</v>
      </c>
    </row>
    <row r="2514" spans="1:7" x14ac:dyDescent="0.35">
      <c r="A2514" t="str">
        <f t="shared" si="78"/>
        <v>20243136959</v>
      </c>
      <c r="B2514">
        <v>3136959</v>
      </c>
      <c r="C2514" t="s">
        <v>127</v>
      </c>
      <c r="D2514">
        <v>2024</v>
      </c>
      <c r="E2514">
        <v>245</v>
      </c>
      <c r="F2514">
        <v>101</v>
      </c>
      <c r="G2514">
        <f t="shared" si="79"/>
        <v>346</v>
      </c>
    </row>
    <row r="2515" spans="1:7" x14ac:dyDescent="0.35">
      <c r="A2515" t="str">
        <f t="shared" si="78"/>
        <v>20243137007</v>
      </c>
      <c r="B2515">
        <v>3137007</v>
      </c>
      <c r="C2515" t="s">
        <v>128</v>
      </c>
      <c r="D2515">
        <v>2024</v>
      </c>
      <c r="E2515">
        <v>781</v>
      </c>
      <c r="F2515">
        <v>113</v>
      </c>
      <c r="G2515">
        <f t="shared" si="79"/>
        <v>894</v>
      </c>
    </row>
    <row r="2516" spans="1:7" x14ac:dyDescent="0.35">
      <c r="A2516" t="str">
        <f t="shared" si="78"/>
        <v>20243137304</v>
      </c>
      <c r="B2516">
        <v>3137304</v>
      </c>
      <c r="C2516" t="s">
        <v>129</v>
      </c>
      <c r="D2516">
        <v>2024</v>
      </c>
      <c r="E2516">
        <v>212</v>
      </c>
      <c r="F2516">
        <v>0</v>
      </c>
      <c r="G2516">
        <f t="shared" si="79"/>
        <v>212</v>
      </c>
    </row>
    <row r="2517" spans="1:7" x14ac:dyDescent="0.35">
      <c r="A2517" t="str">
        <f t="shared" si="78"/>
        <v>20243138104</v>
      </c>
      <c r="B2517">
        <v>3138104</v>
      </c>
      <c r="C2517" t="s">
        <v>130</v>
      </c>
      <c r="D2517">
        <v>2024</v>
      </c>
      <c r="E2517">
        <v>400</v>
      </c>
      <c r="F2517">
        <v>93</v>
      </c>
      <c r="G2517">
        <f t="shared" si="79"/>
        <v>493</v>
      </c>
    </row>
    <row r="2518" spans="1:7" x14ac:dyDescent="0.35">
      <c r="A2518" t="str">
        <f t="shared" si="78"/>
        <v>20243138351</v>
      </c>
      <c r="B2518">
        <v>3138351</v>
      </c>
      <c r="C2518" t="s">
        <v>131</v>
      </c>
      <c r="D2518">
        <v>2024</v>
      </c>
      <c r="E2518">
        <v>215</v>
      </c>
      <c r="F2518">
        <v>60</v>
      </c>
      <c r="G2518">
        <f t="shared" si="79"/>
        <v>275</v>
      </c>
    </row>
    <row r="2519" spans="1:7" x14ac:dyDescent="0.35">
      <c r="A2519" t="str">
        <f t="shared" si="78"/>
        <v>20243138658</v>
      </c>
      <c r="B2519">
        <v>3138658</v>
      </c>
      <c r="C2519" t="s">
        <v>132</v>
      </c>
      <c r="D2519">
        <v>2024</v>
      </c>
      <c r="E2519">
        <v>605</v>
      </c>
      <c r="F2519">
        <v>167</v>
      </c>
      <c r="G2519">
        <f t="shared" si="79"/>
        <v>772</v>
      </c>
    </row>
    <row r="2520" spans="1:7" x14ac:dyDescent="0.35">
      <c r="A2520" t="str">
        <f t="shared" si="78"/>
        <v>20243138682</v>
      </c>
      <c r="B2520">
        <v>3138682</v>
      </c>
      <c r="C2520" t="s">
        <v>133</v>
      </c>
      <c r="D2520">
        <v>2024</v>
      </c>
      <c r="E2520">
        <v>197</v>
      </c>
      <c r="F2520">
        <v>35</v>
      </c>
      <c r="G2520">
        <f t="shared" si="79"/>
        <v>232</v>
      </c>
    </row>
    <row r="2521" spans="1:7" x14ac:dyDescent="0.35">
      <c r="A2521" t="str">
        <f t="shared" si="78"/>
        <v>20243138906</v>
      </c>
      <c r="B2521">
        <v>3138906</v>
      </c>
      <c r="C2521" t="s">
        <v>134</v>
      </c>
      <c r="D2521">
        <v>2024</v>
      </c>
      <c r="E2521">
        <v>420</v>
      </c>
      <c r="F2521">
        <v>0</v>
      </c>
      <c r="G2521">
        <f t="shared" si="79"/>
        <v>420</v>
      </c>
    </row>
    <row r="2522" spans="1:7" x14ac:dyDescent="0.35">
      <c r="A2522" t="str">
        <f t="shared" si="78"/>
        <v>20243139201</v>
      </c>
      <c r="B2522">
        <v>3139201</v>
      </c>
      <c r="C2522" t="s">
        <v>135</v>
      </c>
      <c r="D2522">
        <v>2024</v>
      </c>
      <c r="E2522">
        <v>335</v>
      </c>
      <c r="F2522">
        <v>116</v>
      </c>
      <c r="G2522">
        <f t="shared" si="79"/>
        <v>451</v>
      </c>
    </row>
    <row r="2523" spans="1:7" x14ac:dyDescent="0.35">
      <c r="A2523" t="str">
        <f t="shared" si="78"/>
        <v>20243139250</v>
      </c>
      <c r="B2523">
        <v>3139250</v>
      </c>
      <c r="C2523" t="s">
        <v>136</v>
      </c>
      <c r="D2523">
        <v>2024</v>
      </c>
      <c r="E2523">
        <v>314</v>
      </c>
      <c r="F2523">
        <v>0</v>
      </c>
      <c r="G2523">
        <f t="shared" si="79"/>
        <v>314</v>
      </c>
    </row>
    <row r="2524" spans="1:7" x14ac:dyDescent="0.35">
      <c r="A2524" t="str">
        <f t="shared" si="78"/>
        <v>20243139300</v>
      </c>
      <c r="B2524">
        <v>3139300</v>
      </c>
      <c r="C2524" t="s">
        <v>137</v>
      </c>
      <c r="D2524">
        <v>2024</v>
      </c>
      <c r="E2524">
        <v>680</v>
      </c>
      <c r="F2524">
        <v>293</v>
      </c>
      <c r="G2524">
        <f t="shared" si="79"/>
        <v>973</v>
      </c>
    </row>
    <row r="2525" spans="1:7" x14ac:dyDescent="0.35">
      <c r="A2525" t="str">
        <f t="shared" si="78"/>
        <v>20243139607</v>
      </c>
      <c r="B2525">
        <v>3139607</v>
      </c>
      <c r="C2525" t="s">
        <v>138</v>
      </c>
      <c r="D2525">
        <v>2024</v>
      </c>
      <c r="E2525">
        <v>1286</v>
      </c>
      <c r="F2525">
        <v>518</v>
      </c>
      <c r="G2525">
        <f t="shared" si="79"/>
        <v>1804</v>
      </c>
    </row>
    <row r="2526" spans="1:7" x14ac:dyDescent="0.35">
      <c r="A2526" t="str">
        <f t="shared" si="78"/>
        <v>20243140100</v>
      </c>
      <c r="B2526">
        <v>3140100</v>
      </c>
      <c r="C2526" t="s">
        <v>139</v>
      </c>
      <c r="D2526">
        <v>2024</v>
      </c>
      <c r="E2526">
        <v>275</v>
      </c>
      <c r="F2526">
        <v>0</v>
      </c>
      <c r="G2526">
        <f t="shared" si="79"/>
        <v>275</v>
      </c>
    </row>
    <row r="2527" spans="1:7" x14ac:dyDescent="0.35">
      <c r="A2527" t="str">
        <f t="shared" si="78"/>
        <v>20243140555</v>
      </c>
      <c r="B2527">
        <v>3140555</v>
      </c>
      <c r="C2527" t="s">
        <v>140</v>
      </c>
      <c r="D2527">
        <v>2024</v>
      </c>
      <c r="E2527">
        <v>350</v>
      </c>
      <c r="F2527">
        <v>230</v>
      </c>
      <c r="G2527">
        <f t="shared" si="79"/>
        <v>580</v>
      </c>
    </row>
    <row r="2528" spans="1:7" x14ac:dyDescent="0.35">
      <c r="A2528" t="str">
        <f t="shared" si="78"/>
        <v>20243140605</v>
      </c>
      <c r="B2528">
        <v>3140605</v>
      </c>
      <c r="C2528" t="s">
        <v>141</v>
      </c>
      <c r="D2528">
        <v>2024</v>
      </c>
      <c r="E2528">
        <v>258</v>
      </c>
      <c r="F2528">
        <v>37</v>
      </c>
      <c r="G2528">
        <f t="shared" si="79"/>
        <v>295</v>
      </c>
    </row>
    <row r="2529" spans="1:7" x14ac:dyDescent="0.35">
      <c r="A2529" t="str">
        <f t="shared" si="78"/>
        <v>20243171501</v>
      </c>
      <c r="B2529">
        <v>3171501</v>
      </c>
      <c r="C2529" t="s">
        <v>142</v>
      </c>
      <c r="D2529">
        <v>2024</v>
      </c>
      <c r="E2529">
        <v>214</v>
      </c>
      <c r="F2529">
        <v>206</v>
      </c>
      <c r="G2529">
        <f t="shared" si="79"/>
        <v>420</v>
      </c>
    </row>
    <row r="2530" spans="1:7" x14ac:dyDescent="0.35">
      <c r="A2530" t="str">
        <f t="shared" si="78"/>
        <v>20243140852</v>
      </c>
      <c r="B2530">
        <v>3140852</v>
      </c>
      <c r="C2530" t="s">
        <v>143</v>
      </c>
      <c r="D2530">
        <v>2024</v>
      </c>
      <c r="E2530">
        <v>689</v>
      </c>
      <c r="F2530">
        <v>319</v>
      </c>
      <c r="G2530">
        <f t="shared" si="79"/>
        <v>1008</v>
      </c>
    </row>
    <row r="2531" spans="1:7" x14ac:dyDescent="0.35">
      <c r="A2531" t="str">
        <f t="shared" si="78"/>
        <v>20243141009</v>
      </c>
      <c r="B2531">
        <v>3141009</v>
      </c>
      <c r="C2531" t="s">
        <v>144</v>
      </c>
      <c r="D2531">
        <v>2024</v>
      </c>
      <c r="E2531">
        <v>357</v>
      </c>
      <c r="F2531">
        <v>0</v>
      </c>
      <c r="G2531">
        <f t="shared" si="79"/>
        <v>357</v>
      </c>
    </row>
    <row r="2532" spans="1:7" x14ac:dyDescent="0.35">
      <c r="A2532" t="str">
        <f t="shared" si="78"/>
        <v>20243141405</v>
      </c>
      <c r="B2532">
        <v>3141405</v>
      </c>
      <c r="C2532" t="s">
        <v>145</v>
      </c>
      <c r="D2532">
        <v>2024</v>
      </c>
      <c r="E2532">
        <v>997</v>
      </c>
      <c r="F2532">
        <v>0</v>
      </c>
      <c r="G2532">
        <f t="shared" si="79"/>
        <v>997</v>
      </c>
    </row>
    <row r="2533" spans="1:7" x14ac:dyDescent="0.35">
      <c r="A2533" t="str">
        <f t="shared" si="78"/>
        <v>20243141504</v>
      </c>
      <c r="B2533">
        <v>3141504</v>
      </c>
      <c r="C2533" t="s">
        <v>146</v>
      </c>
      <c r="D2533">
        <v>2024</v>
      </c>
      <c r="E2533">
        <v>279</v>
      </c>
      <c r="F2533">
        <v>0</v>
      </c>
      <c r="G2533">
        <f t="shared" si="79"/>
        <v>279</v>
      </c>
    </row>
    <row r="2534" spans="1:7" x14ac:dyDescent="0.35">
      <c r="A2534" t="str">
        <f t="shared" si="78"/>
        <v>20243141801</v>
      </c>
      <c r="B2534">
        <v>3141801</v>
      </c>
      <c r="C2534" t="s">
        <v>147</v>
      </c>
      <c r="D2534">
        <v>2024</v>
      </c>
      <c r="E2534">
        <v>1515</v>
      </c>
      <c r="F2534">
        <v>366</v>
      </c>
      <c r="G2534">
        <f t="shared" si="79"/>
        <v>1881</v>
      </c>
    </row>
    <row r="2535" spans="1:7" x14ac:dyDescent="0.35">
      <c r="A2535" t="str">
        <f t="shared" si="78"/>
        <v>20243142007</v>
      </c>
      <c r="B2535">
        <v>3142007</v>
      </c>
      <c r="C2535" t="s">
        <v>148</v>
      </c>
      <c r="D2535">
        <v>2024</v>
      </c>
      <c r="E2535">
        <v>575</v>
      </c>
      <c r="F2535">
        <v>62</v>
      </c>
      <c r="G2535">
        <f t="shared" si="79"/>
        <v>637</v>
      </c>
    </row>
    <row r="2536" spans="1:7" x14ac:dyDescent="0.35">
      <c r="A2536" t="str">
        <f t="shared" si="78"/>
        <v>20243142254</v>
      </c>
      <c r="B2536">
        <v>3142254</v>
      </c>
      <c r="C2536" t="s">
        <v>149</v>
      </c>
      <c r="D2536">
        <v>2024</v>
      </c>
      <c r="E2536">
        <v>117</v>
      </c>
      <c r="F2536">
        <v>99</v>
      </c>
      <c r="G2536">
        <f t="shared" si="79"/>
        <v>216</v>
      </c>
    </row>
    <row r="2537" spans="1:7" x14ac:dyDescent="0.35">
      <c r="A2537" t="str">
        <f t="shared" si="78"/>
        <v>20243142502</v>
      </c>
      <c r="B2537">
        <v>3142502</v>
      </c>
      <c r="C2537" t="s">
        <v>150</v>
      </c>
      <c r="D2537">
        <v>2024</v>
      </c>
      <c r="E2537">
        <v>79</v>
      </c>
      <c r="F2537">
        <v>0</v>
      </c>
      <c r="G2537">
        <f t="shared" si="79"/>
        <v>79</v>
      </c>
    </row>
    <row r="2538" spans="1:7" x14ac:dyDescent="0.35">
      <c r="A2538" t="str">
        <f t="shared" si="78"/>
        <v>20243142700</v>
      </c>
      <c r="B2538">
        <v>3142700</v>
      </c>
      <c r="C2538" t="s">
        <v>151</v>
      </c>
      <c r="D2538">
        <v>2024</v>
      </c>
      <c r="E2538">
        <v>490</v>
      </c>
      <c r="F2538">
        <v>91</v>
      </c>
      <c r="G2538">
        <f t="shared" si="79"/>
        <v>581</v>
      </c>
    </row>
    <row r="2539" spans="1:7" x14ac:dyDescent="0.35">
      <c r="A2539" t="str">
        <f t="shared" si="78"/>
        <v>20243142908</v>
      </c>
      <c r="B2539">
        <v>3142908</v>
      </c>
      <c r="C2539" t="s">
        <v>152</v>
      </c>
      <c r="D2539">
        <v>2024</v>
      </c>
      <c r="E2539">
        <v>208</v>
      </c>
      <c r="F2539">
        <v>215</v>
      </c>
      <c r="G2539">
        <f t="shared" si="79"/>
        <v>423</v>
      </c>
    </row>
    <row r="2540" spans="1:7" x14ac:dyDescent="0.35">
      <c r="A2540" t="str">
        <f t="shared" si="78"/>
        <v>20243143153</v>
      </c>
      <c r="B2540">
        <v>3143153</v>
      </c>
      <c r="C2540" t="s">
        <v>153</v>
      </c>
      <c r="D2540">
        <v>2024</v>
      </c>
      <c r="E2540">
        <v>259</v>
      </c>
      <c r="F2540">
        <v>0</v>
      </c>
      <c r="G2540">
        <f t="shared" si="79"/>
        <v>259</v>
      </c>
    </row>
    <row r="2541" spans="1:7" x14ac:dyDescent="0.35">
      <c r="A2541" t="str">
        <f t="shared" si="78"/>
        <v>20243143302</v>
      </c>
      <c r="B2541">
        <v>3143302</v>
      </c>
      <c r="C2541" t="s">
        <v>154</v>
      </c>
      <c r="D2541">
        <v>2024</v>
      </c>
      <c r="E2541">
        <v>12170</v>
      </c>
      <c r="F2541">
        <v>6498</v>
      </c>
      <c r="G2541">
        <f t="shared" si="79"/>
        <v>18668</v>
      </c>
    </row>
    <row r="2542" spans="1:7" x14ac:dyDescent="0.35">
      <c r="A2542" t="str">
        <f t="shared" si="78"/>
        <v>20243143450</v>
      </c>
      <c r="B2542">
        <v>3143450</v>
      </c>
      <c r="C2542" t="s">
        <v>155</v>
      </c>
      <c r="D2542">
        <v>2024</v>
      </c>
      <c r="E2542">
        <v>412</v>
      </c>
      <c r="F2542">
        <v>0</v>
      </c>
      <c r="G2542">
        <f t="shared" si="79"/>
        <v>412</v>
      </c>
    </row>
    <row r="2543" spans="1:7" x14ac:dyDescent="0.35">
      <c r="A2543" t="str">
        <f t="shared" si="78"/>
        <v>20243143609</v>
      </c>
      <c r="B2543">
        <v>3143609</v>
      </c>
      <c r="C2543" t="s">
        <v>156</v>
      </c>
      <c r="D2543">
        <v>2024</v>
      </c>
      <c r="E2543">
        <v>148</v>
      </c>
      <c r="F2543">
        <v>131</v>
      </c>
      <c r="G2543">
        <f t="shared" si="79"/>
        <v>279</v>
      </c>
    </row>
    <row r="2544" spans="1:7" x14ac:dyDescent="0.35">
      <c r="A2544" t="str">
        <f t="shared" si="78"/>
        <v>20243144003</v>
      </c>
      <c r="B2544">
        <v>3144003</v>
      </c>
      <c r="C2544" t="s">
        <v>157</v>
      </c>
      <c r="D2544">
        <v>2024</v>
      </c>
      <c r="E2544">
        <v>796</v>
      </c>
      <c r="F2544">
        <v>117</v>
      </c>
      <c r="G2544">
        <f t="shared" si="79"/>
        <v>913</v>
      </c>
    </row>
    <row r="2545" spans="1:7" x14ac:dyDescent="0.35">
      <c r="A2545" t="str">
        <f t="shared" si="78"/>
        <v>20243144201</v>
      </c>
      <c r="B2545">
        <v>3144201</v>
      </c>
      <c r="C2545" t="s">
        <v>158</v>
      </c>
      <c r="D2545">
        <v>2024</v>
      </c>
      <c r="E2545">
        <v>145</v>
      </c>
      <c r="F2545">
        <v>0</v>
      </c>
      <c r="G2545">
        <f t="shared" si="79"/>
        <v>145</v>
      </c>
    </row>
    <row r="2546" spans="1:7" x14ac:dyDescent="0.35">
      <c r="A2546" t="str">
        <f t="shared" si="78"/>
        <v>20243144300</v>
      </c>
      <c r="B2546">
        <v>3144300</v>
      </c>
      <c r="C2546" t="s">
        <v>159</v>
      </c>
      <c r="D2546">
        <v>2024</v>
      </c>
      <c r="E2546">
        <v>575</v>
      </c>
      <c r="F2546">
        <v>326</v>
      </c>
      <c r="G2546">
        <f t="shared" si="79"/>
        <v>901</v>
      </c>
    </row>
    <row r="2547" spans="1:7" x14ac:dyDescent="0.35">
      <c r="A2547" t="str">
        <f t="shared" si="78"/>
        <v>20243144359</v>
      </c>
      <c r="B2547">
        <v>3144359</v>
      </c>
      <c r="C2547" t="s">
        <v>160</v>
      </c>
      <c r="D2547">
        <v>2024</v>
      </c>
      <c r="E2547">
        <v>454</v>
      </c>
      <c r="F2547">
        <v>0</v>
      </c>
      <c r="G2547">
        <f t="shared" si="79"/>
        <v>454</v>
      </c>
    </row>
    <row r="2548" spans="1:7" x14ac:dyDescent="0.35">
      <c r="A2548" t="str">
        <f t="shared" si="78"/>
        <v>20243144375</v>
      </c>
      <c r="B2548">
        <v>3144375</v>
      </c>
      <c r="C2548" t="s">
        <v>161</v>
      </c>
      <c r="D2548">
        <v>2024</v>
      </c>
      <c r="E2548">
        <v>255</v>
      </c>
      <c r="F2548">
        <v>0</v>
      </c>
      <c r="G2548">
        <f t="shared" si="79"/>
        <v>255</v>
      </c>
    </row>
    <row r="2549" spans="1:7" x14ac:dyDescent="0.35">
      <c r="A2549" t="str">
        <f t="shared" si="78"/>
        <v>20243144656</v>
      </c>
      <c r="B2549">
        <v>3144656</v>
      </c>
      <c r="C2549" t="s">
        <v>162</v>
      </c>
      <c r="D2549">
        <v>2024</v>
      </c>
      <c r="E2549">
        <v>543</v>
      </c>
      <c r="F2549">
        <v>0</v>
      </c>
      <c r="G2549">
        <f t="shared" si="79"/>
        <v>543</v>
      </c>
    </row>
    <row r="2550" spans="1:7" x14ac:dyDescent="0.35">
      <c r="A2550" t="str">
        <f t="shared" si="78"/>
        <v>20243144672</v>
      </c>
      <c r="B2550">
        <v>3144672</v>
      </c>
      <c r="C2550" t="s">
        <v>163</v>
      </c>
      <c r="D2550">
        <v>2024</v>
      </c>
      <c r="E2550">
        <v>210</v>
      </c>
      <c r="F2550">
        <v>0</v>
      </c>
      <c r="G2550">
        <f t="shared" si="79"/>
        <v>210</v>
      </c>
    </row>
    <row r="2551" spans="1:7" x14ac:dyDescent="0.35">
      <c r="A2551" t="str">
        <f t="shared" si="78"/>
        <v>20243144904</v>
      </c>
      <c r="B2551">
        <v>3144904</v>
      </c>
      <c r="C2551" t="s">
        <v>164</v>
      </c>
      <c r="D2551">
        <v>2024</v>
      </c>
      <c r="E2551">
        <v>221</v>
      </c>
      <c r="F2551">
        <v>0</v>
      </c>
      <c r="G2551">
        <f t="shared" si="79"/>
        <v>221</v>
      </c>
    </row>
    <row r="2552" spans="1:7" x14ac:dyDescent="0.35">
      <c r="A2552" t="str">
        <f t="shared" si="78"/>
        <v>20243145059</v>
      </c>
      <c r="B2552">
        <v>3145059</v>
      </c>
      <c r="C2552" t="s">
        <v>165</v>
      </c>
      <c r="D2552">
        <v>2024</v>
      </c>
      <c r="E2552">
        <v>327</v>
      </c>
      <c r="F2552">
        <v>82</v>
      </c>
      <c r="G2552">
        <f t="shared" si="79"/>
        <v>409</v>
      </c>
    </row>
    <row r="2553" spans="1:7" x14ac:dyDescent="0.35">
      <c r="A2553" t="str">
        <f t="shared" si="78"/>
        <v>20243145307</v>
      </c>
      <c r="B2553">
        <v>3145307</v>
      </c>
      <c r="C2553" t="s">
        <v>166</v>
      </c>
      <c r="D2553">
        <v>2024</v>
      </c>
      <c r="E2553">
        <v>794</v>
      </c>
      <c r="F2553">
        <v>371</v>
      </c>
      <c r="G2553">
        <f t="shared" si="79"/>
        <v>1165</v>
      </c>
    </row>
    <row r="2554" spans="1:7" x14ac:dyDescent="0.35">
      <c r="A2554" t="str">
        <f t="shared" si="78"/>
        <v>20243145356</v>
      </c>
      <c r="B2554">
        <v>3145356</v>
      </c>
      <c r="C2554" t="s">
        <v>167</v>
      </c>
      <c r="D2554">
        <v>2024</v>
      </c>
      <c r="E2554">
        <v>437</v>
      </c>
      <c r="F2554">
        <v>49</v>
      </c>
      <c r="G2554">
        <f t="shared" si="79"/>
        <v>486</v>
      </c>
    </row>
    <row r="2555" spans="1:7" x14ac:dyDescent="0.35">
      <c r="A2555" t="str">
        <f t="shared" si="78"/>
        <v>20243145372</v>
      </c>
      <c r="B2555">
        <v>3145372</v>
      </c>
      <c r="C2555" t="s">
        <v>168</v>
      </c>
      <c r="D2555">
        <v>2024</v>
      </c>
      <c r="E2555">
        <v>294</v>
      </c>
      <c r="F2555">
        <v>59</v>
      </c>
      <c r="G2555">
        <f t="shared" si="79"/>
        <v>353</v>
      </c>
    </row>
    <row r="2556" spans="1:7" x14ac:dyDescent="0.35">
      <c r="A2556" t="str">
        <f t="shared" si="78"/>
        <v>20243145455</v>
      </c>
      <c r="B2556">
        <v>3145455</v>
      </c>
      <c r="C2556" t="s">
        <v>169</v>
      </c>
      <c r="D2556">
        <v>2024</v>
      </c>
      <c r="E2556">
        <v>380</v>
      </c>
      <c r="F2556">
        <v>0</v>
      </c>
      <c r="G2556">
        <f t="shared" si="79"/>
        <v>380</v>
      </c>
    </row>
    <row r="2557" spans="1:7" x14ac:dyDescent="0.35">
      <c r="A2557" t="str">
        <f t="shared" si="78"/>
        <v>20243146206</v>
      </c>
      <c r="B2557">
        <v>3146206</v>
      </c>
      <c r="C2557" t="s">
        <v>170</v>
      </c>
      <c r="D2557">
        <v>2024</v>
      </c>
      <c r="E2557">
        <v>465</v>
      </c>
      <c r="F2557">
        <v>14</v>
      </c>
      <c r="G2557">
        <f t="shared" si="79"/>
        <v>479</v>
      </c>
    </row>
    <row r="2558" spans="1:7" x14ac:dyDescent="0.35">
      <c r="A2558" t="str">
        <f t="shared" si="78"/>
        <v>20243146255</v>
      </c>
      <c r="B2558">
        <v>3146255</v>
      </c>
      <c r="C2558" t="s">
        <v>171</v>
      </c>
      <c r="D2558">
        <v>2024</v>
      </c>
      <c r="E2558">
        <v>274</v>
      </c>
      <c r="F2558">
        <v>0</v>
      </c>
      <c r="G2558">
        <f t="shared" si="79"/>
        <v>274</v>
      </c>
    </row>
    <row r="2559" spans="1:7" x14ac:dyDescent="0.35">
      <c r="A2559" t="str">
        <f t="shared" si="78"/>
        <v>20243146305</v>
      </c>
      <c r="B2559">
        <v>3146305</v>
      </c>
      <c r="C2559" t="s">
        <v>172</v>
      </c>
      <c r="D2559">
        <v>2024</v>
      </c>
      <c r="E2559">
        <v>664</v>
      </c>
      <c r="F2559">
        <v>237</v>
      </c>
      <c r="G2559">
        <f t="shared" si="79"/>
        <v>901</v>
      </c>
    </row>
    <row r="2560" spans="1:7" x14ac:dyDescent="0.35">
      <c r="A2560" t="str">
        <f t="shared" si="78"/>
        <v>20243146552</v>
      </c>
      <c r="B2560">
        <v>3146552</v>
      </c>
      <c r="C2560" t="s">
        <v>173</v>
      </c>
      <c r="D2560">
        <v>2024</v>
      </c>
      <c r="E2560">
        <v>371</v>
      </c>
      <c r="F2560">
        <v>119</v>
      </c>
      <c r="G2560">
        <f t="shared" si="79"/>
        <v>490</v>
      </c>
    </row>
    <row r="2561" spans="1:7" x14ac:dyDescent="0.35">
      <c r="A2561" t="str">
        <f t="shared" si="78"/>
        <v>20243146750</v>
      </c>
      <c r="B2561">
        <v>3146750</v>
      </c>
      <c r="C2561" t="s">
        <v>174</v>
      </c>
      <c r="D2561">
        <v>2024</v>
      </c>
      <c r="E2561">
        <v>297</v>
      </c>
      <c r="F2561">
        <v>27</v>
      </c>
      <c r="G2561">
        <f t="shared" si="79"/>
        <v>324</v>
      </c>
    </row>
    <row r="2562" spans="1:7" x14ac:dyDescent="0.35">
      <c r="A2562" t="str">
        <f t="shared" si="78"/>
        <v>20243147956</v>
      </c>
      <c r="B2562">
        <v>3147956</v>
      </c>
      <c r="C2562" t="s">
        <v>175</v>
      </c>
      <c r="D2562">
        <v>2024</v>
      </c>
      <c r="E2562">
        <v>204</v>
      </c>
      <c r="F2562">
        <v>185</v>
      </c>
      <c r="G2562">
        <f t="shared" si="79"/>
        <v>389</v>
      </c>
    </row>
    <row r="2563" spans="1:7" x14ac:dyDescent="0.35">
      <c r="A2563" t="str">
        <f t="shared" ref="A2563:A2626" si="80">D2563&amp;B2563</f>
        <v>20243148400</v>
      </c>
      <c r="B2563">
        <v>3148400</v>
      </c>
      <c r="C2563" t="s">
        <v>176</v>
      </c>
      <c r="D2563">
        <v>2024</v>
      </c>
      <c r="E2563">
        <v>255</v>
      </c>
      <c r="F2563">
        <v>121</v>
      </c>
      <c r="G2563">
        <f t="shared" ref="G2563:G2626" si="81">SUM(E2563:F2563)</f>
        <v>376</v>
      </c>
    </row>
    <row r="2564" spans="1:7" x14ac:dyDescent="0.35">
      <c r="A2564" t="str">
        <f t="shared" si="80"/>
        <v>20243148509</v>
      </c>
      <c r="B2564">
        <v>3148509</v>
      </c>
      <c r="C2564" t="s">
        <v>177</v>
      </c>
      <c r="D2564">
        <v>2024</v>
      </c>
      <c r="E2564">
        <v>262</v>
      </c>
      <c r="F2564">
        <v>0</v>
      </c>
      <c r="G2564">
        <f t="shared" si="81"/>
        <v>262</v>
      </c>
    </row>
    <row r="2565" spans="1:7" x14ac:dyDescent="0.35">
      <c r="A2565" t="str">
        <f t="shared" si="80"/>
        <v>20243148608</v>
      </c>
      <c r="B2565">
        <v>3148608</v>
      </c>
      <c r="C2565" t="s">
        <v>178</v>
      </c>
      <c r="D2565">
        <v>2024</v>
      </c>
      <c r="E2565">
        <v>306</v>
      </c>
      <c r="F2565">
        <v>213</v>
      </c>
      <c r="G2565">
        <f t="shared" si="81"/>
        <v>519</v>
      </c>
    </row>
    <row r="2566" spans="1:7" x14ac:dyDescent="0.35">
      <c r="A2566" t="str">
        <f t="shared" si="80"/>
        <v>20243148707</v>
      </c>
      <c r="B2566">
        <v>3148707</v>
      </c>
      <c r="C2566" t="s">
        <v>179</v>
      </c>
      <c r="D2566">
        <v>2024</v>
      </c>
      <c r="E2566">
        <v>1281</v>
      </c>
      <c r="F2566">
        <v>115</v>
      </c>
      <c r="G2566">
        <f t="shared" si="81"/>
        <v>1396</v>
      </c>
    </row>
    <row r="2567" spans="1:7" x14ac:dyDescent="0.35">
      <c r="A2567" t="str">
        <f t="shared" si="80"/>
        <v>20243149150</v>
      </c>
      <c r="B2567">
        <v>3149150</v>
      </c>
      <c r="C2567" t="s">
        <v>180</v>
      </c>
      <c r="D2567">
        <v>2024</v>
      </c>
      <c r="E2567">
        <v>681</v>
      </c>
      <c r="F2567">
        <v>0</v>
      </c>
      <c r="G2567">
        <f t="shared" si="81"/>
        <v>681</v>
      </c>
    </row>
    <row r="2568" spans="1:7" x14ac:dyDescent="0.35">
      <c r="A2568" t="str">
        <f t="shared" si="80"/>
        <v>20243149952</v>
      </c>
      <c r="B2568">
        <v>3149952</v>
      </c>
      <c r="C2568" t="s">
        <v>181</v>
      </c>
      <c r="D2568">
        <v>2024</v>
      </c>
      <c r="E2568">
        <v>443</v>
      </c>
      <c r="F2568">
        <v>419</v>
      </c>
      <c r="G2568">
        <f t="shared" si="81"/>
        <v>862</v>
      </c>
    </row>
    <row r="2569" spans="1:7" x14ac:dyDescent="0.35">
      <c r="A2569" t="str">
        <f t="shared" si="80"/>
        <v>20243150000</v>
      </c>
      <c r="B2569">
        <v>3150000</v>
      </c>
      <c r="C2569" t="s">
        <v>182</v>
      </c>
      <c r="D2569">
        <v>2024</v>
      </c>
      <c r="E2569">
        <v>221</v>
      </c>
      <c r="F2569">
        <v>0</v>
      </c>
      <c r="G2569">
        <f t="shared" si="81"/>
        <v>221</v>
      </c>
    </row>
    <row r="2570" spans="1:7" x14ac:dyDescent="0.35">
      <c r="A2570" t="str">
        <f t="shared" si="80"/>
        <v>20243150158</v>
      </c>
      <c r="B2570">
        <v>3150158</v>
      </c>
      <c r="C2570" t="s">
        <v>183</v>
      </c>
      <c r="D2570">
        <v>2024</v>
      </c>
      <c r="E2570">
        <v>629</v>
      </c>
      <c r="F2570">
        <v>0</v>
      </c>
      <c r="G2570">
        <f t="shared" si="81"/>
        <v>629</v>
      </c>
    </row>
    <row r="2571" spans="1:7" x14ac:dyDescent="0.35">
      <c r="A2571" t="str">
        <f t="shared" si="80"/>
        <v>20243150570</v>
      </c>
      <c r="B2571">
        <v>3150570</v>
      </c>
      <c r="C2571" t="s">
        <v>184</v>
      </c>
      <c r="D2571">
        <v>2024</v>
      </c>
      <c r="E2571">
        <v>542</v>
      </c>
      <c r="F2571">
        <v>0</v>
      </c>
      <c r="G2571">
        <f t="shared" si="81"/>
        <v>542</v>
      </c>
    </row>
    <row r="2572" spans="1:7" x14ac:dyDescent="0.35">
      <c r="A2572" t="str">
        <f t="shared" si="80"/>
        <v>20243151206</v>
      </c>
      <c r="B2572">
        <v>3151206</v>
      </c>
      <c r="C2572" t="s">
        <v>185</v>
      </c>
      <c r="D2572">
        <v>2024</v>
      </c>
      <c r="E2572">
        <v>2784</v>
      </c>
      <c r="F2572">
        <v>79</v>
      </c>
      <c r="G2572">
        <f t="shared" si="81"/>
        <v>2863</v>
      </c>
    </row>
    <row r="2573" spans="1:7" x14ac:dyDescent="0.35">
      <c r="A2573" t="str">
        <f t="shared" si="80"/>
        <v>20243151909</v>
      </c>
      <c r="B2573">
        <v>3151909</v>
      </c>
      <c r="C2573" t="s">
        <v>186</v>
      </c>
      <c r="D2573">
        <v>2024</v>
      </c>
      <c r="E2573">
        <v>77</v>
      </c>
      <c r="F2573">
        <v>32</v>
      </c>
      <c r="G2573">
        <f t="shared" si="81"/>
        <v>109</v>
      </c>
    </row>
    <row r="2574" spans="1:7" x14ac:dyDescent="0.35">
      <c r="A2574" t="str">
        <f t="shared" si="80"/>
        <v>20243152131</v>
      </c>
      <c r="B2574">
        <v>3152131</v>
      </c>
      <c r="C2574" t="s">
        <v>187</v>
      </c>
      <c r="D2574">
        <v>2024</v>
      </c>
      <c r="E2574">
        <v>276</v>
      </c>
      <c r="F2574">
        <v>0</v>
      </c>
      <c r="G2574">
        <f t="shared" si="81"/>
        <v>276</v>
      </c>
    </row>
    <row r="2575" spans="1:7" x14ac:dyDescent="0.35">
      <c r="A2575" t="str">
        <f t="shared" si="80"/>
        <v>20243152170</v>
      </c>
      <c r="B2575">
        <v>3152170</v>
      </c>
      <c r="C2575" t="s">
        <v>188</v>
      </c>
      <c r="D2575">
        <v>2024</v>
      </c>
      <c r="E2575">
        <v>695</v>
      </c>
      <c r="F2575">
        <v>492</v>
      </c>
      <c r="G2575">
        <f t="shared" si="81"/>
        <v>1187</v>
      </c>
    </row>
    <row r="2576" spans="1:7" x14ac:dyDescent="0.35">
      <c r="A2576" t="str">
        <f t="shared" si="80"/>
        <v>20243152204</v>
      </c>
      <c r="B2576">
        <v>3152204</v>
      </c>
      <c r="C2576" t="s">
        <v>189</v>
      </c>
      <c r="D2576">
        <v>2024</v>
      </c>
      <c r="E2576">
        <v>610</v>
      </c>
      <c r="F2576">
        <v>374</v>
      </c>
      <c r="G2576">
        <f t="shared" si="81"/>
        <v>984</v>
      </c>
    </row>
    <row r="2577" spans="1:7" x14ac:dyDescent="0.35">
      <c r="A2577" t="str">
        <f t="shared" si="80"/>
        <v>20243152402</v>
      </c>
      <c r="B2577">
        <v>3152402</v>
      </c>
      <c r="C2577" t="s">
        <v>190</v>
      </c>
      <c r="D2577">
        <v>2024</v>
      </c>
      <c r="E2577">
        <v>443</v>
      </c>
      <c r="F2577">
        <v>299</v>
      </c>
      <c r="G2577">
        <f t="shared" si="81"/>
        <v>742</v>
      </c>
    </row>
    <row r="2578" spans="1:7" x14ac:dyDescent="0.35">
      <c r="A2578" t="str">
        <f t="shared" si="80"/>
        <v>20242109205</v>
      </c>
      <c r="B2578">
        <v>2109205</v>
      </c>
      <c r="C2578" t="s">
        <v>191</v>
      </c>
      <c r="D2578">
        <v>2024</v>
      </c>
      <c r="E2578">
        <v>953</v>
      </c>
      <c r="F2578">
        <v>777</v>
      </c>
      <c r="G2578">
        <f t="shared" si="81"/>
        <v>1730</v>
      </c>
    </row>
    <row r="2579" spans="1:7" x14ac:dyDescent="0.35">
      <c r="A2579" t="str">
        <f t="shared" si="80"/>
        <v>20243153301</v>
      </c>
      <c r="B2579">
        <v>3153301</v>
      </c>
      <c r="C2579" t="s">
        <v>192</v>
      </c>
      <c r="D2579">
        <v>2024</v>
      </c>
      <c r="E2579">
        <v>224</v>
      </c>
      <c r="F2579">
        <v>0</v>
      </c>
      <c r="G2579">
        <f t="shared" si="81"/>
        <v>224</v>
      </c>
    </row>
    <row r="2580" spans="1:7" x14ac:dyDescent="0.35">
      <c r="A2580" t="str">
        <f t="shared" si="80"/>
        <v>20243154309</v>
      </c>
      <c r="B2580">
        <v>3154309</v>
      </c>
      <c r="C2580" t="s">
        <v>193</v>
      </c>
      <c r="D2580">
        <v>2024</v>
      </c>
      <c r="E2580">
        <v>834</v>
      </c>
      <c r="F2580">
        <v>515</v>
      </c>
      <c r="G2580">
        <f t="shared" si="81"/>
        <v>1349</v>
      </c>
    </row>
    <row r="2581" spans="1:7" x14ac:dyDescent="0.35">
      <c r="A2581" t="str">
        <f t="shared" si="80"/>
        <v>20241718550</v>
      </c>
      <c r="B2581">
        <v>1718550</v>
      </c>
      <c r="C2581" t="s">
        <v>194</v>
      </c>
      <c r="D2581">
        <v>2024</v>
      </c>
      <c r="E2581">
        <v>273</v>
      </c>
      <c r="F2581">
        <v>296</v>
      </c>
      <c r="G2581">
        <f t="shared" si="81"/>
        <v>569</v>
      </c>
    </row>
    <row r="2582" spans="1:7" x14ac:dyDescent="0.35">
      <c r="A2582" t="str">
        <f t="shared" si="80"/>
        <v>20243154507</v>
      </c>
      <c r="B2582">
        <v>3154507</v>
      </c>
      <c r="C2582" t="s">
        <v>195</v>
      </c>
      <c r="D2582">
        <v>2024</v>
      </c>
      <c r="E2582">
        <v>493</v>
      </c>
      <c r="F2582">
        <v>401</v>
      </c>
      <c r="G2582">
        <f t="shared" si="81"/>
        <v>894</v>
      </c>
    </row>
    <row r="2583" spans="1:7" x14ac:dyDescent="0.35">
      <c r="A2583" t="str">
        <f t="shared" si="80"/>
        <v>20243155108</v>
      </c>
      <c r="B2583">
        <v>3155108</v>
      </c>
      <c r="C2583" t="s">
        <v>196</v>
      </c>
      <c r="D2583">
        <v>2024</v>
      </c>
      <c r="E2583">
        <v>274</v>
      </c>
      <c r="F2583">
        <v>104</v>
      </c>
      <c r="G2583">
        <f t="shared" si="81"/>
        <v>378</v>
      </c>
    </row>
    <row r="2584" spans="1:7" x14ac:dyDescent="0.35">
      <c r="A2584" t="str">
        <f t="shared" si="80"/>
        <v>20243155603</v>
      </c>
      <c r="B2584">
        <v>3155603</v>
      </c>
      <c r="C2584" t="s">
        <v>197</v>
      </c>
      <c r="D2584">
        <v>2024</v>
      </c>
      <c r="E2584">
        <v>1188</v>
      </c>
      <c r="F2584">
        <v>543</v>
      </c>
      <c r="G2584">
        <f t="shared" si="81"/>
        <v>1731</v>
      </c>
    </row>
    <row r="2585" spans="1:7" x14ac:dyDescent="0.35">
      <c r="A2585" t="str">
        <f t="shared" si="80"/>
        <v>20243156007</v>
      </c>
      <c r="B2585">
        <v>3156007</v>
      </c>
      <c r="C2585" t="s">
        <v>198</v>
      </c>
      <c r="D2585">
        <v>2024</v>
      </c>
      <c r="E2585">
        <v>481</v>
      </c>
      <c r="F2585">
        <v>100</v>
      </c>
      <c r="G2585">
        <f t="shared" si="81"/>
        <v>581</v>
      </c>
    </row>
    <row r="2586" spans="1:7" x14ac:dyDescent="0.35">
      <c r="A2586" t="str">
        <f t="shared" si="80"/>
        <v>20243156502</v>
      </c>
      <c r="B2586">
        <v>3156502</v>
      </c>
      <c r="C2586" t="s">
        <v>199</v>
      </c>
      <c r="D2586">
        <v>2024</v>
      </c>
      <c r="E2586">
        <v>267</v>
      </c>
      <c r="F2586">
        <v>0</v>
      </c>
      <c r="G2586">
        <f t="shared" si="81"/>
        <v>267</v>
      </c>
    </row>
    <row r="2587" spans="1:7" x14ac:dyDescent="0.35">
      <c r="A2587" t="str">
        <f t="shared" si="80"/>
        <v>20243156601</v>
      </c>
      <c r="B2587">
        <v>3156601</v>
      </c>
      <c r="C2587" t="s">
        <v>200</v>
      </c>
      <c r="D2587">
        <v>2024</v>
      </c>
      <c r="E2587">
        <v>455</v>
      </c>
      <c r="F2587">
        <v>377</v>
      </c>
      <c r="G2587">
        <f t="shared" si="81"/>
        <v>832</v>
      </c>
    </row>
    <row r="2588" spans="1:7" x14ac:dyDescent="0.35">
      <c r="A2588" t="str">
        <f t="shared" si="80"/>
        <v>20243156809</v>
      </c>
      <c r="B2588">
        <v>3156809</v>
      </c>
      <c r="C2588" t="s">
        <v>201</v>
      </c>
      <c r="D2588">
        <v>2024</v>
      </c>
      <c r="E2588">
        <v>243</v>
      </c>
      <c r="F2588">
        <v>0</v>
      </c>
      <c r="G2588">
        <f t="shared" si="81"/>
        <v>243</v>
      </c>
    </row>
    <row r="2589" spans="1:7" x14ac:dyDescent="0.35">
      <c r="A2589" t="str">
        <f t="shared" si="80"/>
        <v>20243157005</v>
      </c>
      <c r="B2589">
        <v>3157005</v>
      </c>
      <c r="C2589" t="s">
        <v>202</v>
      </c>
      <c r="D2589">
        <v>2024</v>
      </c>
      <c r="E2589">
        <v>2032</v>
      </c>
      <c r="F2589">
        <v>58</v>
      </c>
      <c r="G2589">
        <f t="shared" si="81"/>
        <v>2090</v>
      </c>
    </row>
    <row r="2590" spans="1:7" x14ac:dyDescent="0.35">
      <c r="A2590" t="str">
        <f t="shared" si="80"/>
        <v>20243157104</v>
      </c>
      <c r="B2590">
        <v>3157104</v>
      </c>
      <c r="C2590" t="s">
        <v>203</v>
      </c>
      <c r="D2590">
        <v>2024</v>
      </c>
      <c r="E2590">
        <v>406</v>
      </c>
      <c r="F2590">
        <v>0</v>
      </c>
      <c r="G2590">
        <f t="shared" si="81"/>
        <v>406</v>
      </c>
    </row>
    <row r="2591" spans="1:7" x14ac:dyDescent="0.35">
      <c r="A2591" t="str">
        <f t="shared" si="80"/>
        <v>20243157252</v>
      </c>
      <c r="B2591">
        <v>3157252</v>
      </c>
      <c r="C2591" t="s">
        <v>204</v>
      </c>
      <c r="D2591">
        <v>2024</v>
      </c>
      <c r="E2591">
        <v>540</v>
      </c>
      <c r="F2591">
        <v>94</v>
      </c>
      <c r="G2591">
        <f t="shared" si="81"/>
        <v>634</v>
      </c>
    </row>
    <row r="2592" spans="1:7" x14ac:dyDescent="0.35">
      <c r="A2592" t="str">
        <f t="shared" si="80"/>
        <v>20243157377</v>
      </c>
      <c r="B2592">
        <v>3157377</v>
      </c>
      <c r="C2592" t="s">
        <v>205</v>
      </c>
      <c r="D2592">
        <v>2024</v>
      </c>
      <c r="E2592">
        <v>216</v>
      </c>
      <c r="F2592">
        <v>17</v>
      </c>
      <c r="G2592">
        <f t="shared" si="81"/>
        <v>233</v>
      </c>
    </row>
    <row r="2593" spans="1:7" x14ac:dyDescent="0.35">
      <c r="A2593" t="str">
        <f t="shared" si="80"/>
        <v>20243157500</v>
      </c>
      <c r="B2593">
        <v>3157500</v>
      </c>
      <c r="C2593" t="s">
        <v>206</v>
      </c>
      <c r="D2593">
        <v>2024</v>
      </c>
      <c r="E2593">
        <v>285</v>
      </c>
      <c r="F2593">
        <v>0</v>
      </c>
      <c r="G2593">
        <f t="shared" si="81"/>
        <v>285</v>
      </c>
    </row>
    <row r="2594" spans="1:7" x14ac:dyDescent="0.35">
      <c r="A2594" t="str">
        <f t="shared" si="80"/>
        <v>20243157609</v>
      </c>
      <c r="B2594">
        <v>3157609</v>
      </c>
      <c r="C2594" t="s">
        <v>207</v>
      </c>
      <c r="D2594">
        <v>2024</v>
      </c>
      <c r="E2594">
        <v>237</v>
      </c>
      <c r="F2594">
        <v>0</v>
      </c>
      <c r="G2594">
        <f t="shared" si="81"/>
        <v>237</v>
      </c>
    </row>
    <row r="2595" spans="1:7" x14ac:dyDescent="0.35">
      <c r="A2595" t="str">
        <f t="shared" si="80"/>
        <v>20243157658</v>
      </c>
      <c r="B2595">
        <v>3157658</v>
      </c>
      <c r="C2595" t="s">
        <v>208</v>
      </c>
      <c r="D2595">
        <v>2024</v>
      </c>
      <c r="E2595">
        <v>220</v>
      </c>
      <c r="F2595">
        <v>43</v>
      </c>
      <c r="G2595">
        <f t="shared" si="81"/>
        <v>263</v>
      </c>
    </row>
    <row r="2596" spans="1:7" x14ac:dyDescent="0.35">
      <c r="A2596" t="str">
        <f t="shared" si="80"/>
        <v>20243158102</v>
      </c>
      <c r="B2596">
        <v>3158102</v>
      </c>
      <c r="C2596" t="s">
        <v>209</v>
      </c>
      <c r="D2596">
        <v>2024</v>
      </c>
      <c r="E2596">
        <v>191</v>
      </c>
      <c r="F2596">
        <v>44</v>
      </c>
      <c r="G2596">
        <f t="shared" si="81"/>
        <v>235</v>
      </c>
    </row>
    <row r="2597" spans="1:7" x14ac:dyDescent="0.35">
      <c r="A2597" t="str">
        <f t="shared" si="80"/>
        <v>20243158201</v>
      </c>
      <c r="B2597">
        <v>3158201</v>
      </c>
      <c r="C2597" t="s">
        <v>210</v>
      </c>
      <c r="D2597">
        <v>2024</v>
      </c>
      <c r="E2597">
        <v>335</v>
      </c>
      <c r="F2597">
        <v>16</v>
      </c>
      <c r="G2597">
        <f t="shared" si="81"/>
        <v>351</v>
      </c>
    </row>
    <row r="2598" spans="1:7" x14ac:dyDescent="0.35">
      <c r="A2598" t="str">
        <f t="shared" si="80"/>
        <v>20243159357</v>
      </c>
      <c r="B2598">
        <v>3159357</v>
      </c>
      <c r="C2598" t="s">
        <v>211</v>
      </c>
      <c r="D2598">
        <v>2024</v>
      </c>
      <c r="E2598">
        <v>430</v>
      </c>
      <c r="F2598">
        <v>0</v>
      </c>
      <c r="G2598">
        <f t="shared" si="81"/>
        <v>430</v>
      </c>
    </row>
    <row r="2599" spans="1:7" x14ac:dyDescent="0.35">
      <c r="A2599" t="str">
        <f t="shared" si="80"/>
        <v>20243159506</v>
      </c>
      <c r="B2599">
        <v>3159506</v>
      </c>
      <c r="C2599" t="s">
        <v>212</v>
      </c>
      <c r="D2599">
        <v>2024</v>
      </c>
      <c r="E2599">
        <v>388</v>
      </c>
      <c r="F2599">
        <v>88</v>
      </c>
      <c r="G2599">
        <f t="shared" si="81"/>
        <v>476</v>
      </c>
    </row>
    <row r="2600" spans="1:7" x14ac:dyDescent="0.35">
      <c r="A2600" t="str">
        <f t="shared" si="80"/>
        <v>20243160207</v>
      </c>
      <c r="B2600">
        <v>3160207</v>
      </c>
      <c r="C2600" t="s">
        <v>213</v>
      </c>
      <c r="D2600">
        <v>2024</v>
      </c>
      <c r="E2600">
        <v>217</v>
      </c>
      <c r="F2600">
        <v>0</v>
      </c>
      <c r="G2600">
        <f t="shared" si="81"/>
        <v>217</v>
      </c>
    </row>
    <row r="2601" spans="1:7" x14ac:dyDescent="0.35">
      <c r="A2601" t="str">
        <f t="shared" si="80"/>
        <v>20243160306</v>
      </c>
      <c r="B2601">
        <v>3160306</v>
      </c>
      <c r="C2601" t="s">
        <v>214</v>
      </c>
      <c r="D2601">
        <v>2024</v>
      </c>
      <c r="E2601">
        <v>645</v>
      </c>
      <c r="F2601">
        <v>0</v>
      </c>
      <c r="G2601">
        <f t="shared" si="81"/>
        <v>645</v>
      </c>
    </row>
    <row r="2602" spans="1:7" x14ac:dyDescent="0.35">
      <c r="A2602" t="str">
        <f t="shared" si="80"/>
        <v>20243160454</v>
      </c>
      <c r="B2602">
        <v>3160454</v>
      </c>
      <c r="C2602" t="s">
        <v>215</v>
      </c>
      <c r="D2602">
        <v>2024</v>
      </c>
      <c r="E2602">
        <v>394</v>
      </c>
      <c r="F2602">
        <v>294</v>
      </c>
      <c r="G2602">
        <f t="shared" si="81"/>
        <v>688</v>
      </c>
    </row>
    <row r="2603" spans="1:7" x14ac:dyDescent="0.35">
      <c r="A2603" t="str">
        <f t="shared" si="80"/>
        <v>20243160603</v>
      </c>
      <c r="B2603">
        <v>3160603</v>
      </c>
      <c r="C2603" t="s">
        <v>216</v>
      </c>
      <c r="D2603">
        <v>2024</v>
      </c>
      <c r="E2603">
        <v>144</v>
      </c>
      <c r="F2603">
        <v>0</v>
      </c>
      <c r="G2603">
        <f t="shared" si="81"/>
        <v>144</v>
      </c>
    </row>
    <row r="2604" spans="1:7" x14ac:dyDescent="0.35">
      <c r="A2604" t="str">
        <f t="shared" si="80"/>
        <v>20243160959</v>
      </c>
      <c r="B2604">
        <v>3160959</v>
      </c>
      <c r="C2604" t="s">
        <v>217</v>
      </c>
      <c r="D2604">
        <v>2024</v>
      </c>
      <c r="E2604">
        <v>419</v>
      </c>
      <c r="F2604">
        <v>133</v>
      </c>
      <c r="G2604">
        <f t="shared" si="81"/>
        <v>552</v>
      </c>
    </row>
    <row r="2605" spans="1:7" x14ac:dyDescent="0.35">
      <c r="A2605" t="str">
        <f t="shared" si="80"/>
        <v>20243161056</v>
      </c>
      <c r="B2605">
        <v>3161056</v>
      </c>
      <c r="C2605" t="s">
        <v>218</v>
      </c>
      <c r="D2605">
        <v>2024</v>
      </c>
      <c r="E2605">
        <v>188</v>
      </c>
      <c r="F2605">
        <v>0</v>
      </c>
      <c r="G2605">
        <f t="shared" si="81"/>
        <v>188</v>
      </c>
    </row>
    <row r="2606" spans="1:7" x14ac:dyDescent="0.35">
      <c r="A2606" t="str">
        <f t="shared" si="80"/>
        <v>20242513984</v>
      </c>
      <c r="B2606">
        <v>2513984</v>
      </c>
      <c r="C2606" t="s">
        <v>219</v>
      </c>
      <c r="D2606">
        <v>2024</v>
      </c>
      <c r="E2606">
        <v>231</v>
      </c>
      <c r="F2606">
        <v>212</v>
      </c>
      <c r="G2606">
        <f t="shared" si="81"/>
        <v>443</v>
      </c>
    </row>
    <row r="2607" spans="1:7" x14ac:dyDescent="0.35">
      <c r="A2607" t="str">
        <f t="shared" si="80"/>
        <v>20243161601</v>
      </c>
      <c r="B2607">
        <v>3161601</v>
      </c>
      <c r="C2607" t="s">
        <v>220</v>
      </c>
      <c r="D2607">
        <v>2024</v>
      </c>
      <c r="E2607">
        <v>191</v>
      </c>
      <c r="F2607">
        <v>57</v>
      </c>
      <c r="G2607">
        <f t="shared" si="81"/>
        <v>248</v>
      </c>
    </row>
    <row r="2608" spans="1:7" x14ac:dyDescent="0.35">
      <c r="A2608" t="str">
        <f t="shared" si="80"/>
        <v>20243161650</v>
      </c>
      <c r="B2608">
        <v>3161650</v>
      </c>
      <c r="C2608" t="s">
        <v>221</v>
      </c>
      <c r="D2608">
        <v>2024</v>
      </c>
      <c r="E2608">
        <v>195</v>
      </c>
      <c r="F2608">
        <v>0</v>
      </c>
      <c r="G2608">
        <f t="shared" si="81"/>
        <v>195</v>
      </c>
    </row>
    <row r="2609" spans="1:7" x14ac:dyDescent="0.35">
      <c r="A2609" t="str">
        <f t="shared" si="80"/>
        <v>20243125507</v>
      </c>
      <c r="B2609">
        <v>3125507</v>
      </c>
      <c r="C2609" t="s">
        <v>222</v>
      </c>
      <c r="D2609">
        <v>2024</v>
      </c>
      <c r="E2609">
        <v>145</v>
      </c>
      <c r="F2609">
        <v>0</v>
      </c>
      <c r="G2609">
        <f t="shared" si="81"/>
        <v>145</v>
      </c>
    </row>
    <row r="2610" spans="1:7" x14ac:dyDescent="0.35">
      <c r="A2610" t="str">
        <f t="shared" si="80"/>
        <v>20243162252</v>
      </c>
      <c r="B2610">
        <v>3162252</v>
      </c>
      <c r="C2610" t="s">
        <v>223</v>
      </c>
      <c r="D2610">
        <v>2024</v>
      </c>
      <c r="E2610">
        <v>282</v>
      </c>
      <c r="F2610">
        <v>49</v>
      </c>
      <c r="G2610">
        <f t="shared" si="81"/>
        <v>331</v>
      </c>
    </row>
    <row r="2611" spans="1:7" x14ac:dyDescent="0.35">
      <c r="A2611" t="str">
        <f t="shared" si="80"/>
        <v>20243162401</v>
      </c>
      <c r="B2611">
        <v>3162401</v>
      </c>
      <c r="C2611" t="s">
        <v>224</v>
      </c>
      <c r="D2611">
        <v>2024</v>
      </c>
      <c r="E2611">
        <v>1418</v>
      </c>
      <c r="F2611">
        <v>1291</v>
      </c>
      <c r="G2611">
        <f t="shared" si="81"/>
        <v>2709</v>
      </c>
    </row>
    <row r="2612" spans="1:7" x14ac:dyDescent="0.35">
      <c r="A2612" t="str">
        <f t="shared" si="80"/>
        <v>20243162450</v>
      </c>
      <c r="B2612">
        <v>3162450</v>
      </c>
      <c r="C2612" t="s">
        <v>225</v>
      </c>
      <c r="D2612">
        <v>2024</v>
      </c>
      <c r="E2612">
        <v>291</v>
      </c>
      <c r="F2612">
        <v>257</v>
      </c>
      <c r="G2612">
        <f t="shared" si="81"/>
        <v>548</v>
      </c>
    </row>
    <row r="2613" spans="1:7" x14ac:dyDescent="0.35">
      <c r="A2613" t="str">
        <f t="shared" si="80"/>
        <v>20243162575</v>
      </c>
      <c r="B2613">
        <v>3162575</v>
      </c>
      <c r="C2613" t="s">
        <v>226</v>
      </c>
      <c r="D2613">
        <v>2024</v>
      </c>
      <c r="E2613">
        <v>345</v>
      </c>
      <c r="F2613">
        <v>0</v>
      </c>
      <c r="G2613">
        <f t="shared" si="81"/>
        <v>345</v>
      </c>
    </row>
    <row r="2614" spans="1:7" x14ac:dyDescent="0.35">
      <c r="A2614" t="str">
        <f t="shared" si="80"/>
        <v>20243162658</v>
      </c>
      <c r="B2614">
        <v>3162658</v>
      </c>
      <c r="C2614" t="s">
        <v>227</v>
      </c>
      <c r="D2614">
        <v>2024</v>
      </c>
      <c r="E2614">
        <v>208</v>
      </c>
      <c r="F2614">
        <v>0</v>
      </c>
      <c r="G2614">
        <f t="shared" si="81"/>
        <v>208</v>
      </c>
    </row>
    <row r="2615" spans="1:7" x14ac:dyDescent="0.35">
      <c r="A2615" t="str">
        <f t="shared" si="80"/>
        <v>20242111052</v>
      </c>
      <c r="B2615">
        <v>2111052</v>
      </c>
      <c r="C2615" t="s">
        <v>228</v>
      </c>
      <c r="D2615">
        <v>2024</v>
      </c>
      <c r="E2615">
        <v>767</v>
      </c>
      <c r="F2615">
        <v>719</v>
      </c>
      <c r="G2615">
        <f t="shared" si="81"/>
        <v>1486</v>
      </c>
    </row>
    <row r="2616" spans="1:7" x14ac:dyDescent="0.35">
      <c r="A2616" t="str">
        <f t="shared" si="80"/>
        <v>20243162807</v>
      </c>
      <c r="B2616">
        <v>3162807</v>
      </c>
      <c r="C2616" t="s">
        <v>229</v>
      </c>
      <c r="D2616">
        <v>2024</v>
      </c>
      <c r="E2616">
        <v>888</v>
      </c>
      <c r="F2616">
        <v>41</v>
      </c>
      <c r="G2616">
        <f t="shared" si="81"/>
        <v>929</v>
      </c>
    </row>
    <row r="2617" spans="1:7" x14ac:dyDescent="0.35">
      <c r="A2617" t="str">
        <f t="shared" si="80"/>
        <v>20243163003</v>
      </c>
      <c r="B2617">
        <v>3163003</v>
      </c>
      <c r="C2617" t="s">
        <v>230</v>
      </c>
      <c r="D2617">
        <v>2024</v>
      </c>
      <c r="E2617">
        <v>254</v>
      </c>
      <c r="F2617">
        <v>41</v>
      </c>
      <c r="G2617">
        <f t="shared" si="81"/>
        <v>295</v>
      </c>
    </row>
    <row r="2618" spans="1:7" x14ac:dyDescent="0.35">
      <c r="A2618" t="str">
        <f t="shared" si="80"/>
        <v>20242210052</v>
      </c>
      <c r="B2618">
        <v>2210052</v>
      </c>
      <c r="C2618" t="s">
        <v>231</v>
      </c>
      <c r="D2618">
        <v>2024</v>
      </c>
      <c r="E2618">
        <v>364</v>
      </c>
      <c r="F2618">
        <v>302</v>
      </c>
      <c r="G2618">
        <f t="shared" si="81"/>
        <v>666</v>
      </c>
    </row>
    <row r="2619" spans="1:7" x14ac:dyDescent="0.35">
      <c r="A2619" t="str">
        <f t="shared" si="80"/>
        <v>20243163508</v>
      </c>
      <c r="B2619">
        <v>3163508</v>
      </c>
      <c r="C2619" t="s">
        <v>232</v>
      </c>
      <c r="D2619">
        <v>2024</v>
      </c>
      <c r="E2619">
        <v>359</v>
      </c>
      <c r="F2619">
        <v>92</v>
      </c>
      <c r="G2619">
        <f t="shared" si="81"/>
        <v>451</v>
      </c>
    </row>
    <row r="2620" spans="1:7" x14ac:dyDescent="0.35">
      <c r="A2620" t="str">
        <f t="shared" si="80"/>
        <v>20243164100</v>
      </c>
      <c r="B2620">
        <v>3164100</v>
      </c>
      <c r="C2620" t="s">
        <v>233</v>
      </c>
      <c r="D2620">
        <v>2024</v>
      </c>
      <c r="E2620">
        <v>227</v>
      </c>
      <c r="F2620">
        <v>0</v>
      </c>
      <c r="G2620">
        <f t="shared" si="81"/>
        <v>227</v>
      </c>
    </row>
    <row r="2621" spans="1:7" x14ac:dyDescent="0.35">
      <c r="A2621" t="str">
        <f t="shared" si="80"/>
        <v>20243164209</v>
      </c>
      <c r="B2621">
        <v>3164209</v>
      </c>
      <c r="C2621" t="s">
        <v>234</v>
      </c>
      <c r="D2621">
        <v>2024</v>
      </c>
      <c r="E2621">
        <v>545</v>
      </c>
      <c r="F2621">
        <v>0</v>
      </c>
      <c r="G2621">
        <f t="shared" si="81"/>
        <v>545</v>
      </c>
    </row>
    <row r="2622" spans="1:7" x14ac:dyDescent="0.35">
      <c r="A2622" t="str">
        <f t="shared" si="80"/>
        <v>20243164472</v>
      </c>
      <c r="B2622">
        <v>3164472</v>
      </c>
      <c r="C2622" t="s">
        <v>235</v>
      </c>
      <c r="D2622">
        <v>2024</v>
      </c>
      <c r="E2622">
        <v>416</v>
      </c>
      <c r="F2622">
        <v>298</v>
      </c>
      <c r="G2622">
        <f t="shared" si="81"/>
        <v>714</v>
      </c>
    </row>
    <row r="2623" spans="1:7" x14ac:dyDescent="0.35">
      <c r="A2623" t="str">
        <f t="shared" si="80"/>
        <v>20243164506</v>
      </c>
      <c r="B2623">
        <v>3164506</v>
      </c>
      <c r="C2623" t="s">
        <v>236</v>
      </c>
      <c r="D2623">
        <v>2024</v>
      </c>
      <c r="E2623">
        <v>194</v>
      </c>
      <c r="F2623">
        <v>0</v>
      </c>
      <c r="G2623">
        <f t="shared" si="81"/>
        <v>194</v>
      </c>
    </row>
    <row r="2624" spans="1:7" x14ac:dyDescent="0.35">
      <c r="A2624" t="str">
        <f t="shared" si="80"/>
        <v>20243165503</v>
      </c>
      <c r="B2624">
        <v>3165503</v>
      </c>
      <c r="C2624" t="s">
        <v>237</v>
      </c>
      <c r="D2624">
        <v>2024</v>
      </c>
      <c r="E2624">
        <v>350</v>
      </c>
      <c r="F2624">
        <v>91</v>
      </c>
      <c r="G2624">
        <f t="shared" si="81"/>
        <v>441</v>
      </c>
    </row>
    <row r="2625" spans="1:7" x14ac:dyDescent="0.35">
      <c r="A2625" t="str">
        <f t="shared" si="80"/>
        <v>20243165909</v>
      </c>
      <c r="B2625">
        <v>3165909</v>
      </c>
      <c r="C2625" t="s">
        <v>238</v>
      </c>
      <c r="D2625">
        <v>2024</v>
      </c>
      <c r="E2625">
        <v>199</v>
      </c>
      <c r="F2625">
        <v>0</v>
      </c>
      <c r="G2625">
        <f t="shared" si="81"/>
        <v>199</v>
      </c>
    </row>
    <row r="2626" spans="1:7" x14ac:dyDescent="0.35">
      <c r="A2626" t="str">
        <f t="shared" si="80"/>
        <v>20243166105</v>
      </c>
      <c r="B2626">
        <v>3166105</v>
      </c>
      <c r="C2626" t="s">
        <v>239</v>
      </c>
      <c r="D2626">
        <v>2024</v>
      </c>
      <c r="E2626">
        <v>175</v>
      </c>
      <c r="F2626">
        <v>0</v>
      </c>
      <c r="G2626">
        <f t="shared" si="81"/>
        <v>175</v>
      </c>
    </row>
    <row r="2627" spans="1:7" x14ac:dyDescent="0.35">
      <c r="A2627" t="str">
        <f t="shared" ref="A2627:A2651" si="82">D2627&amp;B2627</f>
        <v>20243166501</v>
      </c>
      <c r="B2627">
        <v>3166501</v>
      </c>
      <c r="C2627" t="s">
        <v>240</v>
      </c>
      <c r="D2627">
        <v>2024</v>
      </c>
      <c r="E2627">
        <v>138</v>
      </c>
      <c r="F2627">
        <v>0</v>
      </c>
      <c r="G2627">
        <f t="shared" ref="G2627:G2651" si="83">SUM(E2627:F2627)</f>
        <v>138</v>
      </c>
    </row>
    <row r="2628" spans="1:7" x14ac:dyDescent="0.35">
      <c r="A2628" t="str">
        <f t="shared" si="82"/>
        <v>20243166709</v>
      </c>
      <c r="B2628">
        <v>3166709</v>
      </c>
      <c r="C2628" t="s">
        <v>241</v>
      </c>
      <c r="D2628">
        <v>2024</v>
      </c>
      <c r="E2628">
        <v>422</v>
      </c>
      <c r="F2628">
        <v>0</v>
      </c>
      <c r="G2628">
        <f t="shared" si="83"/>
        <v>422</v>
      </c>
    </row>
    <row r="2629" spans="1:7" x14ac:dyDescent="0.35">
      <c r="A2629" t="str">
        <f t="shared" si="82"/>
        <v>20243166956</v>
      </c>
      <c r="B2629">
        <v>3166956</v>
      </c>
      <c r="C2629" t="s">
        <v>242</v>
      </c>
      <c r="D2629">
        <v>2024</v>
      </c>
      <c r="E2629">
        <v>243</v>
      </c>
      <c r="F2629">
        <v>92</v>
      </c>
      <c r="G2629">
        <f t="shared" si="83"/>
        <v>335</v>
      </c>
    </row>
    <row r="2630" spans="1:7" x14ac:dyDescent="0.35">
      <c r="A2630" t="str">
        <f t="shared" si="82"/>
        <v>20243167103</v>
      </c>
      <c r="B2630">
        <v>3167103</v>
      </c>
      <c r="C2630" t="s">
        <v>243</v>
      </c>
      <c r="D2630">
        <v>2024</v>
      </c>
      <c r="E2630">
        <v>283</v>
      </c>
      <c r="F2630">
        <v>0</v>
      </c>
      <c r="G2630">
        <f t="shared" si="83"/>
        <v>283</v>
      </c>
    </row>
    <row r="2631" spans="1:7" x14ac:dyDescent="0.35">
      <c r="A2631" t="str">
        <f t="shared" si="82"/>
        <v>20243165552</v>
      </c>
      <c r="B2631">
        <v>3165552</v>
      </c>
      <c r="C2631" t="s">
        <v>244</v>
      </c>
      <c r="D2631">
        <v>2024</v>
      </c>
      <c r="E2631">
        <v>171</v>
      </c>
      <c r="F2631">
        <v>18</v>
      </c>
      <c r="G2631">
        <f t="shared" si="83"/>
        <v>189</v>
      </c>
    </row>
    <row r="2632" spans="1:7" x14ac:dyDescent="0.35">
      <c r="A2632" t="str">
        <f t="shared" si="82"/>
        <v>20243167707</v>
      </c>
      <c r="B2632">
        <v>3167707</v>
      </c>
      <c r="C2632" t="s">
        <v>245</v>
      </c>
      <c r="D2632">
        <v>2024</v>
      </c>
      <c r="E2632">
        <v>311</v>
      </c>
      <c r="F2632">
        <v>65</v>
      </c>
      <c r="G2632">
        <f t="shared" si="83"/>
        <v>376</v>
      </c>
    </row>
    <row r="2633" spans="1:7" x14ac:dyDescent="0.35">
      <c r="A2633" t="str">
        <f t="shared" si="82"/>
        <v>20243168002</v>
      </c>
      <c r="B2633">
        <v>3168002</v>
      </c>
      <c r="C2633" t="s">
        <v>246</v>
      </c>
      <c r="D2633">
        <v>2024</v>
      </c>
      <c r="E2633">
        <v>1912</v>
      </c>
      <c r="F2633">
        <v>210</v>
      </c>
      <c r="G2633">
        <f t="shared" si="83"/>
        <v>2122</v>
      </c>
    </row>
    <row r="2634" spans="1:7" x14ac:dyDescent="0.35">
      <c r="A2634" t="str">
        <f t="shared" si="82"/>
        <v>20243168051</v>
      </c>
      <c r="B2634">
        <v>3168051</v>
      </c>
      <c r="C2634" t="s">
        <v>247</v>
      </c>
      <c r="D2634">
        <v>2024</v>
      </c>
      <c r="E2634">
        <v>187</v>
      </c>
      <c r="F2634">
        <v>29</v>
      </c>
      <c r="G2634">
        <f t="shared" si="83"/>
        <v>216</v>
      </c>
    </row>
    <row r="2635" spans="1:7" x14ac:dyDescent="0.35">
      <c r="A2635" t="str">
        <f t="shared" si="82"/>
        <v>20243168408</v>
      </c>
      <c r="B2635">
        <v>3168408</v>
      </c>
      <c r="C2635" t="s">
        <v>248</v>
      </c>
      <c r="D2635">
        <v>2024</v>
      </c>
      <c r="E2635">
        <v>176</v>
      </c>
      <c r="F2635">
        <v>83</v>
      </c>
      <c r="G2635">
        <f t="shared" si="83"/>
        <v>259</v>
      </c>
    </row>
    <row r="2636" spans="1:7" x14ac:dyDescent="0.35">
      <c r="A2636" t="str">
        <f t="shared" si="82"/>
        <v>20243168606</v>
      </c>
      <c r="B2636">
        <v>3168606</v>
      </c>
      <c r="C2636" t="s">
        <v>249</v>
      </c>
      <c r="D2636">
        <v>2024</v>
      </c>
      <c r="E2636">
        <v>3659</v>
      </c>
      <c r="F2636">
        <v>1789</v>
      </c>
      <c r="G2636">
        <f t="shared" si="83"/>
        <v>5448</v>
      </c>
    </row>
    <row r="2637" spans="1:7" x14ac:dyDescent="0.35">
      <c r="A2637" t="str">
        <f t="shared" si="82"/>
        <v>20243169505</v>
      </c>
      <c r="B2637">
        <v>3169505</v>
      </c>
      <c r="C2637" t="s">
        <v>250</v>
      </c>
      <c r="D2637">
        <v>2024</v>
      </c>
      <c r="E2637">
        <v>343</v>
      </c>
      <c r="F2637">
        <v>0</v>
      </c>
      <c r="G2637">
        <f t="shared" si="83"/>
        <v>343</v>
      </c>
    </row>
    <row r="2638" spans="1:7" x14ac:dyDescent="0.35">
      <c r="A2638" t="str">
        <f t="shared" si="82"/>
        <v>20243169703</v>
      </c>
      <c r="B2638">
        <v>3169703</v>
      </c>
      <c r="C2638" t="s">
        <v>251</v>
      </c>
      <c r="D2638">
        <v>2024</v>
      </c>
      <c r="E2638">
        <v>504</v>
      </c>
      <c r="F2638">
        <v>112</v>
      </c>
      <c r="G2638">
        <f t="shared" si="83"/>
        <v>616</v>
      </c>
    </row>
    <row r="2639" spans="1:7" x14ac:dyDescent="0.35">
      <c r="A2639" t="str">
        <f t="shared" si="82"/>
        <v>20243170008</v>
      </c>
      <c r="B2639">
        <v>3170008</v>
      </c>
      <c r="C2639" t="s">
        <v>252</v>
      </c>
      <c r="D2639">
        <v>2024</v>
      </c>
      <c r="E2639">
        <v>503</v>
      </c>
      <c r="F2639">
        <v>0</v>
      </c>
      <c r="G2639">
        <f t="shared" si="83"/>
        <v>503</v>
      </c>
    </row>
    <row r="2640" spans="1:7" x14ac:dyDescent="0.35">
      <c r="A2640" t="str">
        <f t="shared" si="82"/>
        <v>20243170057</v>
      </c>
      <c r="B2640">
        <v>3170057</v>
      </c>
      <c r="C2640" t="s">
        <v>253</v>
      </c>
      <c r="D2640">
        <v>2024</v>
      </c>
      <c r="E2640">
        <v>441</v>
      </c>
      <c r="F2640">
        <v>0</v>
      </c>
      <c r="G2640">
        <f t="shared" si="83"/>
        <v>441</v>
      </c>
    </row>
    <row r="2641" spans="1:7" x14ac:dyDescent="0.35">
      <c r="A2641" t="str">
        <f t="shared" si="82"/>
        <v>20243170305</v>
      </c>
      <c r="B2641">
        <v>3170305</v>
      </c>
      <c r="C2641" t="s">
        <v>254</v>
      </c>
      <c r="D2641">
        <v>2024</v>
      </c>
      <c r="E2641">
        <v>185</v>
      </c>
      <c r="F2641">
        <v>49</v>
      </c>
      <c r="G2641">
        <f t="shared" si="83"/>
        <v>234</v>
      </c>
    </row>
    <row r="2642" spans="1:7" x14ac:dyDescent="0.35">
      <c r="A2642" t="str">
        <f t="shared" si="82"/>
        <v>20243170479</v>
      </c>
      <c r="B2642">
        <v>3170479</v>
      </c>
      <c r="C2642" t="s">
        <v>255</v>
      </c>
      <c r="D2642">
        <v>2024</v>
      </c>
      <c r="E2642">
        <v>239</v>
      </c>
      <c r="F2642">
        <v>204</v>
      </c>
      <c r="G2642">
        <f t="shared" si="83"/>
        <v>443</v>
      </c>
    </row>
    <row r="2643" spans="1:7" x14ac:dyDescent="0.35">
      <c r="A2643" t="str">
        <f t="shared" si="82"/>
        <v>20243170529</v>
      </c>
      <c r="B2643">
        <v>3170529</v>
      </c>
      <c r="C2643" t="s">
        <v>256</v>
      </c>
      <c r="D2643">
        <v>2024</v>
      </c>
      <c r="E2643">
        <v>599</v>
      </c>
      <c r="F2643">
        <v>536</v>
      </c>
      <c r="G2643">
        <f t="shared" si="83"/>
        <v>1135</v>
      </c>
    </row>
    <row r="2644" spans="1:7" x14ac:dyDescent="0.35">
      <c r="A2644" t="str">
        <f t="shared" si="82"/>
        <v>20243170651</v>
      </c>
      <c r="B2644">
        <v>3170651</v>
      </c>
      <c r="C2644" t="s">
        <v>257</v>
      </c>
      <c r="D2644">
        <v>2024</v>
      </c>
      <c r="E2644">
        <v>306</v>
      </c>
      <c r="F2644">
        <v>0</v>
      </c>
      <c r="G2644">
        <f t="shared" si="83"/>
        <v>306</v>
      </c>
    </row>
    <row r="2645" spans="1:7" x14ac:dyDescent="0.35">
      <c r="A2645" t="str">
        <f t="shared" si="82"/>
        <v>20243170800</v>
      </c>
      <c r="B2645">
        <v>3170800</v>
      </c>
      <c r="C2645" t="s">
        <v>258</v>
      </c>
      <c r="D2645">
        <v>2024</v>
      </c>
      <c r="E2645">
        <v>1877</v>
      </c>
      <c r="F2645">
        <v>77</v>
      </c>
      <c r="G2645">
        <f t="shared" si="83"/>
        <v>1954</v>
      </c>
    </row>
    <row r="2646" spans="1:7" x14ac:dyDescent="0.35">
      <c r="A2646" t="str">
        <f t="shared" si="82"/>
        <v>20243170909</v>
      </c>
      <c r="B2646">
        <v>3170909</v>
      </c>
      <c r="C2646" t="s">
        <v>259</v>
      </c>
      <c r="D2646">
        <v>2024</v>
      </c>
      <c r="E2646">
        <v>574</v>
      </c>
      <c r="F2646">
        <v>179</v>
      </c>
      <c r="G2646">
        <f t="shared" si="83"/>
        <v>753</v>
      </c>
    </row>
    <row r="2647" spans="1:7" x14ac:dyDescent="0.35">
      <c r="A2647" t="str">
        <f t="shared" si="82"/>
        <v>20243171030</v>
      </c>
      <c r="B2647">
        <v>3171030</v>
      </c>
      <c r="C2647" t="s">
        <v>260</v>
      </c>
      <c r="D2647">
        <v>2024</v>
      </c>
      <c r="E2647">
        <v>142</v>
      </c>
      <c r="F2647">
        <v>139</v>
      </c>
      <c r="G2647">
        <f t="shared" si="83"/>
        <v>281</v>
      </c>
    </row>
    <row r="2648" spans="1:7" x14ac:dyDescent="0.35">
      <c r="A2648" t="str">
        <f t="shared" si="82"/>
        <v>20243171071</v>
      </c>
      <c r="B2648">
        <v>3171071</v>
      </c>
      <c r="C2648" t="s">
        <v>261</v>
      </c>
      <c r="D2648">
        <v>2024</v>
      </c>
      <c r="E2648">
        <v>313</v>
      </c>
      <c r="F2648">
        <v>0</v>
      </c>
      <c r="G2648">
        <f t="shared" si="83"/>
        <v>313</v>
      </c>
    </row>
    <row r="2649" spans="1:7" x14ac:dyDescent="0.35">
      <c r="A2649" t="str">
        <f t="shared" si="82"/>
        <v>20243171600</v>
      </c>
      <c r="B2649">
        <v>3171600</v>
      </c>
      <c r="C2649" t="s">
        <v>262</v>
      </c>
      <c r="D2649">
        <v>2024</v>
      </c>
      <c r="E2649">
        <v>540</v>
      </c>
      <c r="F2649">
        <v>431</v>
      </c>
      <c r="G2649">
        <f t="shared" si="83"/>
        <v>971</v>
      </c>
    </row>
    <row r="2650" spans="1:7" x14ac:dyDescent="0.35">
      <c r="A2650" t="str">
        <f t="shared" si="82"/>
        <v>20243171808</v>
      </c>
      <c r="B2650">
        <v>3171808</v>
      </c>
      <c r="C2650" t="s">
        <v>263</v>
      </c>
      <c r="D2650">
        <v>2024</v>
      </c>
      <c r="E2650">
        <v>636</v>
      </c>
      <c r="F2650">
        <v>0</v>
      </c>
      <c r="G2650">
        <f t="shared" si="83"/>
        <v>636</v>
      </c>
    </row>
    <row r="2651" spans="1:7" x14ac:dyDescent="0.35">
      <c r="A2651" t="str">
        <f t="shared" si="82"/>
        <v>20243171907</v>
      </c>
      <c r="B2651">
        <v>3171907</v>
      </c>
      <c r="C2651" t="s">
        <v>264</v>
      </c>
      <c r="D2651">
        <v>2024</v>
      </c>
      <c r="E2651">
        <v>216</v>
      </c>
      <c r="F2651">
        <v>0</v>
      </c>
      <c r="G2651">
        <f t="shared" si="83"/>
        <v>216</v>
      </c>
    </row>
  </sheetData>
  <pageMargins left="0.511811024" right="0.511811024" top="0.78740157499999996" bottom="0.78740157499999996" header="0.31496062000000002" footer="0.31496062000000002"/>
  <ignoredErrors>
    <ignoredError sqref="G2:G265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CEAF-E721-4E08-AD08-38DD68C925D2}">
  <dimension ref="A1:G1881"/>
  <sheetViews>
    <sheetView workbookViewId="0">
      <selection sqref="A1:G1881"/>
    </sheetView>
  </sheetViews>
  <sheetFormatPr defaultRowHeight="14.5" x14ac:dyDescent="0.35"/>
  <sheetData>
    <row r="1" spans="1:7" x14ac:dyDescent="0.35">
      <c r="A1" s="14" t="s">
        <v>345</v>
      </c>
      <c r="B1" s="14" t="s">
        <v>346</v>
      </c>
      <c r="C1" s="14" t="s">
        <v>347</v>
      </c>
      <c r="D1" s="14" t="s">
        <v>348</v>
      </c>
      <c r="E1" s="14" t="s">
        <v>349</v>
      </c>
      <c r="F1" s="14" t="s">
        <v>350</v>
      </c>
      <c r="G1" s="14" t="s">
        <v>351</v>
      </c>
    </row>
    <row r="2" spans="1:7" x14ac:dyDescent="0.35">
      <c r="A2">
        <v>3101003</v>
      </c>
      <c r="B2" t="str">
        <f>VLOOKUP(A2,[1]SAEB!$A:$B,2,0)</f>
        <v>Águas Vermelhas</v>
      </c>
      <c r="C2">
        <v>2015</v>
      </c>
      <c r="D2">
        <v>358</v>
      </c>
      <c r="E2">
        <v>0</v>
      </c>
      <c r="F2">
        <v>80</v>
      </c>
      <c r="G2">
        <v>0</v>
      </c>
    </row>
    <row r="3" spans="1:7" x14ac:dyDescent="0.35">
      <c r="A3">
        <v>3101102</v>
      </c>
      <c r="B3" t="str">
        <f>VLOOKUP(A3,[1]SAEB!$A:$B,2,0)</f>
        <v>Aimorés</v>
      </c>
      <c r="C3">
        <v>2015</v>
      </c>
      <c r="D3">
        <v>765</v>
      </c>
      <c r="E3">
        <v>459</v>
      </c>
      <c r="F3">
        <v>90</v>
      </c>
      <c r="G3">
        <v>0</v>
      </c>
    </row>
    <row r="4" spans="1:7" x14ac:dyDescent="0.35">
      <c r="A4">
        <v>3101706</v>
      </c>
      <c r="B4" t="str">
        <f>VLOOKUP(A4,[1]SAEB!$A:$B,2,0)</f>
        <v>Almenara</v>
      </c>
      <c r="C4">
        <v>2015</v>
      </c>
      <c r="D4">
        <v>2445</v>
      </c>
      <c r="E4">
        <v>725</v>
      </c>
      <c r="F4">
        <v>597</v>
      </c>
      <c r="G4">
        <v>312</v>
      </c>
    </row>
    <row r="5" spans="1:7" x14ac:dyDescent="0.35">
      <c r="A5">
        <v>3101805</v>
      </c>
      <c r="B5" t="str">
        <f>VLOOKUP(A5,[1]SAEB!$A:$B,2,0)</f>
        <v>Alpercata</v>
      </c>
      <c r="C5">
        <v>2015</v>
      </c>
      <c r="D5">
        <v>451</v>
      </c>
      <c r="E5">
        <v>231</v>
      </c>
      <c r="F5">
        <v>83</v>
      </c>
      <c r="G5">
        <v>0</v>
      </c>
    </row>
    <row r="6" spans="1:7" x14ac:dyDescent="0.35">
      <c r="A6">
        <v>3102852</v>
      </c>
      <c r="B6" t="str">
        <f>VLOOKUP(A6,[1]SAEB!$A:$B,2,0)</f>
        <v>Angelândia</v>
      </c>
      <c r="C6">
        <v>2015</v>
      </c>
      <c r="F6">
        <v>554</v>
      </c>
      <c r="G6">
        <v>0</v>
      </c>
    </row>
    <row r="7" spans="1:7" x14ac:dyDescent="0.35">
      <c r="A7">
        <v>3103405</v>
      </c>
      <c r="B7" t="str">
        <f>VLOOKUP(A7,[1]SAEB!$A:$B,2,0)</f>
        <v>Araçuaí</v>
      </c>
      <c r="C7">
        <v>2015</v>
      </c>
      <c r="D7">
        <v>314</v>
      </c>
      <c r="E7">
        <v>0</v>
      </c>
      <c r="F7">
        <v>482</v>
      </c>
      <c r="G7">
        <v>401</v>
      </c>
    </row>
    <row r="8" spans="1:7" x14ac:dyDescent="0.35">
      <c r="A8">
        <v>3104452</v>
      </c>
      <c r="B8" t="str">
        <f>VLOOKUP(A8,[1]SAEB!$A:$B,2,0)</f>
        <v>Aricanduva</v>
      </c>
      <c r="C8">
        <v>2015</v>
      </c>
      <c r="D8">
        <v>211</v>
      </c>
      <c r="E8">
        <v>0</v>
      </c>
      <c r="F8">
        <v>66</v>
      </c>
      <c r="G8">
        <v>0</v>
      </c>
    </row>
    <row r="9" spans="1:7" x14ac:dyDescent="0.35">
      <c r="A9">
        <v>3104502</v>
      </c>
      <c r="B9" t="str">
        <f>VLOOKUP(A9,[1]SAEB!$A:$B,2,0)</f>
        <v>Arinos</v>
      </c>
      <c r="C9">
        <v>2015</v>
      </c>
      <c r="D9">
        <v>448</v>
      </c>
      <c r="E9">
        <v>0</v>
      </c>
      <c r="F9">
        <v>441</v>
      </c>
      <c r="G9">
        <v>266</v>
      </c>
    </row>
    <row r="10" spans="1:7" x14ac:dyDescent="0.35">
      <c r="A10">
        <v>3104700</v>
      </c>
      <c r="B10" t="str">
        <f>VLOOKUP(A10,[1]SAEB!$A:$B,2,0)</f>
        <v>Ataléia</v>
      </c>
      <c r="C10">
        <v>2015</v>
      </c>
      <c r="D10">
        <v>221</v>
      </c>
      <c r="E10">
        <v>60</v>
      </c>
      <c r="F10">
        <v>253</v>
      </c>
      <c r="G10">
        <v>0</v>
      </c>
    </row>
    <row r="11" spans="1:7" x14ac:dyDescent="0.35">
      <c r="A11">
        <v>3105202</v>
      </c>
      <c r="B11" t="str">
        <f>VLOOKUP(A11,[1]SAEB!$A:$B,2,0)</f>
        <v>Bandeira</v>
      </c>
      <c r="C11">
        <v>2015</v>
      </c>
      <c r="D11">
        <v>0</v>
      </c>
      <c r="E11">
        <v>0</v>
      </c>
      <c r="F11">
        <v>358</v>
      </c>
      <c r="G11">
        <v>73</v>
      </c>
    </row>
    <row r="12" spans="1:7" x14ac:dyDescent="0.35">
      <c r="A12">
        <v>3106655</v>
      </c>
      <c r="B12" t="str">
        <f>VLOOKUP(A12,[1]SAEB!$A:$B,2,0)</f>
        <v>Berizal</v>
      </c>
      <c r="C12">
        <v>2015</v>
      </c>
      <c r="D12">
        <v>249</v>
      </c>
      <c r="E12">
        <v>0</v>
      </c>
      <c r="F12">
        <v>29</v>
      </c>
      <c r="G12">
        <v>0</v>
      </c>
    </row>
    <row r="13" spans="1:7" x14ac:dyDescent="0.35">
      <c r="A13">
        <v>3107307</v>
      </c>
      <c r="B13" t="str">
        <f>VLOOKUP(A13,[1]SAEB!$A:$B,2,0)</f>
        <v>Bocaiúva</v>
      </c>
      <c r="C13">
        <v>2015</v>
      </c>
      <c r="D13">
        <v>572</v>
      </c>
      <c r="E13">
        <v>472</v>
      </c>
      <c r="F13">
        <v>387</v>
      </c>
      <c r="G13">
        <v>235</v>
      </c>
    </row>
    <row r="14" spans="1:7" x14ac:dyDescent="0.35">
      <c r="A14">
        <v>3108206</v>
      </c>
      <c r="B14" t="str">
        <f>VLOOKUP(A14,[1]SAEB!$A:$B,2,0)</f>
        <v>Bonfinópolis de Minas</v>
      </c>
      <c r="C14">
        <v>2015</v>
      </c>
      <c r="D14">
        <v>268</v>
      </c>
      <c r="E14">
        <v>208</v>
      </c>
      <c r="F14">
        <v>30</v>
      </c>
      <c r="G14">
        <v>0</v>
      </c>
    </row>
    <row r="15" spans="1:7" x14ac:dyDescent="0.35">
      <c r="A15">
        <v>3108602</v>
      </c>
      <c r="B15" t="str">
        <f>VLOOKUP(A15,[1]SAEB!$A:$B,2,0)</f>
        <v>Brasília de Minas</v>
      </c>
      <c r="C15">
        <v>2015</v>
      </c>
      <c r="D15">
        <v>0</v>
      </c>
      <c r="E15">
        <v>186</v>
      </c>
      <c r="F15">
        <v>426</v>
      </c>
      <c r="G15">
        <v>250</v>
      </c>
    </row>
    <row r="16" spans="1:7" x14ac:dyDescent="0.35">
      <c r="A16">
        <v>3109204</v>
      </c>
      <c r="B16" t="str">
        <f>VLOOKUP(A16,[1]SAEB!$A:$B,2,0)</f>
        <v>Buenópolis</v>
      </c>
      <c r="C16">
        <v>2015</v>
      </c>
      <c r="D16">
        <v>548</v>
      </c>
      <c r="E16">
        <v>0</v>
      </c>
      <c r="F16">
        <v>64</v>
      </c>
      <c r="G16">
        <v>0</v>
      </c>
    </row>
    <row r="17" spans="1:7" x14ac:dyDescent="0.35">
      <c r="A17">
        <v>3109402</v>
      </c>
      <c r="B17" t="str">
        <f>VLOOKUP(A17,[1]SAEB!$A:$B,2,0)</f>
        <v>Buritizeiro</v>
      </c>
      <c r="C17">
        <v>2015</v>
      </c>
      <c r="D17">
        <v>987</v>
      </c>
      <c r="E17">
        <v>0</v>
      </c>
      <c r="F17">
        <v>196</v>
      </c>
      <c r="G17">
        <v>0</v>
      </c>
    </row>
    <row r="18" spans="1:7" x14ac:dyDescent="0.35">
      <c r="A18">
        <v>3102704</v>
      </c>
      <c r="B18" t="str">
        <f>VLOOKUP(A18,[1]SAEB!$A:$B,2,0)</f>
        <v>Cachoeira de Pajeú</v>
      </c>
      <c r="C18">
        <v>2015</v>
      </c>
      <c r="D18">
        <v>296</v>
      </c>
      <c r="E18">
        <v>0</v>
      </c>
      <c r="F18">
        <v>411</v>
      </c>
      <c r="G18">
        <v>157</v>
      </c>
    </row>
    <row r="19" spans="1:7" x14ac:dyDescent="0.35">
      <c r="A19">
        <v>3110806</v>
      </c>
      <c r="B19" t="str">
        <f>VLOOKUP(A19,[1]SAEB!$A:$B,2,0)</f>
        <v>Campanário</v>
      </c>
      <c r="C19">
        <v>2015</v>
      </c>
      <c r="D19">
        <v>296</v>
      </c>
      <c r="E19">
        <v>0</v>
      </c>
    </row>
    <row r="20" spans="1:7" x14ac:dyDescent="0.35">
      <c r="A20">
        <v>3111150</v>
      </c>
      <c r="B20" t="str">
        <f>VLOOKUP(A20,[1]SAEB!$A:$B,2,0)</f>
        <v>Campo Azul</v>
      </c>
      <c r="C20">
        <v>2015</v>
      </c>
      <c r="D20">
        <v>208</v>
      </c>
      <c r="E20">
        <v>0</v>
      </c>
      <c r="F20">
        <v>95</v>
      </c>
      <c r="G20">
        <v>78</v>
      </c>
    </row>
    <row r="21" spans="1:7" x14ac:dyDescent="0.35">
      <c r="A21">
        <v>3112059</v>
      </c>
      <c r="B21" t="str">
        <f>VLOOKUP(A21,[1]SAEB!$A:$B,2,0)</f>
        <v>Cantagalo</v>
      </c>
      <c r="C21">
        <v>2015</v>
      </c>
      <c r="D21">
        <v>281</v>
      </c>
      <c r="E21">
        <v>0</v>
      </c>
      <c r="F21">
        <v>85</v>
      </c>
      <c r="G21">
        <v>0</v>
      </c>
    </row>
    <row r="22" spans="1:7" x14ac:dyDescent="0.35">
      <c r="A22">
        <v>3112307</v>
      </c>
      <c r="B22" t="str">
        <f>VLOOKUP(A22,[1]SAEB!$A:$B,2,0)</f>
        <v>Capelinha</v>
      </c>
      <c r="C22">
        <v>2015</v>
      </c>
      <c r="D22">
        <v>0</v>
      </c>
      <c r="E22">
        <v>0</v>
      </c>
      <c r="F22">
        <v>931</v>
      </c>
      <c r="G22">
        <v>0</v>
      </c>
    </row>
    <row r="23" spans="1:7" x14ac:dyDescent="0.35">
      <c r="A23">
        <v>3112703</v>
      </c>
      <c r="B23" t="str">
        <f>VLOOKUP(A23,[1]SAEB!$A:$B,2,0)</f>
        <v>Capitão Enéas</v>
      </c>
      <c r="C23">
        <v>2015</v>
      </c>
      <c r="D23">
        <v>605</v>
      </c>
      <c r="E23">
        <v>384</v>
      </c>
      <c r="F23">
        <v>179</v>
      </c>
      <c r="G23">
        <v>82</v>
      </c>
    </row>
    <row r="24" spans="1:7" x14ac:dyDescent="0.35">
      <c r="A24">
        <v>3113008</v>
      </c>
      <c r="B24" t="str">
        <f>VLOOKUP(A24,[1]SAEB!$A:$B,2,0)</f>
        <v>Caraí</v>
      </c>
      <c r="C24">
        <v>2015</v>
      </c>
      <c r="D24">
        <v>92</v>
      </c>
      <c r="E24">
        <v>217</v>
      </c>
      <c r="F24">
        <v>973</v>
      </c>
      <c r="G24">
        <v>442</v>
      </c>
    </row>
    <row r="25" spans="1:7" x14ac:dyDescent="0.35">
      <c r="A25">
        <v>3113503</v>
      </c>
      <c r="B25" t="str">
        <f>VLOOKUP(A25,[1]SAEB!$A:$B,2,0)</f>
        <v>Carbonita</v>
      </c>
      <c r="C25">
        <v>2015</v>
      </c>
      <c r="D25">
        <v>264</v>
      </c>
      <c r="E25">
        <v>0</v>
      </c>
      <c r="F25">
        <v>127</v>
      </c>
      <c r="G25">
        <v>149</v>
      </c>
    </row>
    <row r="26" spans="1:7" x14ac:dyDescent="0.35">
      <c r="A26">
        <v>3113701</v>
      </c>
      <c r="B26" t="str">
        <f>VLOOKUP(A26,[1]SAEB!$A:$B,2,0)</f>
        <v>Carlos Chagas</v>
      </c>
      <c r="C26">
        <v>2015</v>
      </c>
      <c r="D26">
        <v>908</v>
      </c>
      <c r="E26">
        <v>207</v>
      </c>
      <c r="F26">
        <v>414</v>
      </c>
      <c r="G26">
        <v>193</v>
      </c>
    </row>
    <row r="27" spans="1:7" x14ac:dyDescent="0.35">
      <c r="A27">
        <v>3113800</v>
      </c>
      <c r="B27" t="str">
        <f>VLOOKUP(A27,[1]SAEB!$A:$B,2,0)</f>
        <v>Carmésia</v>
      </c>
      <c r="C27">
        <v>2015</v>
      </c>
      <c r="D27">
        <v>153</v>
      </c>
      <c r="E27">
        <v>164</v>
      </c>
    </row>
    <row r="28" spans="1:7" x14ac:dyDescent="0.35">
      <c r="A28">
        <v>3115458</v>
      </c>
      <c r="B28" t="str">
        <f>VLOOKUP(A28,[1]SAEB!$A:$B,2,0)</f>
        <v>Catuji</v>
      </c>
      <c r="C28">
        <v>2015</v>
      </c>
      <c r="D28">
        <v>317</v>
      </c>
      <c r="E28">
        <v>0</v>
      </c>
      <c r="F28">
        <v>354</v>
      </c>
      <c r="G28">
        <v>0</v>
      </c>
    </row>
    <row r="29" spans="1:7" x14ac:dyDescent="0.35">
      <c r="A29">
        <v>3115474</v>
      </c>
      <c r="B29" t="str">
        <f>VLOOKUP(A29,[1]SAEB!$A:$B,2,0)</f>
        <v>Catuti</v>
      </c>
      <c r="C29">
        <v>2015</v>
      </c>
      <c r="D29">
        <v>161</v>
      </c>
      <c r="E29">
        <v>0</v>
      </c>
      <c r="F29">
        <v>126</v>
      </c>
      <c r="G29">
        <v>107</v>
      </c>
    </row>
    <row r="30" spans="1:7" x14ac:dyDescent="0.35">
      <c r="A30">
        <v>3116100</v>
      </c>
      <c r="B30" t="str">
        <f>VLOOKUP(A30,[1]SAEB!$A:$B,2,0)</f>
        <v>Chapada do Norte</v>
      </c>
      <c r="C30">
        <v>2015</v>
      </c>
      <c r="D30">
        <v>228</v>
      </c>
      <c r="E30">
        <v>0</v>
      </c>
      <c r="F30">
        <v>371</v>
      </c>
      <c r="G30">
        <v>0</v>
      </c>
    </row>
    <row r="31" spans="1:7" x14ac:dyDescent="0.35">
      <c r="A31">
        <v>3116159</v>
      </c>
      <c r="B31" t="str">
        <f>VLOOKUP(A31,[1]SAEB!$A:$B,2,0)</f>
        <v>Chapada Gaúcha</v>
      </c>
      <c r="C31">
        <v>2015</v>
      </c>
      <c r="D31">
        <v>483</v>
      </c>
      <c r="E31">
        <v>108</v>
      </c>
      <c r="F31">
        <v>361</v>
      </c>
      <c r="G31">
        <v>321</v>
      </c>
    </row>
    <row r="32" spans="1:7" x14ac:dyDescent="0.35">
      <c r="A32">
        <v>3116506</v>
      </c>
      <c r="B32" t="str">
        <f>VLOOKUP(A32,[1]SAEB!$A:$B,2,0)</f>
        <v>Claro dos Poções</v>
      </c>
      <c r="C32">
        <v>2015</v>
      </c>
      <c r="D32">
        <v>370</v>
      </c>
      <c r="E32">
        <v>0</v>
      </c>
      <c r="F32">
        <v>24</v>
      </c>
      <c r="G32">
        <v>21</v>
      </c>
    </row>
    <row r="33" spans="1:7" x14ac:dyDescent="0.35">
      <c r="A33">
        <v>3116803</v>
      </c>
      <c r="B33" t="str">
        <f>VLOOKUP(A33,[1]SAEB!$A:$B,2,0)</f>
        <v>Coluna</v>
      </c>
      <c r="C33">
        <v>2015</v>
      </c>
      <c r="D33">
        <v>172</v>
      </c>
      <c r="E33">
        <v>0</v>
      </c>
      <c r="F33">
        <v>303</v>
      </c>
      <c r="G33">
        <v>0</v>
      </c>
    </row>
    <row r="34" spans="1:7" x14ac:dyDescent="0.35">
      <c r="A34">
        <v>3117009</v>
      </c>
      <c r="B34" t="str">
        <f>VLOOKUP(A34,[1]SAEB!$A:$B,2,0)</f>
        <v>Comercinho</v>
      </c>
      <c r="C34">
        <v>2015</v>
      </c>
      <c r="D34">
        <v>302</v>
      </c>
      <c r="E34">
        <v>0</v>
      </c>
      <c r="F34">
        <v>255</v>
      </c>
      <c r="G34">
        <v>107</v>
      </c>
    </row>
    <row r="35" spans="1:7" x14ac:dyDescent="0.35">
      <c r="A35">
        <v>3118403</v>
      </c>
      <c r="B35" t="str">
        <f>VLOOKUP(A35,[1]SAEB!$A:$B,2,0)</f>
        <v>Conselheiro Pena</v>
      </c>
      <c r="C35">
        <v>2015</v>
      </c>
      <c r="D35">
        <v>861</v>
      </c>
      <c r="E35">
        <v>105</v>
      </c>
      <c r="F35">
        <v>100</v>
      </c>
      <c r="G35">
        <v>64</v>
      </c>
    </row>
    <row r="36" spans="1:7" x14ac:dyDescent="0.35">
      <c r="A36">
        <v>3119104</v>
      </c>
      <c r="B36" t="str">
        <f>VLOOKUP(A36,[1]SAEB!$A:$B,2,0)</f>
        <v>Corinto</v>
      </c>
      <c r="C36">
        <v>2015</v>
      </c>
      <c r="D36">
        <v>1520</v>
      </c>
      <c r="E36">
        <v>419</v>
      </c>
      <c r="F36">
        <v>12</v>
      </c>
      <c r="G36">
        <v>0</v>
      </c>
    </row>
    <row r="37" spans="1:7" x14ac:dyDescent="0.35">
      <c r="A37">
        <v>3119203</v>
      </c>
      <c r="B37" t="str">
        <f>VLOOKUP(A37,[1]SAEB!$A:$B,2,0)</f>
        <v>Coroaci</v>
      </c>
      <c r="C37">
        <v>2015</v>
      </c>
      <c r="D37">
        <v>421</v>
      </c>
      <c r="E37">
        <v>85</v>
      </c>
      <c r="F37">
        <v>243</v>
      </c>
      <c r="G37">
        <v>198</v>
      </c>
    </row>
    <row r="38" spans="1:7" x14ac:dyDescent="0.35">
      <c r="A38">
        <v>3119500</v>
      </c>
      <c r="B38" t="str">
        <f>VLOOKUP(A38,[1]SAEB!$A:$B,2,0)</f>
        <v>Coronel Murta</v>
      </c>
      <c r="C38">
        <v>2015</v>
      </c>
      <c r="D38">
        <v>477</v>
      </c>
      <c r="E38">
        <v>315</v>
      </c>
      <c r="F38">
        <v>55</v>
      </c>
      <c r="G38">
        <v>0</v>
      </c>
    </row>
    <row r="39" spans="1:7" x14ac:dyDescent="0.35">
      <c r="A39">
        <v>3120151</v>
      </c>
      <c r="B39" t="str">
        <f>VLOOKUP(A39,[1]SAEB!$A:$B,2,0)</f>
        <v>Crisólita</v>
      </c>
      <c r="C39">
        <v>2015</v>
      </c>
      <c r="D39">
        <v>447</v>
      </c>
      <c r="E39">
        <v>217</v>
      </c>
      <c r="F39">
        <v>15</v>
      </c>
      <c r="G39">
        <v>0</v>
      </c>
    </row>
    <row r="40" spans="1:7" x14ac:dyDescent="0.35">
      <c r="A40">
        <v>3120870</v>
      </c>
      <c r="B40" t="str">
        <f>VLOOKUP(A40,[1]SAEB!$A:$B,2,0)</f>
        <v>Curral de Dentro</v>
      </c>
      <c r="C40">
        <v>2015</v>
      </c>
      <c r="D40">
        <v>539</v>
      </c>
      <c r="E40">
        <v>0</v>
      </c>
      <c r="F40">
        <v>190</v>
      </c>
      <c r="G40">
        <v>0</v>
      </c>
    </row>
    <row r="41" spans="1:7" x14ac:dyDescent="0.35">
      <c r="A41">
        <v>3120904</v>
      </c>
      <c r="B41" t="str">
        <f>VLOOKUP(A41,[1]SAEB!$A:$B,2,0)</f>
        <v>Curvelo</v>
      </c>
      <c r="C41">
        <v>2015</v>
      </c>
      <c r="D41">
        <v>4524</v>
      </c>
      <c r="E41">
        <v>0</v>
      </c>
      <c r="F41">
        <v>533</v>
      </c>
      <c r="G41">
        <v>0</v>
      </c>
    </row>
    <row r="42" spans="1:7" x14ac:dyDescent="0.35">
      <c r="A42">
        <v>3121001</v>
      </c>
      <c r="B42" t="str">
        <f>VLOOKUP(A42,[1]SAEB!$A:$B,2,0)</f>
        <v>Datas</v>
      </c>
      <c r="C42">
        <v>2015</v>
      </c>
      <c r="D42">
        <v>277</v>
      </c>
      <c r="E42">
        <v>0</v>
      </c>
      <c r="F42">
        <v>144</v>
      </c>
      <c r="G42">
        <v>0</v>
      </c>
    </row>
    <row r="43" spans="1:7" x14ac:dyDescent="0.35">
      <c r="A43">
        <v>3121605</v>
      </c>
      <c r="B43" t="str">
        <f>VLOOKUP(A43,[1]SAEB!$A:$B,2,0)</f>
        <v>Diamantina</v>
      </c>
      <c r="C43">
        <v>2015</v>
      </c>
      <c r="D43">
        <v>734</v>
      </c>
      <c r="E43">
        <v>427</v>
      </c>
      <c r="F43">
        <v>381</v>
      </c>
      <c r="G43">
        <v>170</v>
      </c>
    </row>
    <row r="44" spans="1:7" x14ac:dyDescent="0.35">
      <c r="A44">
        <v>3122108</v>
      </c>
      <c r="B44" t="str">
        <f>VLOOKUP(A44,[1]SAEB!$A:$B,2,0)</f>
        <v>Divino das Laranjeiras</v>
      </c>
      <c r="C44">
        <v>2015</v>
      </c>
      <c r="D44">
        <v>169</v>
      </c>
      <c r="E44">
        <v>0</v>
      </c>
      <c r="F44">
        <v>0</v>
      </c>
      <c r="G44">
        <v>0</v>
      </c>
    </row>
    <row r="45" spans="1:7" x14ac:dyDescent="0.35">
      <c r="A45">
        <v>3122207</v>
      </c>
      <c r="B45" t="str">
        <f>VLOOKUP(A45,[1]SAEB!$A:$B,2,0)</f>
        <v>Divinolândia de Minas</v>
      </c>
      <c r="C45">
        <v>2015</v>
      </c>
      <c r="D45">
        <v>423</v>
      </c>
      <c r="E45">
        <v>0</v>
      </c>
      <c r="F45">
        <v>139</v>
      </c>
      <c r="G45">
        <v>0</v>
      </c>
    </row>
    <row r="46" spans="1:7" x14ac:dyDescent="0.35">
      <c r="A46">
        <v>3122454</v>
      </c>
      <c r="B46" t="str">
        <f>VLOOKUP(A46,[1]SAEB!$A:$B,2,0)</f>
        <v>Divisópolis</v>
      </c>
      <c r="C46">
        <v>2015</v>
      </c>
      <c r="D46">
        <v>588</v>
      </c>
      <c r="E46">
        <v>0</v>
      </c>
      <c r="F46">
        <v>95</v>
      </c>
      <c r="G46">
        <v>0</v>
      </c>
    </row>
    <row r="47" spans="1:7" x14ac:dyDescent="0.35">
      <c r="A47">
        <v>3122470</v>
      </c>
      <c r="B47" t="str">
        <f>VLOOKUP(A47,[1]SAEB!$A:$B,2,0)</f>
        <v>Dom Bosco</v>
      </c>
      <c r="C47">
        <v>2015</v>
      </c>
      <c r="D47">
        <v>44</v>
      </c>
      <c r="E47">
        <v>68</v>
      </c>
      <c r="F47">
        <v>69</v>
      </c>
      <c r="G47">
        <v>0</v>
      </c>
    </row>
    <row r="48" spans="1:7" x14ac:dyDescent="0.35">
      <c r="A48">
        <v>3123106</v>
      </c>
      <c r="B48" t="str">
        <f>VLOOKUP(A48,[1]SAEB!$A:$B,2,0)</f>
        <v>Dores de Guanhães</v>
      </c>
      <c r="C48">
        <v>2015</v>
      </c>
      <c r="D48">
        <v>260</v>
      </c>
      <c r="E48">
        <v>0</v>
      </c>
      <c r="F48">
        <v>96</v>
      </c>
      <c r="G48">
        <v>0</v>
      </c>
    </row>
    <row r="49" spans="1:7" x14ac:dyDescent="0.35">
      <c r="A49">
        <v>3123700</v>
      </c>
      <c r="B49" t="str">
        <f>VLOOKUP(A49,[1]SAEB!$A:$B,2,0)</f>
        <v>Engenheiro Caldas</v>
      </c>
      <c r="C49">
        <v>2015</v>
      </c>
      <c r="D49">
        <v>815</v>
      </c>
      <c r="E49">
        <v>200</v>
      </c>
    </row>
    <row r="50" spans="1:7" x14ac:dyDescent="0.35">
      <c r="A50">
        <v>3123809</v>
      </c>
      <c r="B50" t="str">
        <f>VLOOKUP(A50,[1]SAEB!$A:$B,2,0)</f>
        <v>Engenheiro Navarro</v>
      </c>
      <c r="C50">
        <v>2015</v>
      </c>
      <c r="D50">
        <v>440</v>
      </c>
      <c r="E50">
        <v>0</v>
      </c>
      <c r="F50">
        <v>51</v>
      </c>
      <c r="G50">
        <v>0</v>
      </c>
    </row>
    <row r="51" spans="1:7" x14ac:dyDescent="0.35">
      <c r="A51">
        <v>3124302</v>
      </c>
      <c r="B51" t="str">
        <f>VLOOKUP(A51,[1]SAEB!$A:$B,2,0)</f>
        <v>Espinosa</v>
      </c>
      <c r="C51">
        <v>2015</v>
      </c>
      <c r="D51">
        <v>463</v>
      </c>
      <c r="E51">
        <v>0</v>
      </c>
      <c r="F51">
        <v>628</v>
      </c>
      <c r="G51">
        <v>0</v>
      </c>
    </row>
    <row r="52" spans="1:7" x14ac:dyDescent="0.35">
      <c r="A52">
        <v>3125408</v>
      </c>
      <c r="B52" t="str">
        <f>VLOOKUP(A52,[1]SAEB!$A:$B,2,0)</f>
        <v>Felício dos Santos</v>
      </c>
      <c r="C52">
        <v>2015</v>
      </c>
      <c r="D52">
        <v>0</v>
      </c>
      <c r="E52">
        <v>0</v>
      </c>
      <c r="F52">
        <v>351</v>
      </c>
      <c r="G52">
        <v>0</v>
      </c>
    </row>
    <row r="53" spans="1:7" x14ac:dyDescent="0.35">
      <c r="A53">
        <v>3125705</v>
      </c>
      <c r="B53" t="str">
        <f>VLOOKUP(A53,[1]SAEB!$A:$B,2,0)</f>
        <v>Felixlândia</v>
      </c>
      <c r="C53">
        <v>2015</v>
      </c>
      <c r="D53">
        <v>764</v>
      </c>
      <c r="E53">
        <v>548</v>
      </c>
      <c r="F53">
        <v>78</v>
      </c>
      <c r="G53">
        <v>0</v>
      </c>
    </row>
    <row r="54" spans="1:7" x14ac:dyDescent="0.35">
      <c r="A54">
        <v>3126604</v>
      </c>
      <c r="B54" t="str">
        <f>VLOOKUP(A54,[1]SAEB!$A:$B,2,0)</f>
        <v>Francisco Dumont</v>
      </c>
      <c r="C54">
        <v>2015</v>
      </c>
      <c r="D54">
        <v>318</v>
      </c>
      <c r="E54">
        <v>0</v>
      </c>
      <c r="F54">
        <v>62</v>
      </c>
      <c r="G54">
        <v>43</v>
      </c>
    </row>
    <row r="55" spans="1:7" x14ac:dyDescent="0.35">
      <c r="A55">
        <v>3126703</v>
      </c>
      <c r="B55" t="str">
        <f>VLOOKUP(A55,[1]SAEB!$A:$B,2,0)</f>
        <v>Francisco Sá</v>
      </c>
      <c r="C55">
        <v>2015</v>
      </c>
      <c r="D55">
        <v>347</v>
      </c>
      <c r="E55">
        <v>156</v>
      </c>
      <c r="F55">
        <v>382</v>
      </c>
      <c r="G55">
        <v>104</v>
      </c>
    </row>
    <row r="56" spans="1:7" x14ac:dyDescent="0.35">
      <c r="A56">
        <v>3126901</v>
      </c>
      <c r="B56" t="str">
        <f>VLOOKUP(A56,[1]SAEB!$A:$B,2,0)</f>
        <v>Frei Inocêncio</v>
      </c>
      <c r="C56">
        <v>2015</v>
      </c>
      <c r="D56">
        <v>314</v>
      </c>
      <c r="E56">
        <v>0</v>
      </c>
      <c r="F56">
        <v>91</v>
      </c>
      <c r="G56">
        <v>38</v>
      </c>
    </row>
    <row r="57" spans="1:7" x14ac:dyDescent="0.35">
      <c r="A57">
        <v>3127073</v>
      </c>
      <c r="B57" t="str">
        <f>VLOOKUP(A57,[1]SAEB!$A:$B,2,0)</f>
        <v>Fruta de Leite</v>
      </c>
      <c r="C57">
        <v>2015</v>
      </c>
      <c r="D57">
        <v>0</v>
      </c>
      <c r="E57">
        <v>0</v>
      </c>
      <c r="F57">
        <v>334</v>
      </c>
      <c r="G57">
        <v>0</v>
      </c>
    </row>
    <row r="58" spans="1:7" x14ac:dyDescent="0.35">
      <c r="A58">
        <v>3127354</v>
      </c>
      <c r="B58" t="str">
        <f>VLOOKUP(A58,[1]SAEB!$A:$B,2,0)</f>
        <v>Glaucilândia</v>
      </c>
      <c r="C58">
        <v>2015</v>
      </c>
      <c r="D58">
        <v>122</v>
      </c>
      <c r="E58">
        <v>0</v>
      </c>
      <c r="F58">
        <v>103</v>
      </c>
      <c r="G58">
        <v>0</v>
      </c>
    </row>
    <row r="59" spans="1:7" x14ac:dyDescent="0.35">
      <c r="A59">
        <v>3127503</v>
      </c>
      <c r="B59" t="str">
        <f>VLOOKUP(A59,[1]SAEB!$A:$B,2,0)</f>
        <v>Gonzaga</v>
      </c>
      <c r="C59">
        <v>2015</v>
      </c>
      <c r="D59">
        <v>300</v>
      </c>
      <c r="E59">
        <v>0</v>
      </c>
      <c r="F59">
        <v>133</v>
      </c>
      <c r="G59">
        <v>0</v>
      </c>
    </row>
    <row r="60" spans="1:7" x14ac:dyDescent="0.35">
      <c r="A60">
        <v>3127602</v>
      </c>
      <c r="B60" t="str">
        <f>VLOOKUP(A60,[1]SAEB!$A:$B,2,0)</f>
        <v>Gouveia</v>
      </c>
      <c r="C60">
        <v>2015</v>
      </c>
      <c r="D60">
        <v>329</v>
      </c>
      <c r="E60">
        <v>0</v>
      </c>
      <c r="F60">
        <v>111</v>
      </c>
      <c r="G60">
        <v>117</v>
      </c>
    </row>
    <row r="61" spans="1:7" x14ac:dyDescent="0.35">
      <c r="A61">
        <v>3127701</v>
      </c>
      <c r="B61" t="str">
        <f>VLOOKUP(A61,[1]SAEB!$A:$B,2,0)</f>
        <v>Governador Valadares</v>
      </c>
      <c r="C61">
        <v>2015</v>
      </c>
      <c r="D61">
        <v>5967</v>
      </c>
      <c r="E61">
        <v>4269</v>
      </c>
      <c r="F61">
        <v>431</v>
      </c>
      <c r="G61">
        <v>322</v>
      </c>
    </row>
    <row r="62" spans="1:7" x14ac:dyDescent="0.35">
      <c r="A62">
        <v>3128006</v>
      </c>
      <c r="B62" t="str">
        <f>VLOOKUP(A62,[1]SAEB!$A:$B,2,0)</f>
        <v>Guanhães</v>
      </c>
      <c r="C62">
        <v>2015</v>
      </c>
      <c r="D62">
        <v>1079</v>
      </c>
      <c r="E62">
        <v>0</v>
      </c>
      <c r="F62">
        <v>189</v>
      </c>
      <c r="G62">
        <v>0</v>
      </c>
    </row>
    <row r="63" spans="1:7" x14ac:dyDescent="0.35">
      <c r="A63">
        <v>3128253</v>
      </c>
      <c r="B63" t="str">
        <f>VLOOKUP(A63,[1]SAEB!$A:$B,2,0)</f>
        <v>Guaraciama</v>
      </c>
      <c r="C63">
        <v>2015</v>
      </c>
      <c r="D63">
        <v>349</v>
      </c>
      <c r="E63">
        <v>0</v>
      </c>
      <c r="F63">
        <v>27</v>
      </c>
      <c r="G63">
        <v>0</v>
      </c>
    </row>
    <row r="64" spans="1:7" x14ac:dyDescent="0.35">
      <c r="A64">
        <v>3129657</v>
      </c>
      <c r="B64" t="str">
        <f>VLOOKUP(A64,[1]SAEB!$A:$B,2,0)</f>
        <v>Ibiracatu</v>
      </c>
      <c r="C64">
        <v>2015</v>
      </c>
      <c r="D64">
        <v>147</v>
      </c>
      <c r="E64">
        <v>178</v>
      </c>
      <c r="F64">
        <v>126</v>
      </c>
      <c r="G64">
        <v>85</v>
      </c>
    </row>
    <row r="65" spans="1:7" x14ac:dyDescent="0.35">
      <c r="A65">
        <v>3130051</v>
      </c>
      <c r="B65" t="str">
        <f>VLOOKUP(A65,[1]SAEB!$A:$B,2,0)</f>
        <v>Icaraí de Minas</v>
      </c>
      <c r="C65">
        <v>2015</v>
      </c>
      <c r="D65">
        <v>319</v>
      </c>
      <c r="E65">
        <v>0</v>
      </c>
      <c r="F65">
        <v>164</v>
      </c>
      <c r="G65">
        <v>0</v>
      </c>
    </row>
    <row r="66" spans="1:7" x14ac:dyDescent="0.35">
      <c r="A66">
        <v>3130556</v>
      </c>
      <c r="B66" t="str">
        <f>VLOOKUP(A66,[1]SAEB!$A:$B,2,0)</f>
        <v>Imbé de Minas</v>
      </c>
      <c r="C66">
        <v>2015</v>
      </c>
      <c r="D66">
        <v>264</v>
      </c>
      <c r="E66">
        <v>0</v>
      </c>
      <c r="F66">
        <v>190</v>
      </c>
      <c r="G66">
        <v>0</v>
      </c>
    </row>
    <row r="67" spans="1:7" x14ac:dyDescent="0.35">
      <c r="A67">
        <v>3130655</v>
      </c>
      <c r="B67" t="str">
        <f>VLOOKUP(A67,[1]SAEB!$A:$B,2,0)</f>
        <v>Indaiabira</v>
      </c>
      <c r="C67">
        <v>2015</v>
      </c>
      <c r="D67">
        <v>196</v>
      </c>
      <c r="E67">
        <v>0</v>
      </c>
      <c r="F67">
        <v>212</v>
      </c>
      <c r="G67">
        <v>105</v>
      </c>
    </row>
    <row r="68" spans="1:7" x14ac:dyDescent="0.35">
      <c r="A68">
        <v>3130903</v>
      </c>
      <c r="B68" t="str">
        <f>VLOOKUP(A68,[1]SAEB!$A:$B,2,0)</f>
        <v>Inhapim</v>
      </c>
      <c r="C68">
        <v>2015</v>
      </c>
      <c r="D68">
        <v>374</v>
      </c>
      <c r="E68">
        <v>0</v>
      </c>
      <c r="F68">
        <v>574</v>
      </c>
      <c r="G68">
        <v>86</v>
      </c>
    </row>
    <row r="69" spans="1:7" x14ac:dyDescent="0.35">
      <c r="A69">
        <v>3131109</v>
      </c>
      <c r="B69" t="str">
        <f>VLOOKUP(A69,[1]SAEB!$A:$B,2,0)</f>
        <v>Inimutaba</v>
      </c>
      <c r="C69">
        <v>2015</v>
      </c>
      <c r="D69">
        <v>368</v>
      </c>
      <c r="E69">
        <v>0</v>
      </c>
      <c r="F69">
        <v>118</v>
      </c>
      <c r="G69">
        <v>0</v>
      </c>
    </row>
    <row r="70" spans="1:7" x14ac:dyDescent="0.35">
      <c r="A70">
        <v>3131208</v>
      </c>
      <c r="B70" t="str">
        <f>VLOOKUP(A70,[1]SAEB!$A:$B,2,0)</f>
        <v>Ipanema</v>
      </c>
      <c r="C70">
        <v>2015</v>
      </c>
      <c r="D70">
        <v>615</v>
      </c>
      <c r="E70">
        <v>147</v>
      </c>
      <c r="F70">
        <v>91</v>
      </c>
      <c r="G70">
        <v>51</v>
      </c>
    </row>
    <row r="71" spans="1:7" x14ac:dyDescent="0.35">
      <c r="A71">
        <v>3131802</v>
      </c>
      <c r="B71" t="str">
        <f>VLOOKUP(A71,[1]SAEB!$A:$B,2,0)</f>
        <v>Itabirinha</v>
      </c>
      <c r="C71">
        <v>2015</v>
      </c>
      <c r="D71">
        <v>547</v>
      </c>
      <c r="E71">
        <v>0</v>
      </c>
      <c r="F71">
        <v>139</v>
      </c>
      <c r="G71">
        <v>0</v>
      </c>
    </row>
    <row r="72" spans="1:7" x14ac:dyDescent="0.35">
      <c r="A72">
        <v>3132107</v>
      </c>
      <c r="B72" t="str">
        <f>VLOOKUP(A72,[1]SAEB!$A:$B,2,0)</f>
        <v>Itacarambi</v>
      </c>
      <c r="C72">
        <v>2015</v>
      </c>
      <c r="D72">
        <v>1109</v>
      </c>
      <c r="E72">
        <v>1061</v>
      </c>
      <c r="F72">
        <v>191</v>
      </c>
      <c r="G72">
        <v>146</v>
      </c>
    </row>
    <row r="73" spans="1:7" x14ac:dyDescent="0.35">
      <c r="A73">
        <v>3132305</v>
      </c>
      <c r="B73" t="str">
        <f>VLOOKUP(A73,[1]SAEB!$A:$B,2,0)</f>
        <v>Itaipé</v>
      </c>
      <c r="C73">
        <v>2015</v>
      </c>
      <c r="D73">
        <v>309</v>
      </c>
      <c r="E73">
        <v>454</v>
      </c>
      <c r="F73">
        <v>595</v>
      </c>
      <c r="G73">
        <v>0</v>
      </c>
    </row>
    <row r="74" spans="1:7" x14ac:dyDescent="0.35">
      <c r="A74">
        <v>3132503</v>
      </c>
      <c r="B74" t="str">
        <f>VLOOKUP(A74,[1]SAEB!$A:$B,2,0)</f>
        <v>Itamarandiba</v>
      </c>
      <c r="C74">
        <v>2015</v>
      </c>
      <c r="D74">
        <v>1150</v>
      </c>
      <c r="E74">
        <v>247</v>
      </c>
      <c r="F74">
        <v>377</v>
      </c>
      <c r="G74">
        <v>80</v>
      </c>
    </row>
    <row r="75" spans="1:7" x14ac:dyDescent="0.35">
      <c r="A75">
        <v>3132701</v>
      </c>
      <c r="B75" t="str">
        <f>VLOOKUP(A75,[1]SAEB!$A:$B,2,0)</f>
        <v>Itambacuri</v>
      </c>
      <c r="C75">
        <v>2015</v>
      </c>
      <c r="D75">
        <v>300</v>
      </c>
      <c r="E75">
        <v>229</v>
      </c>
      <c r="F75">
        <v>551</v>
      </c>
      <c r="G75">
        <v>412</v>
      </c>
    </row>
    <row r="76" spans="1:7" x14ac:dyDescent="0.35">
      <c r="A76">
        <v>3133204</v>
      </c>
      <c r="B76" t="str">
        <f>VLOOKUP(A76,[1]SAEB!$A:$B,2,0)</f>
        <v>Itanhomi</v>
      </c>
      <c r="C76">
        <v>2015</v>
      </c>
      <c r="D76">
        <v>749</v>
      </c>
      <c r="E76">
        <v>0</v>
      </c>
      <c r="F76">
        <v>31</v>
      </c>
      <c r="G76">
        <v>0</v>
      </c>
    </row>
    <row r="77" spans="1:7" x14ac:dyDescent="0.35">
      <c r="A77">
        <v>3133303</v>
      </c>
      <c r="B77" t="str">
        <f>VLOOKUP(A77,[1]SAEB!$A:$B,2,0)</f>
        <v>Itaobim</v>
      </c>
      <c r="C77">
        <v>2015</v>
      </c>
      <c r="D77">
        <v>632</v>
      </c>
      <c r="E77">
        <v>176</v>
      </c>
      <c r="F77">
        <v>169</v>
      </c>
      <c r="G77">
        <v>148</v>
      </c>
    </row>
    <row r="78" spans="1:7" x14ac:dyDescent="0.35">
      <c r="A78">
        <v>3134004</v>
      </c>
      <c r="B78" t="str">
        <f>VLOOKUP(A78,[1]SAEB!$A:$B,2,0)</f>
        <v>Itinga</v>
      </c>
      <c r="C78">
        <v>2015</v>
      </c>
      <c r="D78">
        <v>10</v>
      </c>
      <c r="E78">
        <v>0</v>
      </c>
      <c r="F78">
        <v>481</v>
      </c>
      <c r="G78">
        <v>399</v>
      </c>
    </row>
    <row r="79" spans="1:7" x14ac:dyDescent="0.35">
      <c r="A79">
        <v>3134103</v>
      </c>
      <c r="B79" t="str">
        <f>VLOOKUP(A79,[1]SAEB!$A:$B,2,0)</f>
        <v>Itueta</v>
      </c>
      <c r="C79">
        <v>2015</v>
      </c>
      <c r="D79">
        <v>133</v>
      </c>
      <c r="E79">
        <v>118</v>
      </c>
      <c r="F79">
        <v>133</v>
      </c>
      <c r="G79">
        <v>81</v>
      </c>
    </row>
    <row r="80" spans="1:7" x14ac:dyDescent="0.35">
      <c r="A80">
        <v>3134707</v>
      </c>
      <c r="B80" t="str">
        <f>VLOOKUP(A80,[1]SAEB!$A:$B,2,0)</f>
        <v>Jacinto</v>
      </c>
      <c r="C80">
        <v>2015</v>
      </c>
      <c r="D80">
        <v>815</v>
      </c>
      <c r="E80">
        <v>0</v>
      </c>
      <c r="F80">
        <v>62</v>
      </c>
      <c r="G80">
        <v>34</v>
      </c>
    </row>
    <row r="81" spans="1:7" x14ac:dyDescent="0.35">
      <c r="A81">
        <v>3135050</v>
      </c>
      <c r="B81" t="str">
        <f>VLOOKUP(A81,[1]SAEB!$A:$B,2,0)</f>
        <v>Jaíba</v>
      </c>
      <c r="C81">
        <v>2015</v>
      </c>
      <c r="D81">
        <v>671</v>
      </c>
      <c r="E81">
        <v>0</v>
      </c>
      <c r="F81">
        <v>464</v>
      </c>
      <c r="G81">
        <v>302</v>
      </c>
    </row>
    <row r="82" spans="1:7" x14ac:dyDescent="0.35">
      <c r="A82">
        <v>3135100</v>
      </c>
      <c r="B82" t="str">
        <f>VLOOKUP(A82,[1]SAEB!$A:$B,2,0)</f>
        <v>Janaúba</v>
      </c>
      <c r="C82">
        <v>2015</v>
      </c>
      <c r="D82">
        <v>1716</v>
      </c>
      <c r="E82">
        <v>571</v>
      </c>
      <c r="F82">
        <v>300</v>
      </c>
      <c r="G82">
        <v>279</v>
      </c>
    </row>
    <row r="83" spans="1:7" x14ac:dyDescent="0.35">
      <c r="A83">
        <v>3135209</v>
      </c>
      <c r="B83" t="str">
        <f>VLOOKUP(A83,[1]SAEB!$A:$B,2,0)</f>
        <v>Januária</v>
      </c>
      <c r="C83">
        <v>2015</v>
      </c>
      <c r="D83">
        <v>650</v>
      </c>
      <c r="E83">
        <v>359</v>
      </c>
      <c r="F83">
        <v>1204</v>
      </c>
      <c r="G83">
        <v>630</v>
      </c>
    </row>
    <row r="84" spans="1:7" x14ac:dyDescent="0.35">
      <c r="A84">
        <v>3135357</v>
      </c>
      <c r="B84" t="str">
        <f>VLOOKUP(A84,[1]SAEB!$A:$B,2,0)</f>
        <v>Japonvar</v>
      </c>
      <c r="C84">
        <v>2015</v>
      </c>
      <c r="D84">
        <v>123</v>
      </c>
      <c r="E84">
        <v>139</v>
      </c>
      <c r="F84">
        <v>195</v>
      </c>
      <c r="G84">
        <v>188</v>
      </c>
    </row>
    <row r="85" spans="1:7" x14ac:dyDescent="0.35">
      <c r="A85">
        <v>3135605</v>
      </c>
      <c r="B85" t="str">
        <f>VLOOKUP(A85,[1]SAEB!$A:$B,2,0)</f>
        <v>Jequitaí</v>
      </c>
      <c r="C85">
        <v>2015</v>
      </c>
      <c r="D85">
        <v>366</v>
      </c>
      <c r="E85">
        <v>0</v>
      </c>
      <c r="F85">
        <v>58</v>
      </c>
      <c r="G85">
        <v>24</v>
      </c>
    </row>
    <row r="86" spans="1:7" x14ac:dyDescent="0.35">
      <c r="A86">
        <v>3135803</v>
      </c>
      <c r="B86" t="str">
        <f>VLOOKUP(A86,[1]SAEB!$A:$B,2,0)</f>
        <v>Jequitinhonha</v>
      </c>
      <c r="C86">
        <v>2015</v>
      </c>
      <c r="D86">
        <v>634</v>
      </c>
      <c r="E86">
        <v>0</v>
      </c>
      <c r="F86">
        <v>378</v>
      </c>
      <c r="G86">
        <v>177</v>
      </c>
    </row>
    <row r="87" spans="1:7" x14ac:dyDescent="0.35">
      <c r="A87">
        <v>3136009</v>
      </c>
      <c r="B87" t="str">
        <f>VLOOKUP(A87,[1]SAEB!$A:$B,2,0)</f>
        <v>Joaíma</v>
      </c>
      <c r="C87">
        <v>2015</v>
      </c>
      <c r="D87">
        <v>654</v>
      </c>
      <c r="E87">
        <v>398</v>
      </c>
      <c r="F87">
        <v>341</v>
      </c>
      <c r="G87">
        <v>157</v>
      </c>
    </row>
    <row r="88" spans="1:7" x14ac:dyDescent="0.35">
      <c r="A88">
        <v>3136405</v>
      </c>
      <c r="B88" t="str">
        <f>VLOOKUP(A88,[1]SAEB!$A:$B,2,0)</f>
        <v>Joaquim Felício</v>
      </c>
      <c r="C88">
        <v>2015</v>
      </c>
      <c r="D88">
        <v>301</v>
      </c>
      <c r="E88">
        <v>266</v>
      </c>
    </row>
    <row r="89" spans="1:7" x14ac:dyDescent="0.35">
      <c r="A89">
        <v>3136553</v>
      </c>
      <c r="B89" t="str">
        <f>VLOOKUP(A89,[1]SAEB!$A:$B,2,0)</f>
        <v>José Raydan</v>
      </c>
      <c r="C89">
        <v>2015</v>
      </c>
      <c r="D89">
        <v>177</v>
      </c>
      <c r="E89">
        <v>0</v>
      </c>
      <c r="F89">
        <v>145</v>
      </c>
      <c r="G89">
        <v>0</v>
      </c>
    </row>
    <row r="90" spans="1:7" x14ac:dyDescent="0.35">
      <c r="A90">
        <v>3136801</v>
      </c>
      <c r="B90" t="str">
        <f>VLOOKUP(A90,[1]SAEB!$A:$B,2,0)</f>
        <v>Juramento</v>
      </c>
      <c r="C90">
        <v>2015</v>
      </c>
      <c r="D90">
        <v>249</v>
      </c>
      <c r="E90">
        <v>0</v>
      </c>
      <c r="F90">
        <v>65</v>
      </c>
      <c r="G90">
        <v>0</v>
      </c>
    </row>
    <row r="91" spans="1:7" x14ac:dyDescent="0.35">
      <c r="A91">
        <v>3136959</v>
      </c>
      <c r="B91" t="str">
        <f>VLOOKUP(A91,[1]SAEB!$A:$B,2,0)</f>
        <v>Juvenília</v>
      </c>
      <c r="C91">
        <v>2015</v>
      </c>
      <c r="D91">
        <v>341</v>
      </c>
      <c r="E91">
        <v>164</v>
      </c>
      <c r="F91">
        <v>64</v>
      </c>
      <c r="G91">
        <v>28</v>
      </c>
    </row>
    <row r="92" spans="1:7" x14ac:dyDescent="0.35">
      <c r="A92">
        <v>3137007</v>
      </c>
      <c r="B92" t="str">
        <f>VLOOKUP(A92,[1]SAEB!$A:$B,2,0)</f>
        <v>Ladainha</v>
      </c>
      <c r="C92">
        <v>2015</v>
      </c>
      <c r="D92">
        <v>0</v>
      </c>
      <c r="E92">
        <v>0</v>
      </c>
      <c r="F92">
        <v>858</v>
      </c>
      <c r="G92">
        <v>242</v>
      </c>
    </row>
    <row r="93" spans="1:7" x14ac:dyDescent="0.35">
      <c r="A93">
        <v>3137304</v>
      </c>
      <c r="B93" t="str">
        <f>VLOOKUP(A93,[1]SAEB!$A:$B,2,0)</f>
        <v>Lagoa dos Patos</v>
      </c>
      <c r="C93">
        <v>2015</v>
      </c>
      <c r="D93">
        <v>315</v>
      </c>
      <c r="E93">
        <v>0</v>
      </c>
      <c r="F93">
        <v>18</v>
      </c>
      <c r="G93">
        <v>0</v>
      </c>
    </row>
    <row r="94" spans="1:7" x14ac:dyDescent="0.35">
      <c r="A94">
        <v>3138104</v>
      </c>
      <c r="B94" t="str">
        <f>VLOOKUP(A94,[1]SAEB!$A:$B,2,0)</f>
        <v>Lassance</v>
      </c>
      <c r="C94">
        <v>2015</v>
      </c>
      <c r="D94">
        <v>217</v>
      </c>
      <c r="E94">
        <v>0</v>
      </c>
      <c r="F94">
        <v>182</v>
      </c>
      <c r="G94">
        <v>127</v>
      </c>
    </row>
    <row r="95" spans="1:7" x14ac:dyDescent="0.35">
      <c r="A95">
        <v>3138351</v>
      </c>
      <c r="B95" t="str">
        <f>VLOOKUP(A95,[1]SAEB!$A:$B,2,0)</f>
        <v>Leme do Prado</v>
      </c>
      <c r="C95">
        <v>2015</v>
      </c>
      <c r="D95">
        <v>19</v>
      </c>
      <c r="E95">
        <v>0</v>
      </c>
      <c r="F95">
        <v>96</v>
      </c>
      <c r="G95">
        <v>103</v>
      </c>
    </row>
    <row r="96" spans="1:7" x14ac:dyDescent="0.35">
      <c r="A96">
        <v>3138658</v>
      </c>
      <c r="B96" t="str">
        <f>VLOOKUP(A96,[1]SAEB!$A:$B,2,0)</f>
        <v>Lontra</v>
      </c>
      <c r="C96">
        <v>2015</v>
      </c>
      <c r="D96">
        <v>302</v>
      </c>
      <c r="E96">
        <v>287</v>
      </c>
      <c r="F96">
        <v>39</v>
      </c>
      <c r="G96">
        <v>0</v>
      </c>
    </row>
    <row r="97" spans="1:7" x14ac:dyDescent="0.35">
      <c r="A97">
        <v>3138906</v>
      </c>
      <c r="B97" t="str">
        <f>VLOOKUP(A97,[1]SAEB!$A:$B,2,0)</f>
        <v>Machacalis</v>
      </c>
      <c r="C97">
        <v>2015</v>
      </c>
      <c r="D97">
        <v>418</v>
      </c>
      <c r="E97">
        <v>0</v>
      </c>
      <c r="F97">
        <v>50</v>
      </c>
      <c r="G97">
        <v>0</v>
      </c>
    </row>
    <row r="98" spans="1:7" x14ac:dyDescent="0.35">
      <c r="A98">
        <v>3139201</v>
      </c>
      <c r="B98" t="str">
        <f>VLOOKUP(A98,[1]SAEB!$A:$B,2,0)</f>
        <v>Malacacheta</v>
      </c>
      <c r="C98">
        <v>2015</v>
      </c>
      <c r="D98">
        <v>151</v>
      </c>
      <c r="E98">
        <v>0</v>
      </c>
      <c r="F98">
        <v>306</v>
      </c>
      <c r="G98">
        <v>162</v>
      </c>
    </row>
    <row r="99" spans="1:7" x14ac:dyDescent="0.35">
      <c r="A99">
        <v>3139250</v>
      </c>
      <c r="B99" t="str">
        <f>VLOOKUP(A99,[1]SAEB!$A:$B,2,0)</f>
        <v>Mamonas</v>
      </c>
      <c r="C99">
        <v>2015</v>
      </c>
      <c r="D99">
        <v>307</v>
      </c>
      <c r="E99">
        <v>0</v>
      </c>
      <c r="F99">
        <v>71</v>
      </c>
      <c r="G99">
        <v>0</v>
      </c>
    </row>
    <row r="100" spans="1:7" x14ac:dyDescent="0.35">
      <c r="A100">
        <v>3139300</v>
      </c>
      <c r="B100" t="str">
        <f>VLOOKUP(A100,[1]SAEB!$A:$B,2,0)</f>
        <v>Manga</v>
      </c>
      <c r="C100">
        <v>2015</v>
      </c>
      <c r="D100">
        <v>790</v>
      </c>
      <c r="E100">
        <v>397</v>
      </c>
      <c r="F100">
        <v>366</v>
      </c>
      <c r="G100">
        <v>254</v>
      </c>
    </row>
    <row r="101" spans="1:7" x14ac:dyDescent="0.35">
      <c r="A101">
        <v>3139607</v>
      </c>
      <c r="B101" t="str">
        <f>VLOOKUP(A101,[1]SAEB!$A:$B,2,0)</f>
        <v>Mantena</v>
      </c>
      <c r="C101">
        <v>2015</v>
      </c>
      <c r="D101">
        <v>1693</v>
      </c>
      <c r="E101">
        <v>669</v>
      </c>
      <c r="F101">
        <v>106</v>
      </c>
      <c r="G101">
        <v>81</v>
      </c>
    </row>
    <row r="102" spans="1:7" x14ac:dyDescent="0.35">
      <c r="A102">
        <v>3140100</v>
      </c>
      <c r="B102" t="str">
        <f>VLOOKUP(A102,[1]SAEB!$A:$B,2,0)</f>
        <v>Marilac</v>
      </c>
      <c r="C102">
        <v>2015</v>
      </c>
      <c r="D102">
        <v>336</v>
      </c>
      <c r="E102">
        <v>0</v>
      </c>
    </row>
    <row r="103" spans="1:7" x14ac:dyDescent="0.35">
      <c r="A103">
        <v>3140605</v>
      </c>
      <c r="B103" t="str">
        <f>VLOOKUP(A103,[1]SAEB!$A:$B,2,0)</f>
        <v>Materlândia</v>
      </c>
      <c r="C103">
        <v>2015</v>
      </c>
      <c r="D103">
        <v>234</v>
      </c>
      <c r="E103">
        <v>0</v>
      </c>
      <c r="F103">
        <v>136</v>
      </c>
      <c r="G103">
        <v>70</v>
      </c>
    </row>
    <row r="104" spans="1:7" x14ac:dyDescent="0.35">
      <c r="A104">
        <v>3171501</v>
      </c>
      <c r="B104" t="str">
        <f>VLOOKUP(A104,[1]SAEB!$A:$B,2,0)</f>
        <v>Mathias Lobato</v>
      </c>
      <c r="C104">
        <v>2015</v>
      </c>
      <c r="D104">
        <v>331</v>
      </c>
      <c r="E104">
        <v>43</v>
      </c>
    </row>
    <row r="105" spans="1:7" x14ac:dyDescent="0.35">
      <c r="A105">
        <v>3140852</v>
      </c>
      <c r="B105" t="str">
        <f>VLOOKUP(A105,[1]SAEB!$A:$B,2,0)</f>
        <v>Matias Cardoso</v>
      </c>
      <c r="C105">
        <v>2015</v>
      </c>
      <c r="D105">
        <v>521</v>
      </c>
      <c r="E105">
        <v>243</v>
      </c>
      <c r="F105">
        <v>83</v>
      </c>
      <c r="G105">
        <v>0</v>
      </c>
    </row>
    <row r="106" spans="1:7" x14ac:dyDescent="0.35">
      <c r="A106">
        <v>3141009</v>
      </c>
      <c r="B106" t="str">
        <f>VLOOKUP(A106,[1]SAEB!$A:$B,2,0)</f>
        <v>Mato Verde</v>
      </c>
      <c r="C106">
        <v>2015</v>
      </c>
      <c r="D106">
        <v>320</v>
      </c>
      <c r="E106">
        <v>0</v>
      </c>
      <c r="F106">
        <v>141</v>
      </c>
      <c r="G106">
        <v>0</v>
      </c>
    </row>
    <row r="107" spans="1:7" x14ac:dyDescent="0.35">
      <c r="A107">
        <v>3141405</v>
      </c>
      <c r="B107" t="str">
        <f>VLOOKUP(A107,[1]SAEB!$A:$B,2,0)</f>
        <v>Medina</v>
      </c>
      <c r="C107">
        <v>2015</v>
      </c>
      <c r="D107">
        <v>574</v>
      </c>
      <c r="E107">
        <v>0</v>
      </c>
      <c r="F107">
        <v>286</v>
      </c>
      <c r="G107">
        <v>0</v>
      </c>
    </row>
    <row r="108" spans="1:7" x14ac:dyDescent="0.35">
      <c r="A108">
        <v>3141504</v>
      </c>
      <c r="B108" t="str">
        <f>VLOOKUP(A108,[1]SAEB!$A:$B,2,0)</f>
        <v>Mendes Pimentel</v>
      </c>
      <c r="C108">
        <v>2015</v>
      </c>
      <c r="D108">
        <v>238</v>
      </c>
      <c r="E108">
        <v>0</v>
      </c>
      <c r="F108">
        <v>116</v>
      </c>
      <c r="G108">
        <v>0</v>
      </c>
    </row>
    <row r="109" spans="1:7" x14ac:dyDescent="0.35">
      <c r="A109">
        <v>3141801</v>
      </c>
      <c r="B109" t="str">
        <f>VLOOKUP(A109,[1]SAEB!$A:$B,2,0)</f>
        <v>Minas Novas</v>
      </c>
      <c r="C109">
        <v>2015</v>
      </c>
      <c r="D109">
        <v>287</v>
      </c>
      <c r="E109">
        <v>338</v>
      </c>
      <c r="F109">
        <v>681</v>
      </c>
      <c r="G109">
        <v>151</v>
      </c>
    </row>
    <row r="110" spans="1:7" x14ac:dyDescent="0.35">
      <c r="A110">
        <v>3142007</v>
      </c>
      <c r="B110" t="str">
        <f>VLOOKUP(A110,[1]SAEB!$A:$B,2,0)</f>
        <v>Mirabela</v>
      </c>
      <c r="C110">
        <v>2015</v>
      </c>
      <c r="D110">
        <v>456</v>
      </c>
      <c r="E110">
        <v>0</v>
      </c>
      <c r="F110">
        <v>129</v>
      </c>
      <c r="G110">
        <v>116</v>
      </c>
    </row>
    <row r="111" spans="1:7" x14ac:dyDescent="0.35">
      <c r="A111">
        <v>3142254</v>
      </c>
      <c r="B111" t="str">
        <f>VLOOKUP(A111,[1]SAEB!$A:$B,2,0)</f>
        <v>Miravânia</v>
      </c>
      <c r="C111">
        <v>2015</v>
      </c>
      <c r="D111">
        <v>0</v>
      </c>
      <c r="E111">
        <v>0</v>
      </c>
      <c r="F111">
        <v>183</v>
      </c>
      <c r="G111">
        <v>230</v>
      </c>
    </row>
    <row r="112" spans="1:7" x14ac:dyDescent="0.35">
      <c r="A112">
        <v>3142502</v>
      </c>
      <c r="B112" t="str">
        <f>VLOOKUP(A112,[1]SAEB!$A:$B,2,0)</f>
        <v>Monjolos</v>
      </c>
      <c r="C112">
        <v>2015</v>
      </c>
      <c r="D112">
        <v>110</v>
      </c>
      <c r="E112">
        <v>123</v>
      </c>
      <c r="F112">
        <v>13</v>
      </c>
      <c r="G112">
        <v>0</v>
      </c>
    </row>
    <row r="113" spans="1:7" x14ac:dyDescent="0.35">
      <c r="A113">
        <v>3142700</v>
      </c>
      <c r="B113" t="str">
        <f>VLOOKUP(A113,[1]SAEB!$A:$B,2,0)</f>
        <v>Montalvânia</v>
      </c>
      <c r="C113">
        <v>2015</v>
      </c>
      <c r="D113">
        <v>180</v>
      </c>
      <c r="E113">
        <v>97</v>
      </c>
      <c r="F113">
        <v>240</v>
      </c>
      <c r="G113">
        <v>41</v>
      </c>
    </row>
    <row r="114" spans="1:7" x14ac:dyDescent="0.35">
      <c r="A114">
        <v>3143153</v>
      </c>
      <c r="B114" t="str">
        <f>VLOOKUP(A114,[1]SAEB!$A:$B,2,0)</f>
        <v>Monte Formoso</v>
      </c>
      <c r="C114">
        <v>2015</v>
      </c>
      <c r="D114">
        <v>0</v>
      </c>
      <c r="E114">
        <v>0</v>
      </c>
      <c r="F114">
        <v>471</v>
      </c>
      <c r="G114">
        <v>0</v>
      </c>
    </row>
    <row r="115" spans="1:7" x14ac:dyDescent="0.35">
      <c r="A115">
        <v>3143302</v>
      </c>
      <c r="B115" t="str">
        <f>VLOOKUP(A115,[1]SAEB!$A:$B,2,0)</f>
        <v>Montes Claros</v>
      </c>
      <c r="C115">
        <v>2015</v>
      </c>
      <c r="D115">
        <v>9933</v>
      </c>
      <c r="E115">
        <v>5682</v>
      </c>
      <c r="F115">
        <v>1241</v>
      </c>
      <c r="G115">
        <v>1489</v>
      </c>
    </row>
    <row r="116" spans="1:7" x14ac:dyDescent="0.35">
      <c r="A116">
        <v>3143450</v>
      </c>
      <c r="B116" t="str">
        <f>VLOOKUP(A116,[1]SAEB!$A:$B,2,0)</f>
        <v>Montezuma</v>
      </c>
      <c r="C116">
        <v>2015</v>
      </c>
      <c r="D116">
        <v>203</v>
      </c>
      <c r="E116">
        <v>0</v>
      </c>
      <c r="F116">
        <v>202</v>
      </c>
      <c r="G116">
        <v>0</v>
      </c>
    </row>
    <row r="117" spans="1:7" x14ac:dyDescent="0.35">
      <c r="A117">
        <v>3143609</v>
      </c>
      <c r="B117" t="str">
        <f>VLOOKUP(A117,[1]SAEB!$A:$B,2,0)</f>
        <v>Morro da Garça</v>
      </c>
      <c r="C117">
        <v>2015</v>
      </c>
      <c r="D117">
        <v>192</v>
      </c>
      <c r="E117">
        <v>201</v>
      </c>
      <c r="F117">
        <v>31</v>
      </c>
      <c r="G117">
        <v>31</v>
      </c>
    </row>
    <row r="118" spans="1:7" x14ac:dyDescent="0.35">
      <c r="A118">
        <v>3144003</v>
      </c>
      <c r="B118" t="str">
        <f>VLOOKUP(A118,[1]SAEB!$A:$B,2,0)</f>
        <v>Mutum</v>
      </c>
      <c r="C118">
        <v>2015</v>
      </c>
      <c r="D118">
        <v>505</v>
      </c>
      <c r="E118">
        <v>0</v>
      </c>
      <c r="F118">
        <v>445</v>
      </c>
      <c r="G118">
        <v>130</v>
      </c>
    </row>
    <row r="119" spans="1:7" x14ac:dyDescent="0.35">
      <c r="A119">
        <v>3144201</v>
      </c>
      <c r="B119" t="str">
        <f>VLOOKUP(A119,[1]SAEB!$A:$B,2,0)</f>
        <v>Nacip Raydan</v>
      </c>
      <c r="C119">
        <v>2015</v>
      </c>
      <c r="D119">
        <v>185</v>
      </c>
      <c r="E119">
        <v>0</v>
      </c>
      <c r="F119">
        <v>13</v>
      </c>
      <c r="G119">
        <v>0</v>
      </c>
    </row>
    <row r="120" spans="1:7" x14ac:dyDescent="0.35">
      <c r="A120">
        <v>3144300</v>
      </c>
      <c r="B120" t="str">
        <f>VLOOKUP(A120,[1]SAEB!$A:$B,2,0)</f>
        <v>Nanuque</v>
      </c>
      <c r="C120">
        <v>2015</v>
      </c>
      <c r="D120">
        <v>608</v>
      </c>
      <c r="E120">
        <v>387</v>
      </c>
      <c r="F120">
        <v>169</v>
      </c>
      <c r="G120">
        <v>113</v>
      </c>
    </row>
    <row r="121" spans="1:7" x14ac:dyDescent="0.35">
      <c r="A121">
        <v>3144359</v>
      </c>
      <c r="B121" t="str">
        <f>VLOOKUP(A121,[1]SAEB!$A:$B,2,0)</f>
        <v>Naque</v>
      </c>
      <c r="C121">
        <v>2015</v>
      </c>
      <c r="D121">
        <v>484</v>
      </c>
      <c r="E121">
        <v>0</v>
      </c>
    </row>
    <row r="122" spans="1:7" x14ac:dyDescent="0.35">
      <c r="A122">
        <v>3144375</v>
      </c>
      <c r="B122" t="str">
        <f>VLOOKUP(A122,[1]SAEB!$A:$B,2,0)</f>
        <v>Natalândia</v>
      </c>
      <c r="C122">
        <v>2015</v>
      </c>
      <c r="D122">
        <v>303</v>
      </c>
      <c r="E122">
        <v>0</v>
      </c>
    </row>
    <row r="123" spans="1:7" x14ac:dyDescent="0.35">
      <c r="A123">
        <v>3144656</v>
      </c>
      <c r="B123" t="str">
        <f>VLOOKUP(A123,[1]SAEB!$A:$B,2,0)</f>
        <v>Ninheira</v>
      </c>
      <c r="C123">
        <v>2015</v>
      </c>
      <c r="D123">
        <v>304</v>
      </c>
      <c r="E123">
        <v>0</v>
      </c>
      <c r="F123">
        <v>346</v>
      </c>
      <c r="G123">
        <v>0</v>
      </c>
    </row>
    <row r="124" spans="1:7" x14ac:dyDescent="0.35">
      <c r="A124">
        <v>3144672</v>
      </c>
      <c r="B124" t="str">
        <f>VLOOKUP(A124,[1]SAEB!$A:$B,2,0)</f>
        <v>Nova Belém</v>
      </c>
      <c r="C124">
        <v>2015</v>
      </c>
      <c r="D124">
        <v>154</v>
      </c>
      <c r="E124">
        <v>3</v>
      </c>
      <c r="F124">
        <v>120</v>
      </c>
      <c r="G124">
        <v>0</v>
      </c>
    </row>
    <row r="125" spans="1:7" x14ac:dyDescent="0.35">
      <c r="A125">
        <v>3145059</v>
      </c>
      <c r="B125" t="str">
        <f>VLOOKUP(A125,[1]SAEB!$A:$B,2,0)</f>
        <v>Nova Porteirinha</v>
      </c>
      <c r="C125">
        <v>2015</v>
      </c>
      <c r="D125">
        <v>190</v>
      </c>
      <c r="E125">
        <v>110</v>
      </c>
      <c r="F125">
        <v>166</v>
      </c>
      <c r="G125">
        <v>0</v>
      </c>
    </row>
    <row r="126" spans="1:7" x14ac:dyDescent="0.35">
      <c r="A126">
        <v>3145356</v>
      </c>
      <c r="B126" t="str">
        <f>VLOOKUP(A126,[1]SAEB!$A:$B,2,0)</f>
        <v>Novo Oriente de Minas</v>
      </c>
      <c r="C126">
        <v>2015</v>
      </c>
      <c r="D126">
        <v>186</v>
      </c>
      <c r="E126">
        <v>0</v>
      </c>
      <c r="F126">
        <v>335</v>
      </c>
      <c r="G126">
        <v>125</v>
      </c>
    </row>
    <row r="127" spans="1:7" x14ac:dyDescent="0.35">
      <c r="A127">
        <v>3145372</v>
      </c>
      <c r="B127" t="str">
        <f>VLOOKUP(A127,[1]SAEB!$A:$B,2,0)</f>
        <v>Novorizonte</v>
      </c>
      <c r="C127">
        <v>2015</v>
      </c>
      <c r="D127">
        <v>0</v>
      </c>
      <c r="E127">
        <v>0</v>
      </c>
      <c r="F127">
        <v>321</v>
      </c>
      <c r="G127">
        <v>113</v>
      </c>
    </row>
    <row r="128" spans="1:7" x14ac:dyDescent="0.35">
      <c r="A128">
        <v>3145455</v>
      </c>
      <c r="B128" t="str">
        <f>VLOOKUP(A128,[1]SAEB!$A:$B,2,0)</f>
        <v>Olhos-d'Água</v>
      </c>
      <c r="C128">
        <v>2015</v>
      </c>
      <c r="D128">
        <v>363</v>
      </c>
      <c r="E128">
        <v>0</v>
      </c>
      <c r="F128">
        <v>113</v>
      </c>
      <c r="G128">
        <v>1</v>
      </c>
    </row>
    <row r="129" spans="1:7" x14ac:dyDescent="0.35">
      <c r="A129">
        <v>3146305</v>
      </c>
      <c r="B129" t="str">
        <f>VLOOKUP(A129,[1]SAEB!$A:$B,2,0)</f>
        <v>Padre Paraíso</v>
      </c>
      <c r="C129">
        <v>2015</v>
      </c>
      <c r="D129">
        <v>400</v>
      </c>
      <c r="E129">
        <v>0</v>
      </c>
      <c r="F129">
        <v>549</v>
      </c>
      <c r="G129">
        <v>568</v>
      </c>
    </row>
    <row r="130" spans="1:7" x14ac:dyDescent="0.35">
      <c r="A130">
        <v>3146552</v>
      </c>
      <c r="B130" t="str">
        <f>VLOOKUP(A130,[1]SAEB!$A:$B,2,0)</f>
        <v>Pai Pedro</v>
      </c>
      <c r="C130">
        <v>2015</v>
      </c>
      <c r="D130">
        <v>304</v>
      </c>
      <c r="E130">
        <v>0</v>
      </c>
      <c r="F130">
        <v>181</v>
      </c>
      <c r="G130">
        <v>212</v>
      </c>
    </row>
    <row r="131" spans="1:7" x14ac:dyDescent="0.35">
      <c r="A131">
        <v>3146750</v>
      </c>
      <c r="B131" t="str">
        <f>VLOOKUP(A131,[1]SAEB!$A:$B,2,0)</f>
        <v>Palmópolis</v>
      </c>
      <c r="C131">
        <v>2015</v>
      </c>
      <c r="D131">
        <v>375</v>
      </c>
      <c r="E131">
        <v>48</v>
      </c>
      <c r="F131">
        <v>46</v>
      </c>
      <c r="G131">
        <v>0</v>
      </c>
    </row>
    <row r="132" spans="1:7" x14ac:dyDescent="0.35">
      <c r="A132">
        <v>3147956</v>
      </c>
      <c r="B132" t="str">
        <f>VLOOKUP(A132,[1]SAEB!$A:$B,2,0)</f>
        <v>Patis</v>
      </c>
      <c r="C132">
        <v>2015</v>
      </c>
      <c r="D132">
        <v>172</v>
      </c>
      <c r="E132">
        <v>137</v>
      </c>
      <c r="F132">
        <v>112</v>
      </c>
      <c r="G132">
        <v>120</v>
      </c>
    </row>
    <row r="133" spans="1:7" x14ac:dyDescent="0.35">
      <c r="A133">
        <v>3148608</v>
      </c>
      <c r="B133" t="str">
        <f>VLOOKUP(A133,[1]SAEB!$A:$B,2,0)</f>
        <v>Peçanha</v>
      </c>
      <c r="C133">
        <v>2015</v>
      </c>
      <c r="D133">
        <v>0</v>
      </c>
      <c r="E133">
        <v>0</v>
      </c>
      <c r="F133">
        <v>488</v>
      </c>
      <c r="G133">
        <v>282</v>
      </c>
    </row>
    <row r="134" spans="1:7" x14ac:dyDescent="0.35">
      <c r="A134">
        <v>3148707</v>
      </c>
      <c r="B134" t="str">
        <f>VLOOKUP(A134,[1]SAEB!$A:$B,2,0)</f>
        <v>Pedra Azul</v>
      </c>
      <c r="C134">
        <v>2015</v>
      </c>
      <c r="D134">
        <v>1395</v>
      </c>
      <c r="E134">
        <v>170</v>
      </c>
      <c r="F134">
        <v>163</v>
      </c>
      <c r="G134">
        <v>0</v>
      </c>
    </row>
    <row r="135" spans="1:7" x14ac:dyDescent="0.35">
      <c r="A135">
        <v>3149952</v>
      </c>
      <c r="B135" t="str">
        <f>VLOOKUP(A135,[1]SAEB!$A:$B,2,0)</f>
        <v>Periquito</v>
      </c>
      <c r="C135">
        <v>2015</v>
      </c>
      <c r="D135">
        <v>568</v>
      </c>
      <c r="E135">
        <v>449</v>
      </c>
      <c r="F135">
        <v>0</v>
      </c>
      <c r="G135">
        <v>0</v>
      </c>
    </row>
    <row r="136" spans="1:7" x14ac:dyDescent="0.35">
      <c r="A136">
        <v>3150158</v>
      </c>
      <c r="B136" t="str">
        <f>VLOOKUP(A136,[1]SAEB!$A:$B,2,0)</f>
        <v>Piedade de Caratinga</v>
      </c>
      <c r="C136">
        <v>2015</v>
      </c>
      <c r="D136">
        <v>609</v>
      </c>
      <c r="E136">
        <v>0</v>
      </c>
      <c r="F136">
        <v>91</v>
      </c>
      <c r="G136">
        <v>0</v>
      </c>
    </row>
    <row r="137" spans="1:7" x14ac:dyDescent="0.35">
      <c r="A137">
        <v>3150570</v>
      </c>
      <c r="B137" t="str">
        <f>VLOOKUP(A137,[1]SAEB!$A:$B,2,0)</f>
        <v>Pintópolis</v>
      </c>
      <c r="C137">
        <v>2015</v>
      </c>
      <c r="D137">
        <v>407</v>
      </c>
      <c r="E137">
        <v>0</v>
      </c>
      <c r="F137">
        <v>285</v>
      </c>
      <c r="G137">
        <v>0</v>
      </c>
    </row>
    <row r="138" spans="1:7" x14ac:dyDescent="0.35">
      <c r="A138">
        <v>3151206</v>
      </c>
      <c r="B138" t="str">
        <f>VLOOKUP(A138,[1]SAEB!$A:$B,2,0)</f>
        <v>Pirapora</v>
      </c>
      <c r="C138">
        <v>2015</v>
      </c>
      <c r="D138">
        <v>2864</v>
      </c>
      <c r="E138">
        <v>49</v>
      </c>
    </row>
    <row r="139" spans="1:7" x14ac:dyDescent="0.35">
      <c r="A139">
        <v>3152170</v>
      </c>
      <c r="B139" t="str">
        <f>VLOOKUP(A139,[1]SAEB!$A:$B,2,0)</f>
        <v>Ponto dos Volantes</v>
      </c>
      <c r="C139">
        <v>2015</v>
      </c>
      <c r="D139">
        <v>598</v>
      </c>
      <c r="E139">
        <v>270</v>
      </c>
      <c r="F139">
        <v>539</v>
      </c>
      <c r="G139">
        <v>460</v>
      </c>
    </row>
    <row r="140" spans="1:7" x14ac:dyDescent="0.35">
      <c r="A140">
        <v>3152402</v>
      </c>
      <c r="B140" t="str">
        <f>VLOOKUP(A140,[1]SAEB!$A:$B,2,0)</f>
        <v>Poté</v>
      </c>
      <c r="C140">
        <v>2015</v>
      </c>
      <c r="D140">
        <v>671</v>
      </c>
      <c r="E140">
        <v>297</v>
      </c>
      <c r="F140">
        <v>178</v>
      </c>
      <c r="G140">
        <v>47</v>
      </c>
    </row>
    <row r="141" spans="1:7" x14ac:dyDescent="0.35">
      <c r="A141">
        <v>3153301</v>
      </c>
      <c r="B141" t="str">
        <f>VLOOKUP(A141,[1]SAEB!$A:$B,2,0)</f>
        <v>Presidente Kubitschek</v>
      </c>
      <c r="C141">
        <v>2015</v>
      </c>
      <c r="D141">
        <v>314</v>
      </c>
      <c r="E141">
        <v>0</v>
      </c>
    </row>
    <row r="142" spans="1:7" x14ac:dyDescent="0.35">
      <c r="A142">
        <v>3154309</v>
      </c>
      <c r="B142" t="str">
        <f>VLOOKUP(A142,[1]SAEB!$A:$B,2,0)</f>
        <v>Resplendor</v>
      </c>
      <c r="C142">
        <v>2015</v>
      </c>
      <c r="D142">
        <v>1138</v>
      </c>
      <c r="E142">
        <v>584</v>
      </c>
    </row>
    <row r="143" spans="1:7" x14ac:dyDescent="0.35">
      <c r="A143">
        <v>3155108</v>
      </c>
      <c r="B143" t="str">
        <f>VLOOKUP(A143,[1]SAEB!$A:$B,2,0)</f>
        <v>Rio do Prado</v>
      </c>
      <c r="C143">
        <v>2015</v>
      </c>
      <c r="D143">
        <v>0</v>
      </c>
      <c r="E143">
        <v>0</v>
      </c>
      <c r="F143">
        <v>149</v>
      </c>
      <c r="G143">
        <v>182</v>
      </c>
    </row>
    <row r="144" spans="1:7" x14ac:dyDescent="0.35">
      <c r="A144">
        <v>3155603</v>
      </c>
      <c r="B144" t="str">
        <f>VLOOKUP(A144,[1]SAEB!$A:$B,2,0)</f>
        <v>Rio Pardo de Minas</v>
      </c>
      <c r="C144">
        <v>2015</v>
      </c>
      <c r="D144">
        <v>805</v>
      </c>
      <c r="E144">
        <v>431</v>
      </c>
      <c r="F144">
        <v>582</v>
      </c>
      <c r="G144">
        <v>680</v>
      </c>
    </row>
    <row r="145" spans="1:7" x14ac:dyDescent="0.35">
      <c r="A145">
        <v>3156502</v>
      </c>
      <c r="B145" t="str">
        <f>VLOOKUP(A145,[1]SAEB!$A:$B,2,0)</f>
        <v>Rubelita</v>
      </c>
      <c r="C145">
        <v>2015</v>
      </c>
      <c r="D145">
        <v>121</v>
      </c>
      <c r="E145">
        <v>0</v>
      </c>
      <c r="F145">
        <v>181</v>
      </c>
      <c r="G145">
        <v>0</v>
      </c>
    </row>
    <row r="146" spans="1:7" x14ac:dyDescent="0.35">
      <c r="A146">
        <v>3156601</v>
      </c>
      <c r="B146" t="str">
        <f>VLOOKUP(A146,[1]SAEB!$A:$B,2,0)</f>
        <v>Rubim</v>
      </c>
      <c r="C146">
        <v>2015</v>
      </c>
      <c r="D146">
        <v>559</v>
      </c>
      <c r="E146">
        <v>425</v>
      </c>
      <c r="F146">
        <v>94</v>
      </c>
      <c r="G146">
        <v>0</v>
      </c>
    </row>
    <row r="147" spans="1:7" x14ac:dyDescent="0.35">
      <c r="A147">
        <v>3156809</v>
      </c>
      <c r="B147" t="str">
        <f>VLOOKUP(A147,[1]SAEB!$A:$B,2,0)</f>
        <v>Sabinópolis</v>
      </c>
      <c r="C147">
        <v>2015</v>
      </c>
      <c r="D147">
        <v>258</v>
      </c>
      <c r="E147">
        <v>0</v>
      </c>
      <c r="F147">
        <v>164</v>
      </c>
      <c r="G147">
        <v>0</v>
      </c>
    </row>
    <row r="148" spans="1:7" x14ac:dyDescent="0.35">
      <c r="A148">
        <v>3157005</v>
      </c>
      <c r="B148" t="str">
        <f>VLOOKUP(A148,[1]SAEB!$A:$B,2,0)</f>
        <v>Salinas</v>
      </c>
      <c r="C148">
        <v>2015</v>
      </c>
      <c r="D148">
        <v>517</v>
      </c>
      <c r="E148">
        <v>0</v>
      </c>
      <c r="F148">
        <v>274</v>
      </c>
      <c r="G148">
        <v>121</v>
      </c>
    </row>
    <row r="149" spans="1:7" x14ac:dyDescent="0.35">
      <c r="A149">
        <v>3157104</v>
      </c>
      <c r="B149" t="str">
        <f>VLOOKUP(A149,[1]SAEB!$A:$B,2,0)</f>
        <v>Salto da Divisa</v>
      </c>
      <c r="C149">
        <v>2015</v>
      </c>
      <c r="D149">
        <v>585</v>
      </c>
      <c r="E149">
        <v>0</v>
      </c>
      <c r="F149">
        <v>28</v>
      </c>
      <c r="G149">
        <v>0</v>
      </c>
    </row>
    <row r="150" spans="1:7" x14ac:dyDescent="0.35">
      <c r="A150">
        <v>3157252</v>
      </c>
      <c r="B150" t="str">
        <f>VLOOKUP(A150,[1]SAEB!$A:$B,2,0)</f>
        <v>Santa Bárbara do Leste</v>
      </c>
      <c r="C150">
        <v>2015</v>
      </c>
      <c r="D150">
        <v>155</v>
      </c>
      <c r="E150">
        <v>170</v>
      </c>
      <c r="F150">
        <v>210</v>
      </c>
      <c r="G150">
        <v>87</v>
      </c>
    </row>
    <row r="151" spans="1:7" x14ac:dyDescent="0.35">
      <c r="A151">
        <v>3157377</v>
      </c>
      <c r="B151" t="str">
        <f>VLOOKUP(A151,[1]SAEB!$A:$B,2,0)</f>
        <v>Santa Cruz de Salinas</v>
      </c>
      <c r="C151">
        <v>2015</v>
      </c>
      <c r="D151">
        <v>181</v>
      </c>
      <c r="E151">
        <v>0</v>
      </c>
      <c r="F151">
        <v>206</v>
      </c>
      <c r="G151">
        <v>52</v>
      </c>
    </row>
    <row r="152" spans="1:7" x14ac:dyDescent="0.35">
      <c r="A152">
        <v>3157500</v>
      </c>
      <c r="B152" t="str">
        <f>VLOOKUP(A152,[1]SAEB!$A:$B,2,0)</f>
        <v>Santa Efigênia de Minas</v>
      </c>
      <c r="C152">
        <v>2015</v>
      </c>
      <c r="D152">
        <v>272</v>
      </c>
      <c r="E152">
        <v>0</v>
      </c>
      <c r="F152">
        <v>92</v>
      </c>
      <c r="G152">
        <v>0</v>
      </c>
    </row>
    <row r="153" spans="1:7" x14ac:dyDescent="0.35">
      <c r="A153">
        <v>3157658</v>
      </c>
      <c r="B153" t="str">
        <f>VLOOKUP(A153,[1]SAEB!$A:$B,2,0)</f>
        <v>Santa Helena de Minas</v>
      </c>
      <c r="C153">
        <v>2015</v>
      </c>
      <c r="D153">
        <v>194</v>
      </c>
      <c r="E153">
        <v>0</v>
      </c>
      <c r="F153">
        <v>94</v>
      </c>
      <c r="G153">
        <v>71</v>
      </c>
    </row>
    <row r="154" spans="1:7" x14ac:dyDescent="0.35">
      <c r="A154">
        <v>3158201</v>
      </c>
      <c r="B154" t="str">
        <f>VLOOKUP(A154,[1]SAEB!$A:$B,2,0)</f>
        <v>Santa Maria do Suaçuí</v>
      </c>
      <c r="C154">
        <v>2015</v>
      </c>
      <c r="D154">
        <v>100</v>
      </c>
      <c r="E154">
        <v>44</v>
      </c>
      <c r="F154">
        <v>401</v>
      </c>
      <c r="G154">
        <v>0</v>
      </c>
    </row>
    <row r="155" spans="1:7" x14ac:dyDescent="0.35">
      <c r="A155">
        <v>3159357</v>
      </c>
      <c r="B155" t="str">
        <f>VLOOKUP(A155,[1]SAEB!$A:$B,2,0)</f>
        <v>Santa Rita de Minas</v>
      </c>
      <c r="C155">
        <v>2015</v>
      </c>
      <c r="D155">
        <v>375</v>
      </c>
      <c r="E155">
        <v>0</v>
      </c>
      <c r="F155">
        <v>72</v>
      </c>
      <c r="G155">
        <v>0</v>
      </c>
    </row>
    <row r="156" spans="1:7" x14ac:dyDescent="0.35">
      <c r="A156">
        <v>3159506</v>
      </c>
      <c r="B156" t="str">
        <f>VLOOKUP(A156,[1]SAEB!$A:$B,2,0)</f>
        <v>Santa Rita do Itueto</v>
      </c>
      <c r="C156">
        <v>2015</v>
      </c>
      <c r="D156">
        <v>131</v>
      </c>
      <c r="E156">
        <v>0</v>
      </c>
      <c r="F156">
        <v>179</v>
      </c>
      <c r="G156">
        <v>83</v>
      </c>
    </row>
    <row r="157" spans="1:7" x14ac:dyDescent="0.35">
      <c r="A157">
        <v>3160454</v>
      </c>
      <c r="B157" t="str">
        <f>VLOOKUP(A157,[1]SAEB!$A:$B,2,0)</f>
        <v>Santo Antônio do Retiro</v>
      </c>
      <c r="C157">
        <v>2015</v>
      </c>
      <c r="D157">
        <v>335</v>
      </c>
      <c r="E157">
        <v>274</v>
      </c>
      <c r="F157">
        <v>190</v>
      </c>
      <c r="G157">
        <v>230</v>
      </c>
    </row>
    <row r="158" spans="1:7" x14ac:dyDescent="0.35">
      <c r="A158">
        <v>3160603</v>
      </c>
      <c r="B158" t="str">
        <f>VLOOKUP(A158,[1]SAEB!$A:$B,2,0)</f>
        <v>Santo Hipólito</v>
      </c>
      <c r="C158">
        <v>2015</v>
      </c>
      <c r="D158">
        <v>222</v>
      </c>
      <c r="E158">
        <v>0</v>
      </c>
      <c r="F158">
        <v>8</v>
      </c>
      <c r="G158">
        <v>0</v>
      </c>
    </row>
    <row r="159" spans="1:7" x14ac:dyDescent="0.35">
      <c r="A159">
        <v>3160959</v>
      </c>
      <c r="B159" t="str">
        <f>VLOOKUP(A159,[1]SAEB!$A:$B,2,0)</f>
        <v>São Domingos das Dores</v>
      </c>
      <c r="C159">
        <v>2015</v>
      </c>
      <c r="D159">
        <v>291</v>
      </c>
      <c r="E159">
        <v>0</v>
      </c>
      <c r="F159">
        <v>212</v>
      </c>
      <c r="G159">
        <v>223</v>
      </c>
    </row>
    <row r="160" spans="1:7" x14ac:dyDescent="0.35">
      <c r="A160">
        <v>3161601</v>
      </c>
      <c r="B160" t="str">
        <f>VLOOKUP(A160,[1]SAEB!$A:$B,2,0)</f>
        <v>São Geraldo da Piedade</v>
      </c>
      <c r="C160">
        <v>2015</v>
      </c>
      <c r="D160">
        <v>122</v>
      </c>
      <c r="E160">
        <v>0</v>
      </c>
      <c r="F160">
        <v>210</v>
      </c>
      <c r="G160">
        <v>124</v>
      </c>
    </row>
    <row r="161" spans="1:7" x14ac:dyDescent="0.35">
      <c r="A161">
        <v>3125507</v>
      </c>
      <c r="B161" t="str">
        <f>VLOOKUP(A161,[1]SAEB!$A:$B,2,0)</f>
        <v>São Gonçalo do Rio Preto</v>
      </c>
      <c r="C161">
        <v>2015</v>
      </c>
      <c r="D161">
        <v>233</v>
      </c>
      <c r="E161">
        <v>0</v>
      </c>
    </row>
    <row r="162" spans="1:7" x14ac:dyDescent="0.35">
      <c r="A162">
        <v>3162252</v>
      </c>
      <c r="B162" t="str">
        <f>VLOOKUP(A162,[1]SAEB!$A:$B,2,0)</f>
        <v>São João da Lagoa</v>
      </c>
      <c r="C162">
        <v>2015</v>
      </c>
      <c r="D162">
        <v>267</v>
      </c>
      <c r="E162">
        <v>0</v>
      </c>
      <c r="F162">
        <v>60</v>
      </c>
      <c r="G162">
        <v>73</v>
      </c>
    </row>
    <row r="163" spans="1:7" x14ac:dyDescent="0.35">
      <c r="A163">
        <v>3162401</v>
      </c>
      <c r="B163" t="str">
        <f>VLOOKUP(A163,[1]SAEB!$A:$B,2,0)</f>
        <v>São João da Ponte</v>
      </c>
      <c r="C163">
        <v>2015</v>
      </c>
      <c r="D163">
        <v>278</v>
      </c>
      <c r="E163">
        <v>431</v>
      </c>
      <c r="F163">
        <v>1290</v>
      </c>
      <c r="G163">
        <v>801</v>
      </c>
    </row>
    <row r="164" spans="1:7" x14ac:dyDescent="0.35">
      <c r="A164">
        <v>3162575</v>
      </c>
      <c r="B164" t="str">
        <f>VLOOKUP(A164,[1]SAEB!$A:$B,2,0)</f>
        <v>São João do Manteninha</v>
      </c>
      <c r="C164">
        <v>2015</v>
      </c>
      <c r="D164">
        <v>263</v>
      </c>
      <c r="E164">
        <v>0</v>
      </c>
      <c r="F164">
        <v>145</v>
      </c>
      <c r="G164">
        <v>0</v>
      </c>
    </row>
    <row r="165" spans="1:7" x14ac:dyDescent="0.35">
      <c r="A165">
        <v>3162807</v>
      </c>
      <c r="B165" t="str">
        <f>VLOOKUP(A165,[1]SAEB!$A:$B,2,0)</f>
        <v>São João Evangelista</v>
      </c>
      <c r="C165">
        <v>2015</v>
      </c>
      <c r="D165">
        <v>805</v>
      </c>
      <c r="E165">
        <v>0</v>
      </c>
      <c r="F165">
        <v>273</v>
      </c>
      <c r="G165">
        <v>90</v>
      </c>
    </row>
    <row r="166" spans="1:7" x14ac:dyDescent="0.35">
      <c r="A166">
        <v>3163508</v>
      </c>
      <c r="B166" t="str">
        <f>VLOOKUP(A166,[1]SAEB!$A:$B,2,0)</f>
        <v>São José do Jacuri</v>
      </c>
      <c r="C166">
        <v>2015</v>
      </c>
      <c r="F166">
        <v>197</v>
      </c>
      <c r="G166">
        <v>143</v>
      </c>
    </row>
    <row r="167" spans="1:7" x14ac:dyDescent="0.35">
      <c r="A167">
        <v>3164100</v>
      </c>
      <c r="B167" t="str">
        <f>VLOOKUP(A167,[1]SAEB!$A:$B,2,0)</f>
        <v>São Pedro do Suaçuí</v>
      </c>
      <c r="C167">
        <v>2015</v>
      </c>
      <c r="D167">
        <v>266</v>
      </c>
      <c r="E167">
        <v>0</v>
      </c>
      <c r="F167">
        <v>69</v>
      </c>
      <c r="G167">
        <v>0</v>
      </c>
    </row>
    <row r="168" spans="1:7" x14ac:dyDescent="0.35">
      <c r="A168">
        <v>3164472</v>
      </c>
      <c r="B168" t="str">
        <f>VLOOKUP(A168,[1]SAEB!$A:$B,2,0)</f>
        <v>São Sebastião do Anta</v>
      </c>
      <c r="C168">
        <v>2015</v>
      </c>
      <c r="D168">
        <v>487</v>
      </c>
      <c r="E168">
        <v>295</v>
      </c>
      <c r="F168">
        <v>29</v>
      </c>
      <c r="G168">
        <v>0</v>
      </c>
    </row>
    <row r="169" spans="1:7" x14ac:dyDescent="0.35">
      <c r="A169">
        <v>3165503</v>
      </c>
      <c r="B169" t="str">
        <f>VLOOKUP(A169,[1]SAEB!$A:$B,2,0)</f>
        <v>Sardoá</v>
      </c>
      <c r="C169">
        <v>2015</v>
      </c>
      <c r="D169">
        <v>199</v>
      </c>
      <c r="E169">
        <v>0</v>
      </c>
      <c r="F169">
        <v>178</v>
      </c>
      <c r="G169">
        <v>195</v>
      </c>
    </row>
    <row r="170" spans="1:7" x14ac:dyDescent="0.35">
      <c r="A170">
        <v>3165909</v>
      </c>
      <c r="B170" t="str">
        <f>VLOOKUP(A170,[1]SAEB!$A:$B,2,0)</f>
        <v>Senador Modestino Gonçalves</v>
      </c>
      <c r="C170">
        <v>2015</v>
      </c>
      <c r="D170">
        <v>208</v>
      </c>
      <c r="E170">
        <v>0</v>
      </c>
      <c r="F170">
        <v>114</v>
      </c>
      <c r="G170">
        <v>0</v>
      </c>
    </row>
    <row r="171" spans="1:7" x14ac:dyDescent="0.35">
      <c r="A171">
        <v>3166105</v>
      </c>
      <c r="B171" t="str">
        <f>VLOOKUP(A171,[1]SAEB!$A:$B,2,0)</f>
        <v>Senhora do Porto</v>
      </c>
      <c r="C171">
        <v>2015</v>
      </c>
      <c r="D171">
        <v>292</v>
      </c>
      <c r="E171">
        <v>0</v>
      </c>
      <c r="F171">
        <v>23</v>
      </c>
      <c r="G171">
        <v>0</v>
      </c>
    </row>
    <row r="172" spans="1:7" x14ac:dyDescent="0.35">
      <c r="A172">
        <v>3166709</v>
      </c>
      <c r="B172" t="str">
        <f>VLOOKUP(A172,[1]SAEB!$A:$B,2,0)</f>
        <v>Serra dos Aimorés</v>
      </c>
      <c r="C172">
        <v>2015</v>
      </c>
      <c r="D172">
        <v>328</v>
      </c>
      <c r="E172">
        <v>0</v>
      </c>
      <c r="F172">
        <v>122</v>
      </c>
      <c r="G172">
        <v>26</v>
      </c>
    </row>
    <row r="173" spans="1:7" x14ac:dyDescent="0.35">
      <c r="A173">
        <v>3166956</v>
      </c>
      <c r="B173" t="str">
        <f>VLOOKUP(A173,[1]SAEB!$A:$B,2,0)</f>
        <v>Serranópolis de Minas</v>
      </c>
      <c r="C173">
        <v>2015</v>
      </c>
      <c r="D173">
        <v>0</v>
      </c>
      <c r="E173">
        <v>0</v>
      </c>
      <c r="F173">
        <v>193</v>
      </c>
      <c r="G173">
        <v>136</v>
      </c>
    </row>
    <row r="174" spans="1:7" x14ac:dyDescent="0.35">
      <c r="A174">
        <v>3168002</v>
      </c>
      <c r="B174" t="str">
        <f>VLOOKUP(A174,[1]SAEB!$A:$B,2,0)</f>
        <v>Taiobeiras</v>
      </c>
      <c r="C174">
        <v>2015</v>
      </c>
      <c r="D174">
        <v>939</v>
      </c>
      <c r="E174">
        <v>250</v>
      </c>
      <c r="F174">
        <v>133</v>
      </c>
      <c r="G174">
        <v>98</v>
      </c>
    </row>
    <row r="175" spans="1:7" x14ac:dyDescent="0.35">
      <c r="A175">
        <v>3168051</v>
      </c>
      <c r="B175" t="str">
        <f>VLOOKUP(A175,[1]SAEB!$A:$B,2,0)</f>
        <v>Taparuba</v>
      </c>
      <c r="C175">
        <v>2015</v>
      </c>
      <c r="D175">
        <v>149</v>
      </c>
      <c r="E175">
        <v>0</v>
      </c>
      <c r="F175">
        <v>91</v>
      </c>
      <c r="G175">
        <v>49</v>
      </c>
    </row>
    <row r="176" spans="1:7" x14ac:dyDescent="0.35">
      <c r="A176">
        <v>3168408</v>
      </c>
      <c r="B176" t="str">
        <f>VLOOKUP(A176,[1]SAEB!$A:$B,2,0)</f>
        <v>Tarumirim</v>
      </c>
      <c r="C176">
        <v>2015</v>
      </c>
      <c r="D176">
        <v>234</v>
      </c>
      <c r="E176">
        <v>126</v>
      </c>
      <c r="F176">
        <v>43</v>
      </c>
      <c r="G176">
        <v>13</v>
      </c>
    </row>
    <row r="177" spans="1:7" x14ac:dyDescent="0.35">
      <c r="A177">
        <v>3168606</v>
      </c>
      <c r="B177" t="str">
        <f>VLOOKUP(A177,[1]SAEB!$A:$B,2,0)</f>
        <v>Teófilo Otoni</v>
      </c>
      <c r="C177">
        <v>2015</v>
      </c>
      <c r="D177">
        <v>2958</v>
      </c>
      <c r="E177">
        <v>1531</v>
      </c>
      <c r="F177">
        <v>1161</v>
      </c>
      <c r="G177">
        <v>303</v>
      </c>
    </row>
    <row r="178" spans="1:7" x14ac:dyDescent="0.35">
      <c r="A178">
        <v>3169505</v>
      </c>
      <c r="B178" t="str">
        <f>VLOOKUP(A178,[1]SAEB!$A:$B,2,0)</f>
        <v>Tumiritinga</v>
      </c>
      <c r="C178">
        <v>2015</v>
      </c>
      <c r="D178">
        <v>466</v>
      </c>
      <c r="E178">
        <v>0</v>
      </c>
      <c r="F178">
        <v>22</v>
      </c>
      <c r="G178">
        <v>0</v>
      </c>
    </row>
    <row r="179" spans="1:7" x14ac:dyDescent="0.35">
      <c r="A179">
        <v>3169703</v>
      </c>
      <c r="B179" t="str">
        <f>VLOOKUP(A179,[1]SAEB!$A:$B,2,0)</f>
        <v>Turmalina</v>
      </c>
      <c r="C179">
        <v>2015</v>
      </c>
      <c r="D179">
        <v>261</v>
      </c>
      <c r="E179">
        <v>0</v>
      </c>
      <c r="F179">
        <v>259</v>
      </c>
      <c r="G179">
        <v>308</v>
      </c>
    </row>
    <row r="180" spans="1:7" x14ac:dyDescent="0.35">
      <c r="A180">
        <v>3170057</v>
      </c>
      <c r="B180" t="str">
        <f>VLOOKUP(A180,[1]SAEB!$A:$B,2,0)</f>
        <v>Ubaporanga</v>
      </c>
      <c r="C180">
        <v>2015</v>
      </c>
      <c r="D180">
        <v>361</v>
      </c>
      <c r="E180">
        <v>0</v>
      </c>
      <c r="F180">
        <v>63</v>
      </c>
      <c r="G180">
        <v>0</v>
      </c>
    </row>
    <row r="181" spans="1:7" x14ac:dyDescent="0.35">
      <c r="A181">
        <v>3170305</v>
      </c>
      <c r="B181" t="str">
        <f>VLOOKUP(A181,[1]SAEB!$A:$B,2,0)</f>
        <v>Umburatiba</v>
      </c>
      <c r="C181">
        <v>2015</v>
      </c>
      <c r="D181">
        <v>161</v>
      </c>
      <c r="E181">
        <v>0</v>
      </c>
      <c r="F181">
        <v>93</v>
      </c>
      <c r="G181">
        <v>84</v>
      </c>
    </row>
    <row r="182" spans="1:7" x14ac:dyDescent="0.35">
      <c r="A182">
        <v>3170479</v>
      </c>
      <c r="B182" t="str">
        <f>VLOOKUP(A182,[1]SAEB!$A:$B,2,0)</f>
        <v>Uruana de Minas</v>
      </c>
      <c r="C182">
        <v>2015</v>
      </c>
      <c r="D182">
        <v>314</v>
      </c>
      <c r="E182">
        <v>294</v>
      </c>
    </row>
    <row r="183" spans="1:7" x14ac:dyDescent="0.35">
      <c r="A183">
        <v>3170529</v>
      </c>
      <c r="B183" t="str">
        <f>VLOOKUP(A183,[1]SAEB!$A:$B,2,0)</f>
        <v>Urucuia</v>
      </c>
      <c r="C183">
        <v>2015</v>
      </c>
      <c r="D183">
        <v>115</v>
      </c>
      <c r="E183">
        <v>240</v>
      </c>
      <c r="F183">
        <v>305</v>
      </c>
      <c r="G183">
        <v>297</v>
      </c>
    </row>
    <row r="184" spans="1:7" x14ac:dyDescent="0.35">
      <c r="A184">
        <v>3170651</v>
      </c>
      <c r="B184" t="str">
        <f>VLOOKUP(A184,[1]SAEB!$A:$B,2,0)</f>
        <v>Vargem Grande do Rio Pardo</v>
      </c>
      <c r="C184">
        <v>2015</v>
      </c>
      <c r="D184">
        <v>225</v>
      </c>
      <c r="E184">
        <v>0</v>
      </c>
      <c r="F184">
        <v>122</v>
      </c>
      <c r="G184">
        <v>0</v>
      </c>
    </row>
    <row r="185" spans="1:7" x14ac:dyDescent="0.35">
      <c r="A185">
        <v>3170800</v>
      </c>
      <c r="B185" t="str">
        <f>VLOOKUP(A185,[1]SAEB!$A:$B,2,0)</f>
        <v>Várzea da Palma</v>
      </c>
      <c r="C185">
        <v>2015</v>
      </c>
      <c r="D185">
        <v>1706</v>
      </c>
      <c r="E185">
        <v>0</v>
      </c>
      <c r="F185">
        <v>255</v>
      </c>
      <c r="G185">
        <v>132</v>
      </c>
    </row>
    <row r="186" spans="1:7" x14ac:dyDescent="0.35">
      <c r="A186">
        <v>3171071</v>
      </c>
      <c r="B186" t="str">
        <f>VLOOKUP(A186,[1]SAEB!$A:$B,2,0)</f>
        <v>Veredinha</v>
      </c>
      <c r="C186">
        <v>2015</v>
      </c>
      <c r="D186">
        <v>383</v>
      </c>
      <c r="E186">
        <v>0</v>
      </c>
      <c r="F186">
        <v>31</v>
      </c>
      <c r="G186">
        <v>0</v>
      </c>
    </row>
    <row r="187" spans="1:7" x14ac:dyDescent="0.35">
      <c r="A187">
        <v>3171600</v>
      </c>
      <c r="B187" t="str">
        <f>VLOOKUP(A187,[1]SAEB!$A:$B,2,0)</f>
        <v>Virgem da Lapa</v>
      </c>
      <c r="C187">
        <v>2015</v>
      </c>
      <c r="D187">
        <v>0</v>
      </c>
      <c r="E187">
        <v>0</v>
      </c>
      <c r="F187">
        <v>557</v>
      </c>
      <c r="G187">
        <v>0</v>
      </c>
    </row>
    <row r="188" spans="1:7" x14ac:dyDescent="0.35">
      <c r="A188">
        <v>3171808</v>
      </c>
      <c r="B188" t="str">
        <f>VLOOKUP(A188,[1]SAEB!$A:$B,2,0)</f>
        <v>Virginópolis</v>
      </c>
      <c r="C188">
        <v>2015</v>
      </c>
      <c r="D188">
        <v>404</v>
      </c>
      <c r="E188">
        <v>0</v>
      </c>
      <c r="F188">
        <v>262</v>
      </c>
      <c r="G188">
        <v>0</v>
      </c>
    </row>
    <row r="189" spans="1:7" x14ac:dyDescent="0.35">
      <c r="A189">
        <v>3171907</v>
      </c>
      <c r="B189" t="str">
        <f>VLOOKUP(A189,[1]SAEB!$A:$B,2,0)</f>
        <v>Virgolândia</v>
      </c>
      <c r="C189">
        <v>2015</v>
      </c>
      <c r="D189">
        <v>325</v>
      </c>
      <c r="E189">
        <v>0</v>
      </c>
    </row>
    <row r="190" spans="1:7" x14ac:dyDescent="0.35">
      <c r="A190">
        <v>3101003</v>
      </c>
      <c r="B190" t="str">
        <f>VLOOKUP(A190,[1]SAEB!$A:$B,2,0)</f>
        <v>Águas Vermelhas</v>
      </c>
      <c r="C190">
        <v>2016</v>
      </c>
      <c r="D190">
        <v>328</v>
      </c>
      <c r="E190">
        <v>0</v>
      </c>
      <c r="F190">
        <v>74</v>
      </c>
      <c r="G190">
        <v>1</v>
      </c>
    </row>
    <row r="191" spans="1:7" x14ac:dyDescent="0.35">
      <c r="A191">
        <v>3101102</v>
      </c>
      <c r="B191" t="str">
        <f>VLOOKUP(A191,[1]SAEB!$A:$B,2,0)</f>
        <v>Aimorés</v>
      </c>
      <c r="C191">
        <v>2016</v>
      </c>
      <c r="D191">
        <v>715</v>
      </c>
      <c r="E191">
        <v>498</v>
      </c>
      <c r="F191">
        <v>78</v>
      </c>
      <c r="G191">
        <v>0</v>
      </c>
    </row>
    <row r="192" spans="1:7" x14ac:dyDescent="0.35">
      <c r="A192">
        <v>3101706</v>
      </c>
      <c r="B192" t="str">
        <f>VLOOKUP(A192,[1]SAEB!$A:$B,2,0)</f>
        <v>Almenara</v>
      </c>
      <c r="C192">
        <v>2016</v>
      </c>
      <c r="D192">
        <v>2385</v>
      </c>
      <c r="E192">
        <v>634</v>
      </c>
      <c r="F192">
        <v>534</v>
      </c>
      <c r="G192">
        <v>278</v>
      </c>
    </row>
    <row r="193" spans="1:7" x14ac:dyDescent="0.35">
      <c r="A193">
        <v>3101805</v>
      </c>
      <c r="B193" t="str">
        <f>VLOOKUP(A193,[1]SAEB!$A:$B,2,0)</f>
        <v>Alpercata</v>
      </c>
      <c r="C193">
        <v>2016</v>
      </c>
      <c r="D193">
        <v>461</v>
      </c>
      <c r="E193">
        <v>238</v>
      </c>
      <c r="F193">
        <v>80</v>
      </c>
      <c r="G193">
        <v>0</v>
      </c>
    </row>
    <row r="194" spans="1:7" x14ac:dyDescent="0.35">
      <c r="A194">
        <v>3102852</v>
      </c>
      <c r="B194" t="str">
        <f>VLOOKUP(A194,[1]SAEB!$A:$B,2,0)</f>
        <v>Angelândia</v>
      </c>
      <c r="C194">
        <v>2016</v>
      </c>
      <c r="F194">
        <v>506</v>
      </c>
      <c r="G194">
        <v>0</v>
      </c>
    </row>
    <row r="195" spans="1:7" x14ac:dyDescent="0.35">
      <c r="A195">
        <v>3103405</v>
      </c>
      <c r="B195" t="str">
        <f>VLOOKUP(A195,[1]SAEB!$A:$B,2,0)</f>
        <v>Araçuaí</v>
      </c>
      <c r="C195">
        <v>2016</v>
      </c>
      <c r="D195">
        <v>286</v>
      </c>
      <c r="E195">
        <v>0</v>
      </c>
      <c r="F195">
        <v>457</v>
      </c>
      <c r="G195">
        <v>362</v>
      </c>
    </row>
    <row r="196" spans="1:7" x14ac:dyDescent="0.35">
      <c r="A196">
        <v>3104452</v>
      </c>
      <c r="B196" t="str">
        <f>VLOOKUP(A196,[1]SAEB!$A:$B,2,0)</f>
        <v>Aricanduva</v>
      </c>
      <c r="C196">
        <v>2016</v>
      </c>
      <c r="D196">
        <v>225</v>
      </c>
      <c r="E196">
        <v>0</v>
      </c>
      <c r="F196">
        <v>51</v>
      </c>
      <c r="G196">
        <v>0</v>
      </c>
    </row>
    <row r="197" spans="1:7" x14ac:dyDescent="0.35">
      <c r="A197">
        <v>3104502</v>
      </c>
      <c r="B197" t="str">
        <f>VLOOKUP(A197,[1]SAEB!$A:$B,2,0)</f>
        <v>Arinos</v>
      </c>
      <c r="C197">
        <v>2016</v>
      </c>
      <c r="D197">
        <v>412</v>
      </c>
      <c r="E197">
        <v>0</v>
      </c>
      <c r="F197">
        <v>393</v>
      </c>
      <c r="G197">
        <v>263</v>
      </c>
    </row>
    <row r="198" spans="1:7" x14ac:dyDescent="0.35">
      <c r="A198">
        <v>3104700</v>
      </c>
      <c r="B198" t="str">
        <f>VLOOKUP(A198,[1]SAEB!$A:$B,2,0)</f>
        <v>Ataléia</v>
      </c>
      <c r="C198">
        <v>2016</v>
      </c>
      <c r="D198">
        <v>222</v>
      </c>
      <c r="E198">
        <v>57</v>
      </c>
      <c r="F198">
        <v>229</v>
      </c>
      <c r="G198">
        <v>0</v>
      </c>
    </row>
    <row r="199" spans="1:7" x14ac:dyDescent="0.35">
      <c r="A199">
        <v>3105202</v>
      </c>
      <c r="B199" t="str">
        <f>VLOOKUP(A199,[1]SAEB!$A:$B,2,0)</f>
        <v>Bandeira</v>
      </c>
      <c r="C199">
        <v>2016</v>
      </c>
      <c r="D199">
        <v>250</v>
      </c>
      <c r="E199">
        <v>0</v>
      </c>
      <c r="F199">
        <v>88</v>
      </c>
      <c r="G199">
        <v>69</v>
      </c>
    </row>
    <row r="200" spans="1:7" x14ac:dyDescent="0.35">
      <c r="A200">
        <v>3106655</v>
      </c>
      <c r="B200" t="str">
        <f>VLOOKUP(A200,[1]SAEB!$A:$B,2,0)</f>
        <v>Berizal</v>
      </c>
      <c r="C200">
        <v>2016</v>
      </c>
      <c r="D200">
        <v>274</v>
      </c>
      <c r="E200">
        <v>0</v>
      </c>
      <c r="F200">
        <v>24</v>
      </c>
      <c r="G200">
        <v>0</v>
      </c>
    </row>
    <row r="201" spans="1:7" x14ac:dyDescent="0.35">
      <c r="A201">
        <v>3107307</v>
      </c>
      <c r="B201" t="str">
        <f>VLOOKUP(A201,[1]SAEB!$A:$B,2,0)</f>
        <v>Bocaiúva</v>
      </c>
      <c r="C201">
        <v>2016</v>
      </c>
      <c r="D201">
        <v>576</v>
      </c>
      <c r="E201">
        <v>407</v>
      </c>
      <c r="F201">
        <v>365</v>
      </c>
      <c r="G201">
        <v>199</v>
      </c>
    </row>
    <row r="202" spans="1:7" x14ac:dyDescent="0.35">
      <c r="A202">
        <v>3108206</v>
      </c>
      <c r="B202" t="str">
        <f>VLOOKUP(A202,[1]SAEB!$A:$B,2,0)</f>
        <v>Bonfinópolis de Minas</v>
      </c>
      <c r="C202">
        <v>2016</v>
      </c>
      <c r="D202">
        <v>297</v>
      </c>
      <c r="E202">
        <v>196</v>
      </c>
      <c r="F202">
        <v>36</v>
      </c>
      <c r="G202">
        <v>0</v>
      </c>
    </row>
    <row r="203" spans="1:7" x14ac:dyDescent="0.35">
      <c r="A203">
        <v>3108602</v>
      </c>
      <c r="B203" t="str">
        <f>VLOOKUP(A203,[1]SAEB!$A:$B,2,0)</f>
        <v>Brasília de Minas</v>
      </c>
      <c r="C203">
        <v>2016</v>
      </c>
      <c r="D203">
        <v>0</v>
      </c>
      <c r="E203">
        <v>198</v>
      </c>
      <c r="F203">
        <v>448</v>
      </c>
      <c r="G203">
        <v>196</v>
      </c>
    </row>
    <row r="204" spans="1:7" x14ac:dyDescent="0.35">
      <c r="A204">
        <v>3109204</v>
      </c>
      <c r="B204" t="str">
        <f>VLOOKUP(A204,[1]SAEB!$A:$B,2,0)</f>
        <v>Buenópolis</v>
      </c>
      <c r="C204">
        <v>2016</v>
      </c>
      <c r="D204">
        <v>532</v>
      </c>
      <c r="E204">
        <v>0</v>
      </c>
      <c r="F204">
        <v>67</v>
      </c>
      <c r="G204">
        <v>0</v>
      </c>
    </row>
    <row r="205" spans="1:7" x14ac:dyDescent="0.35">
      <c r="A205">
        <v>3109402</v>
      </c>
      <c r="B205" t="str">
        <f>VLOOKUP(A205,[1]SAEB!$A:$B,2,0)</f>
        <v>Buritizeiro</v>
      </c>
      <c r="C205">
        <v>2016</v>
      </c>
      <c r="D205">
        <v>912</v>
      </c>
      <c r="E205">
        <v>0</v>
      </c>
      <c r="F205">
        <v>165</v>
      </c>
      <c r="G205">
        <v>0</v>
      </c>
    </row>
    <row r="206" spans="1:7" x14ac:dyDescent="0.35">
      <c r="A206">
        <v>3102704</v>
      </c>
      <c r="B206" t="str">
        <f>VLOOKUP(A206,[1]SAEB!$A:$B,2,0)</f>
        <v>Cachoeira de Pajeú</v>
      </c>
      <c r="C206">
        <v>2016</v>
      </c>
      <c r="D206">
        <v>272</v>
      </c>
      <c r="E206">
        <v>0</v>
      </c>
      <c r="F206">
        <v>420</v>
      </c>
      <c r="G206">
        <v>137</v>
      </c>
    </row>
    <row r="207" spans="1:7" x14ac:dyDescent="0.35">
      <c r="A207">
        <v>3110806</v>
      </c>
      <c r="B207" t="str">
        <f>VLOOKUP(A207,[1]SAEB!$A:$B,2,0)</f>
        <v>Campanário</v>
      </c>
      <c r="C207">
        <v>2016</v>
      </c>
      <c r="D207">
        <v>271</v>
      </c>
      <c r="E207">
        <v>0</v>
      </c>
    </row>
    <row r="208" spans="1:7" x14ac:dyDescent="0.35">
      <c r="A208">
        <v>3111150</v>
      </c>
      <c r="B208" t="str">
        <f>VLOOKUP(A208,[1]SAEB!$A:$B,2,0)</f>
        <v>Campo Azul</v>
      </c>
      <c r="C208">
        <v>2016</v>
      </c>
      <c r="D208">
        <v>214</v>
      </c>
      <c r="E208">
        <v>0</v>
      </c>
      <c r="F208">
        <v>98</v>
      </c>
      <c r="G208">
        <v>67</v>
      </c>
    </row>
    <row r="209" spans="1:7" x14ac:dyDescent="0.35">
      <c r="A209">
        <v>3112059</v>
      </c>
      <c r="B209" t="str">
        <f>VLOOKUP(A209,[1]SAEB!$A:$B,2,0)</f>
        <v>Cantagalo</v>
      </c>
      <c r="C209">
        <v>2016</v>
      </c>
      <c r="D209">
        <v>272</v>
      </c>
      <c r="E209">
        <v>0</v>
      </c>
      <c r="F209">
        <v>81</v>
      </c>
      <c r="G209">
        <v>0</v>
      </c>
    </row>
    <row r="210" spans="1:7" x14ac:dyDescent="0.35">
      <c r="A210">
        <v>3112307</v>
      </c>
      <c r="B210" t="str">
        <f>VLOOKUP(A210,[1]SAEB!$A:$B,2,0)</f>
        <v>Capelinha</v>
      </c>
      <c r="C210">
        <v>2016</v>
      </c>
      <c r="D210">
        <v>0</v>
      </c>
      <c r="E210">
        <v>0</v>
      </c>
      <c r="F210">
        <v>1018</v>
      </c>
      <c r="G210">
        <v>0</v>
      </c>
    </row>
    <row r="211" spans="1:7" x14ac:dyDescent="0.35">
      <c r="A211">
        <v>3112703</v>
      </c>
      <c r="B211" t="str">
        <f>VLOOKUP(A211,[1]SAEB!$A:$B,2,0)</f>
        <v>Capitão Enéas</v>
      </c>
      <c r="C211">
        <v>2016</v>
      </c>
      <c r="D211">
        <v>460</v>
      </c>
      <c r="E211">
        <v>304</v>
      </c>
      <c r="F211">
        <v>113</v>
      </c>
      <c r="G211">
        <v>49</v>
      </c>
    </row>
    <row r="212" spans="1:7" x14ac:dyDescent="0.35">
      <c r="A212">
        <v>3113008</v>
      </c>
      <c r="B212" t="str">
        <f>VLOOKUP(A212,[1]SAEB!$A:$B,2,0)</f>
        <v>Caraí</v>
      </c>
      <c r="C212">
        <v>2016</v>
      </c>
      <c r="D212">
        <v>85</v>
      </c>
      <c r="E212">
        <v>198</v>
      </c>
      <c r="F212">
        <v>973</v>
      </c>
      <c r="G212">
        <v>421</v>
      </c>
    </row>
    <row r="213" spans="1:7" x14ac:dyDescent="0.35">
      <c r="A213">
        <v>3113503</v>
      </c>
      <c r="B213" t="str">
        <f>VLOOKUP(A213,[1]SAEB!$A:$B,2,0)</f>
        <v>Carbonita</v>
      </c>
      <c r="C213">
        <v>2016</v>
      </c>
      <c r="D213">
        <v>330</v>
      </c>
      <c r="E213">
        <v>0</v>
      </c>
      <c r="F213">
        <v>108</v>
      </c>
      <c r="G213">
        <v>134</v>
      </c>
    </row>
    <row r="214" spans="1:7" x14ac:dyDescent="0.35">
      <c r="A214">
        <v>3113701</v>
      </c>
      <c r="B214" t="str">
        <f>VLOOKUP(A214,[1]SAEB!$A:$B,2,0)</f>
        <v>Carlos Chagas</v>
      </c>
      <c r="C214">
        <v>2016</v>
      </c>
      <c r="D214">
        <v>934</v>
      </c>
      <c r="E214">
        <v>222</v>
      </c>
      <c r="F214">
        <v>334</v>
      </c>
      <c r="G214">
        <v>151</v>
      </c>
    </row>
    <row r="215" spans="1:7" x14ac:dyDescent="0.35">
      <c r="A215">
        <v>3113800</v>
      </c>
      <c r="B215" t="str">
        <f>VLOOKUP(A215,[1]SAEB!$A:$B,2,0)</f>
        <v>Carmésia</v>
      </c>
      <c r="C215">
        <v>2016</v>
      </c>
      <c r="D215">
        <v>155</v>
      </c>
      <c r="E215">
        <v>160</v>
      </c>
    </row>
    <row r="216" spans="1:7" x14ac:dyDescent="0.35">
      <c r="A216">
        <v>3115458</v>
      </c>
      <c r="B216" t="str">
        <f>VLOOKUP(A216,[1]SAEB!$A:$B,2,0)</f>
        <v>Catuji</v>
      </c>
      <c r="C216">
        <v>2016</v>
      </c>
      <c r="D216">
        <v>313</v>
      </c>
      <c r="E216">
        <v>0</v>
      </c>
      <c r="F216">
        <v>342</v>
      </c>
      <c r="G216">
        <v>0</v>
      </c>
    </row>
    <row r="217" spans="1:7" x14ac:dyDescent="0.35">
      <c r="A217">
        <v>3115474</v>
      </c>
      <c r="B217" t="str">
        <f>VLOOKUP(A217,[1]SAEB!$A:$B,2,0)</f>
        <v>Catuti</v>
      </c>
      <c r="C217">
        <v>2016</v>
      </c>
      <c r="D217">
        <v>162</v>
      </c>
      <c r="E217">
        <v>0</v>
      </c>
      <c r="F217">
        <v>104</v>
      </c>
      <c r="G217">
        <v>82</v>
      </c>
    </row>
    <row r="218" spans="1:7" x14ac:dyDescent="0.35">
      <c r="A218">
        <v>3116100</v>
      </c>
      <c r="B218" t="str">
        <f>VLOOKUP(A218,[1]SAEB!$A:$B,2,0)</f>
        <v>Chapada do Norte</v>
      </c>
      <c r="C218">
        <v>2016</v>
      </c>
      <c r="D218">
        <v>224</v>
      </c>
      <c r="E218">
        <v>0</v>
      </c>
      <c r="F218">
        <v>338</v>
      </c>
      <c r="G218">
        <v>0</v>
      </c>
    </row>
    <row r="219" spans="1:7" x14ac:dyDescent="0.35">
      <c r="A219">
        <v>3116159</v>
      </c>
      <c r="B219" t="str">
        <f>VLOOKUP(A219,[1]SAEB!$A:$B,2,0)</f>
        <v>Chapada Gaúcha</v>
      </c>
      <c r="C219">
        <v>2016</v>
      </c>
      <c r="D219">
        <v>433</v>
      </c>
      <c r="E219">
        <v>112</v>
      </c>
      <c r="F219">
        <v>380</v>
      </c>
      <c r="G219">
        <v>294</v>
      </c>
    </row>
    <row r="220" spans="1:7" x14ac:dyDescent="0.35">
      <c r="A220">
        <v>3116506</v>
      </c>
      <c r="B220" t="str">
        <f>VLOOKUP(A220,[1]SAEB!$A:$B,2,0)</f>
        <v>Claro dos Poções</v>
      </c>
      <c r="C220">
        <v>2016</v>
      </c>
      <c r="D220">
        <v>381</v>
      </c>
      <c r="E220">
        <v>0</v>
      </c>
      <c r="F220">
        <v>19</v>
      </c>
      <c r="G220">
        <v>17</v>
      </c>
    </row>
    <row r="221" spans="1:7" x14ac:dyDescent="0.35">
      <c r="A221">
        <v>3116803</v>
      </c>
      <c r="B221" t="str">
        <f>VLOOKUP(A221,[1]SAEB!$A:$B,2,0)</f>
        <v>Coluna</v>
      </c>
      <c r="C221">
        <v>2016</v>
      </c>
      <c r="D221">
        <v>120</v>
      </c>
      <c r="E221">
        <v>0</v>
      </c>
      <c r="F221">
        <v>291</v>
      </c>
      <c r="G221">
        <v>0</v>
      </c>
    </row>
    <row r="222" spans="1:7" x14ac:dyDescent="0.35">
      <c r="A222">
        <v>3117009</v>
      </c>
      <c r="B222" t="str">
        <f>VLOOKUP(A222,[1]SAEB!$A:$B,2,0)</f>
        <v>Comercinho</v>
      </c>
      <c r="C222">
        <v>2016</v>
      </c>
      <c r="D222">
        <v>298</v>
      </c>
      <c r="E222">
        <v>0</v>
      </c>
      <c r="F222">
        <v>197</v>
      </c>
      <c r="G222">
        <v>104</v>
      </c>
    </row>
    <row r="223" spans="1:7" x14ac:dyDescent="0.35">
      <c r="A223">
        <v>3118403</v>
      </c>
      <c r="B223" t="str">
        <f>VLOOKUP(A223,[1]SAEB!$A:$B,2,0)</f>
        <v>Conselheiro Pena</v>
      </c>
      <c r="C223">
        <v>2016</v>
      </c>
      <c r="D223">
        <v>843</v>
      </c>
      <c r="E223">
        <v>93</v>
      </c>
      <c r="F223">
        <v>92</v>
      </c>
      <c r="G223">
        <v>62</v>
      </c>
    </row>
    <row r="224" spans="1:7" x14ac:dyDescent="0.35">
      <c r="A224">
        <v>3119104</v>
      </c>
      <c r="B224" t="str">
        <f>VLOOKUP(A224,[1]SAEB!$A:$B,2,0)</f>
        <v>Corinto</v>
      </c>
      <c r="C224">
        <v>2016</v>
      </c>
      <c r="D224">
        <v>1479</v>
      </c>
      <c r="E224">
        <v>425</v>
      </c>
      <c r="F224">
        <v>14</v>
      </c>
      <c r="G224">
        <v>0</v>
      </c>
    </row>
    <row r="225" spans="1:7" x14ac:dyDescent="0.35">
      <c r="A225">
        <v>3119203</v>
      </c>
      <c r="B225" t="str">
        <f>VLOOKUP(A225,[1]SAEB!$A:$B,2,0)</f>
        <v>Coroaci</v>
      </c>
      <c r="C225">
        <v>2016</v>
      </c>
      <c r="D225">
        <v>410</v>
      </c>
      <c r="E225">
        <v>67</v>
      </c>
      <c r="F225">
        <v>233</v>
      </c>
      <c r="G225">
        <v>173</v>
      </c>
    </row>
    <row r="226" spans="1:7" x14ac:dyDescent="0.35">
      <c r="A226">
        <v>3119500</v>
      </c>
      <c r="B226" t="str">
        <f>VLOOKUP(A226,[1]SAEB!$A:$B,2,0)</f>
        <v>Coronel Murta</v>
      </c>
      <c r="C226">
        <v>2016</v>
      </c>
      <c r="D226">
        <v>454</v>
      </c>
      <c r="E226">
        <v>282</v>
      </c>
      <c r="F226">
        <v>53</v>
      </c>
      <c r="G226">
        <v>0</v>
      </c>
    </row>
    <row r="227" spans="1:7" x14ac:dyDescent="0.35">
      <c r="A227">
        <v>3120151</v>
      </c>
      <c r="B227" t="str">
        <f>VLOOKUP(A227,[1]SAEB!$A:$B,2,0)</f>
        <v>Crisólita</v>
      </c>
      <c r="C227">
        <v>2016</v>
      </c>
      <c r="D227">
        <v>440</v>
      </c>
      <c r="E227">
        <v>188</v>
      </c>
      <c r="F227">
        <v>12</v>
      </c>
      <c r="G227">
        <v>0</v>
      </c>
    </row>
    <row r="228" spans="1:7" x14ac:dyDescent="0.35">
      <c r="A228">
        <v>3120870</v>
      </c>
      <c r="B228" t="str">
        <f>VLOOKUP(A228,[1]SAEB!$A:$B,2,0)</f>
        <v>Curral de Dentro</v>
      </c>
      <c r="C228">
        <v>2016</v>
      </c>
      <c r="D228">
        <v>483</v>
      </c>
      <c r="E228">
        <v>0</v>
      </c>
      <c r="F228">
        <v>165</v>
      </c>
      <c r="G228">
        <v>0</v>
      </c>
    </row>
    <row r="229" spans="1:7" x14ac:dyDescent="0.35">
      <c r="A229">
        <v>3120904</v>
      </c>
      <c r="B229" t="str">
        <f>VLOOKUP(A229,[1]SAEB!$A:$B,2,0)</f>
        <v>Curvelo</v>
      </c>
      <c r="C229">
        <v>2016</v>
      </c>
      <c r="D229">
        <v>4102</v>
      </c>
      <c r="E229">
        <v>0</v>
      </c>
      <c r="F229">
        <v>464</v>
      </c>
      <c r="G229">
        <v>0</v>
      </c>
    </row>
    <row r="230" spans="1:7" x14ac:dyDescent="0.35">
      <c r="A230">
        <v>3121001</v>
      </c>
      <c r="B230" t="str">
        <f>VLOOKUP(A230,[1]SAEB!$A:$B,2,0)</f>
        <v>Datas</v>
      </c>
      <c r="C230">
        <v>2016</v>
      </c>
      <c r="D230">
        <v>258</v>
      </c>
      <c r="E230">
        <v>0</v>
      </c>
      <c r="F230">
        <v>138</v>
      </c>
      <c r="G230">
        <v>0</v>
      </c>
    </row>
    <row r="231" spans="1:7" x14ac:dyDescent="0.35">
      <c r="A231">
        <v>3121605</v>
      </c>
      <c r="B231" t="str">
        <f>VLOOKUP(A231,[1]SAEB!$A:$B,2,0)</f>
        <v>Diamantina</v>
      </c>
      <c r="C231">
        <v>2016</v>
      </c>
      <c r="D231">
        <v>679</v>
      </c>
      <c r="E231">
        <v>273</v>
      </c>
      <c r="F231">
        <v>388</v>
      </c>
      <c r="G231">
        <v>129</v>
      </c>
    </row>
    <row r="232" spans="1:7" x14ac:dyDescent="0.35">
      <c r="A232">
        <v>3122108</v>
      </c>
      <c r="B232" t="str">
        <f>VLOOKUP(A232,[1]SAEB!$A:$B,2,0)</f>
        <v>Divino das Laranjeiras</v>
      </c>
      <c r="C232">
        <v>2016</v>
      </c>
      <c r="D232">
        <v>161</v>
      </c>
      <c r="E232">
        <v>0</v>
      </c>
      <c r="F232">
        <v>2</v>
      </c>
      <c r="G232">
        <v>0</v>
      </c>
    </row>
    <row r="233" spans="1:7" x14ac:dyDescent="0.35">
      <c r="A233">
        <v>3122207</v>
      </c>
      <c r="B233" t="str">
        <f>VLOOKUP(A233,[1]SAEB!$A:$B,2,0)</f>
        <v>Divinolândia de Minas</v>
      </c>
      <c r="C233">
        <v>2016</v>
      </c>
      <c r="D233">
        <v>435</v>
      </c>
      <c r="E233">
        <v>0</v>
      </c>
      <c r="F233">
        <v>141</v>
      </c>
      <c r="G233">
        <v>0</v>
      </c>
    </row>
    <row r="234" spans="1:7" x14ac:dyDescent="0.35">
      <c r="A234">
        <v>3122454</v>
      </c>
      <c r="B234" t="str">
        <f>VLOOKUP(A234,[1]SAEB!$A:$B,2,0)</f>
        <v>Divisópolis</v>
      </c>
      <c r="C234">
        <v>2016</v>
      </c>
      <c r="D234">
        <v>611</v>
      </c>
      <c r="E234">
        <v>0</v>
      </c>
      <c r="F234">
        <v>80</v>
      </c>
      <c r="G234">
        <v>15</v>
      </c>
    </row>
    <row r="235" spans="1:7" x14ac:dyDescent="0.35">
      <c r="A235">
        <v>3122470</v>
      </c>
      <c r="B235" t="str">
        <f>VLOOKUP(A235,[1]SAEB!$A:$B,2,0)</f>
        <v>Dom Bosco</v>
      </c>
      <c r="C235">
        <v>2016</v>
      </c>
      <c r="D235">
        <v>47</v>
      </c>
      <c r="E235">
        <v>55</v>
      </c>
      <c r="F235">
        <v>68</v>
      </c>
      <c r="G235">
        <v>0</v>
      </c>
    </row>
    <row r="236" spans="1:7" x14ac:dyDescent="0.35">
      <c r="A236">
        <v>3123106</v>
      </c>
      <c r="B236" t="str">
        <f>VLOOKUP(A236,[1]SAEB!$A:$B,2,0)</f>
        <v>Dores de Guanhães</v>
      </c>
      <c r="C236">
        <v>2016</v>
      </c>
      <c r="D236">
        <v>247</v>
      </c>
      <c r="E236">
        <v>0</v>
      </c>
      <c r="F236">
        <v>87</v>
      </c>
      <c r="G236">
        <v>0</v>
      </c>
    </row>
    <row r="237" spans="1:7" x14ac:dyDescent="0.35">
      <c r="A237">
        <v>3123700</v>
      </c>
      <c r="B237" t="str">
        <f>VLOOKUP(A237,[1]SAEB!$A:$B,2,0)</f>
        <v>Engenheiro Caldas</v>
      </c>
      <c r="C237">
        <v>2016</v>
      </c>
      <c r="D237">
        <v>776</v>
      </c>
      <c r="E237">
        <v>168</v>
      </c>
    </row>
    <row r="238" spans="1:7" x14ac:dyDescent="0.35">
      <c r="A238">
        <v>3123809</v>
      </c>
      <c r="B238" t="str">
        <f>VLOOKUP(A238,[1]SAEB!$A:$B,2,0)</f>
        <v>Engenheiro Navarro</v>
      </c>
      <c r="C238">
        <v>2016</v>
      </c>
      <c r="D238">
        <v>426</v>
      </c>
      <c r="E238">
        <v>0</v>
      </c>
      <c r="F238">
        <v>52</v>
      </c>
      <c r="G238">
        <v>0</v>
      </c>
    </row>
    <row r="239" spans="1:7" x14ac:dyDescent="0.35">
      <c r="A239">
        <v>3124302</v>
      </c>
      <c r="B239" t="str">
        <f>VLOOKUP(A239,[1]SAEB!$A:$B,2,0)</f>
        <v>Espinosa</v>
      </c>
      <c r="C239">
        <v>2016</v>
      </c>
      <c r="D239">
        <v>418</v>
      </c>
      <c r="E239">
        <v>0</v>
      </c>
      <c r="F239">
        <v>578</v>
      </c>
      <c r="G239">
        <v>0</v>
      </c>
    </row>
    <row r="240" spans="1:7" x14ac:dyDescent="0.35">
      <c r="A240">
        <v>3125408</v>
      </c>
      <c r="B240" t="str">
        <f>VLOOKUP(A240,[1]SAEB!$A:$B,2,0)</f>
        <v>Felício dos Santos</v>
      </c>
      <c r="C240">
        <v>2016</v>
      </c>
      <c r="D240">
        <v>0</v>
      </c>
      <c r="E240">
        <v>0</v>
      </c>
      <c r="F240">
        <v>364</v>
      </c>
      <c r="G240">
        <v>0</v>
      </c>
    </row>
    <row r="241" spans="1:7" x14ac:dyDescent="0.35">
      <c r="A241">
        <v>3125705</v>
      </c>
      <c r="B241" t="str">
        <f>VLOOKUP(A241,[1]SAEB!$A:$B,2,0)</f>
        <v>Felixlândia</v>
      </c>
      <c r="C241">
        <v>2016</v>
      </c>
      <c r="D241">
        <v>746</v>
      </c>
      <c r="E241">
        <v>491</v>
      </c>
      <c r="F241">
        <v>69</v>
      </c>
      <c r="G241">
        <v>0</v>
      </c>
    </row>
    <row r="242" spans="1:7" x14ac:dyDescent="0.35">
      <c r="A242">
        <v>3126604</v>
      </c>
      <c r="B242" t="str">
        <f>VLOOKUP(A242,[1]SAEB!$A:$B,2,0)</f>
        <v>Francisco Dumont</v>
      </c>
      <c r="C242">
        <v>2016</v>
      </c>
      <c r="D242">
        <v>328</v>
      </c>
      <c r="E242">
        <v>0</v>
      </c>
      <c r="F242">
        <v>59</v>
      </c>
      <c r="G242">
        <v>34</v>
      </c>
    </row>
    <row r="243" spans="1:7" x14ac:dyDescent="0.35">
      <c r="A243">
        <v>3126703</v>
      </c>
      <c r="B243" t="str">
        <f>VLOOKUP(A243,[1]SAEB!$A:$B,2,0)</f>
        <v>Francisco Sá</v>
      </c>
      <c r="C243">
        <v>2016</v>
      </c>
      <c r="D243">
        <v>408</v>
      </c>
      <c r="E243">
        <v>128</v>
      </c>
      <c r="F243">
        <v>361</v>
      </c>
      <c r="G243">
        <v>79</v>
      </c>
    </row>
    <row r="244" spans="1:7" x14ac:dyDescent="0.35">
      <c r="A244">
        <v>3126901</v>
      </c>
      <c r="B244" t="str">
        <f>VLOOKUP(A244,[1]SAEB!$A:$B,2,0)</f>
        <v>Frei Inocêncio</v>
      </c>
      <c r="C244">
        <v>2016</v>
      </c>
      <c r="D244">
        <v>300</v>
      </c>
      <c r="E244">
        <v>0</v>
      </c>
      <c r="F244">
        <v>72</v>
      </c>
      <c r="G244">
        <v>44</v>
      </c>
    </row>
    <row r="245" spans="1:7" x14ac:dyDescent="0.35">
      <c r="A245">
        <v>3127073</v>
      </c>
      <c r="B245" t="str">
        <f>VLOOKUP(A245,[1]SAEB!$A:$B,2,0)</f>
        <v>Fruta de Leite</v>
      </c>
      <c r="C245">
        <v>2016</v>
      </c>
      <c r="D245">
        <v>0</v>
      </c>
      <c r="E245">
        <v>0</v>
      </c>
      <c r="F245">
        <v>289</v>
      </c>
      <c r="G245">
        <v>0</v>
      </c>
    </row>
    <row r="246" spans="1:7" x14ac:dyDescent="0.35">
      <c r="A246">
        <v>3127354</v>
      </c>
      <c r="B246" t="str">
        <f>VLOOKUP(A246,[1]SAEB!$A:$B,2,0)</f>
        <v>Glaucilândia</v>
      </c>
      <c r="C246">
        <v>2016</v>
      </c>
      <c r="D246">
        <v>106</v>
      </c>
      <c r="E246">
        <v>0</v>
      </c>
      <c r="F246">
        <v>92</v>
      </c>
      <c r="G246">
        <v>0</v>
      </c>
    </row>
    <row r="247" spans="1:7" x14ac:dyDescent="0.35">
      <c r="A247">
        <v>3127503</v>
      </c>
      <c r="B247" t="str">
        <f>VLOOKUP(A247,[1]SAEB!$A:$B,2,0)</f>
        <v>Gonzaga</v>
      </c>
      <c r="C247">
        <v>2016</v>
      </c>
      <c r="D247">
        <v>315</v>
      </c>
      <c r="E247">
        <v>0</v>
      </c>
      <c r="F247">
        <v>135</v>
      </c>
      <c r="G247">
        <v>0</v>
      </c>
    </row>
    <row r="248" spans="1:7" x14ac:dyDescent="0.35">
      <c r="A248">
        <v>3127602</v>
      </c>
      <c r="B248" t="str">
        <f>VLOOKUP(A248,[1]SAEB!$A:$B,2,0)</f>
        <v>Gouveia</v>
      </c>
      <c r="C248">
        <v>2016</v>
      </c>
      <c r="D248">
        <v>414</v>
      </c>
      <c r="E248">
        <v>0</v>
      </c>
      <c r="F248">
        <v>107</v>
      </c>
      <c r="G248">
        <v>97</v>
      </c>
    </row>
    <row r="249" spans="1:7" x14ac:dyDescent="0.35">
      <c r="A249">
        <v>3127701</v>
      </c>
      <c r="B249" t="str">
        <f>VLOOKUP(A249,[1]SAEB!$A:$B,2,0)</f>
        <v>Governador Valadares</v>
      </c>
      <c r="C249">
        <v>2016</v>
      </c>
      <c r="D249">
        <v>6480</v>
      </c>
      <c r="E249">
        <v>3539</v>
      </c>
      <c r="F249">
        <v>396</v>
      </c>
      <c r="G249">
        <v>276</v>
      </c>
    </row>
    <row r="250" spans="1:7" x14ac:dyDescent="0.35">
      <c r="A250">
        <v>3128006</v>
      </c>
      <c r="B250" t="str">
        <f>VLOOKUP(A250,[1]SAEB!$A:$B,2,0)</f>
        <v>Guanhães</v>
      </c>
      <c r="C250">
        <v>2016</v>
      </c>
      <c r="D250">
        <v>1075</v>
      </c>
      <c r="E250">
        <v>0</v>
      </c>
      <c r="F250">
        <v>180</v>
      </c>
      <c r="G250">
        <v>0</v>
      </c>
    </row>
    <row r="251" spans="1:7" x14ac:dyDescent="0.35">
      <c r="A251">
        <v>3128253</v>
      </c>
      <c r="B251" t="str">
        <f>VLOOKUP(A251,[1]SAEB!$A:$B,2,0)</f>
        <v>Guaraciama</v>
      </c>
      <c r="C251">
        <v>2016</v>
      </c>
      <c r="D251">
        <v>369</v>
      </c>
      <c r="E251">
        <v>0</v>
      </c>
      <c r="F251">
        <v>10</v>
      </c>
      <c r="G251">
        <v>0</v>
      </c>
    </row>
    <row r="252" spans="1:7" x14ac:dyDescent="0.35">
      <c r="A252">
        <v>3129657</v>
      </c>
      <c r="B252" t="str">
        <f>VLOOKUP(A252,[1]SAEB!$A:$B,2,0)</f>
        <v>Ibiracatu</v>
      </c>
      <c r="C252">
        <v>2016</v>
      </c>
      <c r="D252">
        <v>152</v>
      </c>
      <c r="E252">
        <v>140</v>
      </c>
      <c r="F252">
        <v>119</v>
      </c>
      <c r="G252">
        <v>70</v>
      </c>
    </row>
    <row r="253" spans="1:7" x14ac:dyDescent="0.35">
      <c r="A253">
        <v>3130051</v>
      </c>
      <c r="B253" t="str">
        <f>VLOOKUP(A253,[1]SAEB!$A:$B,2,0)</f>
        <v>Icaraí de Minas</v>
      </c>
      <c r="C253">
        <v>2016</v>
      </c>
      <c r="D253">
        <v>307</v>
      </c>
      <c r="E253">
        <v>0</v>
      </c>
      <c r="F253">
        <v>164</v>
      </c>
      <c r="G253">
        <v>0</v>
      </c>
    </row>
    <row r="254" spans="1:7" x14ac:dyDescent="0.35">
      <c r="A254">
        <v>3130556</v>
      </c>
      <c r="B254" t="str">
        <f>VLOOKUP(A254,[1]SAEB!$A:$B,2,0)</f>
        <v>Imbé de Minas</v>
      </c>
      <c r="C254">
        <v>2016</v>
      </c>
      <c r="D254">
        <v>284</v>
      </c>
      <c r="E254">
        <v>0</v>
      </c>
      <c r="F254">
        <v>203</v>
      </c>
      <c r="G254">
        <v>0</v>
      </c>
    </row>
    <row r="255" spans="1:7" x14ac:dyDescent="0.35">
      <c r="A255">
        <v>3130655</v>
      </c>
      <c r="B255" t="str">
        <f>VLOOKUP(A255,[1]SAEB!$A:$B,2,0)</f>
        <v>Indaiabira</v>
      </c>
      <c r="C255">
        <v>2016</v>
      </c>
      <c r="D255">
        <v>189</v>
      </c>
      <c r="E255">
        <v>0</v>
      </c>
      <c r="F255">
        <v>185</v>
      </c>
      <c r="G255">
        <v>83</v>
      </c>
    </row>
    <row r="256" spans="1:7" x14ac:dyDescent="0.35">
      <c r="A256">
        <v>3130903</v>
      </c>
      <c r="B256" t="str">
        <f>VLOOKUP(A256,[1]SAEB!$A:$B,2,0)</f>
        <v>Inhapim</v>
      </c>
      <c r="C256">
        <v>2016</v>
      </c>
      <c r="D256">
        <v>362</v>
      </c>
      <c r="E256">
        <v>0</v>
      </c>
      <c r="F256">
        <v>545</v>
      </c>
      <c r="G256">
        <v>75</v>
      </c>
    </row>
    <row r="257" spans="1:7" x14ac:dyDescent="0.35">
      <c r="A257">
        <v>3131109</v>
      </c>
      <c r="B257" t="str">
        <f>VLOOKUP(A257,[1]SAEB!$A:$B,2,0)</f>
        <v>Inimutaba</v>
      </c>
      <c r="C257">
        <v>2016</v>
      </c>
      <c r="D257">
        <v>376</v>
      </c>
      <c r="E257">
        <v>0</v>
      </c>
      <c r="F257">
        <v>103</v>
      </c>
      <c r="G257">
        <v>0</v>
      </c>
    </row>
    <row r="258" spans="1:7" x14ac:dyDescent="0.35">
      <c r="A258">
        <v>3131208</v>
      </c>
      <c r="B258" t="str">
        <f>VLOOKUP(A258,[1]SAEB!$A:$B,2,0)</f>
        <v>Ipanema</v>
      </c>
      <c r="C258">
        <v>2016</v>
      </c>
      <c r="D258">
        <v>648</v>
      </c>
      <c r="E258">
        <v>264</v>
      </c>
      <c r="F258">
        <v>78</v>
      </c>
      <c r="G258">
        <v>41</v>
      </c>
    </row>
    <row r="259" spans="1:7" x14ac:dyDescent="0.35">
      <c r="A259">
        <v>3131802</v>
      </c>
      <c r="B259" t="str">
        <f>VLOOKUP(A259,[1]SAEB!$A:$B,2,0)</f>
        <v>Itabirinha</v>
      </c>
      <c r="C259">
        <v>2016</v>
      </c>
      <c r="D259">
        <v>522</v>
      </c>
      <c r="E259">
        <v>0</v>
      </c>
      <c r="F259">
        <v>142</v>
      </c>
      <c r="G259">
        <v>2</v>
      </c>
    </row>
    <row r="260" spans="1:7" x14ac:dyDescent="0.35">
      <c r="A260">
        <v>3132107</v>
      </c>
      <c r="B260" t="str">
        <f>VLOOKUP(A260,[1]SAEB!$A:$B,2,0)</f>
        <v>Itacarambi</v>
      </c>
      <c r="C260">
        <v>2016</v>
      </c>
      <c r="D260">
        <v>1044</v>
      </c>
      <c r="E260">
        <v>958</v>
      </c>
      <c r="F260">
        <v>176</v>
      </c>
      <c r="G260">
        <v>147</v>
      </c>
    </row>
    <row r="261" spans="1:7" x14ac:dyDescent="0.35">
      <c r="A261">
        <v>3132305</v>
      </c>
      <c r="B261" t="str">
        <f>VLOOKUP(A261,[1]SAEB!$A:$B,2,0)</f>
        <v>Itaipé</v>
      </c>
      <c r="C261">
        <v>2016</v>
      </c>
      <c r="D261">
        <v>275</v>
      </c>
      <c r="E261">
        <v>513</v>
      </c>
      <c r="F261">
        <v>456</v>
      </c>
      <c r="G261">
        <v>0</v>
      </c>
    </row>
    <row r="262" spans="1:7" x14ac:dyDescent="0.35">
      <c r="A262">
        <v>3132503</v>
      </c>
      <c r="B262" t="str">
        <f>VLOOKUP(A262,[1]SAEB!$A:$B,2,0)</f>
        <v>Itamarandiba</v>
      </c>
      <c r="C262">
        <v>2016</v>
      </c>
      <c r="D262">
        <v>1158</v>
      </c>
      <c r="E262">
        <v>253</v>
      </c>
      <c r="F262">
        <v>373</v>
      </c>
      <c r="G262">
        <v>82</v>
      </c>
    </row>
    <row r="263" spans="1:7" x14ac:dyDescent="0.35">
      <c r="A263">
        <v>3132701</v>
      </c>
      <c r="B263" t="str">
        <f>VLOOKUP(A263,[1]SAEB!$A:$B,2,0)</f>
        <v>Itambacuri</v>
      </c>
      <c r="C263">
        <v>2016</v>
      </c>
      <c r="D263">
        <v>249</v>
      </c>
      <c r="E263">
        <v>194</v>
      </c>
      <c r="F263">
        <v>513</v>
      </c>
      <c r="G263">
        <v>399</v>
      </c>
    </row>
    <row r="264" spans="1:7" x14ac:dyDescent="0.35">
      <c r="A264">
        <v>3133204</v>
      </c>
      <c r="B264" t="str">
        <f>VLOOKUP(A264,[1]SAEB!$A:$B,2,0)</f>
        <v>Itanhomi</v>
      </c>
      <c r="C264">
        <v>2016</v>
      </c>
      <c r="D264">
        <v>759</v>
      </c>
      <c r="E264">
        <v>0</v>
      </c>
      <c r="F264">
        <v>25</v>
      </c>
      <c r="G264">
        <v>0</v>
      </c>
    </row>
    <row r="265" spans="1:7" x14ac:dyDescent="0.35">
      <c r="A265">
        <v>3133303</v>
      </c>
      <c r="B265" t="str">
        <f>VLOOKUP(A265,[1]SAEB!$A:$B,2,0)</f>
        <v>Itaobim</v>
      </c>
      <c r="C265">
        <v>2016</v>
      </c>
      <c r="D265">
        <v>464</v>
      </c>
      <c r="E265">
        <v>180</v>
      </c>
      <c r="F265">
        <v>309</v>
      </c>
      <c r="G265">
        <v>126</v>
      </c>
    </row>
    <row r="266" spans="1:7" x14ac:dyDescent="0.35">
      <c r="A266">
        <v>3134004</v>
      </c>
      <c r="B266" t="str">
        <f>VLOOKUP(A266,[1]SAEB!$A:$B,2,0)</f>
        <v>Itinga</v>
      </c>
      <c r="C266">
        <v>2016</v>
      </c>
      <c r="D266">
        <v>110</v>
      </c>
      <c r="E266">
        <v>0</v>
      </c>
      <c r="F266">
        <v>405</v>
      </c>
      <c r="G266">
        <v>365</v>
      </c>
    </row>
    <row r="267" spans="1:7" x14ac:dyDescent="0.35">
      <c r="A267">
        <v>3134103</v>
      </c>
      <c r="B267" t="str">
        <f>VLOOKUP(A267,[1]SAEB!$A:$B,2,0)</f>
        <v>Itueta</v>
      </c>
      <c r="C267">
        <v>2016</v>
      </c>
      <c r="D267">
        <v>137</v>
      </c>
      <c r="E267">
        <v>115</v>
      </c>
      <c r="F267">
        <v>120</v>
      </c>
      <c r="G267">
        <v>73</v>
      </c>
    </row>
    <row r="268" spans="1:7" x14ac:dyDescent="0.35">
      <c r="A268">
        <v>3134707</v>
      </c>
      <c r="B268" t="str">
        <f>VLOOKUP(A268,[1]SAEB!$A:$B,2,0)</f>
        <v>Jacinto</v>
      </c>
      <c r="C268">
        <v>2016</v>
      </c>
      <c r="D268">
        <v>853</v>
      </c>
      <c r="E268">
        <v>0</v>
      </c>
      <c r="F268">
        <v>62</v>
      </c>
      <c r="G268">
        <v>39</v>
      </c>
    </row>
    <row r="269" spans="1:7" x14ac:dyDescent="0.35">
      <c r="A269">
        <v>3135050</v>
      </c>
      <c r="B269" t="str">
        <f>VLOOKUP(A269,[1]SAEB!$A:$B,2,0)</f>
        <v>Jaíba</v>
      </c>
      <c r="C269">
        <v>2016</v>
      </c>
      <c r="D269">
        <v>721</v>
      </c>
      <c r="E269">
        <v>0</v>
      </c>
      <c r="F269">
        <v>458</v>
      </c>
      <c r="G269">
        <v>311</v>
      </c>
    </row>
    <row r="270" spans="1:7" x14ac:dyDescent="0.35">
      <c r="A270">
        <v>3135100</v>
      </c>
      <c r="B270" t="str">
        <f>VLOOKUP(A270,[1]SAEB!$A:$B,2,0)</f>
        <v>Janaúba</v>
      </c>
      <c r="C270">
        <v>2016</v>
      </c>
      <c r="D270">
        <v>1741</v>
      </c>
      <c r="E270">
        <v>564</v>
      </c>
      <c r="F270">
        <v>254</v>
      </c>
      <c r="G270">
        <v>255</v>
      </c>
    </row>
    <row r="271" spans="1:7" x14ac:dyDescent="0.35">
      <c r="A271">
        <v>3135209</v>
      </c>
      <c r="B271" t="str">
        <f>VLOOKUP(A271,[1]SAEB!$A:$B,2,0)</f>
        <v>Januária</v>
      </c>
      <c r="C271">
        <v>2016</v>
      </c>
      <c r="D271">
        <v>627</v>
      </c>
      <c r="E271">
        <v>375</v>
      </c>
      <c r="F271">
        <v>1116</v>
      </c>
      <c r="G271">
        <v>603</v>
      </c>
    </row>
    <row r="272" spans="1:7" x14ac:dyDescent="0.35">
      <c r="A272">
        <v>3135357</v>
      </c>
      <c r="B272" t="str">
        <f>VLOOKUP(A272,[1]SAEB!$A:$B,2,0)</f>
        <v>Japonvar</v>
      </c>
      <c r="C272">
        <v>2016</v>
      </c>
      <c r="D272">
        <v>138</v>
      </c>
      <c r="E272">
        <v>136</v>
      </c>
      <c r="F272">
        <v>196</v>
      </c>
      <c r="G272">
        <v>171</v>
      </c>
    </row>
    <row r="273" spans="1:7" x14ac:dyDescent="0.35">
      <c r="A273">
        <v>3135605</v>
      </c>
      <c r="B273" t="str">
        <f>VLOOKUP(A273,[1]SAEB!$A:$B,2,0)</f>
        <v>Jequitaí</v>
      </c>
      <c r="C273">
        <v>2016</v>
      </c>
      <c r="D273">
        <v>337</v>
      </c>
      <c r="E273">
        <v>0</v>
      </c>
      <c r="F273">
        <v>51</v>
      </c>
      <c r="G273">
        <v>26</v>
      </c>
    </row>
    <row r="274" spans="1:7" x14ac:dyDescent="0.35">
      <c r="A274">
        <v>3135803</v>
      </c>
      <c r="B274" t="str">
        <f>VLOOKUP(A274,[1]SAEB!$A:$B,2,0)</f>
        <v>Jequitinhonha</v>
      </c>
      <c r="C274">
        <v>2016</v>
      </c>
      <c r="D274">
        <v>603</v>
      </c>
      <c r="E274">
        <v>0</v>
      </c>
      <c r="F274">
        <v>354</v>
      </c>
      <c r="G274">
        <v>177</v>
      </c>
    </row>
    <row r="275" spans="1:7" x14ac:dyDescent="0.35">
      <c r="A275">
        <v>3136009</v>
      </c>
      <c r="B275" t="str">
        <f>VLOOKUP(A275,[1]SAEB!$A:$B,2,0)</f>
        <v>Joaíma</v>
      </c>
      <c r="C275">
        <v>2016</v>
      </c>
      <c r="D275">
        <v>626</v>
      </c>
      <c r="E275">
        <v>330</v>
      </c>
      <c r="F275">
        <v>299</v>
      </c>
      <c r="G275">
        <v>132</v>
      </c>
    </row>
    <row r="276" spans="1:7" x14ac:dyDescent="0.35">
      <c r="A276">
        <v>3136405</v>
      </c>
      <c r="B276" t="str">
        <f>VLOOKUP(A276,[1]SAEB!$A:$B,2,0)</f>
        <v>Joaquim Felício</v>
      </c>
      <c r="C276">
        <v>2016</v>
      </c>
      <c r="D276">
        <v>296</v>
      </c>
      <c r="E276">
        <v>251</v>
      </c>
    </row>
    <row r="277" spans="1:7" x14ac:dyDescent="0.35">
      <c r="A277">
        <v>3136553</v>
      </c>
      <c r="B277" t="str">
        <f>VLOOKUP(A277,[1]SAEB!$A:$B,2,0)</f>
        <v>José Raydan</v>
      </c>
      <c r="C277">
        <v>2016</v>
      </c>
      <c r="D277">
        <v>170</v>
      </c>
      <c r="E277">
        <v>0</v>
      </c>
      <c r="F277">
        <v>138</v>
      </c>
      <c r="G277">
        <v>0</v>
      </c>
    </row>
    <row r="278" spans="1:7" x14ac:dyDescent="0.35">
      <c r="A278">
        <v>3136801</v>
      </c>
      <c r="B278" t="str">
        <f>VLOOKUP(A278,[1]SAEB!$A:$B,2,0)</f>
        <v>Juramento</v>
      </c>
      <c r="C278">
        <v>2016</v>
      </c>
      <c r="D278">
        <v>226</v>
      </c>
      <c r="E278">
        <v>0</v>
      </c>
      <c r="F278">
        <v>59</v>
      </c>
      <c r="G278">
        <v>0</v>
      </c>
    </row>
    <row r="279" spans="1:7" x14ac:dyDescent="0.35">
      <c r="A279">
        <v>3136959</v>
      </c>
      <c r="B279" t="str">
        <f>VLOOKUP(A279,[1]SAEB!$A:$B,2,0)</f>
        <v>Juvenília</v>
      </c>
      <c r="C279">
        <v>2016</v>
      </c>
      <c r="D279">
        <v>320</v>
      </c>
      <c r="E279">
        <v>146</v>
      </c>
      <c r="F279">
        <v>51</v>
      </c>
      <c r="G279">
        <v>30</v>
      </c>
    </row>
    <row r="280" spans="1:7" x14ac:dyDescent="0.35">
      <c r="A280">
        <v>3137007</v>
      </c>
      <c r="B280" t="str">
        <f>VLOOKUP(A280,[1]SAEB!$A:$B,2,0)</f>
        <v>Ladainha</v>
      </c>
      <c r="C280">
        <v>2016</v>
      </c>
      <c r="D280">
        <v>0</v>
      </c>
      <c r="E280">
        <v>0</v>
      </c>
      <c r="F280">
        <v>778</v>
      </c>
      <c r="G280">
        <v>248</v>
      </c>
    </row>
    <row r="281" spans="1:7" x14ac:dyDescent="0.35">
      <c r="A281">
        <v>3137304</v>
      </c>
      <c r="B281" t="str">
        <f>VLOOKUP(A281,[1]SAEB!$A:$B,2,0)</f>
        <v>Lagoa dos Patos</v>
      </c>
      <c r="C281">
        <v>2016</v>
      </c>
      <c r="D281">
        <v>305</v>
      </c>
      <c r="E281">
        <v>0</v>
      </c>
      <c r="F281">
        <v>17</v>
      </c>
      <c r="G281">
        <v>0</v>
      </c>
    </row>
    <row r="282" spans="1:7" x14ac:dyDescent="0.35">
      <c r="A282">
        <v>3138104</v>
      </c>
      <c r="B282" t="str">
        <f>VLOOKUP(A282,[1]SAEB!$A:$B,2,0)</f>
        <v>Lassance</v>
      </c>
      <c r="C282">
        <v>2016</v>
      </c>
      <c r="D282">
        <v>194</v>
      </c>
      <c r="E282">
        <v>0</v>
      </c>
      <c r="F282">
        <v>181</v>
      </c>
      <c r="G282">
        <v>114</v>
      </c>
    </row>
    <row r="283" spans="1:7" x14ac:dyDescent="0.35">
      <c r="A283">
        <v>3138351</v>
      </c>
      <c r="B283" t="str">
        <f>VLOOKUP(A283,[1]SAEB!$A:$B,2,0)</f>
        <v>Leme do Prado</v>
      </c>
      <c r="C283">
        <v>2016</v>
      </c>
      <c r="D283">
        <v>18</v>
      </c>
      <c r="E283">
        <v>0</v>
      </c>
      <c r="F283">
        <v>100</v>
      </c>
      <c r="G283">
        <v>108</v>
      </c>
    </row>
    <row r="284" spans="1:7" x14ac:dyDescent="0.35">
      <c r="A284">
        <v>3138658</v>
      </c>
      <c r="B284" t="str">
        <f>VLOOKUP(A284,[1]SAEB!$A:$B,2,0)</f>
        <v>Lontra</v>
      </c>
      <c r="C284">
        <v>2016</v>
      </c>
      <c r="D284">
        <v>367</v>
      </c>
      <c r="E284">
        <v>241</v>
      </c>
      <c r="F284">
        <v>34</v>
      </c>
      <c r="G284">
        <v>0</v>
      </c>
    </row>
    <row r="285" spans="1:7" x14ac:dyDescent="0.35">
      <c r="A285">
        <v>3138906</v>
      </c>
      <c r="B285" t="str">
        <f>VLOOKUP(A285,[1]SAEB!$A:$B,2,0)</f>
        <v>Machacalis</v>
      </c>
      <c r="C285">
        <v>2016</v>
      </c>
      <c r="D285">
        <v>398</v>
      </c>
      <c r="E285">
        <v>0</v>
      </c>
      <c r="F285">
        <v>51</v>
      </c>
      <c r="G285">
        <v>0</v>
      </c>
    </row>
    <row r="286" spans="1:7" x14ac:dyDescent="0.35">
      <c r="A286">
        <v>3139201</v>
      </c>
      <c r="B286" t="str">
        <f>VLOOKUP(A286,[1]SAEB!$A:$B,2,0)</f>
        <v>Malacacheta</v>
      </c>
      <c r="C286">
        <v>2016</v>
      </c>
      <c r="D286">
        <v>159</v>
      </c>
      <c r="E286">
        <v>0</v>
      </c>
      <c r="F286">
        <v>236</v>
      </c>
      <c r="G286">
        <v>167</v>
      </c>
    </row>
    <row r="287" spans="1:7" x14ac:dyDescent="0.35">
      <c r="A287">
        <v>3139250</v>
      </c>
      <c r="B287" t="str">
        <f>VLOOKUP(A287,[1]SAEB!$A:$B,2,0)</f>
        <v>Mamonas</v>
      </c>
      <c r="C287">
        <v>2016</v>
      </c>
      <c r="D287">
        <v>305</v>
      </c>
      <c r="E287">
        <v>0</v>
      </c>
      <c r="F287">
        <v>69</v>
      </c>
      <c r="G287">
        <v>0</v>
      </c>
    </row>
    <row r="288" spans="1:7" x14ac:dyDescent="0.35">
      <c r="A288">
        <v>3139300</v>
      </c>
      <c r="B288" t="str">
        <f>VLOOKUP(A288,[1]SAEB!$A:$B,2,0)</f>
        <v>Manga</v>
      </c>
      <c r="C288">
        <v>2016</v>
      </c>
      <c r="D288">
        <v>704</v>
      </c>
      <c r="E288">
        <v>348</v>
      </c>
      <c r="F288">
        <v>365</v>
      </c>
      <c r="G288">
        <v>242</v>
      </c>
    </row>
    <row r="289" spans="1:7" x14ac:dyDescent="0.35">
      <c r="A289">
        <v>3139607</v>
      </c>
      <c r="B289" t="str">
        <f>VLOOKUP(A289,[1]SAEB!$A:$B,2,0)</f>
        <v>Mantena</v>
      </c>
      <c r="C289">
        <v>2016</v>
      </c>
      <c r="D289">
        <v>1748</v>
      </c>
      <c r="E289">
        <v>576</v>
      </c>
      <c r="F289">
        <v>97</v>
      </c>
      <c r="G289">
        <v>80</v>
      </c>
    </row>
    <row r="290" spans="1:7" x14ac:dyDescent="0.35">
      <c r="A290">
        <v>3140100</v>
      </c>
      <c r="B290" t="str">
        <f>VLOOKUP(A290,[1]SAEB!$A:$B,2,0)</f>
        <v>Marilac</v>
      </c>
      <c r="C290">
        <v>2016</v>
      </c>
      <c r="D290">
        <v>320</v>
      </c>
      <c r="E290">
        <v>0</v>
      </c>
    </row>
    <row r="291" spans="1:7" x14ac:dyDescent="0.35">
      <c r="A291">
        <v>3140605</v>
      </c>
      <c r="B291" t="str">
        <f>VLOOKUP(A291,[1]SAEB!$A:$B,2,0)</f>
        <v>Materlândia</v>
      </c>
      <c r="C291">
        <v>2016</v>
      </c>
      <c r="D291">
        <v>214</v>
      </c>
      <c r="E291">
        <v>0</v>
      </c>
      <c r="F291">
        <v>149</v>
      </c>
      <c r="G291">
        <v>59</v>
      </c>
    </row>
    <row r="292" spans="1:7" x14ac:dyDescent="0.35">
      <c r="A292">
        <v>3171501</v>
      </c>
      <c r="B292" t="str">
        <f>VLOOKUP(A292,[1]SAEB!$A:$B,2,0)</f>
        <v>Mathias Lobato</v>
      </c>
      <c r="C292">
        <v>2016</v>
      </c>
      <c r="D292">
        <v>315</v>
      </c>
      <c r="E292">
        <v>0</v>
      </c>
    </row>
    <row r="293" spans="1:7" x14ac:dyDescent="0.35">
      <c r="A293">
        <v>3140852</v>
      </c>
      <c r="B293" t="str">
        <f>VLOOKUP(A293,[1]SAEB!$A:$B,2,0)</f>
        <v>Matias Cardoso</v>
      </c>
      <c r="C293">
        <v>2016</v>
      </c>
      <c r="D293">
        <v>532</v>
      </c>
      <c r="E293">
        <v>220</v>
      </c>
      <c r="F293">
        <v>80</v>
      </c>
      <c r="G293">
        <v>0</v>
      </c>
    </row>
    <row r="294" spans="1:7" x14ac:dyDescent="0.35">
      <c r="A294">
        <v>3141009</v>
      </c>
      <c r="B294" t="str">
        <f>VLOOKUP(A294,[1]SAEB!$A:$B,2,0)</f>
        <v>Mato Verde</v>
      </c>
      <c r="C294">
        <v>2016</v>
      </c>
      <c r="D294">
        <v>0</v>
      </c>
      <c r="E294">
        <v>0</v>
      </c>
      <c r="F294">
        <v>424</v>
      </c>
      <c r="G294">
        <v>0</v>
      </c>
    </row>
    <row r="295" spans="1:7" x14ac:dyDescent="0.35">
      <c r="A295">
        <v>3141405</v>
      </c>
      <c r="B295" t="str">
        <f>VLOOKUP(A295,[1]SAEB!$A:$B,2,0)</f>
        <v>Medina</v>
      </c>
      <c r="C295">
        <v>2016</v>
      </c>
      <c r="D295">
        <v>569</v>
      </c>
      <c r="E295">
        <v>0</v>
      </c>
      <c r="F295">
        <v>260</v>
      </c>
      <c r="G295">
        <v>0</v>
      </c>
    </row>
    <row r="296" spans="1:7" x14ac:dyDescent="0.35">
      <c r="A296">
        <v>3141504</v>
      </c>
      <c r="B296" t="str">
        <f>VLOOKUP(A296,[1]SAEB!$A:$B,2,0)</f>
        <v>Mendes Pimentel</v>
      </c>
      <c r="C296">
        <v>2016</v>
      </c>
      <c r="D296">
        <v>244</v>
      </c>
      <c r="E296">
        <v>0</v>
      </c>
      <c r="F296">
        <v>105</v>
      </c>
      <c r="G296">
        <v>0</v>
      </c>
    </row>
    <row r="297" spans="1:7" x14ac:dyDescent="0.35">
      <c r="A297">
        <v>3141801</v>
      </c>
      <c r="B297" t="str">
        <f>VLOOKUP(A297,[1]SAEB!$A:$B,2,0)</f>
        <v>Minas Novas</v>
      </c>
      <c r="C297">
        <v>2016</v>
      </c>
      <c r="D297">
        <v>248</v>
      </c>
      <c r="E297">
        <v>331</v>
      </c>
      <c r="F297">
        <v>614</v>
      </c>
      <c r="G297">
        <v>128</v>
      </c>
    </row>
    <row r="298" spans="1:7" x14ac:dyDescent="0.35">
      <c r="A298">
        <v>3142007</v>
      </c>
      <c r="B298" t="str">
        <f>VLOOKUP(A298,[1]SAEB!$A:$B,2,0)</f>
        <v>Mirabela</v>
      </c>
      <c r="C298">
        <v>2016</v>
      </c>
      <c r="D298">
        <v>437</v>
      </c>
      <c r="E298">
        <v>0</v>
      </c>
      <c r="F298">
        <v>123</v>
      </c>
      <c r="G298">
        <v>108</v>
      </c>
    </row>
    <row r="299" spans="1:7" x14ac:dyDescent="0.35">
      <c r="A299">
        <v>3142254</v>
      </c>
      <c r="B299" t="str">
        <f>VLOOKUP(A299,[1]SAEB!$A:$B,2,0)</f>
        <v>Miravânia</v>
      </c>
      <c r="C299">
        <v>2016</v>
      </c>
      <c r="D299">
        <v>0</v>
      </c>
      <c r="E299">
        <v>0</v>
      </c>
      <c r="F299">
        <v>176</v>
      </c>
      <c r="G299">
        <v>220</v>
      </c>
    </row>
    <row r="300" spans="1:7" x14ac:dyDescent="0.35">
      <c r="A300">
        <v>3142502</v>
      </c>
      <c r="B300" t="str">
        <f>VLOOKUP(A300,[1]SAEB!$A:$B,2,0)</f>
        <v>Monjolos</v>
      </c>
      <c r="C300">
        <v>2016</v>
      </c>
      <c r="D300">
        <v>104</v>
      </c>
      <c r="E300">
        <v>0</v>
      </c>
      <c r="F300">
        <v>10</v>
      </c>
      <c r="G300">
        <v>0</v>
      </c>
    </row>
    <row r="301" spans="1:7" x14ac:dyDescent="0.35">
      <c r="A301">
        <v>3142700</v>
      </c>
      <c r="B301" t="str">
        <f>VLOOKUP(A301,[1]SAEB!$A:$B,2,0)</f>
        <v>Montalvânia</v>
      </c>
      <c r="C301">
        <v>2016</v>
      </c>
      <c r="D301">
        <v>195</v>
      </c>
      <c r="E301">
        <v>67</v>
      </c>
      <c r="F301">
        <v>197</v>
      </c>
      <c r="G301">
        <v>39</v>
      </c>
    </row>
    <row r="302" spans="1:7" x14ac:dyDescent="0.35">
      <c r="A302">
        <v>3143153</v>
      </c>
      <c r="B302" t="str">
        <f>VLOOKUP(A302,[1]SAEB!$A:$B,2,0)</f>
        <v>Monte Formoso</v>
      </c>
      <c r="C302">
        <v>2016</v>
      </c>
      <c r="D302">
        <v>221</v>
      </c>
      <c r="E302">
        <v>0</v>
      </c>
      <c r="F302">
        <v>225</v>
      </c>
      <c r="G302">
        <v>0</v>
      </c>
    </row>
    <row r="303" spans="1:7" x14ac:dyDescent="0.35">
      <c r="A303">
        <v>3143302</v>
      </c>
      <c r="B303" t="str">
        <f>VLOOKUP(A303,[1]SAEB!$A:$B,2,0)</f>
        <v>Montes Claros</v>
      </c>
      <c r="C303">
        <v>2016</v>
      </c>
      <c r="D303">
        <v>10277</v>
      </c>
      <c r="E303">
        <v>5403</v>
      </c>
      <c r="F303">
        <v>1088</v>
      </c>
      <c r="G303">
        <v>1378</v>
      </c>
    </row>
    <row r="304" spans="1:7" x14ac:dyDescent="0.35">
      <c r="A304">
        <v>3143450</v>
      </c>
      <c r="B304" t="str">
        <f>VLOOKUP(A304,[1]SAEB!$A:$B,2,0)</f>
        <v>Montezuma</v>
      </c>
      <c r="C304">
        <v>2016</v>
      </c>
      <c r="D304">
        <v>188</v>
      </c>
      <c r="E304">
        <v>0</v>
      </c>
      <c r="F304">
        <v>204</v>
      </c>
      <c r="G304">
        <v>0</v>
      </c>
    </row>
    <row r="305" spans="1:7" x14ac:dyDescent="0.35">
      <c r="A305">
        <v>3143609</v>
      </c>
      <c r="B305" t="str">
        <f>VLOOKUP(A305,[1]SAEB!$A:$B,2,0)</f>
        <v>Morro da Garça</v>
      </c>
      <c r="C305">
        <v>2016</v>
      </c>
      <c r="D305">
        <v>184</v>
      </c>
      <c r="E305">
        <v>203</v>
      </c>
      <c r="F305">
        <v>29</v>
      </c>
      <c r="G305">
        <v>23</v>
      </c>
    </row>
    <row r="306" spans="1:7" x14ac:dyDescent="0.35">
      <c r="A306">
        <v>3144003</v>
      </c>
      <c r="B306" t="str">
        <f>VLOOKUP(A306,[1]SAEB!$A:$B,2,0)</f>
        <v>Mutum</v>
      </c>
      <c r="C306">
        <v>2016</v>
      </c>
      <c r="D306">
        <v>505</v>
      </c>
      <c r="E306">
        <v>0</v>
      </c>
      <c r="F306">
        <v>445</v>
      </c>
      <c r="G306">
        <v>117</v>
      </c>
    </row>
    <row r="307" spans="1:7" x14ac:dyDescent="0.35">
      <c r="A307">
        <v>3144201</v>
      </c>
      <c r="B307" t="str">
        <f>VLOOKUP(A307,[1]SAEB!$A:$B,2,0)</f>
        <v>Nacip Raydan</v>
      </c>
      <c r="C307">
        <v>2016</v>
      </c>
      <c r="D307">
        <v>182</v>
      </c>
      <c r="E307">
        <v>0</v>
      </c>
      <c r="F307">
        <v>19</v>
      </c>
      <c r="G307">
        <v>0</v>
      </c>
    </row>
    <row r="308" spans="1:7" x14ac:dyDescent="0.35">
      <c r="A308">
        <v>3144300</v>
      </c>
      <c r="B308" t="str">
        <f>VLOOKUP(A308,[1]SAEB!$A:$B,2,0)</f>
        <v>Nanuque</v>
      </c>
      <c r="C308">
        <v>2016</v>
      </c>
      <c r="D308">
        <v>577</v>
      </c>
      <c r="E308">
        <v>372</v>
      </c>
      <c r="F308">
        <v>140</v>
      </c>
      <c r="G308">
        <v>130</v>
      </c>
    </row>
    <row r="309" spans="1:7" x14ac:dyDescent="0.35">
      <c r="A309">
        <v>3144359</v>
      </c>
      <c r="B309" t="str">
        <f>VLOOKUP(A309,[1]SAEB!$A:$B,2,0)</f>
        <v>Naque</v>
      </c>
      <c r="C309">
        <v>2016</v>
      </c>
      <c r="D309">
        <v>544</v>
      </c>
      <c r="E309">
        <v>0</v>
      </c>
    </row>
    <row r="310" spans="1:7" x14ac:dyDescent="0.35">
      <c r="A310">
        <v>3144375</v>
      </c>
      <c r="B310" t="str">
        <f>VLOOKUP(A310,[1]SAEB!$A:$B,2,0)</f>
        <v>Natalândia</v>
      </c>
      <c r="C310">
        <v>2016</v>
      </c>
      <c r="D310">
        <v>281</v>
      </c>
      <c r="E310">
        <v>0</v>
      </c>
    </row>
    <row r="311" spans="1:7" x14ac:dyDescent="0.35">
      <c r="A311">
        <v>3144656</v>
      </c>
      <c r="B311" t="str">
        <f>VLOOKUP(A311,[1]SAEB!$A:$B,2,0)</f>
        <v>Ninheira</v>
      </c>
      <c r="C311">
        <v>2016</v>
      </c>
      <c r="D311">
        <v>297</v>
      </c>
      <c r="E311">
        <v>0</v>
      </c>
      <c r="F311">
        <v>325</v>
      </c>
      <c r="G311">
        <v>0</v>
      </c>
    </row>
    <row r="312" spans="1:7" x14ac:dyDescent="0.35">
      <c r="A312">
        <v>3144672</v>
      </c>
      <c r="B312" t="str">
        <f>VLOOKUP(A312,[1]SAEB!$A:$B,2,0)</f>
        <v>Nova Belém</v>
      </c>
      <c r="C312">
        <v>2016</v>
      </c>
      <c r="D312">
        <v>170</v>
      </c>
      <c r="E312">
        <v>0</v>
      </c>
      <c r="F312">
        <v>122</v>
      </c>
      <c r="G312">
        <v>0</v>
      </c>
    </row>
    <row r="313" spans="1:7" x14ac:dyDescent="0.35">
      <c r="A313">
        <v>3145059</v>
      </c>
      <c r="B313" t="str">
        <f>VLOOKUP(A313,[1]SAEB!$A:$B,2,0)</f>
        <v>Nova Porteirinha</v>
      </c>
      <c r="C313">
        <v>2016</v>
      </c>
      <c r="D313">
        <v>155</v>
      </c>
      <c r="E313">
        <v>86</v>
      </c>
      <c r="F313">
        <v>169</v>
      </c>
      <c r="G313">
        <v>0</v>
      </c>
    </row>
    <row r="314" spans="1:7" x14ac:dyDescent="0.35">
      <c r="A314">
        <v>3145356</v>
      </c>
      <c r="B314" t="str">
        <f>VLOOKUP(A314,[1]SAEB!$A:$B,2,0)</f>
        <v>Novo Oriente de Minas</v>
      </c>
      <c r="C314">
        <v>2016</v>
      </c>
      <c r="D314">
        <v>208</v>
      </c>
      <c r="E314">
        <v>0</v>
      </c>
      <c r="F314">
        <v>318</v>
      </c>
      <c r="G314">
        <v>121</v>
      </c>
    </row>
    <row r="315" spans="1:7" x14ac:dyDescent="0.35">
      <c r="A315">
        <v>3145372</v>
      </c>
      <c r="B315" t="str">
        <f>VLOOKUP(A315,[1]SAEB!$A:$B,2,0)</f>
        <v>Novorizonte</v>
      </c>
      <c r="C315">
        <v>2016</v>
      </c>
      <c r="D315">
        <v>0</v>
      </c>
      <c r="E315">
        <v>0</v>
      </c>
      <c r="F315">
        <v>322</v>
      </c>
      <c r="G315">
        <v>117</v>
      </c>
    </row>
    <row r="316" spans="1:7" x14ac:dyDescent="0.35">
      <c r="A316">
        <v>3145455</v>
      </c>
      <c r="B316" t="str">
        <f>VLOOKUP(A316,[1]SAEB!$A:$B,2,0)</f>
        <v>Olhos-d'Água</v>
      </c>
      <c r="C316">
        <v>2016</v>
      </c>
      <c r="D316">
        <v>365</v>
      </c>
      <c r="E316">
        <v>0</v>
      </c>
      <c r="F316">
        <v>86</v>
      </c>
      <c r="G316">
        <v>0</v>
      </c>
    </row>
    <row r="317" spans="1:7" x14ac:dyDescent="0.35">
      <c r="A317">
        <v>3146305</v>
      </c>
      <c r="B317" t="str">
        <f>VLOOKUP(A317,[1]SAEB!$A:$B,2,0)</f>
        <v>Padre Paraíso</v>
      </c>
      <c r="C317">
        <v>2016</v>
      </c>
      <c r="D317">
        <v>405</v>
      </c>
      <c r="E317">
        <v>0</v>
      </c>
      <c r="F317">
        <v>473</v>
      </c>
      <c r="G317">
        <v>534</v>
      </c>
    </row>
    <row r="318" spans="1:7" x14ac:dyDescent="0.35">
      <c r="A318">
        <v>3146552</v>
      </c>
      <c r="B318" t="str">
        <f>VLOOKUP(A318,[1]SAEB!$A:$B,2,0)</f>
        <v>Pai Pedro</v>
      </c>
      <c r="C318">
        <v>2016</v>
      </c>
      <c r="D318">
        <v>302</v>
      </c>
      <c r="E318">
        <v>0</v>
      </c>
      <c r="F318">
        <v>175</v>
      </c>
      <c r="G318">
        <v>182</v>
      </c>
    </row>
    <row r="319" spans="1:7" x14ac:dyDescent="0.35">
      <c r="A319">
        <v>3146750</v>
      </c>
      <c r="B319" t="str">
        <f>VLOOKUP(A319,[1]SAEB!$A:$B,2,0)</f>
        <v>Palmópolis</v>
      </c>
      <c r="C319">
        <v>2016</v>
      </c>
      <c r="D319">
        <v>389</v>
      </c>
      <c r="E319">
        <v>41</v>
      </c>
      <c r="F319">
        <v>32</v>
      </c>
      <c r="G319">
        <v>0</v>
      </c>
    </row>
    <row r="320" spans="1:7" x14ac:dyDescent="0.35">
      <c r="A320">
        <v>3147956</v>
      </c>
      <c r="B320" t="str">
        <f>VLOOKUP(A320,[1]SAEB!$A:$B,2,0)</f>
        <v>Patis</v>
      </c>
      <c r="C320">
        <v>2016</v>
      </c>
      <c r="D320">
        <v>194</v>
      </c>
      <c r="E320">
        <v>119</v>
      </c>
      <c r="F320">
        <v>100</v>
      </c>
      <c r="G320">
        <v>112</v>
      </c>
    </row>
    <row r="321" spans="1:7" x14ac:dyDescent="0.35">
      <c r="A321">
        <v>3148608</v>
      </c>
      <c r="B321" t="str">
        <f>VLOOKUP(A321,[1]SAEB!$A:$B,2,0)</f>
        <v>Peçanha</v>
      </c>
      <c r="C321">
        <v>2016</v>
      </c>
      <c r="D321">
        <v>0</v>
      </c>
      <c r="E321">
        <v>0</v>
      </c>
      <c r="F321">
        <v>516</v>
      </c>
      <c r="G321">
        <v>266</v>
      </c>
    </row>
    <row r="322" spans="1:7" x14ac:dyDescent="0.35">
      <c r="A322">
        <v>3148707</v>
      </c>
      <c r="B322" t="str">
        <f>VLOOKUP(A322,[1]SAEB!$A:$B,2,0)</f>
        <v>Pedra Azul</v>
      </c>
      <c r="C322">
        <v>2016</v>
      </c>
      <c r="D322">
        <v>1315</v>
      </c>
      <c r="E322">
        <v>160</v>
      </c>
      <c r="F322">
        <v>176</v>
      </c>
      <c r="G322">
        <v>0</v>
      </c>
    </row>
    <row r="323" spans="1:7" x14ac:dyDescent="0.35">
      <c r="A323">
        <v>3149952</v>
      </c>
      <c r="B323" t="str">
        <f>VLOOKUP(A323,[1]SAEB!$A:$B,2,0)</f>
        <v>Periquito</v>
      </c>
      <c r="C323">
        <v>2016</v>
      </c>
      <c r="D323">
        <v>580</v>
      </c>
      <c r="E323">
        <v>401</v>
      </c>
      <c r="F323">
        <v>0</v>
      </c>
      <c r="G323">
        <v>0</v>
      </c>
    </row>
    <row r="324" spans="1:7" x14ac:dyDescent="0.35">
      <c r="A324">
        <v>3150158</v>
      </c>
      <c r="B324" t="str">
        <f>VLOOKUP(A324,[1]SAEB!$A:$B,2,0)</f>
        <v>Piedade de Caratinga</v>
      </c>
      <c r="C324">
        <v>2016</v>
      </c>
      <c r="D324">
        <v>613</v>
      </c>
      <c r="E324">
        <v>0</v>
      </c>
      <c r="F324">
        <v>79</v>
      </c>
      <c r="G324">
        <v>0</v>
      </c>
    </row>
    <row r="325" spans="1:7" x14ac:dyDescent="0.35">
      <c r="A325">
        <v>3150570</v>
      </c>
      <c r="B325" t="str">
        <f>VLOOKUP(A325,[1]SAEB!$A:$B,2,0)</f>
        <v>Pintópolis</v>
      </c>
      <c r="C325">
        <v>2016</v>
      </c>
      <c r="D325">
        <v>412</v>
      </c>
      <c r="E325">
        <v>0</v>
      </c>
      <c r="F325">
        <v>263</v>
      </c>
      <c r="G325">
        <v>0</v>
      </c>
    </row>
    <row r="326" spans="1:7" x14ac:dyDescent="0.35">
      <c r="A326">
        <v>3151206</v>
      </c>
      <c r="B326" t="str">
        <f>VLOOKUP(A326,[1]SAEB!$A:$B,2,0)</f>
        <v>Pirapora</v>
      </c>
      <c r="C326">
        <v>2016</v>
      </c>
      <c r="D326">
        <v>2837</v>
      </c>
      <c r="E326">
        <v>95</v>
      </c>
    </row>
    <row r="327" spans="1:7" x14ac:dyDescent="0.35">
      <c r="A327">
        <v>3152170</v>
      </c>
      <c r="B327" t="str">
        <f>VLOOKUP(A327,[1]SAEB!$A:$B,2,0)</f>
        <v>Ponto dos Volantes</v>
      </c>
      <c r="C327">
        <v>2016</v>
      </c>
      <c r="D327">
        <v>582</v>
      </c>
      <c r="E327">
        <v>340</v>
      </c>
      <c r="F327">
        <v>515</v>
      </c>
      <c r="G327">
        <v>388</v>
      </c>
    </row>
    <row r="328" spans="1:7" x14ac:dyDescent="0.35">
      <c r="A328">
        <v>3152402</v>
      </c>
      <c r="B328" t="str">
        <f>VLOOKUP(A328,[1]SAEB!$A:$B,2,0)</f>
        <v>Poté</v>
      </c>
      <c r="C328">
        <v>2016</v>
      </c>
      <c r="D328">
        <v>620</v>
      </c>
      <c r="E328">
        <v>332</v>
      </c>
      <c r="F328">
        <v>144</v>
      </c>
      <c r="G328">
        <v>43</v>
      </c>
    </row>
    <row r="329" spans="1:7" x14ac:dyDescent="0.35">
      <c r="A329">
        <v>3153301</v>
      </c>
      <c r="B329" t="str">
        <f>VLOOKUP(A329,[1]SAEB!$A:$B,2,0)</f>
        <v>Presidente Kubitschek</v>
      </c>
      <c r="C329">
        <v>2016</v>
      </c>
      <c r="D329">
        <v>332</v>
      </c>
      <c r="E329">
        <v>0</v>
      </c>
    </row>
    <row r="330" spans="1:7" x14ac:dyDescent="0.35">
      <c r="A330">
        <v>3154309</v>
      </c>
      <c r="B330" t="str">
        <f>VLOOKUP(A330,[1]SAEB!$A:$B,2,0)</f>
        <v>Resplendor</v>
      </c>
      <c r="C330">
        <v>2016</v>
      </c>
      <c r="D330">
        <v>1089</v>
      </c>
      <c r="E330">
        <v>595</v>
      </c>
    </row>
    <row r="331" spans="1:7" x14ac:dyDescent="0.35">
      <c r="A331">
        <v>3155108</v>
      </c>
      <c r="B331" t="str">
        <f>VLOOKUP(A331,[1]SAEB!$A:$B,2,0)</f>
        <v>Rio do Prado</v>
      </c>
      <c r="C331">
        <v>2016</v>
      </c>
      <c r="D331">
        <v>0</v>
      </c>
      <c r="E331">
        <v>0</v>
      </c>
      <c r="F331">
        <v>161</v>
      </c>
      <c r="G331">
        <v>153</v>
      </c>
    </row>
    <row r="332" spans="1:7" x14ac:dyDescent="0.35">
      <c r="A332">
        <v>3155603</v>
      </c>
      <c r="B332" t="str">
        <f>VLOOKUP(A332,[1]SAEB!$A:$B,2,0)</f>
        <v>Rio Pardo de Minas</v>
      </c>
      <c r="C332">
        <v>2016</v>
      </c>
      <c r="D332">
        <v>814</v>
      </c>
      <c r="E332">
        <v>379</v>
      </c>
      <c r="F332">
        <v>527</v>
      </c>
      <c r="G332">
        <v>577</v>
      </c>
    </row>
    <row r="333" spans="1:7" x14ac:dyDescent="0.35">
      <c r="A333">
        <v>3156502</v>
      </c>
      <c r="B333" t="str">
        <f>VLOOKUP(A333,[1]SAEB!$A:$B,2,0)</f>
        <v>Rubelita</v>
      </c>
      <c r="C333">
        <v>2016</v>
      </c>
      <c r="D333">
        <v>145</v>
      </c>
      <c r="E333">
        <v>0</v>
      </c>
      <c r="F333">
        <v>160</v>
      </c>
      <c r="G333">
        <v>0</v>
      </c>
    </row>
    <row r="334" spans="1:7" x14ac:dyDescent="0.35">
      <c r="A334">
        <v>3156601</v>
      </c>
      <c r="B334" t="str">
        <f>VLOOKUP(A334,[1]SAEB!$A:$B,2,0)</f>
        <v>Rubim</v>
      </c>
      <c r="C334">
        <v>2016</v>
      </c>
      <c r="D334">
        <v>571</v>
      </c>
      <c r="E334">
        <v>405</v>
      </c>
      <c r="F334">
        <v>82</v>
      </c>
      <c r="G334">
        <v>0</v>
      </c>
    </row>
    <row r="335" spans="1:7" x14ac:dyDescent="0.35">
      <c r="A335">
        <v>3156809</v>
      </c>
      <c r="B335" t="str">
        <f>VLOOKUP(A335,[1]SAEB!$A:$B,2,0)</f>
        <v>Sabinópolis</v>
      </c>
      <c r="C335">
        <v>2016</v>
      </c>
      <c r="D335">
        <v>236</v>
      </c>
      <c r="E335">
        <v>0</v>
      </c>
      <c r="F335">
        <v>162</v>
      </c>
      <c r="G335">
        <v>0</v>
      </c>
    </row>
    <row r="336" spans="1:7" x14ac:dyDescent="0.35">
      <c r="A336">
        <v>3157005</v>
      </c>
      <c r="B336" t="str">
        <f>VLOOKUP(A336,[1]SAEB!$A:$B,2,0)</f>
        <v>Salinas</v>
      </c>
      <c r="C336">
        <v>2016</v>
      </c>
      <c r="D336">
        <v>543</v>
      </c>
      <c r="E336">
        <v>0</v>
      </c>
      <c r="F336">
        <v>259</v>
      </c>
      <c r="G336">
        <v>104</v>
      </c>
    </row>
    <row r="337" spans="1:7" x14ac:dyDescent="0.35">
      <c r="A337">
        <v>3157104</v>
      </c>
      <c r="B337" t="str">
        <f>VLOOKUP(A337,[1]SAEB!$A:$B,2,0)</f>
        <v>Salto da Divisa</v>
      </c>
      <c r="C337">
        <v>2016</v>
      </c>
      <c r="D337">
        <v>533</v>
      </c>
      <c r="E337">
        <v>0</v>
      </c>
      <c r="F337">
        <v>30</v>
      </c>
      <c r="G337">
        <v>0</v>
      </c>
    </row>
    <row r="338" spans="1:7" x14ac:dyDescent="0.35">
      <c r="A338">
        <v>3157252</v>
      </c>
      <c r="B338" t="str">
        <f>VLOOKUP(A338,[1]SAEB!$A:$B,2,0)</f>
        <v>Santa Bárbara do Leste</v>
      </c>
      <c r="C338">
        <v>2016</v>
      </c>
      <c r="D338">
        <v>155</v>
      </c>
      <c r="E338">
        <v>161</v>
      </c>
      <c r="F338">
        <v>203</v>
      </c>
      <c r="G338">
        <v>94</v>
      </c>
    </row>
    <row r="339" spans="1:7" x14ac:dyDescent="0.35">
      <c r="A339">
        <v>3157377</v>
      </c>
      <c r="B339" t="str">
        <f>VLOOKUP(A339,[1]SAEB!$A:$B,2,0)</f>
        <v>Santa Cruz de Salinas</v>
      </c>
      <c r="C339">
        <v>2016</v>
      </c>
      <c r="D339">
        <v>177</v>
      </c>
      <c r="E339">
        <v>0</v>
      </c>
      <c r="F339">
        <v>194</v>
      </c>
      <c r="G339">
        <v>41</v>
      </c>
    </row>
    <row r="340" spans="1:7" x14ac:dyDescent="0.35">
      <c r="A340">
        <v>3157500</v>
      </c>
      <c r="B340" t="str">
        <f>VLOOKUP(A340,[1]SAEB!$A:$B,2,0)</f>
        <v>Santa Efigênia de Minas</v>
      </c>
      <c r="C340">
        <v>2016</v>
      </c>
      <c r="D340">
        <v>246</v>
      </c>
      <c r="E340">
        <v>0</v>
      </c>
      <c r="F340">
        <v>74</v>
      </c>
      <c r="G340">
        <v>0</v>
      </c>
    </row>
    <row r="341" spans="1:7" x14ac:dyDescent="0.35">
      <c r="A341">
        <v>3157658</v>
      </c>
      <c r="B341" t="str">
        <f>VLOOKUP(A341,[1]SAEB!$A:$B,2,0)</f>
        <v>Santa Helena de Minas</v>
      </c>
      <c r="C341">
        <v>2016</v>
      </c>
      <c r="D341">
        <v>196</v>
      </c>
      <c r="E341">
        <v>0</v>
      </c>
      <c r="F341">
        <v>85</v>
      </c>
      <c r="G341">
        <v>69</v>
      </c>
    </row>
    <row r="342" spans="1:7" x14ac:dyDescent="0.35">
      <c r="A342">
        <v>3158201</v>
      </c>
      <c r="B342" t="str">
        <f>VLOOKUP(A342,[1]SAEB!$A:$B,2,0)</f>
        <v>Santa Maria do Suaçuí</v>
      </c>
      <c r="C342">
        <v>2016</v>
      </c>
      <c r="D342">
        <v>102</v>
      </c>
      <c r="E342">
        <v>34</v>
      </c>
      <c r="F342">
        <v>388</v>
      </c>
      <c r="G342">
        <v>0</v>
      </c>
    </row>
    <row r="343" spans="1:7" x14ac:dyDescent="0.35">
      <c r="A343">
        <v>3159357</v>
      </c>
      <c r="B343" t="str">
        <f>VLOOKUP(A343,[1]SAEB!$A:$B,2,0)</f>
        <v>Santa Rita de Minas</v>
      </c>
      <c r="C343">
        <v>2016</v>
      </c>
      <c r="D343">
        <v>380</v>
      </c>
      <c r="E343">
        <v>0</v>
      </c>
      <c r="F343">
        <v>87</v>
      </c>
      <c r="G343">
        <v>0</v>
      </c>
    </row>
    <row r="344" spans="1:7" x14ac:dyDescent="0.35">
      <c r="A344">
        <v>3159506</v>
      </c>
      <c r="B344" t="str">
        <f>VLOOKUP(A344,[1]SAEB!$A:$B,2,0)</f>
        <v>Santa Rita do Itueto</v>
      </c>
      <c r="C344">
        <v>2016</v>
      </c>
      <c r="D344">
        <v>141</v>
      </c>
      <c r="E344">
        <v>0</v>
      </c>
      <c r="F344">
        <v>189</v>
      </c>
      <c r="G344">
        <v>63</v>
      </c>
    </row>
    <row r="345" spans="1:7" x14ac:dyDescent="0.35">
      <c r="A345">
        <v>3160454</v>
      </c>
      <c r="B345" t="str">
        <f>VLOOKUP(A345,[1]SAEB!$A:$B,2,0)</f>
        <v>Santo Antônio do Retiro</v>
      </c>
      <c r="C345">
        <v>2016</v>
      </c>
      <c r="D345">
        <v>290</v>
      </c>
      <c r="E345">
        <v>273</v>
      </c>
      <c r="F345">
        <v>181</v>
      </c>
      <c r="G345">
        <v>200</v>
      </c>
    </row>
    <row r="346" spans="1:7" x14ac:dyDescent="0.35">
      <c r="A346">
        <v>3160603</v>
      </c>
      <c r="B346" t="str">
        <f>VLOOKUP(A346,[1]SAEB!$A:$B,2,0)</f>
        <v>Santo Hipólito</v>
      </c>
      <c r="C346">
        <v>2016</v>
      </c>
      <c r="D346">
        <v>191</v>
      </c>
      <c r="E346">
        <v>0</v>
      </c>
      <c r="F346">
        <v>8</v>
      </c>
      <c r="G346">
        <v>0</v>
      </c>
    </row>
    <row r="347" spans="1:7" x14ac:dyDescent="0.35">
      <c r="A347">
        <v>3160959</v>
      </c>
      <c r="B347" t="str">
        <f>VLOOKUP(A347,[1]SAEB!$A:$B,2,0)</f>
        <v>São Domingos das Dores</v>
      </c>
      <c r="C347">
        <v>2016</v>
      </c>
      <c r="D347">
        <v>317</v>
      </c>
      <c r="E347">
        <v>0</v>
      </c>
      <c r="F347">
        <v>225</v>
      </c>
      <c r="G347">
        <v>212</v>
      </c>
    </row>
    <row r="348" spans="1:7" x14ac:dyDescent="0.35">
      <c r="A348">
        <v>3161601</v>
      </c>
      <c r="B348" t="str">
        <f>VLOOKUP(A348,[1]SAEB!$A:$B,2,0)</f>
        <v>São Geraldo da Piedade</v>
      </c>
      <c r="C348">
        <v>2016</v>
      </c>
      <c r="D348">
        <v>128</v>
      </c>
      <c r="E348">
        <v>0</v>
      </c>
      <c r="F348">
        <v>194</v>
      </c>
      <c r="G348">
        <v>122</v>
      </c>
    </row>
    <row r="349" spans="1:7" x14ac:dyDescent="0.35">
      <c r="A349">
        <v>3125507</v>
      </c>
      <c r="B349" t="str">
        <f>VLOOKUP(A349,[1]SAEB!$A:$B,2,0)</f>
        <v>São Gonçalo do Rio Preto</v>
      </c>
      <c r="C349">
        <v>2016</v>
      </c>
      <c r="D349">
        <v>230</v>
      </c>
      <c r="E349">
        <v>0</v>
      </c>
    </row>
    <row r="350" spans="1:7" x14ac:dyDescent="0.35">
      <c r="A350">
        <v>3162252</v>
      </c>
      <c r="B350" t="str">
        <f>VLOOKUP(A350,[1]SAEB!$A:$B,2,0)</f>
        <v>São João da Lagoa</v>
      </c>
      <c r="C350">
        <v>2016</v>
      </c>
      <c r="D350">
        <v>245</v>
      </c>
      <c r="E350">
        <v>0</v>
      </c>
      <c r="F350">
        <v>64</v>
      </c>
      <c r="G350">
        <v>74</v>
      </c>
    </row>
    <row r="351" spans="1:7" x14ac:dyDescent="0.35">
      <c r="A351">
        <v>3162401</v>
      </c>
      <c r="B351" t="str">
        <f>VLOOKUP(A351,[1]SAEB!$A:$B,2,0)</f>
        <v>São João da Ponte</v>
      </c>
      <c r="C351">
        <v>2016</v>
      </c>
      <c r="D351">
        <v>260</v>
      </c>
      <c r="E351">
        <v>424</v>
      </c>
      <c r="F351">
        <v>1195</v>
      </c>
      <c r="G351">
        <v>722</v>
      </c>
    </row>
    <row r="352" spans="1:7" x14ac:dyDescent="0.35">
      <c r="A352">
        <v>3162575</v>
      </c>
      <c r="B352" t="str">
        <f>VLOOKUP(A352,[1]SAEB!$A:$B,2,0)</f>
        <v>São João do Manteninha</v>
      </c>
      <c r="C352">
        <v>2016</v>
      </c>
      <c r="D352">
        <v>280</v>
      </c>
      <c r="E352">
        <v>0</v>
      </c>
      <c r="F352">
        <v>145</v>
      </c>
      <c r="G352">
        <v>0</v>
      </c>
    </row>
    <row r="353" spans="1:7" x14ac:dyDescent="0.35">
      <c r="A353">
        <v>3162807</v>
      </c>
      <c r="B353" t="str">
        <f>VLOOKUP(A353,[1]SAEB!$A:$B,2,0)</f>
        <v>São João Evangelista</v>
      </c>
      <c r="C353">
        <v>2016</v>
      </c>
      <c r="D353">
        <v>781</v>
      </c>
      <c r="E353">
        <v>0</v>
      </c>
      <c r="F353">
        <v>253</v>
      </c>
      <c r="G353">
        <v>66</v>
      </c>
    </row>
    <row r="354" spans="1:7" x14ac:dyDescent="0.35">
      <c r="A354">
        <v>3163508</v>
      </c>
      <c r="B354" t="str">
        <f>VLOOKUP(A354,[1]SAEB!$A:$B,2,0)</f>
        <v>São José do Jacuri</v>
      </c>
      <c r="C354">
        <v>2016</v>
      </c>
      <c r="F354">
        <v>209</v>
      </c>
      <c r="G354">
        <v>121</v>
      </c>
    </row>
    <row r="355" spans="1:7" x14ac:dyDescent="0.35">
      <c r="A355">
        <v>3164100</v>
      </c>
      <c r="B355" t="str">
        <f>VLOOKUP(A355,[1]SAEB!$A:$B,2,0)</f>
        <v>São Pedro do Suaçuí</v>
      </c>
      <c r="C355">
        <v>2016</v>
      </c>
      <c r="D355">
        <v>256</v>
      </c>
      <c r="E355">
        <v>0</v>
      </c>
      <c r="F355">
        <v>73</v>
      </c>
      <c r="G355">
        <v>0</v>
      </c>
    </row>
    <row r="356" spans="1:7" x14ac:dyDescent="0.35">
      <c r="A356">
        <v>3164472</v>
      </c>
      <c r="B356" t="str">
        <f>VLOOKUP(A356,[1]SAEB!$A:$B,2,0)</f>
        <v>São Sebastião do Anta</v>
      </c>
      <c r="C356">
        <v>2016</v>
      </c>
      <c r="D356">
        <v>489</v>
      </c>
      <c r="E356">
        <v>296</v>
      </c>
      <c r="F356">
        <v>26</v>
      </c>
      <c r="G356">
        <v>0</v>
      </c>
    </row>
    <row r="357" spans="1:7" x14ac:dyDescent="0.35">
      <c r="A357">
        <v>3165503</v>
      </c>
      <c r="B357" t="str">
        <f>VLOOKUP(A357,[1]SAEB!$A:$B,2,0)</f>
        <v>Sardoá</v>
      </c>
      <c r="C357">
        <v>2016</v>
      </c>
      <c r="D357">
        <v>218</v>
      </c>
      <c r="E357">
        <v>0</v>
      </c>
      <c r="F357">
        <v>166</v>
      </c>
      <c r="G357">
        <v>161</v>
      </c>
    </row>
    <row r="358" spans="1:7" x14ac:dyDescent="0.35">
      <c r="A358">
        <v>3165909</v>
      </c>
      <c r="B358" t="str">
        <f>VLOOKUP(A358,[1]SAEB!$A:$B,2,0)</f>
        <v>Senador Modestino Gonçalves</v>
      </c>
      <c r="C358">
        <v>2016</v>
      </c>
      <c r="D358">
        <v>191</v>
      </c>
      <c r="E358">
        <v>0</v>
      </c>
      <c r="F358">
        <v>103</v>
      </c>
      <c r="G358">
        <v>0</v>
      </c>
    </row>
    <row r="359" spans="1:7" x14ac:dyDescent="0.35">
      <c r="A359">
        <v>3166105</v>
      </c>
      <c r="B359" t="str">
        <f>VLOOKUP(A359,[1]SAEB!$A:$B,2,0)</f>
        <v>Senhora do Porto</v>
      </c>
      <c r="C359">
        <v>2016</v>
      </c>
      <c r="D359">
        <v>266</v>
      </c>
      <c r="E359">
        <v>0</v>
      </c>
      <c r="F359">
        <v>18</v>
      </c>
      <c r="G359">
        <v>0</v>
      </c>
    </row>
    <row r="360" spans="1:7" x14ac:dyDescent="0.35">
      <c r="A360">
        <v>3166709</v>
      </c>
      <c r="B360" t="str">
        <f>VLOOKUP(A360,[1]SAEB!$A:$B,2,0)</f>
        <v>Serra dos Aimorés</v>
      </c>
      <c r="C360">
        <v>2016</v>
      </c>
      <c r="D360">
        <v>294</v>
      </c>
      <c r="E360">
        <v>0</v>
      </c>
      <c r="F360">
        <v>133</v>
      </c>
      <c r="G360">
        <v>21</v>
      </c>
    </row>
    <row r="361" spans="1:7" x14ac:dyDescent="0.35">
      <c r="A361">
        <v>3166956</v>
      </c>
      <c r="B361" t="str">
        <f>VLOOKUP(A361,[1]SAEB!$A:$B,2,0)</f>
        <v>Serranópolis de Minas</v>
      </c>
      <c r="C361">
        <v>2016</v>
      </c>
      <c r="D361">
        <v>0</v>
      </c>
      <c r="E361">
        <v>0</v>
      </c>
      <c r="F361">
        <v>164</v>
      </c>
      <c r="G361">
        <v>132</v>
      </c>
    </row>
    <row r="362" spans="1:7" x14ac:dyDescent="0.35">
      <c r="A362">
        <v>3168002</v>
      </c>
      <c r="B362" t="str">
        <f>VLOOKUP(A362,[1]SAEB!$A:$B,2,0)</f>
        <v>Taiobeiras</v>
      </c>
      <c r="C362">
        <v>2016</v>
      </c>
      <c r="D362">
        <v>951</v>
      </c>
      <c r="E362">
        <v>219</v>
      </c>
      <c r="F362">
        <v>138</v>
      </c>
      <c r="G362">
        <v>93</v>
      </c>
    </row>
    <row r="363" spans="1:7" x14ac:dyDescent="0.35">
      <c r="A363">
        <v>3168051</v>
      </c>
      <c r="B363" t="str">
        <f>VLOOKUP(A363,[1]SAEB!$A:$B,2,0)</f>
        <v>Taparuba</v>
      </c>
      <c r="C363">
        <v>2016</v>
      </c>
      <c r="D363">
        <v>210</v>
      </c>
      <c r="E363">
        <v>47</v>
      </c>
      <c r="F363">
        <v>34</v>
      </c>
      <c r="G363">
        <v>0</v>
      </c>
    </row>
    <row r="364" spans="1:7" x14ac:dyDescent="0.35">
      <c r="A364">
        <v>3168408</v>
      </c>
      <c r="B364" t="str">
        <f>VLOOKUP(A364,[1]SAEB!$A:$B,2,0)</f>
        <v>Tarumirim</v>
      </c>
      <c r="C364">
        <v>2016</v>
      </c>
      <c r="D364">
        <v>238</v>
      </c>
      <c r="E364">
        <v>93</v>
      </c>
      <c r="F364">
        <v>41</v>
      </c>
      <c r="G364">
        <v>15</v>
      </c>
    </row>
    <row r="365" spans="1:7" x14ac:dyDescent="0.35">
      <c r="A365">
        <v>3168606</v>
      </c>
      <c r="B365" t="str">
        <f>VLOOKUP(A365,[1]SAEB!$A:$B,2,0)</f>
        <v>Teófilo Otoni</v>
      </c>
      <c r="C365">
        <v>2016</v>
      </c>
      <c r="D365">
        <v>2917</v>
      </c>
      <c r="E365">
        <v>1489</v>
      </c>
      <c r="F365">
        <v>1112</v>
      </c>
      <c r="G365">
        <v>269</v>
      </c>
    </row>
    <row r="366" spans="1:7" x14ac:dyDescent="0.35">
      <c r="A366">
        <v>3169505</v>
      </c>
      <c r="B366" t="str">
        <f>VLOOKUP(A366,[1]SAEB!$A:$B,2,0)</f>
        <v>Tumiritinga</v>
      </c>
      <c r="C366">
        <v>2016</v>
      </c>
      <c r="D366">
        <v>450</v>
      </c>
      <c r="E366">
        <v>0</v>
      </c>
      <c r="F366">
        <v>25</v>
      </c>
      <c r="G366">
        <v>0</v>
      </c>
    </row>
    <row r="367" spans="1:7" x14ac:dyDescent="0.35">
      <c r="A367">
        <v>3169703</v>
      </c>
      <c r="B367" t="str">
        <f>VLOOKUP(A367,[1]SAEB!$A:$B,2,0)</f>
        <v>Turmalina</v>
      </c>
      <c r="C367">
        <v>2016</v>
      </c>
      <c r="D367">
        <v>249</v>
      </c>
      <c r="E367">
        <v>0</v>
      </c>
      <c r="F367">
        <v>241</v>
      </c>
      <c r="G367">
        <v>271</v>
      </c>
    </row>
    <row r="368" spans="1:7" x14ac:dyDescent="0.35">
      <c r="A368">
        <v>3170057</v>
      </c>
      <c r="B368" t="str">
        <f>VLOOKUP(A368,[1]SAEB!$A:$B,2,0)</f>
        <v>Ubaporanga</v>
      </c>
      <c r="C368">
        <v>2016</v>
      </c>
      <c r="D368">
        <v>359</v>
      </c>
      <c r="E368">
        <v>0</v>
      </c>
      <c r="F368">
        <v>71</v>
      </c>
      <c r="G368">
        <v>0</v>
      </c>
    </row>
    <row r="369" spans="1:7" x14ac:dyDescent="0.35">
      <c r="A369">
        <v>3170305</v>
      </c>
      <c r="B369" t="str">
        <f>VLOOKUP(A369,[1]SAEB!$A:$B,2,0)</f>
        <v>Umburatiba</v>
      </c>
      <c r="C369">
        <v>2016</v>
      </c>
      <c r="D369">
        <v>139</v>
      </c>
      <c r="E369">
        <v>0</v>
      </c>
      <c r="F369">
        <v>88</v>
      </c>
      <c r="G369">
        <v>83</v>
      </c>
    </row>
    <row r="370" spans="1:7" x14ac:dyDescent="0.35">
      <c r="A370">
        <v>3170479</v>
      </c>
      <c r="B370" t="str">
        <f>VLOOKUP(A370,[1]SAEB!$A:$B,2,0)</f>
        <v>Uruana de Minas</v>
      </c>
      <c r="C370">
        <v>2016</v>
      </c>
      <c r="D370">
        <v>295</v>
      </c>
      <c r="E370">
        <v>285</v>
      </c>
    </row>
    <row r="371" spans="1:7" x14ac:dyDescent="0.35">
      <c r="A371">
        <v>3170529</v>
      </c>
      <c r="B371" t="str">
        <f>VLOOKUP(A371,[1]SAEB!$A:$B,2,0)</f>
        <v>Urucuia</v>
      </c>
      <c r="C371">
        <v>2016</v>
      </c>
      <c r="D371">
        <v>362</v>
      </c>
      <c r="E371">
        <v>209</v>
      </c>
      <c r="F371">
        <v>301</v>
      </c>
      <c r="G371">
        <v>355</v>
      </c>
    </row>
    <row r="372" spans="1:7" x14ac:dyDescent="0.35">
      <c r="A372">
        <v>3170651</v>
      </c>
      <c r="B372" t="str">
        <f>VLOOKUP(A372,[1]SAEB!$A:$B,2,0)</f>
        <v>Vargem Grande do Rio Pardo</v>
      </c>
      <c r="C372">
        <v>2016</v>
      </c>
      <c r="D372">
        <v>238</v>
      </c>
      <c r="E372">
        <v>0</v>
      </c>
      <c r="F372">
        <v>108</v>
      </c>
      <c r="G372">
        <v>0</v>
      </c>
    </row>
    <row r="373" spans="1:7" x14ac:dyDescent="0.35">
      <c r="A373">
        <v>3170800</v>
      </c>
      <c r="B373" t="str">
        <f>VLOOKUP(A373,[1]SAEB!$A:$B,2,0)</f>
        <v>Várzea da Palma</v>
      </c>
      <c r="C373">
        <v>2016</v>
      </c>
      <c r="D373">
        <v>1488</v>
      </c>
      <c r="E373">
        <v>0</v>
      </c>
      <c r="F373">
        <v>207</v>
      </c>
      <c r="G373">
        <v>157</v>
      </c>
    </row>
    <row r="374" spans="1:7" x14ac:dyDescent="0.35">
      <c r="A374">
        <v>3171071</v>
      </c>
      <c r="B374" t="str">
        <f>VLOOKUP(A374,[1]SAEB!$A:$B,2,0)</f>
        <v>Veredinha</v>
      </c>
      <c r="C374">
        <v>2016</v>
      </c>
      <c r="D374">
        <v>349</v>
      </c>
      <c r="E374">
        <v>0</v>
      </c>
      <c r="F374">
        <v>28</v>
      </c>
      <c r="G374">
        <v>0</v>
      </c>
    </row>
    <row r="375" spans="1:7" x14ac:dyDescent="0.35">
      <c r="A375">
        <v>3171600</v>
      </c>
      <c r="B375" t="str">
        <f>VLOOKUP(A375,[1]SAEB!$A:$B,2,0)</f>
        <v>Virgem da Lapa</v>
      </c>
      <c r="C375">
        <v>2016</v>
      </c>
      <c r="D375">
        <v>366</v>
      </c>
      <c r="E375">
        <v>0</v>
      </c>
      <c r="F375">
        <v>128</v>
      </c>
      <c r="G375">
        <v>0</v>
      </c>
    </row>
    <row r="376" spans="1:7" x14ac:dyDescent="0.35">
      <c r="A376">
        <v>3171808</v>
      </c>
      <c r="B376" t="str">
        <f>VLOOKUP(A376,[1]SAEB!$A:$B,2,0)</f>
        <v>Virginópolis</v>
      </c>
      <c r="C376">
        <v>2016</v>
      </c>
      <c r="D376">
        <v>416</v>
      </c>
      <c r="E376">
        <v>0</v>
      </c>
      <c r="F376">
        <v>254</v>
      </c>
      <c r="G376">
        <v>0</v>
      </c>
    </row>
    <row r="377" spans="1:7" x14ac:dyDescent="0.35">
      <c r="A377">
        <v>3171907</v>
      </c>
      <c r="B377" t="str">
        <f>VLOOKUP(A377,[1]SAEB!$A:$B,2,0)</f>
        <v>Virgolândia</v>
      </c>
      <c r="C377">
        <v>2016</v>
      </c>
      <c r="D377">
        <v>349</v>
      </c>
      <c r="E377">
        <v>0</v>
      </c>
    </row>
    <row r="378" spans="1:7" x14ac:dyDescent="0.35">
      <c r="A378">
        <v>3101003</v>
      </c>
      <c r="B378" t="str">
        <f>VLOOKUP(A378,[1]SAEB!$A:$B,2,0)</f>
        <v>Águas Vermelhas</v>
      </c>
      <c r="C378">
        <v>2017</v>
      </c>
      <c r="D378">
        <v>343</v>
      </c>
      <c r="E378">
        <v>0</v>
      </c>
      <c r="F378">
        <v>67</v>
      </c>
      <c r="G378">
        <v>0</v>
      </c>
    </row>
    <row r="379" spans="1:7" x14ac:dyDescent="0.35">
      <c r="A379">
        <v>3101102</v>
      </c>
      <c r="B379" t="str">
        <f>VLOOKUP(A379,[1]SAEB!$A:$B,2,0)</f>
        <v>Aimorés</v>
      </c>
      <c r="C379">
        <v>2017</v>
      </c>
      <c r="D379">
        <v>664</v>
      </c>
      <c r="E379">
        <v>544</v>
      </c>
      <c r="F379">
        <v>67</v>
      </c>
      <c r="G379">
        <v>0</v>
      </c>
    </row>
    <row r="380" spans="1:7" x14ac:dyDescent="0.35">
      <c r="A380">
        <v>3101706</v>
      </c>
      <c r="B380" t="str">
        <f>VLOOKUP(A380,[1]SAEB!$A:$B,2,0)</f>
        <v>Almenara</v>
      </c>
      <c r="C380">
        <v>2017</v>
      </c>
      <c r="D380">
        <v>2445</v>
      </c>
      <c r="E380">
        <v>554</v>
      </c>
      <c r="F380">
        <v>507</v>
      </c>
      <c r="G380">
        <v>278</v>
      </c>
    </row>
    <row r="381" spans="1:7" x14ac:dyDescent="0.35">
      <c r="A381">
        <v>3101805</v>
      </c>
      <c r="B381" t="str">
        <f>VLOOKUP(A381,[1]SAEB!$A:$B,2,0)</f>
        <v>Alpercata</v>
      </c>
      <c r="C381">
        <v>2017</v>
      </c>
      <c r="D381">
        <v>413</v>
      </c>
      <c r="E381">
        <v>215</v>
      </c>
      <c r="F381">
        <v>84</v>
      </c>
      <c r="G381">
        <v>0</v>
      </c>
    </row>
    <row r="382" spans="1:7" x14ac:dyDescent="0.35">
      <c r="A382">
        <v>3102852</v>
      </c>
      <c r="B382" t="str">
        <f>VLOOKUP(A382,[1]SAEB!$A:$B,2,0)</f>
        <v>Angelândia</v>
      </c>
      <c r="C382">
        <v>2017</v>
      </c>
      <c r="F382">
        <v>463</v>
      </c>
      <c r="G382">
        <v>0</v>
      </c>
    </row>
    <row r="383" spans="1:7" x14ac:dyDescent="0.35">
      <c r="A383">
        <v>3103405</v>
      </c>
      <c r="B383" t="str">
        <f>VLOOKUP(A383,[1]SAEB!$A:$B,2,0)</f>
        <v>Araçuaí</v>
      </c>
      <c r="C383">
        <v>2017</v>
      </c>
      <c r="D383">
        <v>423</v>
      </c>
      <c r="E383">
        <v>0</v>
      </c>
      <c r="F383">
        <v>452</v>
      </c>
      <c r="G383">
        <v>319</v>
      </c>
    </row>
    <row r="384" spans="1:7" x14ac:dyDescent="0.35">
      <c r="A384">
        <v>3104452</v>
      </c>
      <c r="B384" t="str">
        <f>VLOOKUP(A384,[1]SAEB!$A:$B,2,0)</f>
        <v>Aricanduva</v>
      </c>
      <c r="C384">
        <v>2017</v>
      </c>
      <c r="D384">
        <v>237</v>
      </c>
      <c r="E384">
        <v>0</v>
      </c>
      <c r="F384">
        <v>46</v>
      </c>
      <c r="G384">
        <v>0</v>
      </c>
    </row>
    <row r="385" spans="1:7" x14ac:dyDescent="0.35">
      <c r="A385">
        <v>3104502</v>
      </c>
      <c r="B385" t="str">
        <f>VLOOKUP(A385,[1]SAEB!$A:$B,2,0)</f>
        <v>Arinos</v>
      </c>
      <c r="C385">
        <v>2017</v>
      </c>
      <c r="D385">
        <v>397</v>
      </c>
      <c r="E385">
        <v>0</v>
      </c>
      <c r="F385">
        <v>368</v>
      </c>
      <c r="G385">
        <v>255</v>
      </c>
    </row>
    <row r="386" spans="1:7" x14ac:dyDescent="0.35">
      <c r="A386">
        <v>3104700</v>
      </c>
      <c r="B386" t="str">
        <f>VLOOKUP(A386,[1]SAEB!$A:$B,2,0)</f>
        <v>Ataléia</v>
      </c>
      <c r="C386">
        <v>2017</v>
      </c>
      <c r="D386">
        <v>208</v>
      </c>
      <c r="E386">
        <v>50</v>
      </c>
      <c r="F386">
        <v>234</v>
      </c>
      <c r="G386">
        <v>0</v>
      </c>
    </row>
    <row r="387" spans="1:7" x14ac:dyDescent="0.35">
      <c r="A387">
        <v>3105202</v>
      </c>
      <c r="B387" t="str">
        <f>VLOOKUP(A387,[1]SAEB!$A:$B,2,0)</f>
        <v>Bandeira</v>
      </c>
      <c r="C387">
        <v>2017</v>
      </c>
      <c r="D387">
        <v>225</v>
      </c>
      <c r="E387">
        <v>0</v>
      </c>
      <c r="F387">
        <v>83</v>
      </c>
      <c r="G387">
        <v>66</v>
      </c>
    </row>
    <row r="388" spans="1:7" x14ac:dyDescent="0.35">
      <c r="A388">
        <v>3106655</v>
      </c>
      <c r="B388" t="str">
        <f>VLOOKUP(A388,[1]SAEB!$A:$B,2,0)</f>
        <v>Berizal</v>
      </c>
      <c r="C388">
        <v>2017</v>
      </c>
      <c r="D388">
        <v>267</v>
      </c>
      <c r="E388">
        <v>0</v>
      </c>
      <c r="F388">
        <v>28</v>
      </c>
      <c r="G388">
        <v>0</v>
      </c>
    </row>
    <row r="389" spans="1:7" x14ac:dyDescent="0.35">
      <c r="A389">
        <v>3107307</v>
      </c>
      <c r="B389" t="str">
        <f>VLOOKUP(A389,[1]SAEB!$A:$B,2,0)</f>
        <v>Bocaiúva</v>
      </c>
      <c r="C389">
        <v>2017</v>
      </c>
      <c r="D389">
        <v>478</v>
      </c>
      <c r="E389">
        <v>364</v>
      </c>
      <c r="F389">
        <v>389</v>
      </c>
      <c r="G389">
        <v>190</v>
      </c>
    </row>
    <row r="390" spans="1:7" x14ac:dyDescent="0.35">
      <c r="A390">
        <v>3108206</v>
      </c>
      <c r="B390" t="str">
        <f>VLOOKUP(A390,[1]SAEB!$A:$B,2,0)</f>
        <v>Bonfinópolis de Minas</v>
      </c>
      <c r="C390">
        <v>2017</v>
      </c>
      <c r="D390">
        <v>319</v>
      </c>
      <c r="E390">
        <v>182</v>
      </c>
      <c r="F390">
        <v>47</v>
      </c>
      <c r="G390">
        <v>0</v>
      </c>
    </row>
    <row r="391" spans="1:7" x14ac:dyDescent="0.35">
      <c r="A391">
        <v>3108602</v>
      </c>
      <c r="B391" t="str">
        <f>VLOOKUP(A391,[1]SAEB!$A:$B,2,0)</f>
        <v>Brasília de Minas</v>
      </c>
      <c r="C391">
        <v>2017</v>
      </c>
      <c r="D391">
        <v>0</v>
      </c>
      <c r="E391">
        <v>172</v>
      </c>
      <c r="F391">
        <v>408</v>
      </c>
      <c r="G391">
        <v>209</v>
      </c>
    </row>
    <row r="392" spans="1:7" x14ac:dyDescent="0.35">
      <c r="A392">
        <v>3109204</v>
      </c>
      <c r="B392" t="str">
        <f>VLOOKUP(A392,[1]SAEB!$A:$B,2,0)</f>
        <v>Buenópolis</v>
      </c>
      <c r="C392">
        <v>2017</v>
      </c>
      <c r="D392">
        <v>523</v>
      </c>
      <c r="E392">
        <v>0</v>
      </c>
      <c r="F392">
        <v>57</v>
      </c>
      <c r="G392">
        <v>0</v>
      </c>
    </row>
    <row r="393" spans="1:7" x14ac:dyDescent="0.35">
      <c r="A393">
        <v>3109402</v>
      </c>
      <c r="B393" t="str">
        <f>VLOOKUP(A393,[1]SAEB!$A:$B,2,0)</f>
        <v>Buritizeiro</v>
      </c>
      <c r="C393">
        <v>2017</v>
      </c>
      <c r="D393">
        <v>930</v>
      </c>
      <c r="E393">
        <v>0</v>
      </c>
      <c r="F393">
        <v>182</v>
      </c>
      <c r="G393">
        <v>0</v>
      </c>
    </row>
    <row r="394" spans="1:7" x14ac:dyDescent="0.35">
      <c r="A394">
        <v>3102704</v>
      </c>
      <c r="B394" t="str">
        <f>VLOOKUP(A394,[1]SAEB!$A:$B,2,0)</f>
        <v>Cachoeira de Pajeú</v>
      </c>
      <c r="C394">
        <v>2017</v>
      </c>
      <c r="D394">
        <v>249</v>
      </c>
      <c r="E394">
        <v>0</v>
      </c>
      <c r="F394">
        <v>422</v>
      </c>
      <c r="G394">
        <v>122</v>
      </c>
    </row>
    <row r="395" spans="1:7" x14ac:dyDescent="0.35">
      <c r="A395">
        <v>3110806</v>
      </c>
      <c r="B395" t="str">
        <f>VLOOKUP(A395,[1]SAEB!$A:$B,2,0)</f>
        <v>Campanário</v>
      </c>
      <c r="C395">
        <v>2017</v>
      </c>
      <c r="D395">
        <v>252</v>
      </c>
      <c r="E395">
        <v>0</v>
      </c>
    </row>
    <row r="396" spans="1:7" x14ac:dyDescent="0.35">
      <c r="A396">
        <v>3111150</v>
      </c>
      <c r="B396" t="str">
        <f>VLOOKUP(A396,[1]SAEB!$A:$B,2,0)</f>
        <v>Campo Azul</v>
      </c>
      <c r="C396">
        <v>2017</v>
      </c>
      <c r="D396">
        <v>195</v>
      </c>
      <c r="E396">
        <v>0</v>
      </c>
      <c r="F396">
        <v>122</v>
      </c>
      <c r="G396">
        <v>55</v>
      </c>
    </row>
    <row r="397" spans="1:7" x14ac:dyDescent="0.35">
      <c r="A397">
        <v>3112059</v>
      </c>
      <c r="B397" t="str">
        <f>VLOOKUP(A397,[1]SAEB!$A:$B,2,0)</f>
        <v>Cantagalo</v>
      </c>
      <c r="C397">
        <v>2017</v>
      </c>
      <c r="D397">
        <v>269</v>
      </c>
      <c r="E397">
        <v>0</v>
      </c>
      <c r="F397">
        <v>76</v>
      </c>
      <c r="G397">
        <v>0</v>
      </c>
    </row>
    <row r="398" spans="1:7" x14ac:dyDescent="0.35">
      <c r="A398">
        <v>3112307</v>
      </c>
      <c r="B398" t="str">
        <f>VLOOKUP(A398,[1]SAEB!$A:$B,2,0)</f>
        <v>Capelinha</v>
      </c>
      <c r="C398">
        <v>2017</v>
      </c>
      <c r="D398">
        <v>0</v>
      </c>
      <c r="E398">
        <v>0</v>
      </c>
      <c r="F398">
        <v>1043</v>
      </c>
      <c r="G398">
        <v>0</v>
      </c>
    </row>
    <row r="399" spans="1:7" x14ac:dyDescent="0.35">
      <c r="A399">
        <v>3112703</v>
      </c>
      <c r="B399" t="str">
        <f>VLOOKUP(A399,[1]SAEB!$A:$B,2,0)</f>
        <v>Capitão Enéas</v>
      </c>
      <c r="C399">
        <v>2017</v>
      </c>
      <c r="D399">
        <v>434</v>
      </c>
      <c r="E399">
        <v>275</v>
      </c>
      <c r="F399">
        <v>99</v>
      </c>
      <c r="G399">
        <v>45</v>
      </c>
    </row>
    <row r="400" spans="1:7" x14ac:dyDescent="0.35">
      <c r="A400">
        <v>3113008</v>
      </c>
      <c r="B400" t="str">
        <f>VLOOKUP(A400,[1]SAEB!$A:$B,2,0)</f>
        <v>Caraí</v>
      </c>
      <c r="C400">
        <v>2017</v>
      </c>
      <c r="D400">
        <v>80</v>
      </c>
      <c r="E400">
        <v>176</v>
      </c>
      <c r="F400">
        <v>875</v>
      </c>
      <c r="G400">
        <v>398</v>
      </c>
    </row>
    <row r="401" spans="1:7" x14ac:dyDescent="0.35">
      <c r="A401">
        <v>3113503</v>
      </c>
      <c r="B401" t="str">
        <f>VLOOKUP(A401,[1]SAEB!$A:$B,2,0)</f>
        <v>Carbonita</v>
      </c>
      <c r="C401">
        <v>2017</v>
      </c>
      <c r="D401">
        <v>377</v>
      </c>
      <c r="E401">
        <v>0</v>
      </c>
      <c r="F401">
        <v>98</v>
      </c>
      <c r="G401">
        <v>115</v>
      </c>
    </row>
    <row r="402" spans="1:7" x14ac:dyDescent="0.35">
      <c r="A402">
        <v>3113701</v>
      </c>
      <c r="B402" t="str">
        <f>VLOOKUP(A402,[1]SAEB!$A:$B,2,0)</f>
        <v>Carlos Chagas</v>
      </c>
      <c r="C402">
        <v>2017</v>
      </c>
      <c r="D402">
        <v>966</v>
      </c>
      <c r="E402">
        <v>210</v>
      </c>
      <c r="F402">
        <v>331</v>
      </c>
      <c r="G402">
        <v>161</v>
      </c>
    </row>
    <row r="403" spans="1:7" x14ac:dyDescent="0.35">
      <c r="A403">
        <v>3113800</v>
      </c>
      <c r="B403" t="str">
        <f>VLOOKUP(A403,[1]SAEB!$A:$B,2,0)</f>
        <v>Carmésia</v>
      </c>
      <c r="C403">
        <v>2017</v>
      </c>
      <c r="D403">
        <v>164</v>
      </c>
      <c r="E403">
        <v>146</v>
      </c>
    </row>
    <row r="404" spans="1:7" x14ac:dyDescent="0.35">
      <c r="A404">
        <v>3115458</v>
      </c>
      <c r="B404" t="str">
        <f>VLOOKUP(A404,[1]SAEB!$A:$B,2,0)</f>
        <v>Catuji</v>
      </c>
      <c r="C404">
        <v>2017</v>
      </c>
      <c r="D404">
        <v>325</v>
      </c>
      <c r="E404">
        <v>0</v>
      </c>
      <c r="F404">
        <v>316</v>
      </c>
      <c r="G404">
        <v>0</v>
      </c>
    </row>
    <row r="405" spans="1:7" x14ac:dyDescent="0.35">
      <c r="A405">
        <v>3115474</v>
      </c>
      <c r="B405" t="str">
        <f>VLOOKUP(A405,[1]SAEB!$A:$B,2,0)</f>
        <v>Catuti</v>
      </c>
      <c r="C405">
        <v>2017</v>
      </c>
      <c r="D405">
        <v>174</v>
      </c>
      <c r="E405">
        <v>0</v>
      </c>
      <c r="F405">
        <v>128</v>
      </c>
      <c r="G405">
        <v>77</v>
      </c>
    </row>
    <row r="406" spans="1:7" x14ac:dyDescent="0.35">
      <c r="A406">
        <v>3116100</v>
      </c>
      <c r="B406" t="str">
        <f>VLOOKUP(A406,[1]SAEB!$A:$B,2,0)</f>
        <v>Chapada do Norte</v>
      </c>
      <c r="C406">
        <v>2017</v>
      </c>
      <c r="D406">
        <v>206</v>
      </c>
      <c r="E406">
        <v>0</v>
      </c>
      <c r="F406">
        <v>313</v>
      </c>
      <c r="G406">
        <v>0</v>
      </c>
    </row>
    <row r="407" spans="1:7" x14ac:dyDescent="0.35">
      <c r="A407">
        <v>3116159</v>
      </c>
      <c r="B407" t="str">
        <f>VLOOKUP(A407,[1]SAEB!$A:$B,2,0)</f>
        <v>Chapada Gaúcha</v>
      </c>
      <c r="C407">
        <v>2017</v>
      </c>
      <c r="D407">
        <v>434</v>
      </c>
      <c r="E407">
        <v>111</v>
      </c>
      <c r="F407">
        <v>363</v>
      </c>
      <c r="G407">
        <v>273</v>
      </c>
    </row>
    <row r="408" spans="1:7" x14ac:dyDescent="0.35">
      <c r="A408">
        <v>3116506</v>
      </c>
      <c r="B408" t="str">
        <f>VLOOKUP(A408,[1]SAEB!$A:$B,2,0)</f>
        <v>Claro dos Poções</v>
      </c>
      <c r="C408">
        <v>2017</v>
      </c>
      <c r="D408">
        <v>376</v>
      </c>
      <c r="E408">
        <v>0</v>
      </c>
      <c r="F408">
        <v>22</v>
      </c>
      <c r="G408">
        <v>16</v>
      </c>
    </row>
    <row r="409" spans="1:7" x14ac:dyDescent="0.35">
      <c r="A409">
        <v>3116803</v>
      </c>
      <c r="B409" t="str">
        <f>VLOOKUP(A409,[1]SAEB!$A:$B,2,0)</f>
        <v>Coluna</v>
      </c>
      <c r="C409">
        <v>2017</v>
      </c>
      <c r="D409">
        <v>126</v>
      </c>
      <c r="E409">
        <v>0</v>
      </c>
      <c r="F409">
        <v>275</v>
      </c>
      <c r="G409">
        <v>0</v>
      </c>
    </row>
    <row r="410" spans="1:7" x14ac:dyDescent="0.35">
      <c r="A410">
        <v>3117009</v>
      </c>
      <c r="B410" t="str">
        <f>VLOOKUP(A410,[1]SAEB!$A:$B,2,0)</f>
        <v>Comercinho</v>
      </c>
      <c r="C410">
        <v>2017</v>
      </c>
      <c r="D410">
        <v>287</v>
      </c>
      <c r="E410">
        <v>0</v>
      </c>
      <c r="F410">
        <v>190</v>
      </c>
      <c r="G410">
        <v>96</v>
      </c>
    </row>
    <row r="411" spans="1:7" x14ac:dyDescent="0.35">
      <c r="A411">
        <v>3118403</v>
      </c>
      <c r="B411" t="str">
        <f>VLOOKUP(A411,[1]SAEB!$A:$B,2,0)</f>
        <v>Conselheiro Pena</v>
      </c>
      <c r="C411">
        <v>2017</v>
      </c>
      <c r="D411">
        <v>850</v>
      </c>
      <c r="E411">
        <v>91</v>
      </c>
      <c r="F411">
        <v>103</v>
      </c>
      <c r="G411">
        <v>58</v>
      </c>
    </row>
    <row r="412" spans="1:7" x14ac:dyDescent="0.35">
      <c r="A412">
        <v>3119104</v>
      </c>
      <c r="B412" t="str">
        <f>VLOOKUP(A412,[1]SAEB!$A:$B,2,0)</f>
        <v>Corinto</v>
      </c>
      <c r="C412">
        <v>2017</v>
      </c>
      <c r="D412">
        <v>1476</v>
      </c>
      <c r="E412">
        <v>432</v>
      </c>
      <c r="F412">
        <v>12</v>
      </c>
      <c r="G412">
        <v>0</v>
      </c>
    </row>
    <row r="413" spans="1:7" x14ac:dyDescent="0.35">
      <c r="A413">
        <v>3119203</v>
      </c>
      <c r="B413" t="str">
        <f>VLOOKUP(A413,[1]SAEB!$A:$B,2,0)</f>
        <v>Coroaci</v>
      </c>
      <c r="C413">
        <v>2017</v>
      </c>
      <c r="D413">
        <v>429</v>
      </c>
      <c r="E413">
        <v>73</v>
      </c>
      <c r="F413">
        <v>226</v>
      </c>
      <c r="G413">
        <v>190</v>
      </c>
    </row>
    <row r="414" spans="1:7" x14ac:dyDescent="0.35">
      <c r="A414">
        <v>3119500</v>
      </c>
      <c r="B414" t="str">
        <f>VLOOKUP(A414,[1]SAEB!$A:$B,2,0)</f>
        <v>Coronel Murta</v>
      </c>
      <c r="C414">
        <v>2017</v>
      </c>
      <c r="D414">
        <v>432</v>
      </c>
      <c r="E414">
        <v>249</v>
      </c>
      <c r="F414">
        <v>46</v>
      </c>
      <c r="G414">
        <v>0</v>
      </c>
    </row>
    <row r="415" spans="1:7" x14ac:dyDescent="0.35">
      <c r="A415">
        <v>3120151</v>
      </c>
      <c r="B415" t="str">
        <f>VLOOKUP(A415,[1]SAEB!$A:$B,2,0)</f>
        <v>Crisólita</v>
      </c>
      <c r="C415">
        <v>2017</v>
      </c>
      <c r="D415">
        <v>428</v>
      </c>
      <c r="E415">
        <v>176</v>
      </c>
      <c r="F415">
        <v>10</v>
      </c>
      <c r="G415">
        <v>0</v>
      </c>
    </row>
    <row r="416" spans="1:7" x14ac:dyDescent="0.35">
      <c r="A416">
        <v>3120870</v>
      </c>
      <c r="B416" t="str">
        <f>VLOOKUP(A416,[1]SAEB!$A:$B,2,0)</f>
        <v>Curral de Dentro</v>
      </c>
      <c r="C416">
        <v>2017</v>
      </c>
      <c r="D416">
        <v>482</v>
      </c>
      <c r="E416">
        <v>0</v>
      </c>
      <c r="F416">
        <v>181</v>
      </c>
      <c r="G416">
        <v>0</v>
      </c>
    </row>
    <row r="417" spans="1:7" x14ac:dyDescent="0.35">
      <c r="A417">
        <v>3120904</v>
      </c>
      <c r="B417" t="str">
        <f>VLOOKUP(A417,[1]SAEB!$A:$B,2,0)</f>
        <v>Curvelo</v>
      </c>
      <c r="C417">
        <v>2017</v>
      </c>
      <c r="D417">
        <v>4030</v>
      </c>
      <c r="E417">
        <v>11</v>
      </c>
      <c r="F417">
        <v>446</v>
      </c>
      <c r="G417">
        <v>0</v>
      </c>
    </row>
    <row r="418" spans="1:7" x14ac:dyDescent="0.35">
      <c r="A418">
        <v>3121001</v>
      </c>
      <c r="B418" t="str">
        <f>VLOOKUP(A418,[1]SAEB!$A:$B,2,0)</f>
        <v>Datas</v>
      </c>
      <c r="C418">
        <v>2017</v>
      </c>
      <c r="D418">
        <v>289</v>
      </c>
      <c r="E418">
        <v>0</v>
      </c>
      <c r="F418">
        <v>143</v>
      </c>
      <c r="G418">
        <v>0</v>
      </c>
    </row>
    <row r="419" spans="1:7" x14ac:dyDescent="0.35">
      <c r="A419">
        <v>3121605</v>
      </c>
      <c r="B419" t="str">
        <f>VLOOKUP(A419,[1]SAEB!$A:$B,2,0)</f>
        <v>Diamantina</v>
      </c>
      <c r="C419">
        <v>2017</v>
      </c>
      <c r="D419">
        <v>637</v>
      </c>
      <c r="E419">
        <v>61</v>
      </c>
      <c r="F419">
        <v>404</v>
      </c>
      <c r="G419">
        <v>91</v>
      </c>
    </row>
    <row r="420" spans="1:7" x14ac:dyDescent="0.35">
      <c r="A420">
        <v>3122108</v>
      </c>
      <c r="B420" t="str">
        <f>VLOOKUP(A420,[1]SAEB!$A:$B,2,0)</f>
        <v>Divino das Laranjeiras</v>
      </c>
      <c r="C420">
        <v>2017</v>
      </c>
      <c r="D420">
        <v>181</v>
      </c>
      <c r="E420">
        <v>0</v>
      </c>
      <c r="F420">
        <v>0</v>
      </c>
      <c r="G420">
        <v>0</v>
      </c>
    </row>
    <row r="421" spans="1:7" x14ac:dyDescent="0.35">
      <c r="A421">
        <v>3122207</v>
      </c>
      <c r="B421" t="str">
        <f>VLOOKUP(A421,[1]SAEB!$A:$B,2,0)</f>
        <v>Divinolândia de Minas</v>
      </c>
      <c r="C421">
        <v>2017</v>
      </c>
      <c r="D421">
        <v>435</v>
      </c>
      <c r="E421">
        <v>0</v>
      </c>
      <c r="F421">
        <v>149</v>
      </c>
      <c r="G421">
        <v>0</v>
      </c>
    </row>
    <row r="422" spans="1:7" x14ac:dyDescent="0.35">
      <c r="A422">
        <v>3122454</v>
      </c>
      <c r="B422" t="str">
        <f>VLOOKUP(A422,[1]SAEB!$A:$B,2,0)</f>
        <v>Divisópolis</v>
      </c>
      <c r="C422">
        <v>2017</v>
      </c>
      <c r="D422">
        <v>618</v>
      </c>
      <c r="E422">
        <v>0</v>
      </c>
      <c r="F422">
        <v>86</v>
      </c>
      <c r="G422">
        <v>0</v>
      </c>
    </row>
    <row r="423" spans="1:7" x14ac:dyDescent="0.35">
      <c r="A423">
        <v>3122470</v>
      </c>
      <c r="B423" t="str">
        <f>VLOOKUP(A423,[1]SAEB!$A:$B,2,0)</f>
        <v>Dom Bosco</v>
      </c>
      <c r="C423">
        <v>2017</v>
      </c>
      <c r="D423">
        <v>45</v>
      </c>
      <c r="E423">
        <v>45</v>
      </c>
      <c r="F423">
        <v>76</v>
      </c>
      <c r="G423">
        <v>0</v>
      </c>
    </row>
    <row r="424" spans="1:7" x14ac:dyDescent="0.35">
      <c r="A424">
        <v>3123106</v>
      </c>
      <c r="B424" t="str">
        <f>VLOOKUP(A424,[1]SAEB!$A:$B,2,0)</f>
        <v>Dores de Guanhães</v>
      </c>
      <c r="C424">
        <v>2017</v>
      </c>
      <c r="D424">
        <v>228</v>
      </c>
      <c r="E424">
        <v>0</v>
      </c>
      <c r="F424">
        <v>97</v>
      </c>
      <c r="G424">
        <v>0</v>
      </c>
    </row>
    <row r="425" spans="1:7" x14ac:dyDescent="0.35">
      <c r="A425">
        <v>3123700</v>
      </c>
      <c r="B425" t="str">
        <f>VLOOKUP(A425,[1]SAEB!$A:$B,2,0)</f>
        <v>Engenheiro Caldas</v>
      </c>
      <c r="C425">
        <v>2017</v>
      </c>
      <c r="D425">
        <v>738</v>
      </c>
      <c r="E425">
        <v>167</v>
      </c>
    </row>
    <row r="426" spans="1:7" x14ac:dyDescent="0.35">
      <c r="A426">
        <v>3123809</v>
      </c>
      <c r="B426" t="str">
        <f>VLOOKUP(A426,[1]SAEB!$A:$B,2,0)</f>
        <v>Engenheiro Navarro</v>
      </c>
      <c r="C426">
        <v>2017</v>
      </c>
      <c r="D426">
        <v>436</v>
      </c>
      <c r="E426">
        <v>0</v>
      </c>
      <c r="F426">
        <v>52</v>
      </c>
      <c r="G426">
        <v>0</v>
      </c>
    </row>
    <row r="427" spans="1:7" x14ac:dyDescent="0.35">
      <c r="A427">
        <v>3124302</v>
      </c>
      <c r="B427" t="str">
        <f>VLOOKUP(A427,[1]SAEB!$A:$B,2,0)</f>
        <v>Espinosa</v>
      </c>
      <c r="C427">
        <v>2017</v>
      </c>
      <c r="D427">
        <v>420</v>
      </c>
      <c r="E427">
        <v>0</v>
      </c>
      <c r="F427">
        <v>595</v>
      </c>
      <c r="G427">
        <v>0</v>
      </c>
    </row>
    <row r="428" spans="1:7" x14ac:dyDescent="0.35">
      <c r="A428">
        <v>3125408</v>
      </c>
      <c r="B428" t="str">
        <f>VLOOKUP(A428,[1]SAEB!$A:$B,2,0)</f>
        <v>Felício dos Santos</v>
      </c>
      <c r="C428">
        <v>2017</v>
      </c>
      <c r="D428">
        <v>0</v>
      </c>
      <c r="E428">
        <v>0</v>
      </c>
      <c r="F428">
        <v>377</v>
      </c>
      <c r="G428">
        <v>0</v>
      </c>
    </row>
    <row r="429" spans="1:7" x14ac:dyDescent="0.35">
      <c r="A429">
        <v>3125705</v>
      </c>
      <c r="B429" t="str">
        <f>VLOOKUP(A429,[1]SAEB!$A:$B,2,0)</f>
        <v>Felixlândia</v>
      </c>
      <c r="C429">
        <v>2017</v>
      </c>
      <c r="D429">
        <v>756</v>
      </c>
      <c r="E429">
        <v>454</v>
      </c>
      <c r="F429">
        <v>77</v>
      </c>
      <c r="G429">
        <v>0</v>
      </c>
    </row>
    <row r="430" spans="1:7" x14ac:dyDescent="0.35">
      <c r="A430">
        <v>3126604</v>
      </c>
      <c r="B430" t="str">
        <f>VLOOKUP(A430,[1]SAEB!$A:$B,2,0)</f>
        <v>Francisco Dumont</v>
      </c>
      <c r="C430">
        <v>2017</v>
      </c>
      <c r="D430">
        <v>315</v>
      </c>
      <c r="E430">
        <v>0</v>
      </c>
      <c r="F430">
        <v>53</v>
      </c>
      <c r="G430">
        <v>39</v>
      </c>
    </row>
    <row r="431" spans="1:7" x14ac:dyDescent="0.35">
      <c r="A431">
        <v>3126703</v>
      </c>
      <c r="B431" t="str">
        <f>VLOOKUP(A431,[1]SAEB!$A:$B,2,0)</f>
        <v>Francisco Sá</v>
      </c>
      <c r="C431">
        <v>2017</v>
      </c>
      <c r="D431">
        <v>446</v>
      </c>
      <c r="E431">
        <v>123</v>
      </c>
      <c r="F431">
        <v>319</v>
      </c>
      <c r="G431">
        <v>79</v>
      </c>
    </row>
    <row r="432" spans="1:7" x14ac:dyDescent="0.35">
      <c r="A432">
        <v>3126901</v>
      </c>
      <c r="B432" t="str">
        <f>VLOOKUP(A432,[1]SAEB!$A:$B,2,0)</f>
        <v>Frei Inocêncio</v>
      </c>
      <c r="C432">
        <v>2017</v>
      </c>
      <c r="D432">
        <v>283</v>
      </c>
      <c r="E432">
        <v>0</v>
      </c>
      <c r="F432">
        <v>63</v>
      </c>
      <c r="G432">
        <v>43</v>
      </c>
    </row>
    <row r="433" spans="1:7" x14ac:dyDescent="0.35">
      <c r="A433">
        <v>3127073</v>
      </c>
      <c r="B433" t="str">
        <f>VLOOKUP(A433,[1]SAEB!$A:$B,2,0)</f>
        <v>Fruta de Leite</v>
      </c>
      <c r="C433">
        <v>2017</v>
      </c>
      <c r="D433">
        <v>0</v>
      </c>
      <c r="E433">
        <v>0</v>
      </c>
      <c r="F433">
        <v>283</v>
      </c>
      <c r="G433">
        <v>0</v>
      </c>
    </row>
    <row r="434" spans="1:7" x14ac:dyDescent="0.35">
      <c r="A434">
        <v>3127354</v>
      </c>
      <c r="B434" t="str">
        <f>VLOOKUP(A434,[1]SAEB!$A:$B,2,0)</f>
        <v>Glaucilândia</v>
      </c>
      <c r="C434">
        <v>2017</v>
      </c>
      <c r="D434">
        <v>131</v>
      </c>
      <c r="E434">
        <v>0</v>
      </c>
      <c r="F434">
        <v>96</v>
      </c>
      <c r="G434">
        <v>0</v>
      </c>
    </row>
    <row r="435" spans="1:7" x14ac:dyDescent="0.35">
      <c r="A435">
        <v>3127503</v>
      </c>
      <c r="B435" t="str">
        <f>VLOOKUP(A435,[1]SAEB!$A:$B,2,0)</f>
        <v>Gonzaga</v>
      </c>
      <c r="C435">
        <v>2017</v>
      </c>
      <c r="D435">
        <v>311</v>
      </c>
      <c r="E435">
        <v>0</v>
      </c>
      <c r="F435">
        <v>142</v>
      </c>
      <c r="G435">
        <v>0</v>
      </c>
    </row>
    <row r="436" spans="1:7" x14ac:dyDescent="0.35">
      <c r="A436">
        <v>3127602</v>
      </c>
      <c r="B436" t="str">
        <f>VLOOKUP(A436,[1]SAEB!$A:$B,2,0)</f>
        <v>Gouveia</v>
      </c>
      <c r="C436">
        <v>2017</v>
      </c>
      <c r="D436">
        <v>537</v>
      </c>
      <c r="E436">
        <v>0</v>
      </c>
      <c r="F436">
        <v>94</v>
      </c>
      <c r="G436">
        <v>77</v>
      </c>
    </row>
    <row r="437" spans="1:7" x14ac:dyDescent="0.35">
      <c r="A437">
        <v>3127701</v>
      </c>
      <c r="B437" t="str">
        <f>VLOOKUP(A437,[1]SAEB!$A:$B,2,0)</f>
        <v>Governador Valadares</v>
      </c>
      <c r="C437">
        <v>2017</v>
      </c>
      <c r="D437">
        <v>6013</v>
      </c>
      <c r="E437">
        <v>3177</v>
      </c>
      <c r="F437">
        <v>534</v>
      </c>
      <c r="G437">
        <v>344</v>
      </c>
    </row>
    <row r="438" spans="1:7" x14ac:dyDescent="0.35">
      <c r="A438">
        <v>3128006</v>
      </c>
      <c r="B438" t="str">
        <f>VLOOKUP(A438,[1]SAEB!$A:$B,2,0)</f>
        <v>Guanhães</v>
      </c>
      <c r="C438">
        <v>2017</v>
      </c>
      <c r="D438">
        <v>1136</v>
      </c>
      <c r="E438">
        <v>0</v>
      </c>
      <c r="F438">
        <v>153</v>
      </c>
      <c r="G438">
        <v>0</v>
      </c>
    </row>
    <row r="439" spans="1:7" x14ac:dyDescent="0.35">
      <c r="A439">
        <v>3128253</v>
      </c>
      <c r="B439" t="str">
        <f>VLOOKUP(A439,[1]SAEB!$A:$B,2,0)</f>
        <v>Guaraciama</v>
      </c>
      <c r="C439">
        <v>2017</v>
      </c>
      <c r="D439">
        <v>357</v>
      </c>
      <c r="E439">
        <v>0</v>
      </c>
      <c r="F439">
        <v>11</v>
      </c>
      <c r="G439">
        <v>0</v>
      </c>
    </row>
    <row r="440" spans="1:7" x14ac:dyDescent="0.35">
      <c r="A440">
        <v>3129657</v>
      </c>
      <c r="B440" t="str">
        <f>VLOOKUP(A440,[1]SAEB!$A:$B,2,0)</f>
        <v>Ibiracatu</v>
      </c>
      <c r="C440">
        <v>2017</v>
      </c>
      <c r="D440">
        <v>129</v>
      </c>
      <c r="E440">
        <v>138</v>
      </c>
      <c r="F440">
        <v>103</v>
      </c>
      <c r="G440">
        <v>53</v>
      </c>
    </row>
    <row r="441" spans="1:7" x14ac:dyDescent="0.35">
      <c r="A441">
        <v>3130051</v>
      </c>
      <c r="B441" t="str">
        <f>VLOOKUP(A441,[1]SAEB!$A:$B,2,0)</f>
        <v>Icaraí de Minas</v>
      </c>
      <c r="C441">
        <v>2017</v>
      </c>
      <c r="D441">
        <v>323</v>
      </c>
      <c r="E441">
        <v>0</v>
      </c>
      <c r="F441">
        <v>122</v>
      </c>
      <c r="G441">
        <v>0</v>
      </c>
    </row>
    <row r="442" spans="1:7" x14ac:dyDescent="0.35">
      <c r="A442">
        <v>3130556</v>
      </c>
      <c r="B442" t="str">
        <f>VLOOKUP(A442,[1]SAEB!$A:$B,2,0)</f>
        <v>Imbé de Minas</v>
      </c>
      <c r="C442">
        <v>2017</v>
      </c>
      <c r="D442">
        <v>284</v>
      </c>
      <c r="E442">
        <v>0</v>
      </c>
      <c r="F442">
        <v>179</v>
      </c>
      <c r="G442">
        <v>0</v>
      </c>
    </row>
    <row r="443" spans="1:7" x14ac:dyDescent="0.35">
      <c r="A443">
        <v>3130655</v>
      </c>
      <c r="B443" t="str">
        <f>VLOOKUP(A443,[1]SAEB!$A:$B,2,0)</f>
        <v>Indaiabira</v>
      </c>
      <c r="C443">
        <v>2017</v>
      </c>
      <c r="D443">
        <v>189</v>
      </c>
      <c r="E443">
        <v>0</v>
      </c>
      <c r="F443">
        <v>220</v>
      </c>
      <c r="G443">
        <v>67</v>
      </c>
    </row>
    <row r="444" spans="1:7" x14ac:dyDescent="0.35">
      <c r="A444">
        <v>3130903</v>
      </c>
      <c r="B444" t="str">
        <f>VLOOKUP(A444,[1]SAEB!$A:$B,2,0)</f>
        <v>Inhapim</v>
      </c>
      <c r="C444">
        <v>2017</v>
      </c>
      <c r="D444">
        <v>352</v>
      </c>
      <c r="E444">
        <v>31</v>
      </c>
      <c r="F444">
        <v>538</v>
      </c>
      <c r="G444">
        <v>82</v>
      </c>
    </row>
    <row r="445" spans="1:7" x14ac:dyDescent="0.35">
      <c r="A445">
        <v>3131109</v>
      </c>
      <c r="B445" t="str">
        <f>VLOOKUP(A445,[1]SAEB!$A:$B,2,0)</f>
        <v>Inimutaba</v>
      </c>
      <c r="C445">
        <v>2017</v>
      </c>
      <c r="D445">
        <v>361</v>
      </c>
      <c r="E445">
        <v>0</v>
      </c>
      <c r="F445">
        <v>98</v>
      </c>
      <c r="G445">
        <v>0</v>
      </c>
    </row>
    <row r="446" spans="1:7" x14ac:dyDescent="0.35">
      <c r="A446">
        <v>3131208</v>
      </c>
      <c r="B446" t="str">
        <f>VLOOKUP(A446,[1]SAEB!$A:$B,2,0)</f>
        <v>Ipanema</v>
      </c>
      <c r="C446">
        <v>2017</v>
      </c>
      <c r="D446">
        <v>655</v>
      </c>
      <c r="E446">
        <v>350</v>
      </c>
      <c r="F446">
        <v>71</v>
      </c>
      <c r="G446">
        <v>36</v>
      </c>
    </row>
    <row r="447" spans="1:7" x14ac:dyDescent="0.35">
      <c r="A447">
        <v>3131802</v>
      </c>
      <c r="B447" t="str">
        <f>VLOOKUP(A447,[1]SAEB!$A:$B,2,0)</f>
        <v>Itabirinha</v>
      </c>
      <c r="C447">
        <v>2017</v>
      </c>
      <c r="D447">
        <v>537</v>
      </c>
      <c r="E447">
        <v>0</v>
      </c>
      <c r="F447">
        <v>110</v>
      </c>
      <c r="G447">
        <v>1</v>
      </c>
    </row>
    <row r="448" spans="1:7" x14ac:dyDescent="0.35">
      <c r="A448">
        <v>3132107</v>
      </c>
      <c r="B448" t="str">
        <f>VLOOKUP(A448,[1]SAEB!$A:$B,2,0)</f>
        <v>Itacarambi</v>
      </c>
      <c r="C448">
        <v>2017</v>
      </c>
      <c r="D448">
        <v>1058</v>
      </c>
      <c r="E448">
        <v>881</v>
      </c>
      <c r="F448">
        <v>147</v>
      </c>
      <c r="G448">
        <v>141</v>
      </c>
    </row>
    <row r="449" spans="1:7" x14ac:dyDescent="0.35">
      <c r="A449">
        <v>3132305</v>
      </c>
      <c r="B449" t="str">
        <f>VLOOKUP(A449,[1]SAEB!$A:$B,2,0)</f>
        <v>Itaipé</v>
      </c>
      <c r="C449">
        <v>2017</v>
      </c>
      <c r="D449">
        <v>319</v>
      </c>
      <c r="E449">
        <v>477</v>
      </c>
      <c r="F449">
        <v>426</v>
      </c>
      <c r="G449">
        <v>0</v>
      </c>
    </row>
    <row r="450" spans="1:7" x14ac:dyDescent="0.35">
      <c r="A450">
        <v>3132503</v>
      </c>
      <c r="B450" t="str">
        <f>VLOOKUP(A450,[1]SAEB!$A:$B,2,0)</f>
        <v>Itamarandiba</v>
      </c>
      <c r="C450">
        <v>2017</v>
      </c>
      <c r="D450">
        <v>1143</v>
      </c>
      <c r="E450">
        <v>261</v>
      </c>
      <c r="F450">
        <v>335</v>
      </c>
      <c r="G450">
        <v>74</v>
      </c>
    </row>
    <row r="451" spans="1:7" x14ac:dyDescent="0.35">
      <c r="A451">
        <v>3132701</v>
      </c>
      <c r="B451" t="str">
        <f>VLOOKUP(A451,[1]SAEB!$A:$B,2,0)</f>
        <v>Itambacuri</v>
      </c>
      <c r="C451">
        <v>2017</v>
      </c>
      <c r="D451">
        <v>244</v>
      </c>
      <c r="E451">
        <v>145</v>
      </c>
      <c r="F451">
        <v>460</v>
      </c>
      <c r="G451">
        <v>370</v>
      </c>
    </row>
    <row r="452" spans="1:7" x14ac:dyDescent="0.35">
      <c r="A452">
        <v>3133204</v>
      </c>
      <c r="B452" t="str">
        <f>VLOOKUP(A452,[1]SAEB!$A:$B,2,0)</f>
        <v>Itanhomi</v>
      </c>
      <c r="C452">
        <v>2017</v>
      </c>
      <c r="D452">
        <v>818</v>
      </c>
      <c r="E452">
        <v>0</v>
      </c>
      <c r="F452">
        <v>35</v>
      </c>
      <c r="G452">
        <v>0</v>
      </c>
    </row>
    <row r="453" spans="1:7" x14ac:dyDescent="0.35">
      <c r="A453">
        <v>3133303</v>
      </c>
      <c r="B453" t="str">
        <f>VLOOKUP(A453,[1]SAEB!$A:$B,2,0)</f>
        <v>Itaobim</v>
      </c>
      <c r="C453">
        <v>2017</v>
      </c>
      <c r="D453">
        <v>469</v>
      </c>
      <c r="E453">
        <v>163</v>
      </c>
      <c r="F453">
        <v>301</v>
      </c>
      <c r="G453">
        <v>118</v>
      </c>
    </row>
    <row r="454" spans="1:7" x14ac:dyDescent="0.35">
      <c r="A454">
        <v>3134004</v>
      </c>
      <c r="B454" t="str">
        <f>VLOOKUP(A454,[1]SAEB!$A:$B,2,0)</f>
        <v>Itinga</v>
      </c>
      <c r="C454">
        <v>2017</v>
      </c>
      <c r="D454">
        <v>198</v>
      </c>
      <c r="E454">
        <v>0</v>
      </c>
      <c r="F454">
        <v>387</v>
      </c>
      <c r="G454">
        <v>325</v>
      </c>
    </row>
    <row r="455" spans="1:7" x14ac:dyDescent="0.35">
      <c r="A455">
        <v>3134103</v>
      </c>
      <c r="B455" t="str">
        <f>VLOOKUP(A455,[1]SAEB!$A:$B,2,0)</f>
        <v>Itueta</v>
      </c>
      <c r="C455">
        <v>2017</v>
      </c>
      <c r="D455">
        <v>155</v>
      </c>
      <c r="E455">
        <v>112</v>
      </c>
      <c r="F455">
        <v>112</v>
      </c>
      <c r="G455">
        <v>76</v>
      </c>
    </row>
    <row r="456" spans="1:7" x14ac:dyDescent="0.35">
      <c r="A456">
        <v>3134707</v>
      </c>
      <c r="B456" t="str">
        <f>VLOOKUP(A456,[1]SAEB!$A:$B,2,0)</f>
        <v>Jacinto</v>
      </c>
      <c r="C456">
        <v>2017</v>
      </c>
      <c r="D456">
        <v>819</v>
      </c>
      <c r="E456">
        <v>0</v>
      </c>
      <c r="F456">
        <v>69</v>
      </c>
      <c r="G456">
        <v>34</v>
      </c>
    </row>
    <row r="457" spans="1:7" x14ac:dyDescent="0.35">
      <c r="A457">
        <v>3135050</v>
      </c>
      <c r="B457" t="str">
        <f>VLOOKUP(A457,[1]SAEB!$A:$B,2,0)</f>
        <v>Jaíba</v>
      </c>
      <c r="C457">
        <v>2017</v>
      </c>
      <c r="D457">
        <v>670</v>
      </c>
      <c r="E457">
        <v>0</v>
      </c>
      <c r="F457">
        <v>455</v>
      </c>
      <c r="G457">
        <v>266</v>
      </c>
    </row>
    <row r="458" spans="1:7" x14ac:dyDescent="0.35">
      <c r="A458">
        <v>3135100</v>
      </c>
      <c r="B458" t="str">
        <f>VLOOKUP(A458,[1]SAEB!$A:$B,2,0)</f>
        <v>Janaúba</v>
      </c>
      <c r="C458">
        <v>2017</v>
      </c>
      <c r="D458">
        <v>1708</v>
      </c>
      <c r="E458">
        <v>529</v>
      </c>
      <c r="F458">
        <v>228</v>
      </c>
      <c r="G458">
        <v>168</v>
      </c>
    </row>
    <row r="459" spans="1:7" x14ac:dyDescent="0.35">
      <c r="A459">
        <v>3135209</v>
      </c>
      <c r="B459" t="str">
        <f>VLOOKUP(A459,[1]SAEB!$A:$B,2,0)</f>
        <v>Januária</v>
      </c>
      <c r="C459">
        <v>2017</v>
      </c>
      <c r="D459">
        <v>597</v>
      </c>
      <c r="E459">
        <v>335</v>
      </c>
      <c r="F459">
        <v>1035</v>
      </c>
      <c r="G459">
        <v>604</v>
      </c>
    </row>
    <row r="460" spans="1:7" x14ac:dyDescent="0.35">
      <c r="A460">
        <v>3135357</v>
      </c>
      <c r="B460" t="str">
        <f>VLOOKUP(A460,[1]SAEB!$A:$B,2,0)</f>
        <v>Japonvar</v>
      </c>
      <c r="C460">
        <v>2017</v>
      </c>
      <c r="D460">
        <v>135</v>
      </c>
      <c r="E460">
        <v>129</v>
      </c>
      <c r="F460">
        <v>198</v>
      </c>
      <c r="G460">
        <v>162</v>
      </c>
    </row>
    <row r="461" spans="1:7" x14ac:dyDescent="0.35">
      <c r="A461">
        <v>3135605</v>
      </c>
      <c r="B461" t="str">
        <f>VLOOKUP(A461,[1]SAEB!$A:$B,2,0)</f>
        <v>Jequitaí</v>
      </c>
      <c r="C461">
        <v>2017</v>
      </c>
      <c r="D461">
        <v>307</v>
      </c>
      <c r="E461">
        <v>0</v>
      </c>
      <c r="F461">
        <v>48</v>
      </c>
      <c r="G461">
        <v>19</v>
      </c>
    </row>
    <row r="462" spans="1:7" x14ac:dyDescent="0.35">
      <c r="A462">
        <v>3135803</v>
      </c>
      <c r="B462" t="str">
        <f>VLOOKUP(A462,[1]SAEB!$A:$B,2,0)</f>
        <v>Jequitinhonha</v>
      </c>
      <c r="C462">
        <v>2017</v>
      </c>
      <c r="D462">
        <v>618</v>
      </c>
      <c r="E462">
        <v>0</v>
      </c>
      <c r="F462">
        <v>318</v>
      </c>
      <c r="G462">
        <v>155</v>
      </c>
    </row>
    <row r="463" spans="1:7" x14ac:dyDescent="0.35">
      <c r="A463">
        <v>3136009</v>
      </c>
      <c r="B463" t="str">
        <f>VLOOKUP(A463,[1]SAEB!$A:$B,2,0)</f>
        <v>Joaíma</v>
      </c>
      <c r="C463">
        <v>2017</v>
      </c>
      <c r="D463">
        <v>761</v>
      </c>
      <c r="E463">
        <v>312</v>
      </c>
      <c r="F463">
        <v>257</v>
      </c>
      <c r="G463">
        <v>124</v>
      </c>
    </row>
    <row r="464" spans="1:7" x14ac:dyDescent="0.35">
      <c r="A464">
        <v>3136405</v>
      </c>
      <c r="B464" t="str">
        <f>VLOOKUP(A464,[1]SAEB!$A:$B,2,0)</f>
        <v>Joaquim Felício</v>
      </c>
      <c r="C464">
        <v>2017</v>
      </c>
      <c r="D464">
        <v>290</v>
      </c>
      <c r="E464">
        <v>256</v>
      </c>
    </row>
    <row r="465" spans="1:7" x14ac:dyDescent="0.35">
      <c r="A465">
        <v>3136553</v>
      </c>
      <c r="B465" t="str">
        <f>VLOOKUP(A465,[1]SAEB!$A:$B,2,0)</f>
        <v>José Raydan</v>
      </c>
      <c r="C465">
        <v>2017</v>
      </c>
      <c r="D465">
        <v>162</v>
      </c>
      <c r="E465">
        <v>0</v>
      </c>
      <c r="F465">
        <v>140</v>
      </c>
      <c r="G465">
        <v>0</v>
      </c>
    </row>
    <row r="466" spans="1:7" x14ac:dyDescent="0.35">
      <c r="A466">
        <v>3136801</v>
      </c>
      <c r="B466" t="str">
        <f>VLOOKUP(A466,[1]SAEB!$A:$B,2,0)</f>
        <v>Juramento</v>
      </c>
      <c r="C466">
        <v>2017</v>
      </c>
      <c r="D466">
        <v>222</v>
      </c>
      <c r="E466">
        <v>0</v>
      </c>
      <c r="F466">
        <v>65</v>
      </c>
      <c r="G466">
        <v>0</v>
      </c>
    </row>
    <row r="467" spans="1:7" x14ac:dyDescent="0.35">
      <c r="A467">
        <v>3136959</v>
      </c>
      <c r="B467" t="str">
        <f>VLOOKUP(A467,[1]SAEB!$A:$B,2,0)</f>
        <v>Juvenília</v>
      </c>
      <c r="C467">
        <v>2017</v>
      </c>
      <c r="D467">
        <v>316</v>
      </c>
      <c r="E467">
        <v>131</v>
      </c>
      <c r="F467">
        <v>49</v>
      </c>
      <c r="G467">
        <v>22</v>
      </c>
    </row>
    <row r="468" spans="1:7" x14ac:dyDescent="0.35">
      <c r="A468">
        <v>3137007</v>
      </c>
      <c r="B468" t="str">
        <f>VLOOKUP(A468,[1]SAEB!$A:$B,2,0)</f>
        <v>Ladainha</v>
      </c>
      <c r="C468">
        <v>2017</v>
      </c>
      <c r="D468">
        <v>0</v>
      </c>
      <c r="E468">
        <v>0</v>
      </c>
      <c r="F468">
        <v>707</v>
      </c>
      <c r="G468">
        <v>244</v>
      </c>
    </row>
    <row r="469" spans="1:7" x14ac:dyDescent="0.35">
      <c r="A469">
        <v>3137304</v>
      </c>
      <c r="B469" t="str">
        <f>VLOOKUP(A469,[1]SAEB!$A:$B,2,0)</f>
        <v>Lagoa dos Patos</v>
      </c>
      <c r="C469">
        <v>2017</v>
      </c>
      <c r="D469">
        <v>295</v>
      </c>
      <c r="E469">
        <v>0</v>
      </c>
      <c r="F469">
        <v>19</v>
      </c>
      <c r="G469">
        <v>0</v>
      </c>
    </row>
    <row r="470" spans="1:7" x14ac:dyDescent="0.35">
      <c r="A470">
        <v>3138104</v>
      </c>
      <c r="B470" t="str">
        <f>VLOOKUP(A470,[1]SAEB!$A:$B,2,0)</f>
        <v>Lassance</v>
      </c>
      <c r="C470">
        <v>2017</v>
      </c>
      <c r="D470">
        <v>195</v>
      </c>
      <c r="E470">
        <v>0</v>
      </c>
      <c r="F470">
        <v>171</v>
      </c>
      <c r="G470">
        <v>102</v>
      </c>
    </row>
    <row r="471" spans="1:7" x14ac:dyDescent="0.35">
      <c r="A471">
        <v>3138351</v>
      </c>
      <c r="B471" t="str">
        <f>VLOOKUP(A471,[1]SAEB!$A:$B,2,0)</f>
        <v>Leme do Prado</v>
      </c>
      <c r="C471">
        <v>2017</v>
      </c>
      <c r="D471">
        <v>17</v>
      </c>
      <c r="E471">
        <v>0</v>
      </c>
      <c r="F471">
        <v>130</v>
      </c>
      <c r="G471">
        <v>90</v>
      </c>
    </row>
    <row r="472" spans="1:7" x14ac:dyDescent="0.35">
      <c r="A472">
        <v>3138658</v>
      </c>
      <c r="B472" t="str">
        <f>VLOOKUP(A472,[1]SAEB!$A:$B,2,0)</f>
        <v>Lontra</v>
      </c>
      <c r="C472">
        <v>2017</v>
      </c>
      <c r="D472">
        <v>441</v>
      </c>
      <c r="E472">
        <v>208</v>
      </c>
      <c r="F472">
        <v>40</v>
      </c>
      <c r="G472">
        <v>0</v>
      </c>
    </row>
    <row r="473" spans="1:7" x14ac:dyDescent="0.35">
      <c r="A473">
        <v>3138906</v>
      </c>
      <c r="B473" t="str">
        <f>VLOOKUP(A473,[1]SAEB!$A:$B,2,0)</f>
        <v>Machacalis</v>
      </c>
      <c r="C473">
        <v>2017</v>
      </c>
      <c r="D473">
        <v>392</v>
      </c>
      <c r="E473">
        <v>0</v>
      </c>
      <c r="F473">
        <v>45</v>
      </c>
      <c r="G473">
        <v>0</v>
      </c>
    </row>
    <row r="474" spans="1:7" x14ac:dyDescent="0.35">
      <c r="A474">
        <v>3139201</v>
      </c>
      <c r="B474" t="str">
        <f>VLOOKUP(A474,[1]SAEB!$A:$B,2,0)</f>
        <v>Malacacheta</v>
      </c>
      <c r="C474">
        <v>2017</v>
      </c>
      <c r="D474">
        <v>165</v>
      </c>
      <c r="E474">
        <v>0</v>
      </c>
      <c r="F474">
        <v>186</v>
      </c>
      <c r="G474">
        <v>149</v>
      </c>
    </row>
    <row r="475" spans="1:7" x14ac:dyDescent="0.35">
      <c r="A475">
        <v>3139250</v>
      </c>
      <c r="B475" t="str">
        <f>VLOOKUP(A475,[1]SAEB!$A:$B,2,0)</f>
        <v>Mamonas</v>
      </c>
      <c r="C475">
        <v>2017</v>
      </c>
      <c r="D475">
        <v>320</v>
      </c>
      <c r="E475">
        <v>0</v>
      </c>
      <c r="F475">
        <v>56</v>
      </c>
      <c r="G475">
        <v>0</v>
      </c>
    </row>
    <row r="476" spans="1:7" x14ac:dyDescent="0.35">
      <c r="A476">
        <v>3139300</v>
      </c>
      <c r="B476" t="str">
        <f>VLOOKUP(A476,[1]SAEB!$A:$B,2,0)</f>
        <v>Manga</v>
      </c>
      <c r="C476">
        <v>2017</v>
      </c>
      <c r="D476">
        <v>579</v>
      </c>
      <c r="E476">
        <v>316</v>
      </c>
      <c r="F476">
        <v>331</v>
      </c>
      <c r="G476">
        <v>225</v>
      </c>
    </row>
    <row r="477" spans="1:7" x14ac:dyDescent="0.35">
      <c r="A477">
        <v>3139607</v>
      </c>
      <c r="B477" t="str">
        <f>VLOOKUP(A477,[1]SAEB!$A:$B,2,0)</f>
        <v>Mantena</v>
      </c>
      <c r="C477">
        <v>2017</v>
      </c>
      <c r="D477">
        <v>1698</v>
      </c>
      <c r="E477">
        <v>596</v>
      </c>
      <c r="F477">
        <v>102</v>
      </c>
      <c r="G477">
        <v>56</v>
      </c>
    </row>
    <row r="478" spans="1:7" x14ac:dyDescent="0.35">
      <c r="A478">
        <v>3140100</v>
      </c>
      <c r="B478" t="str">
        <f>VLOOKUP(A478,[1]SAEB!$A:$B,2,0)</f>
        <v>Marilac</v>
      </c>
      <c r="C478">
        <v>2017</v>
      </c>
      <c r="D478">
        <v>317</v>
      </c>
      <c r="E478">
        <v>0</v>
      </c>
    </row>
    <row r="479" spans="1:7" x14ac:dyDescent="0.35">
      <c r="A479">
        <v>3140605</v>
      </c>
      <c r="B479" t="str">
        <f>VLOOKUP(A479,[1]SAEB!$A:$B,2,0)</f>
        <v>Materlândia</v>
      </c>
      <c r="C479">
        <v>2017</v>
      </c>
      <c r="D479">
        <v>224</v>
      </c>
      <c r="E479">
        <v>0</v>
      </c>
      <c r="F479">
        <v>146</v>
      </c>
      <c r="G479">
        <v>44</v>
      </c>
    </row>
    <row r="480" spans="1:7" x14ac:dyDescent="0.35">
      <c r="A480">
        <v>3171501</v>
      </c>
      <c r="B480" t="str">
        <f>VLOOKUP(A480,[1]SAEB!$A:$B,2,0)</f>
        <v>Mathias Lobato</v>
      </c>
      <c r="C480">
        <v>2017</v>
      </c>
      <c r="D480">
        <v>305</v>
      </c>
      <c r="E480">
        <v>0</v>
      </c>
    </row>
    <row r="481" spans="1:7" x14ac:dyDescent="0.35">
      <c r="A481">
        <v>3140852</v>
      </c>
      <c r="B481" t="str">
        <f>VLOOKUP(A481,[1]SAEB!$A:$B,2,0)</f>
        <v>Matias Cardoso</v>
      </c>
      <c r="C481">
        <v>2017</v>
      </c>
      <c r="D481">
        <v>527</v>
      </c>
      <c r="E481">
        <v>253</v>
      </c>
      <c r="F481">
        <v>76</v>
      </c>
      <c r="G481">
        <v>0</v>
      </c>
    </row>
    <row r="482" spans="1:7" x14ac:dyDescent="0.35">
      <c r="A482">
        <v>3141009</v>
      </c>
      <c r="B482" t="str">
        <f>VLOOKUP(A482,[1]SAEB!$A:$B,2,0)</f>
        <v>Mato Verde</v>
      </c>
      <c r="C482">
        <v>2017</v>
      </c>
      <c r="D482">
        <v>0</v>
      </c>
      <c r="E482">
        <v>0</v>
      </c>
      <c r="F482">
        <v>436</v>
      </c>
      <c r="G482">
        <v>0</v>
      </c>
    </row>
    <row r="483" spans="1:7" x14ac:dyDescent="0.35">
      <c r="A483">
        <v>3141405</v>
      </c>
      <c r="B483" t="str">
        <f>VLOOKUP(A483,[1]SAEB!$A:$B,2,0)</f>
        <v>Medina</v>
      </c>
      <c r="C483">
        <v>2017</v>
      </c>
      <c r="D483">
        <v>602</v>
      </c>
      <c r="E483">
        <v>0</v>
      </c>
      <c r="F483">
        <v>259</v>
      </c>
      <c r="G483">
        <v>0</v>
      </c>
    </row>
    <row r="484" spans="1:7" x14ac:dyDescent="0.35">
      <c r="A484">
        <v>3141504</v>
      </c>
      <c r="B484" t="str">
        <f>VLOOKUP(A484,[1]SAEB!$A:$B,2,0)</f>
        <v>Mendes Pimentel</v>
      </c>
      <c r="C484">
        <v>2017</v>
      </c>
      <c r="D484">
        <v>257</v>
      </c>
      <c r="E484">
        <v>0</v>
      </c>
      <c r="F484">
        <v>115</v>
      </c>
      <c r="G484">
        <v>0</v>
      </c>
    </row>
    <row r="485" spans="1:7" x14ac:dyDescent="0.35">
      <c r="A485">
        <v>3141801</v>
      </c>
      <c r="B485" t="str">
        <f>VLOOKUP(A485,[1]SAEB!$A:$B,2,0)</f>
        <v>Minas Novas</v>
      </c>
      <c r="C485">
        <v>2017</v>
      </c>
      <c r="D485">
        <v>250</v>
      </c>
      <c r="E485">
        <v>315</v>
      </c>
      <c r="F485">
        <v>518</v>
      </c>
      <c r="G485">
        <v>102</v>
      </c>
    </row>
    <row r="486" spans="1:7" x14ac:dyDescent="0.35">
      <c r="A486">
        <v>3142007</v>
      </c>
      <c r="B486" t="str">
        <f>VLOOKUP(A486,[1]SAEB!$A:$B,2,0)</f>
        <v>Mirabela</v>
      </c>
      <c r="C486">
        <v>2017</v>
      </c>
      <c r="D486">
        <v>475</v>
      </c>
      <c r="E486">
        <v>0</v>
      </c>
      <c r="F486">
        <v>123</v>
      </c>
      <c r="G486">
        <v>110</v>
      </c>
    </row>
    <row r="487" spans="1:7" x14ac:dyDescent="0.35">
      <c r="A487">
        <v>3142254</v>
      </c>
      <c r="B487" t="str">
        <f>VLOOKUP(A487,[1]SAEB!$A:$B,2,0)</f>
        <v>Miravânia</v>
      </c>
      <c r="C487">
        <v>2017</v>
      </c>
      <c r="D487">
        <v>0</v>
      </c>
      <c r="E487">
        <v>0</v>
      </c>
      <c r="F487">
        <v>160</v>
      </c>
      <c r="G487">
        <v>189</v>
      </c>
    </row>
    <row r="488" spans="1:7" x14ac:dyDescent="0.35">
      <c r="A488">
        <v>3142502</v>
      </c>
      <c r="B488" t="str">
        <f>VLOOKUP(A488,[1]SAEB!$A:$B,2,0)</f>
        <v>Monjolos</v>
      </c>
      <c r="C488">
        <v>2017</v>
      </c>
      <c r="D488">
        <v>111</v>
      </c>
      <c r="E488">
        <v>0</v>
      </c>
      <c r="F488">
        <v>5</v>
      </c>
      <c r="G488">
        <v>0</v>
      </c>
    </row>
    <row r="489" spans="1:7" x14ac:dyDescent="0.35">
      <c r="A489">
        <v>3142700</v>
      </c>
      <c r="B489" t="str">
        <f>VLOOKUP(A489,[1]SAEB!$A:$B,2,0)</f>
        <v>Montalvânia</v>
      </c>
      <c r="C489">
        <v>2017</v>
      </c>
      <c r="D489">
        <v>217</v>
      </c>
      <c r="E489">
        <v>59</v>
      </c>
      <c r="F489">
        <v>187</v>
      </c>
      <c r="G489">
        <v>35</v>
      </c>
    </row>
    <row r="490" spans="1:7" x14ac:dyDescent="0.35">
      <c r="A490">
        <v>3143153</v>
      </c>
      <c r="B490" t="str">
        <f>VLOOKUP(A490,[1]SAEB!$A:$B,2,0)</f>
        <v>Monte Formoso</v>
      </c>
      <c r="C490">
        <v>2017</v>
      </c>
      <c r="D490">
        <v>206</v>
      </c>
      <c r="E490">
        <v>0</v>
      </c>
      <c r="F490">
        <v>234</v>
      </c>
      <c r="G490">
        <v>0</v>
      </c>
    </row>
    <row r="491" spans="1:7" x14ac:dyDescent="0.35">
      <c r="A491">
        <v>3143302</v>
      </c>
      <c r="B491" t="str">
        <f>VLOOKUP(A491,[1]SAEB!$A:$B,2,0)</f>
        <v>Montes Claros</v>
      </c>
      <c r="C491">
        <v>2017</v>
      </c>
      <c r="D491">
        <v>9790</v>
      </c>
      <c r="E491">
        <v>5424</v>
      </c>
      <c r="F491">
        <v>1458</v>
      </c>
      <c r="G491">
        <v>899</v>
      </c>
    </row>
    <row r="492" spans="1:7" x14ac:dyDescent="0.35">
      <c r="A492">
        <v>3143450</v>
      </c>
      <c r="B492" t="str">
        <f>VLOOKUP(A492,[1]SAEB!$A:$B,2,0)</f>
        <v>Montezuma</v>
      </c>
      <c r="C492">
        <v>2017</v>
      </c>
      <c r="D492">
        <v>207</v>
      </c>
      <c r="E492">
        <v>0</v>
      </c>
      <c r="F492">
        <v>172</v>
      </c>
      <c r="G492">
        <v>0</v>
      </c>
    </row>
    <row r="493" spans="1:7" x14ac:dyDescent="0.35">
      <c r="A493">
        <v>3143609</v>
      </c>
      <c r="B493" t="str">
        <f>VLOOKUP(A493,[1]SAEB!$A:$B,2,0)</f>
        <v>Morro da Garça</v>
      </c>
      <c r="C493">
        <v>2017</v>
      </c>
      <c r="D493">
        <v>150</v>
      </c>
      <c r="E493">
        <v>199</v>
      </c>
      <c r="F493">
        <v>25</v>
      </c>
      <c r="G493">
        <v>19</v>
      </c>
    </row>
    <row r="494" spans="1:7" x14ac:dyDescent="0.35">
      <c r="A494">
        <v>3144003</v>
      </c>
      <c r="B494" t="str">
        <f>VLOOKUP(A494,[1]SAEB!$A:$B,2,0)</f>
        <v>Mutum</v>
      </c>
      <c r="C494">
        <v>2017</v>
      </c>
      <c r="D494">
        <v>557</v>
      </c>
      <c r="E494">
        <v>0</v>
      </c>
      <c r="F494">
        <v>413</v>
      </c>
      <c r="G494">
        <v>124</v>
      </c>
    </row>
    <row r="495" spans="1:7" x14ac:dyDescent="0.35">
      <c r="A495">
        <v>3144201</v>
      </c>
      <c r="B495" t="str">
        <f>VLOOKUP(A495,[1]SAEB!$A:$B,2,0)</f>
        <v>Nacip Raydan</v>
      </c>
      <c r="C495">
        <v>2017</v>
      </c>
      <c r="D495">
        <v>181</v>
      </c>
      <c r="E495">
        <v>0</v>
      </c>
      <c r="F495">
        <v>12</v>
      </c>
      <c r="G495">
        <v>0</v>
      </c>
    </row>
    <row r="496" spans="1:7" x14ac:dyDescent="0.35">
      <c r="A496">
        <v>3144300</v>
      </c>
      <c r="B496" t="str">
        <f>VLOOKUP(A496,[1]SAEB!$A:$B,2,0)</f>
        <v>Nanuque</v>
      </c>
      <c r="C496">
        <v>2017</v>
      </c>
      <c r="D496">
        <v>488</v>
      </c>
      <c r="E496">
        <v>338</v>
      </c>
      <c r="F496">
        <v>153</v>
      </c>
      <c r="G496">
        <v>130</v>
      </c>
    </row>
    <row r="497" spans="1:7" x14ac:dyDescent="0.35">
      <c r="A497">
        <v>3144359</v>
      </c>
      <c r="B497" t="str">
        <f>VLOOKUP(A497,[1]SAEB!$A:$B,2,0)</f>
        <v>Naque</v>
      </c>
      <c r="C497">
        <v>2017</v>
      </c>
      <c r="D497">
        <v>560</v>
      </c>
      <c r="E497">
        <v>0</v>
      </c>
    </row>
    <row r="498" spans="1:7" x14ac:dyDescent="0.35">
      <c r="A498">
        <v>3144375</v>
      </c>
      <c r="B498" t="str">
        <f>VLOOKUP(A498,[1]SAEB!$A:$B,2,0)</f>
        <v>Natalândia</v>
      </c>
      <c r="C498">
        <v>2017</v>
      </c>
      <c r="D498">
        <v>281</v>
      </c>
      <c r="E498">
        <v>0</v>
      </c>
    </row>
    <row r="499" spans="1:7" x14ac:dyDescent="0.35">
      <c r="A499">
        <v>3144656</v>
      </c>
      <c r="B499" t="str">
        <f>VLOOKUP(A499,[1]SAEB!$A:$B,2,0)</f>
        <v>Ninheira</v>
      </c>
      <c r="C499">
        <v>2017</v>
      </c>
      <c r="D499">
        <v>324</v>
      </c>
      <c r="E499">
        <v>0</v>
      </c>
      <c r="F499">
        <v>302</v>
      </c>
      <c r="G499">
        <v>0</v>
      </c>
    </row>
    <row r="500" spans="1:7" x14ac:dyDescent="0.35">
      <c r="A500">
        <v>3144672</v>
      </c>
      <c r="B500" t="str">
        <f>VLOOKUP(A500,[1]SAEB!$A:$B,2,0)</f>
        <v>Nova Belém</v>
      </c>
      <c r="C500">
        <v>2017</v>
      </c>
      <c r="D500">
        <v>164</v>
      </c>
      <c r="E500">
        <v>0</v>
      </c>
      <c r="F500">
        <v>113</v>
      </c>
      <c r="G500">
        <v>0</v>
      </c>
    </row>
    <row r="501" spans="1:7" x14ac:dyDescent="0.35">
      <c r="A501">
        <v>3145059</v>
      </c>
      <c r="B501" t="str">
        <f>VLOOKUP(A501,[1]SAEB!$A:$B,2,0)</f>
        <v>Nova Porteirinha</v>
      </c>
      <c r="C501">
        <v>2017</v>
      </c>
      <c r="D501">
        <v>189</v>
      </c>
      <c r="E501">
        <v>70</v>
      </c>
      <c r="F501">
        <v>160</v>
      </c>
      <c r="G501">
        <v>0</v>
      </c>
    </row>
    <row r="502" spans="1:7" x14ac:dyDescent="0.35">
      <c r="A502">
        <v>3145356</v>
      </c>
      <c r="B502" t="str">
        <f>VLOOKUP(A502,[1]SAEB!$A:$B,2,0)</f>
        <v>Novo Oriente de Minas</v>
      </c>
      <c r="C502">
        <v>2017</v>
      </c>
      <c r="D502">
        <v>214</v>
      </c>
      <c r="E502">
        <v>0</v>
      </c>
      <c r="F502">
        <v>318</v>
      </c>
      <c r="G502">
        <v>98</v>
      </c>
    </row>
    <row r="503" spans="1:7" x14ac:dyDescent="0.35">
      <c r="A503">
        <v>3145372</v>
      </c>
      <c r="B503" t="str">
        <f>VLOOKUP(A503,[1]SAEB!$A:$B,2,0)</f>
        <v>Novorizonte</v>
      </c>
      <c r="C503">
        <v>2017</v>
      </c>
      <c r="D503">
        <v>0</v>
      </c>
      <c r="E503">
        <v>0</v>
      </c>
      <c r="F503">
        <v>362</v>
      </c>
      <c r="G503">
        <v>101</v>
      </c>
    </row>
    <row r="504" spans="1:7" x14ac:dyDescent="0.35">
      <c r="A504">
        <v>3145455</v>
      </c>
      <c r="B504" t="str">
        <f>VLOOKUP(A504,[1]SAEB!$A:$B,2,0)</f>
        <v>Olhos-d'Água</v>
      </c>
      <c r="C504">
        <v>2017</v>
      </c>
      <c r="D504">
        <v>365</v>
      </c>
      <c r="E504">
        <v>0</v>
      </c>
      <c r="F504">
        <v>84</v>
      </c>
      <c r="G504">
        <v>0</v>
      </c>
    </row>
    <row r="505" spans="1:7" x14ac:dyDescent="0.35">
      <c r="A505">
        <v>3146305</v>
      </c>
      <c r="B505" t="str">
        <f>VLOOKUP(A505,[1]SAEB!$A:$B,2,0)</f>
        <v>Padre Paraíso</v>
      </c>
      <c r="C505">
        <v>2017</v>
      </c>
      <c r="D505">
        <v>351</v>
      </c>
      <c r="E505">
        <v>0</v>
      </c>
      <c r="F505">
        <v>488</v>
      </c>
      <c r="G505">
        <v>508</v>
      </c>
    </row>
    <row r="506" spans="1:7" x14ac:dyDescent="0.35">
      <c r="A506">
        <v>3146552</v>
      </c>
      <c r="B506" t="str">
        <f>VLOOKUP(A506,[1]SAEB!$A:$B,2,0)</f>
        <v>Pai Pedro</v>
      </c>
      <c r="C506">
        <v>2017</v>
      </c>
      <c r="D506">
        <v>288</v>
      </c>
      <c r="E506">
        <v>0</v>
      </c>
      <c r="F506">
        <v>165</v>
      </c>
      <c r="G506">
        <v>171</v>
      </c>
    </row>
    <row r="507" spans="1:7" x14ac:dyDescent="0.35">
      <c r="A507">
        <v>3146750</v>
      </c>
      <c r="B507" t="str">
        <f>VLOOKUP(A507,[1]SAEB!$A:$B,2,0)</f>
        <v>Palmópolis</v>
      </c>
      <c r="C507">
        <v>2017</v>
      </c>
      <c r="D507">
        <v>389</v>
      </c>
      <c r="E507">
        <v>48</v>
      </c>
      <c r="F507">
        <v>24</v>
      </c>
      <c r="G507">
        <v>0</v>
      </c>
    </row>
    <row r="508" spans="1:7" x14ac:dyDescent="0.35">
      <c r="A508">
        <v>3147956</v>
      </c>
      <c r="B508" t="str">
        <f>VLOOKUP(A508,[1]SAEB!$A:$B,2,0)</f>
        <v>Patis</v>
      </c>
      <c r="C508">
        <v>2017</v>
      </c>
      <c r="D508">
        <v>185</v>
      </c>
      <c r="E508">
        <v>113</v>
      </c>
      <c r="F508">
        <v>93</v>
      </c>
      <c r="G508">
        <v>109</v>
      </c>
    </row>
    <row r="509" spans="1:7" x14ac:dyDescent="0.35">
      <c r="A509">
        <v>3148608</v>
      </c>
      <c r="B509" t="str">
        <f>VLOOKUP(A509,[1]SAEB!$A:$B,2,0)</f>
        <v>Peçanha</v>
      </c>
      <c r="C509">
        <v>2017</v>
      </c>
      <c r="D509">
        <v>0</v>
      </c>
      <c r="E509">
        <v>0</v>
      </c>
      <c r="F509">
        <v>480</v>
      </c>
      <c r="G509">
        <v>251</v>
      </c>
    </row>
    <row r="510" spans="1:7" x14ac:dyDescent="0.35">
      <c r="A510">
        <v>3148707</v>
      </c>
      <c r="B510" t="str">
        <f>VLOOKUP(A510,[1]SAEB!$A:$B,2,0)</f>
        <v>Pedra Azul</v>
      </c>
      <c r="C510">
        <v>2017</v>
      </c>
      <c r="D510">
        <v>1385</v>
      </c>
      <c r="E510">
        <v>145</v>
      </c>
      <c r="F510">
        <v>145</v>
      </c>
      <c r="G510">
        <v>0</v>
      </c>
    </row>
    <row r="511" spans="1:7" x14ac:dyDescent="0.35">
      <c r="A511">
        <v>3149952</v>
      </c>
      <c r="B511" t="str">
        <f>VLOOKUP(A511,[1]SAEB!$A:$B,2,0)</f>
        <v>Periquito</v>
      </c>
      <c r="C511">
        <v>2017</v>
      </c>
      <c r="D511">
        <v>586</v>
      </c>
      <c r="E511">
        <v>284</v>
      </c>
      <c r="F511">
        <v>0</v>
      </c>
      <c r="G511">
        <v>0</v>
      </c>
    </row>
    <row r="512" spans="1:7" x14ac:dyDescent="0.35">
      <c r="A512">
        <v>3150158</v>
      </c>
      <c r="B512" t="str">
        <f>VLOOKUP(A512,[1]SAEB!$A:$B,2,0)</f>
        <v>Piedade de Caratinga</v>
      </c>
      <c r="C512">
        <v>2017</v>
      </c>
      <c r="D512">
        <v>647</v>
      </c>
      <c r="E512">
        <v>0</v>
      </c>
      <c r="F512">
        <v>70</v>
      </c>
      <c r="G512">
        <v>0</v>
      </c>
    </row>
    <row r="513" spans="1:7" x14ac:dyDescent="0.35">
      <c r="A513">
        <v>3150570</v>
      </c>
      <c r="B513" t="str">
        <f>VLOOKUP(A513,[1]SAEB!$A:$B,2,0)</f>
        <v>Pintópolis</v>
      </c>
      <c r="C513">
        <v>2017</v>
      </c>
      <c r="D513">
        <v>387</v>
      </c>
      <c r="E513">
        <v>0</v>
      </c>
      <c r="F513">
        <v>198</v>
      </c>
      <c r="G513">
        <v>0</v>
      </c>
    </row>
    <row r="514" spans="1:7" x14ac:dyDescent="0.35">
      <c r="A514">
        <v>3151206</v>
      </c>
      <c r="B514" t="str">
        <f>VLOOKUP(A514,[1]SAEB!$A:$B,2,0)</f>
        <v>Pirapora</v>
      </c>
      <c r="C514">
        <v>2017</v>
      </c>
      <c r="D514">
        <v>2898</v>
      </c>
      <c r="E514">
        <v>113</v>
      </c>
    </row>
    <row r="515" spans="1:7" x14ac:dyDescent="0.35">
      <c r="A515">
        <v>3152170</v>
      </c>
      <c r="B515" t="str">
        <f>VLOOKUP(A515,[1]SAEB!$A:$B,2,0)</f>
        <v>Ponto dos Volantes</v>
      </c>
      <c r="C515">
        <v>2017</v>
      </c>
      <c r="D515">
        <v>511</v>
      </c>
      <c r="E515">
        <v>377</v>
      </c>
      <c r="F515">
        <v>448</v>
      </c>
      <c r="G515">
        <v>437</v>
      </c>
    </row>
    <row r="516" spans="1:7" x14ac:dyDescent="0.35">
      <c r="A516">
        <v>3152402</v>
      </c>
      <c r="B516" t="str">
        <f>VLOOKUP(A516,[1]SAEB!$A:$B,2,0)</f>
        <v>Poté</v>
      </c>
      <c r="C516">
        <v>2017</v>
      </c>
      <c r="D516">
        <v>655</v>
      </c>
      <c r="E516">
        <v>281</v>
      </c>
      <c r="F516">
        <v>120</v>
      </c>
      <c r="G516">
        <v>43</v>
      </c>
    </row>
    <row r="517" spans="1:7" x14ac:dyDescent="0.35">
      <c r="A517">
        <v>3153301</v>
      </c>
      <c r="B517" t="str">
        <f>VLOOKUP(A517,[1]SAEB!$A:$B,2,0)</f>
        <v>Presidente Kubitschek</v>
      </c>
      <c r="C517">
        <v>2017</v>
      </c>
      <c r="D517">
        <v>333</v>
      </c>
      <c r="E517">
        <v>0</v>
      </c>
    </row>
    <row r="518" spans="1:7" x14ac:dyDescent="0.35">
      <c r="A518">
        <v>3154309</v>
      </c>
      <c r="B518" t="str">
        <f>VLOOKUP(A518,[1]SAEB!$A:$B,2,0)</f>
        <v>Resplendor</v>
      </c>
      <c r="C518">
        <v>2017</v>
      </c>
      <c r="D518">
        <v>1030</v>
      </c>
      <c r="E518">
        <v>617</v>
      </c>
    </row>
    <row r="519" spans="1:7" x14ac:dyDescent="0.35">
      <c r="A519">
        <v>3155108</v>
      </c>
      <c r="B519" t="str">
        <f>VLOOKUP(A519,[1]SAEB!$A:$B,2,0)</f>
        <v>Rio do Prado</v>
      </c>
      <c r="C519">
        <v>2017</v>
      </c>
      <c r="D519">
        <v>0</v>
      </c>
      <c r="E519">
        <v>0</v>
      </c>
      <c r="F519">
        <v>153</v>
      </c>
      <c r="G519">
        <v>147</v>
      </c>
    </row>
    <row r="520" spans="1:7" x14ac:dyDescent="0.35">
      <c r="A520">
        <v>3155603</v>
      </c>
      <c r="B520" t="str">
        <f>VLOOKUP(A520,[1]SAEB!$A:$B,2,0)</f>
        <v>Rio Pardo de Minas</v>
      </c>
      <c r="C520">
        <v>2017</v>
      </c>
      <c r="D520">
        <v>795</v>
      </c>
      <c r="E520">
        <v>322</v>
      </c>
      <c r="F520">
        <v>535</v>
      </c>
      <c r="G520">
        <v>517</v>
      </c>
    </row>
    <row r="521" spans="1:7" x14ac:dyDescent="0.35">
      <c r="A521">
        <v>3156502</v>
      </c>
      <c r="B521" t="str">
        <f>VLOOKUP(A521,[1]SAEB!$A:$B,2,0)</f>
        <v>Rubelita</v>
      </c>
      <c r="C521">
        <v>2017</v>
      </c>
      <c r="D521">
        <v>139</v>
      </c>
      <c r="E521">
        <v>0</v>
      </c>
      <c r="F521">
        <v>141</v>
      </c>
      <c r="G521">
        <v>0</v>
      </c>
    </row>
    <row r="522" spans="1:7" x14ac:dyDescent="0.35">
      <c r="A522">
        <v>3156601</v>
      </c>
      <c r="B522" t="str">
        <f>VLOOKUP(A522,[1]SAEB!$A:$B,2,0)</f>
        <v>Rubim</v>
      </c>
      <c r="C522">
        <v>2017</v>
      </c>
      <c r="D522">
        <v>532</v>
      </c>
      <c r="E522">
        <v>409</v>
      </c>
      <c r="F522">
        <v>94</v>
      </c>
      <c r="G522">
        <v>0</v>
      </c>
    </row>
    <row r="523" spans="1:7" x14ac:dyDescent="0.35">
      <c r="A523">
        <v>3156809</v>
      </c>
      <c r="B523" t="str">
        <f>VLOOKUP(A523,[1]SAEB!$A:$B,2,0)</f>
        <v>Sabinópolis</v>
      </c>
      <c r="C523">
        <v>2017</v>
      </c>
      <c r="D523">
        <v>228</v>
      </c>
      <c r="E523">
        <v>0</v>
      </c>
      <c r="F523">
        <v>155</v>
      </c>
      <c r="G523">
        <v>0</v>
      </c>
    </row>
    <row r="524" spans="1:7" x14ac:dyDescent="0.35">
      <c r="A524">
        <v>3157005</v>
      </c>
      <c r="B524" t="str">
        <f>VLOOKUP(A524,[1]SAEB!$A:$B,2,0)</f>
        <v>Salinas</v>
      </c>
      <c r="C524">
        <v>2017</v>
      </c>
      <c r="D524">
        <v>558</v>
      </c>
      <c r="E524">
        <v>0</v>
      </c>
      <c r="F524">
        <v>241</v>
      </c>
      <c r="G524">
        <v>105</v>
      </c>
    </row>
    <row r="525" spans="1:7" x14ac:dyDescent="0.35">
      <c r="A525">
        <v>3157104</v>
      </c>
      <c r="B525" t="str">
        <f>VLOOKUP(A525,[1]SAEB!$A:$B,2,0)</f>
        <v>Salto da Divisa</v>
      </c>
      <c r="C525">
        <v>2017</v>
      </c>
      <c r="D525">
        <v>516</v>
      </c>
      <c r="E525">
        <v>0</v>
      </c>
      <c r="F525">
        <v>32</v>
      </c>
      <c r="G525">
        <v>0</v>
      </c>
    </row>
    <row r="526" spans="1:7" x14ac:dyDescent="0.35">
      <c r="A526">
        <v>3157252</v>
      </c>
      <c r="B526" t="str">
        <f>VLOOKUP(A526,[1]SAEB!$A:$B,2,0)</f>
        <v>Santa Bárbara do Leste</v>
      </c>
      <c r="C526">
        <v>2017</v>
      </c>
      <c r="D526">
        <v>144</v>
      </c>
      <c r="E526">
        <v>120</v>
      </c>
      <c r="F526">
        <v>196</v>
      </c>
      <c r="G526">
        <v>86</v>
      </c>
    </row>
    <row r="527" spans="1:7" x14ac:dyDescent="0.35">
      <c r="A527">
        <v>3157377</v>
      </c>
      <c r="B527" t="str">
        <f>VLOOKUP(A527,[1]SAEB!$A:$B,2,0)</f>
        <v>Santa Cruz de Salinas</v>
      </c>
      <c r="C527">
        <v>2017</v>
      </c>
      <c r="D527">
        <v>170</v>
      </c>
      <c r="E527">
        <v>0</v>
      </c>
      <c r="F527">
        <v>185</v>
      </c>
      <c r="G527">
        <v>34</v>
      </c>
    </row>
    <row r="528" spans="1:7" x14ac:dyDescent="0.35">
      <c r="A528">
        <v>3157500</v>
      </c>
      <c r="B528" t="str">
        <f>VLOOKUP(A528,[1]SAEB!$A:$B,2,0)</f>
        <v>Santa Efigênia de Minas</v>
      </c>
      <c r="C528">
        <v>2017</v>
      </c>
      <c r="D528">
        <v>306</v>
      </c>
      <c r="E528">
        <v>0</v>
      </c>
      <c r="F528">
        <v>63</v>
      </c>
      <c r="G528">
        <v>0</v>
      </c>
    </row>
    <row r="529" spans="1:7" x14ac:dyDescent="0.35">
      <c r="A529">
        <v>3157658</v>
      </c>
      <c r="B529" t="str">
        <f>VLOOKUP(A529,[1]SAEB!$A:$B,2,0)</f>
        <v>Santa Helena de Minas</v>
      </c>
      <c r="C529">
        <v>2017</v>
      </c>
      <c r="D529">
        <v>190</v>
      </c>
      <c r="E529">
        <v>0</v>
      </c>
      <c r="F529">
        <v>78</v>
      </c>
      <c r="G529">
        <v>70</v>
      </c>
    </row>
    <row r="530" spans="1:7" x14ac:dyDescent="0.35">
      <c r="A530">
        <v>3158201</v>
      </c>
      <c r="B530" t="str">
        <f>VLOOKUP(A530,[1]SAEB!$A:$B,2,0)</f>
        <v>Santa Maria do Suaçuí</v>
      </c>
      <c r="C530">
        <v>2017</v>
      </c>
      <c r="D530">
        <v>357</v>
      </c>
      <c r="E530">
        <v>26</v>
      </c>
      <c r="F530">
        <v>66</v>
      </c>
      <c r="G530">
        <v>0</v>
      </c>
    </row>
    <row r="531" spans="1:7" x14ac:dyDescent="0.35">
      <c r="A531">
        <v>3159357</v>
      </c>
      <c r="B531" t="str">
        <f>VLOOKUP(A531,[1]SAEB!$A:$B,2,0)</f>
        <v>Santa Rita de Minas</v>
      </c>
      <c r="C531">
        <v>2017</v>
      </c>
      <c r="D531">
        <v>420</v>
      </c>
      <c r="E531">
        <v>0</v>
      </c>
      <c r="F531">
        <v>57</v>
      </c>
      <c r="G531">
        <v>0</v>
      </c>
    </row>
    <row r="532" spans="1:7" x14ac:dyDescent="0.35">
      <c r="A532">
        <v>3159506</v>
      </c>
      <c r="B532" t="str">
        <f>VLOOKUP(A532,[1]SAEB!$A:$B,2,0)</f>
        <v>Santa Rita do Itueto</v>
      </c>
      <c r="C532">
        <v>2017</v>
      </c>
      <c r="D532">
        <v>148</v>
      </c>
      <c r="E532">
        <v>0</v>
      </c>
      <c r="F532">
        <v>194</v>
      </c>
      <c r="G532">
        <v>73</v>
      </c>
    </row>
    <row r="533" spans="1:7" x14ac:dyDescent="0.35">
      <c r="A533">
        <v>3160454</v>
      </c>
      <c r="B533" t="str">
        <f>VLOOKUP(A533,[1]SAEB!$A:$B,2,0)</f>
        <v>Santo Antônio do Retiro</v>
      </c>
      <c r="C533">
        <v>2017</v>
      </c>
      <c r="D533">
        <v>327</v>
      </c>
      <c r="E533">
        <v>287</v>
      </c>
      <c r="F533">
        <v>196</v>
      </c>
      <c r="G533">
        <v>187</v>
      </c>
    </row>
    <row r="534" spans="1:7" x14ac:dyDescent="0.35">
      <c r="A534">
        <v>3160603</v>
      </c>
      <c r="B534" t="str">
        <f>VLOOKUP(A534,[1]SAEB!$A:$B,2,0)</f>
        <v>Santo Hipólito</v>
      </c>
      <c r="C534">
        <v>2017</v>
      </c>
      <c r="D534">
        <v>181</v>
      </c>
      <c r="E534">
        <v>0</v>
      </c>
      <c r="F534">
        <v>9</v>
      </c>
      <c r="G534">
        <v>0</v>
      </c>
    </row>
    <row r="535" spans="1:7" x14ac:dyDescent="0.35">
      <c r="A535">
        <v>3160959</v>
      </c>
      <c r="B535" t="str">
        <f>VLOOKUP(A535,[1]SAEB!$A:$B,2,0)</f>
        <v>São Domingos das Dores</v>
      </c>
      <c r="C535">
        <v>2017</v>
      </c>
      <c r="D535">
        <v>329</v>
      </c>
      <c r="E535">
        <v>0</v>
      </c>
      <c r="F535">
        <v>211</v>
      </c>
      <c r="G535">
        <v>192</v>
      </c>
    </row>
    <row r="536" spans="1:7" x14ac:dyDescent="0.35">
      <c r="A536">
        <v>3161601</v>
      </c>
      <c r="B536" t="str">
        <f>VLOOKUP(A536,[1]SAEB!$A:$B,2,0)</f>
        <v>São Geraldo da Piedade</v>
      </c>
      <c r="C536">
        <v>2017</v>
      </c>
      <c r="D536">
        <v>137</v>
      </c>
      <c r="E536">
        <v>0</v>
      </c>
      <c r="F536">
        <v>183</v>
      </c>
      <c r="G536">
        <v>114</v>
      </c>
    </row>
    <row r="537" spans="1:7" x14ac:dyDescent="0.35">
      <c r="A537">
        <v>3125507</v>
      </c>
      <c r="B537" t="str">
        <f>VLOOKUP(A537,[1]SAEB!$A:$B,2,0)</f>
        <v>São Gonçalo do Rio Preto</v>
      </c>
      <c r="C537">
        <v>2017</v>
      </c>
      <c r="D537">
        <v>203</v>
      </c>
      <c r="E537">
        <v>0</v>
      </c>
    </row>
    <row r="538" spans="1:7" x14ac:dyDescent="0.35">
      <c r="A538">
        <v>3162252</v>
      </c>
      <c r="B538" t="str">
        <f>VLOOKUP(A538,[1]SAEB!$A:$B,2,0)</f>
        <v>São João da Lagoa</v>
      </c>
      <c r="C538">
        <v>2017</v>
      </c>
      <c r="D538">
        <v>246</v>
      </c>
      <c r="E538">
        <v>0</v>
      </c>
      <c r="F538">
        <v>58</v>
      </c>
      <c r="G538">
        <v>69</v>
      </c>
    </row>
    <row r="539" spans="1:7" x14ac:dyDescent="0.35">
      <c r="A539">
        <v>3162401</v>
      </c>
      <c r="B539" t="str">
        <f>VLOOKUP(A539,[1]SAEB!$A:$B,2,0)</f>
        <v>São João da Ponte</v>
      </c>
      <c r="C539">
        <v>2017</v>
      </c>
      <c r="D539">
        <v>221</v>
      </c>
      <c r="E539">
        <v>408</v>
      </c>
      <c r="F539">
        <v>1048</v>
      </c>
      <c r="G539">
        <v>731</v>
      </c>
    </row>
    <row r="540" spans="1:7" x14ac:dyDescent="0.35">
      <c r="A540">
        <v>3162575</v>
      </c>
      <c r="B540" t="str">
        <f>VLOOKUP(A540,[1]SAEB!$A:$B,2,0)</f>
        <v>São João do Manteninha</v>
      </c>
      <c r="C540">
        <v>2017</v>
      </c>
      <c r="D540">
        <v>269</v>
      </c>
      <c r="E540">
        <v>0</v>
      </c>
      <c r="F540">
        <v>151</v>
      </c>
      <c r="G540">
        <v>0</v>
      </c>
    </row>
    <row r="541" spans="1:7" x14ac:dyDescent="0.35">
      <c r="A541">
        <v>3162807</v>
      </c>
      <c r="B541" t="str">
        <f>VLOOKUP(A541,[1]SAEB!$A:$B,2,0)</f>
        <v>São João Evangelista</v>
      </c>
      <c r="C541">
        <v>2017</v>
      </c>
      <c r="D541">
        <v>882</v>
      </c>
      <c r="E541">
        <v>0</v>
      </c>
      <c r="F541">
        <v>150</v>
      </c>
      <c r="G541">
        <v>51</v>
      </c>
    </row>
    <row r="542" spans="1:7" x14ac:dyDescent="0.35">
      <c r="A542">
        <v>3163508</v>
      </c>
      <c r="B542" t="str">
        <f>VLOOKUP(A542,[1]SAEB!$A:$B,2,0)</f>
        <v>São José do Jacuri</v>
      </c>
      <c r="C542">
        <v>2017</v>
      </c>
      <c r="F542">
        <v>184</v>
      </c>
      <c r="G542">
        <v>103</v>
      </c>
    </row>
    <row r="543" spans="1:7" x14ac:dyDescent="0.35">
      <c r="A543">
        <v>3164100</v>
      </c>
      <c r="B543" t="str">
        <f>VLOOKUP(A543,[1]SAEB!$A:$B,2,0)</f>
        <v>São Pedro do Suaçuí</v>
      </c>
      <c r="C543">
        <v>2017</v>
      </c>
      <c r="D543">
        <v>253</v>
      </c>
      <c r="E543">
        <v>0</v>
      </c>
      <c r="F543">
        <v>59</v>
      </c>
      <c r="G543">
        <v>0</v>
      </c>
    </row>
    <row r="544" spans="1:7" x14ac:dyDescent="0.35">
      <c r="A544">
        <v>3164472</v>
      </c>
      <c r="B544" t="str">
        <f>VLOOKUP(A544,[1]SAEB!$A:$B,2,0)</f>
        <v>São Sebastião do Anta</v>
      </c>
      <c r="C544">
        <v>2017</v>
      </c>
      <c r="D544">
        <v>509</v>
      </c>
      <c r="E544">
        <v>295</v>
      </c>
      <c r="F544">
        <v>24</v>
      </c>
      <c r="G544">
        <v>0</v>
      </c>
    </row>
    <row r="545" spans="1:7" x14ac:dyDescent="0.35">
      <c r="A545">
        <v>3165503</v>
      </c>
      <c r="B545" t="str">
        <f>VLOOKUP(A545,[1]SAEB!$A:$B,2,0)</f>
        <v>Sardoá</v>
      </c>
      <c r="C545">
        <v>2017</v>
      </c>
      <c r="D545">
        <v>205</v>
      </c>
      <c r="E545">
        <v>0</v>
      </c>
      <c r="F545">
        <v>175</v>
      </c>
      <c r="G545">
        <v>136</v>
      </c>
    </row>
    <row r="546" spans="1:7" x14ac:dyDescent="0.35">
      <c r="A546">
        <v>3165909</v>
      </c>
      <c r="B546" t="str">
        <f>VLOOKUP(A546,[1]SAEB!$A:$B,2,0)</f>
        <v>Senador Modestino Gonçalves</v>
      </c>
      <c r="C546">
        <v>2017</v>
      </c>
      <c r="D546">
        <v>194</v>
      </c>
      <c r="E546">
        <v>0</v>
      </c>
      <c r="F546">
        <v>77</v>
      </c>
      <c r="G546">
        <v>0</v>
      </c>
    </row>
    <row r="547" spans="1:7" x14ac:dyDescent="0.35">
      <c r="A547">
        <v>3166105</v>
      </c>
      <c r="B547" t="str">
        <f>VLOOKUP(A547,[1]SAEB!$A:$B,2,0)</f>
        <v>Senhora do Porto</v>
      </c>
      <c r="C547">
        <v>2017</v>
      </c>
      <c r="D547">
        <v>245</v>
      </c>
      <c r="E547">
        <v>0</v>
      </c>
      <c r="F547">
        <v>16</v>
      </c>
      <c r="G547">
        <v>0</v>
      </c>
    </row>
    <row r="548" spans="1:7" x14ac:dyDescent="0.35">
      <c r="A548">
        <v>3166709</v>
      </c>
      <c r="B548" t="str">
        <f>VLOOKUP(A548,[1]SAEB!$A:$B,2,0)</f>
        <v>Serra dos Aimorés</v>
      </c>
      <c r="C548">
        <v>2017</v>
      </c>
      <c r="D548">
        <v>307</v>
      </c>
      <c r="E548">
        <v>0</v>
      </c>
      <c r="F548">
        <v>140</v>
      </c>
      <c r="G548">
        <v>21</v>
      </c>
    </row>
    <row r="549" spans="1:7" x14ac:dyDescent="0.35">
      <c r="A549">
        <v>3166956</v>
      </c>
      <c r="B549" t="str">
        <f>VLOOKUP(A549,[1]SAEB!$A:$B,2,0)</f>
        <v>Serranópolis de Minas</v>
      </c>
      <c r="C549">
        <v>2017</v>
      </c>
      <c r="D549">
        <v>0</v>
      </c>
      <c r="E549">
        <v>0</v>
      </c>
      <c r="F549">
        <v>169</v>
      </c>
      <c r="G549">
        <v>130</v>
      </c>
    </row>
    <row r="550" spans="1:7" x14ac:dyDescent="0.35">
      <c r="A550">
        <v>3168002</v>
      </c>
      <c r="B550" t="str">
        <f>VLOOKUP(A550,[1]SAEB!$A:$B,2,0)</f>
        <v>Taiobeiras</v>
      </c>
      <c r="C550">
        <v>2017</v>
      </c>
      <c r="D550">
        <v>963</v>
      </c>
      <c r="E550">
        <v>215</v>
      </c>
      <c r="F550">
        <v>124</v>
      </c>
      <c r="G550">
        <v>107</v>
      </c>
    </row>
    <row r="551" spans="1:7" x14ac:dyDescent="0.35">
      <c r="A551">
        <v>3168051</v>
      </c>
      <c r="B551" t="str">
        <f>VLOOKUP(A551,[1]SAEB!$A:$B,2,0)</f>
        <v>Taparuba</v>
      </c>
      <c r="C551">
        <v>2017</v>
      </c>
      <c r="D551">
        <v>219</v>
      </c>
      <c r="E551">
        <v>48</v>
      </c>
      <c r="F551">
        <v>30</v>
      </c>
      <c r="G551">
        <v>0</v>
      </c>
    </row>
    <row r="552" spans="1:7" x14ac:dyDescent="0.35">
      <c r="A552">
        <v>3168408</v>
      </c>
      <c r="B552" t="str">
        <f>VLOOKUP(A552,[1]SAEB!$A:$B,2,0)</f>
        <v>Tarumirim</v>
      </c>
      <c r="C552">
        <v>2017</v>
      </c>
      <c r="D552">
        <v>242</v>
      </c>
      <c r="E552">
        <v>92</v>
      </c>
      <c r="F552">
        <v>35</v>
      </c>
      <c r="G552">
        <v>16</v>
      </c>
    </row>
    <row r="553" spans="1:7" x14ac:dyDescent="0.35">
      <c r="A553">
        <v>3168606</v>
      </c>
      <c r="B553" t="str">
        <f>VLOOKUP(A553,[1]SAEB!$A:$B,2,0)</f>
        <v>Teófilo Otoni</v>
      </c>
      <c r="C553">
        <v>2017</v>
      </c>
      <c r="D553">
        <v>3055</v>
      </c>
      <c r="E553">
        <v>1538</v>
      </c>
      <c r="F553">
        <v>989</v>
      </c>
      <c r="G553">
        <v>260</v>
      </c>
    </row>
    <row r="554" spans="1:7" x14ac:dyDescent="0.35">
      <c r="A554">
        <v>3169505</v>
      </c>
      <c r="B554" t="str">
        <f>VLOOKUP(A554,[1]SAEB!$A:$B,2,0)</f>
        <v>Tumiritinga</v>
      </c>
      <c r="C554">
        <v>2017</v>
      </c>
      <c r="D554">
        <v>490</v>
      </c>
      <c r="E554">
        <v>0</v>
      </c>
      <c r="F554">
        <v>15</v>
      </c>
      <c r="G554">
        <v>0</v>
      </c>
    </row>
    <row r="555" spans="1:7" x14ac:dyDescent="0.35">
      <c r="A555">
        <v>3169703</v>
      </c>
      <c r="B555" t="str">
        <f>VLOOKUP(A555,[1]SAEB!$A:$B,2,0)</f>
        <v>Turmalina</v>
      </c>
      <c r="C555">
        <v>2017</v>
      </c>
      <c r="D555">
        <v>291</v>
      </c>
      <c r="E555">
        <v>71</v>
      </c>
      <c r="F555">
        <v>231</v>
      </c>
      <c r="G555">
        <v>163</v>
      </c>
    </row>
    <row r="556" spans="1:7" x14ac:dyDescent="0.35">
      <c r="A556">
        <v>3170057</v>
      </c>
      <c r="B556" t="str">
        <f>VLOOKUP(A556,[1]SAEB!$A:$B,2,0)</f>
        <v>Ubaporanga</v>
      </c>
      <c r="C556">
        <v>2017</v>
      </c>
      <c r="D556">
        <v>362</v>
      </c>
      <c r="E556">
        <v>0</v>
      </c>
      <c r="F556">
        <v>70</v>
      </c>
      <c r="G556">
        <v>0</v>
      </c>
    </row>
    <row r="557" spans="1:7" x14ac:dyDescent="0.35">
      <c r="A557">
        <v>3170305</v>
      </c>
      <c r="B557" t="str">
        <f>VLOOKUP(A557,[1]SAEB!$A:$B,2,0)</f>
        <v>Umburatiba</v>
      </c>
      <c r="C557">
        <v>2017</v>
      </c>
      <c r="D557">
        <v>135</v>
      </c>
      <c r="E557">
        <v>0</v>
      </c>
      <c r="F557">
        <v>85</v>
      </c>
      <c r="G557">
        <v>85</v>
      </c>
    </row>
    <row r="558" spans="1:7" x14ac:dyDescent="0.35">
      <c r="A558">
        <v>3170479</v>
      </c>
      <c r="B558" t="str">
        <f>VLOOKUP(A558,[1]SAEB!$A:$B,2,0)</f>
        <v>Uruana de Minas</v>
      </c>
      <c r="C558">
        <v>2017</v>
      </c>
      <c r="D558">
        <v>303</v>
      </c>
      <c r="E558">
        <v>276</v>
      </c>
    </row>
    <row r="559" spans="1:7" x14ac:dyDescent="0.35">
      <c r="A559">
        <v>3170529</v>
      </c>
      <c r="B559" t="str">
        <f>VLOOKUP(A559,[1]SAEB!$A:$B,2,0)</f>
        <v>Urucuia</v>
      </c>
      <c r="C559">
        <v>2017</v>
      </c>
      <c r="D559">
        <v>357</v>
      </c>
      <c r="E559">
        <v>215</v>
      </c>
      <c r="F559">
        <v>266</v>
      </c>
      <c r="G559">
        <v>333</v>
      </c>
    </row>
    <row r="560" spans="1:7" x14ac:dyDescent="0.35">
      <c r="A560">
        <v>3170651</v>
      </c>
      <c r="B560" t="str">
        <f>VLOOKUP(A560,[1]SAEB!$A:$B,2,0)</f>
        <v>Vargem Grande do Rio Pardo</v>
      </c>
      <c r="C560">
        <v>2017</v>
      </c>
      <c r="D560">
        <v>241</v>
      </c>
      <c r="E560">
        <v>0</v>
      </c>
      <c r="F560">
        <v>100</v>
      </c>
      <c r="G560">
        <v>0</v>
      </c>
    </row>
    <row r="561" spans="1:7" x14ac:dyDescent="0.35">
      <c r="A561">
        <v>3170800</v>
      </c>
      <c r="B561" t="str">
        <f>VLOOKUP(A561,[1]SAEB!$A:$B,2,0)</f>
        <v>Várzea da Palma</v>
      </c>
      <c r="C561">
        <v>2017</v>
      </c>
      <c r="D561">
        <v>1486</v>
      </c>
      <c r="E561">
        <v>0</v>
      </c>
      <c r="F561">
        <v>201</v>
      </c>
      <c r="G561">
        <v>150</v>
      </c>
    </row>
    <row r="562" spans="1:7" x14ac:dyDescent="0.35">
      <c r="A562">
        <v>3171071</v>
      </c>
      <c r="B562" t="str">
        <f>VLOOKUP(A562,[1]SAEB!$A:$B,2,0)</f>
        <v>Veredinha</v>
      </c>
      <c r="C562">
        <v>2017</v>
      </c>
      <c r="D562">
        <v>323</v>
      </c>
      <c r="E562">
        <v>0</v>
      </c>
      <c r="F562">
        <v>21</v>
      </c>
      <c r="G562">
        <v>0</v>
      </c>
    </row>
    <row r="563" spans="1:7" x14ac:dyDescent="0.35">
      <c r="A563">
        <v>3171600</v>
      </c>
      <c r="B563" t="str">
        <f>VLOOKUP(A563,[1]SAEB!$A:$B,2,0)</f>
        <v>Virgem da Lapa</v>
      </c>
      <c r="C563">
        <v>2017</v>
      </c>
      <c r="D563">
        <v>372</v>
      </c>
      <c r="E563">
        <v>0</v>
      </c>
      <c r="F563">
        <v>118</v>
      </c>
      <c r="G563">
        <v>0</v>
      </c>
    </row>
    <row r="564" spans="1:7" x14ac:dyDescent="0.35">
      <c r="A564">
        <v>3171808</v>
      </c>
      <c r="B564" t="str">
        <f>VLOOKUP(A564,[1]SAEB!$A:$B,2,0)</f>
        <v>Virginópolis</v>
      </c>
      <c r="C564">
        <v>2017</v>
      </c>
      <c r="D564">
        <v>491</v>
      </c>
      <c r="E564">
        <v>0</v>
      </c>
      <c r="F564">
        <v>175</v>
      </c>
      <c r="G564">
        <v>0</v>
      </c>
    </row>
    <row r="565" spans="1:7" x14ac:dyDescent="0.35">
      <c r="A565">
        <v>3171907</v>
      </c>
      <c r="B565" t="str">
        <f>VLOOKUP(A565,[1]SAEB!$A:$B,2,0)</f>
        <v>Virgolândia</v>
      </c>
      <c r="C565">
        <v>2017</v>
      </c>
      <c r="D565">
        <v>331</v>
      </c>
      <c r="E565">
        <v>0</v>
      </c>
    </row>
    <row r="566" spans="1:7" x14ac:dyDescent="0.35">
      <c r="A566">
        <v>3101003</v>
      </c>
      <c r="B566" t="str">
        <f>VLOOKUP(A566,[1]SAEB!$A:$B,2,0)</f>
        <v>Águas Vermelhas</v>
      </c>
      <c r="C566">
        <v>2018</v>
      </c>
      <c r="D566">
        <v>339</v>
      </c>
      <c r="E566">
        <v>0</v>
      </c>
      <c r="F566">
        <v>63</v>
      </c>
      <c r="G566">
        <v>0</v>
      </c>
    </row>
    <row r="567" spans="1:7" x14ac:dyDescent="0.35">
      <c r="A567">
        <v>3101102</v>
      </c>
      <c r="B567" t="str">
        <f>VLOOKUP(A567,[1]SAEB!$A:$B,2,0)</f>
        <v>Aimorés</v>
      </c>
      <c r="C567">
        <v>2018</v>
      </c>
      <c r="D567">
        <v>626</v>
      </c>
      <c r="E567">
        <v>517</v>
      </c>
      <c r="F567">
        <v>58</v>
      </c>
      <c r="G567">
        <v>0</v>
      </c>
    </row>
    <row r="568" spans="1:7" x14ac:dyDescent="0.35">
      <c r="A568">
        <v>3101706</v>
      </c>
      <c r="B568" t="str">
        <f>VLOOKUP(A568,[1]SAEB!$A:$B,2,0)</f>
        <v>Almenara</v>
      </c>
      <c r="C568">
        <v>2018</v>
      </c>
      <c r="D568">
        <v>2430</v>
      </c>
      <c r="E568">
        <v>551</v>
      </c>
      <c r="F568">
        <v>470</v>
      </c>
      <c r="G568">
        <v>252</v>
      </c>
    </row>
    <row r="569" spans="1:7" x14ac:dyDescent="0.35">
      <c r="A569">
        <v>3101805</v>
      </c>
      <c r="B569" t="str">
        <f>VLOOKUP(A569,[1]SAEB!$A:$B,2,0)</f>
        <v>Alpercata</v>
      </c>
      <c r="C569">
        <v>2018</v>
      </c>
      <c r="D569">
        <v>409</v>
      </c>
      <c r="E569">
        <v>200</v>
      </c>
      <c r="F569">
        <v>84</v>
      </c>
      <c r="G569">
        <v>6</v>
      </c>
    </row>
    <row r="570" spans="1:7" x14ac:dyDescent="0.35">
      <c r="A570">
        <v>3102852</v>
      </c>
      <c r="B570" t="str">
        <f>VLOOKUP(A570,[1]SAEB!$A:$B,2,0)</f>
        <v>Angelândia</v>
      </c>
      <c r="C570">
        <v>2018</v>
      </c>
      <c r="F570">
        <v>428</v>
      </c>
      <c r="G570">
        <v>0</v>
      </c>
    </row>
    <row r="571" spans="1:7" x14ac:dyDescent="0.35">
      <c r="A571">
        <v>3103405</v>
      </c>
      <c r="B571" t="str">
        <f>VLOOKUP(A571,[1]SAEB!$A:$B,2,0)</f>
        <v>Araçuaí</v>
      </c>
      <c r="C571">
        <v>2018</v>
      </c>
      <c r="D571">
        <v>370</v>
      </c>
      <c r="E571">
        <v>0</v>
      </c>
      <c r="F571">
        <v>432</v>
      </c>
      <c r="G571">
        <v>291</v>
      </c>
    </row>
    <row r="572" spans="1:7" x14ac:dyDescent="0.35">
      <c r="A572">
        <v>3104452</v>
      </c>
      <c r="B572" t="str">
        <f>VLOOKUP(A572,[1]SAEB!$A:$B,2,0)</f>
        <v>Aricanduva</v>
      </c>
      <c r="C572">
        <v>2018</v>
      </c>
      <c r="D572">
        <v>239</v>
      </c>
      <c r="E572">
        <v>0</v>
      </c>
      <c r="F572">
        <v>41</v>
      </c>
      <c r="G572">
        <v>0</v>
      </c>
    </row>
    <row r="573" spans="1:7" x14ac:dyDescent="0.35">
      <c r="A573">
        <v>3104502</v>
      </c>
      <c r="B573" t="str">
        <f>VLOOKUP(A573,[1]SAEB!$A:$B,2,0)</f>
        <v>Arinos</v>
      </c>
      <c r="C573">
        <v>2018</v>
      </c>
      <c r="D573">
        <v>395</v>
      </c>
      <c r="E573">
        <v>0</v>
      </c>
      <c r="F573">
        <v>315</v>
      </c>
      <c r="G573">
        <v>238</v>
      </c>
    </row>
    <row r="574" spans="1:7" x14ac:dyDescent="0.35">
      <c r="A574">
        <v>3104700</v>
      </c>
      <c r="B574" t="str">
        <f>VLOOKUP(A574,[1]SAEB!$A:$B,2,0)</f>
        <v>Ataléia</v>
      </c>
      <c r="C574">
        <v>2018</v>
      </c>
      <c r="D574">
        <v>188</v>
      </c>
      <c r="E574">
        <v>68</v>
      </c>
      <c r="F574">
        <v>257</v>
      </c>
      <c r="G574">
        <v>0</v>
      </c>
    </row>
    <row r="575" spans="1:7" x14ac:dyDescent="0.35">
      <c r="A575">
        <v>3105202</v>
      </c>
      <c r="B575" t="str">
        <f>VLOOKUP(A575,[1]SAEB!$A:$B,2,0)</f>
        <v>Bandeira</v>
      </c>
      <c r="C575">
        <v>2018</v>
      </c>
      <c r="D575">
        <v>222</v>
      </c>
      <c r="E575">
        <v>0</v>
      </c>
      <c r="F575">
        <v>92</v>
      </c>
      <c r="G575">
        <v>65</v>
      </c>
    </row>
    <row r="576" spans="1:7" x14ac:dyDescent="0.35">
      <c r="A576">
        <v>3106655</v>
      </c>
      <c r="B576" t="str">
        <f>VLOOKUP(A576,[1]SAEB!$A:$B,2,0)</f>
        <v>Berizal</v>
      </c>
      <c r="C576">
        <v>2018</v>
      </c>
      <c r="F576">
        <v>27</v>
      </c>
      <c r="G576">
        <v>0</v>
      </c>
    </row>
    <row r="577" spans="1:7" x14ac:dyDescent="0.35">
      <c r="A577">
        <v>3107307</v>
      </c>
      <c r="B577" t="str">
        <f>VLOOKUP(A577,[1]SAEB!$A:$B,2,0)</f>
        <v>Bocaiúva</v>
      </c>
      <c r="C577">
        <v>2018</v>
      </c>
      <c r="D577">
        <v>479</v>
      </c>
      <c r="E577">
        <v>294</v>
      </c>
      <c r="F577">
        <v>341</v>
      </c>
      <c r="G577">
        <v>171</v>
      </c>
    </row>
    <row r="578" spans="1:7" x14ac:dyDescent="0.35">
      <c r="A578">
        <v>3108206</v>
      </c>
      <c r="B578" t="str">
        <f>VLOOKUP(A578,[1]SAEB!$A:$B,2,0)</f>
        <v>Bonfinópolis de Minas</v>
      </c>
      <c r="C578">
        <v>2018</v>
      </c>
      <c r="D578">
        <v>291</v>
      </c>
      <c r="E578">
        <v>185</v>
      </c>
      <c r="F578">
        <v>46</v>
      </c>
      <c r="G578">
        <v>0</v>
      </c>
    </row>
    <row r="579" spans="1:7" x14ac:dyDescent="0.35">
      <c r="A579">
        <v>3108602</v>
      </c>
      <c r="B579" t="str">
        <f>VLOOKUP(A579,[1]SAEB!$A:$B,2,0)</f>
        <v>Brasília de Minas</v>
      </c>
      <c r="C579">
        <v>2018</v>
      </c>
      <c r="D579">
        <v>0</v>
      </c>
      <c r="E579">
        <v>170</v>
      </c>
      <c r="F579">
        <v>377</v>
      </c>
      <c r="G579">
        <v>182</v>
      </c>
    </row>
    <row r="580" spans="1:7" x14ac:dyDescent="0.35">
      <c r="A580">
        <v>3109204</v>
      </c>
      <c r="B580" t="str">
        <f>VLOOKUP(A580,[1]SAEB!$A:$B,2,0)</f>
        <v>Buenópolis</v>
      </c>
      <c r="C580">
        <v>2018</v>
      </c>
      <c r="D580">
        <v>540</v>
      </c>
      <c r="E580">
        <v>0</v>
      </c>
      <c r="F580">
        <v>51</v>
      </c>
      <c r="G580">
        <v>0</v>
      </c>
    </row>
    <row r="581" spans="1:7" x14ac:dyDescent="0.35">
      <c r="A581">
        <v>3109402</v>
      </c>
      <c r="B581" t="str">
        <f>VLOOKUP(A581,[1]SAEB!$A:$B,2,0)</f>
        <v>Buritizeiro</v>
      </c>
      <c r="C581">
        <v>2018</v>
      </c>
      <c r="D581">
        <v>1160</v>
      </c>
      <c r="E581">
        <v>0</v>
      </c>
      <c r="F581">
        <v>146</v>
      </c>
      <c r="G581">
        <v>0</v>
      </c>
    </row>
    <row r="582" spans="1:7" x14ac:dyDescent="0.35">
      <c r="A582">
        <v>3102704</v>
      </c>
      <c r="B582" t="str">
        <f>VLOOKUP(A582,[1]SAEB!$A:$B,2,0)</f>
        <v>Cachoeira de Pajeú</v>
      </c>
      <c r="C582">
        <v>2018</v>
      </c>
      <c r="D582">
        <v>229</v>
      </c>
      <c r="E582">
        <v>0</v>
      </c>
      <c r="F582">
        <v>387</v>
      </c>
      <c r="G582">
        <v>116</v>
      </c>
    </row>
    <row r="583" spans="1:7" x14ac:dyDescent="0.35">
      <c r="A583">
        <v>3110806</v>
      </c>
      <c r="B583" t="str">
        <f>VLOOKUP(A583,[1]SAEB!$A:$B,2,0)</f>
        <v>Campanário</v>
      </c>
      <c r="C583">
        <v>2018</v>
      </c>
      <c r="D583">
        <v>233</v>
      </c>
      <c r="E583">
        <v>0</v>
      </c>
    </row>
    <row r="584" spans="1:7" x14ac:dyDescent="0.35">
      <c r="A584">
        <v>3111150</v>
      </c>
      <c r="B584" t="str">
        <f>VLOOKUP(A584,[1]SAEB!$A:$B,2,0)</f>
        <v>Campo Azul</v>
      </c>
      <c r="C584">
        <v>2018</v>
      </c>
      <c r="D584">
        <v>202</v>
      </c>
      <c r="E584">
        <v>0</v>
      </c>
      <c r="F584">
        <v>104</v>
      </c>
      <c r="G584">
        <v>63</v>
      </c>
    </row>
    <row r="585" spans="1:7" x14ac:dyDescent="0.35">
      <c r="A585">
        <v>3112059</v>
      </c>
      <c r="B585" t="str">
        <f>VLOOKUP(A585,[1]SAEB!$A:$B,2,0)</f>
        <v>Cantagalo</v>
      </c>
      <c r="C585">
        <v>2018</v>
      </c>
      <c r="D585">
        <v>250</v>
      </c>
      <c r="E585">
        <v>0</v>
      </c>
      <c r="F585">
        <v>74</v>
      </c>
      <c r="G585">
        <v>0</v>
      </c>
    </row>
    <row r="586" spans="1:7" x14ac:dyDescent="0.35">
      <c r="A586">
        <v>3112307</v>
      </c>
      <c r="B586" t="str">
        <f>VLOOKUP(A586,[1]SAEB!$A:$B,2,0)</f>
        <v>Capelinha</v>
      </c>
      <c r="C586">
        <v>2018</v>
      </c>
      <c r="D586">
        <v>0</v>
      </c>
      <c r="E586">
        <v>0</v>
      </c>
      <c r="F586">
        <v>1027</v>
      </c>
      <c r="G586">
        <v>0</v>
      </c>
    </row>
    <row r="587" spans="1:7" x14ac:dyDescent="0.35">
      <c r="A587">
        <v>3112703</v>
      </c>
      <c r="B587" t="str">
        <f>VLOOKUP(A587,[1]SAEB!$A:$B,2,0)</f>
        <v>Capitão Enéas</v>
      </c>
      <c r="C587">
        <v>2018</v>
      </c>
      <c r="D587">
        <v>384</v>
      </c>
      <c r="E587">
        <v>234</v>
      </c>
      <c r="F587">
        <v>85</v>
      </c>
      <c r="G587">
        <v>43</v>
      </c>
    </row>
    <row r="588" spans="1:7" x14ac:dyDescent="0.35">
      <c r="A588">
        <v>3113008</v>
      </c>
      <c r="B588" t="str">
        <f>VLOOKUP(A588,[1]SAEB!$A:$B,2,0)</f>
        <v>Caraí</v>
      </c>
      <c r="C588">
        <v>2018</v>
      </c>
      <c r="D588">
        <v>67</v>
      </c>
      <c r="E588">
        <v>175</v>
      </c>
      <c r="F588">
        <v>842</v>
      </c>
      <c r="G588">
        <v>373</v>
      </c>
    </row>
    <row r="589" spans="1:7" x14ac:dyDescent="0.35">
      <c r="A589">
        <v>3113503</v>
      </c>
      <c r="B589" t="str">
        <f>VLOOKUP(A589,[1]SAEB!$A:$B,2,0)</f>
        <v>Carbonita</v>
      </c>
      <c r="C589">
        <v>2018</v>
      </c>
      <c r="D589">
        <v>440</v>
      </c>
      <c r="E589">
        <v>0</v>
      </c>
      <c r="F589">
        <v>85</v>
      </c>
      <c r="G589">
        <v>98</v>
      </c>
    </row>
    <row r="590" spans="1:7" x14ac:dyDescent="0.35">
      <c r="A590">
        <v>3113701</v>
      </c>
      <c r="B590" t="str">
        <f>VLOOKUP(A590,[1]SAEB!$A:$B,2,0)</f>
        <v>Carlos Chagas</v>
      </c>
      <c r="C590">
        <v>2018</v>
      </c>
      <c r="D590">
        <v>941</v>
      </c>
      <c r="E590">
        <v>193</v>
      </c>
      <c r="F590">
        <v>308</v>
      </c>
      <c r="G590">
        <v>185</v>
      </c>
    </row>
    <row r="591" spans="1:7" x14ac:dyDescent="0.35">
      <c r="A591">
        <v>3113800</v>
      </c>
      <c r="B591" t="str">
        <f>VLOOKUP(A591,[1]SAEB!$A:$B,2,0)</f>
        <v>Carmésia</v>
      </c>
      <c r="C591">
        <v>2018</v>
      </c>
      <c r="D591">
        <v>153</v>
      </c>
      <c r="E591">
        <v>145</v>
      </c>
    </row>
    <row r="592" spans="1:7" x14ac:dyDescent="0.35">
      <c r="A592">
        <v>3115458</v>
      </c>
      <c r="B592" t="str">
        <f>VLOOKUP(A592,[1]SAEB!$A:$B,2,0)</f>
        <v>Catuji</v>
      </c>
      <c r="C592">
        <v>2018</v>
      </c>
      <c r="D592">
        <v>295</v>
      </c>
      <c r="E592">
        <v>0</v>
      </c>
      <c r="F592">
        <v>292</v>
      </c>
      <c r="G592">
        <v>0</v>
      </c>
    </row>
    <row r="593" spans="1:7" x14ac:dyDescent="0.35">
      <c r="A593">
        <v>3115474</v>
      </c>
      <c r="B593" t="str">
        <f>VLOOKUP(A593,[1]SAEB!$A:$B,2,0)</f>
        <v>Catuti</v>
      </c>
      <c r="C593">
        <v>2018</v>
      </c>
      <c r="D593">
        <v>177</v>
      </c>
      <c r="E593">
        <v>0</v>
      </c>
      <c r="F593">
        <v>122</v>
      </c>
      <c r="G593">
        <v>80</v>
      </c>
    </row>
    <row r="594" spans="1:7" x14ac:dyDescent="0.35">
      <c r="A594">
        <v>3116100</v>
      </c>
      <c r="B594" t="str">
        <f>VLOOKUP(A594,[1]SAEB!$A:$B,2,0)</f>
        <v>Chapada do Norte</v>
      </c>
      <c r="C594">
        <v>2018</v>
      </c>
      <c r="D594">
        <v>198</v>
      </c>
      <c r="E594">
        <v>0</v>
      </c>
      <c r="F594">
        <v>302</v>
      </c>
      <c r="G594">
        <v>0</v>
      </c>
    </row>
    <row r="595" spans="1:7" x14ac:dyDescent="0.35">
      <c r="A595">
        <v>3116159</v>
      </c>
      <c r="B595" t="str">
        <f>VLOOKUP(A595,[1]SAEB!$A:$B,2,0)</f>
        <v>Chapada Gaúcha</v>
      </c>
      <c r="C595">
        <v>2018</v>
      </c>
      <c r="D595">
        <v>470</v>
      </c>
      <c r="E595">
        <v>159</v>
      </c>
      <c r="F595">
        <v>329</v>
      </c>
      <c r="G595">
        <v>271</v>
      </c>
    </row>
    <row r="596" spans="1:7" x14ac:dyDescent="0.35">
      <c r="A596">
        <v>3116506</v>
      </c>
      <c r="B596" t="str">
        <f>VLOOKUP(A596,[1]SAEB!$A:$B,2,0)</f>
        <v>Claro dos Poções</v>
      </c>
      <c r="C596">
        <v>2018</v>
      </c>
      <c r="D596">
        <v>336</v>
      </c>
      <c r="E596">
        <v>0</v>
      </c>
      <c r="F596">
        <v>21</v>
      </c>
      <c r="G596">
        <v>18</v>
      </c>
    </row>
    <row r="597" spans="1:7" x14ac:dyDescent="0.35">
      <c r="A597">
        <v>3116803</v>
      </c>
      <c r="B597" t="str">
        <f>VLOOKUP(A597,[1]SAEB!$A:$B,2,0)</f>
        <v>Coluna</v>
      </c>
      <c r="C597">
        <v>2018</v>
      </c>
      <c r="D597">
        <v>131</v>
      </c>
      <c r="E597">
        <v>0</v>
      </c>
      <c r="F597">
        <v>272</v>
      </c>
      <c r="G597">
        <v>0</v>
      </c>
    </row>
    <row r="598" spans="1:7" x14ac:dyDescent="0.35">
      <c r="A598">
        <v>3117009</v>
      </c>
      <c r="B598" t="str">
        <f>VLOOKUP(A598,[1]SAEB!$A:$B,2,0)</f>
        <v>Comercinho</v>
      </c>
      <c r="C598">
        <v>2018</v>
      </c>
      <c r="D598">
        <v>264</v>
      </c>
      <c r="E598">
        <v>0</v>
      </c>
      <c r="F598">
        <v>179</v>
      </c>
      <c r="G598">
        <v>89</v>
      </c>
    </row>
    <row r="599" spans="1:7" x14ac:dyDescent="0.35">
      <c r="A599">
        <v>3118403</v>
      </c>
      <c r="B599" t="str">
        <f>VLOOKUP(A599,[1]SAEB!$A:$B,2,0)</f>
        <v>Conselheiro Pena</v>
      </c>
      <c r="C599">
        <v>2018</v>
      </c>
      <c r="D599">
        <v>863</v>
      </c>
      <c r="E599">
        <v>82</v>
      </c>
      <c r="F599">
        <v>93</v>
      </c>
      <c r="G599">
        <v>68</v>
      </c>
    </row>
    <row r="600" spans="1:7" x14ac:dyDescent="0.35">
      <c r="A600">
        <v>3119104</v>
      </c>
      <c r="B600" t="str">
        <f>VLOOKUP(A600,[1]SAEB!$A:$B,2,0)</f>
        <v>Corinto</v>
      </c>
      <c r="C600">
        <v>2018</v>
      </c>
      <c r="D600">
        <v>1399</v>
      </c>
      <c r="E600">
        <v>395</v>
      </c>
      <c r="F600">
        <v>13</v>
      </c>
      <c r="G600">
        <v>0</v>
      </c>
    </row>
    <row r="601" spans="1:7" x14ac:dyDescent="0.35">
      <c r="A601">
        <v>3119203</v>
      </c>
      <c r="B601" t="str">
        <f>VLOOKUP(A601,[1]SAEB!$A:$B,2,0)</f>
        <v>Coroaci</v>
      </c>
      <c r="C601">
        <v>2018</v>
      </c>
      <c r="D601">
        <v>406</v>
      </c>
      <c r="E601">
        <v>58</v>
      </c>
      <c r="F601">
        <v>202</v>
      </c>
      <c r="G601">
        <v>90</v>
      </c>
    </row>
    <row r="602" spans="1:7" x14ac:dyDescent="0.35">
      <c r="A602">
        <v>3119500</v>
      </c>
      <c r="B602" t="str">
        <f>VLOOKUP(A602,[1]SAEB!$A:$B,2,0)</f>
        <v>Coronel Murta</v>
      </c>
      <c r="C602">
        <v>2018</v>
      </c>
      <c r="D602">
        <v>440</v>
      </c>
      <c r="E602">
        <v>248</v>
      </c>
      <c r="F602">
        <v>34</v>
      </c>
      <c r="G602">
        <v>0</v>
      </c>
    </row>
    <row r="603" spans="1:7" x14ac:dyDescent="0.35">
      <c r="A603">
        <v>3120151</v>
      </c>
      <c r="B603" t="str">
        <f>VLOOKUP(A603,[1]SAEB!$A:$B,2,0)</f>
        <v>Crisólita</v>
      </c>
      <c r="C603">
        <v>2018</v>
      </c>
      <c r="D603">
        <v>393</v>
      </c>
      <c r="E603">
        <v>169</v>
      </c>
      <c r="F603">
        <v>13</v>
      </c>
      <c r="G603">
        <v>0</v>
      </c>
    </row>
    <row r="604" spans="1:7" x14ac:dyDescent="0.35">
      <c r="A604">
        <v>3120870</v>
      </c>
      <c r="B604" t="str">
        <f>VLOOKUP(A604,[1]SAEB!$A:$B,2,0)</f>
        <v>Curral de Dentro</v>
      </c>
      <c r="C604">
        <v>2018</v>
      </c>
      <c r="D604">
        <v>453</v>
      </c>
      <c r="E604">
        <v>0</v>
      </c>
      <c r="F604">
        <v>171</v>
      </c>
      <c r="G604">
        <v>0</v>
      </c>
    </row>
    <row r="605" spans="1:7" x14ac:dyDescent="0.35">
      <c r="A605">
        <v>3120904</v>
      </c>
      <c r="B605" t="str">
        <f>VLOOKUP(A605,[1]SAEB!$A:$B,2,0)</f>
        <v>Curvelo</v>
      </c>
      <c r="C605">
        <v>2018</v>
      </c>
      <c r="D605">
        <v>3981</v>
      </c>
      <c r="E605">
        <v>0</v>
      </c>
      <c r="F605">
        <v>456</v>
      </c>
      <c r="G605">
        <v>0</v>
      </c>
    </row>
    <row r="606" spans="1:7" x14ac:dyDescent="0.35">
      <c r="A606">
        <v>3121001</v>
      </c>
      <c r="B606" t="str">
        <f>VLOOKUP(A606,[1]SAEB!$A:$B,2,0)</f>
        <v>Datas</v>
      </c>
      <c r="C606">
        <v>2018</v>
      </c>
      <c r="D606">
        <v>276</v>
      </c>
      <c r="E606">
        <v>0</v>
      </c>
      <c r="F606">
        <v>144</v>
      </c>
      <c r="G606">
        <v>0</v>
      </c>
    </row>
    <row r="607" spans="1:7" x14ac:dyDescent="0.35">
      <c r="A607">
        <v>3121605</v>
      </c>
      <c r="B607" t="str">
        <f>VLOOKUP(A607,[1]SAEB!$A:$B,2,0)</f>
        <v>Diamantina</v>
      </c>
      <c r="C607">
        <v>2018</v>
      </c>
      <c r="D607">
        <v>643</v>
      </c>
      <c r="E607">
        <v>71</v>
      </c>
      <c r="F607">
        <v>371</v>
      </c>
      <c r="G607">
        <v>83</v>
      </c>
    </row>
    <row r="608" spans="1:7" x14ac:dyDescent="0.35">
      <c r="A608">
        <v>3122108</v>
      </c>
      <c r="B608" t="str">
        <f>VLOOKUP(A608,[1]SAEB!$A:$B,2,0)</f>
        <v>Divino das Laranjeiras</v>
      </c>
      <c r="C608">
        <v>2018</v>
      </c>
      <c r="D608">
        <v>156</v>
      </c>
      <c r="E608">
        <v>0</v>
      </c>
      <c r="F608">
        <v>0</v>
      </c>
      <c r="G608">
        <v>0</v>
      </c>
    </row>
    <row r="609" spans="1:7" x14ac:dyDescent="0.35">
      <c r="A609">
        <v>3122207</v>
      </c>
      <c r="B609" t="str">
        <f>VLOOKUP(A609,[1]SAEB!$A:$B,2,0)</f>
        <v>Divinolândia de Minas</v>
      </c>
      <c r="C609">
        <v>2018</v>
      </c>
      <c r="D609">
        <v>421</v>
      </c>
      <c r="E609">
        <v>0</v>
      </c>
      <c r="F609">
        <v>161</v>
      </c>
      <c r="G609">
        <v>0</v>
      </c>
    </row>
    <row r="610" spans="1:7" x14ac:dyDescent="0.35">
      <c r="A610">
        <v>3122454</v>
      </c>
      <c r="B610" t="str">
        <f>VLOOKUP(A610,[1]SAEB!$A:$B,2,0)</f>
        <v>Divisópolis</v>
      </c>
      <c r="C610">
        <v>2018</v>
      </c>
      <c r="D610">
        <v>579</v>
      </c>
      <c r="E610">
        <v>0</v>
      </c>
      <c r="F610">
        <v>79</v>
      </c>
      <c r="G610">
        <v>0</v>
      </c>
    </row>
    <row r="611" spans="1:7" x14ac:dyDescent="0.35">
      <c r="A611">
        <v>3122470</v>
      </c>
      <c r="B611" t="str">
        <f>VLOOKUP(A611,[1]SAEB!$A:$B,2,0)</f>
        <v>Dom Bosco</v>
      </c>
      <c r="C611">
        <v>2018</v>
      </c>
      <c r="D611">
        <v>46</v>
      </c>
      <c r="E611">
        <v>32</v>
      </c>
      <c r="F611">
        <v>66</v>
      </c>
      <c r="G611">
        <v>0</v>
      </c>
    </row>
    <row r="612" spans="1:7" x14ac:dyDescent="0.35">
      <c r="A612">
        <v>3123106</v>
      </c>
      <c r="B612" t="str">
        <f>VLOOKUP(A612,[1]SAEB!$A:$B,2,0)</f>
        <v>Dores de Guanhães</v>
      </c>
      <c r="C612">
        <v>2018</v>
      </c>
      <c r="D612">
        <v>230</v>
      </c>
      <c r="E612">
        <v>0</v>
      </c>
      <c r="F612">
        <v>94</v>
      </c>
      <c r="G612">
        <v>0</v>
      </c>
    </row>
    <row r="613" spans="1:7" x14ac:dyDescent="0.35">
      <c r="A613">
        <v>3123700</v>
      </c>
      <c r="B613" t="str">
        <f>VLOOKUP(A613,[1]SAEB!$A:$B,2,0)</f>
        <v>Engenheiro Caldas</v>
      </c>
      <c r="C613">
        <v>2018</v>
      </c>
      <c r="D613">
        <v>704</v>
      </c>
      <c r="E613">
        <v>149</v>
      </c>
    </row>
    <row r="614" spans="1:7" x14ac:dyDescent="0.35">
      <c r="A614">
        <v>3123809</v>
      </c>
      <c r="B614" t="str">
        <f>VLOOKUP(A614,[1]SAEB!$A:$B,2,0)</f>
        <v>Engenheiro Navarro</v>
      </c>
      <c r="C614">
        <v>2018</v>
      </c>
      <c r="D614">
        <v>406</v>
      </c>
      <c r="E614">
        <v>0</v>
      </c>
      <c r="F614">
        <v>52</v>
      </c>
      <c r="G614">
        <v>0</v>
      </c>
    </row>
    <row r="615" spans="1:7" x14ac:dyDescent="0.35">
      <c r="A615">
        <v>3124302</v>
      </c>
      <c r="B615" t="str">
        <f>VLOOKUP(A615,[1]SAEB!$A:$B,2,0)</f>
        <v>Espinosa</v>
      </c>
      <c r="C615">
        <v>2018</v>
      </c>
      <c r="D615">
        <v>423</v>
      </c>
      <c r="E615">
        <v>0</v>
      </c>
      <c r="F615">
        <v>554</v>
      </c>
      <c r="G615">
        <v>0</v>
      </c>
    </row>
    <row r="616" spans="1:7" x14ac:dyDescent="0.35">
      <c r="A616">
        <v>3125408</v>
      </c>
      <c r="B616" t="str">
        <f>VLOOKUP(A616,[1]SAEB!$A:$B,2,0)</f>
        <v>Felício dos Santos</v>
      </c>
      <c r="C616">
        <v>2018</v>
      </c>
      <c r="D616">
        <v>0</v>
      </c>
      <c r="E616">
        <v>0</v>
      </c>
      <c r="F616">
        <v>382</v>
      </c>
      <c r="G616">
        <v>0</v>
      </c>
    </row>
    <row r="617" spans="1:7" x14ac:dyDescent="0.35">
      <c r="A617">
        <v>3125705</v>
      </c>
      <c r="B617" t="str">
        <f>VLOOKUP(A617,[1]SAEB!$A:$B,2,0)</f>
        <v>Felixlândia</v>
      </c>
      <c r="C617">
        <v>2018</v>
      </c>
      <c r="D617">
        <v>747</v>
      </c>
      <c r="E617">
        <v>414</v>
      </c>
      <c r="F617">
        <v>61</v>
      </c>
      <c r="G617">
        <v>0</v>
      </c>
    </row>
    <row r="618" spans="1:7" x14ac:dyDescent="0.35">
      <c r="A618">
        <v>3126604</v>
      </c>
      <c r="B618" t="str">
        <f>VLOOKUP(A618,[1]SAEB!$A:$B,2,0)</f>
        <v>Francisco Dumont</v>
      </c>
      <c r="C618">
        <v>2018</v>
      </c>
      <c r="D618">
        <v>304</v>
      </c>
      <c r="E618">
        <v>0</v>
      </c>
      <c r="F618">
        <v>43</v>
      </c>
      <c r="G618">
        <v>52</v>
      </c>
    </row>
    <row r="619" spans="1:7" x14ac:dyDescent="0.35">
      <c r="A619">
        <v>3126703</v>
      </c>
      <c r="B619" t="str">
        <f>VLOOKUP(A619,[1]SAEB!$A:$B,2,0)</f>
        <v>Francisco Sá</v>
      </c>
      <c r="C619">
        <v>2018</v>
      </c>
      <c r="D619">
        <v>455</v>
      </c>
      <c r="E619">
        <v>101</v>
      </c>
      <c r="F619">
        <v>323</v>
      </c>
      <c r="G619">
        <v>77</v>
      </c>
    </row>
    <row r="620" spans="1:7" x14ac:dyDescent="0.35">
      <c r="A620">
        <v>3126901</v>
      </c>
      <c r="B620" t="str">
        <f>VLOOKUP(A620,[1]SAEB!$A:$B,2,0)</f>
        <v>Frei Inocêncio</v>
      </c>
      <c r="C620">
        <v>2018</v>
      </c>
      <c r="D620">
        <v>287</v>
      </c>
      <c r="E620">
        <v>0</v>
      </c>
      <c r="F620">
        <v>59</v>
      </c>
      <c r="G620">
        <v>0</v>
      </c>
    </row>
    <row r="621" spans="1:7" x14ac:dyDescent="0.35">
      <c r="A621">
        <v>3127073</v>
      </c>
      <c r="B621" t="str">
        <f>VLOOKUP(A621,[1]SAEB!$A:$B,2,0)</f>
        <v>Fruta de Leite</v>
      </c>
      <c r="C621">
        <v>2018</v>
      </c>
      <c r="D621">
        <v>0</v>
      </c>
      <c r="E621">
        <v>0</v>
      </c>
      <c r="F621">
        <v>265</v>
      </c>
      <c r="G621">
        <v>0</v>
      </c>
    </row>
    <row r="622" spans="1:7" x14ac:dyDescent="0.35">
      <c r="A622">
        <v>3127354</v>
      </c>
      <c r="B622" t="str">
        <f>VLOOKUP(A622,[1]SAEB!$A:$B,2,0)</f>
        <v>Glaucilândia</v>
      </c>
      <c r="C622">
        <v>2018</v>
      </c>
      <c r="D622">
        <v>125</v>
      </c>
      <c r="E622">
        <v>0</v>
      </c>
      <c r="F622">
        <v>80</v>
      </c>
      <c r="G622">
        <v>0</v>
      </c>
    </row>
    <row r="623" spans="1:7" x14ac:dyDescent="0.35">
      <c r="A623">
        <v>3127503</v>
      </c>
      <c r="B623" t="str">
        <f>VLOOKUP(A623,[1]SAEB!$A:$B,2,0)</f>
        <v>Gonzaga</v>
      </c>
      <c r="C623">
        <v>2018</v>
      </c>
      <c r="D623">
        <v>280</v>
      </c>
      <c r="E623">
        <v>0</v>
      </c>
      <c r="F623">
        <v>125</v>
      </c>
      <c r="G623">
        <v>0</v>
      </c>
    </row>
    <row r="624" spans="1:7" x14ac:dyDescent="0.35">
      <c r="A624">
        <v>3127602</v>
      </c>
      <c r="B624" t="str">
        <f>VLOOKUP(A624,[1]SAEB!$A:$B,2,0)</f>
        <v>Gouveia</v>
      </c>
      <c r="C624">
        <v>2018</v>
      </c>
      <c r="D624">
        <v>654</v>
      </c>
      <c r="E624">
        <v>0</v>
      </c>
      <c r="F624">
        <v>91</v>
      </c>
      <c r="G624">
        <v>55</v>
      </c>
    </row>
    <row r="625" spans="1:7" x14ac:dyDescent="0.35">
      <c r="A625">
        <v>3127701</v>
      </c>
      <c r="B625" t="str">
        <f>VLOOKUP(A625,[1]SAEB!$A:$B,2,0)</f>
        <v>Governador Valadares</v>
      </c>
      <c r="C625">
        <v>2018</v>
      </c>
      <c r="D625">
        <v>5893</v>
      </c>
      <c r="E625">
        <v>2907</v>
      </c>
      <c r="F625">
        <v>483</v>
      </c>
      <c r="G625">
        <v>349</v>
      </c>
    </row>
    <row r="626" spans="1:7" x14ac:dyDescent="0.35">
      <c r="A626">
        <v>3128006</v>
      </c>
      <c r="B626" t="str">
        <f>VLOOKUP(A626,[1]SAEB!$A:$B,2,0)</f>
        <v>Guanhães</v>
      </c>
      <c r="C626">
        <v>2018</v>
      </c>
      <c r="D626">
        <v>1189</v>
      </c>
      <c r="E626">
        <v>0</v>
      </c>
      <c r="F626">
        <v>141</v>
      </c>
      <c r="G626">
        <v>0</v>
      </c>
    </row>
    <row r="627" spans="1:7" x14ac:dyDescent="0.35">
      <c r="A627">
        <v>3128253</v>
      </c>
      <c r="B627" t="str">
        <f>VLOOKUP(A627,[1]SAEB!$A:$B,2,0)</f>
        <v>Guaraciama</v>
      </c>
      <c r="C627">
        <v>2018</v>
      </c>
      <c r="D627">
        <v>354</v>
      </c>
      <c r="E627">
        <v>0</v>
      </c>
    </row>
    <row r="628" spans="1:7" x14ac:dyDescent="0.35">
      <c r="A628">
        <v>3129657</v>
      </c>
      <c r="B628" t="str">
        <f>VLOOKUP(A628,[1]SAEB!$A:$B,2,0)</f>
        <v>Ibiracatu</v>
      </c>
      <c r="C628">
        <v>2018</v>
      </c>
      <c r="D628">
        <v>125</v>
      </c>
      <c r="E628">
        <v>145</v>
      </c>
      <c r="F628">
        <v>94</v>
      </c>
      <c r="G628">
        <v>46</v>
      </c>
    </row>
    <row r="629" spans="1:7" x14ac:dyDescent="0.35">
      <c r="A629">
        <v>3130051</v>
      </c>
      <c r="B629" t="str">
        <f>VLOOKUP(A629,[1]SAEB!$A:$B,2,0)</f>
        <v>Icaraí de Minas</v>
      </c>
      <c r="C629">
        <v>2018</v>
      </c>
      <c r="D629">
        <v>366</v>
      </c>
      <c r="E629">
        <v>0</v>
      </c>
      <c r="F629">
        <v>103</v>
      </c>
      <c r="G629">
        <v>0</v>
      </c>
    </row>
    <row r="630" spans="1:7" x14ac:dyDescent="0.35">
      <c r="A630">
        <v>3130556</v>
      </c>
      <c r="B630" t="str">
        <f>VLOOKUP(A630,[1]SAEB!$A:$B,2,0)</f>
        <v>Imbé de Minas</v>
      </c>
      <c r="C630">
        <v>2018</v>
      </c>
      <c r="D630">
        <v>284</v>
      </c>
      <c r="E630">
        <v>0</v>
      </c>
      <c r="F630">
        <v>207</v>
      </c>
      <c r="G630">
        <v>0</v>
      </c>
    </row>
    <row r="631" spans="1:7" x14ac:dyDescent="0.35">
      <c r="A631">
        <v>3130655</v>
      </c>
      <c r="B631" t="str">
        <f>VLOOKUP(A631,[1]SAEB!$A:$B,2,0)</f>
        <v>Indaiabira</v>
      </c>
      <c r="C631">
        <v>2018</v>
      </c>
      <c r="D631">
        <v>189</v>
      </c>
      <c r="E631">
        <v>0</v>
      </c>
      <c r="F631">
        <v>196</v>
      </c>
      <c r="G631">
        <v>83</v>
      </c>
    </row>
    <row r="632" spans="1:7" x14ac:dyDescent="0.35">
      <c r="A632">
        <v>3130903</v>
      </c>
      <c r="B632" t="str">
        <f>VLOOKUP(A632,[1]SAEB!$A:$B,2,0)</f>
        <v>Inhapim</v>
      </c>
      <c r="C632">
        <v>2018</v>
      </c>
      <c r="D632">
        <v>348</v>
      </c>
      <c r="E632">
        <v>0</v>
      </c>
      <c r="F632">
        <v>484</v>
      </c>
      <c r="G632">
        <v>71</v>
      </c>
    </row>
    <row r="633" spans="1:7" x14ac:dyDescent="0.35">
      <c r="A633">
        <v>3131109</v>
      </c>
      <c r="B633" t="str">
        <f>VLOOKUP(A633,[1]SAEB!$A:$B,2,0)</f>
        <v>Inimutaba</v>
      </c>
      <c r="C633">
        <v>2018</v>
      </c>
      <c r="D633">
        <v>349</v>
      </c>
      <c r="E633">
        <v>0</v>
      </c>
      <c r="F633">
        <v>96</v>
      </c>
      <c r="G633">
        <v>0</v>
      </c>
    </row>
    <row r="634" spans="1:7" x14ac:dyDescent="0.35">
      <c r="A634">
        <v>3131208</v>
      </c>
      <c r="B634" t="str">
        <f>VLOOKUP(A634,[1]SAEB!$A:$B,2,0)</f>
        <v>Ipanema</v>
      </c>
      <c r="C634">
        <v>2018</v>
      </c>
      <c r="D634">
        <v>659</v>
      </c>
      <c r="E634">
        <v>395</v>
      </c>
      <c r="F634">
        <v>43</v>
      </c>
      <c r="G634">
        <v>44</v>
      </c>
    </row>
    <row r="635" spans="1:7" x14ac:dyDescent="0.35">
      <c r="A635">
        <v>3131802</v>
      </c>
      <c r="B635" t="str">
        <f>VLOOKUP(A635,[1]SAEB!$A:$B,2,0)</f>
        <v>Itabirinha</v>
      </c>
      <c r="C635">
        <v>2018</v>
      </c>
      <c r="D635">
        <v>554</v>
      </c>
      <c r="E635">
        <v>0</v>
      </c>
      <c r="F635">
        <v>125</v>
      </c>
      <c r="G635">
        <v>0</v>
      </c>
    </row>
    <row r="636" spans="1:7" x14ac:dyDescent="0.35">
      <c r="A636">
        <v>3132107</v>
      </c>
      <c r="B636" t="str">
        <f>VLOOKUP(A636,[1]SAEB!$A:$B,2,0)</f>
        <v>Itacarambi</v>
      </c>
      <c r="C636">
        <v>2018</v>
      </c>
      <c r="D636">
        <v>1044</v>
      </c>
      <c r="E636">
        <v>841</v>
      </c>
      <c r="F636">
        <v>99</v>
      </c>
      <c r="G636">
        <v>94</v>
      </c>
    </row>
    <row r="637" spans="1:7" x14ac:dyDescent="0.35">
      <c r="A637">
        <v>3132305</v>
      </c>
      <c r="B637" t="str">
        <f>VLOOKUP(A637,[1]SAEB!$A:$B,2,0)</f>
        <v>Itaipé</v>
      </c>
      <c r="C637">
        <v>2018</v>
      </c>
      <c r="D637">
        <v>294</v>
      </c>
      <c r="E637">
        <v>445</v>
      </c>
      <c r="F637">
        <v>379</v>
      </c>
      <c r="G637">
        <v>0</v>
      </c>
    </row>
    <row r="638" spans="1:7" x14ac:dyDescent="0.35">
      <c r="A638">
        <v>3132503</v>
      </c>
      <c r="B638" t="str">
        <f>VLOOKUP(A638,[1]SAEB!$A:$B,2,0)</f>
        <v>Itamarandiba</v>
      </c>
      <c r="C638">
        <v>2018</v>
      </c>
      <c r="D638">
        <v>1149</v>
      </c>
      <c r="E638">
        <v>231</v>
      </c>
      <c r="F638">
        <v>316</v>
      </c>
      <c r="G638">
        <v>69</v>
      </c>
    </row>
    <row r="639" spans="1:7" x14ac:dyDescent="0.35">
      <c r="A639">
        <v>3132701</v>
      </c>
      <c r="B639" t="str">
        <f>VLOOKUP(A639,[1]SAEB!$A:$B,2,0)</f>
        <v>Itambacuri</v>
      </c>
      <c r="C639">
        <v>2018</v>
      </c>
      <c r="D639">
        <v>200</v>
      </c>
      <c r="E639">
        <v>81</v>
      </c>
      <c r="F639">
        <v>420</v>
      </c>
      <c r="G639">
        <v>347</v>
      </c>
    </row>
    <row r="640" spans="1:7" x14ac:dyDescent="0.35">
      <c r="A640">
        <v>3133204</v>
      </c>
      <c r="B640" t="str">
        <f>VLOOKUP(A640,[1]SAEB!$A:$B,2,0)</f>
        <v>Itanhomi</v>
      </c>
      <c r="C640">
        <v>2018</v>
      </c>
      <c r="D640">
        <v>818</v>
      </c>
      <c r="E640">
        <v>0</v>
      </c>
      <c r="F640">
        <v>32</v>
      </c>
      <c r="G640">
        <v>0</v>
      </c>
    </row>
    <row r="641" spans="1:7" x14ac:dyDescent="0.35">
      <c r="A641">
        <v>3133303</v>
      </c>
      <c r="B641" t="str">
        <f>VLOOKUP(A641,[1]SAEB!$A:$B,2,0)</f>
        <v>Itaobim</v>
      </c>
      <c r="C641">
        <v>2018</v>
      </c>
      <c r="D641">
        <v>460</v>
      </c>
      <c r="E641">
        <v>163</v>
      </c>
      <c r="F641">
        <v>275</v>
      </c>
      <c r="G641">
        <v>113</v>
      </c>
    </row>
    <row r="642" spans="1:7" x14ac:dyDescent="0.35">
      <c r="A642">
        <v>3134004</v>
      </c>
      <c r="B642" t="str">
        <f>VLOOKUP(A642,[1]SAEB!$A:$B,2,0)</f>
        <v>Itinga</v>
      </c>
      <c r="C642">
        <v>2018</v>
      </c>
      <c r="D642">
        <v>225</v>
      </c>
      <c r="E642">
        <v>0</v>
      </c>
      <c r="F642">
        <v>366</v>
      </c>
      <c r="G642">
        <v>301</v>
      </c>
    </row>
    <row r="643" spans="1:7" x14ac:dyDescent="0.35">
      <c r="A643">
        <v>3134103</v>
      </c>
      <c r="B643" t="str">
        <f>VLOOKUP(A643,[1]SAEB!$A:$B,2,0)</f>
        <v>Itueta</v>
      </c>
      <c r="C643">
        <v>2018</v>
      </c>
      <c r="D643">
        <v>141</v>
      </c>
      <c r="E643">
        <v>103</v>
      </c>
      <c r="F643">
        <v>109</v>
      </c>
      <c r="G643">
        <v>73</v>
      </c>
    </row>
    <row r="644" spans="1:7" x14ac:dyDescent="0.35">
      <c r="A644">
        <v>3134707</v>
      </c>
      <c r="B644" t="str">
        <f>VLOOKUP(A644,[1]SAEB!$A:$B,2,0)</f>
        <v>Jacinto</v>
      </c>
      <c r="C644">
        <v>2018</v>
      </c>
      <c r="D644">
        <v>757</v>
      </c>
      <c r="E644">
        <v>0</v>
      </c>
      <c r="F644">
        <v>68</v>
      </c>
      <c r="G644">
        <v>23</v>
      </c>
    </row>
    <row r="645" spans="1:7" x14ac:dyDescent="0.35">
      <c r="A645">
        <v>3135050</v>
      </c>
      <c r="B645" t="str">
        <f>VLOOKUP(A645,[1]SAEB!$A:$B,2,0)</f>
        <v>Jaíba</v>
      </c>
      <c r="C645">
        <v>2018</v>
      </c>
      <c r="D645">
        <v>600</v>
      </c>
      <c r="E645">
        <v>0</v>
      </c>
      <c r="F645">
        <v>407</v>
      </c>
      <c r="G645">
        <v>243</v>
      </c>
    </row>
    <row r="646" spans="1:7" x14ac:dyDescent="0.35">
      <c r="A646">
        <v>3135100</v>
      </c>
      <c r="B646" t="str">
        <f>VLOOKUP(A646,[1]SAEB!$A:$B,2,0)</f>
        <v>Janaúba</v>
      </c>
      <c r="C646">
        <v>2018</v>
      </c>
      <c r="D646">
        <v>1667</v>
      </c>
      <c r="E646">
        <v>526</v>
      </c>
      <c r="F646">
        <v>217</v>
      </c>
      <c r="G646">
        <v>0</v>
      </c>
    </row>
    <row r="647" spans="1:7" x14ac:dyDescent="0.35">
      <c r="A647">
        <v>3135209</v>
      </c>
      <c r="B647" t="str">
        <f>VLOOKUP(A647,[1]SAEB!$A:$B,2,0)</f>
        <v>Januária</v>
      </c>
      <c r="C647">
        <v>2018</v>
      </c>
      <c r="D647">
        <v>646</v>
      </c>
      <c r="E647">
        <v>317</v>
      </c>
      <c r="F647">
        <v>885</v>
      </c>
      <c r="G647">
        <v>541</v>
      </c>
    </row>
    <row r="648" spans="1:7" x14ac:dyDescent="0.35">
      <c r="A648">
        <v>3135357</v>
      </c>
      <c r="B648" t="str">
        <f>VLOOKUP(A648,[1]SAEB!$A:$B,2,0)</f>
        <v>Japonvar</v>
      </c>
      <c r="C648">
        <v>2018</v>
      </c>
      <c r="D648">
        <v>125</v>
      </c>
      <c r="E648">
        <v>153</v>
      </c>
      <c r="F648">
        <v>187</v>
      </c>
      <c r="G648">
        <v>162</v>
      </c>
    </row>
    <row r="649" spans="1:7" x14ac:dyDescent="0.35">
      <c r="A649">
        <v>3135605</v>
      </c>
      <c r="B649" t="str">
        <f>VLOOKUP(A649,[1]SAEB!$A:$B,2,0)</f>
        <v>Jequitaí</v>
      </c>
      <c r="C649">
        <v>2018</v>
      </c>
      <c r="D649">
        <v>333</v>
      </c>
      <c r="E649">
        <v>0</v>
      </c>
      <c r="F649">
        <v>31</v>
      </c>
      <c r="G649">
        <v>15</v>
      </c>
    </row>
    <row r="650" spans="1:7" x14ac:dyDescent="0.35">
      <c r="A650">
        <v>3135803</v>
      </c>
      <c r="B650" t="str">
        <f>VLOOKUP(A650,[1]SAEB!$A:$B,2,0)</f>
        <v>Jequitinhonha</v>
      </c>
      <c r="C650">
        <v>2018</v>
      </c>
      <c r="D650">
        <v>725</v>
      </c>
      <c r="E650">
        <v>0</v>
      </c>
      <c r="F650">
        <v>253</v>
      </c>
      <c r="G650">
        <v>137</v>
      </c>
    </row>
    <row r="651" spans="1:7" x14ac:dyDescent="0.35">
      <c r="A651">
        <v>3136009</v>
      </c>
      <c r="B651" t="str">
        <f>VLOOKUP(A651,[1]SAEB!$A:$B,2,0)</f>
        <v>Joaíma</v>
      </c>
      <c r="C651">
        <v>2018</v>
      </c>
      <c r="D651">
        <v>733</v>
      </c>
      <c r="E651">
        <v>277</v>
      </c>
      <c r="F651">
        <v>244</v>
      </c>
      <c r="G651">
        <v>137</v>
      </c>
    </row>
    <row r="652" spans="1:7" x14ac:dyDescent="0.35">
      <c r="A652">
        <v>3136405</v>
      </c>
      <c r="B652" t="str">
        <f>VLOOKUP(A652,[1]SAEB!$A:$B,2,0)</f>
        <v>Joaquim Felício</v>
      </c>
      <c r="C652">
        <v>2018</v>
      </c>
      <c r="D652">
        <v>259</v>
      </c>
      <c r="E652">
        <v>255</v>
      </c>
    </row>
    <row r="653" spans="1:7" x14ac:dyDescent="0.35">
      <c r="A653">
        <v>3136553</v>
      </c>
      <c r="B653" t="str">
        <f>VLOOKUP(A653,[1]SAEB!$A:$B,2,0)</f>
        <v>José Raydan</v>
      </c>
      <c r="C653">
        <v>2018</v>
      </c>
      <c r="D653">
        <v>177</v>
      </c>
      <c r="E653">
        <v>0</v>
      </c>
      <c r="F653">
        <v>132</v>
      </c>
      <c r="G653">
        <v>0</v>
      </c>
    </row>
    <row r="654" spans="1:7" x14ac:dyDescent="0.35">
      <c r="A654">
        <v>3136801</v>
      </c>
      <c r="B654" t="str">
        <f>VLOOKUP(A654,[1]SAEB!$A:$B,2,0)</f>
        <v>Juramento</v>
      </c>
      <c r="C654">
        <v>2018</v>
      </c>
      <c r="D654">
        <v>201</v>
      </c>
      <c r="E654">
        <v>0</v>
      </c>
      <c r="F654">
        <v>68</v>
      </c>
      <c r="G654">
        <v>0</v>
      </c>
    </row>
    <row r="655" spans="1:7" x14ac:dyDescent="0.35">
      <c r="A655">
        <v>3136959</v>
      </c>
      <c r="B655" t="str">
        <f>VLOOKUP(A655,[1]SAEB!$A:$B,2,0)</f>
        <v>Juvenília</v>
      </c>
      <c r="C655">
        <v>2018</v>
      </c>
      <c r="D655">
        <v>291</v>
      </c>
      <c r="E655">
        <v>149</v>
      </c>
      <c r="F655">
        <v>40</v>
      </c>
      <c r="G655">
        <v>20</v>
      </c>
    </row>
    <row r="656" spans="1:7" x14ac:dyDescent="0.35">
      <c r="A656">
        <v>3137007</v>
      </c>
      <c r="B656" t="str">
        <f>VLOOKUP(A656,[1]SAEB!$A:$B,2,0)</f>
        <v>Ladainha</v>
      </c>
      <c r="C656">
        <v>2018</v>
      </c>
      <c r="D656">
        <v>0</v>
      </c>
      <c r="E656">
        <v>0</v>
      </c>
      <c r="F656">
        <v>627</v>
      </c>
      <c r="G656">
        <v>216</v>
      </c>
    </row>
    <row r="657" spans="1:7" x14ac:dyDescent="0.35">
      <c r="A657">
        <v>3137304</v>
      </c>
      <c r="B657" t="str">
        <f>VLOOKUP(A657,[1]SAEB!$A:$B,2,0)</f>
        <v>Lagoa dos Patos</v>
      </c>
      <c r="C657">
        <v>2018</v>
      </c>
      <c r="D657">
        <v>297</v>
      </c>
      <c r="E657">
        <v>0</v>
      </c>
    </row>
    <row r="658" spans="1:7" x14ac:dyDescent="0.35">
      <c r="A658">
        <v>3138104</v>
      </c>
      <c r="B658" t="str">
        <f>VLOOKUP(A658,[1]SAEB!$A:$B,2,0)</f>
        <v>Lassance</v>
      </c>
      <c r="C658">
        <v>2018</v>
      </c>
      <c r="D658">
        <v>202</v>
      </c>
      <c r="E658">
        <v>0</v>
      </c>
      <c r="F658">
        <v>152</v>
      </c>
      <c r="G658">
        <v>119</v>
      </c>
    </row>
    <row r="659" spans="1:7" x14ac:dyDescent="0.35">
      <c r="A659">
        <v>3138351</v>
      </c>
      <c r="B659" t="str">
        <f>VLOOKUP(A659,[1]SAEB!$A:$B,2,0)</f>
        <v>Leme do Prado</v>
      </c>
      <c r="C659">
        <v>2018</v>
      </c>
      <c r="D659">
        <v>22</v>
      </c>
      <c r="E659">
        <v>0</v>
      </c>
      <c r="F659">
        <v>123</v>
      </c>
      <c r="G659">
        <v>87</v>
      </c>
    </row>
    <row r="660" spans="1:7" x14ac:dyDescent="0.35">
      <c r="A660">
        <v>3138658</v>
      </c>
      <c r="B660" t="str">
        <f>VLOOKUP(A660,[1]SAEB!$A:$B,2,0)</f>
        <v>Lontra</v>
      </c>
      <c r="C660">
        <v>2018</v>
      </c>
      <c r="D660">
        <v>506</v>
      </c>
      <c r="E660">
        <v>187</v>
      </c>
      <c r="F660">
        <v>44</v>
      </c>
      <c r="G660">
        <v>0</v>
      </c>
    </row>
    <row r="661" spans="1:7" x14ac:dyDescent="0.35">
      <c r="A661">
        <v>3138906</v>
      </c>
      <c r="B661" t="str">
        <f>VLOOKUP(A661,[1]SAEB!$A:$B,2,0)</f>
        <v>Machacalis</v>
      </c>
      <c r="C661">
        <v>2018</v>
      </c>
      <c r="D661">
        <v>350</v>
      </c>
      <c r="E661">
        <v>0</v>
      </c>
      <c r="F661">
        <v>44</v>
      </c>
      <c r="G661">
        <v>0</v>
      </c>
    </row>
    <row r="662" spans="1:7" x14ac:dyDescent="0.35">
      <c r="A662">
        <v>3139201</v>
      </c>
      <c r="B662" t="str">
        <f>VLOOKUP(A662,[1]SAEB!$A:$B,2,0)</f>
        <v>Malacacheta</v>
      </c>
      <c r="C662">
        <v>2018</v>
      </c>
      <c r="D662">
        <v>168</v>
      </c>
      <c r="E662">
        <v>0</v>
      </c>
      <c r="F662">
        <v>174</v>
      </c>
      <c r="G662">
        <v>132</v>
      </c>
    </row>
    <row r="663" spans="1:7" x14ac:dyDescent="0.35">
      <c r="A663">
        <v>3139250</v>
      </c>
      <c r="B663" t="str">
        <f>VLOOKUP(A663,[1]SAEB!$A:$B,2,0)</f>
        <v>Mamonas</v>
      </c>
      <c r="C663">
        <v>2018</v>
      </c>
      <c r="D663">
        <v>330</v>
      </c>
      <c r="E663">
        <v>0</v>
      </c>
      <c r="F663">
        <v>30</v>
      </c>
      <c r="G663">
        <v>0</v>
      </c>
    </row>
    <row r="664" spans="1:7" x14ac:dyDescent="0.35">
      <c r="A664">
        <v>3139300</v>
      </c>
      <c r="B664" t="str">
        <f>VLOOKUP(A664,[1]SAEB!$A:$B,2,0)</f>
        <v>Manga</v>
      </c>
      <c r="C664">
        <v>2018</v>
      </c>
      <c r="D664">
        <v>604</v>
      </c>
      <c r="E664">
        <v>303</v>
      </c>
      <c r="F664">
        <v>317</v>
      </c>
      <c r="G664">
        <v>193</v>
      </c>
    </row>
    <row r="665" spans="1:7" x14ac:dyDescent="0.35">
      <c r="A665">
        <v>3139607</v>
      </c>
      <c r="B665" t="str">
        <f>VLOOKUP(A665,[1]SAEB!$A:$B,2,0)</f>
        <v>Mantena</v>
      </c>
      <c r="C665">
        <v>2018</v>
      </c>
      <c r="D665">
        <v>1612</v>
      </c>
      <c r="E665">
        <v>623</v>
      </c>
      <c r="F665">
        <v>99</v>
      </c>
      <c r="G665">
        <v>49</v>
      </c>
    </row>
    <row r="666" spans="1:7" x14ac:dyDescent="0.35">
      <c r="A666">
        <v>3140100</v>
      </c>
      <c r="B666" t="str">
        <f>VLOOKUP(A666,[1]SAEB!$A:$B,2,0)</f>
        <v>Marilac</v>
      </c>
      <c r="C666">
        <v>2018</v>
      </c>
      <c r="D666">
        <v>293</v>
      </c>
      <c r="E666">
        <v>23</v>
      </c>
    </row>
    <row r="667" spans="1:7" x14ac:dyDescent="0.35">
      <c r="A667">
        <v>3140605</v>
      </c>
      <c r="B667" t="str">
        <f>VLOOKUP(A667,[1]SAEB!$A:$B,2,0)</f>
        <v>Materlândia</v>
      </c>
      <c r="C667">
        <v>2018</v>
      </c>
      <c r="D667">
        <v>235</v>
      </c>
      <c r="E667">
        <v>0</v>
      </c>
      <c r="F667">
        <v>125</v>
      </c>
      <c r="G667">
        <v>35</v>
      </c>
    </row>
    <row r="668" spans="1:7" x14ac:dyDescent="0.35">
      <c r="A668">
        <v>3171501</v>
      </c>
      <c r="B668" t="str">
        <f>VLOOKUP(A668,[1]SAEB!$A:$B,2,0)</f>
        <v>Mathias Lobato</v>
      </c>
      <c r="C668">
        <v>2018</v>
      </c>
      <c r="D668">
        <v>309</v>
      </c>
      <c r="E668">
        <v>0</v>
      </c>
    </row>
    <row r="669" spans="1:7" x14ac:dyDescent="0.35">
      <c r="A669">
        <v>3140852</v>
      </c>
      <c r="B669" t="str">
        <f>VLOOKUP(A669,[1]SAEB!$A:$B,2,0)</f>
        <v>Matias Cardoso</v>
      </c>
      <c r="C669">
        <v>2018</v>
      </c>
      <c r="D669">
        <v>454</v>
      </c>
      <c r="E669">
        <v>260</v>
      </c>
      <c r="F669">
        <v>114</v>
      </c>
      <c r="G669">
        <v>0</v>
      </c>
    </row>
    <row r="670" spans="1:7" x14ac:dyDescent="0.35">
      <c r="A670">
        <v>3141009</v>
      </c>
      <c r="B670" t="str">
        <f>VLOOKUP(A670,[1]SAEB!$A:$B,2,0)</f>
        <v>Mato Verde</v>
      </c>
      <c r="C670">
        <v>2018</v>
      </c>
      <c r="D670">
        <v>348</v>
      </c>
      <c r="E670">
        <v>0</v>
      </c>
      <c r="F670">
        <v>105</v>
      </c>
      <c r="G670">
        <v>0</v>
      </c>
    </row>
    <row r="671" spans="1:7" x14ac:dyDescent="0.35">
      <c r="A671">
        <v>3141405</v>
      </c>
      <c r="B671" t="str">
        <f>VLOOKUP(A671,[1]SAEB!$A:$B,2,0)</f>
        <v>Medina</v>
      </c>
      <c r="C671">
        <v>2018</v>
      </c>
      <c r="D671">
        <v>640</v>
      </c>
      <c r="E671">
        <v>0</v>
      </c>
      <c r="F671">
        <v>240</v>
      </c>
      <c r="G671">
        <v>0</v>
      </c>
    </row>
    <row r="672" spans="1:7" x14ac:dyDescent="0.35">
      <c r="A672">
        <v>3141504</v>
      </c>
      <c r="B672" t="str">
        <f>VLOOKUP(A672,[1]SAEB!$A:$B,2,0)</f>
        <v>Mendes Pimentel</v>
      </c>
      <c r="C672">
        <v>2018</v>
      </c>
      <c r="D672">
        <v>234</v>
      </c>
      <c r="E672">
        <v>0</v>
      </c>
      <c r="F672">
        <v>120</v>
      </c>
      <c r="G672">
        <v>0</v>
      </c>
    </row>
    <row r="673" spans="1:7" x14ac:dyDescent="0.35">
      <c r="A673">
        <v>3141801</v>
      </c>
      <c r="B673" t="str">
        <f>VLOOKUP(A673,[1]SAEB!$A:$B,2,0)</f>
        <v>Minas Novas</v>
      </c>
      <c r="C673">
        <v>2018</v>
      </c>
      <c r="D673">
        <v>196</v>
      </c>
      <c r="E673">
        <v>224</v>
      </c>
      <c r="F673">
        <v>467</v>
      </c>
      <c r="G673">
        <v>164</v>
      </c>
    </row>
    <row r="674" spans="1:7" x14ac:dyDescent="0.35">
      <c r="A674">
        <v>3142007</v>
      </c>
      <c r="B674" t="str">
        <f>VLOOKUP(A674,[1]SAEB!$A:$B,2,0)</f>
        <v>Mirabela</v>
      </c>
      <c r="C674">
        <v>2018</v>
      </c>
      <c r="D674">
        <v>486</v>
      </c>
      <c r="E674">
        <v>0</v>
      </c>
      <c r="F674">
        <v>108</v>
      </c>
      <c r="G674">
        <v>105</v>
      </c>
    </row>
    <row r="675" spans="1:7" x14ac:dyDescent="0.35">
      <c r="A675">
        <v>3142254</v>
      </c>
      <c r="B675" t="str">
        <f>VLOOKUP(A675,[1]SAEB!$A:$B,2,0)</f>
        <v>Miravânia</v>
      </c>
      <c r="C675">
        <v>2018</v>
      </c>
      <c r="D675">
        <v>0</v>
      </c>
      <c r="E675">
        <v>0</v>
      </c>
      <c r="F675">
        <v>160</v>
      </c>
      <c r="G675">
        <v>154</v>
      </c>
    </row>
    <row r="676" spans="1:7" x14ac:dyDescent="0.35">
      <c r="A676">
        <v>3142502</v>
      </c>
      <c r="B676" t="str">
        <f>VLOOKUP(A676,[1]SAEB!$A:$B,2,0)</f>
        <v>Monjolos</v>
      </c>
      <c r="C676">
        <v>2018</v>
      </c>
      <c r="D676">
        <v>102</v>
      </c>
      <c r="E676">
        <v>0</v>
      </c>
      <c r="F676">
        <v>4</v>
      </c>
      <c r="G676">
        <v>0</v>
      </c>
    </row>
    <row r="677" spans="1:7" x14ac:dyDescent="0.35">
      <c r="A677">
        <v>3142700</v>
      </c>
      <c r="B677" t="str">
        <f>VLOOKUP(A677,[1]SAEB!$A:$B,2,0)</f>
        <v>Montalvânia</v>
      </c>
      <c r="C677">
        <v>2018</v>
      </c>
      <c r="D677">
        <v>223</v>
      </c>
      <c r="E677">
        <v>63</v>
      </c>
      <c r="F677">
        <v>171</v>
      </c>
      <c r="G677">
        <v>28</v>
      </c>
    </row>
    <row r="678" spans="1:7" x14ac:dyDescent="0.35">
      <c r="A678">
        <v>3143153</v>
      </c>
      <c r="B678" t="str">
        <f>VLOOKUP(A678,[1]SAEB!$A:$B,2,0)</f>
        <v>Monte Formoso</v>
      </c>
      <c r="C678">
        <v>2018</v>
      </c>
      <c r="D678">
        <v>191</v>
      </c>
      <c r="E678">
        <v>0</v>
      </c>
      <c r="F678">
        <v>204</v>
      </c>
      <c r="G678">
        <v>1</v>
      </c>
    </row>
    <row r="679" spans="1:7" x14ac:dyDescent="0.35">
      <c r="A679">
        <v>3143302</v>
      </c>
      <c r="B679" t="str">
        <f>VLOOKUP(A679,[1]SAEB!$A:$B,2,0)</f>
        <v>Montes Claros</v>
      </c>
      <c r="C679">
        <v>2018</v>
      </c>
      <c r="D679">
        <v>9568</v>
      </c>
      <c r="E679">
        <v>5336</v>
      </c>
      <c r="F679">
        <v>1394</v>
      </c>
      <c r="G679">
        <v>812</v>
      </c>
    </row>
    <row r="680" spans="1:7" x14ac:dyDescent="0.35">
      <c r="A680">
        <v>3143450</v>
      </c>
      <c r="B680" t="str">
        <f>VLOOKUP(A680,[1]SAEB!$A:$B,2,0)</f>
        <v>Montezuma</v>
      </c>
      <c r="C680">
        <v>2018</v>
      </c>
      <c r="D680">
        <v>232</v>
      </c>
      <c r="E680">
        <v>0</v>
      </c>
      <c r="F680">
        <v>158</v>
      </c>
      <c r="G680">
        <v>0</v>
      </c>
    </row>
    <row r="681" spans="1:7" x14ac:dyDescent="0.35">
      <c r="A681">
        <v>3143609</v>
      </c>
      <c r="B681" t="str">
        <f>VLOOKUP(A681,[1]SAEB!$A:$B,2,0)</f>
        <v>Morro da Garça</v>
      </c>
      <c r="C681">
        <v>2018</v>
      </c>
      <c r="D681">
        <v>146</v>
      </c>
      <c r="E681">
        <v>183</v>
      </c>
      <c r="F681">
        <v>21</v>
      </c>
      <c r="G681">
        <v>19</v>
      </c>
    </row>
    <row r="682" spans="1:7" x14ac:dyDescent="0.35">
      <c r="A682">
        <v>3144003</v>
      </c>
      <c r="B682" t="str">
        <f>VLOOKUP(A682,[1]SAEB!$A:$B,2,0)</f>
        <v>Mutum</v>
      </c>
      <c r="C682">
        <v>2018</v>
      </c>
      <c r="D682">
        <v>503</v>
      </c>
      <c r="E682">
        <v>0</v>
      </c>
      <c r="F682">
        <v>391</v>
      </c>
      <c r="G682">
        <v>124</v>
      </c>
    </row>
    <row r="683" spans="1:7" x14ac:dyDescent="0.35">
      <c r="A683">
        <v>3144201</v>
      </c>
      <c r="B683" t="str">
        <f>VLOOKUP(A683,[1]SAEB!$A:$B,2,0)</f>
        <v>Nacip Raydan</v>
      </c>
      <c r="C683">
        <v>2018</v>
      </c>
      <c r="D683">
        <v>161</v>
      </c>
      <c r="E683">
        <v>0</v>
      </c>
      <c r="F683">
        <v>10</v>
      </c>
      <c r="G683">
        <v>0</v>
      </c>
    </row>
    <row r="684" spans="1:7" x14ac:dyDescent="0.35">
      <c r="A684">
        <v>3144300</v>
      </c>
      <c r="B684" t="str">
        <f>VLOOKUP(A684,[1]SAEB!$A:$B,2,0)</f>
        <v>Nanuque</v>
      </c>
      <c r="C684">
        <v>2018</v>
      </c>
      <c r="D684">
        <v>473</v>
      </c>
      <c r="E684">
        <v>376</v>
      </c>
      <c r="F684">
        <v>123</v>
      </c>
      <c r="G684">
        <v>127</v>
      </c>
    </row>
    <row r="685" spans="1:7" x14ac:dyDescent="0.35">
      <c r="A685">
        <v>3144359</v>
      </c>
      <c r="B685" t="str">
        <f>VLOOKUP(A685,[1]SAEB!$A:$B,2,0)</f>
        <v>Naque</v>
      </c>
      <c r="C685">
        <v>2018</v>
      </c>
      <c r="D685">
        <v>532</v>
      </c>
      <c r="E685">
        <v>0</v>
      </c>
    </row>
    <row r="686" spans="1:7" x14ac:dyDescent="0.35">
      <c r="A686">
        <v>3144375</v>
      </c>
      <c r="B686" t="str">
        <f>VLOOKUP(A686,[1]SAEB!$A:$B,2,0)</f>
        <v>Natalândia</v>
      </c>
      <c r="C686">
        <v>2018</v>
      </c>
      <c r="D686">
        <v>259</v>
      </c>
      <c r="E686">
        <v>0</v>
      </c>
    </row>
    <row r="687" spans="1:7" x14ac:dyDescent="0.35">
      <c r="A687">
        <v>3144656</v>
      </c>
      <c r="B687" t="str">
        <f>VLOOKUP(A687,[1]SAEB!$A:$B,2,0)</f>
        <v>Ninheira</v>
      </c>
      <c r="C687">
        <v>2018</v>
      </c>
      <c r="D687">
        <v>347</v>
      </c>
      <c r="E687">
        <v>0</v>
      </c>
      <c r="F687">
        <v>270</v>
      </c>
      <c r="G687">
        <v>0</v>
      </c>
    </row>
    <row r="688" spans="1:7" x14ac:dyDescent="0.35">
      <c r="A688">
        <v>3144672</v>
      </c>
      <c r="B688" t="str">
        <f>VLOOKUP(A688,[1]SAEB!$A:$B,2,0)</f>
        <v>Nova Belém</v>
      </c>
      <c r="C688">
        <v>2018</v>
      </c>
      <c r="D688">
        <v>161</v>
      </c>
      <c r="E688">
        <v>0</v>
      </c>
      <c r="F688">
        <v>112</v>
      </c>
      <c r="G688">
        <v>0</v>
      </c>
    </row>
    <row r="689" spans="1:7" x14ac:dyDescent="0.35">
      <c r="A689">
        <v>3145059</v>
      </c>
      <c r="B689" t="str">
        <f>VLOOKUP(A689,[1]SAEB!$A:$B,2,0)</f>
        <v>Nova Porteirinha</v>
      </c>
      <c r="C689">
        <v>2018</v>
      </c>
      <c r="D689">
        <v>186</v>
      </c>
      <c r="E689">
        <v>57</v>
      </c>
      <c r="F689">
        <v>150</v>
      </c>
      <c r="G689">
        <v>0</v>
      </c>
    </row>
    <row r="690" spans="1:7" x14ac:dyDescent="0.35">
      <c r="A690">
        <v>3145356</v>
      </c>
      <c r="B690" t="str">
        <f>VLOOKUP(A690,[1]SAEB!$A:$B,2,0)</f>
        <v>Novo Oriente de Minas</v>
      </c>
      <c r="C690">
        <v>2018</v>
      </c>
      <c r="D690">
        <v>232</v>
      </c>
      <c r="E690">
        <v>0</v>
      </c>
      <c r="F690">
        <v>287</v>
      </c>
      <c r="G690">
        <v>91</v>
      </c>
    </row>
    <row r="691" spans="1:7" x14ac:dyDescent="0.35">
      <c r="A691">
        <v>3145372</v>
      </c>
      <c r="B691" t="str">
        <f>VLOOKUP(A691,[1]SAEB!$A:$B,2,0)</f>
        <v>Novorizonte</v>
      </c>
      <c r="C691">
        <v>2018</v>
      </c>
      <c r="D691">
        <v>0</v>
      </c>
      <c r="E691">
        <v>0</v>
      </c>
      <c r="F691">
        <v>344</v>
      </c>
      <c r="G691">
        <v>92</v>
      </c>
    </row>
    <row r="692" spans="1:7" x14ac:dyDescent="0.35">
      <c r="A692">
        <v>3145455</v>
      </c>
      <c r="B692" t="str">
        <f>VLOOKUP(A692,[1]SAEB!$A:$B,2,0)</f>
        <v>Olhos-d'Água</v>
      </c>
      <c r="C692">
        <v>2018</v>
      </c>
      <c r="D692">
        <v>375</v>
      </c>
      <c r="E692">
        <v>0</v>
      </c>
      <c r="F692">
        <v>87</v>
      </c>
      <c r="G692">
        <v>0</v>
      </c>
    </row>
    <row r="693" spans="1:7" x14ac:dyDescent="0.35">
      <c r="A693">
        <v>3146305</v>
      </c>
      <c r="B693" t="str">
        <f>VLOOKUP(A693,[1]SAEB!$A:$B,2,0)</f>
        <v>Padre Paraíso</v>
      </c>
      <c r="C693">
        <v>2018</v>
      </c>
      <c r="D693">
        <v>374</v>
      </c>
      <c r="E693">
        <v>0</v>
      </c>
      <c r="F693">
        <v>433</v>
      </c>
      <c r="G693">
        <v>454</v>
      </c>
    </row>
    <row r="694" spans="1:7" x14ac:dyDescent="0.35">
      <c r="A694">
        <v>3146552</v>
      </c>
      <c r="B694" t="str">
        <f>VLOOKUP(A694,[1]SAEB!$A:$B,2,0)</f>
        <v>Pai Pedro</v>
      </c>
      <c r="C694">
        <v>2018</v>
      </c>
      <c r="D694">
        <v>301</v>
      </c>
      <c r="E694">
        <v>0</v>
      </c>
      <c r="F694">
        <v>160</v>
      </c>
      <c r="G694">
        <v>148</v>
      </c>
    </row>
    <row r="695" spans="1:7" x14ac:dyDescent="0.35">
      <c r="A695">
        <v>3146750</v>
      </c>
      <c r="B695" t="str">
        <f>VLOOKUP(A695,[1]SAEB!$A:$B,2,0)</f>
        <v>Palmópolis</v>
      </c>
      <c r="C695">
        <v>2018</v>
      </c>
      <c r="D695">
        <v>378</v>
      </c>
      <c r="E695">
        <v>44</v>
      </c>
      <c r="F695">
        <v>18</v>
      </c>
      <c r="G695">
        <v>0</v>
      </c>
    </row>
    <row r="696" spans="1:7" x14ac:dyDescent="0.35">
      <c r="A696">
        <v>3147956</v>
      </c>
      <c r="B696" t="str">
        <f>VLOOKUP(A696,[1]SAEB!$A:$B,2,0)</f>
        <v>Patis</v>
      </c>
      <c r="C696">
        <v>2018</v>
      </c>
      <c r="D696">
        <v>179</v>
      </c>
      <c r="E696">
        <v>108</v>
      </c>
      <c r="F696">
        <v>95</v>
      </c>
      <c r="G696">
        <v>89</v>
      </c>
    </row>
    <row r="697" spans="1:7" x14ac:dyDescent="0.35">
      <c r="A697">
        <v>3148608</v>
      </c>
      <c r="B697" t="str">
        <f>VLOOKUP(A697,[1]SAEB!$A:$B,2,0)</f>
        <v>Peçanha</v>
      </c>
      <c r="C697">
        <v>2018</v>
      </c>
      <c r="D697">
        <v>0</v>
      </c>
      <c r="E697">
        <v>0</v>
      </c>
      <c r="F697">
        <v>426</v>
      </c>
      <c r="G697">
        <v>297</v>
      </c>
    </row>
    <row r="698" spans="1:7" x14ac:dyDescent="0.35">
      <c r="A698">
        <v>3148707</v>
      </c>
      <c r="B698" t="str">
        <f>VLOOKUP(A698,[1]SAEB!$A:$B,2,0)</f>
        <v>Pedra Azul</v>
      </c>
      <c r="C698">
        <v>2018</v>
      </c>
      <c r="D698">
        <v>1410</v>
      </c>
      <c r="E698">
        <v>146</v>
      </c>
      <c r="F698">
        <v>116</v>
      </c>
      <c r="G698">
        <v>0</v>
      </c>
    </row>
    <row r="699" spans="1:7" x14ac:dyDescent="0.35">
      <c r="A699">
        <v>3149952</v>
      </c>
      <c r="B699" t="str">
        <f>VLOOKUP(A699,[1]SAEB!$A:$B,2,0)</f>
        <v>Periquito</v>
      </c>
      <c r="C699">
        <v>2018</v>
      </c>
      <c r="D699">
        <v>559</v>
      </c>
      <c r="E699">
        <v>238</v>
      </c>
      <c r="F699">
        <v>0</v>
      </c>
      <c r="G699">
        <v>0</v>
      </c>
    </row>
    <row r="700" spans="1:7" x14ac:dyDescent="0.35">
      <c r="A700">
        <v>3150158</v>
      </c>
      <c r="B700" t="str">
        <f>VLOOKUP(A700,[1]SAEB!$A:$B,2,0)</f>
        <v>Piedade de Caratinga</v>
      </c>
      <c r="C700">
        <v>2018</v>
      </c>
      <c r="D700">
        <v>661</v>
      </c>
      <c r="E700">
        <v>0</v>
      </c>
      <c r="F700">
        <v>82</v>
      </c>
      <c r="G700">
        <v>0</v>
      </c>
    </row>
    <row r="701" spans="1:7" x14ac:dyDescent="0.35">
      <c r="A701">
        <v>3150570</v>
      </c>
      <c r="B701" t="str">
        <f>VLOOKUP(A701,[1]SAEB!$A:$B,2,0)</f>
        <v>Pintópolis</v>
      </c>
      <c r="C701">
        <v>2018</v>
      </c>
      <c r="D701">
        <v>385</v>
      </c>
      <c r="E701">
        <v>0</v>
      </c>
      <c r="F701">
        <v>137</v>
      </c>
      <c r="G701">
        <v>0</v>
      </c>
    </row>
    <row r="702" spans="1:7" x14ac:dyDescent="0.35">
      <c r="A702">
        <v>3151206</v>
      </c>
      <c r="B702" t="str">
        <f>VLOOKUP(A702,[1]SAEB!$A:$B,2,0)</f>
        <v>Pirapora</v>
      </c>
      <c r="C702">
        <v>2018</v>
      </c>
      <c r="D702">
        <v>2923</v>
      </c>
      <c r="E702">
        <v>119</v>
      </c>
    </row>
    <row r="703" spans="1:7" x14ac:dyDescent="0.35">
      <c r="A703">
        <v>3152170</v>
      </c>
      <c r="B703" t="str">
        <f>VLOOKUP(A703,[1]SAEB!$A:$B,2,0)</f>
        <v>Ponto dos Volantes</v>
      </c>
      <c r="C703">
        <v>2018</v>
      </c>
      <c r="D703">
        <v>491</v>
      </c>
      <c r="E703">
        <v>356</v>
      </c>
      <c r="F703">
        <v>445</v>
      </c>
      <c r="G703">
        <v>400</v>
      </c>
    </row>
    <row r="704" spans="1:7" x14ac:dyDescent="0.35">
      <c r="A704">
        <v>3152402</v>
      </c>
      <c r="B704" t="str">
        <f>VLOOKUP(A704,[1]SAEB!$A:$B,2,0)</f>
        <v>Poté</v>
      </c>
      <c r="C704">
        <v>2018</v>
      </c>
      <c r="D704">
        <v>606</v>
      </c>
      <c r="E704">
        <v>296</v>
      </c>
      <c r="F704">
        <v>91</v>
      </c>
      <c r="G704">
        <v>37</v>
      </c>
    </row>
    <row r="705" spans="1:7" x14ac:dyDescent="0.35">
      <c r="A705">
        <v>3153301</v>
      </c>
      <c r="B705" t="str">
        <f>VLOOKUP(A705,[1]SAEB!$A:$B,2,0)</f>
        <v>Presidente Kubitschek</v>
      </c>
      <c r="C705">
        <v>2018</v>
      </c>
      <c r="D705">
        <v>312</v>
      </c>
      <c r="E705">
        <v>0</v>
      </c>
    </row>
    <row r="706" spans="1:7" x14ac:dyDescent="0.35">
      <c r="A706">
        <v>3154309</v>
      </c>
      <c r="B706" t="str">
        <f>VLOOKUP(A706,[1]SAEB!$A:$B,2,0)</f>
        <v>Resplendor</v>
      </c>
      <c r="C706">
        <v>2018</v>
      </c>
      <c r="D706">
        <v>1023</v>
      </c>
      <c r="E706">
        <v>558</v>
      </c>
    </row>
    <row r="707" spans="1:7" x14ac:dyDescent="0.35">
      <c r="A707">
        <v>3155108</v>
      </c>
      <c r="B707" t="str">
        <f>VLOOKUP(A707,[1]SAEB!$A:$B,2,0)</f>
        <v>Rio do Prado</v>
      </c>
      <c r="C707">
        <v>2018</v>
      </c>
      <c r="D707">
        <v>0</v>
      </c>
      <c r="E707">
        <v>0</v>
      </c>
      <c r="F707">
        <v>153</v>
      </c>
      <c r="G707">
        <v>140</v>
      </c>
    </row>
    <row r="708" spans="1:7" x14ac:dyDescent="0.35">
      <c r="A708">
        <v>3155603</v>
      </c>
      <c r="B708" t="str">
        <f>VLOOKUP(A708,[1]SAEB!$A:$B,2,0)</f>
        <v>Rio Pardo de Minas</v>
      </c>
      <c r="C708">
        <v>2018</v>
      </c>
      <c r="D708">
        <v>754</v>
      </c>
      <c r="E708">
        <v>297</v>
      </c>
      <c r="F708">
        <v>480</v>
      </c>
      <c r="G708">
        <v>492</v>
      </c>
    </row>
    <row r="709" spans="1:7" x14ac:dyDescent="0.35">
      <c r="A709">
        <v>3156502</v>
      </c>
      <c r="B709" t="str">
        <f>VLOOKUP(A709,[1]SAEB!$A:$B,2,0)</f>
        <v>Rubelita</v>
      </c>
      <c r="C709">
        <v>2018</v>
      </c>
      <c r="D709">
        <v>132</v>
      </c>
      <c r="E709">
        <v>0</v>
      </c>
      <c r="F709">
        <v>120</v>
      </c>
      <c r="G709">
        <v>0</v>
      </c>
    </row>
    <row r="710" spans="1:7" x14ac:dyDescent="0.35">
      <c r="A710">
        <v>3156601</v>
      </c>
      <c r="B710" t="str">
        <f>VLOOKUP(A710,[1]SAEB!$A:$B,2,0)</f>
        <v>Rubim</v>
      </c>
      <c r="C710">
        <v>2018</v>
      </c>
      <c r="D710">
        <v>519</v>
      </c>
      <c r="E710">
        <v>459</v>
      </c>
      <c r="F710">
        <v>82</v>
      </c>
      <c r="G710">
        <v>0</v>
      </c>
    </row>
    <row r="711" spans="1:7" x14ac:dyDescent="0.35">
      <c r="A711">
        <v>3156809</v>
      </c>
      <c r="B711" t="str">
        <f>VLOOKUP(A711,[1]SAEB!$A:$B,2,0)</f>
        <v>Sabinópolis</v>
      </c>
      <c r="C711">
        <v>2018</v>
      </c>
      <c r="D711">
        <v>246</v>
      </c>
      <c r="E711">
        <v>0</v>
      </c>
      <c r="F711">
        <v>139</v>
      </c>
      <c r="G711">
        <v>0</v>
      </c>
    </row>
    <row r="712" spans="1:7" x14ac:dyDescent="0.35">
      <c r="A712">
        <v>3157005</v>
      </c>
      <c r="B712" t="str">
        <f>VLOOKUP(A712,[1]SAEB!$A:$B,2,0)</f>
        <v>Salinas</v>
      </c>
      <c r="C712">
        <v>2018</v>
      </c>
      <c r="D712">
        <v>553</v>
      </c>
      <c r="E712">
        <v>0</v>
      </c>
      <c r="F712">
        <v>220</v>
      </c>
      <c r="G712">
        <v>90</v>
      </c>
    </row>
    <row r="713" spans="1:7" x14ac:dyDescent="0.35">
      <c r="A713">
        <v>3157104</v>
      </c>
      <c r="B713" t="str">
        <f>VLOOKUP(A713,[1]SAEB!$A:$B,2,0)</f>
        <v>Salto da Divisa</v>
      </c>
      <c r="C713">
        <v>2018</v>
      </c>
      <c r="D713">
        <v>507</v>
      </c>
      <c r="E713">
        <v>0</v>
      </c>
      <c r="F713">
        <v>28</v>
      </c>
      <c r="G713">
        <v>0</v>
      </c>
    </row>
    <row r="714" spans="1:7" x14ac:dyDescent="0.35">
      <c r="A714">
        <v>3157252</v>
      </c>
      <c r="B714" t="str">
        <f>VLOOKUP(A714,[1]SAEB!$A:$B,2,0)</f>
        <v>Santa Bárbara do Leste</v>
      </c>
      <c r="C714">
        <v>2018</v>
      </c>
      <c r="D714">
        <v>117</v>
      </c>
      <c r="E714">
        <v>157</v>
      </c>
      <c r="F714">
        <v>175</v>
      </c>
      <c r="G714">
        <v>76</v>
      </c>
    </row>
    <row r="715" spans="1:7" x14ac:dyDescent="0.35">
      <c r="A715">
        <v>3157377</v>
      </c>
      <c r="B715" t="str">
        <f>VLOOKUP(A715,[1]SAEB!$A:$B,2,0)</f>
        <v>Santa Cruz de Salinas</v>
      </c>
      <c r="C715">
        <v>2018</v>
      </c>
      <c r="D715">
        <v>180</v>
      </c>
      <c r="E715">
        <v>0</v>
      </c>
      <c r="F715">
        <v>154</v>
      </c>
      <c r="G715">
        <v>29</v>
      </c>
    </row>
    <row r="716" spans="1:7" x14ac:dyDescent="0.35">
      <c r="A716">
        <v>3157500</v>
      </c>
      <c r="B716" t="str">
        <f>VLOOKUP(A716,[1]SAEB!$A:$B,2,0)</f>
        <v>Santa Efigênia de Minas</v>
      </c>
      <c r="C716">
        <v>2018</v>
      </c>
      <c r="D716">
        <v>302</v>
      </c>
      <c r="E716">
        <v>0</v>
      </c>
      <c r="F716">
        <v>56</v>
      </c>
      <c r="G716">
        <v>0</v>
      </c>
    </row>
    <row r="717" spans="1:7" x14ac:dyDescent="0.35">
      <c r="A717">
        <v>3157658</v>
      </c>
      <c r="B717" t="str">
        <f>VLOOKUP(A717,[1]SAEB!$A:$B,2,0)</f>
        <v>Santa Helena de Minas</v>
      </c>
      <c r="C717">
        <v>2018</v>
      </c>
      <c r="D717">
        <v>176</v>
      </c>
      <c r="E717">
        <v>0</v>
      </c>
      <c r="F717">
        <v>67</v>
      </c>
      <c r="G717">
        <v>63</v>
      </c>
    </row>
    <row r="718" spans="1:7" x14ac:dyDescent="0.35">
      <c r="A718">
        <v>3158201</v>
      </c>
      <c r="B718" t="str">
        <f>VLOOKUP(A718,[1]SAEB!$A:$B,2,0)</f>
        <v>Santa Maria do Suaçuí</v>
      </c>
      <c r="C718">
        <v>2018</v>
      </c>
      <c r="D718">
        <v>329</v>
      </c>
      <c r="E718">
        <v>22</v>
      </c>
      <c r="F718">
        <v>57</v>
      </c>
      <c r="G718">
        <v>0</v>
      </c>
    </row>
    <row r="719" spans="1:7" x14ac:dyDescent="0.35">
      <c r="A719">
        <v>3159357</v>
      </c>
      <c r="B719" t="str">
        <f>VLOOKUP(A719,[1]SAEB!$A:$B,2,0)</f>
        <v>Santa Rita de Minas</v>
      </c>
      <c r="C719">
        <v>2018</v>
      </c>
      <c r="D719">
        <v>407</v>
      </c>
      <c r="E719">
        <v>0</v>
      </c>
      <c r="F719">
        <v>69</v>
      </c>
      <c r="G719">
        <v>0</v>
      </c>
    </row>
    <row r="720" spans="1:7" x14ac:dyDescent="0.35">
      <c r="A720">
        <v>3159506</v>
      </c>
      <c r="B720" t="str">
        <f>VLOOKUP(A720,[1]SAEB!$A:$B,2,0)</f>
        <v>Santa Rita do Itueto</v>
      </c>
      <c r="C720">
        <v>2018</v>
      </c>
      <c r="D720">
        <v>149</v>
      </c>
      <c r="E720">
        <v>0</v>
      </c>
      <c r="F720">
        <v>179</v>
      </c>
      <c r="G720">
        <v>87</v>
      </c>
    </row>
    <row r="721" spans="1:7" x14ac:dyDescent="0.35">
      <c r="A721">
        <v>3160454</v>
      </c>
      <c r="B721" t="str">
        <f>VLOOKUP(A721,[1]SAEB!$A:$B,2,0)</f>
        <v>Santo Antônio do Retiro</v>
      </c>
      <c r="C721">
        <v>2018</v>
      </c>
      <c r="D721">
        <v>295</v>
      </c>
      <c r="E721">
        <v>299</v>
      </c>
      <c r="F721">
        <v>183</v>
      </c>
      <c r="G721">
        <v>168</v>
      </c>
    </row>
    <row r="722" spans="1:7" x14ac:dyDescent="0.35">
      <c r="A722">
        <v>3160603</v>
      </c>
      <c r="B722" t="str">
        <f>VLOOKUP(A722,[1]SAEB!$A:$B,2,0)</f>
        <v>Santo Hipólito</v>
      </c>
      <c r="C722">
        <v>2018</v>
      </c>
      <c r="D722">
        <v>170</v>
      </c>
      <c r="E722">
        <v>0</v>
      </c>
      <c r="F722">
        <v>9</v>
      </c>
      <c r="G722">
        <v>0</v>
      </c>
    </row>
    <row r="723" spans="1:7" x14ac:dyDescent="0.35">
      <c r="A723">
        <v>3160959</v>
      </c>
      <c r="B723" t="str">
        <f>VLOOKUP(A723,[1]SAEB!$A:$B,2,0)</f>
        <v>São Domingos das Dores</v>
      </c>
      <c r="C723">
        <v>2018</v>
      </c>
      <c r="D723">
        <v>302</v>
      </c>
      <c r="E723">
        <v>0</v>
      </c>
      <c r="F723">
        <v>200</v>
      </c>
      <c r="G723">
        <v>178</v>
      </c>
    </row>
    <row r="724" spans="1:7" x14ac:dyDescent="0.35">
      <c r="A724">
        <v>3161601</v>
      </c>
      <c r="B724" t="str">
        <f>VLOOKUP(A724,[1]SAEB!$A:$B,2,0)</f>
        <v>São Geraldo da Piedade</v>
      </c>
      <c r="C724">
        <v>2018</v>
      </c>
      <c r="D724">
        <v>136</v>
      </c>
      <c r="E724">
        <v>0</v>
      </c>
      <c r="F724">
        <v>156</v>
      </c>
      <c r="G724">
        <v>101</v>
      </c>
    </row>
    <row r="725" spans="1:7" x14ac:dyDescent="0.35">
      <c r="A725">
        <v>3125507</v>
      </c>
      <c r="B725" t="str">
        <f>VLOOKUP(A725,[1]SAEB!$A:$B,2,0)</f>
        <v>São Gonçalo do Rio Preto</v>
      </c>
      <c r="C725">
        <v>2018</v>
      </c>
      <c r="D725">
        <v>211</v>
      </c>
      <c r="E725">
        <v>0</v>
      </c>
    </row>
    <row r="726" spans="1:7" x14ac:dyDescent="0.35">
      <c r="A726">
        <v>3162252</v>
      </c>
      <c r="B726" t="str">
        <f>VLOOKUP(A726,[1]SAEB!$A:$B,2,0)</f>
        <v>São João da Lagoa</v>
      </c>
      <c r="C726">
        <v>2018</v>
      </c>
      <c r="D726">
        <v>246</v>
      </c>
      <c r="E726">
        <v>0</v>
      </c>
      <c r="F726">
        <v>53</v>
      </c>
      <c r="G726">
        <v>68</v>
      </c>
    </row>
    <row r="727" spans="1:7" x14ac:dyDescent="0.35">
      <c r="A727">
        <v>3162401</v>
      </c>
      <c r="B727" t="str">
        <f>VLOOKUP(A727,[1]SAEB!$A:$B,2,0)</f>
        <v>São João da Ponte</v>
      </c>
      <c r="C727">
        <v>2018</v>
      </c>
      <c r="D727">
        <v>253</v>
      </c>
      <c r="E727">
        <v>344</v>
      </c>
      <c r="F727">
        <v>966</v>
      </c>
      <c r="G727">
        <v>707</v>
      </c>
    </row>
    <row r="728" spans="1:7" x14ac:dyDescent="0.35">
      <c r="A728">
        <v>3162575</v>
      </c>
      <c r="B728" t="str">
        <f>VLOOKUP(A728,[1]SAEB!$A:$B,2,0)</f>
        <v>São João do Manteninha</v>
      </c>
      <c r="C728">
        <v>2018</v>
      </c>
      <c r="D728">
        <v>268</v>
      </c>
      <c r="E728">
        <v>0</v>
      </c>
      <c r="F728">
        <v>147</v>
      </c>
      <c r="G728">
        <v>0</v>
      </c>
    </row>
    <row r="729" spans="1:7" x14ac:dyDescent="0.35">
      <c r="A729">
        <v>3162807</v>
      </c>
      <c r="B729" t="str">
        <f>VLOOKUP(A729,[1]SAEB!$A:$B,2,0)</f>
        <v>São João Evangelista</v>
      </c>
      <c r="C729">
        <v>2018</v>
      </c>
      <c r="D729">
        <v>874</v>
      </c>
      <c r="E729">
        <v>0</v>
      </c>
      <c r="F729">
        <v>144</v>
      </c>
      <c r="G729">
        <v>53</v>
      </c>
    </row>
    <row r="730" spans="1:7" x14ac:dyDescent="0.35">
      <c r="A730">
        <v>3163508</v>
      </c>
      <c r="B730" t="str">
        <f>VLOOKUP(A730,[1]SAEB!$A:$B,2,0)</f>
        <v>São José do Jacuri</v>
      </c>
      <c r="C730">
        <v>2018</v>
      </c>
      <c r="F730">
        <v>178</v>
      </c>
      <c r="G730">
        <v>85</v>
      </c>
    </row>
    <row r="731" spans="1:7" x14ac:dyDescent="0.35">
      <c r="A731">
        <v>3164100</v>
      </c>
      <c r="B731" t="str">
        <f>VLOOKUP(A731,[1]SAEB!$A:$B,2,0)</f>
        <v>São Pedro do Suaçuí</v>
      </c>
      <c r="C731">
        <v>2018</v>
      </c>
      <c r="D731">
        <v>229</v>
      </c>
      <c r="E731">
        <v>0</v>
      </c>
      <c r="F731">
        <v>68</v>
      </c>
      <c r="G731">
        <v>0</v>
      </c>
    </row>
    <row r="732" spans="1:7" x14ac:dyDescent="0.35">
      <c r="A732">
        <v>3164472</v>
      </c>
      <c r="B732" t="str">
        <f>VLOOKUP(A732,[1]SAEB!$A:$B,2,0)</f>
        <v>São Sebastião do Anta</v>
      </c>
      <c r="C732">
        <v>2018</v>
      </c>
      <c r="D732">
        <v>509</v>
      </c>
      <c r="E732">
        <v>219</v>
      </c>
      <c r="F732">
        <v>15</v>
      </c>
      <c r="G732">
        <v>0</v>
      </c>
    </row>
    <row r="733" spans="1:7" x14ac:dyDescent="0.35">
      <c r="A733">
        <v>3165503</v>
      </c>
      <c r="B733" t="str">
        <f>VLOOKUP(A733,[1]SAEB!$A:$B,2,0)</f>
        <v>Sardoá</v>
      </c>
      <c r="C733">
        <v>2018</v>
      </c>
      <c r="D733">
        <v>211</v>
      </c>
      <c r="E733">
        <v>0</v>
      </c>
      <c r="F733">
        <v>162</v>
      </c>
      <c r="G733">
        <v>119</v>
      </c>
    </row>
    <row r="734" spans="1:7" x14ac:dyDescent="0.35">
      <c r="A734">
        <v>3165909</v>
      </c>
      <c r="B734" t="str">
        <f>VLOOKUP(A734,[1]SAEB!$A:$B,2,0)</f>
        <v>Senador Modestino Gonçalves</v>
      </c>
      <c r="C734">
        <v>2018</v>
      </c>
      <c r="D734">
        <v>187</v>
      </c>
      <c r="E734">
        <v>0</v>
      </c>
      <c r="F734">
        <v>63</v>
      </c>
      <c r="G734">
        <v>0</v>
      </c>
    </row>
    <row r="735" spans="1:7" x14ac:dyDescent="0.35">
      <c r="A735">
        <v>3166105</v>
      </c>
      <c r="B735" t="str">
        <f>VLOOKUP(A735,[1]SAEB!$A:$B,2,0)</f>
        <v>Senhora do Porto</v>
      </c>
      <c r="C735">
        <v>2018</v>
      </c>
      <c r="D735">
        <v>241</v>
      </c>
      <c r="E735">
        <v>0</v>
      </c>
      <c r="F735">
        <v>10</v>
      </c>
      <c r="G735">
        <v>0</v>
      </c>
    </row>
    <row r="736" spans="1:7" x14ac:dyDescent="0.35">
      <c r="A736">
        <v>3166709</v>
      </c>
      <c r="B736" t="str">
        <f>VLOOKUP(A736,[1]SAEB!$A:$B,2,0)</f>
        <v>Serra dos Aimorés</v>
      </c>
      <c r="C736">
        <v>2018</v>
      </c>
      <c r="D736">
        <v>242</v>
      </c>
      <c r="E736">
        <v>0</v>
      </c>
      <c r="F736">
        <v>132</v>
      </c>
      <c r="G736">
        <v>0</v>
      </c>
    </row>
    <row r="737" spans="1:7" x14ac:dyDescent="0.35">
      <c r="A737">
        <v>3166956</v>
      </c>
      <c r="B737" t="str">
        <f>VLOOKUP(A737,[1]SAEB!$A:$B,2,0)</f>
        <v>Serranópolis de Minas</v>
      </c>
      <c r="C737">
        <v>2018</v>
      </c>
      <c r="D737">
        <v>0</v>
      </c>
      <c r="E737">
        <v>0</v>
      </c>
      <c r="F737">
        <v>165</v>
      </c>
      <c r="G737">
        <v>124</v>
      </c>
    </row>
    <row r="738" spans="1:7" x14ac:dyDescent="0.35">
      <c r="A738">
        <v>3168002</v>
      </c>
      <c r="B738" t="str">
        <f>VLOOKUP(A738,[1]SAEB!$A:$B,2,0)</f>
        <v>Taiobeiras</v>
      </c>
      <c r="C738">
        <v>2018</v>
      </c>
      <c r="D738">
        <v>949</v>
      </c>
      <c r="E738">
        <v>199</v>
      </c>
      <c r="F738">
        <v>113</v>
      </c>
      <c r="G738">
        <v>98</v>
      </c>
    </row>
    <row r="739" spans="1:7" x14ac:dyDescent="0.35">
      <c r="A739">
        <v>3168051</v>
      </c>
      <c r="B739" t="str">
        <f>VLOOKUP(A739,[1]SAEB!$A:$B,2,0)</f>
        <v>Taparuba</v>
      </c>
      <c r="C739">
        <v>2018</v>
      </c>
      <c r="D739">
        <v>226</v>
      </c>
      <c r="E739">
        <v>41</v>
      </c>
      <c r="F739">
        <v>28</v>
      </c>
      <c r="G739">
        <v>0</v>
      </c>
    </row>
    <row r="740" spans="1:7" x14ac:dyDescent="0.35">
      <c r="A740">
        <v>3168408</v>
      </c>
      <c r="B740" t="str">
        <f>VLOOKUP(A740,[1]SAEB!$A:$B,2,0)</f>
        <v>Tarumirim</v>
      </c>
      <c r="C740">
        <v>2018</v>
      </c>
      <c r="D740">
        <v>205</v>
      </c>
      <c r="E740">
        <v>82</v>
      </c>
      <c r="F740">
        <v>33</v>
      </c>
      <c r="G740">
        <v>16</v>
      </c>
    </row>
    <row r="741" spans="1:7" x14ac:dyDescent="0.35">
      <c r="A741">
        <v>3168606</v>
      </c>
      <c r="B741" t="str">
        <f>VLOOKUP(A741,[1]SAEB!$A:$B,2,0)</f>
        <v>Teófilo Otoni</v>
      </c>
      <c r="C741">
        <v>2018</v>
      </c>
      <c r="D741">
        <v>3263</v>
      </c>
      <c r="E741">
        <v>1552</v>
      </c>
      <c r="F741">
        <v>891</v>
      </c>
      <c r="G741">
        <v>248</v>
      </c>
    </row>
    <row r="742" spans="1:7" x14ac:dyDescent="0.35">
      <c r="A742">
        <v>3169505</v>
      </c>
      <c r="B742" t="str">
        <f>VLOOKUP(A742,[1]SAEB!$A:$B,2,0)</f>
        <v>Tumiritinga</v>
      </c>
      <c r="C742">
        <v>2018</v>
      </c>
      <c r="D742">
        <v>477</v>
      </c>
      <c r="E742">
        <v>0</v>
      </c>
      <c r="F742">
        <v>15</v>
      </c>
      <c r="G742">
        <v>0</v>
      </c>
    </row>
    <row r="743" spans="1:7" x14ac:dyDescent="0.35">
      <c r="A743">
        <v>3169703</v>
      </c>
      <c r="B743" t="str">
        <f>VLOOKUP(A743,[1]SAEB!$A:$B,2,0)</f>
        <v>Turmalina</v>
      </c>
      <c r="C743">
        <v>2018</v>
      </c>
      <c r="D743">
        <v>336</v>
      </c>
      <c r="E743">
        <v>57</v>
      </c>
      <c r="F743">
        <v>179</v>
      </c>
      <c r="G743">
        <v>148</v>
      </c>
    </row>
    <row r="744" spans="1:7" x14ac:dyDescent="0.35">
      <c r="A744">
        <v>3170057</v>
      </c>
      <c r="B744" t="str">
        <f>VLOOKUP(A744,[1]SAEB!$A:$B,2,0)</f>
        <v>Ubaporanga</v>
      </c>
      <c r="C744">
        <v>2018</v>
      </c>
      <c r="D744">
        <v>355</v>
      </c>
      <c r="E744">
        <v>0</v>
      </c>
      <c r="F744">
        <v>72</v>
      </c>
      <c r="G744">
        <v>0</v>
      </c>
    </row>
    <row r="745" spans="1:7" x14ac:dyDescent="0.35">
      <c r="A745">
        <v>3170305</v>
      </c>
      <c r="B745" t="str">
        <f>VLOOKUP(A745,[1]SAEB!$A:$B,2,0)</f>
        <v>Umburatiba</v>
      </c>
      <c r="C745">
        <v>2018</v>
      </c>
      <c r="D745">
        <v>134</v>
      </c>
      <c r="E745">
        <v>0</v>
      </c>
      <c r="F745">
        <v>87</v>
      </c>
      <c r="G745">
        <v>72</v>
      </c>
    </row>
    <row r="746" spans="1:7" x14ac:dyDescent="0.35">
      <c r="A746">
        <v>3170479</v>
      </c>
      <c r="B746" t="str">
        <f>VLOOKUP(A746,[1]SAEB!$A:$B,2,0)</f>
        <v>Uruana de Minas</v>
      </c>
      <c r="C746">
        <v>2018</v>
      </c>
      <c r="D746">
        <v>275</v>
      </c>
      <c r="E746">
        <v>240</v>
      </c>
    </row>
    <row r="747" spans="1:7" x14ac:dyDescent="0.35">
      <c r="A747">
        <v>3170529</v>
      </c>
      <c r="B747" t="str">
        <f>VLOOKUP(A747,[1]SAEB!$A:$B,2,0)</f>
        <v>Urucuia</v>
      </c>
      <c r="C747">
        <v>2018</v>
      </c>
      <c r="D747">
        <v>499</v>
      </c>
      <c r="E747">
        <v>211</v>
      </c>
      <c r="F747">
        <v>236</v>
      </c>
      <c r="G747">
        <v>330</v>
      </c>
    </row>
    <row r="748" spans="1:7" x14ac:dyDescent="0.35">
      <c r="A748">
        <v>3170651</v>
      </c>
      <c r="B748" t="str">
        <f>VLOOKUP(A748,[1]SAEB!$A:$B,2,0)</f>
        <v>Vargem Grande do Rio Pardo</v>
      </c>
      <c r="C748">
        <v>2018</v>
      </c>
      <c r="D748">
        <v>221</v>
      </c>
      <c r="E748">
        <v>0</v>
      </c>
      <c r="F748">
        <v>100</v>
      </c>
      <c r="G748">
        <v>0</v>
      </c>
    </row>
    <row r="749" spans="1:7" x14ac:dyDescent="0.35">
      <c r="A749">
        <v>3170800</v>
      </c>
      <c r="B749" t="str">
        <f>VLOOKUP(A749,[1]SAEB!$A:$B,2,0)</f>
        <v>Várzea da Palma</v>
      </c>
      <c r="C749">
        <v>2018</v>
      </c>
      <c r="D749">
        <v>1555</v>
      </c>
      <c r="E749">
        <v>0</v>
      </c>
      <c r="F749">
        <v>190</v>
      </c>
      <c r="G749">
        <v>133</v>
      </c>
    </row>
    <row r="750" spans="1:7" x14ac:dyDescent="0.35">
      <c r="A750">
        <v>3171071</v>
      </c>
      <c r="B750" t="str">
        <f>VLOOKUP(A750,[1]SAEB!$A:$B,2,0)</f>
        <v>Veredinha</v>
      </c>
      <c r="C750">
        <v>2018</v>
      </c>
      <c r="D750">
        <v>300</v>
      </c>
      <c r="E750">
        <v>0</v>
      </c>
      <c r="F750">
        <v>21</v>
      </c>
      <c r="G750">
        <v>0</v>
      </c>
    </row>
    <row r="751" spans="1:7" x14ac:dyDescent="0.35">
      <c r="A751">
        <v>3171600</v>
      </c>
      <c r="B751" t="str">
        <f>VLOOKUP(A751,[1]SAEB!$A:$B,2,0)</f>
        <v>Virgem da Lapa</v>
      </c>
      <c r="C751">
        <v>2018</v>
      </c>
      <c r="D751">
        <v>354</v>
      </c>
      <c r="E751">
        <v>0</v>
      </c>
      <c r="F751">
        <v>108</v>
      </c>
      <c r="G751">
        <v>0</v>
      </c>
    </row>
    <row r="752" spans="1:7" x14ac:dyDescent="0.35">
      <c r="A752">
        <v>3171808</v>
      </c>
      <c r="B752" t="str">
        <f>VLOOKUP(A752,[1]SAEB!$A:$B,2,0)</f>
        <v>Virginópolis</v>
      </c>
      <c r="C752">
        <v>2018</v>
      </c>
      <c r="D752">
        <v>491</v>
      </c>
      <c r="E752">
        <v>0</v>
      </c>
      <c r="F752">
        <v>228</v>
      </c>
      <c r="G752">
        <v>0</v>
      </c>
    </row>
    <row r="753" spans="1:7" x14ac:dyDescent="0.35">
      <c r="A753">
        <v>3171907</v>
      </c>
      <c r="B753" t="str">
        <f>VLOOKUP(A753,[1]SAEB!$A:$B,2,0)</f>
        <v>Virgolândia</v>
      </c>
      <c r="C753">
        <v>2018</v>
      </c>
      <c r="D753">
        <v>342</v>
      </c>
      <c r="E753">
        <v>0</v>
      </c>
    </row>
    <row r="754" spans="1:7" x14ac:dyDescent="0.35">
      <c r="A754">
        <v>3101003</v>
      </c>
      <c r="B754" t="str">
        <f>VLOOKUP(A754,[1]SAEB!$A:$B,2,0)</f>
        <v>Águas Vermelhas</v>
      </c>
      <c r="C754">
        <v>2019</v>
      </c>
      <c r="D754">
        <v>283</v>
      </c>
      <c r="E754">
        <v>0</v>
      </c>
      <c r="F754">
        <v>53</v>
      </c>
      <c r="G754">
        <v>0</v>
      </c>
    </row>
    <row r="755" spans="1:7" x14ac:dyDescent="0.35">
      <c r="A755">
        <v>3101102</v>
      </c>
      <c r="B755" t="str">
        <f>VLOOKUP(A755,[1]SAEB!$A:$B,2,0)</f>
        <v>Aimorés</v>
      </c>
      <c r="C755">
        <v>2019</v>
      </c>
      <c r="D755">
        <v>599</v>
      </c>
      <c r="E755">
        <v>512</v>
      </c>
      <c r="F755">
        <v>49</v>
      </c>
      <c r="G755">
        <v>0</v>
      </c>
    </row>
    <row r="756" spans="1:7" x14ac:dyDescent="0.35">
      <c r="A756">
        <v>3101706</v>
      </c>
      <c r="B756" t="str">
        <f>VLOOKUP(A756,[1]SAEB!$A:$B,2,0)</f>
        <v>Almenara</v>
      </c>
      <c r="C756">
        <v>2019</v>
      </c>
      <c r="D756">
        <v>2322</v>
      </c>
      <c r="E756">
        <v>572</v>
      </c>
      <c r="F756">
        <v>436</v>
      </c>
      <c r="G756">
        <v>220</v>
      </c>
    </row>
    <row r="757" spans="1:7" x14ac:dyDescent="0.35">
      <c r="A757">
        <v>3101805</v>
      </c>
      <c r="B757" t="str">
        <f>VLOOKUP(A757,[1]SAEB!$A:$B,2,0)</f>
        <v>Alpercata</v>
      </c>
      <c r="C757">
        <v>2019</v>
      </c>
      <c r="D757">
        <v>421</v>
      </c>
      <c r="E757">
        <v>193</v>
      </c>
      <c r="F757">
        <v>82</v>
      </c>
      <c r="G757">
        <v>0</v>
      </c>
    </row>
    <row r="758" spans="1:7" x14ac:dyDescent="0.35">
      <c r="A758">
        <v>3102852</v>
      </c>
      <c r="B758" t="str">
        <f>VLOOKUP(A758,[1]SAEB!$A:$B,2,0)</f>
        <v>Angelândia</v>
      </c>
      <c r="C758">
        <v>2019</v>
      </c>
      <c r="D758">
        <v>336</v>
      </c>
      <c r="E758">
        <v>0</v>
      </c>
      <c r="F758">
        <v>36</v>
      </c>
      <c r="G758">
        <v>0</v>
      </c>
    </row>
    <row r="759" spans="1:7" x14ac:dyDescent="0.35">
      <c r="A759">
        <v>3103405</v>
      </c>
      <c r="B759" t="str">
        <f>VLOOKUP(A759,[1]SAEB!$A:$B,2,0)</f>
        <v>Araçuaí</v>
      </c>
      <c r="C759">
        <v>2019</v>
      </c>
      <c r="D759">
        <v>340</v>
      </c>
      <c r="E759">
        <v>0</v>
      </c>
      <c r="F759">
        <v>356</v>
      </c>
      <c r="G759">
        <v>277</v>
      </c>
    </row>
    <row r="760" spans="1:7" x14ac:dyDescent="0.35">
      <c r="A760">
        <v>3104452</v>
      </c>
      <c r="B760" t="str">
        <f>VLOOKUP(A760,[1]SAEB!$A:$B,2,0)</f>
        <v>Aricanduva</v>
      </c>
      <c r="C760">
        <v>2019</v>
      </c>
      <c r="D760">
        <v>213</v>
      </c>
      <c r="E760">
        <v>0</v>
      </c>
      <c r="F760">
        <v>35</v>
      </c>
      <c r="G760">
        <v>0</v>
      </c>
    </row>
    <row r="761" spans="1:7" x14ac:dyDescent="0.35">
      <c r="A761">
        <v>3104502</v>
      </c>
      <c r="B761" t="str">
        <f>VLOOKUP(A761,[1]SAEB!$A:$B,2,0)</f>
        <v>Arinos</v>
      </c>
      <c r="C761">
        <v>2019</v>
      </c>
      <c r="D761">
        <v>363</v>
      </c>
      <c r="E761">
        <v>0</v>
      </c>
      <c r="F761">
        <v>301</v>
      </c>
      <c r="G761">
        <v>226</v>
      </c>
    </row>
    <row r="762" spans="1:7" x14ac:dyDescent="0.35">
      <c r="A762">
        <v>3104700</v>
      </c>
      <c r="B762" t="str">
        <f>VLOOKUP(A762,[1]SAEB!$A:$B,2,0)</f>
        <v>Ataléia</v>
      </c>
      <c r="C762">
        <v>2019</v>
      </c>
      <c r="D762">
        <v>174</v>
      </c>
      <c r="E762">
        <v>57</v>
      </c>
      <c r="F762">
        <v>240</v>
      </c>
      <c r="G762">
        <v>0</v>
      </c>
    </row>
    <row r="763" spans="1:7" x14ac:dyDescent="0.35">
      <c r="A763">
        <v>3105202</v>
      </c>
      <c r="B763" t="str">
        <f>VLOOKUP(A763,[1]SAEB!$A:$B,2,0)</f>
        <v>Bandeira</v>
      </c>
      <c r="C763">
        <v>2019</v>
      </c>
      <c r="D763">
        <v>171</v>
      </c>
      <c r="E763">
        <v>0</v>
      </c>
      <c r="F763">
        <v>64</v>
      </c>
      <c r="G763">
        <v>60</v>
      </c>
    </row>
    <row r="764" spans="1:7" x14ac:dyDescent="0.35">
      <c r="A764">
        <v>3106655</v>
      </c>
      <c r="B764" t="str">
        <f>VLOOKUP(A764,[1]SAEB!$A:$B,2,0)</f>
        <v>Berizal</v>
      </c>
      <c r="C764">
        <v>2019</v>
      </c>
      <c r="D764">
        <v>260</v>
      </c>
      <c r="E764">
        <v>0</v>
      </c>
      <c r="F764">
        <v>30</v>
      </c>
      <c r="G764">
        <v>0</v>
      </c>
    </row>
    <row r="765" spans="1:7" x14ac:dyDescent="0.35">
      <c r="A765">
        <v>3107307</v>
      </c>
      <c r="B765" t="str">
        <f>VLOOKUP(A765,[1]SAEB!$A:$B,2,0)</f>
        <v>Bocaiúva</v>
      </c>
      <c r="C765">
        <v>2019</v>
      </c>
      <c r="D765">
        <v>408</v>
      </c>
      <c r="E765">
        <v>287</v>
      </c>
      <c r="F765">
        <v>320</v>
      </c>
      <c r="G765">
        <v>180</v>
      </c>
    </row>
    <row r="766" spans="1:7" x14ac:dyDescent="0.35">
      <c r="A766">
        <v>3108206</v>
      </c>
      <c r="B766" t="str">
        <f>VLOOKUP(A766,[1]SAEB!$A:$B,2,0)</f>
        <v>Bonfinópolis de Minas</v>
      </c>
      <c r="C766">
        <v>2019</v>
      </c>
      <c r="D766">
        <v>246</v>
      </c>
      <c r="E766">
        <v>201</v>
      </c>
      <c r="F766">
        <v>40</v>
      </c>
      <c r="G766">
        <v>0</v>
      </c>
    </row>
    <row r="767" spans="1:7" x14ac:dyDescent="0.35">
      <c r="A767">
        <v>3108602</v>
      </c>
      <c r="B767" t="str">
        <f>VLOOKUP(A767,[1]SAEB!$A:$B,2,0)</f>
        <v>Brasília de Minas</v>
      </c>
      <c r="C767">
        <v>2019</v>
      </c>
      <c r="D767">
        <v>0</v>
      </c>
      <c r="E767">
        <v>145</v>
      </c>
      <c r="F767">
        <v>359</v>
      </c>
      <c r="G767">
        <v>140</v>
      </c>
    </row>
    <row r="768" spans="1:7" x14ac:dyDescent="0.35">
      <c r="A768">
        <v>3109204</v>
      </c>
      <c r="B768" t="str">
        <f>VLOOKUP(A768,[1]SAEB!$A:$B,2,0)</f>
        <v>Buenópolis</v>
      </c>
      <c r="C768">
        <v>2019</v>
      </c>
      <c r="D768">
        <v>527</v>
      </c>
      <c r="E768">
        <v>0</v>
      </c>
      <c r="F768">
        <v>44</v>
      </c>
      <c r="G768">
        <v>0</v>
      </c>
    </row>
    <row r="769" spans="1:7" x14ac:dyDescent="0.35">
      <c r="A769">
        <v>3109402</v>
      </c>
      <c r="B769" t="str">
        <f>VLOOKUP(A769,[1]SAEB!$A:$B,2,0)</f>
        <v>Buritizeiro</v>
      </c>
      <c r="C769">
        <v>2019</v>
      </c>
      <c r="D769">
        <v>1076</v>
      </c>
      <c r="E769">
        <v>0</v>
      </c>
      <c r="F769">
        <v>121</v>
      </c>
      <c r="G769">
        <v>0</v>
      </c>
    </row>
    <row r="770" spans="1:7" x14ac:dyDescent="0.35">
      <c r="A770">
        <v>3102704</v>
      </c>
      <c r="B770" t="str">
        <f>VLOOKUP(A770,[1]SAEB!$A:$B,2,0)</f>
        <v>Cachoeira de Pajeú</v>
      </c>
      <c r="C770">
        <v>2019</v>
      </c>
      <c r="D770">
        <v>211</v>
      </c>
      <c r="E770">
        <v>0</v>
      </c>
      <c r="F770">
        <v>354</v>
      </c>
      <c r="G770">
        <v>94</v>
      </c>
    </row>
    <row r="771" spans="1:7" x14ac:dyDescent="0.35">
      <c r="A771">
        <v>3110806</v>
      </c>
      <c r="B771" t="str">
        <f>VLOOKUP(A771,[1]SAEB!$A:$B,2,0)</f>
        <v>Campanário</v>
      </c>
      <c r="C771">
        <v>2019</v>
      </c>
      <c r="D771">
        <v>243</v>
      </c>
      <c r="E771">
        <v>0</v>
      </c>
    </row>
    <row r="772" spans="1:7" x14ac:dyDescent="0.35">
      <c r="A772">
        <v>3111150</v>
      </c>
      <c r="B772" t="str">
        <f>VLOOKUP(A772,[1]SAEB!$A:$B,2,0)</f>
        <v>Campo Azul</v>
      </c>
      <c r="C772">
        <v>2019</v>
      </c>
      <c r="D772">
        <v>177</v>
      </c>
      <c r="E772">
        <v>0</v>
      </c>
      <c r="F772">
        <v>84</v>
      </c>
      <c r="G772">
        <v>64</v>
      </c>
    </row>
    <row r="773" spans="1:7" x14ac:dyDescent="0.35">
      <c r="A773">
        <v>3112059</v>
      </c>
      <c r="B773" t="str">
        <f>VLOOKUP(A773,[1]SAEB!$A:$B,2,0)</f>
        <v>Cantagalo</v>
      </c>
      <c r="C773">
        <v>2019</v>
      </c>
      <c r="D773">
        <v>247</v>
      </c>
      <c r="E773">
        <v>0</v>
      </c>
      <c r="F773">
        <v>66</v>
      </c>
      <c r="G773">
        <v>0</v>
      </c>
    </row>
    <row r="774" spans="1:7" x14ac:dyDescent="0.35">
      <c r="A774">
        <v>3112307</v>
      </c>
      <c r="B774" t="str">
        <f>VLOOKUP(A774,[1]SAEB!$A:$B,2,0)</f>
        <v>Capelinha</v>
      </c>
      <c r="C774">
        <v>2019</v>
      </c>
      <c r="D774">
        <v>330</v>
      </c>
      <c r="E774">
        <v>0</v>
      </c>
      <c r="F774">
        <v>696</v>
      </c>
      <c r="G774">
        <v>0</v>
      </c>
    </row>
    <row r="775" spans="1:7" x14ac:dyDescent="0.35">
      <c r="A775">
        <v>3112703</v>
      </c>
      <c r="B775" t="str">
        <f>VLOOKUP(A775,[1]SAEB!$A:$B,2,0)</f>
        <v>Capitão Enéas</v>
      </c>
      <c r="C775">
        <v>2019</v>
      </c>
      <c r="D775">
        <v>375</v>
      </c>
      <c r="E775">
        <v>221</v>
      </c>
      <c r="F775">
        <v>80</v>
      </c>
      <c r="G775">
        <v>33</v>
      </c>
    </row>
    <row r="776" spans="1:7" x14ac:dyDescent="0.35">
      <c r="A776">
        <v>3113008</v>
      </c>
      <c r="B776" t="str">
        <f>VLOOKUP(A776,[1]SAEB!$A:$B,2,0)</f>
        <v>Caraí</v>
      </c>
      <c r="C776">
        <v>2019</v>
      </c>
      <c r="D776">
        <v>58</v>
      </c>
      <c r="E776">
        <v>177</v>
      </c>
      <c r="F776">
        <v>744</v>
      </c>
      <c r="G776">
        <v>363</v>
      </c>
    </row>
    <row r="777" spans="1:7" x14ac:dyDescent="0.35">
      <c r="A777">
        <v>3113503</v>
      </c>
      <c r="B777" t="str">
        <f>VLOOKUP(A777,[1]SAEB!$A:$B,2,0)</f>
        <v>Carbonita</v>
      </c>
      <c r="C777">
        <v>2019</v>
      </c>
      <c r="D777">
        <v>486</v>
      </c>
      <c r="E777">
        <v>0</v>
      </c>
      <c r="F777">
        <v>68</v>
      </c>
      <c r="G777">
        <v>62</v>
      </c>
    </row>
    <row r="778" spans="1:7" x14ac:dyDescent="0.35">
      <c r="A778">
        <v>3113701</v>
      </c>
      <c r="B778" t="str">
        <f>VLOOKUP(A778,[1]SAEB!$A:$B,2,0)</f>
        <v>Carlos Chagas</v>
      </c>
      <c r="C778">
        <v>2019</v>
      </c>
      <c r="D778">
        <v>937</v>
      </c>
      <c r="E778">
        <v>234</v>
      </c>
      <c r="F778">
        <v>285</v>
      </c>
      <c r="G778">
        <v>142</v>
      </c>
    </row>
    <row r="779" spans="1:7" x14ac:dyDescent="0.35">
      <c r="A779">
        <v>3113800</v>
      </c>
      <c r="B779" t="str">
        <f>VLOOKUP(A779,[1]SAEB!$A:$B,2,0)</f>
        <v>Carmésia</v>
      </c>
      <c r="C779">
        <v>2019</v>
      </c>
      <c r="D779">
        <v>154</v>
      </c>
      <c r="E779">
        <v>143</v>
      </c>
    </row>
    <row r="780" spans="1:7" x14ac:dyDescent="0.35">
      <c r="A780">
        <v>3115458</v>
      </c>
      <c r="B780" t="str">
        <f>VLOOKUP(A780,[1]SAEB!$A:$B,2,0)</f>
        <v>Catuji</v>
      </c>
      <c r="C780">
        <v>2019</v>
      </c>
      <c r="D780">
        <v>267</v>
      </c>
      <c r="E780">
        <v>0</v>
      </c>
      <c r="F780">
        <v>274</v>
      </c>
      <c r="G780">
        <v>0</v>
      </c>
    </row>
    <row r="781" spans="1:7" x14ac:dyDescent="0.35">
      <c r="A781">
        <v>3115474</v>
      </c>
      <c r="B781" t="str">
        <f>VLOOKUP(A781,[1]SAEB!$A:$B,2,0)</f>
        <v>Catuti</v>
      </c>
      <c r="C781">
        <v>2019</v>
      </c>
      <c r="D781">
        <v>182</v>
      </c>
      <c r="E781">
        <v>0</v>
      </c>
      <c r="F781">
        <v>112</v>
      </c>
      <c r="G781">
        <v>67</v>
      </c>
    </row>
    <row r="782" spans="1:7" x14ac:dyDescent="0.35">
      <c r="A782">
        <v>3116100</v>
      </c>
      <c r="B782" t="str">
        <f>VLOOKUP(A782,[1]SAEB!$A:$B,2,0)</f>
        <v>Chapada do Norte</v>
      </c>
      <c r="C782">
        <v>2019</v>
      </c>
      <c r="D782">
        <v>182</v>
      </c>
      <c r="E782">
        <v>0</v>
      </c>
      <c r="F782">
        <v>258</v>
      </c>
      <c r="G782">
        <v>0</v>
      </c>
    </row>
    <row r="783" spans="1:7" x14ac:dyDescent="0.35">
      <c r="A783">
        <v>3116159</v>
      </c>
      <c r="B783" t="str">
        <f>VLOOKUP(A783,[1]SAEB!$A:$B,2,0)</f>
        <v>Chapada Gaúcha</v>
      </c>
      <c r="C783">
        <v>2019</v>
      </c>
      <c r="D783">
        <v>475</v>
      </c>
      <c r="E783">
        <v>146</v>
      </c>
      <c r="F783">
        <v>306</v>
      </c>
      <c r="G783">
        <v>264</v>
      </c>
    </row>
    <row r="784" spans="1:7" x14ac:dyDescent="0.35">
      <c r="A784">
        <v>3116506</v>
      </c>
      <c r="B784" t="str">
        <f>VLOOKUP(A784,[1]SAEB!$A:$B,2,0)</f>
        <v>Claro dos Poções</v>
      </c>
      <c r="C784">
        <v>2019</v>
      </c>
      <c r="D784">
        <v>326</v>
      </c>
      <c r="E784">
        <v>0</v>
      </c>
      <c r="F784">
        <v>14</v>
      </c>
      <c r="G784">
        <v>16</v>
      </c>
    </row>
    <row r="785" spans="1:7" x14ac:dyDescent="0.35">
      <c r="A785">
        <v>3116803</v>
      </c>
      <c r="B785" t="str">
        <f>VLOOKUP(A785,[1]SAEB!$A:$B,2,0)</f>
        <v>Coluna</v>
      </c>
      <c r="C785">
        <v>2019</v>
      </c>
      <c r="D785">
        <v>110</v>
      </c>
      <c r="E785">
        <v>0</v>
      </c>
      <c r="F785">
        <v>250</v>
      </c>
      <c r="G785">
        <v>0</v>
      </c>
    </row>
    <row r="786" spans="1:7" x14ac:dyDescent="0.35">
      <c r="A786">
        <v>3117009</v>
      </c>
      <c r="B786" t="str">
        <f>VLOOKUP(A786,[1]SAEB!$A:$B,2,0)</f>
        <v>Comercinho</v>
      </c>
      <c r="C786">
        <v>2019</v>
      </c>
      <c r="D786">
        <v>246</v>
      </c>
      <c r="E786">
        <v>0</v>
      </c>
      <c r="F786">
        <v>152</v>
      </c>
      <c r="G786">
        <v>89</v>
      </c>
    </row>
    <row r="787" spans="1:7" x14ac:dyDescent="0.35">
      <c r="A787">
        <v>3118403</v>
      </c>
      <c r="B787" t="str">
        <f>VLOOKUP(A787,[1]SAEB!$A:$B,2,0)</f>
        <v>Conselheiro Pena</v>
      </c>
      <c r="C787">
        <v>2019</v>
      </c>
      <c r="D787">
        <v>800</v>
      </c>
      <c r="E787">
        <v>81</v>
      </c>
      <c r="F787">
        <v>93</v>
      </c>
      <c r="G787">
        <v>62</v>
      </c>
    </row>
    <row r="788" spans="1:7" x14ac:dyDescent="0.35">
      <c r="A788">
        <v>3119104</v>
      </c>
      <c r="B788" t="str">
        <f>VLOOKUP(A788,[1]SAEB!$A:$B,2,0)</f>
        <v>Corinto</v>
      </c>
      <c r="C788">
        <v>2019</v>
      </c>
      <c r="D788">
        <v>1292</v>
      </c>
      <c r="E788">
        <v>412</v>
      </c>
      <c r="F788">
        <v>9</v>
      </c>
      <c r="G788">
        <v>0</v>
      </c>
    </row>
    <row r="789" spans="1:7" x14ac:dyDescent="0.35">
      <c r="A789">
        <v>3119203</v>
      </c>
      <c r="B789" t="str">
        <f>VLOOKUP(A789,[1]SAEB!$A:$B,2,0)</f>
        <v>Coroaci</v>
      </c>
      <c r="C789">
        <v>2019</v>
      </c>
      <c r="D789">
        <v>394</v>
      </c>
      <c r="E789">
        <v>54</v>
      </c>
      <c r="F789">
        <v>183</v>
      </c>
      <c r="G789">
        <v>82</v>
      </c>
    </row>
    <row r="790" spans="1:7" x14ac:dyDescent="0.35">
      <c r="A790">
        <v>3119500</v>
      </c>
      <c r="B790" t="str">
        <f>VLOOKUP(A790,[1]SAEB!$A:$B,2,0)</f>
        <v>Coronel Murta</v>
      </c>
      <c r="C790">
        <v>2019</v>
      </c>
      <c r="D790">
        <v>398</v>
      </c>
      <c r="E790">
        <v>299</v>
      </c>
      <c r="F790">
        <v>29</v>
      </c>
      <c r="G790">
        <v>0</v>
      </c>
    </row>
    <row r="791" spans="1:7" x14ac:dyDescent="0.35">
      <c r="A791">
        <v>3120151</v>
      </c>
      <c r="B791" t="str">
        <f>VLOOKUP(A791,[1]SAEB!$A:$B,2,0)</f>
        <v>Crisólita</v>
      </c>
      <c r="C791">
        <v>2019</v>
      </c>
      <c r="D791">
        <v>372</v>
      </c>
      <c r="E791">
        <v>137</v>
      </c>
    </row>
    <row r="792" spans="1:7" x14ac:dyDescent="0.35">
      <c r="A792">
        <v>3120870</v>
      </c>
      <c r="B792" t="str">
        <f>VLOOKUP(A792,[1]SAEB!$A:$B,2,0)</f>
        <v>Curral de Dentro</v>
      </c>
      <c r="C792">
        <v>2019</v>
      </c>
      <c r="D792">
        <v>425</v>
      </c>
      <c r="E792">
        <v>0</v>
      </c>
      <c r="F792">
        <v>158</v>
      </c>
      <c r="G792">
        <v>0</v>
      </c>
    </row>
    <row r="793" spans="1:7" x14ac:dyDescent="0.35">
      <c r="A793">
        <v>3120904</v>
      </c>
      <c r="B793" t="str">
        <f>VLOOKUP(A793,[1]SAEB!$A:$B,2,0)</f>
        <v>Curvelo</v>
      </c>
      <c r="C793">
        <v>2019</v>
      </c>
      <c r="D793">
        <v>3846</v>
      </c>
      <c r="E793">
        <v>0</v>
      </c>
      <c r="F793">
        <v>444</v>
      </c>
      <c r="G793">
        <v>0</v>
      </c>
    </row>
    <row r="794" spans="1:7" x14ac:dyDescent="0.35">
      <c r="A794">
        <v>3121001</v>
      </c>
      <c r="B794" t="str">
        <f>VLOOKUP(A794,[1]SAEB!$A:$B,2,0)</f>
        <v>Datas</v>
      </c>
      <c r="C794">
        <v>2019</v>
      </c>
      <c r="D794">
        <v>273</v>
      </c>
      <c r="E794">
        <v>0</v>
      </c>
      <c r="F794">
        <v>138</v>
      </c>
      <c r="G794">
        <v>0</v>
      </c>
    </row>
    <row r="795" spans="1:7" x14ac:dyDescent="0.35">
      <c r="A795">
        <v>3121605</v>
      </c>
      <c r="B795" t="str">
        <f>VLOOKUP(A795,[1]SAEB!$A:$B,2,0)</f>
        <v>Diamantina</v>
      </c>
      <c r="C795">
        <v>2019</v>
      </c>
      <c r="D795">
        <v>637</v>
      </c>
      <c r="E795">
        <v>80</v>
      </c>
      <c r="F795">
        <v>368</v>
      </c>
      <c r="G795">
        <v>79</v>
      </c>
    </row>
    <row r="796" spans="1:7" x14ac:dyDescent="0.35">
      <c r="A796">
        <v>3122108</v>
      </c>
      <c r="B796" t="str">
        <f>VLOOKUP(A796,[1]SAEB!$A:$B,2,0)</f>
        <v>Divino das Laranjeiras</v>
      </c>
      <c r="C796">
        <v>2019</v>
      </c>
      <c r="D796">
        <v>164</v>
      </c>
      <c r="E796">
        <v>0</v>
      </c>
      <c r="F796">
        <v>0</v>
      </c>
      <c r="G796">
        <v>0</v>
      </c>
    </row>
    <row r="797" spans="1:7" x14ac:dyDescent="0.35">
      <c r="A797">
        <v>3122207</v>
      </c>
      <c r="B797" t="str">
        <f>VLOOKUP(A797,[1]SAEB!$A:$B,2,0)</f>
        <v>Divinolândia de Minas</v>
      </c>
      <c r="C797">
        <v>2019</v>
      </c>
      <c r="D797">
        <v>385</v>
      </c>
      <c r="E797">
        <v>0</v>
      </c>
      <c r="F797">
        <v>148</v>
      </c>
      <c r="G797">
        <v>0</v>
      </c>
    </row>
    <row r="798" spans="1:7" x14ac:dyDescent="0.35">
      <c r="A798">
        <v>3122454</v>
      </c>
      <c r="B798" t="str">
        <f>VLOOKUP(A798,[1]SAEB!$A:$B,2,0)</f>
        <v>Divisópolis</v>
      </c>
      <c r="C798">
        <v>2019</v>
      </c>
      <c r="D798">
        <v>545</v>
      </c>
      <c r="E798">
        <v>0</v>
      </c>
      <c r="F798">
        <v>60</v>
      </c>
      <c r="G798">
        <v>0</v>
      </c>
    </row>
    <row r="799" spans="1:7" x14ac:dyDescent="0.35">
      <c r="A799">
        <v>3122470</v>
      </c>
      <c r="B799" t="str">
        <f>VLOOKUP(A799,[1]SAEB!$A:$B,2,0)</f>
        <v>Dom Bosco</v>
      </c>
      <c r="C799">
        <v>2019</v>
      </c>
      <c r="D799">
        <v>49</v>
      </c>
      <c r="E799">
        <v>39</v>
      </c>
      <c r="F799">
        <v>66</v>
      </c>
      <c r="G799">
        <v>0</v>
      </c>
    </row>
    <row r="800" spans="1:7" x14ac:dyDescent="0.35">
      <c r="A800">
        <v>3123106</v>
      </c>
      <c r="B800" t="str">
        <f>VLOOKUP(A800,[1]SAEB!$A:$B,2,0)</f>
        <v>Dores de Guanhães</v>
      </c>
      <c r="C800">
        <v>2019</v>
      </c>
      <c r="D800">
        <v>223</v>
      </c>
      <c r="E800">
        <v>0</v>
      </c>
      <c r="F800">
        <v>91</v>
      </c>
      <c r="G800">
        <v>0</v>
      </c>
    </row>
    <row r="801" spans="1:7" x14ac:dyDescent="0.35">
      <c r="A801">
        <v>3123700</v>
      </c>
      <c r="B801" t="str">
        <f>VLOOKUP(A801,[1]SAEB!$A:$B,2,0)</f>
        <v>Engenheiro Caldas</v>
      </c>
      <c r="C801">
        <v>2019</v>
      </c>
      <c r="D801">
        <v>646</v>
      </c>
      <c r="E801">
        <v>130</v>
      </c>
    </row>
    <row r="802" spans="1:7" x14ac:dyDescent="0.35">
      <c r="A802">
        <v>3123809</v>
      </c>
      <c r="B802" t="str">
        <f>VLOOKUP(A802,[1]SAEB!$A:$B,2,0)</f>
        <v>Engenheiro Navarro</v>
      </c>
      <c r="C802">
        <v>2019</v>
      </c>
      <c r="D802">
        <v>398</v>
      </c>
      <c r="E802">
        <v>0</v>
      </c>
      <c r="F802">
        <v>42</v>
      </c>
      <c r="G802">
        <v>0</v>
      </c>
    </row>
    <row r="803" spans="1:7" x14ac:dyDescent="0.35">
      <c r="A803">
        <v>3124302</v>
      </c>
      <c r="B803" t="str">
        <f>VLOOKUP(A803,[1]SAEB!$A:$B,2,0)</f>
        <v>Espinosa</v>
      </c>
      <c r="C803">
        <v>2019</v>
      </c>
      <c r="D803">
        <v>392</v>
      </c>
      <c r="E803">
        <v>0</v>
      </c>
      <c r="F803">
        <v>531</v>
      </c>
      <c r="G803">
        <v>0</v>
      </c>
    </row>
    <row r="804" spans="1:7" x14ac:dyDescent="0.35">
      <c r="A804">
        <v>3125408</v>
      </c>
      <c r="B804" t="str">
        <f>VLOOKUP(A804,[1]SAEB!$A:$B,2,0)</f>
        <v>Felício dos Santos</v>
      </c>
      <c r="C804">
        <v>2019</v>
      </c>
      <c r="D804">
        <v>0</v>
      </c>
      <c r="E804">
        <v>0</v>
      </c>
      <c r="F804">
        <v>379</v>
      </c>
      <c r="G804">
        <v>0</v>
      </c>
    </row>
    <row r="805" spans="1:7" x14ac:dyDescent="0.35">
      <c r="A805">
        <v>3125705</v>
      </c>
      <c r="B805" t="str">
        <f>VLOOKUP(A805,[1]SAEB!$A:$B,2,0)</f>
        <v>Felixlândia</v>
      </c>
      <c r="C805">
        <v>2019</v>
      </c>
      <c r="D805">
        <v>693</v>
      </c>
      <c r="E805">
        <v>413</v>
      </c>
      <c r="F805">
        <v>55</v>
      </c>
      <c r="G805">
        <v>0</v>
      </c>
    </row>
    <row r="806" spans="1:7" x14ac:dyDescent="0.35">
      <c r="A806">
        <v>3126604</v>
      </c>
      <c r="B806" t="str">
        <f>VLOOKUP(A806,[1]SAEB!$A:$B,2,0)</f>
        <v>Francisco Dumont</v>
      </c>
      <c r="C806">
        <v>2019</v>
      </c>
      <c r="D806">
        <v>286</v>
      </c>
      <c r="E806">
        <v>0</v>
      </c>
      <c r="F806">
        <v>48</v>
      </c>
      <c r="G806">
        <v>49</v>
      </c>
    </row>
    <row r="807" spans="1:7" x14ac:dyDescent="0.35">
      <c r="A807">
        <v>3126703</v>
      </c>
      <c r="B807" t="str">
        <f>VLOOKUP(A807,[1]SAEB!$A:$B,2,0)</f>
        <v>Francisco Sá</v>
      </c>
      <c r="C807">
        <v>2019</v>
      </c>
      <c r="D807">
        <v>531</v>
      </c>
      <c r="E807">
        <v>110</v>
      </c>
      <c r="F807">
        <v>310</v>
      </c>
      <c r="G807">
        <v>76</v>
      </c>
    </row>
    <row r="808" spans="1:7" x14ac:dyDescent="0.35">
      <c r="A808">
        <v>3126901</v>
      </c>
      <c r="B808" t="str">
        <f>VLOOKUP(A808,[1]SAEB!$A:$B,2,0)</f>
        <v>Frei Inocêncio</v>
      </c>
      <c r="C808">
        <v>2019</v>
      </c>
      <c r="D808">
        <v>301</v>
      </c>
      <c r="E808">
        <v>0</v>
      </c>
      <c r="F808">
        <v>62</v>
      </c>
      <c r="G808">
        <v>0</v>
      </c>
    </row>
    <row r="809" spans="1:7" x14ac:dyDescent="0.35">
      <c r="A809">
        <v>3127073</v>
      </c>
      <c r="B809" t="str">
        <f>VLOOKUP(A809,[1]SAEB!$A:$B,2,0)</f>
        <v>Fruta de Leite</v>
      </c>
      <c r="C809">
        <v>2019</v>
      </c>
      <c r="D809">
        <v>0</v>
      </c>
      <c r="E809">
        <v>0</v>
      </c>
      <c r="F809">
        <v>229</v>
      </c>
      <c r="G809">
        <v>0</v>
      </c>
    </row>
    <row r="810" spans="1:7" x14ac:dyDescent="0.35">
      <c r="A810">
        <v>3127354</v>
      </c>
      <c r="B810" t="str">
        <f>VLOOKUP(A810,[1]SAEB!$A:$B,2,0)</f>
        <v>Glaucilândia</v>
      </c>
      <c r="C810">
        <v>2019</v>
      </c>
      <c r="D810">
        <v>120</v>
      </c>
      <c r="E810">
        <v>0</v>
      </c>
      <c r="F810">
        <v>85</v>
      </c>
      <c r="G810">
        <v>0</v>
      </c>
    </row>
    <row r="811" spans="1:7" x14ac:dyDescent="0.35">
      <c r="A811">
        <v>3127503</v>
      </c>
      <c r="B811" t="str">
        <f>VLOOKUP(A811,[1]SAEB!$A:$B,2,0)</f>
        <v>Gonzaga</v>
      </c>
      <c r="C811">
        <v>2019</v>
      </c>
      <c r="D811">
        <v>294</v>
      </c>
      <c r="E811">
        <v>0</v>
      </c>
      <c r="F811">
        <v>112</v>
      </c>
      <c r="G811">
        <v>0</v>
      </c>
    </row>
    <row r="812" spans="1:7" x14ac:dyDescent="0.35">
      <c r="A812">
        <v>3127602</v>
      </c>
      <c r="B812" t="str">
        <f>VLOOKUP(A812,[1]SAEB!$A:$B,2,0)</f>
        <v>Gouveia</v>
      </c>
      <c r="C812">
        <v>2019</v>
      </c>
      <c r="D812">
        <v>618</v>
      </c>
      <c r="E812">
        <v>0</v>
      </c>
      <c r="F812">
        <v>84</v>
      </c>
      <c r="G812">
        <v>49</v>
      </c>
    </row>
    <row r="813" spans="1:7" x14ac:dyDescent="0.35">
      <c r="A813">
        <v>3127701</v>
      </c>
      <c r="B813" t="str">
        <f>VLOOKUP(A813,[1]SAEB!$A:$B,2,0)</f>
        <v>Governador Valadares</v>
      </c>
      <c r="C813">
        <v>2019</v>
      </c>
      <c r="D813">
        <v>5932</v>
      </c>
      <c r="E813">
        <v>2918</v>
      </c>
      <c r="F813">
        <v>478</v>
      </c>
      <c r="G813">
        <v>378</v>
      </c>
    </row>
    <row r="814" spans="1:7" x14ac:dyDescent="0.35">
      <c r="A814">
        <v>3128006</v>
      </c>
      <c r="B814" t="str">
        <f>VLOOKUP(A814,[1]SAEB!$A:$B,2,0)</f>
        <v>Guanhães</v>
      </c>
      <c r="C814">
        <v>2019</v>
      </c>
      <c r="D814">
        <v>1183</v>
      </c>
      <c r="E814">
        <v>0</v>
      </c>
      <c r="F814">
        <v>102</v>
      </c>
      <c r="G814">
        <v>0</v>
      </c>
    </row>
    <row r="815" spans="1:7" x14ac:dyDescent="0.35">
      <c r="A815">
        <v>3128253</v>
      </c>
      <c r="B815" t="str">
        <f>VLOOKUP(A815,[1]SAEB!$A:$B,2,0)</f>
        <v>Guaraciama</v>
      </c>
      <c r="C815">
        <v>2019</v>
      </c>
      <c r="D815">
        <v>326</v>
      </c>
      <c r="E815">
        <v>0</v>
      </c>
    </row>
    <row r="816" spans="1:7" x14ac:dyDescent="0.35">
      <c r="A816">
        <v>3129657</v>
      </c>
      <c r="B816" t="str">
        <f>VLOOKUP(A816,[1]SAEB!$A:$B,2,0)</f>
        <v>Ibiracatu</v>
      </c>
      <c r="C816">
        <v>2019</v>
      </c>
      <c r="D816">
        <v>116</v>
      </c>
      <c r="E816">
        <v>129</v>
      </c>
      <c r="F816">
        <v>87</v>
      </c>
      <c r="G816">
        <v>41</v>
      </c>
    </row>
    <row r="817" spans="1:7" x14ac:dyDescent="0.35">
      <c r="A817">
        <v>3130051</v>
      </c>
      <c r="B817" t="str">
        <f>VLOOKUP(A817,[1]SAEB!$A:$B,2,0)</f>
        <v>Icaraí de Minas</v>
      </c>
      <c r="C817">
        <v>2019</v>
      </c>
      <c r="D817">
        <v>352</v>
      </c>
      <c r="E817">
        <v>0</v>
      </c>
      <c r="F817">
        <v>76</v>
      </c>
      <c r="G817">
        <v>0</v>
      </c>
    </row>
    <row r="818" spans="1:7" x14ac:dyDescent="0.35">
      <c r="A818">
        <v>3130556</v>
      </c>
      <c r="B818" t="str">
        <f>VLOOKUP(A818,[1]SAEB!$A:$B,2,0)</f>
        <v>Imbé de Minas</v>
      </c>
      <c r="C818">
        <v>2019</v>
      </c>
      <c r="D818">
        <v>273</v>
      </c>
      <c r="E818">
        <v>0</v>
      </c>
      <c r="F818">
        <v>179</v>
      </c>
      <c r="G818">
        <v>0</v>
      </c>
    </row>
    <row r="819" spans="1:7" x14ac:dyDescent="0.35">
      <c r="A819">
        <v>3130655</v>
      </c>
      <c r="B819" t="str">
        <f>VLOOKUP(A819,[1]SAEB!$A:$B,2,0)</f>
        <v>Indaiabira</v>
      </c>
      <c r="C819">
        <v>2019</v>
      </c>
      <c r="D819">
        <v>153</v>
      </c>
      <c r="E819">
        <v>0</v>
      </c>
      <c r="F819">
        <v>177</v>
      </c>
      <c r="G819">
        <v>79</v>
      </c>
    </row>
    <row r="820" spans="1:7" x14ac:dyDescent="0.35">
      <c r="A820">
        <v>3130903</v>
      </c>
      <c r="B820" t="str">
        <f>VLOOKUP(A820,[1]SAEB!$A:$B,2,0)</f>
        <v>Inhapim</v>
      </c>
      <c r="C820">
        <v>2019</v>
      </c>
      <c r="D820">
        <v>373</v>
      </c>
      <c r="E820">
        <v>0</v>
      </c>
      <c r="F820">
        <v>462</v>
      </c>
      <c r="G820">
        <v>81</v>
      </c>
    </row>
    <row r="821" spans="1:7" x14ac:dyDescent="0.35">
      <c r="A821">
        <v>3131109</v>
      </c>
      <c r="B821" t="str">
        <f>VLOOKUP(A821,[1]SAEB!$A:$B,2,0)</f>
        <v>Inimutaba</v>
      </c>
      <c r="C821">
        <v>2019</v>
      </c>
      <c r="D821">
        <v>322</v>
      </c>
      <c r="E821">
        <v>0</v>
      </c>
      <c r="F821">
        <v>79</v>
      </c>
      <c r="G821">
        <v>0</v>
      </c>
    </row>
    <row r="822" spans="1:7" x14ac:dyDescent="0.35">
      <c r="A822">
        <v>3131208</v>
      </c>
      <c r="B822" t="str">
        <f>VLOOKUP(A822,[1]SAEB!$A:$B,2,0)</f>
        <v>Ipanema</v>
      </c>
      <c r="C822">
        <v>2019</v>
      </c>
      <c r="D822">
        <v>624</v>
      </c>
      <c r="E822">
        <v>425</v>
      </c>
      <c r="F822">
        <v>37</v>
      </c>
      <c r="G822">
        <v>41</v>
      </c>
    </row>
    <row r="823" spans="1:7" x14ac:dyDescent="0.35">
      <c r="A823">
        <v>3131802</v>
      </c>
      <c r="B823" t="str">
        <f>VLOOKUP(A823,[1]SAEB!$A:$B,2,0)</f>
        <v>Itabirinha</v>
      </c>
      <c r="C823">
        <v>2019</v>
      </c>
      <c r="D823">
        <v>522</v>
      </c>
      <c r="E823">
        <v>0</v>
      </c>
      <c r="F823">
        <v>103</v>
      </c>
      <c r="G823">
        <v>0</v>
      </c>
    </row>
    <row r="824" spans="1:7" x14ac:dyDescent="0.35">
      <c r="A824">
        <v>3132107</v>
      </c>
      <c r="B824" t="str">
        <f>VLOOKUP(A824,[1]SAEB!$A:$B,2,0)</f>
        <v>Itacarambi</v>
      </c>
      <c r="C824">
        <v>2019</v>
      </c>
      <c r="D824">
        <v>934</v>
      </c>
      <c r="E824">
        <v>806</v>
      </c>
      <c r="F824">
        <v>98</v>
      </c>
      <c r="G824">
        <v>102</v>
      </c>
    </row>
    <row r="825" spans="1:7" x14ac:dyDescent="0.35">
      <c r="A825">
        <v>3132305</v>
      </c>
      <c r="B825" t="str">
        <f>VLOOKUP(A825,[1]SAEB!$A:$B,2,0)</f>
        <v>Itaipé</v>
      </c>
      <c r="C825">
        <v>2019</v>
      </c>
      <c r="D825">
        <v>304</v>
      </c>
      <c r="E825">
        <v>425</v>
      </c>
      <c r="F825">
        <v>389</v>
      </c>
      <c r="G825">
        <v>0</v>
      </c>
    </row>
    <row r="826" spans="1:7" x14ac:dyDescent="0.35">
      <c r="A826">
        <v>3132503</v>
      </c>
      <c r="B826" t="str">
        <f>VLOOKUP(A826,[1]SAEB!$A:$B,2,0)</f>
        <v>Itamarandiba</v>
      </c>
      <c r="C826">
        <v>2019</v>
      </c>
      <c r="D826">
        <v>1152</v>
      </c>
      <c r="E826">
        <v>238</v>
      </c>
      <c r="F826">
        <v>274</v>
      </c>
      <c r="G826">
        <v>71</v>
      </c>
    </row>
    <row r="827" spans="1:7" x14ac:dyDescent="0.35">
      <c r="A827">
        <v>3132701</v>
      </c>
      <c r="B827" t="str">
        <f>VLOOKUP(A827,[1]SAEB!$A:$B,2,0)</f>
        <v>Itambacuri</v>
      </c>
      <c r="C827">
        <v>2019</v>
      </c>
      <c r="D827">
        <v>157</v>
      </c>
      <c r="E827">
        <v>58</v>
      </c>
      <c r="F827">
        <v>389</v>
      </c>
      <c r="G827">
        <v>312</v>
      </c>
    </row>
    <row r="828" spans="1:7" x14ac:dyDescent="0.35">
      <c r="A828">
        <v>3133204</v>
      </c>
      <c r="B828" t="str">
        <f>VLOOKUP(A828,[1]SAEB!$A:$B,2,0)</f>
        <v>Itanhomi</v>
      </c>
      <c r="C828">
        <v>2019</v>
      </c>
      <c r="D828">
        <v>731</v>
      </c>
      <c r="E828">
        <v>0</v>
      </c>
      <c r="F828">
        <v>30</v>
      </c>
      <c r="G828">
        <v>0</v>
      </c>
    </row>
    <row r="829" spans="1:7" x14ac:dyDescent="0.35">
      <c r="A829">
        <v>3133303</v>
      </c>
      <c r="B829" t="str">
        <f>VLOOKUP(A829,[1]SAEB!$A:$B,2,0)</f>
        <v>Itaobim</v>
      </c>
      <c r="C829">
        <v>2019</v>
      </c>
      <c r="D829">
        <v>462</v>
      </c>
      <c r="E829">
        <v>142</v>
      </c>
      <c r="F829">
        <v>238</v>
      </c>
      <c r="G829">
        <v>113</v>
      </c>
    </row>
    <row r="830" spans="1:7" x14ac:dyDescent="0.35">
      <c r="A830">
        <v>3134004</v>
      </c>
      <c r="B830" t="str">
        <f>VLOOKUP(A830,[1]SAEB!$A:$B,2,0)</f>
        <v>Itinga</v>
      </c>
      <c r="C830">
        <v>2019</v>
      </c>
      <c r="D830">
        <v>222</v>
      </c>
      <c r="E830">
        <v>0</v>
      </c>
      <c r="F830">
        <v>308</v>
      </c>
      <c r="G830">
        <v>289</v>
      </c>
    </row>
    <row r="831" spans="1:7" x14ac:dyDescent="0.35">
      <c r="A831">
        <v>3134103</v>
      </c>
      <c r="B831" t="str">
        <f>VLOOKUP(A831,[1]SAEB!$A:$B,2,0)</f>
        <v>Itueta</v>
      </c>
      <c r="C831">
        <v>2019</v>
      </c>
      <c r="D831">
        <v>135</v>
      </c>
      <c r="E831">
        <v>106</v>
      </c>
      <c r="F831">
        <v>102</v>
      </c>
      <c r="G831">
        <v>63</v>
      </c>
    </row>
    <row r="832" spans="1:7" x14ac:dyDescent="0.35">
      <c r="A832">
        <v>3134707</v>
      </c>
      <c r="B832" t="str">
        <f>VLOOKUP(A832,[1]SAEB!$A:$B,2,0)</f>
        <v>Jacinto</v>
      </c>
      <c r="C832">
        <v>2019</v>
      </c>
      <c r="D832">
        <v>661</v>
      </c>
      <c r="E832">
        <v>0</v>
      </c>
      <c r="F832">
        <v>68</v>
      </c>
      <c r="G832">
        <v>21</v>
      </c>
    </row>
    <row r="833" spans="1:7" x14ac:dyDescent="0.35">
      <c r="A833">
        <v>3135050</v>
      </c>
      <c r="B833" t="str">
        <f>VLOOKUP(A833,[1]SAEB!$A:$B,2,0)</f>
        <v>Jaíba</v>
      </c>
      <c r="C833">
        <v>2019</v>
      </c>
      <c r="D833">
        <v>634</v>
      </c>
      <c r="E833">
        <v>0</v>
      </c>
      <c r="F833">
        <v>361</v>
      </c>
      <c r="G833">
        <v>247</v>
      </c>
    </row>
    <row r="834" spans="1:7" x14ac:dyDescent="0.35">
      <c r="A834">
        <v>3135100</v>
      </c>
      <c r="B834" t="str">
        <f>VLOOKUP(A834,[1]SAEB!$A:$B,2,0)</f>
        <v>Janaúba</v>
      </c>
      <c r="C834">
        <v>2019</v>
      </c>
      <c r="D834">
        <v>1498</v>
      </c>
      <c r="E834">
        <v>516</v>
      </c>
      <c r="F834">
        <v>169</v>
      </c>
      <c r="G834">
        <v>0</v>
      </c>
    </row>
    <row r="835" spans="1:7" x14ac:dyDescent="0.35">
      <c r="A835">
        <v>3135209</v>
      </c>
      <c r="B835" t="str">
        <f>VLOOKUP(A835,[1]SAEB!$A:$B,2,0)</f>
        <v>Januária</v>
      </c>
      <c r="C835">
        <v>2019</v>
      </c>
      <c r="D835">
        <v>624</v>
      </c>
      <c r="E835">
        <v>353</v>
      </c>
      <c r="F835">
        <v>805</v>
      </c>
      <c r="G835">
        <v>461</v>
      </c>
    </row>
    <row r="836" spans="1:7" x14ac:dyDescent="0.35">
      <c r="A836">
        <v>3135357</v>
      </c>
      <c r="B836" t="str">
        <f>VLOOKUP(A836,[1]SAEB!$A:$B,2,0)</f>
        <v>Japonvar</v>
      </c>
      <c r="C836">
        <v>2019</v>
      </c>
      <c r="D836">
        <v>125</v>
      </c>
      <c r="E836">
        <v>142</v>
      </c>
      <c r="F836">
        <v>181</v>
      </c>
      <c r="G836">
        <v>163</v>
      </c>
    </row>
    <row r="837" spans="1:7" x14ac:dyDescent="0.35">
      <c r="A837">
        <v>3135605</v>
      </c>
      <c r="B837" t="str">
        <f>VLOOKUP(A837,[1]SAEB!$A:$B,2,0)</f>
        <v>Jequitaí</v>
      </c>
      <c r="C837">
        <v>2019</v>
      </c>
      <c r="D837">
        <v>369</v>
      </c>
      <c r="E837">
        <v>0</v>
      </c>
      <c r="F837">
        <v>27</v>
      </c>
      <c r="G837">
        <v>0</v>
      </c>
    </row>
    <row r="838" spans="1:7" x14ac:dyDescent="0.35">
      <c r="A838">
        <v>3135803</v>
      </c>
      <c r="B838" t="str">
        <f>VLOOKUP(A838,[1]SAEB!$A:$B,2,0)</f>
        <v>Jequitinhonha</v>
      </c>
      <c r="C838">
        <v>2019</v>
      </c>
      <c r="D838">
        <v>809</v>
      </c>
      <c r="E838">
        <v>0</v>
      </c>
      <c r="F838">
        <v>215</v>
      </c>
      <c r="G838">
        <v>129</v>
      </c>
    </row>
    <row r="839" spans="1:7" x14ac:dyDescent="0.35">
      <c r="A839">
        <v>3136009</v>
      </c>
      <c r="B839" t="str">
        <f>VLOOKUP(A839,[1]SAEB!$A:$B,2,0)</f>
        <v>Joaíma</v>
      </c>
      <c r="C839">
        <v>2019</v>
      </c>
      <c r="D839">
        <v>703</v>
      </c>
      <c r="E839">
        <v>269</v>
      </c>
      <c r="F839">
        <v>228</v>
      </c>
      <c r="G839">
        <v>133</v>
      </c>
    </row>
    <row r="840" spans="1:7" x14ac:dyDescent="0.35">
      <c r="A840">
        <v>3136405</v>
      </c>
      <c r="B840" t="str">
        <f>VLOOKUP(A840,[1]SAEB!$A:$B,2,0)</f>
        <v>Joaquim Felício</v>
      </c>
      <c r="C840">
        <v>2019</v>
      </c>
      <c r="D840">
        <v>234</v>
      </c>
      <c r="E840">
        <v>259</v>
      </c>
    </row>
    <row r="841" spans="1:7" x14ac:dyDescent="0.35">
      <c r="A841">
        <v>3136553</v>
      </c>
      <c r="B841" t="str">
        <f>VLOOKUP(A841,[1]SAEB!$A:$B,2,0)</f>
        <v>José Raydan</v>
      </c>
      <c r="C841">
        <v>2019</v>
      </c>
      <c r="D841">
        <v>184</v>
      </c>
      <c r="E841">
        <v>0</v>
      </c>
      <c r="F841">
        <v>110</v>
      </c>
      <c r="G841">
        <v>0</v>
      </c>
    </row>
    <row r="842" spans="1:7" x14ac:dyDescent="0.35">
      <c r="A842">
        <v>3136801</v>
      </c>
      <c r="B842" t="str">
        <f>VLOOKUP(A842,[1]SAEB!$A:$B,2,0)</f>
        <v>Juramento</v>
      </c>
      <c r="C842">
        <v>2019</v>
      </c>
      <c r="D842">
        <v>203</v>
      </c>
      <c r="E842">
        <v>0</v>
      </c>
      <c r="F842">
        <v>55</v>
      </c>
      <c r="G842">
        <v>0</v>
      </c>
    </row>
    <row r="843" spans="1:7" x14ac:dyDescent="0.35">
      <c r="A843">
        <v>3136959</v>
      </c>
      <c r="B843" t="str">
        <f>VLOOKUP(A843,[1]SAEB!$A:$B,2,0)</f>
        <v>Juvenília</v>
      </c>
      <c r="C843">
        <v>2019</v>
      </c>
      <c r="D843">
        <v>290</v>
      </c>
      <c r="E843">
        <v>129</v>
      </c>
      <c r="F843">
        <v>36</v>
      </c>
      <c r="G843">
        <v>21</v>
      </c>
    </row>
    <row r="844" spans="1:7" x14ac:dyDescent="0.35">
      <c r="A844">
        <v>3137007</v>
      </c>
      <c r="B844" t="str">
        <f>VLOOKUP(A844,[1]SAEB!$A:$B,2,0)</f>
        <v>Ladainha</v>
      </c>
      <c r="C844">
        <v>2019</v>
      </c>
      <c r="D844">
        <v>0</v>
      </c>
      <c r="E844">
        <v>0</v>
      </c>
      <c r="F844">
        <v>544</v>
      </c>
      <c r="G844">
        <v>202</v>
      </c>
    </row>
    <row r="845" spans="1:7" x14ac:dyDescent="0.35">
      <c r="A845">
        <v>3137304</v>
      </c>
      <c r="B845" t="str">
        <f>VLOOKUP(A845,[1]SAEB!$A:$B,2,0)</f>
        <v>Lagoa dos Patos</v>
      </c>
      <c r="C845">
        <v>2019</v>
      </c>
      <c r="D845">
        <v>260</v>
      </c>
      <c r="E845">
        <v>0</v>
      </c>
    </row>
    <row r="846" spans="1:7" x14ac:dyDescent="0.35">
      <c r="A846">
        <v>3138104</v>
      </c>
      <c r="B846" t="str">
        <f>VLOOKUP(A846,[1]SAEB!$A:$B,2,0)</f>
        <v>Lassance</v>
      </c>
      <c r="C846">
        <v>2019</v>
      </c>
      <c r="D846">
        <v>172</v>
      </c>
      <c r="E846">
        <v>0</v>
      </c>
      <c r="F846">
        <v>151</v>
      </c>
      <c r="G846">
        <v>119</v>
      </c>
    </row>
    <row r="847" spans="1:7" x14ac:dyDescent="0.35">
      <c r="A847">
        <v>3138351</v>
      </c>
      <c r="B847" t="str">
        <f>VLOOKUP(A847,[1]SAEB!$A:$B,2,0)</f>
        <v>Leme do Prado</v>
      </c>
      <c r="C847">
        <v>2019</v>
      </c>
      <c r="D847">
        <v>20</v>
      </c>
      <c r="E847">
        <v>0</v>
      </c>
      <c r="F847">
        <v>147</v>
      </c>
      <c r="G847">
        <v>75</v>
      </c>
    </row>
    <row r="848" spans="1:7" x14ac:dyDescent="0.35">
      <c r="A848">
        <v>3138658</v>
      </c>
      <c r="B848" t="str">
        <f>VLOOKUP(A848,[1]SAEB!$A:$B,2,0)</f>
        <v>Lontra</v>
      </c>
      <c r="C848">
        <v>2019</v>
      </c>
      <c r="D848">
        <v>556</v>
      </c>
      <c r="E848">
        <v>209</v>
      </c>
      <c r="F848">
        <v>47</v>
      </c>
      <c r="G848">
        <v>0</v>
      </c>
    </row>
    <row r="849" spans="1:7" x14ac:dyDescent="0.35">
      <c r="A849">
        <v>3138906</v>
      </c>
      <c r="B849" t="str">
        <f>VLOOKUP(A849,[1]SAEB!$A:$B,2,0)</f>
        <v>Machacalis</v>
      </c>
      <c r="C849">
        <v>2019</v>
      </c>
      <c r="D849">
        <v>287</v>
      </c>
      <c r="E849">
        <v>0</v>
      </c>
      <c r="F849">
        <v>47</v>
      </c>
      <c r="G849">
        <v>0</v>
      </c>
    </row>
    <row r="850" spans="1:7" x14ac:dyDescent="0.35">
      <c r="A850">
        <v>3139201</v>
      </c>
      <c r="B850" t="str">
        <f>VLOOKUP(A850,[1]SAEB!$A:$B,2,0)</f>
        <v>Malacacheta</v>
      </c>
      <c r="C850">
        <v>2019</v>
      </c>
      <c r="D850">
        <v>153</v>
      </c>
      <c r="E850">
        <v>0</v>
      </c>
      <c r="F850">
        <v>165</v>
      </c>
      <c r="G850">
        <v>130</v>
      </c>
    </row>
    <row r="851" spans="1:7" x14ac:dyDescent="0.35">
      <c r="A851">
        <v>3139250</v>
      </c>
      <c r="B851" t="str">
        <f>VLOOKUP(A851,[1]SAEB!$A:$B,2,0)</f>
        <v>Mamonas</v>
      </c>
      <c r="C851">
        <v>2019</v>
      </c>
      <c r="D851">
        <v>297</v>
      </c>
      <c r="E851">
        <v>0</v>
      </c>
      <c r="F851">
        <v>20</v>
      </c>
      <c r="G851">
        <v>0</v>
      </c>
    </row>
    <row r="852" spans="1:7" x14ac:dyDescent="0.35">
      <c r="A852">
        <v>3139300</v>
      </c>
      <c r="B852" t="str">
        <f>VLOOKUP(A852,[1]SAEB!$A:$B,2,0)</f>
        <v>Manga</v>
      </c>
      <c r="C852">
        <v>2019</v>
      </c>
      <c r="D852">
        <v>524</v>
      </c>
      <c r="E852">
        <v>304</v>
      </c>
      <c r="F852">
        <v>304</v>
      </c>
      <c r="G852">
        <v>160</v>
      </c>
    </row>
    <row r="853" spans="1:7" x14ac:dyDescent="0.35">
      <c r="A853">
        <v>3139607</v>
      </c>
      <c r="B853" t="str">
        <f>VLOOKUP(A853,[1]SAEB!$A:$B,2,0)</f>
        <v>Mantena</v>
      </c>
      <c r="C853">
        <v>2019</v>
      </c>
      <c r="D853">
        <v>1449</v>
      </c>
      <c r="E853">
        <v>498</v>
      </c>
      <c r="F853">
        <v>179</v>
      </c>
      <c r="G853">
        <v>124</v>
      </c>
    </row>
    <row r="854" spans="1:7" x14ac:dyDescent="0.35">
      <c r="A854">
        <v>3140100</v>
      </c>
      <c r="B854" t="str">
        <f>VLOOKUP(A854,[1]SAEB!$A:$B,2,0)</f>
        <v>Marilac</v>
      </c>
      <c r="C854">
        <v>2019</v>
      </c>
      <c r="D854">
        <v>321</v>
      </c>
      <c r="E854">
        <v>0</v>
      </c>
    </row>
    <row r="855" spans="1:7" x14ac:dyDescent="0.35">
      <c r="A855">
        <v>3140605</v>
      </c>
      <c r="B855" t="str">
        <f>VLOOKUP(A855,[1]SAEB!$A:$B,2,0)</f>
        <v>Materlândia</v>
      </c>
      <c r="C855">
        <v>2019</v>
      </c>
      <c r="D855">
        <v>218</v>
      </c>
      <c r="E855">
        <v>0</v>
      </c>
      <c r="F855">
        <v>103</v>
      </c>
      <c r="G855">
        <v>39</v>
      </c>
    </row>
    <row r="856" spans="1:7" x14ac:dyDescent="0.35">
      <c r="A856">
        <v>3171501</v>
      </c>
      <c r="B856" t="str">
        <f>VLOOKUP(A856,[1]SAEB!$A:$B,2,0)</f>
        <v>Mathias Lobato</v>
      </c>
      <c r="C856">
        <v>2019</v>
      </c>
      <c r="D856">
        <v>264</v>
      </c>
      <c r="E856">
        <v>0</v>
      </c>
    </row>
    <row r="857" spans="1:7" x14ac:dyDescent="0.35">
      <c r="A857">
        <v>3140852</v>
      </c>
      <c r="B857" t="str">
        <f>VLOOKUP(A857,[1]SAEB!$A:$B,2,0)</f>
        <v>Matias Cardoso</v>
      </c>
      <c r="C857">
        <v>2019</v>
      </c>
      <c r="D857">
        <v>410</v>
      </c>
      <c r="E857">
        <v>299</v>
      </c>
      <c r="F857">
        <v>99</v>
      </c>
      <c r="G857">
        <v>0</v>
      </c>
    </row>
    <row r="858" spans="1:7" x14ac:dyDescent="0.35">
      <c r="A858">
        <v>3141009</v>
      </c>
      <c r="B858" t="str">
        <f>VLOOKUP(A858,[1]SAEB!$A:$B,2,0)</f>
        <v>Mato Verde</v>
      </c>
      <c r="C858">
        <v>2019</v>
      </c>
      <c r="D858">
        <v>295</v>
      </c>
      <c r="E858">
        <v>0</v>
      </c>
      <c r="F858">
        <v>83</v>
      </c>
      <c r="G858">
        <v>0</v>
      </c>
    </row>
    <row r="859" spans="1:7" x14ac:dyDescent="0.35">
      <c r="A859">
        <v>3141405</v>
      </c>
      <c r="B859" t="str">
        <f>VLOOKUP(A859,[1]SAEB!$A:$B,2,0)</f>
        <v>Medina</v>
      </c>
      <c r="C859">
        <v>2019</v>
      </c>
      <c r="D859">
        <v>602</v>
      </c>
      <c r="E859">
        <v>0</v>
      </c>
      <c r="F859">
        <v>175</v>
      </c>
      <c r="G859">
        <v>0</v>
      </c>
    </row>
    <row r="860" spans="1:7" x14ac:dyDescent="0.35">
      <c r="A860">
        <v>3141504</v>
      </c>
      <c r="B860" t="str">
        <f>VLOOKUP(A860,[1]SAEB!$A:$B,2,0)</f>
        <v>Mendes Pimentel</v>
      </c>
      <c r="C860">
        <v>2019</v>
      </c>
      <c r="D860">
        <v>225</v>
      </c>
      <c r="E860">
        <v>0</v>
      </c>
      <c r="F860">
        <v>93</v>
      </c>
      <c r="G860">
        <v>0</v>
      </c>
    </row>
    <row r="861" spans="1:7" x14ac:dyDescent="0.35">
      <c r="A861">
        <v>3141801</v>
      </c>
      <c r="B861" t="str">
        <f>VLOOKUP(A861,[1]SAEB!$A:$B,2,0)</f>
        <v>Minas Novas</v>
      </c>
      <c r="C861">
        <v>2019</v>
      </c>
      <c r="D861">
        <v>194</v>
      </c>
      <c r="E861">
        <v>234</v>
      </c>
      <c r="F861">
        <v>420</v>
      </c>
      <c r="G861">
        <v>152</v>
      </c>
    </row>
    <row r="862" spans="1:7" x14ac:dyDescent="0.35">
      <c r="A862">
        <v>3142007</v>
      </c>
      <c r="B862" t="str">
        <f>VLOOKUP(A862,[1]SAEB!$A:$B,2,0)</f>
        <v>Mirabela</v>
      </c>
      <c r="C862">
        <v>2019</v>
      </c>
      <c r="D862">
        <v>453</v>
      </c>
      <c r="E862">
        <v>0</v>
      </c>
      <c r="F862">
        <v>99</v>
      </c>
      <c r="G862">
        <v>97</v>
      </c>
    </row>
    <row r="863" spans="1:7" x14ac:dyDescent="0.35">
      <c r="A863">
        <v>3142254</v>
      </c>
      <c r="B863" t="str">
        <f>VLOOKUP(A863,[1]SAEB!$A:$B,2,0)</f>
        <v>Miravânia</v>
      </c>
      <c r="C863">
        <v>2019</v>
      </c>
      <c r="D863">
        <v>0</v>
      </c>
      <c r="E863">
        <v>0</v>
      </c>
      <c r="F863">
        <v>128</v>
      </c>
      <c r="G863">
        <v>158</v>
      </c>
    </row>
    <row r="864" spans="1:7" x14ac:dyDescent="0.35">
      <c r="A864">
        <v>3142502</v>
      </c>
      <c r="B864" t="str">
        <f>VLOOKUP(A864,[1]SAEB!$A:$B,2,0)</f>
        <v>Monjolos</v>
      </c>
      <c r="C864">
        <v>2019</v>
      </c>
      <c r="D864">
        <v>90</v>
      </c>
      <c r="E864">
        <v>0</v>
      </c>
      <c r="F864">
        <v>1</v>
      </c>
      <c r="G864">
        <v>0</v>
      </c>
    </row>
    <row r="865" spans="1:7" x14ac:dyDescent="0.35">
      <c r="A865">
        <v>3142700</v>
      </c>
      <c r="B865" t="str">
        <f>VLOOKUP(A865,[1]SAEB!$A:$B,2,0)</f>
        <v>Montalvânia</v>
      </c>
      <c r="C865">
        <v>2019</v>
      </c>
      <c r="D865">
        <v>219</v>
      </c>
      <c r="E865">
        <v>59</v>
      </c>
      <c r="F865">
        <v>152</v>
      </c>
      <c r="G865">
        <v>27</v>
      </c>
    </row>
    <row r="866" spans="1:7" x14ac:dyDescent="0.35">
      <c r="A866">
        <v>3143153</v>
      </c>
      <c r="B866" t="str">
        <f>VLOOKUP(A866,[1]SAEB!$A:$B,2,0)</f>
        <v>Monte Formoso</v>
      </c>
      <c r="C866">
        <v>2019</v>
      </c>
      <c r="D866">
        <v>179</v>
      </c>
      <c r="E866">
        <v>0</v>
      </c>
      <c r="F866">
        <v>145</v>
      </c>
      <c r="G866">
        <v>0</v>
      </c>
    </row>
    <row r="867" spans="1:7" x14ac:dyDescent="0.35">
      <c r="A867">
        <v>3143302</v>
      </c>
      <c r="B867" t="str">
        <f>VLOOKUP(A867,[1]SAEB!$A:$B,2,0)</f>
        <v>Montes Claros</v>
      </c>
      <c r="C867">
        <v>2019</v>
      </c>
      <c r="D867">
        <v>9365</v>
      </c>
      <c r="E867">
        <v>5626</v>
      </c>
      <c r="F867">
        <v>1333</v>
      </c>
      <c r="G867">
        <v>842</v>
      </c>
    </row>
    <row r="868" spans="1:7" x14ac:dyDescent="0.35">
      <c r="A868">
        <v>3143450</v>
      </c>
      <c r="B868" t="str">
        <f>VLOOKUP(A868,[1]SAEB!$A:$B,2,0)</f>
        <v>Montezuma</v>
      </c>
      <c r="C868">
        <v>2019</v>
      </c>
      <c r="D868">
        <v>258</v>
      </c>
      <c r="E868">
        <v>0</v>
      </c>
      <c r="F868">
        <v>132</v>
      </c>
      <c r="G868">
        <v>0</v>
      </c>
    </row>
    <row r="869" spans="1:7" x14ac:dyDescent="0.35">
      <c r="A869">
        <v>3143609</v>
      </c>
      <c r="B869" t="str">
        <f>VLOOKUP(A869,[1]SAEB!$A:$B,2,0)</f>
        <v>Morro da Garça</v>
      </c>
      <c r="C869">
        <v>2019</v>
      </c>
      <c r="D869">
        <v>147</v>
      </c>
      <c r="E869">
        <v>164</v>
      </c>
      <c r="F869">
        <v>17</v>
      </c>
      <c r="G869">
        <v>15</v>
      </c>
    </row>
    <row r="870" spans="1:7" x14ac:dyDescent="0.35">
      <c r="A870">
        <v>3144003</v>
      </c>
      <c r="B870" t="str">
        <f>VLOOKUP(A870,[1]SAEB!$A:$B,2,0)</f>
        <v>Mutum</v>
      </c>
      <c r="C870">
        <v>2019</v>
      </c>
      <c r="D870">
        <v>462</v>
      </c>
      <c r="E870">
        <v>0</v>
      </c>
      <c r="F870">
        <v>347</v>
      </c>
      <c r="G870">
        <v>114</v>
      </c>
    </row>
    <row r="871" spans="1:7" x14ac:dyDescent="0.35">
      <c r="A871">
        <v>3144201</v>
      </c>
      <c r="B871" t="str">
        <f>VLOOKUP(A871,[1]SAEB!$A:$B,2,0)</f>
        <v>Nacip Raydan</v>
      </c>
      <c r="C871">
        <v>2019</v>
      </c>
      <c r="D871">
        <v>162</v>
      </c>
      <c r="E871">
        <v>0</v>
      </c>
      <c r="F871">
        <v>8</v>
      </c>
      <c r="G871">
        <v>0</v>
      </c>
    </row>
    <row r="872" spans="1:7" x14ac:dyDescent="0.35">
      <c r="A872">
        <v>3144300</v>
      </c>
      <c r="B872" t="str">
        <f>VLOOKUP(A872,[1]SAEB!$A:$B,2,0)</f>
        <v>Nanuque</v>
      </c>
      <c r="C872">
        <v>2019</v>
      </c>
      <c r="D872">
        <v>422</v>
      </c>
      <c r="E872">
        <v>415</v>
      </c>
      <c r="F872">
        <v>129</v>
      </c>
      <c r="G872">
        <v>107</v>
      </c>
    </row>
    <row r="873" spans="1:7" x14ac:dyDescent="0.35">
      <c r="A873">
        <v>3144359</v>
      </c>
      <c r="B873" t="str">
        <f>VLOOKUP(A873,[1]SAEB!$A:$B,2,0)</f>
        <v>Naque</v>
      </c>
      <c r="C873">
        <v>2019</v>
      </c>
      <c r="D873">
        <v>507</v>
      </c>
      <c r="E873">
        <v>0</v>
      </c>
    </row>
    <row r="874" spans="1:7" x14ac:dyDescent="0.35">
      <c r="A874">
        <v>3144375</v>
      </c>
      <c r="B874" t="str">
        <f>VLOOKUP(A874,[1]SAEB!$A:$B,2,0)</f>
        <v>Natalândia</v>
      </c>
      <c r="C874">
        <v>2019</v>
      </c>
      <c r="D874">
        <v>249</v>
      </c>
      <c r="E874">
        <v>0</v>
      </c>
    </row>
    <row r="875" spans="1:7" x14ac:dyDescent="0.35">
      <c r="A875">
        <v>3144656</v>
      </c>
      <c r="B875" t="str">
        <f>VLOOKUP(A875,[1]SAEB!$A:$B,2,0)</f>
        <v>Ninheira</v>
      </c>
      <c r="C875">
        <v>2019</v>
      </c>
      <c r="D875">
        <v>331</v>
      </c>
      <c r="E875">
        <v>0</v>
      </c>
      <c r="F875">
        <v>265</v>
      </c>
      <c r="G875">
        <v>0</v>
      </c>
    </row>
    <row r="876" spans="1:7" x14ac:dyDescent="0.35">
      <c r="A876">
        <v>3144672</v>
      </c>
      <c r="B876" t="str">
        <f>VLOOKUP(A876,[1]SAEB!$A:$B,2,0)</f>
        <v>Nova Belém</v>
      </c>
      <c r="C876">
        <v>2019</v>
      </c>
      <c r="D876">
        <v>164</v>
      </c>
      <c r="E876">
        <v>0</v>
      </c>
      <c r="F876">
        <v>88</v>
      </c>
      <c r="G876">
        <v>0</v>
      </c>
    </row>
    <row r="877" spans="1:7" x14ac:dyDescent="0.35">
      <c r="A877">
        <v>3145059</v>
      </c>
      <c r="B877" t="str">
        <f>VLOOKUP(A877,[1]SAEB!$A:$B,2,0)</f>
        <v>Nova Porteirinha</v>
      </c>
      <c r="C877">
        <v>2019</v>
      </c>
      <c r="D877">
        <v>204</v>
      </c>
      <c r="E877">
        <v>54</v>
      </c>
      <c r="F877">
        <v>143</v>
      </c>
      <c r="G877">
        <v>0</v>
      </c>
    </row>
    <row r="878" spans="1:7" x14ac:dyDescent="0.35">
      <c r="A878">
        <v>3145356</v>
      </c>
      <c r="B878" t="str">
        <f>VLOOKUP(A878,[1]SAEB!$A:$B,2,0)</f>
        <v>Novo Oriente de Minas</v>
      </c>
      <c r="C878">
        <v>2019</v>
      </c>
      <c r="D878">
        <v>225</v>
      </c>
      <c r="E878">
        <v>0</v>
      </c>
      <c r="F878">
        <v>273</v>
      </c>
      <c r="G878">
        <v>87</v>
      </c>
    </row>
    <row r="879" spans="1:7" x14ac:dyDescent="0.35">
      <c r="A879">
        <v>3145372</v>
      </c>
      <c r="B879" t="str">
        <f>VLOOKUP(A879,[1]SAEB!$A:$B,2,0)</f>
        <v>Novorizonte</v>
      </c>
      <c r="C879">
        <v>2019</v>
      </c>
      <c r="D879">
        <v>0</v>
      </c>
      <c r="E879">
        <v>0</v>
      </c>
      <c r="F879">
        <v>305</v>
      </c>
      <c r="G879">
        <v>93</v>
      </c>
    </row>
    <row r="880" spans="1:7" x14ac:dyDescent="0.35">
      <c r="A880">
        <v>3145455</v>
      </c>
      <c r="B880" t="str">
        <f>VLOOKUP(A880,[1]SAEB!$A:$B,2,0)</f>
        <v>Olhos-d'Água</v>
      </c>
      <c r="C880">
        <v>2019</v>
      </c>
      <c r="D880">
        <v>345</v>
      </c>
      <c r="E880">
        <v>0</v>
      </c>
      <c r="F880">
        <v>78</v>
      </c>
      <c r="G880">
        <v>0</v>
      </c>
    </row>
    <row r="881" spans="1:7" x14ac:dyDescent="0.35">
      <c r="A881">
        <v>3146305</v>
      </c>
      <c r="B881" t="str">
        <f>VLOOKUP(A881,[1]SAEB!$A:$B,2,0)</f>
        <v>Padre Paraíso</v>
      </c>
      <c r="C881">
        <v>2019</v>
      </c>
      <c r="D881">
        <v>376</v>
      </c>
      <c r="E881">
        <v>0</v>
      </c>
      <c r="F881">
        <v>384</v>
      </c>
      <c r="G881">
        <v>432</v>
      </c>
    </row>
    <row r="882" spans="1:7" x14ac:dyDescent="0.35">
      <c r="A882">
        <v>3146552</v>
      </c>
      <c r="B882" t="str">
        <f>VLOOKUP(A882,[1]SAEB!$A:$B,2,0)</f>
        <v>Pai Pedro</v>
      </c>
      <c r="C882">
        <v>2019</v>
      </c>
      <c r="D882">
        <v>285</v>
      </c>
      <c r="E882">
        <v>0</v>
      </c>
      <c r="F882">
        <v>155</v>
      </c>
      <c r="G882">
        <v>154</v>
      </c>
    </row>
    <row r="883" spans="1:7" x14ac:dyDescent="0.35">
      <c r="A883">
        <v>3146750</v>
      </c>
      <c r="B883" t="str">
        <f>VLOOKUP(A883,[1]SAEB!$A:$B,2,0)</f>
        <v>Palmópolis</v>
      </c>
      <c r="C883">
        <v>2019</v>
      </c>
      <c r="D883">
        <v>361</v>
      </c>
      <c r="E883">
        <v>31</v>
      </c>
      <c r="F883">
        <v>10</v>
      </c>
      <c r="G883">
        <v>0</v>
      </c>
    </row>
    <row r="884" spans="1:7" x14ac:dyDescent="0.35">
      <c r="A884">
        <v>3147956</v>
      </c>
      <c r="B884" t="str">
        <f>VLOOKUP(A884,[1]SAEB!$A:$B,2,0)</f>
        <v>Patis</v>
      </c>
      <c r="C884">
        <v>2019</v>
      </c>
      <c r="D884">
        <v>183</v>
      </c>
      <c r="E884">
        <v>123</v>
      </c>
      <c r="F884">
        <v>75</v>
      </c>
      <c r="G884">
        <v>87</v>
      </c>
    </row>
    <row r="885" spans="1:7" x14ac:dyDescent="0.35">
      <c r="A885">
        <v>3148608</v>
      </c>
      <c r="B885" t="str">
        <f>VLOOKUP(A885,[1]SAEB!$A:$B,2,0)</f>
        <v>Peçanha</v>
      </c>
      <c r="C885">
        <v>2019</v>
      </c>
      <c r="D885">
        <v>0</v>
      </c>
      <c r="E885">
        <v>0</v>
      </c>
      <c r="F885">
        <v>376</v>
      </c>
      <c r="G885">
        <v>309</v>
      </c>
    </row>
    <row r="886" spans="1:7" x14ac:dyDescent="0.35">
      <c r="A886">
        <v>3148707</v>
      </c>
      <c r="B886" t="str">
        <f>VLOOKUP(A886,[1]SAEB!$A:$B,2,0)</f>
        <v>Pedra Azul</v>
      </c>
      <c r="C886">
        <v>2019</v>
      </c>
      <c r="D886">
        <v>1312</v>
      </c>
      <c r="E886">
        <v>138</v>
      </c>
      <c r="F886">
        <v>78</v>
      </c>
      <c r="G886">
        <v>0</v>
      </c>
    </row>
    <row r="887" spans="1:7" x14ac:dyDescent="0.35">
      <c r="A887">
        <v>3149952</v>
      </c>
      <c r="B887" t="str">
        <f>VLOOKUP(A887,[1]SAEB!$A:$B,2,0)</f>
        <v>Periquito</v>
      </c>
      <c r="C887">
        <v>2019</v>
      </c>
      <c r="D887">
        <v>540</v>
      </c>
      <c r="E887">
        <v>205</v>
      </c>
      <c r="F887">
        <v>0</v>
      </c>
      <c r="G887">
        <v>0</v>
      </c>
    </row>
    <row r="888" spans="1:7" x14ac:dyDescent="0.35">
      <c r="A888">
        <v>3150158</v>
      </c>
      <c r="B888" t="str">
        <f>VLOOKUP(A888,[1]SAEB!$A:$B,2,0)</f>
        <v>Piedade de Caratinga</v>
      </c>
      <c r="C888">
        <v>2019</v>
      </c>
      <c r="D888">
        <v>615</v>
      </c>
      <c r="E888">
        <v>0</v>
      </c>
      <c r="F888">
        <v>76</v>
      </c>
      <c r="G888">
        <v>0</v>
      </c>
    </row>
    <row r="889" spans="1:7" x14ac:dyDescent="0.35">
      <c r="A889">
        <v>3150570</v>
      </c>
      <c r="B889" t="str">
        <f>VLOOKUP(A889,[1]SAEB!$A:$B,2,0)</f>
        <v>Pintópolis</v>
      </c>
      <c r="C889">
        <v>2019</v>
      </c>
      <c r="D889">
        <v>335</v>
      </c>
      <c r="E889">
        <v>0</v>
      </c>
      <c r="F889">
        <v>105</v>
      </c>
      <c r="G889">
        <v>0</v>
      </c>
    </row>
    <row r="890" spans="1:7" x14ac:dyDescent="0.35">
      <c r="A890">
        <v>3151206</v>
      </c>
      <c r="B890" t="str">
        <f>VLOOKUP(A890,[1]SAEB!$A:$B,2,0)</f>
        <v>Pirapora</v>
      </c>
      <c r="C890">
        <v>2019</v>
      </c>
      <c r="D890">
        <v>2813</v>
      </c>
      <c r="E890">
        <v>109</v>
      </c>
    </row>
    <row r="891" spans="1:7" x14ac:dyDescent="0.35">
      <c r="A891">
        <v>3152170</v>
      </c>
      <c r="B891" t="str">
        <f>VLOOKUP(A891,[1]SAEB!$A:$B,2,0)</f>
        <v>Ponto dos Volantes</v>
      </c>
      <c r="C891">
        <v>2019</v>
      </c>
      <c r="D891">
        <v>465</v>
      </c>
      <c r="E891">
        <v>291</v>
      </c>
      <c r="F891">
        <v>397</v>
      </c>
      <c r="G891">
        <v>388</v>
      </c>
    </row>
    <row r="892" spans="1:7" x14ac:dyDescent="0.35">
      <c r="A892">
        <v>3152402</v>
      </c>
      <c r="B892" t="str">
        <f>VLOOKUP(A892,[1]SAEB!$A:$B,2,0)</f>
        <v>Poté</v>
      </c>
      <c r="C892">
        <v>2019</v>
      </c>
      <c r="D892">
        <v>595</v>
      </c>
      <c r="E892">
        <v>271</v>
      </c>
      <c r="F892">
        <v>83</v>
      </c>
      <c r="G892">
        <v>25</v>
      </c>
    </row>
    <row r="893" spans="1:7" x14ac:dyDescent="0.35">
      <c r="A893">
        <v>3153301</v>
      </c>
      <c r="B893" t="str">
        <f>VLOOKUP(A893,[1]SAEB!$A:$B,2,0)</f>
        <v>Presidente Kubitschek</v>
      </c>
      <c r="C893">
        <v>2019</v>
      </c>
      <c r="D893">
        <v>288</v>
      </c>
      <c r="E893">
        <v>0</v>
      </c>
    </row>
    <row r="894" spans="1:7" x14ac:dyDescent="0.35">
      <c r="A894">
        <v>3154309</v>
      </c>
      <c r="B894" t="str">
        <f>VLOOKUP(A894,[1]SAEB!$A:$B,2,0)</f>
        <v>Resplendor</v>
      </c>
      <c r="C894">
        <v>2019</v>
      </c>
      <c r="D894">
        <v>947</v>
      </c>
      <c r="E894">
        <v>576</v>
      </c>
    </row>
    <row r="895" spans="1:7" x14ac:dyDescent="0.35">
      <c r="A895">
        <v>3155108</v>
      </c>
      <c r="B895" t="str">
        <f>VLOOKUP(A895,[1]SAEB!$A:$B,2,0)</f>
        <v>Rio do Prado</v>
      </c>
      <c r="C895">
        <v>2019</v>
      </c>
      <c r="D895">
        <v>0</v>
      </c>
      <c r="E895">
        <v>0</v>
      </c>
      <c r="F895">
        <v>130</v>
      </c>
      <c r="G895">
        <v>141</v>
      </c>
    </row>
    <row r="896" spans="1:7" x14ac:dyDescent="0.35">
      <c r="A896">
        <v>3155603</v>
      </c>
      <c r="B896" t="str">
        <f>VLOOKUP(A896,[1]SAEB!$A:$B,2,0)</f>
        <v>Rio Pardo de Minas</v>
      </c>
      <c r="C896">
        <v>2019</v>
      </c>
      <c r="D896">
        <v>689</v>
      </c>
      <c r="E896">
        <v>286</v>
      </c>
      <c r="F896">
        <v>497</v>
      </c>
      <c r="G896">
        <v>413</v>
      </c>
    </row>
    <row r="897" spans="1:7" x14ac:dyDescent="0.35">
      <c r="A897">
        <v>3156502</v>
      </c>
      <c r="B897" t="str">
        <f>VLOOKUP(A897,[1]SAEB!$A:$B,2,0)</f>
        <v>Rubelita</v>
      </c>
      <c r="C897">
        <v>2019</v>
      </c>
      <c r="D897">
        <v>130</v>
      </c>
      <c r="E897">
        <v>0</v>
      </c>
      <c r="F897">
        <v>117</v>
      </c>
      <c r="G897">
        <v>0</v>
      </c>
    </row>
    <row r="898" spans="1:7" x14ac:dyDescent="0.35">
      <c r="A898">
        <v>3156601</v>
      </c>
      <c r="B898" t="str">
        <f>VLOOKUP(A898,[1]SAEB!$A:$B,2,0)</f>
        <v>Rubim</v>
      </c>
      <c r="C898">
        <v>2019</v>
      </c>
      <c r="D898">
        <v>479</v>
      </c>
      <c r="E898">
        <v>434</v>
      </c>
      <c r="F898">
        <v>88</v>
      </c>
      <c r="G898">
        <v>0</v>
      </c>
    </row>
    <row r="899" spans="1:7" x14ac:dyDescent="0.35">
      <c r="A899">
        <v>3156809</v>
      </c>
      <c r="B899" t="str">
        <f>VLOOKUP(A899,[1]SAEB!$A:$B,2,0)</f>
        <v>Sabinópolis</v>
      </c>
      <c r="C899">
        <v>2019</v>
      </c>
      <c r="D899">
        <v>255</v>
      </c>
      <c r="E899">
        <v>0</v>
      </c>
      <c r="F899">
        <v>139</v>
      </c>
      <c r="G899">
        <v>0</v>
      </c>
    </row>
    <row r="900" spans="1:7" x14ac:dyDescent="0.35">
      <c r="A900">
        <v>3157005</v>
      </c>
      <c r="B900" t="str">
        <f>VLOOKUP(A900,[1]SAEB!$A:$B,2,0)</f>
        <v>Salinas</v>
      </c>
      <c r="C900">
        <v>2019</v>
      </c>
      <c r="D900">
        <v>551</v>
      </c>
      <c r="E900">
        <v>0</v>
      </c>
      <c r="F900">
        <v>190</v>
      </c>
      <c r="G900">
        <v>82</v>
      </c>
    </row>
    <row r="901" spans="1:7" x14ac:dyDescent="0.35">
      <c r="A901">
        <v>3157104</v>
      </c>
      <c r="B901" t="str">
        <f>VLOOKUP(A901,[1]SAEB!$A:$B,2,0)</f>
        <v>Salto da Divisa</v>
      </c>
      <c r="C901">
        <v>2019</v>
      </c>
      <c r="D901">
        <v>460</v>
      </c>
      <c r="E901">
        <v>0</v>
      </c>
      <c r="F901">
        <v>25</v>
      </c>
      <c r="G901">
        <v>0</v>
      </c>
    </row>
    <row r="902" spans="1:7" x14ac:dyDescent="0.35">
      <c r="A902">
        <v>3157252</v>
      </c>
      <c r="B902" t="str">
        <f>VLOOKUP(A902,[1]SAEB!$A:$B,2,0)</f>
        <v>Santa Bárbara do Leste</v>
      </c>
      <c r="C902">
        <v>2019</v>
      </c>
      <c r="D902">
        <v>104</v>
      </c>
      <c r="E902">
        <v>179</v>
      </c>
      <c r="F902">
        <v>161</v>
      </c>
      <c r="G902">
        <v>115</v>
      </c>
    </row>
    <row r="903" spans="1:7" x14ac:dyDescent="0.35">
      <c r="A903">
        <v>3157377</v>
      </c>
      <c r="B903" t="str">
        <f>VLOOKUP(A903,[1]SAEB!$A:$B,2,0)</f>
        <v>Santa Cruz de Salinas</v>
      </c>
      <c r="C903">
        <v>2019</v>
      </c>
      <c r="D903">
        <v>172</v>
      </c>
      <c r="E903">
        <v>0</v>
      </c>
      <c r="F903">
        <v>121</v>
      </c>
      <c r="G903">
        <v>29</v>
      </c>
    </row>
    <row r="904" spans="1:7" x14ac:dyDescent="0.35">
      <c r="A904">
        <v>3157500</v>
      </c>
      <c r="B904" t="str">
        <f>VLOOKUP(A904,[1]SAEB!$A:$B,2,0)</f>
        <v>Santa Efigênia de Minas</v>
      </c>
      <c r="C904">
        <v>2019</v>
      </c>
      <c r="D904">
        <v>257</v>
      </c>
      <c r="E904">
        <v>0</v>
      </c>
      <c r="F904">
        <v>56</v>
      </c>
      <c r="G904">
        <v>0</v>
      </c>
    </row>
    <row r="905" spans="1:7" x14ac:dyDescent="0.35">
      <c r="A905">
        <v>3157658</v>
      </c>
      <c r="B905" t="str">
        <f>VLOOKUP(A905,[1]SAEB!$A:$B,2,0)</f>
        <v>Santa Helena de Minas</v>
      </c>
      <c r="C905">
        <v>2019</v>
      </c>
      <c r="D905">
        <v>167</v>
      </c>
      <c r="E905">
        <v>0</v>
      </c>
      <c r="F905">
        <v>58</v>
      </c>
      <c r="G905">
        <v>46</v>
      </c>
    </row>
    <row r="906" spans="1:7" x14ac:dyDescent="0.35">
      <c r="A906">
        <v>3158201</v>
      </c>
      <c r="B906" t="str">
        <f>VLOOKUP(A906,[1]SAEB!$A:$B,2,0)</f>
        <v>Santa Maria do Suaçuí</v>
      </c>
      <c r="C906">
        <v>2019</v>
      </c>
      <c r="D906">
        <v>332</v>
      </c>
      <c r="E906">
        <v>15</v>
      </c>
      <c r="F906">
        <v>51</v>
      </c>
      <c r="G906">
        <v>0</v>
      </c>
    </row>
    <row r="907" spans="1:7" x14ac:dyDescent="0.35">
      <c r="A907">
        <v>3159357</v>
      </c>
      <c r="B907" t="str">
        <f>VLOOKUP(A907,[1]SAEB!$A:$B,2,0)</f>
        <v>Santa Rita de Minas</v>
      </c>
      <c r="C907">
        <v>2019</v>
      </c>
      <c r="D907">
        <v>422</v>
      </c>
      <c r="E907">
        <v>0</v>
      </c>
      <c r="F907">
        <v>39</v>
      </c>
      <c r="G907">
        <v>0</v>
      </c>
    </row>
    <row r="908" spans="1:7" x14ac:dyDescent="0.35">
      <c r="A908">
        <v>3159506</v>
      </c>
      <c r="B908" t="str">
        <f>VLOOKUP(A908,[1]SAEB!$A:$B,2,0)</f>
        <v>Santa Rita do Itueto</v>
      </c>
      <c r="C908">
        <v>2019</v>
      </c>
      <c r="D908">
        <v>145</v>
      </c>
      <c r="E908">
        <v>0</v>
      </c>
      <c r="F908">
        <v>168</v>
      </c>
      <c r="G908">
        <v>94</v>
      </c>
    </row>
    <row r="909" spans="1:7" x14ac:dyDescent="0.35">
      <c r="A909">
        <v>3160454</v>
      </c>
      <c r="B909" t="str">
        <f>VLOOKUP(A909,[1]SAEB!$A:$B,2,0)</f>
        <v>Santo Antônio do Retiro</v>
      </c>
      <c r="C909">
        <v>2019</v>
      </c>
      <c r="D909">
        <v>281</v>
      </c>
      <c r="E909">
        <v>282</v>
      </c>
      <c r="F909">
        <v>166</v>
      </c>
      <c r="G909">
        <v>152</v>
      </c>
    </row>
    <row r="910" spans="1:7" x14ac:dyDescent="0.35">
      <c r="A910">
        <v>3160603</v>
      </c>
      <c r="B910" t="str">
        <f>VLOOKUP(A910,[1]SAEB!$A:$B,2,0)</f>
        <v>Santo Hipólito</v>
      </c>
      <c r="C910">
        <v>2019</v>
      </c>
      <c r="D910">
        <v>162</v>
      </c>
      <c r="E910">
        <v>0</v>
      </c>
      <c r="F910">
        <v>8</v>
      </c>
      <c r="G910">
        <v>0</v>
      </c>
    </row>
    <row r="911" spans="1:7" x14ac:dyDescent="0.35">
      <c r="A911">
        <v>3160959</v>
      </c>
      <c r="B911" t="str">
        <f>VLOOKUP(A911,[1]SAEB!$A:$B,2,0)</f>
        <v>São Domingos das Dores</v>
      </c>
      <c r="C911">
        <v>2019</v>
      </c>
      <c r="D911">
        <v>306</v>
      </c>
      <c r="E911">
        <v>0</v>
      </c>
      <c r="F911">
        <v>172</v>
      </c>
      <c r="G911">
        <v>193</v>
      </c>
    </row>
    <row r="912" spans="1:7" x14ac:dyDescent="0.35">
      <c r="A912">
        <v>3161601</v>
      </c>
      <c r="B912" t="str">
        <f>VLOOKUP(A912,[1]SAEB!$A:$B,2,0)</f>
        <v>São Geraldo da Piedade</v>
      </c>
      <c r="C912">
        <v>2019</v>
      </c>
      <c r="D912">
        <v>114</v>
      </c>
      <c r="E912">
        <v>0</v>
      </c>
      <c r="F912">
        <v>161</v>
      </c>
      <c r="G912">
        <v>78</v>
      </c>
    </row>
    <row r="913" spans="1:7" x14ac:dyDescent="0.35">
      <c r="A913">
        <v>3125507</v>
      </c>
      <c r="B913" t="str">
        <f>VLOOKUP(A913,[1]SAEB!$A:$B,2,0)</f>
        <v>São Gonçalo do Rio Preto</v>
      </c>
      <c r="C913">
        <v>2019</v>
      </c>
      <c r="D913">
        <v>193</v>
      </c>
      <c r="E913">
        <v>0</v>
      </c>
    </row>
    <row r="914" spans="1:7" x14ac:dyDescent="0.35">
      <c r="A914">
        <v>3162252</v>
      </c>
      <c r="B914" t="str">
        <f>VLOOKUP(A914,[1]SAEB!$A:$B,2,0)</f>
        <v>São João da Lagoa</v>
      </c>
      <c r="C914">
        <v>2019</v>
      </c>
      <c r="D914">
        <v>255</v>
      </c>
      <c r="E914">
        <v>0</v>
      </c>
      <c r="F914">
        <v>58</v>
      </c>
      <c r="G914">
        <v>52</v>
      </c>
    </row>
    <row r="915" spans="1:7" x14ac:dyDescent="0.35">
      <c r="A915">
        <v>3162401</v>
      </c>
      <c r="B915" t="str">
        <f>VLOOKUP(A915,[1]SAEB!$A:$B,2,0)</f>
        <v>São João da Ponte</v>
      </c>
      <c r="C915">
        <v>2019</v>
      </c>
      <c r="D915">
        <v>307</v>
      </c>
      <c r="E915">
        <v>331</v>
      </c>
      <c r="F915">
        <v>830</v>
      </c>
      <c r="G915">
        <v>653</v>
      </c>
    </row>
    <row r="916" spans="1:7" x14ac:dyDescent="0.35">
      <c r="A916">
        <v>3162575</v>
      </c>
      <c r="B916" t="str">
        <f>VLOOKUP(A916,[1]SAEB!$A:$B,2,0)</f>
        <v>São João do Manteninha</v>
      </c>
      <c r="C916">
        <v>2019</v>
      </c>
      <c r="D916">
        <v>227</v>
      </c>
      <c r="E916">
        <v>0</v>
      </c>
      <c r="F916">
        <v>126</v>
      </c>
      <c r="G916">
        <v>0</v>
      </c>
    </row>
    <row r="917" spans="1:7" x14ac:dyDescent="0.35">
      <c r="A917">
        <v>3162807</v>
      </c>
      <c r="B917" t="str">
        <f>VLOOKUP(A917,[1]SAEB!$A:$B,2,0)</f>
        <v>São João Evangelista</v>
      </c>
      <c r="C917">
        <v>2019</v>
      </c>
      <c r="D917">
        <v>848</v>
      </c>
      <c r="E917">
        <v>0</v>
      </c>
      <c r="F917">
        <v>121</v>
      </c>
      <c r="G917">
        <v>65</v>
      </c>
    </row>
    <row r="918" spans="1:7" x14ac:dyDescent="0.35">
      <c r="A918">
        <v>3163508</v>
      </c>
      <c r="B918" t="str">
        <f>VLOOKUP(A918,[1]SAEB!$A:$B,2,0)</f>
        <v>São José do Jacuri</v>
      </c>
      <c r="C918">
        <v>2019</v>
      </c>
      <c r="F918">
        <v>146</v>
      </c>
      <c r="G918">
        <v>79</v>
      </c>
    </row>
    <row r="919" spans="1:7" x14ac:dyDescent="0.35">
      <c r="A919">
        <v>3164100</v>
      </c>
      <c r="B919" t="str">
        <f>VLOOKUP(A919,[1]SAEB!$A:$B,2,0)</f>
        <v>São Pedro do Suaçuí</v>
      </c>
      <c r="C919">
        <v>2019</v>
      </c>
      <c r="D919">
        <v>222</v>
      </c>
      <c r="E919">
        <v>0</v>
      </c>
      <c r="F919">
        <v>58</v>
      </c>
      <c r="G919">
        <v>0</v>
      </c>
    </row>
    <row r="920" spans="1:7" x14ac:dyDescent="0.35">
      <c r="A920">
        <v>3164472</v>
      </c>
      <c r="B920" t="str">
        <f>VLOOKUP(A920,[1]SAEB!$A:$B,2,0)</f>
        <v>São Sebastião do Anta</v>
      </c>
      <c r="C920">
        <v>2019</v>
      </c>
      <c r="D920">
        <v>469</v>
      </c>
      <c r="E920">
        <v>230</v>
      </c>
      <c r="F920">
        <v>8</v>
      </c>
      <c r="G920">
        <v>0</v>
      </c>
    </row>
    <row r="921" spans="1:7" x14ac:dyDescent="0.35">
      <c r="A921">
        <v>3165503</v>
      </c>
      <c r="B921" t="str">
        <f>VLOOKUP(A921,[1]SAEB!$A:$B,2,0)</f>
        <v>Sardoá</v>
      </c>
      <c r="C921">
        <v>2019</v>
      </c>
      <c r="D921">
        <v>186</v>
      </c>
      <c r="E921">
        <v>0</v>
      </c>
      <c r="F921">
        <v>136</v>
      </c>
      <c r="G921">
        <v>99</v>
      </c>
    </row>
    <row r="922" spans="1:7" x14ac:dyDescent="0.35">
      <c r="A922">
        <v>3165909</v>
      </c>
      <c r="B922" t="str">
        <f>VLOOKUP(A922,[1]SAEB!$A:$B,2,0)</f>
        <v>Senador Modestino Gonçalves</v>
      </c>
      <c r="C922">
        <v>2019</v>
      </c>
      <c r="D922">
        <v>180</v>
      </c>
      <c r="E922">
        <v>0</v>
      </c>
      <c r="F922">
        <v>67</v>
      </c>
      <c r="G922">
        <v>0</v>
      </c>
    </row>
    <row r="923" spans="1:7" x14ac:dyDescent="0.35">
      <c r="A923">
        <v>3166105</v>
      </c>
      <c r="B923" t="str">
        <f>VLOOKUP(A923,[1]SAEB!$A:$B,2,0)</f>
        <v>Senhora do Porto</v>
      </c>
      <c r="C923">
        <v>2019</v>
      </c>
      <c r="D923">
        <v>227</v>
      </c>
      <c r="E923">
        <v>0</v>
      </c>
      <c r="F923">
        <v>14</v>
      </c>
      <c r="G923">
        <v>0</v>
      </c>
    </row>
    <row r="924" spans="1:7" x14ac:dyDescent="0.35">
      <c r="A924">
        <v>3166709</v>
      </c>
      <c r="B924" t="str">
        <f>VLOOKUP(A924,[1]SAEB!$A:$B,2,0)</f>
        <v>Serra dos Aimorés</v>
      </c>
      <c r="C924">
        <v>2019</v>
      </c>
      <c r="D924">
        <v>204</v>
      </c>
      <c r="E924">
        <v>0</v>
      </c>
      <c r="F924">
        <v>97</v>
      </c>
      <c r="G924">
        <v>0</v>
      </c>
    </row>
    <row r="925" spans="1:7" x14ac:dyDescent="0.35">
      <c r="A925">
        <v>3166956</v>
      </c>
      <c r="B925" t="str">
        <f>VLOOKUP(A925,[1]SAEB!$A:$B,2,0)</f>
        <v>Serranópolis de Minas</v>
      </c>
      <c r="C925">
        <v>2019</v>
      </c>
      <c r="D925">
        <v>135</v>
      </c>
      <c r="E925">
        <v>0</v>
      </c>
      <c r="F925">
        <v>154</v>
      </c>
      <c r="G925">
        <v>114</v>
      </c>
    </row>
    <row r="926" spans="1:7" x14ac:dyDescent="0.35">
      <c r="A926">
        <v>3168002</v>
      </c>
      <c r="B926" t="str">
        <f>VLOOKUP(A926,[1]SAEB!$A:$B,2,0)</f>
        <v>Taiobeiras</v>
      </c>
      <c r="C926">
        <v>2019</v>
      </c>
      <c r="D926">
        <v>930</v>
      </c>
      <c r="E926">
        <v>182</v>
      </c>
      <c r="F926">
        <v>94</v>
      </c>
      <c r="G926">
        <v>105</v>
      </c>
    </row>
    <row r="927" spans="1:7" x14ac:dyDescent="0.35">
      <c r="A927">
        <v>3168051</v>
      </c>
      <c r="B927" t="str">
        <f>VLOOKUP(A927,[1]SAEB!$A:$B,2,0)</f>
        <v>Taparuba</v>
      </c>
      <c r="C927">
        <v>2019</v>
      </c>
      <c r="D927">
        <v>200</v>
      </c>
      <c r="E927">
        <v>36</v>
      </c>
      <c r="F927">
        <v>35</v>
      </c>
      <c r="G927">
        <v>0</v>
      </c>
    </row>
    <row r="928" spans="1:7" x14ac:dyDescent="0.35">
      <c r="A928">
        <v>3168408</v>
      </c>
      <c r="B928" t="str">
        <f>VLOOKUP(A928,[1]SAEB!$A:$B,2,0)</f>
        <v>Tarumirim</v>
      </c>
      <c r="C928">
        <v>2019</v>
      </c>
      <c r="D928">
        <v>188</v>
      </c>
      <c r="E928">
        <v>59</v>
      </c>
      <c r="F928">
        <v>20</v>
      </c>
      <c r="G928">
        <v>13</v>
      </c>
    </row>
    <row r="929" spans="1:7" x14ac:dyDescent="0.35">
      <c r="A929">
        <v>3168606</v>
      </c>
      <c r="B929" t="str">
        <f>VLOOKUP(A929,[1]SAEB!$A:$B,2,0)</f>
        <v>Teófilo Otoni</v>
      </c>
      <c r="C929">
        <v>2019</v>
      </c>
      <c r="D929">
        <v>3130</v>
      </c>
      <c r="E929">
        <v>1662</v>
      </c>
      <c r="F929">
        <v>816</v>
      </c>
      <c r="G929">
        <v>223</v>
      </c>
    </row>
    <row r="930" spans="1:7" x14ac:dyDescent="0.35">
      <c r="A930">
        <v>3169505</v>
      </c>
      <c r="B930" t="str">
        <f>VLOOKUP(A930,[1]SAEB!$A:$B,2,0)</f>
        <v>Tumiritinga</v>
      </c>
      <c r="C930">
        <v>2019</v>
      </c>
      <c r="D930">
        <v>419</v>
      </c>
      <c r="E930">
        <v>0</v>
      </c>
      <c r="F930">
        <v>11</v>
      </c>
      <c r="G930">
        <v>0</v>
      </c>
    </row>
    <row r="931" spans="1:7" x14ac:dyDescent="0.35">
      <c r="A931">
        <v>3169703</v>
      </c>
      <c r="B931" t="str">
        <f>VLOOKUP(A931,[1]SAEB!$A:$B,2,0)</f>
        <v>Turmalina</v>
      </c>
      <c r="C931">
        <v>2019</v>
      </c>
      <c r="D931">
        <v>323</v>
      </c>
      <c r="E931">
        <v>0</v>
      </c>
      <c r="F931">
        <v>175</v>
      </c>
      <c r="G931">
        <v>143</v>
      </c>
    </row>
    <row r="932" spans="1:7" x14ac:dyDescent="0.35">
      <c r="A932">
        <v>3170057</v>
      </c>
      <c r="B932" t="str">
        <f>VLOOKUP(A932,[1]SAEB!$A:$B,2,0)</f>
        <v>Ubaporanga</v>
      </c>
      <c r="C932">
        <v>2019</v>
      </c>
      <c r="D932">
        <v>398</v>
      </c>
      <c r="E932">
        <v>0</v>
      </c>
      <c r="F932">
        <v>76</v>
      </c>
      <c r="G932">
        <v>0</v>
      </c>
    </row>
    <row r="933" spans="1:7" x14ac:dyDescent="0.35">
      <c r="A933">
        <v>3170305</v>
      </c>
      <c r="B933" t="str">
        <f>VLOOKUP(A933,[1]SAEB!$A:$B,2,0)</f>
        <v>Umburatiba</v>
      </c>
      <c r="C933">
        <v>2019</v>
      </c>
      <c r="D933">
        <v>134</v>
      </c>
      <c r="E933">
        <v>0</v>
      </c>
      <c r="F933">
        <v>62</v>
      </c>
      <c r="G933">
        <v>79</v>
      </c>
    </row>
    <row r="934" spans="1:7" x14ac:dyDescent="0.35">
      <c r="A934">
        <v>3170479</v>
      </c>
      <c r="B934" t="str">
        <f>VLOOKUP(A934,[1]SAEB!$A:$B,2,0)</f>
        <v>Uruana de Minas</v>
      </c>
      <c r="C934">
        <v>2019</v>
      </c>
      <c r="D934">
        <v>240</v>
      </c>
      <c r="E934">
        <v>229</v>
      </c>
    </row>
    <row r="935" spans="1:7" x14ac:dyDescent="0.35">
      <c r="A935">
        <v>3170529</v>
      </c>
      <c r="B935" t="str">
        <f>VLOOKUP(A935,[1]SAEB!$A:$B,2,0)</f>
        <v>Urucuia</v>
      </c>
      <c r="C935">
        <v>2019</v>
      </c>
      <c r="D935">
        <v>489</v>
      </c>
      <c r="E935">
        <v>245</v>
      </c>
      <c r="F935">
        <v>220</v>
      </c>
      <c r="G935">
        <v>284</v>
      </c>
    </row>
    <row r="936" spans="1:7" x14ac:dyDescent="0.35">
      <c r="A936">
        <v>3170651</v>
      </c>
      <c r="B936" t="str">
        <f>VLOOKUP(A936,[1]SAEB!$A:$B,2,0)</f>
        <v>Vargem Grande do Rio Pardo</v>
      </c>
      <c r="C936">
        <v>2019</v>
      </c>
      <c r="D936">
        <v>224</v>
      </c>
      <c r="E936">
        <v>0</v>
      </c>
      <c r="F936">
        <v>64</v>
      </c>
      <c r="G936">
        <v>0</v>
      </c>
    </row>
    <row r="937" spans="1:7" x14ac:dyDescent="0.35">
      <c r="A937">
        <v>3170800</v>
      </c>
      <c r="B937" t="str">
        <f>VLOOKUP(A937,[1]SAEB!$A:$B,2,0)</f>
        <v>Várzea da Palma</v>
      </c>
      <c r="C937">
        <v>2019</v>
      </c>
      <c r="D937">
        <v>1456</v>
      </c>
      <c r="E937">
        <v>0</v>
      </c>
      <c r="F937">
        <v>158</v>
      </c>
      <c r="G937">
        <v>125</v>
      </c>
    </row>
    <row r="938" spans="1:7" x14ac:dyDescent="0.35">
      <c r="A938">
        <v>3171071</v>
      </c>
      <c r="B938" t="str">
        <f>VLOOKUP(A938,[1]SAEB!$A:$B,2,0)</f>
        <v>Veredinha</v>
      </c>
      <c r="C938">
        <v>2019</v>
      </c>
      <c r="D938">
        <v>296</v>
      </c>
      <c r="E938">
        <v>0</v>
      </c>
      <c r="F938">
        <v>12</v>
      </c>
      <c r="G938">
        <v>0</v>
      </c>
    </row>
    <row r="939" spans="1:7" x14ac:dyDescent="0.35">
      <c r="A939">
        <v>3171600</v>
      </c>
      <c r="B939" t="str">
        <f>VLOOKUP(A939,[1]SAEB!$A:$B,2,0)</f>
        <v>Virgem da Lapa</v>
      </c>
      <c r="C939">
        <v>2019</v>
      </c>
      <c r="D939">
        <v>337</v>
      </c>
      <c r="E939">
        <v>0</v>
      </c>
      <c r="F939">
        <v>100</v>
      </c>
      <c r="G939">
        <v>0</v>
      </c>
    </row>
    <row r="940" spans="1:7" x14ac:dyDescent="0.35">
      <c r="A940">
        <v>3171808</v>
      </c>
      <c r="B940" t="str">
        <f>VLOOKUP(A940,[1]SAEB!$A:$B,2,0)</f>
        <v>Virginópolis</v>
      </c>
      <c r="C940">
        <v>2019</v>
      </c>
      <c r="D940">
        <v>572</v>
      </c>
      <c r="E940">
        <v>0</v>
      </c>
      <c r="F940">
        <v>154</v>
      </c>
      <c r="G940">
        <v>0</v>
      </c>
    </row>
    <row r="941" spans="1:7" x14ac:dyDescent="0.35">
      <c r="A941">
        <v>3171907</v>
      </c>
      <c r="B941" t="str">
        <f>VLOOKUP(A941,[1]SAEB!$A:$B,2,0)</f>
        <v>Virgolândia</v>
      </c>
      <c r="C941">
        <v>2019</v>
      </c>
      <c r="D941">
        <v>292</v>
      </c>
      <c r="E941">
        <v>0</v>
      </c>
    </row>
    <row r="942" spans="1:7" x14ac:dyDescent="0.35">
      <c r="A942">
        <v>3101003</v>
      </c>
      <c r="B942" t="str">
        <f>VLOOKUP(A942,[1]SAEB!$A:$B,2,0)</f>
        <v>Águas Vermelhas</v>
      </c>
      <c r="C942">
        <v>2020</v>
      </c>
      <c r="D942">
        <v>298</v>
      </c>
      <c r="E942">
        <v>0</v>
      </c>
      <c r="F942">
        <v>51</v>
      </c>
      <c r="G942">
        <v>0</v>
      </c>
    </row>
    <row r="943" spans="1:7" x14ac:dyDescent="0.35">
      <c r="A943">
        <v>3101102</v>
      </c>
      <c r="B943" t="str">
        <f>VLOOKUP(A943,[1]SAEB!$A:$B,2,0)</f>
        <v>Aimorés</v>
      </c>
      <c r="C943">
        <v>2020</v>
      </c>
      <c r="D943">
        <v>589</v>
      </c>
      <c r="E943">
        <v>466</v>
      </c>
      <c r="F943">
        <v>47</v>
      </c>
      <c r="G943">
        <v>0</v>
      </c>
    </row>
    <row r="944" spans="1:7" x14ac:dyDescent="0.35">
      <c r="A944">
        <v>3101706</v>
      </c>
      <c r="B944" t="str">
        <f>VLOOKUP(A944,[1]SAEB!$A:$B,2,0)</f>
        <v>Almenara</v>
      </c>
      <c r="C944">
        <v>2020</v>
      </c>
      <c r="D944">
        <v>2236</v>
      </c>
      <c r="E944">
        <v>562</v>
      </c>
      <c r="F944">
        <v>396</v>
      </c>
      <c r="G944">
        <v>205</v>
      </c>
    </row>
    <row r="945" spans="1:7" x14ac:dyDescent="0.35">
      <c r="A945">
        <v>3101805</v>
      </c>
      <c r="B945" t="str">
        <f>VLOOKUP(A945,[1]SAEB!$A:$B,2,0)</f>
        <v>Alpercata</v>
      </c>
      <c r="C945">
        <v>2020</v>
      </c>
      <c r="D945">
        <v>405</v>
      </c>
      <c r="E945">
        <v>168</v>
      </c>
      <c r="F945">
        <v>63</v>
      </c>
      <c r="G945">
        <v>0</v>
      </c>
    </row>
    <row r="946" spans="1:7" x14ac:dyDescent="0.35">
      <c r="A946">
        <v>3102852</v>
      </c>
      <c r="B946" t="str">
        <f>VLOOKUP(A946,[1]SAEB!$A:$B,2,0)</f>
        <v>Angelândia</v>
      </c>
      <c r="C946">
        <v>2020</v>
      </c>
      <c r="D946">
        <v>355</v>
      </c>
      <c r="E946">
        <v>0</v>
      </c>
      <c r="F946">
        <v>30</v>
      </c>
      <c r="G946">
        <v>0</v>
      </c>
    </row>
    <row r="947" spans="1:7" x14ac:dyDescent="0.35">
      <c r="A947">
        <v>3103405</v>
      </c>
      <c r="B947" t="str">
        <f>VLOOKUP(A947,[1]SAEB!$A:$B,2,0)</f>
        <v>Araçuaí</v>
      </c>
      <c r="C947">
        <v>2020</v>
      </c>
      <c r="D947">
        <v>309</v>
      </c>
      <c r="E947">
        <v>0</v>
      </c>
      <c r="F947">
        <v>334</v>
      </c>
      <c r="G947">
        <v>270</v>
      </c>
    </row>
    <row r="948" spans="1:7" x14ac:dyDescent="0.35">
      <c r="A948">
        <v>3104452</v>
      </c>
      <c r="B948" t="str">
        <f>VLOOKUP(A948,[1]SAEB!$A:$B,2,0)</f>
        <v>Aricanduva</v>
      </c>
      <c r="C948">
        <v>2020</v>
      </c>
      <c r="D948">
        <v>180</v>
      </c>
      <c r="E948">
        <v>0</v>
      </c>
      <c r="F948">
        <v>38</v>
      </c>
      <c r="G948">
        <v>0</v>
      </c>
    </row>
    <row r="949" spans="1:7" x14ac:dyDescent="0.35">
      <c r="A949">
        <v>3104502</v>
      </c>
      <c r="B949" t="str">
        <f>VLOOKUP(A949,[1]SAEB!$A:$B,2,0)</f>
        <v>Arinos</v>
      </c>
      <c r="C949">
        <v>2020</v>
      </c>
      <c r="D949">
        <v>342</v>
      </c>
      <c r="E949">
        <v>71</v>
      </c>
      <c r="F949">
        <v>278</v>
      </c>
      <c r="G949">
        <v>212</v>
      </c>
    </row>
    <row r="950" spans="1:7" x14ac:dyDescent="0.35">
      <c r="A950">
        <v>3104700</v>
      </c>
      <c r="B950" t="str">
        <f>VLOOKUP(A950,[1]SAEB!$A:$B,2,0)</f>
        <v>Ataléia</v>
      </c>
      <c r="C950">
        <v>2020</v>
      </c>
      <c r="D950">
        <v>175</v>
      </c>
      <c r="E950">
        <v>59</v>
      </c>
      <c r="F950">
        <v>258</v>
      </c>
      <c r="G950">
        <v>0</v>
      </c>
    </row>
    <row r="951" spans="1:7" x14ac:dyDescent="0.35">
      <c r="A951">
        <v>3105202</v>
      </c>
      <c r="B951" t="str">
        <f>VLOOKUP(A951,[1]SAEB!$A:$B,2,0)</f>
        <v>Bandeira</v>
      </c>
      <c r="C951">
        <v>2020</v>
      </c>
      <c r="D951">
        <v>144</v>
      </c>
      <c r="E951">
        <v>0</v>
      </c>
      <c r="F951">
        <v>52</v>
      </c>
      <c r="G951">
        <v>48</v>
      </c>
    </row>
    <row r="952" spans="1:7" x14ac:dyDescent="0.35">
      <c r="A952">
        <v>3106655</v>
      </c>
      <c r="B952" t="str">
        <f>VLOOKUP(A952,[1]SAEB!$A:$B,2,0)</f>
        <v>Berizal</v>
      </c>
      <c r="C952">
        <v>2020</v>
      </c>
      <c r="D952">
        <v>226</v>
      </c>
      <c r="E952">
        <v>0</v>
      </c>
      <c r="F952">
        <v>19</v>
      </c>
      <c r="G952">
        <v>0</v>
      </c>
    </row>
    <row r="953" spans="1:7" x14ac:dyDescent="0.35">
      <c r="A953">
        <v>3107307</v>
      </c>
      <c r="B953" t="str">
        <f>VLOOKUP(A953,[1]SAEB!$A:$B,2,0)</f>
        <v>Bocaiúva</v>
      </c>
      <c r="C953">
        <v>2020</v>
      </c>
      <c r="D953">
        <v>367</v>
      </c>
      <c r="E953">
        <v>291</v>
      </c>
      <c r="F953">
        <v>268</v>
      </c>
      <c r="G953">
        <v>191</v>
      </c>
    </row>
    <row r="954" spans="1:7" x14ac:dyDescent="0.35">
      <c r="A954">
        <v>3108206</v>
      </c>
      <c r="B954" t="str">
        <f>VLOOKUP(A954,[1]SAEB!$A:$B,2,0)</f>
        <v>Bonfinópolis de Minas</v>
      </c>
      <c r="C954">
        <v>2020</v>
      </c>
      <c r="D954">
        <v>236</v>
      </c>
      <c r="E954">
        <v>200</v>
      </c>
      <c r="F954">
        <v>33</v>
      </c>
      <c r="G954">
        <v>0</v>
      </c>
    </row>
    <row r="955" spans="1:7" x14ac:dyDescent="0.35">
      <c r="A955">
        <v>3108602</v>
      </c>
      <c r="B955" t="str">
        <f>VLOOKUP(A955,[1]SAEB!$A:$B,2,0)</f>
        <v>Brasília de Minas</v>
      </c>
      <c r="C955">
        <v>2020</v>
      </c>
      <c r="D955">
        <v>0</v>
      </c>
      <c r="E955">
        <v>146</v>
      </c>
      <c r="F955">
        <v>419</v>
      </c>
      <c r="G955">
        <v>136</v>
      </c>
    </row>
    <row r="956" spans="1:7" x14ac:dyDescent="0.35">
      <c r="A956">
        <v>3109204</v>
      </c>
      <c r="B956" t="str">
        <f>VLOOKUP(A956,[1]SAEB!$A:$B,2,0)</f>
        <v>Buenópolis</v>
      </c>
      <c r="C956">
        <v>2020</v>
      </c>
      <c r="D956">
        <v>564</v>
      </c>
      <c r="E956">
        <v>0</v>
      </c>
      <c r="F956">
        <v>43</v>
      </c>
      <c r="G956">
        <v>0</v>
      </c>
    </row>
    <row r="957" spans="1:7" x14ac:dyDescent="0.35">
      <c r="A957">
        <v>3109402</v>
      </c>
      <c r="B957" t="str">
        <f>VLOOKUP(A957,[1]SAEB!$A:$B,2,0)</f>
        <v>Buritizeiro</v>
      </c>
      <c r="C957">
        <v>2020</v>
      </c>
      <c r="D957">
        <v>1056</v>
      </c>
      <c r="E957">
        <v>0</v>
      </c>
      <c r="F957">
        <v>105</v>
      </c>
      <c r="G957">
        <v>0</v>
      </c>
    </row>
    <row r="958" spans="1:7" x14ac:dyDescent="0.35">
      <c r="A958">
        <v>3102704</v>
      </c>
      <c r="B958" t="str">
        <f>VLOOKUP(A958,[1]SAEB!$A:$B,2,0)</f>
        <v>Cachoeira de Pajeú</v>
      </c>
      <c r="C958">
        <v>2020</v>
      </c>
      <c r="D958">
        <v>185</v>
      </c>
      <c r="E958">
        <v>0</v>
      </c>
      <c r="F958">
        <v>323</v>
      </c>
      <c r="G958">
        <v>81</v>
      </c>
    </row>
    <row r="959" spans="1:7" x14ac:dyDescent="0.35">
      <c r="A959">
        <v>3110806</v>
      </c>
      <c r="B959" t="str">
        <f>VLOOKUP(A959,[1]SAEB!$A:$B,2,0)</f>
        <v>Campanário</v>
      </c>
      <c r="C959">
        <v>2020</v>
      </c>
      <c r="D959">
        <v>233</v>
      </c>
      <c r="E959">
        <v>0</v>
      </c>
    </row>
    <row r="960" spans="1:7" x14ac:dyDescent="0.35">
      <c r="A960">
        <v>3111150</v>
      </c>
      <c r="B960" t="str">
        <f>VLOOKUP(A960,[1]SAEB!$A:$B,2,0)</f>
        <v>Campo Azul</v>
      </c>
      <c r="C960">
        <v>2020</v>
      </c>
      <c r="D960">
        <v>152</v>
      </c>
      <c r="E960">
        <v>0</v>
      </c>
      <c r="F960">
        <v>93</v>
      </c>
      <c r="G960">
        <v>65</v>
      </c>
    </row>
    <row r="961" spans="1:7" x14ac:dyDescent="0.35">
      <c r="A961">
        <v>3112059</v>
      </c>
      <c r="B961" t="str">
        <f>VLOOKUP(A961,[1]SAEB!$A:$B,2,0)</f>
        <v>Cantagalo</v>
      </c>
      <c r="C961">
        <v>2020</v>
      </c>
      <c r="D961">
        <v>227</v>
      </c>
      <c r="E961">
        <v>0</v>
      </c>
      <c r="F961">
        <v>73</v>
      </c>
      <c r="G961">
        <v>0</v>
      </c>
    </row>
    <row r="962" spans="1:7" x14ac:dyDescent="0.35">
      <c r="A962">
        <v>3112307</v>
      </c>
      <c r="B962" t="str">
        <f>VLOOKUP(A962,[1]SAEB!$A:$B,2,0)</f>
        <v>Capelinha</v>
      </c>
      <c r="C962">
        <v>2020</v>
      </c>
      <c r="D962">
        <v>576</v>
      </c>
      <c r="E962">
        <v>0</v>
      </c>
      <c r="F962">
        <v>378</v>
      </c>
      <c r="G962">
        <v>0</v>
      </c>
    </row>
    <row r="963" spans="1:7" x14ac:dyDescent="0.35">
      <c r="A963">
        <v>3112703</v>
      </c>
      <c r="B963" t="str">
        <f>VLOOKUP(A963,[1]SAEB!$A:$B,2,0)</f>
        <v>Capitão Enéas</v>
      </c>
      <c r="C963">
        <v>2020</v>
      </c>
      <c r="D963">
        <v>379</v>
      </c>
      <c r="E963">
        <v>236</v>
      </c>
      <c r="F963">
        <v>74</v>
      </c>
      <c r="G963">
        <v>32</v>
      </c>
    </row>
    <row r="964" spans="1:7" x14ac:dyDescent="0.35">
      <c r="A964">
        <v>3113008</v>
      </c>
      <c r="B964" t="str">
        <f>VLOOKUP(A964,[1]SAEB!$A:$B,2,0)</f>
        <v>Caraí</v>
      </c>
      <c r="C964">
        <v>2020</v>
      </c>
      <c r="D964">
        <v>62</v>
      </c>
      <c r="E964">
        <v>167</v>
      </c>
      <c r="F964">
        <v>637</v>
      </c>
      <c r="G964">
        <v>371</v>
      </c>
    </row>
    <row r="965" spans="1:7" x14ac:dyDescent="0.35">
      <c r="A965">
        <v>3113503</v>
      </c>
      <c r="B965" t="str">
        <f>VLOOKUP(A965,[1]SAEB!$A:$B,2,0)</f>
        <v>Carbonita</v>
      </c>
      <c r="C965">
        <v>2020</v>
      </c>
      <c r="D965">
        <v>482</v>
      </c>
      <c r="E965">
        <v>0</v>
      </c>
      <c r="F965">
        <v>60</v>
      </c>
      <c r="G965">
        <v>52</v>
      </c>
    </row>
    <row r="966" spans="1:7" x14ac:dyDescent="0.35">
      <c r="A966">
        <v>3113701</v>
      </c>
      <c r="B966" t="str">
        <f>VLOOKUP(A966,[1]SAEB!$A:$B,2,0)</f>
        <v>Carlos Chagas</v>
      </c>
      <c r="C966">
        <v>2020</v>
      </c>
      <c r="D966">
        <v>889</v>
      </c>
      <c r="E966">
        <v>256</v>
      </c>
      <c r="F966">
        <v>260</v>
      </c>
      <c r="G966">
        <v>124</v>
      </c>
    </row>
    <row r="967" spans="1:7" x14ac:dyDescent="0.35">
      <c r="A967">
        <v>3113800</v>
      </c>
      <c r="B967" t="str">
        <f>VLOOKUP(A967,[1]SAEB!$A:$B,2,0)</f>
        <v>Carmésia</v>
      </c>
      <c r="C967">
        <v>2020</v>
      </c>
      <c r="D967">
        <v>150</v>
      </c>
      <c r="E967">
        <v>136</v>
      </c>
    </row>
    <row r="968" spans="1:7" x14ac:dyDescent="0.35">
      <c r="A968">
        <v>3115458</v>
      </c>
      <c r="B968" t="str">
        <f>VLOOKUP(A968,[1]SAEB!$A:$B,2,0)</f>
        <v>Catuji</v>
      </c>
      <c r="C968">
        <v>2020</v>
      </c>
      <c r="D968">
        <v>246</v>
      </c>
      <c r="E968">
        <v>0</v>
      </c>
      <c r="F968">
        <v>258</v>
      </c>
      <c r="G968">
        <v>0</v>
      </c>
    </row>
    <row r="969" spans="1:7" x14ac:dyDescent="0.35">
      <c r="A969">
        <v>3115474</v>
      </c>
      <c r="B969" t="str">
        <f>VLOOKUP(A969,[1]SAEB!$A:$B,2,0)</f>
        <v>Catuti</v>
      </c>
      <c r="C969">
        <v>2020</v>
      </c>
      <c r="D969">
        <v>179</v>
      </c>
      <c r="E969">
        <v>0</v>
      </c>
      <c r="F969">
        <v>108</v>
      </c>
      <c r="G969">
        <v>66</v>
      </c>
    </row>
    <row r="970" spans="1:7" x14ac:dyDescent="0.35">
      <c r="A970">
        <v>3116100</v>
      </c>
      <c r="B970" t="str">
        <f>VLOOKUP(A970,[1]SAEB!$A:$B,2,0)</f>
        <v>Chapada do Norte</v>
      </c>
      <c r="C970">
        <v>2020</v>
      </c>
      <c r="D970">
        <v>187</v>
      </c>
      <c r="E970">
        <v>0</v>
      </c>
      <c r="F970">
        <v>257</v>
      </c>
      <c r="G970">
        <v>0</v>
      </c>
    </row>
    <row r="971" spans="1:7" x14ac:dyDescent="0.35">
      <c r="A971">
        <v>3116159</v>
      </c>
      <c r="B971" t="str">
        <f>VLOOKUP(A971,[1]SAEB!$A:$B,2,0)</f>
        <v>Chapada Gaúcha</v>
      </c>
      <c r="C971">
        <v>2020</v>
      </c>
      <c r="D971">
        <v>480</v>
      </c>
      <c r="E971">
        <v>114</v>
      </c>
      <c r="F971">
        <v>276</v>
      </c>
      <c r="G971">
        <v>260</v>
      </c>
    </row>
    <row r="972" spans="1:7" x14ac:dyDescent="0.35">
      <c r="A972">
        <v>3116506</v>
      </c>
      <c r="B972" t="str">
        <f>VLOOKUP(A972,[1]SAEB!$A:$B,2,0)</f>
        <v>Claro dos Poções</v>
      </c>
      <c r="C972">
        <v>2020</v>
      </c>
      <c r="D972">
        <v>319</v>
      </c>
      <c r="E972">
        <v>0</v>
      </c>
      <c r="F972">
        <v>14</v>
      </c>
      <c r="G972">
        <v>15</v>
      </c>
    </row>
    <row r="973" spans="1:7" x14ac:dyDescent="0.35">
      <c r="A973">
        <v>3116803</v>
      </c>
      <c r="B973" t="str">
        <f>VLOOKUP(A973,[1]SAEB!$A:$B,2,0)</f>
        <v>Coluna</v>
      </c>
      <c r="C973">
        <v>2020</v>
      </c>
      <c r="D973">
        <v>113</v>
      </c>
      <c r="E973">
        <v>0</v>
      </c>
      <c r="F973">
        <v>228</v>
      </c>
      <c r="G973">
        <v>0</v>
      </c>
    </row>
    <row r="974" spans="1:7" x14ac:dyDescent="0.35">
      <c r="A974">
        <v>3117009</v>
      </c>
      <c r="B974" t="str">
        <f>VLOOKUP(A974,[1]SAEB!$A:$B,2,0)</f>
        <v>Comercinho</v>
      </c>
      <c r="C974">
        <v>2020</v>
      </c>
      <c r="D974">
        <v>223</v>
      </c>
      <c r="E974">
        <v>0</v>
      </c>
      <c r="F974">
        <v>146</v>
      </c>
      <c r="G974">
        <v>88</v>
      </c>
    </row>
    <row r="975" spans="1:7" x14ac:dyDescent="0.35">
      <c r="A975">
        <v>3118403</v>
      </c>
      <c r="B975" t="str">
        <f>VLOOKUP(A975,[1]SAEB!$A:$B,2,0)</f>
        <v>Conselheiro Pena</v>
      </c>
      <c r="C975">
        <v>2020</v>
      </c>
      <c r="D975">
        <v>764</v>
      </c>
      <c r="E975">
        <v>76</v>
      </c>
      <c r="F975">
        <v>98</v>
      </c>
      <c r="G975">
        <v>66</v>
      </c>
    </row>
    <row r="976" spans="1:7" x14ac:dyDescent="0.35">
      <c r="A976">
        <v>3119104</v>
      </c>
      <c r="B976" t="str">
        <f>VLOOKUP(A976,[1]SAEB!$A:$B,2,0)</f>
        <v>Corinto</v>
      </c>
      <c r="C976">
        <v>2020</v>
      </c>
      <c r="D976">
        <v>1310</v>
      </c>
      <c r="E976">
        <v>394</v>
      </c>
      <c r="F976">
        <v>7</v>
      </c>
      <c r="G976">
        <v>0</v>
      </c>
    </row>
    <row r="977" spans="1:7" x14ac:dyDescent="0.35">
      <c r="A977">
        <v>3119203</v>
      </c>
      <c r="B977" t="str">
        <f>VLOOKUP(A977,[1]SAEB!$A:$B,2,0)</f>
        <v>Coroaci</v>
      </c>
      <c r="C977">
        <v>2020</v>
      </c>
      <c r="D977">
        <v>369</v>
      </c>
      <c r="E977">
        <v>57</v>
      </c>
      <c r="F977">
        <v>178</v>
      </c>
      <c r="G977">
        <v>103</v>
      </c>
    </row>
    <row r="978" spans="1:7" x14ac:dyDescent="0.35">
      <c r="A978">
        <v>3119500</v>
      </c>
      <c r="B978" t="str">
        <f>VLOOKUP(A978,[1]SAEB!$A:$B,2,0)</f>
        <v>Coronel Murta</v>
      </c>
      <c r="C978">
        <v>2020</v>
      </c>
      <c r="D978">
        <v>396</v>
      </c>
      <c r="E978">
        <v>328</v>
      </c>
      <c r="F978">
        <v>23</v>
      </c>
      <c r="G978">
        <v>0</v>
      </c>
    </row>
    <row r="979" spans="1:7" x14ac:dyDescent="0.35">
      <c r="A979">
        <v>3120151</v>
      </c>
      <c r="B979" t="str">
        <f>VLOOKUP(A979,[1]SAEB!$A:$B,2,0)</f>
        <v>Crisólita</v>
      </c>
      <c r="C979">
        <v>2020</v>
      </c>
      <c r="D979">
        <v>380</v>
      </c>
      <c r="E979">
        <v>126</v>
      </c>
    </row>
    <row r="980" spans="1:7" x14ac:dyDescent="0.35">
      <c r="A980">
        <v>3120870</v>
      </c>
      <c r="B980" t="str">
        <f>VLOOKUP(A980,[1]SAEB!$A:$B,2,0)</f>
        <v>Curral de Dentro</v>
      </c>
      <c r="C980">
        <v>2020</v>
      </c>
      <c r="D980">
        <v>400</v>
      </c>
      <c r="E980">
        <v>0</v>
      </c>
      <c r="F980">
        <v>161</v>
      </c>
      <c r="G980">
        <v>0</v>
      </c>
    </row>
    <row r="981" spans="1:7" x14ac:dyDescent="0.35">
      <c r="A981">
        <v>3120904</v>
      </c>
      <c r="B981" t="str">
        <f>VLOOKUP(A981,[1]SAEB!$A:$B,2,0)</f>
        <v>Curvelo</v>
      </c>
      <c r="C981">
        <v>2020</v>
      </c>
      <c r="D981">
        <v>3560</v>
      </c>
      <c r="E981">
        <v>0</v>
      </c>
      <c r="F981">
        <v>397</v>
      </c>
      <c r="G981">
        <v>0</v>
      </c>
    </row>
    <row r="982" spans="1:7" x14ac:dyDescent="0.35">
      <c r="A982">
        <v>3121001</v>
      </c>
      <c r="B982" t="str">
        <f>VLOOKUP(A982,[1]SAEB!$A:$B,2,0)</f>
        <v>Datas</v>
      </c>
      <c r="C982">
        <v>2020</v>
      </c>
      <c r="D982">
        <v>266</v>
      </c>
      <c r="E982">
        <v>0</v>
      </c>
      <c r="F982">
        <v>143</v>
      </c>
      <c r="G982">
        <v>0</v>
      </c>
    </row>
    <row r="983" spans="1:7" x14ac:dyDescent="0.35">
      <c r="A983">
        <v>3121605</v>
      </c>
      <c r="B983" t="str">
        <f>VLOOKUP(A983,[1]SAEB!$A:$B,2,0)</f>
        <v>Diamantina</v>
      </c>
      <c r="C983">
        <v>2020</v>
      </c>
      <c r="D983">
        <v>613</v>
      </c>
      <c r="E983">
        <v>77</v>
      </c>
      <c r="F983">
        <v>345</v>
      </c>
      <c r="G983">
        <v>78</v>
      </c>
    </row>
    <row r="984" spans="1:7" x14ac:dyDescent="0.35">
      <c r="A984">
        <v>3122108</v>
      </c>
      <c r="B984" t="str">
        <f>VLOOKUP(A984,[1]SAEB!$A:$B,2,0)</f>
        <v>Divino das Laranjeiras</v>
      </c>
      <c r="C984">
        <v>2020</v>
      </c>
      <c r="D984">
        <v>142</v>
      </c>
      <c r="E984">
        <v>0</v>
      </c>
      <c r="F984">
        <v>0</v>
      </c>
      <c r="G984">
        <v>0</v>
      </c>
    </row>
    <row r="985" spans="1:7" x14ac:dyDescent="0.35">
      <c r="A985">
        <v>3122207</v>
      </c>
      <c r="B985" t="str">
        <f>VLOOKUP(A985,[1]SAEB!$A:$B,2,0)</f>
        <v>Divinolândia de Minas</v>
      </c>
      <c r="C985">
        <v>2020</v>
      </c>
      <c r="D985">
        <v>377</v>
      </c>
      <c r="E985">
        <v>0</v>
      </c>
      <c r="F985">
        <v>149</v>
      </c>
      <c r="G985">
        <v>0</v>
      </c>
    </row>
    <row r="986" spans="1:7" x14ac:dyDescent="0.35">
      <c r="A986">
        <v>3122454</v>
      </c>
      <c r="B986" t="str">
        <f>VLOOKUP(A986,[1]SAEB!$A:$B,2,0)</f>
        <v>Divisópolis</v>
      </c>
      <c r="C986">
        <v>2020</v>
      </c>
      <c r="D986">
        <v>513</v>
      </c>
      <c r="E986">
        <v>0</v>
      </c>
      <c r="F986">
        <v>64</v>
      </c>
      <c r="G986">
        <v>0</v>
      </c>
    </row>
    <row r="987" spans="1:7" x14ac:dyDescent="0.35">
      <c r="A987">
        <v>3122470</v>
      </c>
      <c r="B987" t="str">
        <f>VLOOKUP(A987,[1]SAEB!$A:$B,2,0)</f>
        <v>Dom Bosco</v>
      </c>
      <c r="C987">
        <v>2020</v>
      </c>
      <c r="D987">
        <v>46</v>
      </c>
      <c r="E987">
        <v>39</v>
      </c>
      <c r="F987">
        <v>79</v>
      </c>
      <c r="G987">
        <v>0</v>
      </c>
    </row>
    <row r="988" spans="1:7" x14ac:dyDescent="0.35">
      <c r="A988">
        <v>3123106</v>
      </c>
      <c r="B988" t="str">
        <f>VLOOKUP(A988,[1]SAEB!$A:$B,2,0)</f>
        <v>Dores de Guanhães</v>
      </c>
      <c r="C988">
        <v>2020</v>
      </c>
      <c r="D988">
        <v>209</v>
      </c>
      <c r="E988">
        <v>0</v>
      </c>
      <c r="F988">
        <v>98</v>
      </c>
      <c r="G988">
        <v>0</v>
      </c>
    </row>
    <row r="989" spans="1:7" x14ac:dyDescent="0.35">
      <c r="A989">
        <v>3123700</v>
      </c>
      <c r="B989" t="str">
        <f>VLOOKUP(A989,[1]SAEB!$A:$B,2,0)</f>
        <v>Engenheiro Caldas</v>
      </c>
      <c r="C989">
        <v>2020</v>
      </c>
      <c r="D989">
        <v>619</v>
      </c>
      <c r="E989">
        <v>126</v>
      </c>
    </row>
    <row r="990" spans="1:7" x14ac:dyDescent="0.35">
      <c r="A990">
        <v>3123809</v>
      </c>
      <c r="B990" t="str">
        <f>VLOOKUP(A990,[1]SAEB!$A:$B,2,0)</f>
        <v>Engenheiro Navarro</v>
      </c>
      <c r="C990">
        <v>2020</v>
      </c>
      <c r="D990">
        <v>381</v>
      </c>
      <c r="E990">
        <v>0</v>
      </c>
      <c r="F990">
        <v>37</v>
      </c>
      <c r="G990">
        <v>0</v>
      </c>
    </row>
    <row r="991" spans="1:7" x14ac:dyDescent="0.35">
      <c r="A991">
        <v>3124302</v>
      </c>
      <c r="B991" t="str">
        <f>VLOOKUP(A991,[1]SAEB!$A:$B,2,0)</f>
        <v>Espinosa</v>
      </c>
      <c r="C991">
        <v>2020</v>
      </c>
      <c r="D991">
        <v>393</v>
      </c>
      <c r="E991">
        <v>0</v>
      </c>
      <c r="F991">
        <v>494</v>
      </c>
      <c r="G991">
        <v>0</v>
      </c>
    </row>
    <row r="992" spans="1:7" x14ac:dyDescent="0.35">
      <c r="A992">
        <v>3125408</v>
      </c>
      <c r="B992" t="str">
        <f>VLOOKUP(A992,[1]SAEB!$A:$B,2,0)</f>
        <v>Felício dos Santos</v>
      </c>
      <c r="C992">
        <v>2020</v>
      </c>
      <c r="D992">
        <v>0</v>
      </c>
      <c r="E992">
        <v>0</v>
      </c>
      <c r="F992">
        <v>374</v>
      </c>
      <c r="G992">
        <v>0</v>
      </c>
    </row>
    <row r="993" spans="1:7" x14ac:dyDescent="0.35">
      <c r="A993">
        <v>3125705</v>
      </c>
      <c r="B993" t="str">
        <f>VLOOKUP(A993,[1]SAEB!$A:$B,2,0)</f>
        <v>Felixlândia</v>
      </c>
      <c r="C993">
        <v>2020</v>
      </c>
      <c r="D993">
        <v>644</v>
      </c>
      <c r="E993">
        <v>444</v>
      </c>
      <c r="F993">
        <v>62</v>
      </c>
      <c r="G993">
        <v>0</v>
      </c>
    </row>
    <row r="994" spans="1:7" x14ac:dyDescent="0.35">
      <c r="A994">
        <v>3126604</v>
      </c>
      <c r="B994" t="str">
        <f>VLOOKUP(A994,[1]SAEB!$A:$B,2,0)</f>
        <v>Francisco Dumont</v>
      </c>
      <c r="C994">
        <v>2020</v>
      </c>
      <c r="D994">
        <v>257</v>
      </c>
      <c r="E994">
        <v>0</v>
      </c>
      <c r="F994">
        <v>55</v>
      </c>
      <c r="G994">
        <v>47</v>
      </c>
    </row>
    <row r="995" spans="1:7" x14ac:dyDescent="0.35">
      <c r="A995">
        <v>3126703</v>
      </c>
      <c r="B995" t="str">
        <f>VLOOKUP(A995,[1]SAEB!$A:$B,2,0)</f>
        <v>Francisco Sá</v>
      </c>
      <c r="C995">
        <v>2020</v>
      </c>
      <c r="D995">
        <v>558</v>
      </c>
      <c r="E995">
        <v>126</v>
      </c>
      <c r="F995">
        <v>267</v>
      </c>
      <c r="G995">
        <v>83</v>
      </c>
    </row>
    <row r="996" spans="1:7" x14ac:dyDescent="0.35">
      <c r="A996">
        <v>3126901</v>
      </c>
      <c r="B996" t="str">
        <f>VLOOKUP(A996,[1]SAEB!$A:$B,2,0)</f>
        <v>Frei Inocêncio</v>
      </c>
      <c r="C996">
        <v>2020</v>
      </c>
      <c r="D996">
        <v>294</v>
      </c>
      <c r="E996">
        <v>0</v>
      </c>
      <c r="F996">
        <v>63</v>
      </c>
      <c r="G996">
        <v>0</v>
      </c>
    </row>
    <row r="997" spans="1:7" x14ac:dyDescent="0.35">
      <c r="A997">
        <v>3127073</v>
      </c>
      <c r="B997" t="str">
        <f>VLOOKUP(A997,[1]SAEB!$A:$B,2,0)</f>
        <v>Fruta de Leite</v>
      </c>
      <c r="C997">
        <v>2020</v>
      </c>
      <c r="D997">
        <v>0</v>
      </c>
      <c r="E997">
        <v>0</v>
      </c>
      <c r="F997">
        <v>209</v>
      </c>
      <c r="G997">
        <v>0</v>
      </c>
    </row>
    <row r="998" spans="1:7" x14ac:dyDescent="0.35">
      <c r="A998">
        <v>3127354</v>
      </c>
      <c r="B998" t="str">
        <f>VLOOKUP(A998,[1]SAEB!$A:$B,2,0)</f>
        <v>Glaucilândia</v>
      </c>
      <c r="C998">
        <v>2020</v>
      </c>
      <c r="D998">
        <v>104</v>
      </c>
      <c r="E998">
        <v>0</v>
      </c>
      <c r="F998">
        <v>83</v>
      </c>
      <c r="G998">
        <v>0</v>
      </c>
    </row>
    <row r="999" spans="1:7" x14ac:dyDescent="0.35">
      <c r="A999">
        <v>3127503</v>
      </c>
      <c r="B999" t="str">
        <f>VLOOKUP(A999,[1]SAEB!$A:$B,2,0)</f>
        <v>Gonzaga</v>
      </c>
      <c r="C999">
        <v>2020</v>
      </c>
      <c r="D999">
        <v>274</v>
      </c>
      <c r="E999">
        <v>0</v>
      </c>
      <c r="F999">
        <v>111</v>
      </c>
      <c r="G999">
        <v>0</v>
      </c>
    </row>
    <row r="1000" spans="1:7" x14ac:dyDescent="0.35">
      <c r="A1000">
        <v>3127602</v>
      </c>
      <c r="B1000" t="str">
        <f>VLOOKUP(A1000,[1]SAEB!$A:$B,2,0)</f>
        <v>Gouveia</v>
      </c>
      <c r="C1000">
        <v>2020</v>
      </c>
      <c r="D1000">
        <v>633</v>
      </c>
      <c r="E1000">
        <v>0</v>
      </c>
      <c r="F1000">
        <v>75</v>
      </c>
      <c r="G1000">
        <v>49</v>
      </c>
    </row>
    <row r="1001" spans="1:7" x14ac:dyDescent="0.35">
      <c r="A1001">
        <v>3127701</v>
      </c>
      <c r="B1001" t="str">
        <f>VLOOKUP(A1001,[1]SAEB!$A:$B,2,0)</f>
        <v>Governador Valadares</v>
      </c>
      <c r="C1001">
        <v>2020</v>
      </c>
      <c r="D1001">
        <v>5959</v>
      </c>
      <c r="E1001">
        <v>2245</v>
      </c>
      <c r="F1001">
        <v>428</v>
      </c>
      <c r="G1001">
        <v>326</v>
      </c>
    </row>
    <row r="1002" spans="1:7" x14ac:dyDescent="0.35">
      <c r="A1002">
        <v>3128006</v>
      </c>
      <c r="B1002" t="str">
        <f>VLOOKUP(A1002,[1]SAEB!$A:$B,2,0)</f>
        <v>Guanhães</v>
      </c>
      <c r="C1002">
        <v>2020</v>
      </c>
      <c r="D1002">
        <v>1392</v>
      </c>
      <c r="E1002">
        <v>0</v>
      </c>
      <c r="F1002">
        <v>89</v>
      </c>
      <c r="G1002">
        <v>0</v>
      </c>
    </row>
    <row r="1003" spans="1:7" x14ac:dyDescent="0.35">
      <c r="A1003">
        <v>3128253</v>
      </c>
      <c r="B1003" t="str">
        <f>VLOOKUP(A1003,[1]SAEB!$A:$B,2,0)</f>
        <v>Guaraciama</v>
      </c>
      <c r="C1003">
        <v>2020</v>
      </c>
      <c r="D1003">
        <v>322</v>
      </c>
      <c r="E1003">
        <v>0</v>
      </c>
    </row>
    <row r="1004" spans="1:7" x14ac:dyDescent="0.35">
      <c r="A1004">
        <v>3129657</v>
      </c>
      <c r="B1004" t="str">
        <f>VLOOKUP(A1004,[1]SAEB!$A:$B,2,0)</f>
        <v>Ibiracatu</v>
      </c>
      <c r="C1004">
        <v>2020</v>
      </c>
      <c r="D1004">
        <v>102</v>
      </c>
      <c r="E1004">
        <v>131</v>
      </c>
      <c r="F1004">
        <v>91</v>
      </c>
      <c r="G1004">
        <v>34</v>
      </c>
    </row>
    <row r="1005" spans="1:7" x14ac:dyDescent="0.35">
      <c r="A1005">
        <v>3130051</v>
      </c>
      <c r="B1005" t="str">
        <f>VLOOKUP(A1005,[1]SAEB!$A:$B,2,0)</f>
        <v>Icaraí de Minas</v>
      </c>
      <c r="C1005">
        <v>2020</v>
      </c>
      <c r="D1005">
        <v>370</v>
      </c>
      <c r="E1005">
        <v>0</v>
      </c>
      <c r="F1005">
        <v>83</v>
      </c>
      <c r="G1005">
        <v>0</v>
      </c>
    </row>
    <row r="1006" spans="1:7" x14ac:dyDescent="0.35">
      <c r="A1006">
        <v>3130556</v>
      </c>
      <c r="B1006" t="str">
        <f>VLOOKUP(A1006,[1]SAEB!$A:$B,2,0)</f>
        <v>Imbé de Minas</v>
      </c>
      <c r="C1006">
        <v>2020</v>
      </c>
      <c r="D1006">
        <v>266</v>
      </c>
      <c r="E1006">
        <v>0</v>
      </c>
      <c r="F1006">
        <v>167</v>
      </c>
      <c r="G1006">
        <v>0</v>
      </c>
    </row>
    <row r="1007" spans="1:7" x14ac:dyDescent="0.35">
      <c r="A1007">
        <v>3130655</v>
      </c>
      <c r="B1007" t="str">
        <f>VLOOKUP(A1007,[1]SAEB!$A:$B,2,0)</f>
        <v>Indaiabira</v>
      </c>
      <c r="C1007">
        <v>2020</v>
      </c>
      <c r="D1007">
        <v>139</v>
      </c>
      <c r="E1007">
        <v>0</v>
      </c>
      <c r="F1007">
        <v>160</v>
      </c>
      <c r="G1007">
        <v>76</v>
      </c>
    </row>
    <row r="1008" spans="1:7" x14ac:dyDescent="0.35">
      <c r="A1008">
        <v>3130903</v>
      </c>
      <c r="B1008" t="str">
        <f>VLOOKUP(A1008,[1]SAEB!$A:$B,2,0)</f>
        <v>Inhapim</v>
      </c>
      <c r="C1008">
        <v>2020</v>
      </c>
      <c r="D1008">
        <v>316</v>
      </c>
      <c r="E1008">
        <v>0</v>
      </c>
      <c r="F1008">
        <v>412</v>
      </c>
      <c r="G1008">
        <v>79</v>
      </c>
    </row>
    <row r="1009" spans="1:7" x14ac:dyDescent="0.35">
      <c r="A1009">
        <v>3131109</v>
      </c>
      <c r="B1009" t="str">
        <f>VLOOKUP(A1009,[1]SAEB!$A:$B,2,0)</f>
        <v>Inimutaba</v>
      </c>
      <c r="C1009">
        <v>2020</v>
      </c>
      <c r="D1009">
        <v>317</v>
      </c>
      <c r="E1009">
        <v>0</v>
      </c>
      <c r="F1009">
        <v>68</v>
      </c>
      <c r="G1009">
        <v>0</v>
      </c>
    </row>
    <row r="1010" spans="1:7" x14ac:dyDescent="0.35">
      <c r="A1010">
        <v>3131208</v>
      </c>
      <c r="B1010" t="str">
        <f>VLOOKUP(A1010,[1]SAEB!$A:$B,2,0)</f>
        <v>Ipanema</v>
      </c>
      <c r="C1010">
        <v>2020</v>
      </c>
      <c r="D1010">
        <v>615</v>
      </c>
      <c r="E1010">
        <v>436</v>
      </c>
      <c r="F1010">
        <v>37</v>
      </c>
      <c r="G1010">
        <v>34</v>
      </c>
    </row>
    <row r="1011" spans="1:7" x14ac:dyDescent="0.35">
      <c r="A1011">
        <v>3131802</v>
      </c>
      <c r="B1011" t="str">
        <f>VLOOKUP(A1011,[1]SAEB!$A:$B,2,0)</f>
        <v>Itabirinha</v>
      </c>
      <c r="C1011">
        <v>2020</v>
      </c>
      <c r="D1011">
        <v>450</v>
      </c>
      <c r="E1011">
        <v>0</v>
      </c>
      <c r="F1011">
        <v>107</v>
      </c>
      <c r="G1011">
        <v>0</v>
      </c>
    </row>
    <row r="1012" spans="1:7" x14ac:dyDescent="0.35">
      <c r="A1012">
        <v>3132107</v>
      </c>
      <c r="B1012" t="str">
        <f>VLOOKUP(A1012,[1]SAEB!$A:$B,2,0)</f>
        <v>Itacarambi</v>
      </c>
      <c r="C1012">
        <v>2020</v>
      </c>
      <c r="D1012">
        <v>910</v>
      </c>
      <c r="E1012">
        <v>827</v>
      </c>
      <c r="F1012">
        <v>93</v>
      </c>
      <c r="G1012">
        <v>96</v>
      </c>
    </row>
    <row r="1013" spans="1:7" x14ac:dyDescent="0.35">
      <c r="A1013">
        <v>3132305</v>
      </c>
      <c r="B1013" t="str">
        <f>VLOOKUP(A1013,[1]SAEB!$A:$B,2,0)</f>
        <v>Itaipé</v>
      </c>
      <c r="C1013">
        <v>2020</v>
      </c>
      <c r="D1013">
        <v>267</v>
      </c>
      <c r="E1013">
        <v>421</v>
      </c>
      <c r="F1013">
        <v>344</v>
      </c>
      <c r="G1013">
        <v>0</v>
      </c>
    </row>
    <row r="1014" spans="1:7" x14ac:dyDescent="0.35">
      <c r="A1014">
        <v>3132503</v>
      </c>
      <c r="B1014" t="str">
        <f>VLOOKUP(A1014,[1]SAEB!$A:$B,2,0)</f>
        <v>Itamarandiba</v>
      </c>
      <c r="C1014">
        <v>2020</v>
      </c>
      <c r="D1014">
        <v>1261</v>
      </c>
      <c r="E1014">
        <v>250</v>
      </c>
      <c r="F1014">
        <v>269</v>
      </c>
      <c r="G1014">
        <v>56</v>
      </c>
    </row>
    <row r="1015" spans="1:7" x14ac:dyDescent="0.35">
      <c r="A1015">
        <v>3132701</v>
      </c>
      <c r="B1015" t="str">
        <f>VLOOKUP(A1015,[1]SAEB!$A:$B,2,0)</f>
        <v>Itambacuri</v>
      </c>
      <c r="C1015">
        <v>2020</v>
      </c>
      <c r="D1015">
        <v>171</v>
      </c>
      <c r="E1015">
        <v>67</v>
      </c>
      <c r="F1015">
        <v>399</v>
      </c>
      <c r="G1015">
        <v>280</v>
      </c>
    </row>
    <row r="1016" spans="1:7" x14ac:dyDescent="0.35">
      <c r="A1016">
        <v>3133204</v>
      </c>
      <c r="B1016" t="str">
        <f>VLOOKUP(A1016,[1]SAEB!$A:$B,2,0)</f>
        <v>Itanhomi</v>
      </c>
      <c r="C1016">
        <v>2020</v>
      </c>
      <c r="D1016">
        <v>718</v>
      </c>
      <c r="E1016">
        <v>0</v>
      </c>
      <c r="F1016">
        <v>22</v>
      </c>
      <c r="G1016">
        <v>0</v>
      </c>
    </row>
    <row r="1017" spans="1:7" x14ac:dyDescent="0.35">
      <c r="A1017">
        <v>3133303</v>
      </c>
      <c r="B1017" t="str">
        <f>VLOOKUP(A1017,[1]SAEB!$A:$B,2,0)</f>
        <v>Itaobim</v>
      </c>
      <c r="C1017">
        <v>2020</v>
      </c>
      <c r="D1017">
        <v>486</v>
      </c>
      <c r="E1017">
        <v>145</v>
      </c>
      <c r="F1017">
        <v>222</v>
      </c>
      <c r="G1017">
        <v>106</v>
      </c>
    </row>
    <row r="1018" spans="1:7" x14ac:dyDescent="0.35">
      <c r="A1018">
        <v>3134004</v>
      </c>
      <c r="B1018" t="str">
        <f>VLOOKUP(A1018,[1]SAEB!$A:$B,2,0)</f>
        <v>Itinga</v>
      </c>
      <c r="C1018">
        <v>2020</v>
      </c>
      <c r="D1018">
        <v>227</v>
      </c>
      <c r="E1018">
        <v>0</v>
      </c>
      <c r="F1018">
        <v>272</v>
      </c>
      <c r="G1018">
        <v>239</v>
      </c>
    </row>
    <row r="1019" spans="1:7" x14ac:dyDescent="0.35">
      <c r="A1019">
        <v>3134103</v>
      </c>
      <c r="B1019" t="str">
        <f>VLOOKUP(A1019,[1]SAEB!$A:$B,2,0)</f>
        <v>Itueta</v>
      </c>
      <c r="C1019">
        <v>2020</v>
      </c>
      <c r="D1019">
        <v>133</v>
      </c>
      <c r="E1019">
        <v>101</v>
      </c>
      <c r="F1019">
        <v>93</v>
      </c>
      <c r="G1019">
        <v>58</v>
      </c>
    </row>
    <row r="1020" spans="1:7" x14ac:dyDescent="0.35">
      <c r="A1020">
        <v>3134707</v>
      </c>
      <c r="B1020" t="str">
        <f>VLOOKUP(A1020,[1]SAEB!$A:$B,2,0)</f>
        <v>Jacinto</v>
      </c>
      <c r="C1020">
        <v>2020</v>
      </c>
      <c r="D1020">
        <v>578</v>
      </c>
      <c r="E1020">
        <v>0</v>
      </c>
      <c r="F1020">
        <v>63</v>
      </c>
      <c r="G1020">
        <v>19</v>
      </c>
    </row>
    <row r="1021" spans="1:7" x14ac:dyDescent="0.35">
      <c r="A1021">
        <v>3135050</v>
      </c>
      <c r="B1021" t="str">
        <f>VLOOKUP(A1021,[1]SAEB!$A:$B,2,0)</f>
        <v>Jaíba</v>
      </c>
      <c r="C1021">
        <v>2020</v>
      </c>
      <c r="D1021">
        <v>608</v>
      </c>
      <c r="E1021">
        <v>0</v>
      </c>
      <c r="F1021">
        <v>350</v>
      </c>
      <c r="G1021">
        <v>224</v>
      </c>
    </row>
    <row r="1022" spans="1:7" x14ac:dyDescent="0.35">
      <c r="A1022">
        <v>3135100</v>
      </c>
      <c r="B1022" t="str">
        <f>VLOOKUP(A1022,[1]SAEB!$A:$B,2,0)</f>
        <v>Janaúba</v>
      </c>
      <c r="C1022">
        <v>2020</v>
      </c>
      <c r="D1022">
        <v>1488</v>
      </c>
      <c r="E1022">
        <v>520</v>
      </c>
      <c r="F1022">
        <v>174</v>
      </c>
      <c r="G1022">
        <v>0</v>
      </c>
    </row>
    <row r="1023" spans="1:7" x14ac:dyDescent="0.35">
      <c r="A1023">
        <v>3135209</v>
      </c>
      <c r="B1023" t="str">
        <f>VLOOKUP(A1023,[1]SAEB!$A:$B,2,0)</f>
        <v>Januária</v>
      </c>
      <c r="C1023">
        <v>2020</v>
      </c>
      <c r="D1023">
        <v>619</v>
      </c>
      <c r="E1023">
        <v>343</v>
      </c>
      <c r="F1023">
        <v>738</v>
      </c>
      <c r="G1023">
        <v>494</v>
      </c>
    </row>
    <row r="1024" spans="1:7" x14ac:dyDescent="0.35">
      <c r="A1024">
        <v>3135357</v>
      </c>
      <c r="B1024" t="str">
        <f>VLOOKUP(A1024,[1]SAEB!$A:$B,2,0)</f>
        <v>Japonvar</v>
      </c>
      <c r="C1024">
        <v>2020</v>
      </c>
      <c r="D1024">
        <v>110</v>
      </c>
      <c r="E1024">
        <v>138</v>
      </c>
      <c r="F1024">
        <v>172</v>
      </c>
      <c r="G1024">
        <v>165</v>
      </c>
    </row>
    <row r="1025" spans="1:7" x14ac:dyDescent="0.35">
      <c r="A1025">
        <v>3135605</v>
      </c>
      <c r="B1025" t="str">
        <f>VLOOKUP(A1025,[1]SAEB!$A:$B,2,0)</f>
        <v>Jequitaí</v>
      </c>
      <c r="C1025">
        <v>2020</v>
      </c>
      <c r="D1025">
        <v>380</v>
      </c>
      <c r="E1025">
        <v>0</v>
      </c>
      <c r="F1025">
        <v>14</v>
      </c>
      <c r="G1025">
        <v>0</v>
      </c>
    </row>
    <row r="1026" spans="1:7" x14ac:dyDescent="0.35">
      <c r="A1026">
        <v>3135803</v>
      </c>
      <c r="B1026" t="str">
        <f>VLOOKUP(A1026,[1]SAEB!$A:$B,2,0)</f>
        <v>Jequitinhonha</v>
      </c>
      <c r="C1026">
        <v>2020</v>
      </c>
      <c r="D1026">
        <v>750</v>
      </c>
      <c r="E1026">
        <v>0</v>
      </c>
      <c r="F1026">
        <v>188</v>
      </c>
      <c r="G1026">
        <v>107</v>
      </c>
    </row>
    <row r="1027" spans="1:7" x14ac:dyDescent="0.35">
      <c r="A1027">
        <v>3136009</v>
      </c>
      <c r="B1027" t="str">
        <f>VLOOKUP(A1027,[1]SAEB!$A:$B,2,0)</f>
        <v>Joaíma</v>
      </c>
      <c r="C1027">
        <v>2020</v>
      </c>
      <c r="D1027">
        <v>703</v>
      </c>
      <c r="E1027">
        <v>304</v>
      </c>
      <c r="F1027">
        <v>205</v>
      </c>
      <c r="G1027">
        <v>138</v>
      </c>
    </row>
    <row r="1028" spans="1:7" x14ac:dyDescent="0.35">
      <c r="A1028">
        <v>3136405</v>
      </c>
      <c r="B1028" t="str">
        <f>VLOOKUP(A1028,[1]SAEB!$A:$B,2,0)</f>
        <v>Joaquim Felício</v>
      </c>
      <c r="C1028">
        <v>2020</v>
      </c>
      <c r="D1028">
        <v>232</v>
      </c>
      <c r="E1028">
        <v>261</v>
      </c>
    </row>
    <row r="1029" spans="1:7" x14ac:dyDescent="0.35">
      <c r="A1029">
        <v>3136553</v>
      </c>
      <c r="B1029" t="str">
        <f>VLOOKUP(A1029,[1]SAEB!$A:$B,2,0)</f>
        <v>José Raydan</v>
      </c>
      <c r="C1029">
        <v>2020</v>
      </c>
      <c r="D1029">
        <v>173</v>
      </c>
      <c r="E1029">
        <v>0</v>
      </c>
      <c r="F1029">
        <v>97</v>
      </c>
      <c r="G1029">
        <v>0</v>
      </c>
    </row>
    <row r="1030" spans="1:7" x14ac:dyDescent="0.35">
      <c r="A1030">
        <v>3136801</v>
      </c>
      <c r="B1030" t="str">
        <f>VLOOKUP(A1030,[1]SAEB!$A:$B,2,0)</f>
        <v>Juramento</v>
      </c>
      <c r="C1030">
        <v>2020</v>
      </c>
      <c r="D1030">
        <v>180</v>
      </c>
      <c r="E1030">
        <v>0</v>
      </c>
      <c r="F1030">
        <v>50</v>
      </c>
      <c r="G1030">
        <v>0</v>
      </c>
    </row>
    <row r="1031" spans="1:7" x14ac:dyDescent="0.35">
      <c r="A1031">
        <v>3136959</v>
      </c>
      <c r="B1031" t="str">
        <f>VLOOKUP(A1031,[1]SAEB!$A:$B,2,0)</f>
        <v>Juvenília</v>
      </c>
      <c r="C1031">
        <v>2020</v>
      </c>
      <c r="D1031">
        <v>264</v>
      </c>
      <c r="E1031">
        <v>130</v>
      </c>
      <c r="F1031">
        <v>40</v>
      </c>
      <c r="G1031">
        <v>23</v>
      </c>
    </row>
    <row r="1032" spans="1:7" x14ac:dyDescent="0.35">
      <c r="A1032">
        <v>3137007</v>
      </c>
      <c r="B1032" t="str">
        <f>VLOOKUP(A1032,[1]SAEB!$A:$B,2,0)</f>
        <v>Ladainha</v>
      </c>
      <c r="C1032">
        <v>2020</v>
      </c>
      <c r="D1032">
        <v>0</v>
      </c>
      <c r="E1032">
        <v>0</v>
      </c>
      <c r="F1032">
        <v>490</v>
      </c>
      <c r="G1032">
        <v>160</v>
      </c>
    </row>
    <row r="1033" spans="1:7" x14ac:dyDescent="0.35">
      <c r="A1033">
        <v>3137304</v>
      </c>
      <c r="B1033" t="str">
        <f>VLOOKUP(A1033,[1]SAEB!$A:$B,2,0)</f>
        <v>Lagoa dos Patos</v>
      </c>
      <c r="C1033">
        <v>2020</v>
      </c>
      <c r="D1033">
        <v>242</v>
      </c>
      <c r="E1033">
        <v>0</v>
      </c>
    </row>
    <row r="1034" spans="1:7" x14ac:dyDescent="0.35">
      <c r="A1034">
        <v>3138104</v>
      </c>
      <c r="B1034" t="str">
        <f>VLOOKUP(A1034,[1]SAEB!$A:$B,2,0)</f>
        <v>Lassance</v>
      </c>
      <c r="C1034">
        <v>2020</v>
      </c>
      <c r="D1034">
        <v>172</v>
      </c>
      <c r="E1034">
        <v>0</v>
      </c>
      <c r="F1034">
        <v>136</v>
      </c>
      <c r="G1034">
        <v>130</v>
      </c>
    </row>
    <row r="1035" spans="1:7" x14ac:dyDescent="0.35">
      <c r="A1035">
        <v>3138351</v>
      </c>
      <c r="B1035" t="str">
        <f>VLOOKUP(A1035,[1]SAEB!$A:$B,2,0)</f>
        <v>Leme do Prado</v>
      </c>
      <c r="C1035">
        <v>2020</v>
      </c>
      <c r="D1035">
        <v>31</v>
      </c>
      <c r="E1035">
        <v>0</v>
      </c>
      <c r="F1035">
        <v>153</v>
      </c>
      <c r="G1035">
        <v>66</v>
      </c>
    </row>
    <row r="1036" spans="1:7" x14ac:dyDescent="0.35">
      <c r="A1036">
        <v>3138658</v>
      </c>
      <c r="B1036" t="str">
        <f>VLOOKUP(A1036,[1]SAEB!$A:$B,2,0)</f>
        <v>Lontra</v>
      </c>
      <c r="C1036">
        <v>2020</v>
      </c>
      <c r="D1036">
        <v>552</v>
      </c>
      <c r="E1036">
        <v>223</v>
      </c>
      <c r="F1036">
        <v>34</v>
      </c>
      <c r="G1036">
        <v>0</v>
      </c>
    </row>
    <row r="1037" spans="1:7" x14ac:dyDescent="0.35">
      <c r="A1037">
        <v>3138906</v>
      </c>
      <c r="B1037" t="str">
        <f>VLOOKUP(A1037,[1]SAEB!$A:$B,2,0)</f>
        <v>Machacalis</v>
      </c>
      <c r="C1037">
        <v>2020</v>
      </c>
      <c r="D1037">
        <v>290</v>
      </c>
      <c r="E1037">
        <v>0</v>
      </c>
      <c r="F1037">
        <v>55</v>
      </c>
      <c r="G1037">
        <v>0</v>
      </c>
    </row>
    <row r="1038" spans="1:7" x14ac:dyDescent="0.35">
      <c r="A1038">
        <v>3139201</v>
      </c>
      <c r="B1038" t="str">
        <f>VLOOKUP(A1038,[1]SAEB!$A:$B,2,0)</f>
        <v>Malacacheta</v>
      </c>
      <c r="C1038">
        <v>2020</v>
      </c>
      <c r="D1038">
        <v>163</v>
      </c>
      <c r="E1038">
        <v>0</v>
      </c>
      <c r="F1038">
        <v>165</v>
      </c>
      <c r="G1038">
        <v>110</v>
      </c>
    </row>
    <row r="1039" spans="1:7" x14ac:dyDescent="0.35">
      <c r="A1039">
        <v>3139250</v>
      </c>
      <c r="B1039" t="str">
        <f>VLOOKUP(A1039,[1]SAEB!$A:$B,2,0)</f>
        <v>Mamonas</v>
      </c>
      <c r="C1039">
        <v>2020</v>
      </c>
      <c r="D1039">
        <v>273</v>
      </c>
      <c r="E1039">
        <v>0</v>
      </c>
      <c r="F1039">
        <v>23</v>
      </c>
      <c r="G1039">
        <v>0</v>
      </c>
    </row>
    <row r="1040" spans="1:7" x14ac:dyDescent="0.35">
      <c r="A1040">
        <v>3139300</v>
      </c>
      <c r="B1040" t="str">
        <f>VLOOKUP(A1040,[1]SAEB!$A:$B,2,0)</f>
        <v>Manga</v>
      </c>
      <c r="C1040">
        <v>2020</v>
      </c>
      <c r="D1040">
        <v>551</v>
      </c>
      <c r="E1040">
        <v>267</v>
      </c>
      <c r="F1040">
        <v>283</v>
      </c>
      <c r="G1040">
        <v>157</v>
      </c>
    </row>
    <row r="1041" spans="1:7" x14ac:dyDescent="0.35">
      <c r="A1041">
        <v>3139607</v>
      </c>
      <c r="B1041" t="str">
        <f>VLOOKUP(A1041,[1]SAEB!$A:$B,2,0)</f>
        <v>Mantena</v>
      </c>
      <c r="C1041">
        <v>2020</v>
      </c>
      <c r="D1041">
        <v>1392</v>
      </c>
      <c r="E1041">
        <v>508</v>
      </c>
      <c r="F1041">
        <v>162</v>
      </c>
      <c r="G1041">
        <v>132</v>
      </c>
    </row>
    <row r="1042" spans="1:7" x14ac:dyDescent="0.35">
      <c r="A1042">
        <v>3140100</v>
      </c>
      <c r="B1042" t="str">
        <f>VLOOKUP(A1042,[1]SAEB!$A:$B,2,0)</f>
        <v>Marilac</v>
      </c>
      <c r="C1042">
        <v>2020</v>
      </c>
      <c r="D1042">
        <v>292</v>
      </c>
      <c r="E1042">
        <v>0</v>
      </c>
    </row>
    <row r="1043" spans="1:7" x14ac:dyDescent="0.35">
      <c r="A1043">
        <v>3140605</v>
      </c>
      <c r="B1043" t="str">
        <f>VLOOKUP(A1043,[1]SAEB!$A:$B,2,0)</f>
        <v>Materlândia</v>
      </c>
      <c r="C1043">
        <v>2020</v>
      </c>
      <c r="D1043">
        <v>201</v>
      </c>
      <c r="E1043">
        <v>0</v>
      </c>
      <c r="F1043">
        <v>92</v>
      </c>
      <c r="G1043">
        <v>40</v>
      </c>
    </row>
    <row r="1044" spans="1:7" x14ac:dyDescent="0.35">
      <c r="A1044">
        <v>3171501</v>
      </c>
      <c r="B1044" t="str">
        <f>VLOOKUP(A1044,[1]SAEB!$A:$B,2,0)</f>
        <v>Mathias Lobato</v>
      </c>
      <c r="C1044">
        <v>2020</v>
      </c>
      <c r="D1044">
        <v>252</v>
      </c>
      <c r="E1044">
        <v>0</v>
      </c>
    </row>
    <row r="1045" spans="1:7" x14ac:dyDescent="0.35">
      <c r="A1045">
        <v>3140852</v>
      </c>
      <c r="B1045" t="str">
        <f>VLOOKUP(A1045,[1]SAEB!$A:$B,2,0)</f>
        <v>Matias Cardoso</v>
      </c>
      <c r="C1045">
        <v>2020</v>
      </c>
      <c r="D1045">
        <v>400</v>
      </c>
      <c r="E1045">
        <v>313</v>
      </c>
      <c r="F1045">
        <v>98</v>
      </c>
      <c r="G1045">
        <v>0</v>
      </c>
    </row>
    <row r="1046" spans="1:7" x14ac:dyDescent="0.35">
      <c r="A1046">
        <v>3141009</v>
      </c>
      <c r="B1046" t="str">
        <f>VLOOKUP(A1046,[1]SAEB!$A:$B,2,0)</f>
        <v>Mato Verde</v>
      </c>
      <c r="C1046">
        <v>2020</v>
      </c>
      <c r="D1046">
        <v>326</v>
      </c>
      <c r="E1046">
        <v>0</v>
      </c>
      <c r="F1046">
        <v>69</v>
      </c>
      <c r="G1046">
        <v>0</v>
      </c>
    </row>
    <row r="1047" spans="1:7" x14ac:dyDescent="0.35">
      <c r="A1047">
        <v>3141405</v>
      </c>
      <c r="B1047" t="str">
        <f>VLOOKUP(A1047,[1]SAEB!$A:$B,2,0)</f>
        <v>Medina</v>
      </c>
      <c r="C1047">
        <v>2020</v>
      </c>
      <c r="D1047">
        <v>573</v>
      </c>
      <c r="E1047">
        <v>0</v>
      </c>
      <c r="F1047">
        <v>174</v>
      </c>
      <c r="G1047">
        <v>0</v>
      </c>
    </row>
    <row r="1048" spans="1:7" x14ac:dyDescent="0.35">
      <c r="A1048">
        <v>3141504</v>
      </c>
      <c r="B1048" t="str">
        <f>VLOOKUP(A1048,[1]SAEB!$A:$B,2,0)</f>
        <v>Mendes Pimentel</v>
      </c>
      <c r="C1048">
        <v>2020</v>
      </c>
      <c r="D1048">
        <v>219</v>
      </c>
      <c r="E1048">
        <v>0</v>
      </c>
      <c r="F1048">
        <v>99</v>
      </c>
      <c r="G1048">
        <v>0</v>
      </c>
    </row>
    <row r="1049" spans="1:7" x14ac:dyDescent="0.35">
      <c r="A1049">
        <v>3141801</v>
      </c>
      <c r="B1049" t="str">
        <f>VLOOKUP(A1049,[1]SAEB!$A:$B,2,0)</f>
        <v>Minas Novas</v>
      </c>
      <c r="C1049">
        <v>2020</v>
      </c>
      <c r="D1049">
        <v>193</v>
      </c>
      <c r="E1049">
        <v>229</v>
      </c>
      <c r="F1049">
        <v>392</v>
      </c>
      <c r="G1049">
        <v>134</v>
      </c>
    </row>
    <row r="1050" spans="1:7" x14ac:dyDescent="0.35">
      <c r="A1050">
        <v>3142007</v>
      </c>
      <c r="B1050" t="str">
        <f>VLOOKUP(A1050,[1]SAEB!$A:$B,2,0)</f>
        <v>Mirabela</v>
      </c>
      <c r="C1050">
        <v>2020</v>
      </c>
      <c r="D1050">
        <v>456</v>
      </c>
      <c r="E1050">
        <v>0</v>
      </c>
      <c r="F1050">
        <v>74</v>
      </c>
      <c r="G1050">
        <v>101</v>
      </c>
    </row>
    <row r="1051" spans="1:7" x14ac:dyDescent="0.35">
      <c r="A1051">
        <v>3142254</v>
      </c>
      <c r="B1051" t="str">
        <f>VLOOKUP(A1051,[1]SAEB!$A:$B,2,0)</f>
        <v>Miravânia</v>
      </c>
      <c r="C1051">
        <v>2020</v>
      </c>
      <c r="D1051">
        <v>0</v>
      </c>
      <c r="E1051">
        <v>0</v>
      </c>
      <c r="F1051">
        <v>117</v>
      </c>
      <c r="G1051">
        <v>146</v>
      </c>
    </row>
    <row r="1052" spans="1:7" x14ac:dyDescent="0.35">
      <c r="A1052">
        <v>3142502</v>
      </c>
      <c r="B1052" t="str">
        <f>VLOOKUP(A1052,[1]SAEB!$A:$B,2,0)</f>
        <v>Monjolos</v>
      </c>
      <c r="C1052">
        <v>2020</v>
      </c>
      <c r="D1052">
        <v>70</v>
      </c>
      <c r="E1052">
        <v>0</v>
      </c>
    </row>
    <row r="1053" spans="1:7" x14ac:dyDescent="0.35">
      <c r="A1053">
        <v>3142700</v>
      </c>
      <c r="B1053" t="str">
        <f>VLOOKUP(A1053,[1]SAEB!$A:$B,2,0)</f>
        <v>Montalvânia</v>
      </c>
      <c r="C1053">
        <v>2020</v>
      </c>
      <c r="D1053">
        <v>268</v>
      </c>
      <c r="E1053">
        <v>57</v>
      </c>
      <c r="F1053">
        <v>154</v>
      </c>
      <c r="G1053">
        <v>22</v>
      </c>
    </row>
    <row r="1054" spans="1:7" x14ac:dyDescent="0.35">
      <c r="A1054">
        <v>3143153</v>
      </c>
      <c r="B1054" t="str">
        <f>VLOOKUP(A1054,[1]SAEB!$A:$B,2,0)</f>
        <v>Monte Formoso</v>
      </c>
      <c r="C1054">
        <v>2020</v>
      </c>
      <c r="D1054">
        <v>179</v>
      </c>
      <c r="E1054">
        <v>0</v>
      </c>
      <c r="F1054">
        <v>126</v>
      </c>
      <c r="G1054">
        <v>0</v>
      </c>
    </row>
    <row r="1055" spans="1:7" x14ac:dyDescent="0.35">
      <c r="A1055">
        <v>3143302</v>
      </c>
      <c r="B1055" t="str">
        <f>VLOOKUP(A1055,[1]SAEB!$A:$B,2,0)</f>
        <v>Montes Claros</v>
      </c>
      <c r="C1055">
        <v>2020</v>
      </c>
      <c r="D1055">
        <v>9579</v>
      </c>
      <c r="E1055">
        <v>5793</v>
      </c>
      <c r="F1055">
        <v>1349</v>
      </c>
      <c r="G1055">
        <v>742</v>
      </c>
    </row>
    <row r="1056" spans="1:7" x14ac:dyDescent="0.35">
      <c r="A1056">
        <v>3143450</v>
      </c>
      <c r="B1056" t="str">
        <f>VLOOKUP(A1056,[1]SAEB!$A:$B,2,0)</f>
        <v>Montezuma</v>
      </c>
      <c r="C1056">
        <v>2020</v>
      </c>
      <c r="D1056">
        <v>269</v>
      </c>
      <c r="E1056">
        <v>0</v>
      </c>
      <c r="F1056">
        <v>121</v>
      </c>
      <c r="G1056">
        <v>0</v>
      </c>
    </row>
    <row r="1057" spans="1:7" x14ac:dyDescent="0.35">
      <c r="A1057">
        <v>3143609</v>
      </c>
      <c r="B1057" t="str">
        <f>VLOOKUP(A1057,[1]SAEB!$A:$B,2,0)</f>
        <v>Morro da Garça</v>
      </c>
      <c r="C1057">
        <v>2020</v>
      </c>
      <c r="D1057">
        <v>131</v>
      </c>
      <c r="E1057">
        <v>149</v>
      </c>
      <c r="F1057">
        <v>17</v>
      </c>
      <c r="G1057">
        <v>17</v>
      </c>
    </row>
    <row r="1058" spans="1:7" x14ac:dyDescent="0.35">
      <c r="A1058">
        <v>3144003</v>
      </c>
      <c r="B1058" t="str">
        <f>VLOOKUP(A1058,[1]SAEB!$A:$B,2,0)</f>
        <v>Mutum</v>
      </c>
      <c r="C1058">
        <v>2020</v>
      </c>
      <c r="D1058">
        <v>454</v>
      </c>
      <c r="E1058">
        <v>0</v>
      </c>
      <c r="F1058">
        <v>318</v>
      </c>
      <c r="G1058">
        <v>134</v>
      </c>
    </row>
    <row r="1059" spans="1:7" x14ac:dyDescent="0.35">
      <c r="A1059">
        <v>3144201</v>
      </c>
      <c r="B1059" t="str">
        <f>VLOOKUP(A1059,[1]SAEB!$A:$B,2,0)</f>
        <v>Nacip Raydan</v>
      </c>
      <c r="C1059">
        <v>2020</v>
      </c>
      <c r="D1059">
        <v>161</v>
      </c>
      <c r="E1059">
        <v>0</v>
      </c>
      <c r="F1059">
        <v>6</v>
      </c>
      <c r="G1059">
        <v>0</v>
      </c>
    </row>
    <row r="1060" spans="1:7" x14ac:dyDescent="0.35">
      <c r="A1060">
        <v>3144300</v>
      </c>
      <c r="B1060" t="str">
        <f>VLOOKUP(A1060,[1]SAEB!$A:$B,2,0)</f>
        <v>Nanuque</v>
      </c>
      <c r="C1060">
        <v>2020</v>
      </c>
      <c r="D1060">
        <v>436</v>
      </c>
      <c r="E1060">
        <v>356</v>
      </c>
      <c r="F1060">
        <v>113</v>
      </c>
      <c r="G1060">
        <v>102</v>
      </c>
    </row>
    <row r="1061" spans="1:7" x14ac:dyDescent="0.35">
      <c r="A1061">
        <v>3144359</v>
      </c>
      <c r="B1061" t="str">
        <f>VLOOKUP(A1061,[1]SAEB!$A:$B,2,0)</f>
        <v>Naque</v>
      </c>
      <c r="C1061">
        <v>2020</v>
      </c>
      <c r="D1061">
        <v>478</v>
      </c>
      <c r="E1061">
        <v>0</v>
      </c>
    </row>
    <row r="1062" spans="1:7" x14ac:dyDescent="0.35">
      <c r="A1062">
        <v>3144375</v>
      </c>
      <c r="B1062" t="str">
        <f>VLOOKUP(A1062,[1]SAEB!$A:$B,2,0)</f>
        <v>Natalândia</v>
      </c>
      <c r="C1062">
        <v>2020</v>
      </c>
      <c r="D1062">
        <v>258</v>
      </c>
      <c r="E1062">
        <v>0</v>
      </c>
    </row>
    <row r="1063" spans="1:7" x14ac:dyDescent="0.35">
      <c r="A1063">
        <v>3144656</v>
      </c>
      <c r="B1063" t="str">
        <f>VLOOKUP(A1063,[1]SAEB!$A:$B,2,0)</f>
        <v>Ninheira</v>
      </c>
      <c r="C1063">
        <v>2020</v>
      </c>
      <c r="D1063">
        <v>338</v>
      </c>
      <c r="E1063">
        <v>0</v>
      </c>
      <c r="F1063">
        <v>278</v>
      </c>
      <c r="G1063">
        <v>0</v>
      </c>
    </row>
    <row r="1064" spans="1:7" x14ac:dyDescent="0.35">
      <c r="A1064">
        <v>3144672</v>
      </c>
      <c r="B1064" t="str">
        <f>VLOOKUP(A1064,[1]SAEB!$A:$B,2,0)</f>
        <v>Nova Belém</v>
      </c>
      <c r="C1064">
        <v>2020</v>
      </c>
      <c r="D1064">
        <v>150</v>
      </c>
      <c r="E1064">
        <v>0</v>
      </c>
      <c r="F1064">
        <v>94</v>
      </c>
      <c r="G1064">
        <v>0</v>
      </c>
    </row>
    <row r="1065" spans="1:7" x14ac:dyDescent="0.35">
      <c r="A1065">
        <v>3145059</v>
      </c>
      <c r="B1065" t="str">
        <f>VLOOKUP(A1065,[1]SAEB!$A:$B,2,0)</f>
        <v>Nova Porteirinha</v>
      </c>
      <c r="C1065">
        <v>2020</v>
      </c>
      <c r="D1065">
        <v>208</v>
      </c>
      <c r="E1065">
        <v>65</v>
      </c>
      <c r="F1065">
        <v>145</v>
      </c>
      <c r="G1065">
        <v>0</v>
      </c>
    </row>
    <row r="1066" spans="1:7" x14ac:dyDescent="0.35">
      <c r="A1066">
        <v>3145356</v>
      </c>
      <c r="B1066" t="str">
        <f>VLOOKUP(A1066,[1]SAEB!$A:$B,2,0)</f>
        <v>Novo Oriente de Minas</v>
      </c>
      <c r="C1066">
        <v>2020</v>
      </c>
      <c r="D1066">
        <v>242</v>
      </c>
      <c r="E1066">
        <v>0</v>
      </c>
      <c r="F1066">
        <v>268</v>
      </c>
      <c r="G1066">
        <v>81</v>
      </c>
    </row>
    <row r="1067" spans="1:7" x14ac:dyDescent="0.35">
      <c r="A1067">
        <v>3145372</v>
      </c>
      <c r="B1067" t="str">
        <f>VLOOKUP(A1067,[1]SAEB!$A:$B,2,0)</f>
        <v>Novorizonte</v>
      </c>
      <c r="C1067">
        <v>2020</v>
      </c>
      <c r="D1067">
        <v>0</v>
      </c>
      <c r="E1067">
        <v>0</v>
      </c>
      <c r="F1067">
        <v>314</v>
      </c>
      <c r="G1067">
        <v>89</v>
      </c>
    </row>
    <row r="1068" spans="1:7" x14ac:dyDescent="0.35">
      <c r="A1068">
        <v>3145455</v>
      </c>
      <c r="B1068" t="str">
        <f>VLOOKUP(A1068,[1]SAEB!$A:$B,2,0)</f>
        <v>Olhos-d'Água</v>
      </c>
      <c r="C1068">
        <v>2020</v>
      </c>
      <c r="D1068">
        <v>336</v>
      </c>
      <c r="E1068">
        <v>0</v>
      </c>
      <c r="F1068">
        <v>70</v>
      </c>
      <c r="G1068">
        <v>0</v>
      </c>
    </row>
    <row r="1069" spans="1:7" x14ac:dyDescent="0.35">
      <c r="A1069">
        <v>3146305</v>
      </c>
      <c r="B1069" t="str">
        <f>VLOOKUP(A1069,[1]SAEB!$A:$B,2,0)</f>
        <v>Padre Paraíso</v>
      </c>
      <c r="C1069">
        <v>2020</v>
      </c>
      <c r="D1069">
        <v>396</v>
      </c>
      <c r="E1069">
        <v>0</v>
      </c>
      <c r="F1069">
        <v>354</v>
      </c>
      <c r="G1069">
        <v>404</v>
      </c>
    </row>
    <row r="1070" spans="1:7" x14ac:dyDescent="0.35">
      <c r="A1070">
        <v>3146552</v>
      </c>
      <c r="B1070" t="str">
        <f>VLOOKUP(A1070,[1]SAEB!$A:$B,2,0)</f>
        <v>Pai Pedro</v>
      </c>
      <c r="C1070">
        <v>2020</v>
      </c>
      <c r="D1070">
        <v>258</v>
      </c>
      <c r="E1070">
        <v>0</v>
      </c>
      <c r="F1070">
        <v>167</v>
      </c>
      <c r="G1070">
        <v>151</v>
      </c>
    </row>
    <row r="1071" spans="1:7" x14ac:dyDescent="0.35">
      <c r="A1071">
        <v>3146750</v>
      </c>
      <c r="B1071" t="str">
        <f>VLOOKUP(A1071,[1]SAEB!$A:$B,2,0)</f>
        <v>Palmópolis</v>
      </c>
      <c r="C1071">
        <v>2020</v>
      </c>
      <c r="D1071">
        <v>339</v>
      </c>
      <c r="E1071">
        <v>31</v>
      </c>
      <c r="F1071">
        <v>10</v>
      </c>
      <c r="G1071">
        <v>0</v>
      </c>
    </row>
    <row r="1072" spans="1:7" x14ac:dyDescent="0.35">
      <c r="A1072">
        <v>3147956</v>
      </c>
      <c r="B1072" t="str">
        <f>VLOOKUP(A1072,[1]SAEB!$A:$B,2,0)</f>
        <v>Patis</v>
      </c>
      <c r="C1072">
        <v>2020</v>
      </c>
      <c r="D1072">
        <v>194</v>
      </c>
      <c r="E1072">
        <v>140</v>
      </c>
      <c r="F1072">
        <v>61</v>
      </c>
      <c r="G1072">
        <v>85</v>
      </c>
    </row>
    <row r="1073" spans="1:7" x14ac:dyDescent="0.35">
      <c r="A1073">
        <v>3148608</v>
      </c>
      <c r="B1073" t="str">
        <f>VLOOKUP(A1073,[1]SAEB!$A:$B,2,0)</f>
        <v>Peçanha</v>
      </c>
      <c r="C1073">
        <v>2020</v>
      </c>
      <c r="D1073">
        <v>0</v>
      </c>
      <c r="E1073">
        <v>0</v>
      </c>
      <c r="F1073">
        <v>372</v>
      </c>
      <c r="G1073">
        <v>340</v>
      </c>
    </row>
    <row r="1074" spans="1:7" x14ac:dyDescent="0.35">
      <c r="A1074">
        <v>3148707</v>
      </c>
      <c r="B1074" t="str">
        <f>VLOOKUP(A1074,[1]SAEB!$A:$B,2,0)</f>
        <v>Pedra Azul</v>
      </c>
      <c r="C1074">
        <v>2020</v>
      </c>
      <c r="D1074">
        <v>1251</v>
      </c>
      <c r="E1074">
        <v>141</v>
      </c>
      <c r="F1074">
        <v>67</v>
      </c>
      <c r="G1074">
        <v>0</v>
      </c>
    </row>
    <row r="1075" spans="1:7" x14ac:dyDescent="0.35">
      <c r="A1075">
        <v>3149952</v>
      </c>
      <c r="B1075" t="str">
        <f>VLOOKUP(A1075,[1]SAEB!$A:$B,2,0)</f>
        <v>Periquito</v>
      </c>
      <c r="C1075">
        <v>2020</v>
      </c>
      <c r="D1075">
        <v>541</v>
      </c>
      <c r="E1075">
        <v>234</v>
      </c>
      <c r="F1075">
        <v>0</v>
      </c>
      <c r="G1075">
        <v>0</v>
      </c>
    </row>
    <row r="1076" spans="1:7" x14ac:dyDescent="0.35">
      <c r="A1076">
        <v>3150158</v>
      </c>
      <c r="B1076" t="str">
        <f>VLOOKUP(A1076,[1]SAEB!$A:$B,2,0)</f>
        <v>Piedade de Caratinga</v>
      </c>
      <c r="C1076">
        <v>2020</v>
      </c>
      <c r="D1076">
        <v>556</v>
      </c>
      <c r="E1076">
        <v>0</v>
      </c>
      <c r="F1076">
        <v>70</v>
      </c>
      <c r="G1076">
        <v>0</v>
      </c>
    </row>
    <row r="1077" spans="1:7" x14ac:dyDescent="0.35">
      <c r="A1077">
        <v>3150570</v>
      </c>
      <c r="B1077" t="str">
        <f>VLOOKUP(A1077,[1]SAEB!$A:$B,2,0)</f>
        <v>Pintópolis</v>
      </c>
      <c r="C1077">
        <v>2020</v>
      </c>
      <c r="D1077">
        <v>354</v>
      </c>
      <c r="E1077">
        <v>0</v>
      </c>
      <c r="F1077">
        <v>86</v>
      </c>
      <c r="G1077">
        <v>0</v>
      </c>
    </row>
    <row r="1078" spans="1:7" x14ac:dyDescent="0.35">
      <c r="A1078">
        <v>3151206</v>
      </c>
      <c r="B1078" t="str">
        <f>VLOOKUP(A1078,[1]SAEB!$A:$B,2,0)</f>
        <v>Pirapora</v>
      </c>
      <c r="C1078">
        <v>2020</v>
      </c>
      <c r="D1078">
        <v>2811</v>
      </c>
      <c r="E1078">
        <v>113</v>
      </c>
    </row>
    <row r="1079" spans="1:7" x14ac:dyDescent="0.35">
      <c r="A1079">
        <v>3152170</v>
      </c>
      <c r="B1079" t="str">
        <f>VLOOKUP(A1079,[1]SAEB!$A:$B,2,0)</f>
        <v>Ponto dos Volantes</v>
      </c>
      <c r="C1079">
        <v>2020</v>
      </c>
      <c r="D1079">
        <v>437</v>
      </c>
      <c r="E1079">
        <v>276</v>
      </c>
      <c r="F1079">
        <v>356</v>
      </c>
      <c r="G1079">
        <v>387</v>
      </c>
    </row>
    <row r="1080" spans="1:7" x14ac:dyDescent="0.35">
      <c r="A1080">
        <v>3152402</v>
      </c>
      <c r="B1080" t="str">
        <f>VLOOKUP(A1080,[1]SAEB!$A:$B,2,0)</f>
        <v>Poté</v>
      </c>
      <c r="C1080">
        <v>2020</v>
      </c>
      <c r="D1080">
        <v>563</v>
      </c>
      <c r="E1080">
        <v>257</v>
      </c>
      <c r="F1080">
        <v>73</v>
      </c>
      <c r="G1080">
        <v>0</v>
      </c>
    </row>
    <row r="1081" spans="1:7" x14ac:dyDescent="0.35">
      <c r="A1081">
        <v>3153301</v>
      </c>
      <c r="B1081" t="str">
        <f>VLOOKUP(A1081,[1]SAEB!$A:$B,2,0)</f>
        <v>Presidente Kubitschek</v>
      </c>
      <c r="C1081">
        <v>2020</v>
      </c>
      <c r="D1081">
        <v>267</v>
      </c>
      <c r="E1081">
        <v>0</v>
      </c>
    </row>
    <row r="1082" spans="1:7" x14ac:dyDescent="0.35">
      <c r="A1082">
        <v>3154309</v>
      </c>
      <c r="B1082" t="str">
        <f>VLOOKUP(A1082,[1]SAEB!$A:$B,2,0)</f>
        <v>Resplendor</v>
      </c>
      <c r="C1082">
        <v>2020</v>
      </c>
      <c r="D1082">
        <v>912</v>
      </c>
      <c r="E1082">
        <v>592</v>
      </c>
    </row>
    <row r="1083" spans="1:7" x14ac:dyDescent="0.35">
      <c r="A1083">
        <v>3155108</v>
      </c>
      <c r="B1083" t="str">
        <f>VLOOKUP(A1083,[1]SAEB!$A:$B,2,0)</f>
        <v>Rio do Prado</v>
      </c>
      <c r="C1083">
        <v>2020</v>
      </c>
      <c r="D1083">
        <v>0</v>
      </c>
      <c r="E1083">
        <v>0</v>
      </c>
      <c r="F1083">
        <v>129</v>
      </c>
      <c r="G1083">
        <v>148</v>
      </c>
    </row>
    <row r="1084" spans="1:7" x14ac:dyDescent="0.35">
      <c r="A1084">
        <v>3155603</v>
      </c>
      <c r="B1084" t="str">
        <f>VLOOKUP(A1084,[1]SAEB!$A:$B,2,0)</f>
        <v>Rio Pardo de Minas</v>
      </c>
      <c r="C1084">
        <v>2020</v>
      </c>
      <c r="D1084">
        <v>690</v>
      </c>
      <c r="E1084">
        <v>268</v>
      </c>
      <c r="F1084">
        <v>489</v>
      </c>
      <c r="G1084">
        <v>425</v>
      </c>
    </row>
    <row r="1085" spans="1:7" x14ac:dyDescent="0.35">
      <c r="A1085">
        <v>3156502</v>
      </c>
      <c r="B1085" t="str">
        <f>VLOOKUP(A1085,[1]SAEB!$A:$B,2,0)</f>
        <v>Rubelita</v>
      </c>
      <c r="C1085">
        <v>2020</v>
      </c>
      <c r="D1085">
        <v>115</v>
      </c>
      <c r="E1085">
        <v>0</v>
      </c>
      <c r="F1085">
        <v>120</v>
      </c>
      <c r="G1085">
        <v>0</v>
      </c>
    </row>
    <row r="1086" spans="1:7" x14ac:dyDescent="0.35">
      <c r="A1086">
        <v>3156601</v>
      </c>
      <c r="B1086" t="str">
        <f>VLOOKUP(A1086,[1]SAEB!$A:$B,2,0)</f>
        <v>Rubim</v>
      </c>
      <c r="C1086">
        <v>2020</v>
      </c>
      <c r="D1086">
        <v>471</v>
      </c>
      <c r="E1086">
        <v>429</v>
      </c>
      <c r="F1086">
        <v>87</v>
      </c>
      <c r="G1086">
        <v>0</v>
      </c>
    </row>
    <row r="1087" spans="1:7" x14ac:dyDescent="0.35">
      <c r="A1087">
        <v>3156809</v>
      </c>
      <c r="B1087" t="str">
        <f>VLOOKUP(A1087,[1]SAEB!$A:$B,2,0)</f>
        <v>Sabinópolis</v>
      </c>
      <c r="C1087">
        <v>2020</v>
      </c>
      <c r="D1087">
        <v>239</v>
      </c>
      <c r="E1087">
        <v>0</v>
      </c>
      <c r="F1087">
        <v>127</v>
      </c>
      <c r="G1087">
        <v>0</v>
      </c>
    </row>
    <row r="1088" spans="1:7" x14ac:dyDescent="0.35">
      <c r="A1088">
        <v>3157005</v>
      </c>
      <c r="B1088" t="str">
        <f>VLOOKUP(A1088,[1]SAEB!$A:$B,2,0)</f>
        <v>Salinas</v>
      </c>
      <c r="C1088">
        <v>2020</v>
      </c>
      <c r="D1088">
        <v>562</v>
      </c>
      <c r="E1088">
        <v>0</v>
      </c>
      <c r="F1088">
        <v>173</v>
      </c>
      <c r="G1088">
        <v>80</v>
      </c>
    </row>
    <row r="1089" spans="1:7" x14ac:dyDescent="0.35">
      <c r="A1089">
        <v>3157104</v>
      </c>
      <c r="B1089" t="str">
        <f>VLOOKUP(A1089,[1]SAEB!$A:$B,2,0)</f>
        <v>Salto da Divisa</v>
      </c>
      <c r="C1089">
        <v>2020</v>
      </c>
      <c r="D1089">
        <v>441</v>
      </c>
      <c r="E1089">
        <v>0</v>
      </c>
      <c r="F1089">
        <v>23</v>
      </c>
      <c r="G1089">
        <v>0</v>
      </c>
    </row>
    <row r="1090" spans="1:7" x14ac:dyDescent="0.35">
      <c r="A1090">
        <v>3157252</v>
      </c>
      <c r="B1090" t="str">
        <f>VLOOKUP(A1090,[1]SAEB!$A:$B,2,0)</f>
        <v>Santa Bárbara do Leste</v>
      </c>
      <c r="C1090">
        <v>2020</v>
      </c>
      <c r="D1090">
        <v>93</v>
      </c>
      <c r="E1090">
        <v>138</v>
      </c>
      <c r="F1090">
        <v>173</v>
      </c>
      <c r="G1090">
        <v>97</v>
      </c>
    </row>
    <row r="1091" spans="1:7" x14ac:dyDescent="0.35">
      <c r="A1091">
        <v>3157377</v>
      </c>
      <c r="B1091" t="str">
        <f>VLOOKUP(A1091,[1]SAEB!$A:$B,2,0)</f>
        <v>Santa Cruz de Salinas</v>
      </c>
      <c r="C1091">
        <v>2020</v>
      </c>
      <c r="D1091">
        <v>159</v>
      </c>
      <c r="E1091">
        <v>0</v>
      </c>
      <c r="F1091">
        <v>104</v>
      </c>
      <c r="G1091">
        <v>35</v>
      </c>
    </row>
    <row r="1092" spans="1:7" x14ac:dyDescent="0.35">
      <c r="A1092">
        <v>3157500</v>
      </c>
      <c r="B1092" t="str">
        <f>VLOOKUP(A1092,[1]SAEB!$A:$B,2,0)</f>
        <v>Santa Efigênia de Minas</v>
      </c>
      <c r="C1092">
        <v>2020</v>
      </c>
      <c r="D1092">
        <v>262</v>
      </c>
      <c r="E1092">
        <v>0</v>
      </c>
      <c r="F1092">
        <v>44</v>
      </c>
      <c r="G1092">
        <v>0</v>
      </c>
    </row>
    <row r="1093" spans="1:7" x14ac:dyDescent="0.35">
      <c r="A1093">
        <v>3157658</v>
      </c>
      <c r="B1093" t="str">
        <f>VLOOKUP(A1093,[1]SAEB!$A:$B,2,0)</f>
        <v>Santa Helena de Minas</v>
      </c>
      <c r="C1093">
        <v>2020</v>
      </c>
      <c r="D1093">
        <v>175</v>
      </c>
      <c r="E1093">
        <v>0</v>
      </c>
      <c r="F1093">
        <v>44</v>
      </c>
      <c r="G1093">
        <v>53</v>
      </c>
    </row>
    <row r="1094" spans="1:7" x14ac:dyDescent="0.35">
      <c r="A1094">
        <v>3158201</v>
      </c>
      <c r="B1094" t="str">
        <f>VLOOKUP(A1094,[1]SAEB!$A:$B,2,0)</f>
        <v>Santa Maria do Suaçuí</v>
      </c>
      <c r="C1094">
        <v>2020</v>
      </c>
      <c r="D1094">
        <v>320</v>
      </c>
      <c r="E1094">
        <v>17</v>
      </c>
      <c r="F1094">
        <v>43</v>
      </c>
      <c r="G1094">
        <v>0</v>
      </c>
    </row>
    <row r="1095" spans="1:7" x14ac:dyDescent="0.35">
      <c r="A1095">
        <v>3159357</v>
      </c>
      <c r="B1095" t="str">
        <f>VLOOKUP(A1095,[1]SAEB!$A:$B,2,0)</f>
        <v>Santa Rita de Minas</v>
      </c>
      <c r="C1095">
        <v>2020</v>
      </c>
      <c r="D1095">
        <v>394</v>
      </c>
      <c r="E1095">
        <v>0</v>
      </c>
      <c r="F1095">
        <v>44</v>
      </c>
      <c r="G1095">
        <v>0</v>
      </c>
    </row>
    <row r="1096" spans="1:7" x14ac:dyDescent="0.35">
      <c r="A1096">
        <v>3159506</v>
      </c>
      <c r="B1096" t="str">
        <f>VLOOKUP(A1096,[1]SAEB!$A:$B,2,0)</f>
        <v>Santa Rita do Itueto</v>
      </c>
      <c r="C1096">
        <v>2020</v>
      </c>
      <c r="D1096">
        <v>147</v>
      </c>
      <c r="E1096">
        <v>0</v>
      </c>
      <c r="F1096">
        <v>156</v>
      </c>
      <c r="G1096">
        <v>104</v>
      </c>
    </row>
    <row r="1097" spans="1:7" x14ac:dyDescent="0.35">
      <c r="A1097">
        <v>3160454</v>
      </c>
      <c r="B1097" t="str">
        <f>VLOOKUP(A1097,[1]SAEB!$A:$B,2,0)</f>
        <v>Santo Antônio do Retiro</v>
      </c>
      <c r="C1097">
        <v>2020</v>
      </c>
      <c r="D1097">
        <v>255</v>
      </c>
      <c r="E1097">
        <v>249</v>
      </c>
      <c r="F1097">
        <v>147</v>
      </c>
      <c r="G1097">
        <v>147</v>
      </c>
    </row>
    <row r="1098" spans="1:7" x14ac:dyDescent="0.35">
      <c r="A1098">
        <v>3160603</v>
      </c>
      <c r="B1098" t="str">
        <f>VLOOKUP(A1098,[1]SAEB!$A:$B,2,0)</f>
        <v>Santo Hipólito</v>
      </c>
      <c r="C1098">
        <v>2020</v>
      </c>
      <c r="D1098">
        <v>139</v>
      </c>
      <c r="E1098">
        <v>0</v>
      </c>
      <c r="F1098">
        <v>6</v>
      </c>
      <c r="G1098">
        <v>0</v>
      </c>
    </row>
    <row r="1099" spans="1:7" x14ac:dyDescent="0.35">
      <c r="A1099">
        <v>3160959</v>
      </c>
      <c r="B1099" t="str">
        <f>VLOOKUP(A1099,[1]SAEB!$A:$B,2,0)</f>
        <v>São Domingos das Dores</v>
      </c>
      <c r="C1099">
        <v>2020</v>
      </c>
      <c r="D1099">
        <v>291</v>
      </c>
      <c r="E1099">
        <v>0</v>
      </c>
      <c r="F1099">
        <v>150</v>
      </c>
      <c r="G1099">
        <v>184</v>
      </c>
    </row>
    <row r="1100" spans="1:7" x14ac:dyDescent="0.35">
      <c r="A1100">
        <v>3161601</v>
      </c>
      <c r="B1100" t="str">
        <f>VLOOKUP(A1100,[1]SAEB!$A:$B,2,0)</f>
        <v>São Geraldo da Piedade</v>
      </c>
      <c r="C1100">
        <v>2020</v>
      </c>
      <c r="D1100">
        <v>104</v>
      </c>
      <c r="E1100">
        <v>0</v>
      </c>
      <c r="F1100">
        <v>148</v>
      </c>
      <c r="G1100">
        <v>75</v>
      </c>
    </row>
    <row r="1101" spans="1:7" x14ac:dyDescent="0.35">
      <c r="A1101">
        <v>3125507</v>
      </c>
      <c r="B1101" t="str">
        <f>VLOOKUP(A1101,[1]SAEB!$A:$B,2,0)</f>
        <v>São Gonçalo do Rio Preto</v>
      </c>
      <c r="C1101">
        <v>2020</v>
      </c>
      <c r="D1101">
        <v>177</v>
      </c>
      <c r="E1101">
        <v>0</v>
      </c>
    </row>
    <row r="1102" spans="1:7" x14ac:dyDescent="0.35">
      <c r="A1102">
        <v>3162252</v>
      </c>
      <c r="B1102" t="str">
        <f>VLOOKUP(A1102,[1]SAEB!$A:$B,2,0)</f>
        <v>São João da Lagoa</v>
      </c>
      <c r="C1102">
        <v>2020</v>
      </c>
      <c r="D1102">
        <v>240</v>
      </c>
      <c r="E1102">
        <v>0</v>
      </c>
      <c r="F1102">
        <v>55</v>
      </c>
      <c r="G1102">
        <v>62</v>
      </c>
    </row>
    <row r="1103" spans="1:7" x14ac:dyDescent="0.35">
      <c r="A1103">
        <v>3162401</v>
      </c>
      <c r="B1103" t="str">
        <f>VLOOKUP(A1103,[1]SAEB!$A:$B,2,0)</f>
        <v>São João da Ponte</v>
      </c>
      <c r="C1103">
        <v>2020</v>
      </c>
      <c r="D1103">
        <v>304</v>
      </c>
      <c r="E1103">
        <v>294</v>
      </c>
      <c r="F1103">
        <v>847</v>
      </c>
      <c r="G1103">
        <v>576</v>
      </c>
    </row>
    <row r="1104" spans="1:7" x14ac:dyDescent="0.35">
      <c r="A1104">
        <v>3162575</v>
      </c>
      <c r="B1104" t="str">
        <f>VLOOKUP(A1104,[1]SAEB!$A:$B,2,0)</f>
        <v>São João do Manteninha</v>
      </c>
      <c r="C1104">
        <v>2020</v>
      </c>
      <c r="D1104">
        <v>230</v>
      </c>
      <c r="E1104">
        <v>0</v>
      </c>
      <c r="F1104">
        <v>133</v>
      </c>
      <c r="G1104">
        <v>0</v>
      </c>
    </row>
    <row r="1105" spans="1:7" x14ac:dyDescent="0.35">
      <c r="A1105">
        <v>3162807</v>
      </c>
      <c r="B1105" t="str">
        <f>VLOOKUP(A1105,[1]SAEB!$A:$B,2,0)</f>
        <v>São João Evangelista</v>
      </c>
      <c r="C1105">
        <v>2020</v>
      </c>
      <c r="D1105">
        <v>780</v>
      </c>
      <c r="E1105">
        <v>0</v>
      </c>
      <c r="F1105">
        <v>119</v>
      </c>
      <c r="G1105">
        <v>71</v>
      </c>
    </row>
    <row r="1106" spans="1:7" x14ac:dyDescent="0.35">
      <c r="A1106">
        <v>3163508</v>
      </c>
      <c r="B1106" t="str">
        <f>VLOOKUP(A1106,[1]SAEB!$A:$B,2,0)</f>
        <v>São José do Jacuri</v>
      </c>
      <c r="C1106">
        <v>2020</v>
      </c>
      <c r="F1106">
        <v>138</v>
      </c>
      <c r="G1106">
        <v>91</v>
      </c>
    </row>
    <row r="1107" spans="1:7" x14ac:dyDescent="0.35">
      <c r="A1107">
        <v>3164100</v>
      </c>
      <c r="B1107" t="str">
        <f>VLOOKUP(A1107,[1]SAEB!$A:$B,2,0)</f>
        <v>São Pedro do Suaçuí</v>
      </c>
      <c r="C1107">
        <v>2020</v>
      </c>
      <c r="D1107">
        <v>219</v>
      </c>
      <c r="E1107">
        <v>0</v>
      </c>
      <c r="F1107">
        <v>48</v>
      </c>
      <c r="G1107">
        <v>0</v>
      </c>
    </row>
    <row r="1108" spans="1:7" x14ac:dyDescent="0.35">
      <c r="A1108">
        <v>3164472</v>
      </c>
      <c r="B1108" t="str">
        <f>VLOOKUP(A1108,[1]SAEB!$A:$B,2,0)</f>
        <v>São Sebastião do Anta</v>
      </c>
      <c r="C1108">
        <v>2020</v>
      </c>
      <c r="D1108">
        <v>464</v>
      </c>
      <c r="E1108">
        <v>218</v>
      </c>
      <c r="F1108">
        <v>11</v>
      </c>
      <c r="G1108">
        <v>0</v>
      </c>
    </row>
    <row r="1109" spans="1:7" x14ac:dyDescent="0.35">
      <c r="A1109">
        <v>3165503</v>
      </c>
      <c r="B1109" t="str">
        <f>VLOOKUP(A1109,[1]SAEB!$A:$B,2,0)</f>
        <v>Sardoá</v>
      </c>
      <c r="C1109">
        <v>2020</v>
      </c>
      <c r="D1109">
        <v>205</v>
      </c>
      <c r="E1109">
        <v>0</v>
      </c>
      <c r="F1109">
        <v>118</v>
      </c>
      <c r="G1109">
        <v>113</v>
      </c>
    </row>
    <row r="1110" spans="1:7" x14ac:dyDescent="0.35">
      <c r="A1110">
        <v>3165909</v>
      </c>
      <c r="B1110" t="str">
        <f>VLOOKUP(A1110,[1]SAEB!$A:$B,2,0)</f>
        <v>Senador Modestino Gonçalves</v>
      </c>
      <c r="C1110">
        <v>2020</v>
      </c>
      <c r="D1110">
        <v>174</v>
      </c>
      <c r="E1110">
        <v>0</v>
      </c>
      <c r="F1110">
        <v>65</v>
      </c>
      <c r="G1110">
        <v>0</v>
      </c>
    </row>
    <row r="1111" spans="1:7" x14ac:dyDescent="0.35">
      <c r="A1111">
        <v>3166105</v>
      </c>
      <c r="B1111" t="str">
        <f>VLOOKUP(A1111,[1]SAEB!$A:$B,2,0)</f>
        <v>Senhora do Porto</v>
      </c>
      <c r="C1111">
        <v>2020</v>
      </c>
      <c r="D1111">
        <v>219</v>
      </c>
      <c r="E1111">
        <v>0</v>
      </c>
      <c r="F1111">
        <v>20</v>
      </c>
      <c r="G1111">
        <v>0</v>
      </c>
    </row>
    <row r="1112" spans="1:7" x14ac:dyDescent="0.35">
      <c r="A1112">
        <v>3166709</v>
      </c>
      <c r="B1112" t="str">
        <f>VLOOKUP(A1112,[1]SAEB!$A:$B,2,0)</f>
        <v>Serra dos Aimorés</v>
      </c>
      <c r="C1112">
        <v>2020</v>
      </c>
      <c r="D1112">
        <v>208</v>
      </c>
      <c r="E1112">
        <v>0</v>
      </c>
      <c r="F1112">
        <v>96</v>
      </c>
      <c r="G1112">
        <v>0</v>
      </c>
    </row>
    <row r="1113" spans="1:7" x14ac:dyDescent="0.35">
      <c r="A1113">
        <v>3166956</v>
      </c>
      <c r="B1113" t="str">
        <f>VLOOKUP(A1113,[1]SAEB!$A:$B,2,0)</f>
        <v>Serranópolis de Minas</v>
      </c>
      <c r="C1113">
        <v>2020</v>
      </c>
      <c r="D1113">
        <v>132</v>
      </c>
      <c r="E1113">
        <v>0</v>
      </c>
      <c r="F1113">
        <v>159</v>
      </c>
      <c r="G1113">
        <v>110</v>
      </c>
    </row>
    <row r="1114" spans="1:7" x14ac:dyDescent="0.35">
      <c r="A1114">
        <v>3168002</v>
      </c>
      <c r="B1114" t="str">
        <f>VLOOKUP(A1114,[1]SAEB!$A:$B,2,0)</f>
        <v>Taiobeiras</v>
      </c>
      <c r="C1114">
        <v>2020</v>
      </c>
      <c r="D1114">
        <v>900</v>
      </c>
      <c r="E1114">
        <v>187</v>
      </c>
      <c r="F1114">
        <v>96</v>
      </c>
      <c r="G1114">
        <v>98</v>
      </c>
    </row>
    <row r="1115" spans="1:7" x14ac:dyDescent="0.35">
      <c r="A1115">
        <v>3168051</v>
      </c>
      <c r="B1115" t="str">
        <f>VLOOKUP(A1115,[1]SAEB!$A:$B,2,0)</f>
        <v>Taparuba</v>
      </c>
      <c r="C1115">
        <v>2020</v>
      </c>
      <c r="D1115">
        <v>193</v>
      </c>
      <c r="E1115">
        <v>39</v>
      </c>
      <c r="F1115">
        <v>33</v>
      </c>
      <c r="G1115">
        <v>0</v>
      </c>
    </row>
    <row r="1116" spans="1:7" x14ac:dyDescent="0.35">
      <c r="A1116">
        <v>3168408</v>
      </c>
      <c r="B1116" t="str">
        <f>VLOOKUP(A1116,[1]SAEB!$A:$B,2,0)</f>
        <v>Tarumirim</v>
      </c>
      <c r="C1116">
        <v>2020</v>
      </c>
      <c r="D1116">
        <v>189</v>
      </c>
      <c r="E1116">
        <v>80</v>
      </c>
      <c r="F1116">
        <v>18</v>
      </c>
      <c r="G1116">
        <v>12</v>
      </c>
    </row>
    <row r="1117" spans="1:7" x14ac:dyDescent="0.35">
      <c r="A1117">
        <v>3168606</v>
      </c>
      <c r="B1117" t="str">
        <f>VLOOKUP(A1117,[1]SAEB!$A:$B,2,0)</f>
        <v>Teófilo Otoni</v>
      </c>
      <c r="C1117">
        <v>2020</v>
      </c>
      <c r="D1117">
        <v>3177</v>
      </c>
      <c r="E1117">
        <v>1717</v>
      </c>
      <c r="F1117">
        <v>747</v>
      </c>
      <c r="G1117">
        <v>211</v>
      </c>
    </row>
    <row r="1118" spans="1:7" x14ac:dyDescent="0.35">
      <c r="A1118">
        <v>3169505</v>
      </c>
      <c r="B1118" t="str">
        <f>VLOOKUP(A1118,[1]SAEB!$A:$B,2,0)</f>
        <v>Tumiritinga</v>
      </c>
      <c r="C1118">
        <v>2020</v>
      </c>
      <c r="D1118">
        <v>388</v>
      </c>
      <c r="E1118">
        <v>0</v>
      </c>
      <c r="F1118">
        <v>12</v>
      </c>
      <c r="G1118">
        <v>0</v>
      </c>
    </row>
    <row r="1119" spans="1:7" x14ac:dyDescent="0.35">
      <c r="A1119">
        <v>3169703</v>
      </c>
      <c r="B1119" t="str">
        <f>VLOOKUP(A1119,[1]SAEB!$A:$B,2,0)</f>
        <v>Turmalina</v>
      </c>
      <c r="C1119">
        <v>2020</v>
      </c>
      <c r="D1119">
        <v>352</v>
      </c>
      <c r="E1119">
        <v>0</v>
      </c>
      <c r="F1119">
        <v>178</v>
      </c>
      <c r="G1119">
        <v>151</v>
      </c>
    </row>
    <row r="1120" spans="1:7" x14ac:dyDescent="0.35">
      <c r="A1120">
        <v>3170057</v>
      </c>
      <c r="B1120" t="str">
        <f>VLOOKUP(A1120,[1]SAEB!$A:$B,2,0)</f>
        <v>Ubaporanga</v>
      </c>
      <c r="C1120">
        <v>2020</v>
      </c>
      <c r="D1120">
        <v>392</v>
      </c>
      <c r="E1120">
        <v>0</v>
      </c>
      <c r="F1120">
        <v>72</v>
      </c>
      <c r="G1120">
        <v>0</v>
      </c>
    </row>
    <row r="1121" spans="1:7" x14ac:dyDescent="0.35">
      <c r="A1121">
        <v>3170305</v>
      </c>
      <c r="B1121" t="str">
        <f>VLOOKUP(A1121,[1]SAEB!$A:$B,2,0)</f>
        <v>Umburatiba</v>
      </c>
      <c r="C1121">
        <v>2020</v>
      </c>
      <c r="D1121">
        <v>147</v>
      </c>
      <c r="E1121">
        <v>0</v>
      </c>
      <c r="F1121">
        <v>67</v>
      </c>
      <c r="G1121">
        <v>83</v>
      </c>
    </row>
    <row r="1122" spans="1:7" x14ac:dyDescent="0.35">
      <c r="A1122">
        <v>3170479</v>
      </c>
      <c r="B1122" t="str">
        <f>VLOOKUP(A1122,[1]SAEB!$A:$B,2,0)</f>
        <v>Uruana de Minas</v>
      </c>
      <c r="C1122">
        <v>2020</v>
      </c>
      <c r="D1122">
        <v>235</v>
      </c>
      <c r="E1122">
        <v>217</v>
      </c>
    </row>
    <row r="1123" spans="1:7" x14ac:dyDescent="0.35">
      <c r="A1123">
        <v>3170529</v>
      </c>
      <c r="B1123" t="str">
        <f>VLOOKUP(A1123,[1]SAEB!$A:$B,2,0)</f>
        <v>Urucuia</v>
      </c>
      <c r="C1123">
        <v>2020</v>
      </c>
      <c r="D1123">
        <v>474</v>
      </c>
      <c r="E1123">
        <v>440</v>
      </c>
      <c r="F1123">
        <v>185</v>
      </c>
      <c r="G1123">
        <v>255</v>
      </c>
    </row>
    <row r="1124" spans="1:7" x14ac:dyDescent="0.35">
      <c r="A1124">
        <v>3170651</v>
      </c>
      <c r="B1124" t="str">
        <f>VLOOKUP(A1124,[1]SAEB!$A:$B,2,0)</f>
        <v>Vargem Grande do Rio Pardo</v>
      </c>
      <c r="C1124">
        <v>2020</v>
      </c>
      <c r="D1124">
        <v>211</v>
      </c>
      <c r="E1124">
        <v>0</v>
      </c>
      <c r="F1124">
        <v>62</v>
      </c>
      <c r="G1124">
        <v>0</v>
      </c>
    </row>
    <row r="1125" spans="1:7" x14ac:dyDescent="0.35">
      <c r="A1125">
        <v>3170800</v>
      </c>
      <c r="B1125" t="str">
        <f>VLOOKUP(A1125,[1]SAEB!$A:$B,2,0)</f>
        <v>Várzea da Palma</v>
      </c>
      <c r="C1125">
        <v>2020</v>
      </c>
      <c r="D1125">
        <v>1488</v>
      </c>
      <c r="E1125">
        <v>0</v>
      </c>
      <c r="F1125">
        <v>139</v>
      </c>
      <c r="G1125">
        <v>119</v>
      </c>
    </row>
    <row r="1126" spans="1:7" x14ac:dyDescent="0.35">
      <c r="A1126">
        <v>3171071</v>
      </c>
      <c r="B1126" t="str">
        <f>VLOOKUP(A1126,[1]SAEB!$A:$B,2,0)</f>
        <v>Veredinha</v>
      </c>
      <c r="C1126">
        <v>2020</v>
      </c>
      <c r="D1126">
        <v>293</v>
      </c>
      <c r="E1126">
        <v>0</v>
      </c>
      <c r="F1126">
        <v>12</v>
      </c>
      <c r="G1126">
        <v>0</v>
      </c>
    </row>
    <row r="1127" spans="1:7" x14ac:dyDescent="0.35">
      <c r="A1127">
        <v>3171600</v>
      </c>
      <c r="B1127" t="str">
        <f>VLOOKUP(A1127,[1]SAEB!$A:$B,2,0)</f>
        <v>Virgem da Lapa</v>
      </c>
      <c r="C1127">
        <v>2020</v>
      </c>
      <c r="D1127">
        <v>308</v>
      </c>
      <c r="E1127">
        <v>0</v>
      </c>
      <c r="F1127">
        <v>78</v>
      </c>
      <c r="G1127">
        <v>0</v>
      </c>
    </row>
    <row r="1128" spans="1:7" x14ac:dyDescent="0.35">
      <c r="A1128">
        <v>3171808</v>
      </c>
      <c r="B1128" t="str">
        <f>VLOOKUP(A1128,[1]SAEB!$A:$B,2,0)</f>
        <v>Virginópolis</v>
      </c>
      <c r="C1128">
        <v>2020</v>
      </c>
      <c r="D1128">
        <v>587</v>
      </c>
      <c r="E1128">
        <v>0</v>
      </c>
      <c r="F1128">
        <v>138</v>
      </c>
      <c r="G1128">
        <v>0</v>
      </c>
    </row>
    <row r="1129" spans="1:7" x14ac:dyDescent="0.35">
      <c r="A1129">
        <v>3171907</v>
      </c>
      <c r="B1129" t="str">
        <f>VLOOKUP(A1129,[1]SAEB!$A:$B,2,0)</f>
        <v>Virgolândia</v>
      </c>
      <c r="C1129">
        <v>2020</v>
      </c>
      <c r="D1129">
        <v>283</v>
      </c>
      <c r="E1129">
        <v>0</v>
      </c>
    </row>
    <row r="1130" spans="1:7" x14ac:dyDescent="0.35">
      <c r="A1130">
        <v>3101003</v>
      </c>
      <c r="B1130" t="str">
        <f>VLOOKUP(A1130,[1]SAEB!$A:$B,2,0)</f>
        <v>Águas Vermelhas</v>
      </c>
      <c r="C1130">
        <v>2021</v>
      </c>
      <c r="D1130">
        <v>310</v>
      </c>
      <c r="E1130">
        <v>0</v>
      </c>
      <c r="F1130">
        <v>267</v>
      </c>
      <c r="G1130">
        <v>0</v>
      </c>
    </row>
    <row r="1131" spans="1:7" x14ac:dyDescent="0.35">
      <c r="A1131">
        <v>3101102</v>
      </c>
      <c r="B1131" t="str">
        <f>VLOOKUP(A1131,[1]SAEB!$A:$B,2,0)</f>
        <v>Aimorés</v>
      </c>
      <c r="C1131">
        <v>2021</v>
      </c>
      <c r="D1131">
        <v>605</v>
      </c>
      <c r="E1131">
        <v>436</v>
      </c>
      <c r="F1131">
        <v>41</v>
      </c>
      <c r="G1131">
        <v>0</v>
      </c>
    </row>
    <row r="1132" spans="1:7" x14ac:dyDescent="0.35">
      <c r="A1132">
        <v>3101706</v>
      </c>
      <c r="B1132" t="str">
        <f>VLOOKUP(A1132,[1]SAEB!$A:$B,2,0)</f>
        <v>Almenara</v>
      </c>
      <c r="C1132">
        <v>2021</v>
      </c>
      <c r="D1132">
        <v>2184</v>
      </c>
      <c r="E1132">
        <v>589</v>
      </c>
      <c r="F1132">
        <v>360</v>
      </c>
      <c r="G1132">
        <v>197</v>
      </c>
    </row>
    <row r="1133" spans="1:7" x14ac:dyDescent="0.35">
      <c r="A1133">
        <v>3101805</v>
      </c>
      <c r="B1133" t="str">
        <f>VLOOKUP(A1133,[1]SAEB!$A:$B,2,0)</f>
        <v>Alpercata</v>
      </c>
      <c r="C1133">
        <v>2021</v>
      </c>
      <c r="D1133">
        <v>372</v>
      </c>
      <c r="E1133">
        <v>183</v>
      </c>
      <c r="F1133">
        <v>55</v>
      </c>
      <c r="G1133">
        <v>0</v>
      </c>
    </row>
    <row r="1134" spans="1:7" x14ac:dyDescent="0.35">
      <c r="A1134">
        <v>3102852</v>
      </c>
      <c r="B1134" t="str">
        <f>VLOOKUP(A1134,[1]SAEB!$A:$B,2,0)</f>
        <v>Angelândia</v>
      </c>
      <c r="C1134">
        <v>2021</v>
      </c>
      <c r="D1134">
        <v>416</v>
      </c>
      <c r="E1134">
        <v>0</v>
      </c>
      <c r="F1134">
        <v>36</v>
      </c>
      <c r="G1134">
        <v>0</v>
      </c>
    </row>
    <row r="1135" spans="1:7" x14ac:dyDescent="0.35">
      <c r="A1135">
        <v>3103405</v>
      </c>
      <c r="B1135" t="str">
        <f>VLOOKUP(A1135,[1]SAEB!$A:$B,2,0)</f>
        <v>Araçuaí</v>
      </c>
      <c r="C1135">
        <v>2021</v>
      </c>
      <c r="D1135">
        <v>355</v>
      </c>
      <c r="E1135">
        <v>0</v>
      </c>
      <c r="F1135">
        <v>315</v>
      </c>
      <c r="G1135">
        <v>274</v>
      </c>
    </row>
    <row r="1136" spans="1:7" x14ac:dyDescent="0.35">
      <c r="A1136">
        <v>3104452</v>
      </c>
      <c r="B1136" t="str">
        <f>VLOOKUP(A1136,[1]SAEB!$A:$B,2,0)</f>
        <v>Aricanduva</v>
      </c>
      <c r="C1136">
        <v>2021</v>
      </c>
      <c r="D1136">
        <v>194</v>
      </c>
      <c r="E1136">
        <v>0</v>
      </c>
      <c r="F1136">
        <v>28</v>
      </c>
      <c r="G1136">
        <v>0</v>
      </c>
    </row>
    <row r="1137" spans="1:7" x14ac:dyDescent="0.35">
      <c r="A1137">
        <v>3104502</v>
      </c>
      <c r="B1137" t="str">
        <f>VLOOKUP(A1137,[1]SAEB!$A:$B,2,0)</f>
        <v>Arinos</v>
      </c>
      <c r="C1137">
        <v>2021</v>
      </c>
      <c r="D1137">
        <v>410</v>
      </c>
      <c r="E1137">
        <v>129</v>
      </c>
      <c r="F1137">
        <v>270</v>
      </c>
      <c r="G1137">
        <v>192</v>
      </c>
    </row>
    <row r="1138" spans="1:7" x14ac:dyDescent="0.35">
      <c r="A1138">
        <v>3104700</v>
      </c>
      <c r="B1138" t="str">
        <f>VLOOKUP(A1138,[1]SAEB!$A:$B,2,0)</f>
        <v>Ataléia</v>
      </c>
      <c r="C1138">
        <v>2021</v>
      </c>
      <c r="D1138">
        <v>174</v>
      </c>
      <c r="E1138">
        <v>59</v>
      </c>
      <c r="F1138">
        <v>277</v>
      </c>
      <c r="G1138">
        <v>0</v>
      </c>
    </row>
    <row r="1139" spans="1:7" x14ac:dyDescent="0.35">
      <c r="A1139">
        <v>3105202</v>
      </c>
      <c r="B1139" t="str">
        <f>VLOOKUP(A1139,[1]SAEB!$A:$B,2,0)</f>
        <v>Bandeira</v>
      </c>
      <c r="C1139">
        <v>2021</v>
      </c>
      <c r="D1139">
        <v>139</v>
      </c>
      <c r="E1139">
        <v>0</v>
      </c>
      <c r="F1139">
        <v>48</v>
      </c>
      <c r="G1139">
        <v>55</v>
      </c>
    </row>
    <row r="1140" spans="1:7" x14ac:dyDescent="0.35">
      <c r="A1140">
        <v>3106655</v>
      </c>
      <c r="B1140" t="str">
        <f>VLOOKUP(A1140,[1]SAEB!$A:$B,2,0)</f>
        <v>Berizal</v>
      </c>
      <c r="C1140">
        <v>2021</v>
      </c>
      <c r="D1140">
        <v>221</v>
      </c>
      <c r="E1140">
        <v>0</v>
      </c>
      <c r="F1140">
        <v>29</v>
      </c>
      <c r="G1140">
        <v>0</v>
      </c>
    </row>
    <row r="1141" spans="1:7" x14ac:dyDescent="0.35">
      <c r="A1141">
        <v>3107307</v>
      </c>
      <c r="B1141" t="str">
        <f>VLOOKUP(A1141,[1]SAEB!$A:$B,2,0)</f>
        <v>Bocaiúva</v>
      </c>
      <c r="C1141">
        <v>2021</v>
      </c>
      <c r="D1141">
        <v>376</v>
      </c>
      <c r="E1141">
        <v>295</v>
      </c>
      <c r="F1141">
        <v>286</v>
      </c>
      <c r="G1141">
        <v>188</v>
      </c>
    </row>
    <row r="1142" spans="1:7" x14ac:dyDescent="0.35">
      <c r="A1142">
        <v>3108206</v>
      </c>
      <c r="B1142" t="str">
        <f>VLOOKUP(A1142,[1]SAEB!$A:$B,2,0)</f>
        <v>Bonfinópolis de Minas</v>
      </c>
      <c r="C1142">
        <v>2021</v>
      </c>
      <c r="D1142">
        <v>238</v>
      </c>
      <c r="E1142">
        <v>220</v>
      </c>
      <c r="F1142">
        <v>28</v>
      </c>
      <c r="G1142">
        <v>0</v>
      </c>
    </row>
    <row r="1143" spans="1:7" x14ac:dyDescent="0.35">
      <c r="A1143">
        <v>3108602</v>
      </c>
      <c r="B1143" t="str">
        <f>VLOOKUP(A1143,[1]SAEB!$A:$B,2,0)</f>
        <v>Brasília de Minas</v>
      </c>
      <c r="C1143">
        <v>2021</v>
      </c>
      <c r="D1143">
        <v>0</v>
      </c>
      <c r="E1143">
        <v>140</v>
      </c>
      <c r="F1143">
        <v>427</v>
      </c>
      <c r="G1143">
        <v>117</v>
      </c>
    </row>
    <row r="1144" spans="1:7" x14ac:dyDescent="0.35">
      <c r="A1144">
        <v>3109204</v>
      </c>
      <c r="B1144" t="str">
        <f>VLOOKUP(A1144,[1]SAEB!$A:$B,2,0)</f>
        <v>Buenópolis</v>
      </c>
      <c r="C1144">
        <v>2021</v>
      </c>
      <c r="D1144">
        <v>591</v>
      </c>
      <c r="E1144">
        <v>0</v>
      </c>
      <c r="F1144">
        <v>40</v>
      </c>
      <c r="G1144">
        <v>0</v>
      </c>
    </row>
    <row r="1145" spans="1:7" x14ac:dyDescent="0.35">
      <c r="A1145">
        <v>3109402</v>
      </c>
      <c r="B1145" t="str">
        <f>VLOOKUP(A1145,[1]SAEB!$A:$B,2,0)</f>
        <v>Buritizeiro</v>
      </c>
      <c r="C1145">
        <v>2021</v>
      </c>
      <c r="D1145">
        <v>1045</v>
      </c>
      <c r="E1145">
        <v>0</v>
      </c>
      <c r="F1145">
        <v>106</v>
      </c>
      <c r="G1145">
        <v>0</v>
      </c>
    </row>
    <row r="1146" spans="1:7" x14ac:dyDescent="0.35">
      <c r="A1146">
        <v>3102704</v>
      </c>
      <c r="B1146" t="str">
        <f>VLOOKUP(A1146,[1]SAEB!$A:$B,2,0)</f>
        <v>Cachoeira de Pajeú</v>
      </c>
      <c r="C1146">
        <v>2021</v>
      </c>
      <c r="D1146">
        <v>180</v>
      </c>
      <c r="E1146">
        <v>0</v>
      </c>
      <c r="F1146">
        <v>300</v>
      </c>
      <c r="G1146">
        <v>78</v>
      </c>
    </row>
    <row r="1147" spans="1:7" x14ac:dyDescent="0.35">
      <c r="A1147">
        <v>3110806</v>
      </c>
      <c r="B1147" t="str">
        <f>VLOOKUP(A1147,[1]SAEB!$A:$B,2,0)</f>
        <v>Campanário</v>
      </c>
      <c r="C1147">
        <v>2021</v>
      </c>
      <c r="D1147">
        <v>240</v>
      </c>
      <c r="E1147">
        <v>0</v>
      </c>
    </row>
    <row r="1148" spans="1:7" x14ac:dyDescent="0.35">
      <c r="A1148">
        <v>3111150</v>
      </c>
      <c r="B1148" t="str">
        <f>VLOOKUP(A1148,[1]SAEB!$A:$B,2,0)</f>
        <v>Campo Azul</v>
      </c>
      <c r="C1148">
        <v>2021</v>
      </c>
      <c r="D1148">
        <v>143</v>
      </c>
      <c r="E1148">
        <v>0</v>
      </c>
      <c r="F1148">
        <v>97</v>
      </c>
      <c r="G1148">
        <v>63</v>
      </c>
    </row>
    <row r="1149" spans="1:7" x14ac:dyDescent="0.35">
      <c r="A1149">
        <v>3112059</v>
      </c>
      <c r="B1149" t="str">
        <f>VLOOKUP(A1149,[1]SAEB!$A:$B,2,0)</f>
        <v>Cantagalo</v>
      </c>
      <c r="C1149">
        <v>2021</v>
      </c>
      <c r="D1149">
        <v>232</v>
      </c>
      <c r="E1149">
        <v>0</v>
      </c>
      <c r="F1149">
        <v>67</v>
      </c>
      <c r="G1149">
        <v>0</v>
      </c>
    </row>
    <row r="1150" spans="1:7" x14ac:dyDescent="0.35">
      <c r="A1150">
        <v>3112307</v>
      </c>
      <c r="B1150" t="str">
        <f>VLOOKUP(A1150,[1]SAEB!$A:$B,2,0)</f>
        <v>Capelinha</v>
      </c>
      <c r="C1150">
        <v>2021</v>
      </c>
      <c r="D1150">
        <v>601</v>
      </c>
      <c r="E1150">
        <v>0</v>
      </c>
      <c r="F1150">
        <v>366</v>
      </c>
      <c r="G1150">
        <v>0</v>
      </c>
    </row>
    <row r="1151" spans="1:7" x14ac:dyDescent="0.35">
      <c r="A1151">
        <v>3112703</v>
      </c>
      <c r="B1151" t="str">
        <f>VLOOKUP(A1151,[1]SAEB!$A:$B,2,0)</f>
        <v>Capitão Enéas</v>
      </c>
      <c r="C1151">
        <v>2021</v>
      </c>
      <c r="D1151">
        <v>369</v>
      </c>
      <c r="E1151">
        <v>227</v>
      </c>
      <c r="F1151">
        <v>70</v>
      </c>
      <c r="G1151">
        <v>28</v>
      </c>
    </row>
    <row r="1152" spans="1:7" x14ac:dyDescent="0.35">
      <c r="A1152">
        <v>3113008</v>
      </c>
      <c r="B1152" t="str">
        <f>VLOOKUP(A1152,[1]SAEB!$A:$B,2,0)</f>
        <v>Caraí</v>
      </c>
      <c r="C1152">
        <v>2021</v>
      </c>
      <c r="D1152">
        <v>64</v>
      </c>
      <c r="E1152">
        <v>160</v>
      </c>
      <c r="F1152">
        <v>596</v>
      </c>
      <c r="G1152">
        <v>357</v>
      </c>
    </row>
    <row r="1153" spans="1:7" x14ac:dyDescent="0.35">
      <c r="A1153">
        <v>3113503</v>
      </c>
      <c r="B1153" t="str">
        <f>VLOOKUP(A1153,[1]SAEB!$A:$B,2,0)</f>
        <v>Carbonita</v>
      </c>
      <c r="C1153">
        <v>2021</v>
      </c>
      <c r="D1153">
        <v>502</v>
      </c>
      <c r="E1153">
        <v>0</v>
      </c>
      <c r="F1153">
        <v>53</v>
      </c>
      <c r="G1153">
        <v>29</v>
      </c>
    </row>
    <row r="1154" spans="1:7" x14ac:dyDescent="0.35">
      <c r="A1154">
        <v>3113701</v>
      </c>
      <c r="B1154" t="str">
        <f>VLOOKUP(A1154,[1]SAEB!$A:$B,2,0)</f>
        <v>Carlos Chagas</v>
      </c>
      <c r="C1154">
        <v>2021</v>
      </c>
      <c r="D1154">
        <v>830</v>
      </c>
      <c r="E1154">
        <v>259</v>
      </c>
      <c r="F1154">
        <v>223</v>
      </c>
      <c r="G1154">
        <v>107</v>
      </c>
    </row>
    <row r="1155" spans="1:7" x14ac:dyDescent="0.35">
      <c r="A1155">
        <v>3113800</v>
      </c>
      <c r="B1155" t="str">
        <f>VLOOKUP(A1155,[1]SAEB!$A:$B,2,0)</f>
        <v>Carmésia</v>
      </c>
      <c r="C1155">
        <v>2021</v>
      </c>
      <c r="D1155">
        <v>147</v>
      </c>
      <c r="E1155">
        <v>145</v>
      </c>
    </row>
    <row r="1156" spans="1:7" x14ac:dyDescent="0.35">
      <c r="A1156">
        <v>3115458</v>
      </c>
      <c r="B1156" t="str">
        <f>VLOOKUP(A1156,[1]SAEB!$A:$B,2,0)</f>
        <v>Catuji</v>
      </c>
      <c r="C1156">
        <v>2021</v>
      </c>
      <c r="D1156">
        <v>238</v>
      </c>
      <c r="E1156">
        <v>0</v>
      </c>
      <c r="F1156">
        <v>264</v>
      </c>
      <c r="G1156">
        <v>0</v>
      </c>
    </row>
    <row r="1157" spans="1:7" x14ac:dyDescent="0.35">
      <c r="A1157">
        <v>3115474</v>
      </c>
      <c r="B1157" t="str">
        <f>VLOOKUP(A1157,[1]SAEB!$A:$B,2,0)</f>
        <v>Catuti</v>
      </c>
      <c r="C1157">
        <v>2021</v>
      </c>
      <c r="D1157">
        <v>161</v>
      </c>
      <c r="E1157">
        <v>0</v>
      </c>
      <c r="F1157">
        <v>103</v>
      </c>
      <c r="G1157">
        <v>56</v>
      </c>
    </row>
    <row r="1158" spans="1:7" x14ac:dyDescent="0.35">
      <c r="A1158">
        <v>3116100</v>
      </c>
      <c r="B1158" t="str">
        <f>VLOOKUP(A1158,[1]SAEB!$A:$B,2,0)</f>
        <v>Chapada do Norte</v>
      </c>
      <c r="C1158">
        <v>2021</v>
      </c>
      <c r="D1158">
        <v>163</v>
      </c>
      <c r="E1158">
        <v>0</v>
      </c>
      <c r="F1158">
        <v>229</v>
      </c>
      <c r="G1158">
        <v>0</v>
      </c>
    </row>
    <row r="1159" spans="1:7" x14ac:dyDescent="0.35">
      <c r="A1159">
        <v>3116159</v>
      </c>
      <c r="B1159" t="str">
        <f>VLOOKUP(A1159,[1]SAEB!$A:$B,2,0)</f>
        <v>Chapada Gaúcha</v>
      </c>
      <c r="C1159">
        <v>2021</v>
      </c>
      <c r="D1159">
        <v>526</v>
      </c>
      <c r="E1159">
        <v>134</v>
      </c>
      <c r="F1159">
        <v>257</v>
      </c>
      <c r="G1159">
        <v>245</v>
      </c>
    </row>
    <row r="1160" spans="1:7" x14ac:dyDescent="0.35">
      <c r="A1160">
        <v>3116506</v>
      </c>
      <c r="B1160" t="str">
        <f>VLOOKUP(A1160,[1]SAEB!$A:$B,2,0)</f>
        <v>Claro dos Poções</v>
      </c>
      <c r="C1160">
        <v>2021</v>
      </c>
      <c r="D1160">
        <v>314</v>
      </c>
      <c r="E1160">
        <v>0</v>
      </c>
      <c r="F1160">
        <v>20</v>
      </c>
      <c r="G1160">
        <v>16</v>
      </c>
    </row>
    <row r="1161" spans="1:7" x14ac:dyDescent="0.35">
      <c r="A1161">
        <v>3116803</v>
      </c>
      <c r="B1161" t="str">
        <f>VLOOKUP(A1161,[1]SAEB!$A:$B,2,0)</f>
        <v>Coluna</v>
      </c>
      <c r="C1161">
        <v>2021</v>
      </c>
      <c r="D1161">
        <v>120</v>
      </c>
      <c r="E1161">
        <v>0</v>
      </c>
      <c r="F1161">
        <v>218</v>
      </c>
      <c r="G1161">
        <v>0</v>
      </c>
    </row>
    <row r="1162" spans="1:7" x14ac:dyDescent="0.35">
      <c r="A1162">
        <v>3117009</v>
      </c>
      <c r="B1162" t="str">
        <f>VLOOKUP(A1162,[1]SAEB!$A:$B,2,0)</f>
        <v>Comercinho</v>
      </c>
      <c r="C1162">
        <v>2021</v>
      </c>
      <c r="D1162">
        <v>210</v>
      </c>
      <c r="E1162">
        <v>0</v>
      </c>
      <c r="F1162">
        <v>136</v>
      </c>
      <c r="G1162">
        <v>87</v>
      </c>
    </row>
    <row r="1163" spans="1:7" x14ac:dyDescent="0.35">
      <c r="A1163">
        <v>3118403</v>
      </c>
      <c r="B1163" t="str">
        <f>VLOOKUP(A1163,[1]SAEB!$A:$B,2,0)</f>
        <v>Conselheiro Pena</v>
      </c>
      <c r="C1163">
        <v>2021</v>
      </c>
      <c r="D1163">
        <v>787</v>
      </c>
      <c r="E1163">
        <v>85</v>
      </c>
      <c r="F1163">
        <v>94</v>
      </c>
      <c r="G1163">
        <v>64</v>
      </c>
    </row>
    <row r="1164" spans="1:7" x14ac:dyDescent="0.35">
      <c r="A1164">
        <v>3119104</v>
      </c>
      <c r="B1164" t="str">
        <f>VLOOKUP(A1164,[1]SAEB!$A:$B,2,0)</f>
        <v>Corinto</v>
      </c>
      <c r="C1164">
        <v>2021</v>
      </c>
      <c r="D1164">
        <v>1223</v>
      </c>
      <c r="E1164">
        <v>422</v>
      </c>
      <c r="F1164">
        <v>7</v>
      </c>
      <c r="G1164">
        <v>0</v>
      </c>
    </row>
    <row r="1165" spans="1:7" x14ac:dyDescent="0.35">
      <c r="A1165">
        <v>3119203</v>
      </c>
      <c r="B1165" t="str">
        <f>VLOOKUP(A1165,[1]SAEB!$A:$B,2,0)</f>
        <v>Coroaci</v>
      </c>
      <c r="C1165">
        <v>2021</v>
      </c>
      <c r="D1165">
        <v>373</v>
      </c>
      <c r="E1165">
        <v>53</v>
      </c>
      <c r="F1165">
        <v>158</v>
      </c>
      <c r="G1165">
        <v>110</v>
      </c>
    </row>
    <row r="1166" spans="1:7" x14ac:dyDescent="0.35">
      <c r="A1166">
        <v>3119500</v>
      </c>
      <c r="B1166" t="str">
        <f>VLOOKUP(A1166,[1]SAEB!$A:$B,2,0)</f>
        <v>Coronel Murta</v>
      </c>
      <c r="C1166">
        <v>2021</v>
      </c>
      <c r="D1166">
        <v>418</v>
      </c>
      <c r="E1166">
        <v>320</v>
      </c>
      <c r="F1166">
        <v>33</v>
      </c>
      <c r="G1166">
        <v>0</v>
      </c>
    </row>
    <row r="1167" spans="1:7" x14ac:dyDescent="0.35">
      <c r="A1167">
        <v>3120151</v>
      </c>
      <c r="B1167" t="str">
        <f>VLOOKUP(A1167,[1]SAEB!$A:$B,2,0)</f>
        <v>Crisólita</v>
      </c>
      <c r="C1167">
        <v>2021</v>
      </c>
      <c r="D1167">
        <v>371</v>
      </c>
      <c r="E1167">
        <v>128</v>
      </c>
    </row>
    <row r="1168" spans="1:7" x14ac:dyDescent="0.35">
      <c r="A1168">
        <v>3120870</v>
      </c>
      <c r="B1168" t="str">
        <f>VLOOKUP(A1168,[1]SAEB!$A:$B,2,0)</f>
        <v>Curral de Dentro</v>
      </c>
      <c r="C1168">
        <v>2021</v>
      </c>
      <c r="D1168">
        <v>423</v>
      </c>
      <c r="E1168">
        <v>0</v>
      </c>
      <c r="F1168">
        <v>157</v>
      </c>
      <c r="G1168">
        <v>0</v>
      </c>
    </row>
    <row r="1169" spans="1:7" x14ac:dyDescent="0.35">
      <c r="A1169">
        <v>3120904</v>
      </c>
      <c r="B1169" t="str">
        <f>VLOOKUP(A1169,[1]SAEB!$A:$B,2,0)</f>
        <v>Curvelo</v>
      </c>
      <c r="C1169">
        <v>2021</v>
      </c>
      <c r="D1169">
        <v>3817</v>
      </c>
      <c r="E1169">
        <v>0</v>
      </c>
      <c r="F1169">
        <v>388</v>
      </c>
      <c r="G1169">
        <v>0</v>
      </c>
    </row>
    <row r="1170" spans="1:7" x14ac:dyDescent="0.35">
      <c r="A1170">
        <v>3121001</v>
      </c>
      <c r="B1170" t="str">
        <f>VLOOKUP(A1170,[1]SAEB!$A:$B,2,0)</f>
        <v>Datas</v>
      </c>
      <c r="C1170">
        <v>2021</v>
      </c>
      <c r="D1170">
        <v>266</v>
      </c>
      <c r="E1170">
        <v>0</v>
      </c>
      <c r="F1170">
        <v>143</v>
      </c>
      <c r="G1170">
        <v>0</v>
      </c>
    </row>
    <row r="1171" spans="1:7" x14ac:dyDescent="0.35">
      <c r="A1171">
        <v>3121605</v>
      </c>
      <c r="B1171" t="str">
        <f>VLOOKUP(A1171,[1]SAEB!$A:$B,2,0)</f>
        <v>Diamantina</v>
      </c>
      <c r="C1171">
        <v>2021</v>
      </c>
      <c r="D1171">
        <v>650</v>
      </c>
      <c r="E1171">
        <v>75</v>
      </c>
      <c r="F1171">
        <v>342</v>
      </c>
      <c r="G1171">
        <v>72</v>
      </c>
    </row>
    <row r="1172" spans="1:7" x14ac:dyDescent="0.35">
      <c r="A1172">
        <v>3122108</v>
      </c>
      <c r="B1172" t="str">
        <f>VLOOKUP(A1172,[1]SAEB!$A:$B,2,0)</f>
        <v>Divino das Laranjeiras</v>
      </c>
      <c r="C1172">
        <v>2021</v>
      </c>
      <c r="D1172">
        <v>140</v>
      </c>
      <c r="E1172">
        <v>0</v>
      </c>
      <c r="F1172">
        <v>0</v>
      </c>
      <c r="G1172">
        <v>0</v>
      </c>
    </row>
    <row r="1173" spans="1:7" x14ac:dyDescent="0.35">
      <c r="A1173">
        <v>3122207</v>
      </c>
      <c r="B1173" t="str">
        <f>VLOOKUP(A1173,[1]SAEB!$A:$B,2,0)</f>
        <v>Divinolândia de Minas</v>
      </c>
      <c r="C1173">
        <v>2021</v>
      </c>
      <c r="D1173">
        <v>358</v>
      </c>
      <c r="E1173">
        <v>0</v>
      </c>
      <c r="F1173">
        <v>146</v>
      </c>
      <c r="G1173">
        <v>0</v>
      </c>
    </row>
    <row r="1174" spans="1:7" x14ac:dyDescent="0.35">
      <c r="A1174">
        <v>3122454</v>
      </c>
      <c r="B1174" t="str">
        <f>VLOOKUP(A1174,[1]SAEB!$A:$B,2,0)</f>
        <v>Divisópolis</v>
      </c>
      <c r="C1174">
        <v>2021</v>
      </c>
      <c r="D1174">
        <v>513</v>
      </c>
      <c r="E1174">
        <v>0</v>
      </c>
      <c r="F1174">
        <v>62</v>
      </c>
      <c r="G1174">
        <v>0</v>
      </c>
    </row>
    <row r="1175" spans="1:7" x14ac:dyDescent="0.35">
      <c r="A1175">
        <v>3122470</v>
      </c>
      <c r="B1175" t="str">
        <f>VLOOKUP(A1175,[1]SAEB!$A:$B,2,0)</f>
        <v>Dom Bosco</v>
      </c>
      <c r="C1175">
        <v>2021</v>
      </c>
      <c r="D1175">
        <v>50</v>
      </c>
      <c r="E1175">
        <v>36</v>
      </c>
      <c r="F1175">
        <v>82</v>
      </c>
      <c r="G1175">
        <v>0</v>
      </c>
    </row>
    <row r="1176" spans="1:7" x14ac:dyDescent="0.35">
      <c r="A1176">
        <v>3123106</v>
      </c>
      <c r="B1176" t="str">
        <f>VLOOKUP(A1176,[1]SAEB!$A:$B,2,0)</f>
        <v>Dores de Guanhães</v>
      </c>
      <c r="C1176">
        <v>2021</v>
      </c>
      <c r="D1176">
        <v>195</v>
      </c>
      <c r="E1176">
        <v>0</v>
      </c>
      <c r="F1176">
        <v>104</v>
      </c>
      <c r="G1176">
        <v>0</v>
      </c>
    </row>
    <row r="1177" spans="1:7" x14ac:dyDescent="0.35">
      <c r="A1177">
        <v>3123700</v>
      </c>
      <c r="B1177" t="str">
        <f>VLOOKUP(A1177,[1]SAEB!$A:$B,2,0)</f>
        <v>Engenheiro Caldas</v>
      </c>
      <c r="C1177">
        <v>2021</v>
      </c>
      <c r="D1177">
        <v>633</v>
      </c>
      <c r="E1177">
        <v>116</v>
      </c>
    </row>
    <row r="1178" spans="1:7" x14ac:dyDescent="0.35">
      <c r="A1178">
        <v>3123809</v>
      </c>
      <c r="B1178" t="str">
        <f>VLOOKUP(A1178,[1]SAEB!$A:$B,2,0)</f>
        <v>Engenheiro Navarro</v>
      </c>
      <c r="C1178">
        <v>2021</v>
      </c>
      <c r="D1178">
        <v>384</v>
      </c>
      <c r="E1178">
        <v>0</v>
      </c>
      <c r="F1178">
        <v>41</v>
      </c>
      <c r="G1178">
        <v>0</v>
      </c>
    </row>
    <row r="1179" spans="1:7" x14ac:dyDescent="0.35">
      <c r="A1179">
        <v>3124302</v>
      </c>
      <c r="B1179" t="str">
        <f>VLOOKUP(A1179,[1]SAEB!$A:$B,2,0)</f>
        <v>Espinosa</v>
      </c>
      <c r="C1179">
        <v>2021</v>
      </c>
      <c r="D1179">
        <v>422</v>
      </c>
      <c r="E1179">
        <v>0</v>
      </c>
      <c r="F1179">
        <v>497</v>
      </c>
      <c r="G1179">
        <v>0</v>
      </c>
    </row>
    <row r="1180" spans="1:7" x14ac:dyDescent="0.35">
      <c r="A1180">
        <v>3125408</v>
      </c>
      <c r="B1180" t="str">
        <f>VLOOKUP(A1180,[1]SAEB!$A:$B,2,0)</f>
        <v>Felício dos Santos</v>
      </c>
      <c r="C1180">
        <v>2021</v>
      </c>
      <c r="D1180">
        <v>0</v>
      </c>
      <c r="E1180">
        <v>0</v>
      </c>
      <c r="F1180">
        <v>372</v>
      </c>
      <c r="G1180">
        <v>0</v>
      </c>
    </row>
    <row r="1181" spans="1:7" x14ac:dyDescent="0.35">
      <c r="A1181">
        <v>3125705</v>
      </c>
      <c r="B1181" t="str">
        <f>VLOOKUP(A1181,[1]SAEB!$A:$B,2,0)</f>
        <v>Felixlândia</v>
      </c>
      <c r="C1181">
        <v>2021</v>
      </c>
      <c r="D1181">
        <v>630</v>
      </c>
      <c r="E1181">
        <v>480</v>
      </c>
      <c r="F1181">
        <v>59</v>
      </c>
      <c r="G1181">
        <v>0</v>
      </c>
    </row>
    <row r="1182" spans="1:7" x14ac:dyDescent="0.35">
      <c r="A1182">
        <v>3126604</v>
      </c>
      <c r="B1182" t="str">
        <f>VLOOKUP(A1182,[1]SAEB!$A:$B,2,0)</f>
        <v>Francisco Dumont</v>
      </c>
      <c r="C1182">
        <v>2021</v>
      </c>
      <c r="D1182">
        <v>266</v>
      </c>
      <c r="E1182">
        <v>0</v>
      </c>
      <c r="F1182">
        <v>40</v>
      </c>
      <c r="G1182">
        <v>52</v>
      </c>
    </row>
    <row r="1183" spans="1:7" x14ac:dyDescent="0.35">
      <c r="A1183">
        <v>3126703</v>
      </c>
      <c r="B1183" t="str">
        <f>VLOOKUP(A1183,[1]SAEB!$A:$B,2,0)</f>
        <v>Francisco Sá</v>
      </c>
      <c r="C1183">
        <v>2021</v>
      </c>
      <c r="D1183">
        <v>630</v>
      </c>
      <c r="E1183">
        <v>122</v>
      </c>
      <c r="F1183">
        <v>269</v>
      </c>
      <c r="G1183">
        <v>84</v>
      </c>
    </row>
    <row r="1184" spans="1:7" x14ac:dyDescent="0.35">
      <c r="A1184">
        <v>3126901</v>
      </c>
      <c r="B1184" t="str">
        <f>VLOOKUP(A1184,[1]SAEB!$A:$B,2,0)</f>
        <v>Frei Inocêncio</v>
      </c>
      <c r="C1184">
        <v>2021</v>
      </c>
      <c r="D1184">
        <v>312</v>
      </c>
      <c r="E1184">
        <v>0</v>
      </c>
      <c r="F1184">
        <v>57</v>
      </c>
      <c r="G1184">
        <v>0</v>
      </c>
    </row>
    <row r="1185" spans="1:7" x14ac:dyDescent="0.35">
      <c r="A1185">
        <v>3127073</v>
      </c>
      <c r="B1185" t="str">
        <f>VLOOKUP(A1185,[1]SAEB!$A:$B,2,0)</f>
        <v>Fruta de Leite</v>
      </c>
      <c r="C1185">
        <v>2021</v>
      </c>
      <c r="D1185">
        <v>0</v>
      </c>
      <c r="E1185">
        <v>0</v>
      </c>
      <c r="F1185">
        <v>197</v>
      </c>
      <c r="G1185">
        <v>0</v>
      </c>
    </row>
    <row r="1186" spans="1:7" x14ac:dyDescent="0.35">
      <c r="A1186">
        <v>3127354</v>
      </c>
      <c r="B1186" t="str">
        <f>VLOOKUP(A1186,[1]SAEB!$A:$B,2,0)</f>
        <v>Glaucilândia</v>
      </c>
      <c r="C1186">
        <v>2021</v>
      </c>
      <c r="D1186">
        <v>112</v>
      </c>
      <c r="E1186">
        <v>0</v>
      </c>
      <c r="F1186">
        <v>75</v>
      </c>
      <c r="G1186">
        <v>0</v>
      </c>
    </row>
    <row r="1187" spans="1:7" x14ac:dyDescent="0.35">
      <c r="A1187">
        <v>3127503</v>
      </c>
      <c r="B1187" t="str">
        <f>VLOOKUP(A1187,[1]SAEB!$A:$B,2,0)</f>
        <v>Gonzaga</v>
      </c>
      <c r="C1187">
        <v>2021</v>
      </c>
      <c r="D1187">
        <v>269</v>
      </c>
      <c r="E1187">
        <v>0</v>
      </c>
      <c r="F1187">
        <v>109</v>
      </c>
      <c r="G1187">
        <v>0</v>
      </c>
    </row>
    <row r="1188" spans="1:7" x14ac:dyDescent="0.35">
      <c r="A1188">
        <v>3127602</v>
      </c>
      <c r="B1188" t="str">
        <f>VLOOKUP(A1188,[1]SAEB!$A:$B,2,0)</f>
        <v>Gouveia</v>
      </c>
      <c r="C1188">
        <v>2021</v>
      </c>
      <c r="D1188">
        <v>600</v>
      </c>
      <c r="E1188">
        <v>0</v>
      </c>
      <c r="F1188">
        <v>76</v>
      </c>
      <c r="G1188">
        <v>51</v>
      </c>
    </row>
    <row r="1189" spans="1:7" x14ac:dyDescent="0.35">
      <c r="A1189">
        <v>3127701</v>
      </c>
      <c r="B1189" t="str">
        <f>VLOOKUP(A1189,[1]SAEB!$A:$B,2,0)</f>
        <v>Governador Valadares</v>
      </c>
      <c r="C1189">
        <v>2021</v>
      </c>
      <c r="D1189">
        <v>5914</v>
      </c>
      <c r="E1189">
        <v>2486</v>
      </c>
      <c r="F1189">
        <v>406</v>
      </c>
      <c r="G1189">
        <v>320</v>
      </c>
    </row>
    <row r="1190" spans="1:7" x14ac:dyDescent="0.35">
      <c r="A1190">
        <v>3128006</v>
      </c>
      <c r="B1190" t="str">
        <f>VLOOKUP(A1190,[1]SAEB!$A:$B,2,0)</f>
        <v>Guanhães</v>
      </c>
      <c r="C1190">
        <v>2021</v>
      </c>
      <c r="D1190">
        <v>1478</v>
      </c>
      <c r="E1190">
        <v>0</v>
      </c>
      <c r="F1190">
        <v>32</v>
      </c>
      <c r="G1190">
        <v>0</v>
      </c>
    </row>
    <row r="1191" spans="1:7" x14ac:dyDescent="0.35">
      <c r="A1191">
        <v>3128253</v>
      </c>
      <c r="B1191" t="str">
        <f>VLOOKUP(A1191,[1]SAEB!$A:$B,2,0)</f>
        <v>Guaraciama</v>
      </c>
      <c r="C1191">
        <v>2021</v>
      </c>
      <c r="D1191">
        <v>317</v>
      </c>
      <c r="E1191">
        <v>0</v>
      </c>
    </row>
    <row r="1192" spans="1:7" x14ac:dyDescent="0.35">
      <c r="A1192">
        <v>3129657</v>
      </c>
      <c r="B1192" t="str">
        <f>VLOOKUP(A1192,[1]SAEB!$A:$B,2,0)</f>
        <v>Ibiracatu</v>
      </c>
      <c r="C1192">
        <v>2021</v>
      </c>
      <c r="D1192">
        <v>108</v>
      </c>
      <c r="E1192">
        <v>125</v>
      </c>
      <c r="F1192">
        <v>95</v>
      </c>
      <c r="G1192">
        <v>36</v>
      </c>
    </row>
    <row r="1193" spans="1:7" x14ac:dyDescent="0.35">
      <c r="A1193">
        <v>3130051</v>
      </c>
      <c r="B1193" t="str">
        <f>VLOOKUP(A1193,[1]SAEB!$A:$B,2,0)</f>
        <v>Icaraí de Minas</v>
      </c>
      <c r="C1193">
        <v>2021</v>
      </c>
      <c r="D1193">
        <v>358</v>
      </c>
      <c r="E1193">
        <v>0</v>
      </c>
      <c r="F1193">
        <v>85</v>
      </c>
      <c r="G1193">
        <v>0</v>
      </c>
    </row>
    <row r="1194" spans="1:7" x14ac:dyDescent="0.35">
      <c r="A1194">
        <v>3130556</v>
      </c>
      <c r="B1194" t="str">
        <f>VLOOKUP(A1194,[1]SAEB!$A:$B,2,0)</f>
        <v>Imbé de Minas</v>
      </c>
      <c r="C1194">
        <v>2021</v>
      </c>
      <c r="D1194">
        <v>251</v>
      </c>
      <c r="E1194">
        <v>0</v>
      </c>
      <c r="F1194">
        <v>151</v>
      </c>
      <c r="G1194">
        <v>0</v>
      </c>
    </row>
    <row r="1195" spans="1:7" x14ac:dyDescent="0.35">
      <c r="A1195">
        <v>3130655</v>
      </c>
      <c r="B1195" t="str">
        <f>VLOOKUP(A1195,[1]SAEB!$A:$B,2,0)</f>
        <v>Indaiabira</v>
      </c>
      <c r="C1195">
        <v>2021</v>
      </c>
      <c r="D1195">
        <v>137</v>
      </c>
      <c r="E1195">
        <v>0</v>
      </c>
      <c r="F1195">
        <v>164</v>
      </c>
      <c r="G1195">
        <v>67</v>
      </c>
    </row>
    <row r="1196" spans="1:7" x14ac:dyDescent="0.35">
      <c r="A1196">
        <v>3130903</v>
      </c>
      <c r="B1196" t="str">
        <f>VLOOKUP(A1196,[1]SAEB!$A:$B,2,0)</f>
        <v>Inhapim</v>
      </c>
      <c r="C1196">
        <v>2021</v>
      </c>
      <c r="D1196">
        <v>324</v>
      </c>
      <c r="E1196">
        <v>0</v>
      </c>
      <c r="F1196">
        <v>402</v>
      </c>
      <c r="G1196">
        <v>78</v>
      </c>
    </row>
    <row r="1197" spans="1:7" x14ac:dyDescent="0.35">
      <c r="A1197">
        <v>3131109</v>
      </c>
      <c r="B1197" t="str">
        <f>VLOOKUP(A1197,[1]SAEB!$A:$B,2,0)</f>
        <v>Inimutaba</v>
      </c>
      <c r="C1197">
        <v>2021</v>
      </c>
      <c r="D1197">
        <v>306</v>
      </c>
      <c r="E1197">
        <v>0</v>
      </c>
      <c r="F1197">
        <v>74</v>
      </c>
      <c r="G1197">
        <v>0</v>
      </c>
    </row>
    <row r="1198" spans="1:7" x14ac:dyDescent="0.35">
      <c r="A1198">
        <v>3131208</v>
      </c>
      <c r="B1198" t="str">
        <f>VLOOKUP(A1198,[1]SAEB!$A:$B,2,0)</f>
        <v>Ipanema</v>
      </c>
      <c r="C1198">
        <v>2021</v>
      </c>
      <c r="D1198">
        <v>660</v>
      </c>
      <c r="E1198">
        <v>483</v>
      </c>
      <c r="F1198">
        <v>44</v>
      </c>
      <c r="G1198">
        <v>28</v>
      </c>
    </row>
    <row r="1199" spans="1:7" x14ac:dyDescent="0.35">
      <c r="A1199">
        <v>3131802</v>
      </c>
      <c r="B1199" t="str">
        <f>VLOOKUP(A1199,[1]SAEB!$A:$B,2,0)</f>
        <v>Itabirinha</v>
      </c>
      <c r="C1199">
        <v>2021</v>
      </c>
      <c r="D1199">
        <v>486</v>
      </c>
      <c r="E1199">
        <v>0</v>
      </c>
      <c r="F1199">
        <v>113</v>
      </c>
      <c r="G1199">
        <v>0</v>
      </c>
    </row>
    <row r="1200" spans="1:7" x14ac:dyDescent="0.35">
      <c r="A1200">
        <v>3132107</v>
      </c>
      <c r="B1200" t="str">
        <f>VLOOKUP(A1200,[1]SAEB!$A:$B,2,0)</f>
        <v>Itacarambi</v>
      </c>
      <c r="C1200">
        <v>2021</v>
      </c>
      <c r="D1200">
        <v>922</v>
      </c>
      <c r="E1200">
        <v>869</v>
      </c>
      <c r="F1200">
        <v>99</v>
      </c>
      <c r="G1200">
        <v>86</v>
      </c>
    </row>
    <row r="1201" spans="1:7" x14ac:dyDescent="0.35">
      <c r="A1201">
        <v>3132305</v>
      </c>
      <c r="B1201" t="str">
        <f>VLOOKUP(A1201,[1]SAEB!$A:$B,2,0)</f>
        <v>Itaipé</v>
      </c>
      <c r="C1201">
        <v>2021</v>
      </c>
      <c r="D1201">
        <v>244</v>
      </c>
      <c r="E1201">
        <v>427</v>
      </c>
      <c r="F1201">
        <v>325</v>
      </c>
      <c r="G1201">
        <v>0</v>
      </c>
    </row>
    <row r="1202" spans="1:7" x14ac:dyDescent="0.35">
      <c r="A1202">
        <v>3132503</v>
      </c>
      <c r="B1202" t="str">
        <f>VLOOKUP(A1202,[1]SAEB!$A:$B,2,0)</f>
        <v>Itamarandiba</v>
      </c>
      <c r="C1202">
        <v>2021</v>
      </c>
      <c r="D1202">
        <v>1291</v>
      </c>
      <c r="E1202">
        <v>258</v>
      </c>
      <c r="F1202">
        <v>243</v>
      </c>
      <c r="G1202">
        <v>66</v>
      </c>
    </row>
    <row r="1203" spans="1:7" x14ac:dyDescent="0.35">
      <c r="A1203">
        <v>3132701</v>
      </c>
      <c r="B1203" t="str">
        <f>VLOOKUP(A1203,[1]SAEB!$A:$B,2,0)</f>
        <v>Itambacuri</v>
      </c>
      <c r="C1203">
        <v>2021</v>
      </c>
      <c r="D1203">
        <v>199</v>
      </c>
      <c r="E1203">
        <v>52</v>
      </c>
      <c r="F1203">
        <v>344</v>
      </c>
      <c r="G1203">
        <v>315</v>
      </c>
    </row>
    <row r="1204" spans="1:7" x14ac:dyDescent="0.35">
      <c r="A1204">
        <v>3133204</v>
      </c>
      <c r="B1204" t="str">
        <f>VLOOKUP(A1204,[1]SAEB!$A:$B,2,0)</f>
        <v>Itanhomi</v>
      </c>
      <c r="C1204">
        <v>2021</v>
      </c>
      <c r="D1204">
        <v>689</v>
      </c>
      <c r="E1204">
        <v>0</v>
      </c>
      <c r="F1204">
        <v>17</v>
      </c>
      <c r="G1204">
        <v>0</v>
      </c>
    </row>
    <row r="1205" spans="1:7" x14ac:dyDescent="0.35">
      <c r="A1205">
        <v>3133303</v>
      </c>
      <c r="B1205" t="str">
        <f>VLOOKUP(A1205,[1]SAEB!$A:$B,2,0)</f>
        <v>Itaobim</v>
      </c>
      <c r="C1205">
        <v>2021</v>
      </c>
      <c r="D1205">
        <v>521</v>
      </c>
      <c r="E1205">
        <v>140</v>
      </c>
      <c r="F1205">
        <v>221</v>
      </c>
      <c r="G1205">
        <v>106</v>
      </c>
    </row>
    <row r="1206" spans="1:7" x14ac:dyDescent="0.35">
      <c r="A1206">
        <v>3134004</v>
      </c>
      <c r="B1206" t="str">
        <f>VLOOKUP(A1206,[1]SAEB!$A:$B,2,0)</f>
        <v>Itinga</v>
      </c>
      <c r="C1206">
        <v>2021</v>
      </c>
      <c r="D1206">
        <v>241</v>
      </c>
      <c r="E1206">
        <v>0</v>
      </c>
      <c r="F1206">
        <v>267</v>
      </c>
      <c r="G1206">
        <v>214</v>
      </c>
    </row>
    <row r="1207" spans="1:7" x14ac:dyDescent="0.35">
      <c r="A1207">
        <v>3134103</v>
      </c>
      <c r="B1207" t="str">
        <f>VLOOKUP(A1207,[1]SAEB!$A:$B,2,0)</f>
        <v>Itueta</v>
      </c>
      <c r="C1207">
        <v>2021</v>
      </c>
      <c r="D1207">
        <v>136</v>
      </c>
      <c r="E1207">
        <v>109</v>
      </c>
      <c r="F1207">
        <v>89</v>
      </c>
      <c r="G1207">
        <v>59</v>
      </c>
    </row>
    <row r="1208" spans="1:7" x14ac:dyDescent="0.35">
      <c r="A1208">
        <v>3134707</v>
      </c>
      <c r="B1208" t="str">
        <f>VLOOKUP(A1208,[1]SAEB!$A:$B,2,0)</f>
        <v>Jacinto</v>
      </c>
      <c r="C1208">
        <v>2021</v>
      </c>
      <c r="D1208">
        <v>579</v>
      </c>
      <c r="E1208">
        <v>0</v>
      </c>
      <c r="F1208">
        <v>53</v>
      </c>
      <c r="G1208">
        <v>23</v>
      </c>
    </row>
    <row r="1209" spans="1:7" x14ac:dyDescent="0.35">
      <c r="A1209">
        <v>3135050</v>
      </c>
      <c r="B1209" t="str">
        <f>VLOOKUP(A1209,[1]SAEB!$A:$B,2,0)</f>
        <v>Jaíba</v>
      </c>
      <c r="C1209">
        <v>2021</v>
      </c>
      <c r="D1209">
        <v>535</v>
      </c>
      <c r="E1209">
        <v>0</v>
      </c>
      <c r="F1209">
        <v>351</v>
      </c>
      <c r="G1209">
        <v>222</v>
      </c>
    </row>
    <row r="1210" spans="1:7" x14ac:dyDescent="0.35">
      <c r="A1210">
        <v>3135100</v>
      </c>
      <c r="B1210" t="str">
        <f>VLOOKUP(A1210,[1]SAEB!$A:$B,2,0)</f>
        <v>Janaúba</v>
      </c>
      <c r="C1210">
        <v>2021</v>
      </c>
      <c r="D1210">
        <v>1477</v>
      </c>
      <c r="E1210">
        <v>522</v>
      </c>
      <c r="F1210">
        <v>158</v>
      </c>
      <c r="G1210">
        <v>0</v>
      </c>
    </row>
    <row r="1211" spans="1:7" x14ac:dyDescent="0.35">
      <c r="A1211">
        <v>3135209</v>
      </c>
      <c r="B1211" t="str">
        <f>VLOOKUP(A1211,[1]SAEB!$A:$B,2,0)</f>
        <v>Januária</v>
      </c>
      <c r="C1211">
        <v>2021</v>
      </c>
      <c r="D1211">
        <v>623</v>
      </c>
      <c r="E1211">
        <v>372</v>
      </c>
      <c r="F1211">
        <v>706</v>
      </c>
      <c r="G1211">
        <v>468</v>
      </c>
    </row>
    <row r="1212" spans="1:7" x14ac:dyDescent="0.35">
      <c r="A1212">
        <v>3135357</v>
      </c>
      <c r="B1212" t="str">
        <f>VLOOKUP(A1212,[1]SAEB!$A:$B,2,0)</f>
        <v>Japonvar</v>
      </c>
      <c r="C1212">
        <v>2021</v>
      </c>
      <c r="D1212">
        <v>106</v>
      </c>
      <c r="E1212">
        <v>127</v>
      </c>
      <c r="F1212">
        <v>162</v>
      </c>
      <c r="G1212">
        <v>163</v>
      </c>
    </row>
    <row r="1213" spans="1:7" x14ac:dyDescent="0.35">
      <c r="A1213">
        <v>3135605</v>
      </c>
      <c r="B1213" t="str">
        <f>VLOOKUP(A1213,[1]SAEB!$A:$B,2,0)</f>
        <v>Jequitaí</v>
      </c>
      <c r="C1213">
        <v>2021</v>
      </c>
      <c r="D1213">
        <v>384</v>
      </c>
      <c r="E1213">
        <v>0</v>
      </c>
      <c r="F1213">
        <v>18</v>
      </c>
      <c r="G1213">
        <v>0</v>
      </c>
    </row>
    <row r="1214" spans="1:7" x14ac:dyDescent="0.35">
      <c r="A1214">
        <v>3135803</v>
      </c>
      <c r="B1214" t="str">
        <f>VLOOKUP(A1214,[1]SAEB!$A:$B,2,0)</f>
        <v>Jequitinhonha</v>
      </c>
      <c r="C1214">
        <v>2021</v>
      </c>
      <c r="D1214">
        <v>756</v>
      </c>
      <c r="E1214">
        <v>0</v>
      </c>
      <c r="F1214">
        <v>184</v>
      </c>
      <c r="G1214">
        <v>94</v>
      </c>
    </row>
    <row r="1215" spans="1:7" x14ac:dyDescent="0.35">
      <c r="A1215">
        <v>3136009</v>
      </c>
      <c r="B1215" t="str">
        <f>VLOOKUP(A1215,[1]SAEB!$A:$B,2,0)</f>
        <v>Joaíma</v>
      </c>
      <c r="C1215">
        <v>2021</v>
      </c>
      <c r="D1215">
        <v>676</v>
      </c>
      <c r="E1215">
        <v>316</v>
      </c>
      <c r="F1215">
        <v>195</v>
      </c>
      <c r="G1215">
        <v>135</v>
      </c>
    </row>
    <row r="1216" spans="1:7" x14ac:dyDescent="0.35">
      <c r="A1216">
        <v>3136405</v>
      </c>
      <c r="B1216" t="str">
        <f>VLOOKUP(A1216,[1]SAEB!$A:$B,2,0)</f>
        <v>Joaquim Felício</v>
      </c>
      <c r="C1216">
        <v>2021</v>
      </c>
      <c r="D1216">
        <v>223</v>
      </c>
      <c r="E1216">
        <v>266</v>
      </c>
    </row>
    <row r="1217" spans="1:7" x14ac:dyDescent="0.35">
      <c r="A1217">
        <v>3136553</v>
      </c>
      <c r="B1217" t="str">
        <f>VLOOKUP(A1217,[1]SAEB!$A:$B,2,0)</f>
        <v>José Raydan</v>
      </c>
      <c r="C1217">
        <v>2021</v>
      </c>
      <c r="D1217">
        <v>187</v>
      </c>
      <c r="E1217">
        <v>0</v>
      </c>
      <c r="F1217">
        <v>95</v>
      </c>
      <c r="G1217">
        <v>0</v>
      </c>
    </row>
    <row r="1218" spans="1:7" x14ac:dyDescent="0.35">
      <c r="A1218">
        <v>3136801</v>
      </c>
      <c r="B1218" t="str">
        <f>VLOOKUP(A1218,[1]SAEB!$A:$B,2,0)</f>
        <v>Juramento</v>
      </c>
      <c r="C1218">
        <v>2021</v>
      </c>
      <c r="D1218">
        <v>175</v>
      </c>
      <c r="E1218">
        <v>0</v>
      </c>
      <c r="F1218">
        <v>54</v>
      </c>
      <c r="G1218">
        <v>0</v>
      </c>
    </row>
    <row r="1219" spans="1:7" x14ac:dyDescent="0.35">
      <c r="A1219">
        <v>3136959</v>
      </c>
      <c r="B1219" t="str">
        <f>VLOOKUP(A1219,[1]SAEB!$A:$B,2,0)</f>
        <v>Juvenília</v>
      </c>
      <c r="C1219">
        <v>2021</v>
      </c>
      <c r="D1219">
        <v>270</v>
      </c>
      <c r="E1219">
        <v>116</v>
      </c>
      <c r="F1219">
        <v>37</v>
      </c>
      <c r="G1219">
        <v>0</v>
      </c>
    </row>
    <row r="1220" spans="1:7" x14ac:dyDescent="0.35">
      <c r="A1220">
        <v>3137007</v>
      </c>
      <c r="B1220" t="str">
        <f>VLOOKUP(A1220,[1]SAEB!$A:$B,2,0)</f>
        <v>Ladainha</v>
      </c>
      <c r="C1220">
        <v>2021</v>
      </c>
      <c r="D1220">
        <v>0</v>
      </c>
      <c r="E1220">
        <v>0</v>
      </c>
      <c r="F1220">
        <v>477</v>
      </c>
      <c r="G1220">
        <v>179</v>
      </c>
    </row>
    <row r="1221" spans="1:7" x14ac:dyDescent="0.35">
      <c r="A1221">
        <v>3137304</v>
      </c>
      <c r="B1221" t="str">
        <f>VLOOKUP(A1221,[1]SAEB!$A:$B,2,0)</f>
        <v>Lagoa dos Patos</v>
      </c>
      <c r="C1221">
        <v>2021</v>
      </c>
      <c r="D1221">
        <v>247</v>
      </c>
      <c r="E1221">
        <v>0</v>
      </c>
    </row>
    <row r="1222" spans="1:7" x14ac:dyDescent="0.35">
      <c r="A1222">
        <v>3138104</v>
      </c>
      <c r="B1222" t="str">
        <f>VLOOKUP(A1222,[1]SAEB!$A:$B,2,0)</f>
        <v>Lassance</v>
      </c>
      <c r="C1222">
        <v>2021</v>
      </c>
      <c r="D1222">
        <v>161</v>
      </c>
      <c r="E1222">
        <v>0</v>
      </c>
      <c r="F1222">
        <v>137</v>
      </c>
      <c r="G1222">
        <v>124</v>
      </c>
    </row>
    <row r="1223" spans="1:7" x14ac:dyDescent="0.35">
      <c r="A1223">
        <v>3138351</v>
      </c>
      <c r="B1223" t="str">
        <f>VLOOKUP(A1223,[1]SAEB!$A:$B,2,0)</f>
        <v>Leme do Prado</v>
      </c>
      <c r="C1223">
        <v>2021</v>
      </c>
      <c r="D1223">
        <v>46</v>
      </c>
      <c r="E1223">
        <v>0</v>
      </c>
      <c r="F1223">
        <v>151</v>
      </c>
      <c r="G1223">
        <v>71</v>
      </c>
    </row>
    <row r="1224" spans="1:7" x14ac:dyDescent="0.35">
      <c r="A1224">
        <v>3138658</v>
      </c>
      <c r="B1224" t="str">
        <f>VLOOKUP(A1224,[1]SAEB!$A:$B,2,0)</f>
        <v>Lontra</v>
      </c>
      <c r="C1224">
        <v>2021</v>
      </c>
      <c r="D1224">
        <v>565</v>
      </c>
      <c r="E1224">
        <v>268</v>
      </c>
      <c r="F1224">
        <v>34</v>
      </c>
      <c r="G1224">
        <v>0</v>
      </c>
    </row>
    <row r="1225" spans="1:7" x14ac:dyDescent="0.35">
      <c r="A1225">
        <v>3138906</v>
      </c>
      <c r="B1225" t="str">
        <f>VLOOKUP(A1225,[1]SAEB!$A:$B,2,0)</f>
        <v>Machacalis</v>
      </c>
      <c r="C1225">
        <v>2021</v>
      </c>
      <c r="D1225">
        <v>315</v>
      </c>
      <c r="E1225">
        <v>0</v>
      </c>
      <c r="F1225">
        <v>50</v>
      </c>
      <c r="G1225">
        <v>0</v>
      </c>
    </row>
    <row r="1226" spans="1:7" x14ac:dyDescent="0.35">
      <c r="A1226">
        <v>3139201</v>
      </c>
      <c r="B1226" t="str">
        <f>VLOOKUP(A1226,[1]SAEB!$A:$B,2,0)</f>
        <v>Malacacheta</v>
      </c>
      <c r="C1226">
        <v>2021</v>
      </c>
      <c r="D1226">
        <v>263</v>
      </c>
      <c r="E1226">
        <v>0</v>
      </c>
      <c r="F1226">
        <v>161</v>
      </c>
      <c r="G1226">
        <v>121</v>
      </c>
    </row>
    <row r="1227" spans="1:7" x14ac:dyDescent="0.35">
      <c r="A1227">
        <v>3139250</v>
      </c>
      <c r="B1227" t="str">
        <f>VLOOKUP(A1227,[1]SAEB!$A:$B,2,0)</f>
        <v>Mamonas</v>
      </c>
      <c r="C1227">
        <v>2021</v>
      </c>
      <c r="D1227">
        <v>287</v>
      </c>
      <c r="E1227">
        <v>0</v>
      </c>
      <c r="F1227">
        <v>18</v>
      </c>
      <c r="G1227">
        <v>0</v>
      </c>
    </row>
    <row r="1228" spans="1:7" x14ac:dyDescent="0.35">
      <c r="A1228">
        <v>3139300</v>
      </c>
      <c r="B1228" t="str">
        <f>VLOOKUP(A1228,[1]SAEB!$A:$B,2,0)</f>
        <v>Manga</v>
      </c>
      <c r="C1228">
        <v>2021</v>
      </c>
      <c r="D1228">
        <v>600</v>
      </c>
      <c r="E1228">
        <v>278</v>
      </c>
      <c r="F1228">
        <v>274</v>
      </c>
      <c r="G1228">
        <v>153</v>
      </c>
    </row>
    <row r="1229" spans="1:7" x14ac:dyDescent="0.35">
      <c r="A1229">
        <v>3139607</v>
      </c>
      <c r="B1229" t="str">
        <f>VLOOKUP(A1229,[1]SAEB!$A:$B,2,0)</f>
        <v>Mantena</v>
      </c>
      <c r="C1229">
        <v>2021</v>
      </c>
      <c r="D1229">
        <v>1307</v>
      </c>
      <c r="E1229">
        <v>482</v>
      </c>
      <c r="F1229">
        <v>149</v>
      </c>
      <c r="G1229">
        <v>127</v>
      </c>
    </row>
    <row r="1230" spans="1:7" x14ac:dyDescent="0.35">
      <c r="A1230">
        <v>3140100</v>
      </c>
      <c r="B1230" t="str">
        <f>VLOOKUP(A1230,[1]SAEB!$A:$B,2,0)</f>
        <v>Marilac</v>
      </c>
      <c r="C1230">
        <v>2021</v>
      </c>
      <c r="D1230">
        <v>309</v>
      </c>
      <c r="E1230">
        <v>0</v>
      </c>
    </row>
    <row r="1231" spans="1:7" x14ac:dyDescent="0.35">
      <c r="A1231">
        <v>3140605</v>
      </c>
      <c r="B1231" t="str">
        <f>VLOOKUP(A1231,[1]SAEB!$A:$B,2,0)</f>
        <v>Materlândia</v>
      </c>
      <c r="C1231">
        <v>2021</v>
      </c>
      <c r="D1231">
        <v>170</v>
      </c>
      <c r="E1231">
        <v>0</v>
      </c>
      <c r="F1231">
        <v>90</v>
      </c>
      <c r="G1231">
        <v>35</v>
      </c>
    </row>
    <row r="1232" spans="1:7" x14ac:dyDescent="0.35">
      <c r="A1232">
        <v>3171501</v>
      </c>
      <c r="B1232" t="str">
        <f>VLOOKUP(A1232,[1]SAEB!$A:$B,2,0)</f>
        <v>Mathias Lobato</v>
      </c>
      <c r="C1232">
        <v>2021</v>
      </c>
      <c r="D1232">
        <v>255</v>
      </c>
      <c r="E1232">
        <v>0</v>
      </c>
    </row>
    <row r="1233" spans="1:7" x14ac:dyDescent="0.35">
      <c r="A1233">
        <v>3140852</v>
      </c>
      <c r="B1233" t="str">
        <f>VLOOKUP(A1233,[1]SAEB!$A:$B,2,0)</f>
        <v>Matias Cardoso</v>
      </c>
      <c r="C1233">
        <v>2021</v>
      </c>
      <c r="D1233">
        <v>396</v>
      </c>
      <c r="E1233">
        <v>352</v>
      </c>
      <c r="F1233">
        <v>94</v>
      </c>
      <c r="G1233">
        <v>0</v>
      </c>
    </row>
    <row r="1234" spans="1:7" x14ac:dyDescent="0.35">
      <c r="A1234">
        <v>3141009</v>
      </c>
      <c r="B1234" t="str">
        <f>VLOOKUP(A1234,[1]SAEB!$A:$B,2,0)</f>
        <v>Mato Verde</v>
      </c>
      <c r="C1234">
        <v>2021</v>
      </c>
      <c r="D1234">
        <v>313</v>
      </c>
      <c r="E1234">
        <v>0</v>
      </c>
      <c r="F1234">
        <v>74</v>
      </c>
      <c r="G1234">
        <v>0</v>
      </c>
    </row>
    <row r="1235" spans="1:7" x14ac:dyDescent="0.35">
      <c r="A1235">
        <v>3141405</v>
      </c>
      <c r="B1235" t="str">
        <f>VLOOKUP(A1235,[1]SAEB!$A:$B,2,0)</f>
        <v>Medina</v>
      </c>
      <c r="C1235">
        <v>2021</v>
      </c>
      <c r="D1235">
        <v>602</v>
      </c>
      <c r="E1235">
        <v>0</v>
      </c>
      <c r="F1235">
        <v>171</v>
      </c>
      <c r="G1235">
        <v>0</v>
      </c>
    </row>
    <row r="1236" spans="1:7" x14ac:dyDescent="0.35">
      <c r="A1236">
        <v>3141504</v>
      </c>
      <c r="B1236" t="str">
        <f>VLOOKUP(A1236,[1]SAEB!$A:$B,2,0)</f>
        <v>Mendes Pimentel</v>
      </c>
      <c r="C1236">
        <v>2021</v>
      </c>
      <c r="D1236">
        <v>212</v>
      </c>
      <c r="E1236">
        <v>0</v>
      </c>
      <c r="F1236">
        <v>100</v>
      </c>
      <c r="G1236">
        <v>0</v>
      </c>
    </row>
    <row r="1237" spans="1:7" x14ac:dyDescent="0.35">
      <c r="A1237">
        <v>3141801</v>
      </c>
      <c r="B1237" t="str">
        <f>VLOOKUP(A1237,[1]SAEB!$A:$B,2,0)</f>
        <v>Minas Novas</v>
      </c>
      <c r="C1237">
        <v>2021</v>
      </c>
      <c r="D1237">
        <v>192</v>
      </c>
      <c r="E1237">
        <v>231</v>
      </c>
      <c r="F1237">
        <v>358</v>
      </c>
      <c r="G1237">
        <v>138</v>
      </c>
    </row>
    <row r="1238" spans="1:7" x14ac:dyDescent="0.35">
      <c r="A1238">
        <v>3142007</v>
      </c>
      <c r="B1238" t="str">
        <f>VLOOKUP(A1238,[1]SAEB!$A:$B,2,0)</f>
        <v>Mirabela</v>
      </c>
      <c r="C1238">
        <v>2021</v>
      </c>
      <c r="D1238">
        <v>509</v>
      </c>
      <c r="E1238">
        <v>0</v>
      </c>
      <c r="F1238">
        <v>81</v>
      </c>
      <c r="G1238">
        <v>96</v>
      </c>
    </row>
    <row r="1239" spans="1:7" x14ac:dyDescent="0.35">
      <c r="A1239">
        <v>3142254</v>
      </c>
      <c r="B1239" t="str">
        <f>VLOOKUP(A1239,[1]SAEB!$A:$B,2,0)</f>
        <v>Miravânia</v>
      </c>
      <c r="C1239">
        <v>2021</v>
      </c>
      <c r="D1239">
        <v>0</v>
      </c>
      <c r="E1239">
        <v>0</v>
      </c>
      <c r="F1239">
        <v>117</v>
      </c>
      <c r="G1239">
        <v>137</v>
      </c>
    </row>
    <row r="1240" spans="1:7" x14ac:dyDescent="0.35">
      <c r="A1240">
        <v>3142502</v>
      </c>
      <c r="B1240" t="str">
        <f>VLOOKUP(A1240,[1]SAEB!$A:$B,2,0)</f>
        <v>Monjolos</v>
      </c>
      <c r="C1240">
        <v>2021</v>
      </c>
      <c r="D1240">
        <v>76</v>
      </c>
      <c r="E1240">
        <v>0</v>
      </c>
    </row>
    <row r="1241" spans="1:7" x14ac:dyDescent="0.35">
      <c r="A1241">
        <v>3142700</v>
      </c>
      <c r="B1241" t="str">
        <f>VLOOKUP(A1241,[1]SAEB!$A:$B,2,0)</f>
        <v>Montalvânia</v>
      </c>
      <c r="C1241">
        <v>2021</v>
      </c>
      <c r="D1241">
        <v>281</v>
      </c>
      <c r="E1241">
        <v>64</v>
      </c>
      <c r="F1241">
        <v>169</v>
      </c>
      <c r="G1241">
        <v>20</v>
      </c>
    </row>
    <row r="1242" spans="1:7" x14ac:dyDescent="0.35">
      <c r="A1242">
        <v>3143153</v>
      </c>
      <c r="B1242" t="str">
        <f>VLOOKUP(A1242,[1]SAEB!$A:$B,2,0)</f>
        <v>Monte Formoso</v>
      </c>
      <c r="C1242">
        <v>2021</v>
      </c>
      <c r="D1242">
        <v>176</v>
      </c>
      <c r="E1242">
        <v>0</v>
      </c>
      <c r="F1242">
        <v>119</v>
      </c>
      <c r="G1242">
        <v>0</v>
      </c>
    </row>
    <row r="1243" spans="1:7" x14ac:dyDescent="0.35">
      <c r="A1243">
        <v>3143302</v>
      </c>
      <c r="B1243" t="str">
        <f>VLOOKUP(A1243,[1]SAEB!$A:$B,2,0)</f>
        <v>Montes Claros</v>
      </c>
      <c r="C1243">
        <v>2021</v>
      </c>
      <c r="D1243">
        <v>9937</v>
      </c>
      <c r="E1243">
        <v>6161</v>
      </c>
      <c r="F1243">
        <v>1311</v>
      </c>
      <c r="G1243">
        <v>746</v>
      </c>
    </row>
    <row r="1244" spans="1:7" x14ac:dyDescent="0.35">
      <c r="A1244">
        <v>3143450</v>
      </c>
      <c r="B1244" t="str">
        <f>VLOOKUP(A1244,[1]SAEB!$A:$B,2,0)</f>
        <v>Montezuma</v>
      </c>
      <c r="C1244">
        <v>2021</v>
      </c>
      <c r="D1244">
        <v>287</v>
      </c>
      <c r="E1244">
        <v>0</v>
      </c>
      <c r="F1244">
        <v>106</v>
      </c>
      <c r="G1244">
        <v>0</v>
      </c>
    </row>
    <row r="1245" spans="1:7" x14ac:dyDescent="0.35">
      <c r="A1245">
        <v>3143609</v>
      </c>
      <c r="B1245" t="str">
        <f>VLOOKUP(A1245,[1]SAEB!$A:$B,2,0)</f>
        <v>Morro da Garça</v>
      </c>
      <c r="C1245">
        <v>2021</v>
      </c>
      <c r="D1245">
        <v>130</v>
      </c>
      <c r="E1245">
        <v>138</v>
      </c>
      <c r="F1245">
        <v>15</v>
      </c>
      <c r="G1245">
        <v>17</v>
      </c>
    </row>
    <row r="1246" spans="1:7" x14ac:dyDescent="0.35">
      <c r="A1246">
        <v>3144003</v>
      </c>
      <c r="B1246" t="str">
        <f>VLOOKUP(A1246,[1]SAEB!$A:$B,2,0)</f>
        <v>Mutum</v>
      </c>
      <c r="C1246">
        <v>2021</v>
      </c>
      <c r="D1246">
        <v>464</v>
      </c>
      <c r="E1246">
        <v>0</v>
      </c>
      <c r="F1246">
        <v>320</v>
      </c>
      <c r="G1246">
        <v>129</v>
      </c>
    </row>
    <row r="1247" spans="1:7" x14ac:dyDescent="0.35">
      <c r="A1247">
        <v>3144201</v>
      </c>
      <c r="B1247" t="str">
        <f>VLOOKUP(A1247,[1]SAEB!$A:$B,2,0)</f>
        <v>Nacip Raydan</v>
      </c>
      <c r="C1247">
        <v>2021</v>
      </c>
      <c r="D1247">
        <v>154</v>
      </c>
      <c r="E1247">
        <v>0</v>
      </c>
      <c r="F1247">
        <v>5</v>
      </c>
      <c r="G1247">
        <v>0</v>
      </c>
    </row>
    <row r="1248" spans="1:7" x14ac:dyDescent="0.35">
      <c r="A1248">
        <v>3144300</v>
      </c>
      <c r="B1248" t="str">
        <f>VLOOKUP(A1248,[1]SAEB!$A:$B,2,0)</f>
        <v>Nanuque</v>
      </c>
      <c r="C1248">
        <v>2021</v>
      </c>
      <c r="D1248">
        <v>494</v>
      </c>
      <c r="E1248">
        <v>328</v>
      </c>
      <c r="F1248">
        <v>121</v>
      </c>
      <c r="G1248">
        <v>100</v>
      </c>
    </row>
    <row r="1249" spans="1:7" x14ac:dyDescent="0.35">
      <c r="A1249">
        <v>3144359</v>
      </c>
      <c r="B1249" t="str">
        <f>VLOOKUP(A1249,[1]SAEB!$A:$B,2,0)</f>
        <v>Naque</v>
      </c>
      <c r="C1249">
        <v>2021</v>
      </c>
      <c r="D1249">
        <v>510</v>
      </c>
      <c r="E1249">
        <v>0</v>
      </c>
    </row>
    <row r="1250" spans="1:7" x14ac:dyDescent="0.35">
      <c r="A1250">
        <v>3144375</v>
      </c>
      <c r="B1250" t="str">
        <f>VLOOKUP(A1250,[1]SAEB!$A:$B,2,0)</f>
        <v>Natalândia</v>
      </c>
      <c r="C1250">
        <v>2021</v>
      </c>
      <c r="D1250">
        <v>281</v>
      </c>
      <c r="E1250">
        <v>0</v>
      </c>
    </row>
    <row r="1251" spans="1:7" x14ac:dyDescent="0.35">
      <c r="A1251">
        <v>3144656</v>
      </c>
      <c r="B1251" t="str">
        <f>VLOOKUP(A1251,[1]SAEB!$A:$B,2,0)</f>
        <v>Ninheira</v>
      </c>
      <c r="C1251">
        <v>2021</v>
      </c>
      <c r="D1251">
        <v>321</v>
      </c>
      <c r="E1251">
        <v>0</v>
      </c>
      <c r="F1251">
        <v>263</v>
      </c>
      <c r="G1251">
        <v>0</v>
      </c>
    </row>
    <row r="1252" spans="1:7" x14ac:dyDescent="0.35">
      <c r="A1252">
        <v>3144672</v>
      </c>
      <c r="B1252" t="str">
        <f>VLOOKUP(A1252,[1]SAEB!$A:$B,2,0)</f>
        <v>Nova Belém</v>
      </c>
      <c r="C1252">
        <v>2021</v>
      </c>
      <c r="D1252">
        <v>151</v>
      </c>
      <c r="E1252">
        <v>0</v>
      </c>
      <c r="F1252">
        <v>74</v>
      </c>
      <c r="G1252">
        <v>0</v>
      </c>
    </row>
    <row r="1253" spans="1:7" x14ac:dyDescent="0.35">
      <c r="A1253">
        <v>3145059</v>
      </c>
      <c r="B1253" t="str">
        <f>VLOOKUP(A1253,[1]SAEB!$A:$B,2,0)</f>
        <v>Nova Porteirinha</v>
      </c>
      <c r="C1253">
        <v>2021</v>
      </c>
      <c r="D1253">
        <v>215</v>
      </c>
      <c r="E1253">
        <v>80</v>
      </c>
      <c r="F1253">
        <v>144</v>
      </c>
      <c r="G1253">
        <v>0</v>
      </c>
    </row>
    <row r="1254" spans="1:7" x14ac:dyDescent="0.35">
      <c r="A1254">
        <v>3145356</v>
      </c>
      <c r="B1254" t="str">
        <f>VLOOKUP(A1254,[1]SAEB!$A:$B,2,0)</f>
        <v>Novo Oriente de Minas</v>
      </c>
      <c r="C1254">
        <v>2021</v>
      </c>
      <c r="D1254">
        <v>247</v>
      </c>
      <c r="E1254">
        <v>0</v>
      </c>
      <c r="F1254">
        <v>260</v>
      </c>
      <c r="G1254">
        <v>86</v>
      </c>
    </row>
    <row r="1255" spans="1:7" x14ac:dyDescent="0.35">
      <c r="A1255">
        <v>3145372</v>
      </c>
      <c r="B1255" t="str">
        <f>VLOOKUP(A1255,[1]SAEB!$A:$B,2,0)</f>
        <v>Novorizonte</v>
      </c>
      <c r="C1255">
        <v>2021</v>
      </c>
      <c r="D1255">
        <v>0</v>
      </c>
      <c r="E1255">
        <v>0</v>
      </c>
      <c r="F1255">
        <v>313</v>
      </c>
      <c r="G1255">
        <v>81</v>
      </c>
    </row>
    <row r="1256" spans="1:7" x14ac:dyDescent="0.35">
      <c r="A1256">
        <v>3145455</v>
      </c>
      <c r="B1256" t="str">
        <f>VLOOKUP(A1256,[1]SAEB!$A:$B,2,0)</f>
        <v>Olhos-d'Água</v>
      </c>
      <c r="C1256">
        <v>2021</v>
      </c>
      <c r="D1256">
        <v>341</v>
      </c>
      <c r="E1256">
        <v>0</v>
      </c>
      <c r="F1256">
        <v>69</v>
      </c>
      <c r="G1256">
        <v>0</v>
      </c>
    </row>
    <row r="1257" spans="1:7" x14ac:dyDescent="0.35">
      <c r="A1257">
        <v>3146305</v>
      </c>
      <c r="B1257" t="str">
        <f>VLOOKUP(A1257,[1]SAEB!$A:$B,2,0)</f>
        <v>Padre Paraíso</v>
      </c>
      <c r="C1257">
        <v>2021</v>
      </c>
      <c r="D1257">
        <v>395</v>
      </c>
      <c r="E1257">
        <v>0</v>
      </c>
      <c r="F1257">
        <v>326</v>
      </c>
      <c r="G1257">
        <v>383</v>
      </c>
    </row>
    <row r="1258" spans="1:7" x14ac:dyDescent="0.35">
      <c r="A1258">
        <v>3146552</v>
      </c>
      <c r="B1258" t="str">
        <f>VLOOKUP(A1258,[1]SAEB!$A:$B,2,0)</f>
        <v>Pai Pedro</v>
      </c>
      <c r="C1258">
        <v>2021</v>
      </c>
      <c r="D1258">
        <v>250</v>
      </c>
      <c r="E1258">
        <v>0</v>
      </c>
      <c r="F1258">
        <v>167</v>
      </c>
      <c r="G1258">
        <v>133</v>
      </c>
    </row>
    <row r="1259" spans="1:7" x14ac:dyDescent="0.35">
      <c r="A1259">
        <v>3146750</v>
      </c>
      <c r="B1259" t="str">
        <f>VLOOKUP(A1259,[1]SAEB!$A:$B,2,0)</f>
        <v>Palmópolis</v>
      </c>
      <c r="C1259">
        <v>2021</v>
      </c>
      <c r="D1259">
        <v>291</v>
      </c>
      <c r="E1259">
        <v>34</v>
      </c>
      <c r="F1259">
        <v>8</v>
      </c>
      <c r="G1259">
        <v>0</v>
      </c>
    </row>
    <row r="1260" spans="1:7" x14ac:dyDescent="0.35">
      <c r="A1260">
        <v>3147956</v>
      </c>
      <c r="B1260" t="str">
        <f>VLOOKUP(A1260,[1]SAEB!$A:$B,2,0)</f>
        <v>Patis</v>
      </c>
      <c r="C1260">
        <v>2021</v>
      </c>
      <c r="D1260">
        <v>176</v>
      </c>
      <c r="E1260">
        <v>151</v>
      </c>
      <c r="F1260">
        <v>54</v>
      </c>
      <c r="G1260">
        <v>77</v>
      </c>
    </row>
    <row r="1261" spans="1:7" x14ac:dyDescent="0.35">
      <c r="A1261">
        <v>3148608</v>
      </c>
      <c r="B1261" t="str">
        <f>VLOOKUP(A1261,[1]SAEB!$A:$B,2,0)</f>
        <v>Peçanha</v>
      </c>
      <c r="C1261">
        <v>2021</v>
      </c>
      <c r="D1261">
        <v>0</v>
      </c>
      <c r="E1261">
        <v>0</v>
      </c>
      <c r="F1261">
        <v>349</v>
      </c>
      <c r="G1261">
        <v>321</v>
      </c>
    </row>
    <row r="1262" spans="1:7" x14ac:dyDescent="0.35">
      <c r="A1262">
        <v>3148707</v>
      </c>
      <c r="B1262" t="str">
        <f>VLOOKUP(A1262,[1]SAEB!$A:$B,2,0)</f>
        <v>Pedra Azul</v>
      </c>
      <c r="C1262">
        <v>2021</v>
      </c>
      <c r="D1262">
        <v>1207</v>
      </c>
      <c r="E1262">
        <v>147</v>
      </c>
      <c r="F1262">
        <v>59</v>
      </c>
      <c r="G1262">
        <v>0</v>
      </c>
    </row>
    <row r="1263" spans="1:7" x14ac:dyDescent="0.35">
      <c r="A1263">
        <v>3149952</v>
      </c>
      <c r="B1263" t="str">
        <f>VLOOKUP(A1263,[1]SAEB!$A:$B,2,0)</f>
        <v>Periquito</v>
      </c>
      <c r="C1263">
        <v>2021</v>
      </c>
      <c r="D1263">
        <v>542</v>
      </c>
      <c r="E1263">
        <v>236</v>
      </c>
      <c r="F1263">
        <v>0</v>
      </c>
      <c r="G1263">
        <v>0</v>
      </c>
    </row>
    <row r="1264" spans="1:7" x14ac:dyDescent="0.35">
      <c r="A1264">
        <v>3150158</v>
      </c>
      <c r="B1264" t="str">
        <f>VLOOKUP(A1264,[1]SAEB!$A:$B,2,0)</f>
        <v>Piedade de Caratinga</v>
      </c>
      <c r="C1264">
        <v>2021</v>
      </c>
      <c r="D1264">
        <v>573</v>
      </c>
      <c r="E1264">
        <v>0</v>
      </c>
      <c r="F1264">
        <v>69</v>
      </c>
      <c r="G1264">
        <v>0</v>
      </c>
    </row>
    <row r="1265" spans="1:7" x14ac:dyDescent="0.35">
      <c r="A1265">
        <v>3150570</v>
      </c>
      <c r="B1265" t="str">
        <f>VLOOKUP(A1265,[1]SAEB!$A:$B,2,0)</f>
        <v>Pintópolis</v>
      </c>
      <c r="C1265">
        <v>2021</v>
      </c>
      <c r="D1265">
        <v>338</v>
      </c>
      <c r="E1265">
        <v>0</v>
      </c>
      <c r="F1265">
        <v>87</v>
      </c>
      <c r="G1265">
        <v>0</v>
      </c>
    </row>
    <row r="1266" spans="1:7" x14ac:dyDescent="0.35">
      <c r="A1266">
        <v>3151206</v>
      </c>
      <c r="B1266" t="str">
        <f>VLOOKUP(A1266,[1]SAEB!$A:$B,2,0)</f>
        <v>Pirapora</v>
      </c>
      <c r="C1266">
        <v>2021</v>
      </c>
      <c r="D1266">
        <v>2961</v>
      </c>
      <c r="E1266">
        <v>121</v>
      </c>
    </row>
    <row r="1267" spans="1:7" x14ac:dyDescent="0.35">
      <c r="A1267">
        <v>3152170</v>
      </c>
      <c r="B1267" t="str">
        <f>VLOOKUP(A1267,[1]SAEB!$A:$B,2,0)</f>
        <v>Ponto dos Volantes</v>
      </c>
      <c r="C1267">
        <v>2021</v>
      </c>
      <c r="D1267">
        <v>432</v>
      </c>
      <c r="E1267">
        <v>286</v>
      </c>
      <c r="F1267">
        <v>330</v>
      </c>
      <c r="G1267">
        <v>351</v>
      </c>
    </row>
    <row r="1268" spans="1:7" x14ac:dyDescent="0.35">
      <c r="A1268">
        <v>3152402</v>
      </c>
      <c r="B1268" t="str">
        <f>VLOOKUP(A1268,[1]SAEB!$A:$B,2,0)</f>
        <v>Poté</v>
      </c>
      <c r="C1268">
        <v>2021</v>
      </c>
      <c r="D1268">
        <v>516</v>
      </c>
      <c r="E1268">
        <v>272</v>
      </c>
      <c r="F1268">
        <v>69</v>
      </c>
      <c r="G1268">
        <v>0</v>
      </c>
    </row>
    <row r="1269" spans="1:7" x14ac:dyDescent="0.35">
      <c r="A1269">
        <v>3153301</v>
      </c>
      <c r="B1269" t="str">
        <f>VLOOKUP(A1269,[1]SAEB!$A:$B,2,0)</f>
        <v>Presidente Kubitschek</v>
      </c>
      <c r="C1269">
        <v>2021</v>
      </c>
      <c r="D1269">
        <v>252</v>
      </c>
      <c r="E1269">
        <v>0</v>
      </c>
    </row>
    <row r="1270" spans="1:7" x14ac:dyDescent="0.35">
      <c r="A1270">
        <v>3154309</v>
      </c>
      <c r="B1270" t="str">
        <f>VLOOKUP(A1270,[1]SAEB!$A:$B,2,0)</f>
        <v>Resplendor</v>
      </c>
      <c r="C1270">
        <v>2021</v>
      </c>
      <c r="D1270">
        <v>815</v>
      </c>
      <c r="E1270">
        <v>593</v>
      </c>
    </row>
    <row r="1271" spans="1:7" x14ac:dyDescent="0.35">
      <c r="A1271">
        <v>3155108</v>
      </c>
      <c r="B1271" t="str">
        <f>VLOOKUP(A1271,[1]SAEB!$A:$B,2,0)</f>
        <v>Rio do Prado</v>
      </c>
      <c r="C1271">
        <v>2021</v>
      </c>
      <c r="D1271">
        <v>0</v>
      </c>
      <c r="E1271">
        <v>0</v>
      </c>
      <c r="F1271">
        <v>118</v>
      </c>
      <c r="G1271">
        <v>137</v>
      </c>
    </row>
    <row r="1272" spans="1:7" x14ac:dyDescent="0.35">
      <c r="A1272">
        <v>3155603</v>
      </c>
      <c r="B1272" t="str">
        <f>VLOOKUP(A1272,[1]SAEB!$A:$B,2,0)</f>
        <v>Rio Pardo de Minas</v>
      </c>
      <c r="C1272">
        <v>2021</v>
      </c>
      <c r="D1272">
        <v>680</v>
      </c>
      <c r="E1272">
        <v>239</v>
      </c>
      <c r="F1272">
        <v>483</v>
      </c>
      <c r="G1272">
        <v>396</v>
      </c>
    </row>
    <row r="1273" spans="1:7" x14ac:dyDescent="0.35">
      <c r="A1273">
        <v>3156502</v>
      </c>
      <c r="B1273" t="str">
        <f>VLOOKUP(A1273,[1]SAEB!$A:$B,2,0)</f>
        <v>Rubelita</v>
      </c>
      <c r="C1273">
        <v>2021</v>
      </c>
      <c r="D1273">
        <v>205</v>
      </c>
      <c r="E1273">
        <v>0</v>
      </c>
      <c r="F1273">
        <v>114</v>
      </c>
      <c r="G1273">
        <v>0</v>
      </c>
    </row>
    <row r="1274" spans="1:7" x14ac:dyDescent="0.35">
      <c r="A1274">
        <v>3156601</v>
      </c>
      <c r="B1274" t="str">
        <f>VLOOKUP(A1274,[1]SAEB!$A:$B,2,0)</f>
        <v>Rubim</v>
      </c>
      <c r="C1274">
        <v>2021</v>
      </c>
      <c r="D1274">
        <v>438</v>
      </c>
      <c r="E1274">
        <v>484</v>
      </c>
      <c r="F1274">
        <v>86</v>
      </c>
      <c r="G1274">
        <v>0</v>
      </c>
    </row>
    <row r="1275" spans="1:7" x14ac:dyDescent="0.35">
      <c r="A1275">
        <v>3156809</v>
      </c>
      <c r="B1275" t="str">
        <f>VLOOKUP(A1275,[1]SAEB!$A:$B,2,0)</f>
        <v>Sabinópolis</v>
      </c>
      <c r="C1275">
        <v>2021</v>
      </c>
      <c r="D1275">
        <v>233</v>
      </c>
      <c r="E1275">
        <v>0</v>
      </c>
      <c r="F1275">
        <v>123</v>
      </c>
      <c r="G1275">
        <v>0</v>
      </c>
    </row>
    <row r="1276" spans="1:7" x14ac:dyDescent="0.35">
      <c r="A1276">
        <v>3157005</v>
      </c>
      <c r="B1276" t="str">
        <f>VLOOKUP(A1276,[1]SAEB!$A:$B,2,0)</f>
        <v>Salinas</v>
      </c>
      <c r="C1276">
        <v>2021</v>
      </c>
      <c r="D1276">
        <v>535</v>
      </c>
      <c r="E1276">
        <v>0</v>
      </c>
      <c r="F1276">
        <v>179</v>
      </c>
      <c r="G1276">
        <v>68</v>
      </c>
    </row>
    <row r="1277" spans="1:7" x14ac:dyDescent="0.35">
      <c r="A1277">
        <v>3157104</v>
      </c>
      <c r="B1277" t="str">
        <f>VLOOKUP(A1277,[1]SAEB!$A:$B,2,0)</f>
        <v>Salto da Divisa</v>
      </c>
      <c r="C1277">
        <v>2021</v>
      </c>
      <c r="D1277">
        <v>444</v>
      </c>
      <c r="E1277">
        <v>0</v>
      </c>
      <c r="F1277">
        <v>18</v>
      </c>
      <c r="G1277">
        <v>0</v>
      </c>
    </row>
    <row r="1278" spans="1:7" x14ac:dyDescent="0.35">
      <c r="A1278">
        <v>3157252</v>
      </c>
      <c r="B1278" t="str">
        <f>VLOOKUP(A1278,[1]SAEB!$A:$B,2,0)</f>
        <v>Santa Bárbara do Leste</v>
      </c>
      <c r="C1278">
        <v>2021</v>
      </c>
      <c r="D1278">
        <v>87</v>
      </c>
      <c r="E1278">
        <v>127</v>
      </c>
      <c r="F1278">
        <v>166</v>
      </c>
      <c r="G1278">
        <v>90</v>
      </c>
    </row>
    <row r="1279" spans="1:7" x14ac:dyDescent="0.35">
      <c r="A1279">
        <v>3157377</v>
      </c>
      <c r="B1279" t="str">
        <f>VLOOKUP(A1279,[1]SAEB!$A:$B,2,0)</f>
        <v>Santa Cruz de Salinas</v>
      </c>
      <c r="C1279">
        <v>2021</v>
      </c>
      <c r="D1279">
        <v>154</v>
      </c>
      <c r="E1279">
        <v>0</v>
      </c>
      <c r="F1279">
        <v>104</v>
      </c>
      <c r="G1279">
        <v>32</v>
      </c>
    </row>
    <row r="1280" spans="1:7" x14ac:dyDescent="0.35">
      <c r="A1280">
        <v>3157500</v>
      </c>
      <c r="B1280" t="str">
        <f>VLOOKUP(A1280,[1]SAEB!$A:$B,2,0)</f>
        <v>Santa Efigênia de Minas</v>
      </c>
      <c r="C1280">
        <v>2021</v>
      </c>
      <c r="D1280">
        <v>272</v>
      </c>
      <c r="E1280">
        <v>0</v>
      </c>
      <c r="F1280">
        <v>38</v>
      </c>
      <c r="G1280">
        <v>0</v>
      </c>
    </row>
    <row r="1281" spans="1:7" x14ac:dyDescent="0.35">
      <c r="A1281">
        <v>3157658</v>
      </c>
      <c r="B1281" t="str">
        <f>VLOOKUP(A1281,[1]SAEB!$A:$B,2,0)</f>
        <v>Santa Helena de Minas</v>
      </c>
      <c r="C1281">
        <v>2021</v>
      </c>
      <c r="D1281">
        <v>159</v>
      </c>
      <c r="E1281">
        <v>0</v>
      </c>
      <c r="F1281">
        <v>45</v>
      </c>
      <c r="G1281">
        <v>45</v>
      </c>
    </row>
    <row r="1282" spans="1:7" x14ac:dyDescent="0.35">
      <c r="A1282">
        <v>3158201</v>
      </c>
      <c r="B1282" t="str">
        <f>VLOOKUP(A1282,[1]SAEB!$A:$B,2,0)</f>
        <v>Santa Maria do Suaçuí</v>
      </c>
      <c r="C1282">
        <v>2021</v>
      </c>
      <c r="D1282">
        <v>323</v>
      </c>
      <c r="E1282">
        <v>14</v>
      </c>
      <c r="F1282">
        <v>42</v>
      </c>
      <c r="G1282">
        <v>5</v>
      </c>
    </row>
    <row r="1283" spans="1:7" x14ac:dyDescent="0.35">
      <c r="A1283">
        <v>3159357</v>
      </c>
      <c r="B1283" t="str">
        <f>VLOOKUP(A1283,[1]SAEB!$A:$B,2,0)</f>
        <v>Santa Rita de Minas</v>
      </c>
      <c r="C1283">
        <v>2021</v>
      </c>
      <c r="D1283">
        <v>400</v>
      </c>
      <c r="E1283">
        <v>0</v>
      </c>
      <c r="F1283">
        <v>39</v>
      </c>
      <c r="G1283">
        <v>0</v>
      </c>
    </row>
    <row r="1284" spans="1:7" x14ac:dyDescent="0.35">
      <c r="A1284">
        <v>3159506</v>
      </c>
      <c r="B1284" t="str">
        <f>VLOOKUP(A1284,[1]SAEB!$A:$B,2,0)</f>
        <v>Santa Rita do Itueto</v>
      </c>
      <c r="C1284">
        <v>2021</v>
      </c>
      <c r="D1284">
        <v>140</v>
      </c>
      <c r="E1284">
        <v>0</v>
      </c>
      <c r="F1284">
        <v>150</v>
      </c>
      <c r="G1284">
        <v>104</v>
      </c>
    </row>
    <row r="1285" spans="1:7" x14ac:dyDescent="0.35">
      <c r="A1285">
        <v>3160454</v>
      </c>
      <c r="B1285" t="str">
        <f>VLOOKUP(A1285,[1]SAEB!$A:$B,2,0)</f>
        <v>Santo Antônio do Retiro</v>
      </c>
      <c r="C1285">
        <v>2021</v>
      </c>
      <c r="D1285">
        <v>259</v>
      </c>
      <c r="E1285">
        <v>235</v>
      </c>
      <c r="F1285">
        <v>125</v>
      </c>
      <c r="G1285">
        <v>162</v>
      </c>
    </row>
    <row r="1286" spans="1:7" x14ac:dyDescent="0.35">
      <c r="A1286">
        <v>3160603</v>
      </c>
      <c r="B1286" t="str">
        <f>VLOOKUP(A1286,[1]SAEB!$A:$B,2,0)</f>
        <v>Santo Hipólito</v>
      </c>
      <c r="C1286">
        <v>2021</v>
      </c>
      <c r="D1286">
        <v>162</v>
      </c>
      <c r="E1286">
        <v>0</v>
      </c>
      <c r="F1286">
        <v>6</v>
      </c>
      <c r="G1286">
        <v>0</v>
      </c>
    </row>
    <row r="1287" spans="1:7" x14ac:dyDescent="0.35">
      <c r="A1287">
        <v>3160959</v>
      </c>
      <c r="B1287" t="str">
        <f>VLOOKUP(A1287,[1]SAEB!$A:$B,2,0)</f>
        <v>São Domingos das Dores</v>
      </c>
      <c r="C1287">
        <v>2021</v>
      </c>
      <c r="D1287">
        <v>281</v>
      </c>
      <c r="E1287">
        <v>0</v>
      </c>
      <c r="F1287">
        <v>142</v>
      </c>
      <c r="G1287">
        <v>186</v>
      </c>
    </row>
    <row r="1288" spans="1:7" x14ac:dyDescent="0.35">
      <c r="A1288">
        <v>3161601</v>
      </c>
      <c r="B1288" t="str">
        <f>VLOOKUP(A1288,[1]SAEB!$A:$B,2,0)</f>
        <v>São Geraldo da Piedade</v>
      </c>
      <c r="C1288">
        <v>2021</v>
      </c>
      <c r="D1288">
        <v>83</v>
      </c>
      <c r="E1288">
        <v>0</v>
      </c>
      <c r="F1288">
        <v>128</v>
      </c>
      <c r="G1288">
        <v>67</v>
      </c>
    </row>
    <row r="1289" spans="1:7" x14ac:dyDescent="0.35">
      <c r="A1289">
        <v>3125507</v>
      </c>
      <c r="B1289" t="str">
        <f>VLOOKUP(A1289,[1]SAEB!$A:$B,2,0)</f>
        <v>São Gonçalo do Rio Preto</v>
      </c>
      <c r="C1289">
        <v>2021</v>
      </c>
      <c r="D1289">
        <v>170</v>
      </c>
      <c r="E1289">
        <v>0</v>
      </c>
    </row>
    <row r="1290" spans="1:7" x14ac:dyDescent="0.35">
      <c r="A1290">
        <v>3162252</v>
      </c>
      <c r="B1290" t="str">
        <f>VLOOKUP(A1290,[1]SAEB!$A:$B,2,0)</f>
        <v>São João da Lagoa</v>
      </c>
      <c r="C1290">
        <v>2021</v>
      </c>
      <c r="D1290">
        <v>254</v>
      </c>
      <c r="E1290">
        <v>0</v>
      </c>
      <c r="F1290">
        <v>54</v>
      </c>
      <c r="G1290">
        <v>72</v>
      </c>
    </row>
    <row r="1291" spans="1:7" x14ac:dyDescent="0.35">
      <c r="A1291">
        <v>3162401</v>
      </c>
      <c r="B1291" t="str">
        <f>VLOOKUP(A1291,[1]SAEB!$A:$B,2,0)</f>
        <v>São João da Ponte</v>
      </c>
      <c r="C1291">
        <v>2021</v>
      </c>
      <c r="D1291">
        <v>300</v>
      </c>
      <c r="E1291">
        <v>290</v>
      </c>
      <c r="F1291">
        <v>788</v>
      </c>
      <c r="G1291">
        <v>598</v>
      </c>
    </row>
    <row r="1292" spans="1:7" x14ac:dyDescent="0.35">
      <c r="A1292">
        <v>3162575</v>
      </c>
      <c r="B1292" t="str">
        <f>VLOOKUP(A1292,[1]SAEB!$A:$B,2,0)</f>
        <v>São João do Manteninha</v>
      </c>
      <c r="C1292">
        <v>2021</v>
      </c>
      <c r="D1292">
        <v>223</v>
      </c>
      <c r="E1292">
        <v>0</v>
      </c>
      <c r="F1292">
        <v>120</v>
      </c>
      <c r="G1292">
        <v>0</v>
      </c>
    </row>
    <row r="1293" spans="1:7" x14ac:dyDescent="0.35">
      <c r="A1293">
        <v>3162807</v>
      </c>
      <c r="B1293" t="str">
        <f>VLOOKUP(A1293,[1]SAEB!$A:$B,2,0)</f>
        <v>São João Evangelista</v>
      </c>
      <c r="C1293">
        <v>2021</v>
      </c>
      <c r="D1293">
        <v>814</v>
      </c>
      <c r="E1293">
        <v>0</v>
      </c>
      <c r="F1293">
        <v>111</v>
      </c>
      <c r="G1293">
        <v>70</v>
      </c>
    </row>
    <row r="1294" spans="1:7" x14ac:dyDescent="0.35">
      <c r="A1294">
        <v>3163508</v>
      </c>
      <c r="B1294" t="str">
        <f>VLOOKUP(A1294,[1]SAEB!$A:$B,2,0)</f>
        <v>São José do Jacuri</v>
      </c>
      <c r="C1294">
        <v>2021</v>
      </c>
      <c r="F1294">
        <v>165</v>
      </c>
      <c r="G1294">
        <v>150</v>
      </c>
    </row>
    <row r="1295" spans="1:7" x14ac:dyDescent="0.35">
      <c r="A1295">
        <v>3164100</v>
      </c>
      <c r="B1295" t="str">
        <f>VLOOKUP(A1295,[1]SAEB!$A:$B,2,0)</f>
        <v>São Pedro do Suaçuí</v>
      </c>
      <c r="C1295">
        <v>2021</v>
      </c>
      <c r="D1295">
        <v>223</v>
      </c>
      <c r="E1295">
        <v>0</v>
      </c>
      <c r="F1295">
        <v>46</v>
      </c>
      <c r="G1295">
        <v>0</v>
      </c>
    </row>
    <row r="1296" spans="1:7" x14ac:dyDescent="0.35">
      <c r="A1296">
        <v>3164472</v>
      </c>
      <c r="B1296" t="str">
        <f>VLOOKUP(A1296,[1]SAEB!$A:$B,2,0)</f>
        <v>São Sebastião do Anta</v>
      </c>
      <c r="C1296">
        <v>2021</v>
      </c>
      <c r="D1296">
        <v>458</v>
      </c>
      <c r="E1296">
        <v>235</v>
      </c>
      <c r="F1296">
        <v>4</v>
      </c>
      <c r="G1296">
        <v>0</v>
      </c>
    </row>
    <row r="1297" spans="1:7" x14ac:dyDescent="0.35">
      <c r="A1297">
        <v>3165503</v>
      </c>
      <c r="B1297" t="str">
        <f>VLOOKUP(A1297,[1]SAEB!$A:$B,2,0)</f>
        <v>Sardoá</v>
      </c>
      <c r="C1297">
        <v>2021</v>
      </c>
      <c r="D1297">
        <v>196</v>
      </c>
      <c r="E1297">
        <v>0</v>
      </c>
      <c r="F1297">
        <v>117</v>
      </c>
      <c r="G1297">
        <v>123</v>
      </c>
    </row>
    <row r="1298" spans="1:7" x14ac:dyDescent="0.35">
      <c r="A1298">
        <v>3165909</v>
      </c>
      <c r="B1298" t="str">
        <f>VLOOKUP(A1298,[1]SAEB!$A:$B,2,0)</f>
        <v>Senador Modestino Gonçalves</v>
      </c>
      <c r="C1298">
        <v>2021</v>
      </c>
      <c r="D1298">
        <v>179</v>
      </c>
      <c r="E1298">
        <v>0</v>
      </c>
      <c r="F1298">
        <v>61</v>
      </c>
      <c r="G1298">
        <v>0</v>
      </c>
    </row>
    <row r="1299" spans="1:7" x14ac:dyDescent="0.35">
      <c r="A1299">
        <v>3166105</v>
      </c>
      <c r="B1299" t="str">
        <f>VLOOKUP(A1299,[1]SAEB!$A:$B,2,0)</f>
        <v>Senhora do Porto</v>
      </c>
      <c r="C1299">
        <v>2021</v>
      </c>
      <c r="D1299">
        <v>195</v>
      </c>
      <c r="E1299">
        <v>0</v>
      </c>
      <c r="F1299">
        <v>16</v>
      </c>
      <c r="G1299">
        <v>0</v>
      </c>
    </row>
    <row r="1300" spans="1:7" x14ac:dyDescent="0.35">
      <c r="A1300">
        <v>3166709</v>
      </c>
      <c r="B1300" t="str">
        <f>VLOOKUP(A1300,[1]SAEB!$A:$B,2,0)</f>
        <v>Serra dos Aimorés</v>
      </c>
      <c r="C1300">
        <v>2021</v>
      </c>
      <c r="D1300">
        <v>223</v>
      </c>
      <c r="E1300">
        <v>0</v>
      </c>
      <c r="F1300">
        <v>104</v>
      </c>
      <c r="G1300">
        <v>0</v>
      </c>
    </row>
    <row r="1301" spans="1:7" x14ac:dyDescent="0.35">
      <c r="A1301">
        <v>3166956</v>
      </c>
      <c r="B1301" t="str">
        <f>VLOOKUP(A1301,[1]SAEB!$A:$B,2,0)</f>
        <v>Serranópolis de Minas</v>
      </c>
      <c r="C1301">
        <v>2021</v>
      </c>
      <c r="D1301">
        <v>119</v>
      </c>
      <c r="E1301">
        <v>0</v>
      </c>
      <c r="F1301">
        <v>155</v>
      </c>
      <c r="G1301">
        <v>114</v>
      </c>
    </row>
    <row r="1302" spans="1:7" x14ac:dyDescent="0.35">
      <c r="A1302">
        <v>3168002</v>
      </c>
      <c r="B1302" t="str">
        <f>VLOOKUP(A1302,[1]SAEB!$A:$B,2,0)</f>
        <v>Taiobeiras</v>
      </c>
      <c r="C1302">
        <v>2021</v>
      </c>
      <c r="D1302">
        <v>865</v>
      </c>
      <c r="E1302">
        <v>174</v>
      </c>
      <c r="F1302">
        <v>102</v>
      </c>
      <c r="G1302">
        <v>96</v>
      </c>
    </row>
    <row r="1303" spans="1:7" x14ac:dyDescent="0.35">
      <c r="A1303">
        <v>3168051</v>
      </c>
      <c r="B1303" t="str">
        <f>VLOOKUP(A1303,[1]SAEB!$A:$B,2,0)</f>
        <v>Taparuba</v>
      </c>
      <c r="C1303">
        <v>2021</v>
      </c>
      <c r="D1303">
        <v>200</v>
      </c>
      <c r="E1303">
        <v>33</v>
      </c>
      <c r="F1303">
        <v>37</v>
      </c>
      <c r="G1303">
        <v>0</v>
      </c>
    </row>
    <row r="1304" spans="1:7" x14ac:dyDescent="0.35">
      <c r="A1304">
        <v>3168408</v>
      </c>
      <c r="B1304" t="str">
        <f>VLOOKUP(A1304,[1]SAEB!$A:$B,2,0)</f>
        <v>Tarumirim</v>
      </c>
      <c r="C1304">
        <v>2021</v>
      </c>
      <c r="D1304">
        <v>192</v>
      </c>
      <c r="E1304">
        <v>86</v>
      </c>
      <c r="F1304">
        <v>18</v>
      </c>
      <c r="G1304">
        <v>10</v>
      </c>
    </row>
    <row r="1305" spans="1:7" x14ac:dyDescent="0.35">
      <c r="A1305">
        <v>3168606</v>
      </c>
      <c r="B1305" t="str">
        <f>VLOOKUP(A1305,[1]SAEB!$A:$B,2,0)</f>
        <v>Teófilo Otoni</v>
      </c>
      <c r="C1305">
        <v>2021</v>
      </c>
      <c r="D1305">
        <v>3161</v>
      </c>
      <c r="E1305">
        <v>1803</v>
      </c>
      <c r="F1305">
        <v>702</v>
      </c>
      <c r="G1305">
        <v>216</v>
      </c>
    </row>
    <row r="1306" spans="1:7" x14ac:dyDescent="0.35">
      <c r="A1306">
        <v>3169505</v>
      </c>
      <c r="B1306" t="str">
        <f>VLOOKUP(A1306,[1]SAEB!$A:$B,2,0)</f>
        <v>Tumiritinga</v>
      </c>
      <c r="C1306">
        <v>2021</v>
      </c>
      <c r="D1306">
        <v>370</v>
      </c>
      <c r="E1306">
        <v>0</v>
      </c>
      <c r="F1306">
        <v>11</v>
      </c>
      <c r="G1306">
        <v>0</v>
      </c>
    </row>
    <row r="1307" spans="1:7" x14ac:dyDescent="0.35">
      <c r="A1307">
        <v>3169703</v>
      </c>
      <c r="B1307" t="str">
        <f>VLOOKUP(A1307,[1]SAEB!$A:$B,2,0)</f>
        <v>Turmalina</v>
      </c>
      <c r="C1307">
        <v>2021</v>
      </c>
      <c r="D1307">
        <v>375</v>
      </c>
      <c r="E1307">
        <v>0</v>
      </c>
      <c r="F1307">
        <v>178</v>
      </c>
      <c r="G1307">
        <v>147</v>
      </c>
    </row>
    <row r="1308" spans="1:7" x14ac:dyDescent="0.35">
      <c r="A1308">
        <v>3170057</v>
      </c>
      <c r="B1308" t="str">
        <f>VLOOKUP(A1308,[1]SAEB!$A:$B,2,0)</f>
        <v>Ubaporanga</v>
      </c>
      <c r="C1308">
        <v>2021</v>
      </c>
      <c r="D1308">
        <v>393</v>
      </c>
      <c r="E1308">
        <v>0</v>
      </c>
      <c r="F1308">
        <v>72</v>
      </c>
      <c r="G1308">
        <v>0</v>
      </c>
    </row>
    <row r="1309" spans="1:7" x14ac:dyDescent="0.35">
      <c r="A1309">
        <v>3170305</v>
      </c>
      <c r="B1309" t="str">
        <f>VLOOKUP(A1309,[1]SAEB!$A:$B,2,0)</f>
        <v>Umburatiba</v>
      </c>
      <c r="C1309">
        <v>2021</v>
      </c>
      <c r="D1309">
        <v>130</v>
      </c>
      <c r="E1309">
        <v>0</v>
      </c>
      <c r="F1309">
        <v>61</v>
      </c>
      <c r="G1309">
        <v>88</v>
      </c>
    </row>
    <row r="1310" spans="1:7" x14ac:dyDescent="0.35">
      <c r="A1310">
        <v>3170479</v>
      </c>
      <c r="B1310" t="str">
        <f>VLOOKUP(A1310,[1]SAEB!$A:$B,2,0)</f>
        <v>Uruana de Minas</v>
      </c>
      <c r="C1310">
        <v>2021</v>
      </c>
      <c r="D1310">
        <v>249</v>
      </c>
      <c r="E1310">
        <v>240</v>
      </c>
    </row>
    <row r="1311" spans="1:7" x14ac:dyDescent="0.35">
      <c r="A1311">
        <v>3170529</v>
      </c>
      <c r="B1311" t="str">
        <f>VLOOKUP(A1311,[1]SAEB!$A:$B,2,0)</f>
        <v>Urucuia</v>
      </c>
      <c r="C1311">
        <v>2021</v>
      </c>
      <c r="D1311">
        <v>474</v>
      </c>
      <c r="E1311">
        <v>478</v>
      </c>
      <c r="F1311">
        <v>178</v>
      </c>
      <c r="G1311">
        <v>223</v>
      </c>
    </row>
    <row r="1312" spans="1:7" x14ac:dyDescent="0.35">
      <c r="A1312">
        <v>3170651</v>
      </c>
      <c r="B1312" t="str">
        <f>VLOOKUP(A1312,[1]SAEB!$A:$B,2,0)</f>
        <v>Vargem Grande do Rio Pardo</v>
      </c>
      <c r="C1312">
        <v>2021</v>
      </c>
      <c r="D1312">
        <v>207</v>
      </c>
      <c r="E1312">
        <v>0</v>
      </c>
      <c r="F1312">
        <v>56</v>
      </c>
      <c r="G1312">
        <v>0</v>
      </c>
    </row>
    <row r="1313" spans="1:7" x14ac:dyDescent="0.35">
      <c r="A1313">
        <v>3170800</v>
      </c>
      <c r="B1313" t="str">
        <f>VLOOKUP(A1313,[1]SAEB!$A:$B,2,0)</f>
        <v>Várzea da Palma</v>
      </c>
      <c r="C1313">
        <v>2021</v>
      </c>
      <c r="D1313">
        <v>1515</v>
      </c>
      <c r="E1313">
        <v>0</v>
      </c>
      <c r="F1313">
        <v>136</v>
      </c>
      <c r="G1313">
        <v>112</v>
      </c>
    </row>
    <row r="1314" spans="1:7" x14ac:dyDescent="0.35">
      <c r="A1314">
        <v>3171071</v>
      </c>
      <c r="B1314" t="str">
        <f>VLOOKUP(A1314,[1]SAEB!$A:$B,2,0)</f>
        <v>Veredinha</v>
      </c>
      <c r="C1314">
        <v>2021</v>
      </c>
      <c r="D1314">
        <v>301</v>
      </c>
      <c r="E1314">
        <v>0</v>
      </c>
      <c r="F1314">
        <v>6</v>
      </c>
      <c r="G1314">
        <v>0</v>
      </c>
    </row>
    <row r="1315" spans="1:7" x14ac:dyDescent="0.35">
      <c r="A1315">
        <v>3171600</v>
      </c>
      <c r="B1315" t="str">
        <f>VLOOKUP(A1315,[1]SAEB!$A:$B,2,0)</f>
        <v>Virgem da Lapa</v>
      </c>
      <c r="C1315">
        <v>2021</v>
      </c>
      <c r="D1315">
        <v>335</v>
      </c>
      <c r="E1315">
        <v>0</v>
      </c>
      <c r="F1315">
        <v>84</v>
      </c>
      <c r="G1315">
        <v>0</v>
      </c>
    </row>
    <row r="1316" spans="1:7" x14ac:dyDescent="0.35">
      <c r="A1316">
        <v>3171808</v>
      </c>
      <c r="B1316" t="str">
        <f>VLOOKUP(A1316,[1]SAEB!$A:$B,2,0)</f>
        <v>Virginópolis</v>
      </c>
      <c r="C1316">
        <v>2021</v>
      </c>
      <c r="D1316">
        <v>566</v>
      </c>
      <c r="E1316">
        <v>0</v>
      </c>
      <c r="F1316">
        <v>135</v>
      </c>
      <c r="G1316">
        <v>0</v>
      </c>
    </row>
    <row r="1317" spans="1:7" x14ac:dyDescent="0.35">
      <c r="A1317">
        <v>3171907</v>
      </c>
      <c r="B1317" t="str">
        <f>VLOOKUP(A1317,[1]SAEB!$A:$B,2,0)</f>
        <v>Virgolândia</v>
      </c>
      <c r="C1317">
        <v>2021</v>
      </c>
      <c r="D1317">
        <v>279</v>
      </c>
      <c r="E1317">
        <v>0</v>
      </c>
    </row>
    <row r="1318" spans="1:7" x14ac:dyDescent="0.35">
      <c r="A1318">
        <v>3101003</v>
      </c>
      <c r="B1318" t="str">
        <f>VLOOKUP(A1318,[1]SAEB!$A:$B,2,0)</f>
        <v>Águas Vermelhas</v>
      </c>
      <c r="C1318">
        <v>2022</v>
      </c>
      <c r="D1318">
        <v>698</v>
      </c>
      <c r="E1318">
        <v>0</v>
      </c>
      <c r="F1318">
        <v>113</v>
      </c>
      <c r="G1318">
        <v>0</v>
      </c>
    </row>
    <row r="1319" spans="1:7" x14ac:dyDescent="0.35">
      <c r="A1319">
        <v>3101102</v>
      </c>
      <c r="B1319" t="str">
        <f>VLOOKUP(A1319,[1]SAEB!$A:$B,2,0)</f>
        <v>Aimorés</v>
      </c>
      <c r="C1319">
        <v>2022</v>
      </c>
      <c r="D1319">
        <v>661</v>
      </c>
      <c r="E1319">
        <v>429</v>
      </c>
      <c r="F1319">
        <v>44</v>
      </c>
      <c r="G1319">
        <v>0</v>
      </c>
    </row>
    <row r="1320" spans="1:7" x14ac:dyDescent="0.35">
      <c r="A1320">
        <v>3101706</v>
      </c>
      <c r="B1320" t="str">
        <f>VLOOKUP(A1320,[1]SAEB!$A:$B,2,0)</f>
        <v>Almenara</v>
      </c>
      <c r="C1320">
        <v>2022</v>
      </c>
      <c r="D1320">
        <v>2170</v>
      </c>
      <c r="E1320">
        <v>513</v>
      </c>
      <c r="F1320">
        <v>341</v>
      </c>
      <c r="G1320">
        <v>181</v>
      </c>
    </row>
    <row r="1321" spans="1:7" x14ac:dyDescent="0.35">
      <c r="A1321">
        <v>3101805</v>
      </c>
      <c r="B1321" t="str">
        <f>VLOOKUP(A1321,[1]SAEB!$A:$B,2,0)</f>
        <v>Alpercata</v>
      </c>
      <c r="C1321">
        <v>2022</v>
      </c>
      <c r="D1321">
        <v>369</v>
      </c>
      <c r="E1321">
        <v>177</v>
      </c>
      <c r="F1321">
        <v>54</v>
      </c>
      <c r="G1321">
        <v>0</v>
      </c>
    </row>
    <row r="1322" spans="1:7" x14ac:dyDescent="0.35">
      <c r="A1322">
        <v>3102852</v>
      </c>
      <c r="B1322" t="str">
        <f>VLOOKUP(A1322,[1]SAEB!$A:$B,2,0)</f>
        <v>Angelândia</v>
      </c>
      <c r="C1322">
        <v>2022</v>
      </c>
      <c r="D1322">
        <v>473</v>
      </c>
      <c r="E1322">
        <v>0</v>
      </c>
      <c r="F1322">
        <v>31</v>
      </c>
      <c r="G1322">
        <v>0</v>
      </c>
    </row>
    <row r="1323" spans="1:7" x14ac:dyDescent="0.35">
      <c r="A1323">
        <v>3103405</v>
      </c>
      <c r="B1323" t="str">
        <f>VLOOKUP(A1323,[1]SAEB!$A:$B,2,0)</f>
        <v>Araçuaí</v>
      </c>
      <c r="C1323">
        <v>2022</v>
      </c>
      <c r="D1323">
        <v>374</v>
      </c>
      <c r="E1323">
        <v>0</v>
      </c>
      <c r="F1323">
        <v>288</v>
      </c>
      <c r="G1323">
        <v>250</v>
      </c>
    </row>
    <row r="1324" spans="1:7" x14ac:dyDescent="0.35">
      <c r="A1324">
        <v>3104452</v>
      </c>
      <c r="B1324" t="str">
        <f>VLOOKUP(A1324,[1]SAEB!$A:$B,2,0)</f>
        <v>Aricanduva</v>
      </c>
      <c r="C1324">
        <v>2022</v>
      </c>
      <c r="D1324">
        <v>196</v>
      </c>
      <c r="E1324">
        <v>0</v>
      </c>
      <c r="F1324">
        <v>27</v>
      </c>
      <c r="G1324">
        <v>0</v>
      </c>
    </row>
    <row r="1325" spans="1:7" x14ac:dyDescent="0.35">
      <c r="A1325">
        <v>3104502</v>
      </c>
      <c r="B1325" t="str">
        <f>VLOOKUP(A1325,[1]SAEB!$A:$B,2,0)</f>
        <v>Arinos</v>
      </c>
      <c r="C1325">
        <v>2022</v>
      </c>
      <c r="D1325">
        <v>372</v>
      </c>
      <c r="E1325">
        <v>103</v>
      </c>
      <c r="F1325">
        <v>269</v>
      </c>
      <c r="G1325">
        <v>182</v>
      </c>
    </row>
    <row r="1326" spans="1:7" x14ac:dyDescent="0.35">
      <c r="A1326">
        <v>3104700</v>
      </c>
      <c r="B1326" t="str">
        <f>VLOOKUP(A1326,[1]SAEB!$A:$B,2,0)</f>
        <v>Ataléia</v>
      </c>
      <c r="C1326">
        <v>2022</v>
      </c>
      <c r="D1326">
        <v>167</v>
      </c>
      <c r="E1326">
        <v>54</v>
      </c>
      <c r="F1326">
        <v>325</v>
      </c>
      <c r="G1326">
        <v>0</v>
      </c>
    </row>
    <row r="1327" spans="1:7" x14ac:dyDescent="0.35">
      <c r="A1327">
        <v>3105202</v>
      </c>
      <c r="B1327" t="str">
        <f>VLOOKUP(A1327,[1]SAEB!$A:$B,2,0)</f>
        <v>Bandeira</v>
      </c>
      <c r="C1327">
        <v>2022</v>
      </c>
      <c r="D1327">
        <v>133</v>
      </c>
      <c r="E1327">
        <v>0</v>
      </c>
      <c r="F1327">
        <v>45</v>
      </c>
      <c r="G1327">
        <v>49</v>
      </c>
    </row>
    <row r="1328" spans="1:7" x14ac:dyDescent="0.35">
      <c r="A1328">
        <v>3106655</v>
      </c>
      <c r="B1328" t="str">
        <f>VLOOKUP(A1328,[1]SAEB!$A:$B,2,0)</f>
        <v>Berizal</v>
      </c>
      <c r="C1328">
        <v>2022</v>
      </c>
      <c r="D1328">
        <v>211</v>
      </c>
      <c r="E1328">
        <v>0</v>
      </c>
      <c r="F1328">
        <v>73</v>
      </c>
      <c r="G1328">
        <v>0</v>
      </c>
    </row>
    <row r="1329" spans="1:7" x14ac:dyDescent="0.35">
      <c r="A1329">
        <v>3107307</v>
      </c>
      <c r="B1329" t="str">
        <f>VLOOKUP(A1329,[1]SAEB!$A:$B,2,0)</f>
        <v>Bocaiúva</v>
      </c>
      <c r="C1329">
        <v>2022</v>
      </c>
      <c r="D1329">
        <v>397</v>
      </c>
      <c r="E1329">
        <v>280</v>
      </c>
      <c r="F1329">
        <v>259</v>
      </c>
      <c r="G1329">
        <v>190</v>
      </c>
    </row>
    <row r="1330" spans="1:7" x14ac:dyDescent="0.35">
      <c r="A1330">
        <v>3108206</v>
      </c>
      <c r="B1330" t="str">
        <f>VLOOKUP(A1330,[1]SAEB!$A:$B,2,0)</f>
        <v>Bonfinópolis de Minas</v>
      </c>
      <c r="C1330">
        <v>2022</v>
      </c>
      <c r="D1330">
        <v>218</v>
      </c>
      <c r="E1330">
        <v>197</v>
      </c>
      <c r="F1330">
        <v>26</v>
      </c>
      <c r="G1330">
        <v>0</v>
      </c>
    </row>
    <row r="1331" spans="1:7" x14ac:dyDescent="0.35">
      <c r="A1331">
        <v>3108602</v>
      </c>
      <c r="B1331" t="str">
        <f>VLOOKUP(A1331,[1]SAEB!$A:$B,2,0)</f>
        <v>Brasília de Minas</v>
      </c>
      <c r="C1331">
        <v>2022</v>
      </c>
      <c r="D1331">
        <v>0</v>
      </c>
      <c r="E1331">
        <v>126</v>
      </c>
      <c r="F1331">
        <v>409</v>
      </c>
      <c r="G1331">
        <v>104</v>
      </c>
    </row>
    <row r="1332" spans="1:7" x14ac:dyDescent="0.35">
      <c r="A1332">
        <v>3109204</v>
      </c>
      <c r="B1332" t="str">
        <f>VLOOKUP(A1332,[1]SAEB!$A:$B,2,0)</f>
        <v>Buenópolis</v>
      </c>
      <c r="C1332">
        <v>2022</v>
      </c>
      <c r="D1332">
        <v>577</v>
      </c>
      <c r="E1332">
        <v>0</v>
      </c>
      <c r="F1332">
        <v>39</v>
      </c>
      <c r="G1332">
        <v>0</v>
      </c>
    </row>
    <row r="1333" spans="1:7" x14ac:dyDescent="0.35">
      <c r="A1333">
        <v>3109402</v>
      </c>
      <c r="B1333" t="str">
        <f>VLOOKUP(A1333,[1]SAEB!$A:$B,2,0)</f>
        <v>Buritizeiro</v>
      </c>
      <c r="C1333">
        <v>2022</v>
      </c>
      <c r="D1333">
        <v>954</v>
      </c>
      <c r="E1333">
        <v>0</v>
      </c>
      <c r="F1333">
        <v>106</v>
      </c>
      <c r="G1333">
        <v>0</v>
      </c>
    </row>
    <row r="1334" spans="1:7" x14ac:dyDescent="0.35">
      <c r="A1334">
        <v>3102704</v>
      </c>
      <c r="B1334" t="str">
        <f>VLOOKUP(A1334,[1]SAEB!$A:$B,2,0)</f>
        <v>Cachoeira de Pajeú</v>
      </c>
      <c r="C1334">
        <v>2022</v>
      </c>
      <c r="D1334">
        <v>185</v>
      </c>
      <c r="E1334">
        <v>0</v>
      </c>
      <c r="F1334">
        <v>287</v>
      </c>
      <c r="G1334">
        <v>69</v>
      </c>
    </row>
    <row r="1335" spans="1:7" x14ac:dyDescent="0.35">
      <c r="A1335">
        <v>3110806</v>
      </c>
      <c r="B1335" t="str">
        <f>VLOOKUP(A1335,[1]SAEB!$A:$B,2,0)</f>
        <v>Campanário</v>
      </c>
      <c r="C1335">
        <v>2022</v>
      </c>
      <c r="D1335">
        <v>215</v>
      </c>
      <c r="E1335">
        <v>0</v>
      </c>
    </row>
    <row r="1336" spans="1:7" x14ac:dyDescent="0.35">
      <c r="A1336">
        <v>3111150</v>
      </c>
      <c r="B1336" t="str">
        <f>VLOOKUP(A1336,[1]SAEB!$A:$B,2,0)</f>
        <v>Campo Azul</v>
      </c>
      <c r="C1336">
        <v>2022</v>
      </c>
      <c r="D1336">
        <v>134</v>
      </c>
      <c r="E1336">
        <v>0</v>
      </c>
      <c r="F1336">
        <v>100</v>
      </c>
      <c r="G1336">
        <v>57</v>
      </c>
    </row>
    <row r="1337" spans="1:7" x14ac:dyDescent="0.35">
      <c r="A1337">
        <v>3112059</v>
      </c>
      <c r="B1337" t="str">
        <f>VLOOKUP(A1337,[1]SAEB!$A:$B,2,0)</f>
        <v>Cantagalo</v>
      </c>
      <c r="C1337">
        <v>2022</v>
      </c>
      <c r="D1337">
        <v>219</v>
      </c>
      <c r="E1337">
        <v>0</v>
      </c>
      <c r="F1337">
        <v>66</v>
      </c>
      <c r="G1337">
        <v>0</v>
      </c>
    </row>
    <row r="1338" spans="1:7" x14ac:dyDescent="0.35">
      <c r="A1338">
        <v>3112307</v>
      </c>
      <c r="B1338" t="str">
        <f>VLOOKUP(A1338,[1]SAEB!$A:$B,2,0)</f>
        <v>Capelinha</v>
      </c>
      <c r="C1338">
        <v>2022</v>
      </c>
      <c r="D1338">
        <v>686</v>
      </c>
      <c r="E1338">
        <v>0</v>
      </c>
      <c r="F1338">
        <v>287</v>
      </c>
      <c r="G1338">
        <v>0</v>
      </c>
    </row>
    <row r="1339" spans="1:7" x14ac:dyDescent="0.35">
      <c r="A1339">
        <v>3112703</v>
      </c>
      <c r="B1339" t="str">
        <f>VLOOKUP(A1339,[1]SAEB!$A:$B,2,0)</f>
        <v>Capitão Enéas</v>
      </c>
      <c r="C1339">
        <v>2022</v>
      </c>
      <c r="D1339">
        <v>391</v>
      </c>
      <c r="E1339">
        <v>209</v>
      </c>
      <c r="F1339">
        <v>54</v>
      </c>
      <c r="G1339">
        <v>34</v>
      </c>
    </row>
    <row r="1340" spans="1:7" x14ac:dyDescent="0.35">
      <c r="A1340">
        <v>3113008</v>
      </c>
      <c r="B1340" t="str">
        <f>VLOOKUP(A1340,[1]SAEB!$A:$B,2,0)</f>
        <v>Caraí</v>
      </c>
      <c r="C1340">
        <v>2022</v>
      </c>
      <c r="D1340">
        <v>57</v>
      </c>
      <c r="E1340">
        <v>153</v>
      </c>
      <c r="F1340">
        <v>546</v>
      </c>
      <c r="G1340">
        <v>329</v>
      </c>
    </row>
    <row r="1341" spans="1:7" x14ac:dyDescent="0.35">
      <c r="A1341">
        <v>3113503</v>
      </c>
      <c r="B1341" t="str">
        <f>VLOOKUP(A1341,[1]SAEB!$A:$B,2,0)</f>
        <v>Carbonita</v>
      </c>
      <c r="C1341">
        <v>2022</v>
      </c>
      <c r="D1341">
        <v>484</v>
      </c>
      <c r="E1341">
        <v>0</v>
      </c>
      <c r="F1341">
        <v>49</v>
      </c>
      <c r="G1341">
        <v>27</v>
      </c>
    </row>
    <row r="1342" spans="1:7" x14ac:dyDescent="0.35">
      <c r="A1342">
        <v>3113701</v>
      </c>
      <c r="B1342" t="str">
        <f>VLOOKUP(A1342,[1]SAEB!$A:$B,2,0)</f>
        <v>Carlos Chagas</v>
      </c>
      <c r="C1342">
        <v>2022</v>
      </c>
      <c r="D1342">
        <v>830</v>
      </c>
      <c r="E1342">
        <v>253</v>
      </c>
      <c r="F1342">
        <v>240</v>
      </c>
      <c r="G1342">
        <v>110</v>
      </c>
    </row>
    <row r="1343" spans="1:7" x14ac:dyDescent="0.35">
      <c r="A1343">
        <v>3113800</v>
      </c>
      <c r="B1343" t="str">
        <f>VLOOKUP(A1343,[1]SAEB!$A:$B,2,0)</f>
        <v>Carmésia</v>
      </c>
      <c r="C1343">
        <v>2022</v>
      </c>
      <c r="D1343">
        <v>147</v>
      </c>
      <c r="E1343">
        <v>150</v>
      </c>
    </row>
    <row r="1344" spans="1:7" x14ac:dyDescent="0.35">
      <c r="A1344">
        <v>3115458</v>
      </c>
      <c r="B1344" t="str">
        <f>VLOOKUP(A1344,[1]SAEB!$A:$B,2,0)</f>
        <v>Catuji</v>
      </c>
      <c r="C1344">
        <v>2022</v>
      </c>
      <c r="D1344">
        <v>228</v>
      </c>
      <c r="E1344">
        <v>0</v>
      </c>
      <c r="F1344">
        <v>245</v>
      </c>
      <c r="G1344">
        <v>0</v>
      </c>
    </row>
    <row r="1345" spans="1:7" x14ac:dyDescent="0.35">
      <c r="A1345">
        <v>3115474</v>
      </c>
      <c r="B1345" t="str">
        <f>VLOOKUP(A1345,[1]SAEB!$A:$B,2,0)</f>
        <v>Catuti</v>
      </c>
      <c r="C1345">
        <v>2022</v>
      </c>
      <c r="D1345">
        <v>228</v>
      </c>
      <c r="E1345">
        <v>0</v>
      </c>
      <c r="F1345">
        <v>77</v>
      </c>
      <c r="G1345">
        <v>51</v>
      </c>
    </row>
    <row r="1346" spans="1:7" x14ac:dyDescent="0.35">
      <c r="A1346">
        <v>3116100</v>
      </c>
      <c r="B1346" t="str">
        <f>VLOOKUP(A1346,[1]SAEB!$A:$B,2,0)</f>
        <v>Chapada do Norte</v>
      </c>
      <c r="C1346">
        <v>2022</v>
      </c>
      <c r="D1346">
        <v>152</v>
      </c>
      <c r="E1346">
        <v>0</v>
      </c>
      <c r="F1346">
        <v>199</v>
      </c>
      <c r="G1346">
        <v>0</v>
      </c>
    </row>
    <row r="1347" spans="1:7" x14ac:dyDescent="0.35">
      <c r="A1347">
        <v>3116159</v>
      </c>
      <c r="B1347" t="str">
        <f>VLOOKUP(A1347,[1]SAEB!$A:$B,2,0)</f>
        <v>Chapada Gaúcha</v>
      </c>
      <c r="C1347">
        <v>2022</v>
      </c>
      <c r="D1347">
        <v>535</v>
      </c>
      <c r="E1347">
        <v>125</v>
      </c>
      <c r="F1347">
        <v>255</v>
      </c>
      <c r="G1347">
        <v>229</v>
      </c>
    </row>
    <row r="1348" spans="1:7" x14ac:dyDescent="0.35">
      <c r="A1348">
        <v>3116506</v>
      </c>
      <c r="B1348" t="str">
        <f>VLOOKUP(A1348,[1]SAEB!$A:$B,2,0)</f>
        <v>Claro dos Poções</v>
      </c>
      <c r="C1348">
        <v>2022</v>
      </c>
      <c r="D1348">
        <v>401</v>
      </c>
      <c r="E1348">
        <v>0</v>
      </c>
      <c r="F1348">
        <v>17</v>
      </c>
      <c r="G1348">
        <v>15</v>
      </c>
    </row>
    <row r="1349" spans="1:7" x14ac:dyDescent="0.35">
      <c r="A1349">
        <v>3116803</v>
      </c>
      <c r="B1349" t="str">
        <f>VLOOKUP(A1349,[1]SAEB!$A:$B,2,0)</f>
        <v>Coluna</v>
      </c>
      <c r="C1349">
        <v>2022</v>
      </c>
      <c r="D1349">
        <v>137</v>
      </c>
      <c r="E1349">
        <v>0</v>
      </c>
      <c r="F1349">
        <v>182</v>
      </c>
      <c r="G1349">
        <v>0</v>
      </c>
    </row>
    <row r="1350" spans="1:7" x14ac:dyDescent="0.35">
      <c r="A1350">
        <v>3117009</v>
      </c>
      <c r="B1350" t="str">
        <f>VLOOKUP(A1350,[1]SAEB!$A:$B,2,0)</f>
        <v>Comercinho</v>
      </c>
      <c r="C1350">
        <v>2022</v>
      </c>
      <c r="D1350">
        <v>205</v>
      </c>
      <c r="E1350">
        <v>0</v>
      </c>
      <c r="F1350">
        <v>165</v>
      </c>
      <c r="G1350">
        <v>82</v>
      </c>
    </row>
    <row r="1351" spans="1:7" x14ac:dyDescent="0.35">
      <c r="A1351">
        <v>3118403</v>
      </c>
      <c r="B1351" t="str">
        <f>VLOOKUP(A1351,[1]SAEB!$A:$B,2,0)</f>
        <v>Conselheiro Pena</v>
      </c>
      <c r="C1351">
        <v>2022</v>
      </c>
      <c r="D1351">
        <v>793</v>
      </c>
      <c r="E1351">
        <v>86</v>
      </c>
      <c r="F1351">
        <v>81</v>
      </c>
      <c r="G1351">
        <v>56</v>
      </c>
    </row>
    <row r="1352" spans="1:7" x14ac:dyDescent="0.35">
      <c r="A1352">
        <v>3119104</v>
      </c>
      <c r="B1352" t="str">
        <f>VLOOKUP(A1352,[1]SAEB!$A:$B,2,0)</f>
        <v>Corinto</v>
      </c>
      <c r="C1352">
        <v>2022</v>
      </c>
      <c r="D1352">
        <v>1225</v>
      </c>
      <c r="E1352">
        <v>397</v>
      </c>
      <c r="F1352">
        <v>18</v>
      </c>
      <c r="G1352">
        <v>0</v>
      </c>
    </row>
    <row r="1353" spans="1:7" x14ac:dyDescent="0.35">
      <c r="A1353">
        <v>3119203</v>
      </c>
      <c r="B1353" t="str">
        <f>VLOOKUP(A1353,[1]SAEB!$A:$B,2,0)</f>
        <v>Coroaci</v>
      </c>
      <c r="C1353">
        <v>2022</v>
      </c>
      <c r="D1353">
        <v>326</v>
      </c>
      <c r="E1353">
        <v>54</v>
      </c>
      <c r="F1353">
        <v>151</v>
      </c>
      <c r="G1353">
        <v>107</v>
      </c>
    </row>
    <row r="1354" spans="1:7" x14ac:dyDescent="0.35">
      <c r="A1354">
        <v>3119500</v>
      </c>
      <c r="B1354" t="str">
        <f>VLOOKUP(A1354,[1]SAEB!$A:$B,2,0)</f>
        <v>Coronel Murta</v>
      </c>
      <c r="C1354">
        <v>2022</v>
      </c>
      <c r="D1354">
        <v>457</v>
      </c>
      <c r="E1354">
        <v>330</v>
      </c>
      <c r="F1354">
        <v>30</v>
      </c>
      <c r="G1354">
        <v>0</v>
      </c>
    </row>
    <row r="1355" spans="1:7" x14ac:dyDescent="0.35">
      <c r="A1355">
        <v>3120151</v>
      </c>
      <c r="B1355" t="str">
        <f>VLOOKUP(A1355,[1]SAEB!$A:$B,2,0)</f>
        <v>Crisólita</v>
      </c>
      <c r="C1355">
        <v>2022</v>
      </c>
      <c r="D1355">
        <v>329</v>
      </c>
      <c r="E1355">
        <v>122</v>
      </c>
    </row>
    <row r="1356" spans="1:7" x14ac:dyDescent="0.35">
      <c r="A1356">
        <v>3120870</v>
      </c>
      <c r="B1356" t="str">
        <f>VLOOKUP(A1356,[1]SAEB!$A:$B,2,0)</f>
        <v>Curral de Dentro</v>
      </c>
      <c r="C1356">
        <v>2022</v>
      </c>
      <c r="D1356">
        <v>403</v>
      </c>
      <c r="E1356">
        <v>0</v>
      </c>
      <c r="F1356">
        <v>164</v>
      </c>
      <c r="G1356">
        <v>0</v>
      </c>
    </row>
    <row r="1357" spans="1:7" x14ac:dyDescent="0.35">
      <c r="A1357">
        <v>3120904</v>
      </c>
      <c r="B1357" t="str">
        <f>VLOOKUP(A1357,[1]SAEB!$A:$B,2,0)</f>
        <v>Curvelo</v>
      </c>
      <c r="C1357">
        <v>2022</v>
      </c>
      <c r="D1357">
        <v>3880</v>
      </c>
      <c r="E1357">
        <v>0</v>
      </c>
      <c r="F1357">
        <v>426</v>
      </c>
      <c r="G1357">
        <v>0</v>
      </c>
    </row>
    <row r="1358" spans="1:7" x14ac:dyDescent="0.35">
      <c r="A1358">
        <v>3121001</v>
      </c>
      <c r="B1358" t="str">
        <f>VLOOKUP(A1358,[1]SAEB!$A:$B,2,0)</f>
        <v>Datas</v>
      </c>
      <c r="C1358">
        <v>2022</v>
      </c>
      <c r="D1358">
        <v>271</v>
      </c>
      <c r="E1358">
        <v>0</v>
      </c>
      <c r="F1358">
        <v>141</v>
      </c>
      <c r="G1358">
        <v>0</v>
      </c>
    </row>
    <row r="1359" spans="1:7" x14ac:dyDescent="0.35">
      <c r="A1359">
        <v>3121605</v>
      </c>
      <c r="B1359" t="str">
        <f>VLOOKUP(A1359,[1]SAEB!$A:$B,2,0)</f>
        <v>Diamantina</v>
      </c>
      <c r="C1359">
        <v>2022</v>
      </c>
      <c r="D1359">
        <v>733</v>
      </c>
      <c r="E1359">
        <v>64</v>
      </c>
      <c r="F1359">
        <v>326</v>
      </c>
      <c r="G1359">
        <v>64</v>
      </c>
    </row>
    <row r="1360" spans="1:7" x14ac:dyDescent="0.35">
      <c r="A1360">
        <v>3122108</v>
      </c>
      <c r="B1360" t="str">
        <f>VLOOKUP(A1360,[1]SAEB!$A:$B,2,0)</f>
        <v>Divino das Laranjeiras</v>
      </c>
      <c r="C1360">
        <v>2022</v>
      </c>
      <c r="D1360">
        <v>135</v>
      </c>
      <c r="E1360">
        <v>0</v>
      </c>
      <c r="F1360">
        <v>0</v>
      </c>
      <c r="G1360">
        <v>0</v>
      </c>
    </row>
    <row r="1361" spans="1:7" x14ac:dyDescent="0.35">
      <c r="A1361">
        <v>3122207</v>
      </c>
      <c r="B1361" t="str">
        <f>VLOOKUP(A1361,[1]SAEB!$A:$B,2,0)</f>
        <v>Divinolândia de Minas</v>
      </c>
      <c r="C1361">
        <v>2022</v>
      </c>
      <c r="D1361">
        <v>340</v>
      </c>
      <c r="E1361">
        <v>0</v>
      </c>
      <c r="F1361">
        <v>142</v>
      </c>
      <c r="G1361">
        <v>0</v>
      </c>
    </row>
    <row r="1362" spans="1:7" x14ac:dyDescent="0.35">
      <c r="A1362">
        <v>3122454</v>
      </c>
      <c r="B1362" t="str">
        <f>VLOOKUP(A1362,[1]SAEB!$A:$B,2,0)</f>
        <v>Divisópolis</v>
      </c>
      <c r="C1362">
        <v>2022</v>
      </c>
      <c r="D1362">
        <v>475</v>
      </c>
      <c r="E1362">
        <v>0</v>
      </c>
      <c r="F1362">
        <v>63</v>
      </c>
      <c r="G1362">
        <v>0</v>
      </c>
    </row>
    <row r="1363" spans="1:7" x14ac:dyDescent="0.35">
      <c r="A1363">
        <v>3122470</v>
      </c>
      <c r="B1363" t="str">
        <f>VLOOKUP(A1363,[1]SAEB!$A:$B,2,0)</f>
        <v>Dom Bosco</v>
      </c>
      <c r="C1363">
        <v>2022</v>
      </c>
      <c r="D1363">
        <v>49</v>
      </c>
      <c r="E1363">
        <v>34</v>
      </c>
      <c r="F1363">
        <v>81</v>
      </c>
      <c r="G1363">
        <v>0</v>
      </c>
    </row>
    <row r="1364" spans="1:7" x14ac:dyDescent="0.35">
      <c r="A1364">
        <v>3123106</v>
      </c>
      <c r="B1364" t="str">
        <f>VLOOKUP(A1364,[1]SAEB!$A:$B,2,0)</f>
        <v>Dores de Guanhães</v>
      </c>
      <c r="C1364">
        <v>2022</v>
      </c>
      <c r="D1364">
        <v>255</v>
      </c>
      <c r="E1364">
        <v>0</v>
      </c>
      <c r="F1364">
        <v>91</v>
      </c>
      <c r="G1364">
        <v>0</v>
      </c>
    </row>
    <row r="1365" spans="1:7" x14ac:dyDescent="0.35">
      <c r="A1365">
        <v>3123700</v>
      </c>
      <c r="B1365" t="str">
        <f>VLOOKUP(A1365,[1]SAEB!$A:$B,2,0)</f>
        <v>Engenheiro Caldas</v>
      </c>
      <c r="C1365">
        <v>2022</v>
      </c>
      <c r="D1365">
        <v>606</v>
      </c>
      <c r="E1365">
        <v>110</v>
      </c>
    </row>
    <row r="1366" spans="1:7" x14ac:dyDescent="0.35">
      <c r="A1366">
        <v>3123809</v>
      </c>
      <c r="B1366" t="str">
        <f>VLOOKUP(A1366,[1]SAEB!$A:$B,2,0)</f>
        <v>Engenheiro Navarro</v>
      </c>
      <c r="C1366">
        <v>2022</v>
      </c>
      <c r="D1366">
        <v>346</v>
      </c>
      <c r="E1366">
        <v>0</v>
      </c>
      <c r="F1366">
        <v>35</v>
      </c>
      <c r="G1366">
        <v>0</v>
      </c>
    </row>
    <row r="1367" spans="1:7" x14ac:dyDescent="0.35">
      <c r="A1367">
        <v>3124302</v>
      </c>
      <c r="B1367" t="str">
        <f>VLOOKUP(A1367,[1]SAEB!$A:$B,2,0)</f>
        <v>Espinosa</v>
      </c>
      <c r="C1367">
        <v>2022</v>
      </c>
      <c r="D1367">
        <v>394</v>
      </c>
      <c r="E1367">
        <v>0</v>
      </c>
      <c r="F1367">
        <v>473</v>
      </c>
      <c r="G1367">
        <v>0</v>
      </c>
    </row>
    <row r="1368" spans="1:7" x14ac:dyDescent="0.35">
      <c r="A1368">
        <v>3125408</v>
      </c>
      <c r="B1368" t="str">
        <f>VLOOKUP(A1368,[1]SAEB!$A:$B,2,0)</f>
        <v>Felício dos Santos</v>
      </c>
      <c r="C1368">
        <v>2022</v>
      </c>
      <c r="D1368">
        <v>0</v>
      </c>
      <c r="E1368">
        <v>0</v>
      </c>
      <c r="F1368">
        <v>338</v>
      </c>
      <c r="G1368">
        <v>0</v>
      </c>
    </row>
    <row r="1369" spans="1:7" x14ac:dyDescent="0.35">
      <c r="A1369">
        <v>3125705</v>
      </c>
      <c r="B1369" t="str">
        <f>VLOOKUP(A1369,[1]SAEB!$A:$B,2,0)</f>
        <v>Felixlândia</v>
      </c>
      <c r="C1369">
        <v>2022</v>
      </c>
      <c r="D1369">
        <v>614</v>
      </c>
      <c r="E1369">
        <v>459</v>
      </c>
      <c r="F1369">
        <v>49</v>
      </c>
      <c r="G1369">
        <v>0</v>
      </c>
    </row>
    <row r="1370" spans="1:7" x14ac:dyDescent="0.35">
      <c r="A1370">
        <v>3126604</v>
      </c>
      <c r="B1370" t="str">
        <f>VLOOKUP(A1370,[1]SAEB!$A:$B,2,0)</f>
        <v>Francisco Dumont</v>
      </c>
      <c r="C1370">
        <v>2022</v>
      </c>
      <c r="D1370">
        <v>267</v>
      </c>
      <c r="E1370">
        <v>0</v>
      </c>
      <c r="F1370">
        <v>37</v>
      </c>
      <c r="G1370">
        <v>40</v>
      </c>
    </row>
    <row r="1371" spans="1:7" x14ac:dyDescent="0.35">
      <c r="A1371">
        <v>3126703</v>
      </c>
      <c r="B1371" t="str">
        <f>VLOOKUP(A1371,[1]SAEB!$A:$B,2,0)</f>
        <v>Francisco Sá</v>
      </c>
      <c r="C1371">
        <v>2022</v>
      </c>
      <c r="D1371">
        <v>658</v>
      </c>
      <c r="E1371">
        <v>124</v>
      </c>
      <c r="F1371">
        <v>264</v>
      </c>
      <c r="G1371">
        <v>89</v>
      </c>
    </row>
    <row r="1372" spans="1:7" x14ac:dyDescent="0.35">
      <c r="A1372">
        <v>3126901</v>
      </c>
      <c r="B1372" t="str">
        <f>VLOOKUP(A1372,[1]SAEB!$A:$B,2,0)</f>
        <v>Frei Inocêncio</v>
      </c>
      <c r="C1372">
        <v>2022</v>
      </c>
      <c r="D1372">
        <v>462</v>
      </c>
      <c r="E1372">
        <v>0</v>
      </c>
      <c r="F1372">
        <v>47</v>
      </c>
      <c r="G1372">
        <v>0</v>
      </c>
    </row>
    <row r="1373" spans="1:7" x14ac:dyDescent="0.35">
      <c r="A1373">
        <v>3127073</v>
      </c>
      <c r="B1373" t="str">
        <f>VLOOKUP(A1373,[1]SAEB!$A:$B,2,0)</f>
        <v>Fruta de Leite</v>
      </c>
      <c r="C1373">
        <v>2022</v>
      </c>
      <c r="D1373">
        <v>0</v>
      </c>
      <c r="E1373">
        <v>0</v>
      </c>
      <c r="F1373">
        <v>221</v>
      </c>
      <c r="G1373">
        <v>0</v>
      </c>
    </row>
    <row r="1374" spans="1:7" x14ac:dyDescent="0.35">
      <c r="A1374">
        <v>3127354</v>
      </c>
      <c r="B1374" t="str">
        <f>VLOOKUP(A1374,[1]SAEB!$A:$B,2,0)</f>
        <v>Glaucilândia</v>
      </c>
      <c r="C1374">
        <v>2022</v>
      </c>
      <c r="D1374">
        <v>103</v>
      </c>
      <c r="E1374">
        <v>0</v>
      </c>
      <c r="F1374">
        <v>68</v>
      </c>
      <c r="G1374">
        <v>0</v>
      </c>
    </row>
    <row r="1375" spans="1:7" x14ac:dyDescent="0.35">
      <c r="A1375">
        <v>3127503</v>
      </c>
      <c r="B1375" t="str">
        <f>VLOOKUP(A1375,[1]SAEB!$A:$B,2,0)</f>
        <v>Gonzaga</v>
      </c>
      <c r="C1375">
        <v>2022</v>
      </c>
      <c r="D1375">
        <v>262</v>
      </c>
      <c r="E1375">
        <v>0</v>
      </c>
      <c r="F1375">
        <v>100</v>
      </c>
      <c r="G1375">
        <v>0</v>
      </c>
    </row>
    <row r="1376" spans="1:7" x14ac:dyDescent="0.35">
      <c r="A1376">
        <v>3127602</v>
      </c>
      <c r="B1376" t="str">
        <f>VLOOKUP(A1376,[1]SAEB!$A:$B,2,0)</f>
        <v>Gouveia</v>
      </c>
      <c r="C1376">
        <v>2022</v>
      </c>
      <c r="D1376">
        <v>630</v>
      </c>
      <c r="E1376">
        <v>0</v>
      </c>
      <c r="F1376">
        <v>76</v>
      </c>
      <c r="G1376">
        <v>50</v>
      </c>
    </row>
    <row r="1377" spans="1:7" x14ac:dyDescent="0.35">
      <c r="A1377">
        <v>3127701</v>
      </c>
      <c r="B1377" t="str">
        <f>VLOOKUP(A1377,[1]SAEB!$A:$B,2,0)</f>
        <v>Governador Valadares</v>
      </c>
      <c r="C1377">
        <v>2022</v>
      </c>
      <c r="D1377">
        <v>6132</v>
      </c>
      <c r="E1377">
        <v>2237</v>
      </c>
      <c r="F1377">
        <v>381</v>
      </c>
      <c r="G1377">
        <v>272</v>
      </c>
    </row>
    <row r="1378" spans="1:7" x14ac:dyDescent="0.35">
      <c r="A1378">
        <v>3128006</v>
      </c>
      <c r="B1378" t="str">
        <f>VLOOKUP(A1378,[1]SAEB!$A:$B,2,0)</f>
        <v>Guanhães</v>
      </c>
      <c r="C1378">
        <v>2022</v>
      </c>
      <c r="D1378">
        <v>1288</v>
      </c>
      <c r="E1378">
        <v>0</v>
      </c>
      <c r="F1378">
        <v>32</v>
      </c>
      <c r="G1378">
        <v>0</v>
      </c>
    </row>
    <row r="1379" spans="1:7" x14ac:dyDescent="0.35">
      <c r="A1379">
        <v>3128253</v>
      </c>
      <c r="B1379" t="str">
        <f>VLOOKUP(A1379,[1]SAEB!$A:$B,2,0)</f>
        <v>Guaraciama</v>
      </c>
      <c r="C1379">
        <v>2022</v>
      </c>
      <c r="D1379">
        <v>336</v>
      </c>
      <c r="E1379">
        <v>0</v>
      </c>
    </row>
    <row r="1380" spans="1:7" x14ac:dyDescent="0.35">
      <c r="A1380">
        <v>3129657</v>
      </c>
      <c r="B1380" t="str">
        <f>VLOOKUP(A1380,[1]SAEB!$A:$B,2,0)</f>
        <v>Ibiracatu</v>
      </c>
      <c r="C1380">
        <v>2022</v>
      </c>
      <c r="D1380">
        <v>95</v>
      </c>
      <c r="E1380">
        <v>99</v>
      </c>
      <c r="F1380">
        <v>101</v>
      </c>
      <c r="G1380">
        <v>46</v>
      </c>
    </row>
    <row r="1381" spans="1:7" x14ac:dyDescent="0.35">
      <c r="A1381">
        <v>3130051</v>
      </c>
      <c r="B1381" t="str">
        <f>VLOOKUP(A1381,[1]SAEB!$A:$B,2,0)</f>
        <v>Icaraí de Minas</v>
      </c>
      <c r="C1381">
        <v>2022</v>
      </c>
      <c r="D1381">
        <v>335</v>
      </c>
      <c r="E1381">
        <v>0</v>
      </c>
      <c r="F1381">
        <v>84</v>
      </c>
      <c r="G1381">
        <v>0</v>
      </c>
    </row>
    <row r="1382" spans="1:7" x14ac:dyDescent="0.35">
      <c r="A1382">
        <v>3130556</v>
      </c>
      <c r="B1382" t="str">
        <f>VLOOKUP(A1382,[1]SAEB!$A:$B,2,0)</f>
        <v>Imbé de Minas</v>
      </c>
      <c r="C1382">
        <v>2022</v>
      </c>
      <c r="D1382">
        <v>252</v>
      </c>
      <c r="E1382">
        <v>0</v>
      </c>
      <c r="F1382">
        <v>150</v>
      </c>
      <c r="G1382">
        <v>0</v>
      </c>
    </row>
    <row r="1383" spans="1:7" x14ac:dyDescent="0.35">
      <c r="A1383">
        <v>3130655</v>
      </c>
      <c r="B1383" t="str">
        <f>VLOOKUP(A1383,[1]SAEB!$A:$B,2,0)</f>
        <v>Indaiabira</v>
      </c>
      <c r="C1383">
        <v>2022</v>
      </c>
      <c r="D1383">
        <v>255</v>
      </c>
      <c r="E1383">
        <v>0</v>
      </c>
      <c r="F1383">
        <v>148</v>
      </c>
      <c r="G1383">
        <v>50</v>
      </c>
    </row>
    <row r="1384" spans="1:7" x14ac:dyDescent="0.35">
      <c r="A1384">
        <v>3130903</v>
      </c>
      <c r="B1384" t="str">
        <f>VLOOKUP(A1384,[1]SAEB!$A:$B,2,0)</f>
        <v>Inhapim</v>
      </c>
      <c r="C1384">
        <v>2022</v>
      </c>
      <c r="D1384">
        <v>744</v>
      </c>
      <c r="E1384">
        <v>0</v>
      </c>
      <c r="F1384">
        <v>391</v>
      </c>
      <c r="G1384">
        <v>69</v>
      </c>
    </row>
    <row r="1385" spans="1:7" x14ac:dyDescent="0.35">
      <c r="A1385">
        <v>3131109</v>
      </c>
      <c r="B1385" t="str">
        <f>VLOOKUP(A1385,[1]SAEB!$A:$B,2,0)</f>
        <v>Inimutaba</v>
      </c>
      <c r="C1385">
        <v>2022</v>
      </c>
      <c r="D1385">
        <v>293</v>
      </c>
      <c r="E1385">
        <v>0</v>
      </c>
      <c r="F1385">
        <v>84</v>
      </c>
      <c r="G1385">
        <v>0</v>
      </c>
    </row>
    <row r="1386" spans="1:7" x14ac:dyDescent="0.35">
      <c r="A1386">
        <v>3131208</v>
      </c>
      <c r="B1386" t="str">
        <f>VLOOKUP(A1386,[1]SAEB!$A:$B,2,0)</f>
        <v>Ipanema</v>
      </c>
      <c r="C1386">
        <v>2022</v>
      </c>
      <c r="D1386">
        <v>1030</v>
      </c>
      <c r="E1386">
        <v>486</v>
      </c>
      <c r="F1386">
        <v>45</v>
      </c>
      <c r="G1386">
        <v>15</v>
      </c>
    </row>
    <row r="1387" spans="1:7" x14ac:dyDescent="0.35">
      <c r="A1387">
        <v>3131802</v>
      </c>
      <c r="B1387" t="str">
        <f>VLOOKUP(A1387,[1]SAEB!$A:$B,2,0)</f>
        <v>Itabirinha</v>
      </c>
      <c r="C1387">
        <v>2022</v>
      </c>
      <c r="D1387">
        <v>475</v>
      </c>
      <c r="E1387">
        <v>0</v>
      </c>
      <c r="F1387">
        <v>107</v>
      </c>
      <c r="G1387">
        <v>0</v>
      </c>
    </row>
    <row r="1388" spans="1:7" x14ac:dyDescent="0.35">
      <c r="A1388">
        <v>3132107</v>
      </c>
      <c r="B1388" t="str">
        <f>VLOOKUP(A1388,[1]SAEB!$A:$B,2,0)</f>
        <v>Itacarambi</v>
      </c>
      <c r="C1388">
        <v>2022</v>
      </c>
      <c r="D1388">
        <v>858</v>
      </c>
      <c r="E1388">
        <v>815</v>
      </c>
      <c r="F1388">
        <v>94</v>
      </c>
      <c r="G1388">
        <v>80</v>
      </c>
    </row>
    <row r="1389" spans="1:7" x14ac:dyDescent="0.35">
      <c r="A1389">
        <v>3132305</v>
      </c>
      <c r="B1389" t="str">
        <f>VLOOKUP(A1389,[1]SAEB!$A:$B,2,0)</f>
        <v>Itaipé</v>
      </c>
      <c r="C1389">
        <v>2022</v>
      </c>
      <c r="D1389">
        <v>207</v>
      </c>
      <c r="E1389">
        <v>408</v>
      </c>
      <c r="F1389">
        <v>329</v>
      </c>
      <c r="G1389">
        <v>0</v>
      </c>
    </row>
    <row r="1390" spans="1:7" x14ac:dyDescent="0.35">
      <c r="A1390">
        <v>3132503</v>
      </c>
      <c r="B1390" t="str">
        <f>VLOOKUP(A1390,[1]SAEB!$A:$B,2,0)</f>
        <v>Itamarandiba</v>
      </c>
      <c r="C1390">
        <v>2022</v>
      </c>
      <c r="D1390">
        <v>1336</v>
      </c>
      <c r="E1390">
        <v>246</v>
      </c>
      <c r="F1390">
        <v>239</v>
      </c>
      <c r="G1390">
        <v>45</v>
      </c>
    </row>
    <row r="1391" spans="1:7" x14ac:dyDescent="0.35">
      <c r="A1391">
        <v>3132701</v>
      </c>
      <c r="B1391" t="str">
        <f>VLOOKUP(A1391,[1]SAEB!$A:$B,2,0)</f>
        <v>Itambacuri</v>
      </c>
      <c r="C1391">
        <v>2022</v>
      </c>
      <c r="D1391">
        <v>241</v>
      </c>
      <c r="E1391">
        <v>65</v>
      </c>
      <c r="F1391">
        <v>332</v>
      </c>
      <c r="G1391">
        <v>274</v>
      </c>
    </row>
    <row r="1392" spans="1:7" x14ac:dyDescent="0.35">
      <c r="A1392">
        <v>3133204</v>
      </c>
      <c r="B1392" t="str">
        <f>VLOOKUP(A1392,[1]SAEB!$A:$B,2,0)</f>
        <v>Itanhomi</v>
      </c>
      <c r="C1392">
        <v>2022</v>
      </c>
      <c r="D1392">
        <v>617</v>
      </c>
      <c r="E1392">
        <v>0</v>
      </c>
      <c r="F1392">
        <v>21</v>
      </c>
      <c r="G1392">
        <v>0</v>
      </c>
    </row>
    <row r="1393" spans="1:7" x14ac:dyDescent="0.35">
      <c r="A1393">
        <v>3133303</v>
      </c>
      <c r="B1393" t="str">
        <f>VLOOKUP(A1393,[1]SAEB!$A:$B,2,0)</f>
        <v>Itaobim</v>
      </c>
      <c r="C1393">
        <v>2022</v>
      </c>
      <c r="D1393">
        <v>772</v>
      </c>
      <c r="E1393">
        <v>116</v>
      </c>
      <c r="F1393">
        <v>122</v>
      </c>
      <c r="G1393">
        <v>100</v>
      </c>
    </row>
    <row r="1394" spans="1:7" x14ac:dyDescent="0.35">
      <c r="A1394">
        <v>3134004</v>
      </c>
      <c r="B1394" t="str">
        <f>VLOOKUP(A1394,[1]SAEB!$A:$B,2,0)</f>
        <v>Itinga</v>
      </c>
      <c r="C1394">
        <v>2022</v>
      </c>
      <c r="D1394">
        <v>265</v>
      </c>
      <c r="E1394">
        <v>0</v>
      </c>
      <c r="F1394">
        <v>253</v>
      </c>
      <c r="G1394">
        <v>240</v>
      </c>
    </row>
    <row r="1395" spans="1:7" x14ac:dyDescent="0.35">
      <c r="A1395">
        <v>3134103</v>
      </c>
      <c r="B1395" t="str">
        <f>VLOOKUP(A1395,[1]SAEB!$A:$B,2,0)</f>
        <v>Itueta</v>
      </c>
      <c r="C1395">
        <v>2022</v>
      </c>
      <c r="D1395">
        <v>131</v>
      </c>
      <c r="E1395">
        <v>103</v>
      </c>
      <c r="F1395">
        <v>90</v>
      </c>
      <c r="G1395">
        <v>67</v>
      </c>
    </row>
    <row r="1396" spans="1:7" x14ac:dyDescent="0.35">
      <c r="A1396">
        <v>3134707</v>
      </c>
      <c r="B1396" t="str">
        <f>VLOOKUP(A1396,[1]SAEB!$A:$B,2,0)</f>
        <v>Jacinto</v>
      </c>
      <c r="C1396">
        <v>2022</v>
      </c>
      <c r="D1396">
        <v>538</v>
      </c>
      <c r="E1396">
        <v>0</v>
      </c>
      <c r="F1396">
        <v>47</v>
      </c>
      <c r="G1396">
        <v>27</v>
      </c>
    </row>
    <row r="1397" spans="1:7" x14ac:dyDescent="0.35">
      <c r="A1397">
        <v>3135050</v>
      </c>
      <c r="B1397" t="str">
        <f>VLOOKUP(A1397,[1]SAEB!$A:$B,2,0)</f>
        <v>Jaíba</v>
      </c>
      <c r="C1397">
        <v>2022</v>
      </c>
      <c r="D1397">
        <v>615</v>
      </c>
      <c r="E1397">
        <v>0</v>
      </c>
      <c r="F1397">
        <v>321</v>
      </c>
      <c r="G1397">
        <v>223</v>
      </c>
    </row>
    <row r="1398" spans="1:7" x14ac:dyDescent="0.35">
      <c r="A1398">
        <v>3135100</v>
      </c>
      <c r="B1398" t="str">
        <f>VLOOKUP(A1398,[1]SAEB!$A:$B,2,0)</f>
        <v>Janaúba</v>
      </c>
      <c r="C1398">
        <v>2022</v>
      </c>
      <c r="D1398">
        <v>1506</v>
      </c>
      <c r="E1398">
        <v>483</v>
      </c>
      <c r="F1398">
        <v>149</v>
      </c>
      <c r="G1398">
        <v>0</v>
      </c>
    </row>
    <row r="1399" spans="1:7" x14ac:dyDescent="0.35">
      <c r="A1399">
        <v>3135209</v>
      </c>
      <c r="B1399" t="str">
        <f>VLOOKUP(A1399,[1]SAEB!$A:$B,2,0)</f>
        <v>Januária</v>
      </c>
      <c r="C1399">
        <v>2022</v>
      </c>
      <c r="D1399">
        <v>578</v>
      </c>
      <c r="E1399">
        <v>358</v>
      </c>
      <c r="F1399">
        <v>691</v>
      </c>
      <c r="G1399">
        <v>435</v>
      </c>
    </row>
    <row r="1400" spans="1:7" x14ac:dyDescent="0.35">
      <c r="A1400">
        <v>3135357</v>
      </c>
      <c r="B1400" t="str">
        <f>VLOOKUP(A1400,[1]SAEB!$A:$B,2,0)</f>
        <v>Japonvar</v>
      </c>
      <c r="C1400">
        <v>2022</v>
      </c>
      <c r="D1400">
        <v>116</v>
      </c>
      <c r="E1400">
        <v>128</v>
      </c>
      <c r="F1400">
        <v>151</v>
      </c>
      <c r="G1400">
        <v>160</v>
      </c>
    </row>
    <row r="1401" spans="1:7" x14ac:dyDescent="0.35">
      <c r="A1401">
        <v>3135605</v>
      </c>
      <c r="B1401" t="str">
        <f>VLOOKUP(A1401,[1]SAEB!$A:$B,2,0)</f>
        <v>Jequitaí</v>
      </c>
      <c r="C1401">
        <v>2022</v>
      </c>
      <c r="D1401">
        <v>426</v>
      </c>
      <c r="E1401">
        <v>0</v>
      </c>
      <c r="F1401">
        <v>16</v>
      </c>
      <c r="G1401">
        <v>0</v>
      </c>
    </row>
    <row r="1402" spans="1:7" x14ac:dyDescent="0.35">
      <c r="A1402">
        <v>3135803</v>
      </c>
      <c r="B1402" t="str">
        <f>VLOOKUP(A1402,[1]SAEB!$A:$B,2,0)</f>
        <v>Jequitinhonha</v>
      </c>
      <c r="C1402">
        <v>2022</v>
      </c>
      <c r="D1402">
        <v>741</v>
      </c>
      <c r="E1402">
        <v>0</v>
      </c>
      <c r="F1402">
        <v>177</v>
      </c>
      <c r="G1402">
        <v>96</v>
      </c>
    </row>
    <row r="1403" spans="1:7" x14ac:dyDescent="0.35">
      <c r="A1403">
        <v>3136009</v>
      </c>
      <c r="B1403" t="str">
        <f>VLOOKUP(A1403,[1]SAEB!$A:$B,2,0)</f>
        <v>Joaíma</v>
      </c>
      <c r="C1403">
        <v>2022</v>
      </c>
      <c r="D1403">
        <v>642</v>
      </c>
      <c r="E1403">
        <v>289</v>
      </c>
      <c r="F1403">
        <v>188</v>
      </c>
      <c r="G1403">
        <v>130</v>
      </c>
    </row>
    <row r="1404" spans="1:7" x14ac:dyDescent="0.35">
      <c r="A1404">
        <v>3136405</v>
      </c>
      <c r="B1404" t="str">
        <f>VLOOKUP(A1404,[1]SAEB!$A:$B,2,0)</f>
        <v>Joaquim Felício</v>
      </c>
      <c r="C1404">
        <v>2022</v>
      </c>
      <c r="D1404">
        <v>227</v>
      </c>
      <c r="E1404">
        <v>240</v>
      </c>
    </row>
    <row r="1405" spans="1:7" x14ac:dyDescent="0.35">
      <c r="A1405">
        <v>3136553</v>
      </c>
      <c r="B1405" t="str">
        <f>VLOOKUP(A1405,[1]SAEB!$A:$B,2,0)</f>
        <v>José Raydan</v>
      </c>
      <c r="C1405">
        <v>2022</v>
      </c>
      <c r="D1405">
        <v>201</v>
      </c>
      <c r="E1405">
        <v>0</v>
      </c>
      <c r="F1405">
        <v>92</v>
      </c>
      <c r="G1405">
        <v>0</v>
      </c>
    </row>
    <row r="1406" spans="1:7" x14ac:dyDescent="0.35">
      <c r="A1406">
        <v>3136801</v>
      </c>
      <c r="B1406" t="str">
        <f>VLOOKUP(A1406,[1]SAEB!$A:$B,2,0)</f>
        <v>Juramento</v>
      </c>
      <c r="C1406">
        <v>2022</v>
      </c>
      <c r="D1406">
        <v>170</v>
      </c>
      <c r="E1406">
        <v>0</v>
      </c>
      <c r="F1406">
        <v>63</v>
      </c>
      <c r="G1406">
        <v>0</v>
      </c>
    </row>
    <row r="1407" spans="1:7" x14ac:dyDescent="0.35">
      <c r="A1407">
        <v>3136959</v>
      </c>
      <c r="B1407" t="str">
        <f>VLOOKUP(A1407,[1]SAEB!$A:$B,2,0)</f>
        <v>Juvenília</v>
      </c>
      <c r="C1407">
        <v>2022</v>
      </c>
      <c r="D1407">
        <v>220</v>
      </c>
      <c r="E1407">
        <v>126</v>
      </c>
      <c r="F1407">
        <v>48</v>
      </c>
      <c r="G1407">
        <v>0</v>
      </c>
    </row>
    <row r="1408" spans="1:7" x14ac:dyDescent="0.35">
      <c r="A1408">
        <v>3137007</v>
      </c>
      <c r="B1408" t="str">
        <f>VLOOKUP(A1408,[1]SAEB!$A:$B,2,0)</f>
        <v>Ladainha</v>
      </c>
      <c r="C1408">
        <v>2022</v>
      </c>
      <c r="D1408">
        <v>0</v>
      </c>
      <c r="E1408">
        <v>0</v>
      </c>
      <c r="F1408">
        <v>412</v>
      </c>
      <c r="G1408">
        <v>154</v>
      </c>
    </row>
    <row r="1409" spans="1:7" x14ac:dyDescent="0.35">
      <c r="A1409">
        <v>3137304</v>
      </c>
      <c r="B1409" t="str">
        <f>VLOOKUP(A1409,[1]SAEB!$A:$B,2,0)</f>
        <v>Lagoa dos Patos</v>
      </c>
      <c r="C1409">
        <v>2022</v>
      </c>
      <c r="D1409">
        <v>231</v>
      </c>
      <c r="E1409">
        <v>0</v>
      </c>
    </row>
    <row r="1410" spans="1:7" x14ac:dyDescent="0.35">
      <c r="A1410">
        <v>3138104</v>
      </c>
      <c r="B1410" t="str">
        <f>VLOOKUP(A1410,[1]SAEB!$A:$B,2,0)</f>
        <v>Lassance</v>
      </c>
      <c r="C1410">
        <v>2022</v>
      </c>
      <c r="D1410">
        <v>258</v>
      </c>
      <c r="E1410">
        <v>0</v>
      </c>
      <c r="F1410">
        <v>101</v>
      </c>
      <c r="G1410">
        <v>81</v>
      </c>
    </row>
    <row r="1411" spans="1:7" x14ac:dyDescent="0.35">
      <c r="A1411">
        <v>3138351</v>
      </c>
      <c r="B1411" t="str">
        <f>VLOOKUP(A1411,[1]SAEB!$A:$B,2,0)</f>
        <v>Leme do Prado</v>
      </c>
      <c r="C1411">
        <v>2022</v>
      </c>
      <c r="D1411">
        <v>59</v>
      </c>
      <c r="E1411">
        <v>0</v>
      </c>
      <c r="F1411">
        <v>149</v>
      </c>
      <c r="G1411">
        <v>53</v>
      </c>
    </row>
    <row r="1412" spans="1:7" x14ac:dyDescent="0.35">
      <c r="A1412">
        <v>3138658</v>
      </c>
      <c r="B1412" t="str">
        <f>VLOOKUP(A1412,[1]SAEB!$A:$B,2,0)</f>
        <v>Lontra</v>
      </c>
      <c r="C1412">
        <v>2022</v>
      </c>
      <c r="D1412">
        <v>578</v>
      </c>
      <c r="E1412">
        <v>256</v>
      </c>
      <c r="F1412">
        <v>32</v>
      </c>
      <c r="G1412">
        <v>0</v>
      </c>
    </row>
    <row r="1413" spans="1:7" x14ac:dyDescent="0.35">
      <c r="A1413">
        <v>3138906</v>
      </c>
      <c r="B1413" t="str">
        <f>VLOOKUP(A1413,[1]SAEB!$A:$B,2,0)</f>
        <v>Machacalis</v>
      </c>
      <c r="C1413">
        <v>2022</v>
      </c>
      <c r="D1413">
        <v>355</v>
      </c>
      <c r="E1413">
        <v>0</v>
      </c>
      <c r="F1413">
        <v>56</v>
      </c>
      <c r="G1413">
        <v>0</v>
      </c>
    </row>
    <row r="1414" spans="1:7" x14ac:dyDescent="0.35">
      <c r="A1414">
        <v>3139201</v>
      </c>
      <c r="B1414" t="str">
        <f>VLOOKUP(A1414,[1]SAEB!$A:$B,2,0)</f>
        <v>Malacacheta</v>
      </c>
      <c r="C1414">
        <v>2022</v>
      </c>
      <c r="D1414">
        <v>243</v>
      </c>
      <c r="E1414">
        <v>0</v>
      </c>
      <c r="F1414">
        <v>142</v>
      </c>
      <c r="G1414">
        <v>131</v>
      </c>
    </row>
    <row r="1415" spans="1:7" x14ac:dyDescent="0.35">
      <c r="A1415">
        <v>3139250</v>
      </c>
      <c r="B1415" t="str">
        <f>VLOOKUP(A1415,[1]SAEB!$A:$B,2,0)</f>
        <v>Mamonas</v>
      </c>
      <c r="C1415">
        <v>2022</v>
      </c>
      <c r="D1415">
        <v>278</v>
      </c>
      <c r="E1415">
        <v>0</v>
      </c>
      <c r="F1415">
        <v>20</v>
      </c>
      <c r="G1415">
        <v>0</v>
      </c>
    </row>
    <row r="1416" spans="1:7" x14ac:dyDescent="0.35">
      <c r="A1416">
        <v>3139300</v>
      </c>
      <c r="B1416" t="str">
        <f>VLOOKUP(A1416,[1]SAEB!$A:$B,2,0)</f>
        <v>Manga</v>
      </c>
      <c r="C1416">
        <v>2022</v>
      </c>
      <c r="D1416">
        <v>530</v>
      </c>
      <c r="E1416">
        <v>217</v>
      </c>
      <c r="F1416">
        <v>259</v>
      </c>
      <c r="G1416">
        <v>123</v>
      </c>
    </row>
    <row r="1417" spans="1:7" x14ac:dyDescent="0.35">
      <c r="A1417">
        <v>3139607</v>
      </c>
      <c r="B1417" t="str">
        <f>VLOOKUP(A1417,[1]SAEB!$A:$B,2,0)</f>
        <v>Mantena</v>
      </c>
      <c r="C1417">
        <v>2022</v>
      </c>
      <c r="D1417">
        <v>1184</v>
      </c>
      <c r="E1417">
        <v>412</v>
      </c>
      <c r="F1417">
        <v>153</v>
      </c>
      <c r="G1417">
        <v>113</v>
      </c>
    </row>
    <row r="1418" spans="1:7" x14ac:dyDescent="0.35">
      <c r="A1418">
        <v>3140100</v>
      </c>
      <c r="B1418" t="str">
        <f>VLOOKUP(A1418,[1]SAEB!$A:$B,2,0)</f>
        <v>Marilac</v>
      </c>
      <c r="C1418">
        <v>2022</v>
      </c>
      <c r="D1418">
        <v>289</v>
      </c>
      <c r="E1418">
        <v>0</v>
      </c>
    </row>
    <row r="1419" spans="1:7" x14ac:dyDescent="0.35">
      <c r="A1419">
        <v>3140605</v>
      </c>
      <c r="B1419" t="str">
        <f>VLOOKUP(A1419,[1]SAEB!$A:$B,2,0)</f>
        <v>Materlândia</v>
      </c>
      <c r="C1419">
        <v>2022</v>
      </c>
      <c r="D1419">
        <v>168</v>
      </c>
      <c r="E1419">
        <v>0</v>
      </c>
      <c r="F1419">
        <v>94</v>
      </c>
      <c r="G1419">
        <v>40</v>
      </c>
    </row>
    <row r="1420" spans="1:7" x14ac:dyDescent="0.35">
      <c r="A1420">
        <v>3171501</v>
      </c>
      <c r="B1420" t="str">
        <f>VLOOKUP(A1420,[1]SAEB!$A:$B,2,0)</f>
        <v>Mathias Lobato</v>
      </c>
      <c r="C1420">
        <v>2022</v>
      </c>
      <c r="D1420">
        <v>249</v>
      </c>
      <c r="E1420">
        <v>0</v>
      </c>
    </row>
    <row r="1421" spans="1:7" x14ac:dyDescent="0.35">
      <c r="A1421">
        <v>3140852</v>
      </c>
      <c r="B1421" t="str">
        <f>VLOOKUP(A1421,[1]SAEB!$A:$B,2,0)</f>
        <v>Matias Cardoso</v>
      </c>
      <c r="C1421">
        <v>2022</v>
      </c>
      <c r="D1421">
        <v>529</v>
      </c>
      <c r="E1421">
        <v>359</v>
      </c>
      <c r="F1421">
        <v>169</v>
      </c>
      <c r="G1421">
        <v>0</v>
      </c>
    </row>
    <row r="1422" spans="1:7" x14ac:dyDescent="0.35">
      <c r="A1422">
        <v>3141009</v>
      </c>
      <c r="B1422" t="str">
        <f>VLOOKUP(A1422,[1]SAEB!$A:$B,2,0)</f>
        <v>Mato Verde</v>
      </c>
      <c r="C1422">
        <v>2022</v>
      </c>
      <c r="D1422">
        <v>321</v>
      </c>
      <c r="E1422">
        <v>0</v>
      </c>
      <c r="F1422">
        <v>77</v>
      </c>
      <c r="G1422">
        <v>0</v>
      </c>
    </row>
    <row r="1423" spans="1:7" x14ac:dyDescent="0.35">
      <c r="A1423">
        <v>3141405</v>
      </c>
      <c r="B1423" t="str">
        <f>VLOOKUP(A1423,[1]SAEB!$A:$B,2,0)</f>
        <v>Medina</v>
      </c>
      <c r="C1423">
        <v>2022</v>
      </c>
      <c r="D1423">
        <v>785</v>
      </c>
      <c r="E1423">
        <v>0</v>
      </c>
      <c r="F1423">
        <v>199</v>
      </c>
      <c r="G1423">
        <v>0</v>
      </c>
    </row>
    <row r="1424" spans="1:7" x14ac:dyDescent="0.35">
      <c r="A1424">
        <v>3141504</v>
      </c>
      <c r="B1424" t="str">
        <f>VLOOKUP(A1424,[1]SAEB!$A:$B,2,0)</f>
        <v>Mendes Pimentel</v>
      </c>
      <c r="C1424">
        <v>2022</v>
      </c>
      <c r="D1424">
        <v>197</v>
      </c>
      <c r="E1424">
        <v>0</v>
      </c>
      <c r="F1424">
        <v>96</v>
      </c>
      <c r="G1424">
        <v>0</v>
      </c>
    </row>
    <row r="1425" spans="1:7" x14ac:dyDescent="0.35">
      <c r="A1425">
        <v>3141801</v>
      </c>
      <c r="B1425" t="str">
        <f>VLOOKUP(A1425,[1]SAEB!$A:$B,2,0)</f>
        <v>Minas Novas</v>
      </c>
      <c r="C1425">
        <v>2022</v>
      </c>
      <c r="D1425">
        <v>196</v>
      </c>
      <c r="E1425">
        <v>183</v>
      </c>
      <c r="F1425">
        <v>365</v>
      </c>
      <c r="G1425">
        <v>128</v>
      </c>
    </row>
    <row r="1426" spans="1:7" x14ac:dyDescent="0.35">
      <c r="A1426">
        <v>3142007</v>
      </c>
      <c r="B1426" t="str">
        <f>VLOOKUP(A1426,[1]SAEB!$A:$B,2,0)</f>
        <v>Mirabela</v>
      </c>
      <c r="C1426">
        <v>2022</v>
      </c>
      <c r="D1426">
        <v>484</v>
      </c>
      <c r="E1426">
        <v>0</v>
      </c>
      <c r="F1426">
        <v>74</v>
      </c>
      <c r="G1426">
        <v>84</v>
      </c>
    </row>
    <row r="1427" spans="1:7" x14ac:dyDescent="0.35">
      <c r="A1427">
        <v>3142254</v>
      </c>
      <c r="B1427" t="str">
        <f>VLOOKUP(A1427,[1]SAEB!$A:$B,2,0)</f>
        <v>Miravânia</v>
      </c>
      <c r="C1427">
        <v>2022</v>
      </c>
      <c r="D1427">
        <v>0</v>
      </c>
      <c r="E1427">
        <v>0</v>
      </c>
      <c r="F1427">
        <v>119</v>
      </c>
      <c r="G1427">
        <v>129</v>
      </c>
    </row>
    <row r="1428" spans="1:7" x14ac:dyDescent="0.35">
      <c r="A1428">
        <v>3142502</v>
      </c>
      <c r="B1428" t="str">
        <f>VLOOKUP(A1428,[1]SAEB!$A:$B,2,0)</f>
        <v>Monjolos</v>
      </c>
      <c r="C1428">
        <v>2022</v>
      </c>
      <c r="D1428">
        <v>77</v>
      </c>
      <c r="E1428">
        <v>0</v>
      </c>
    </row>
    <row r="1429" spans="1:7" x14ac:dyDescent="0.35">
      <c r="A1429">
        <v>3142700</v>
      </c>
      <c r="B1429" t="str">
        <f>VLOOKUP(A1429,[1]SAEB!$A:$B,2,0)</f>
        <v>Montalvânia</v>
      </c>
      <c r="C1429">
        <v>2022</v>
      </c>
      <c r="D1429">
        <v>259</v>
      </c>
      <c r="E1429">
        <v>69</v>
      </c>
      <c r="F1429">
        <v>172</v>
      </c>
      <c r="G1429">
        <v>28</v>
      </c>
    </row>
    <row r="1430" spans="1:7" x14ac:dyDescent="0.35">
      <c r="A1430">
        <v>3143153</v>
      </c>
      <c r="B1430" t="str">
        <f>VLOOKUP(A1430,[1]SAEB!$A:$B,2,0)</f>
        <v>Monte Formoso</v>
      </c>
      <c r="C1430">
        <v>2022</v>
      </c>
      <c r="D1430">
        <v>164</v>
      </c>
      <c r="E1430">
        <v>0</v>
      </c>
      <c r="F1430">
        <v>122</v>
      </c>
      <c r="G1430">
        <v>0</v>
      </c>
    </row>
    <row r="1431" spans="1:7" x14ac:dyDescent="0.35">
      <c r="A1431">
        <v>3143302</v>
      </c>
      <c r="B1431" t="str">
        <f>VLOOKUP(A1431,[1]SAEB!$A:$B,2,0)</f>
        <v>Montes Claros</v>
      </c>
      <c r="C1431">
        <v>2022</v>
      </c>
      <c r="D1431">
        <v>10221</v>
      </c>
      <c r="E1431">
        <v>6167</v>
      </c>
      <c r="F1431">
        <v>1291</v>
      </c>
      <c r="G1431">
        <v>722</v>
      </c>
    </row>
    <row r="1432" spans="1:7" x14ac:dyDescent="0.35">
      <c r="A1432">
        <v>3143450</v>
      </c>
      <c r="B1432" t="str">
        <f>VLOOKUP(A1432,[1]SAEB!$A:$B,2,0)</f>
        <v>Montezuma</v>
      </c>
      <c r="C1432">
        <v>2022</v>
      </c>
      <c r="D1432">
        <v>310</v>
      </c>
      <c r="E1432">
        <v>0</v>
      </c>
      <c r="F1432">
        <v>120</v>
      </c>
      <c r="G1432">
        <v>0</v>
      </c>
    </row>
    <row r="1433" spans="1:7" x14ac:dyDescent="0.35">
      <c r="A1433">
        <v>3143609</v>
      </c>
      <c r="B1433" t="str">
        <f>VLOOKUP(A1433,[1]SAEB!$A:$B,2,0)</f>
        <v>Morro da Garça</v>
      </c>
      <c r="C1433">
        <v>2022</v>
      </c>
      <c r="D1433">
        <v>132</v>
      </c>
      <c r="E1433">
        <v>138</v>
      </c>
      <c r="F1433">
        <v>17</v>
      </c>
      <c r="G1433">
        <v>18</v>
      </c>
    </row>
    <row r="1434" spans="1:7" x14ac:dyDescent="0.35">
      <c r="A1434">
        <v>3144003</v>
      </c>
      <c r="B1434" t="str">
        <f>VLOOKUP(A1434,[1]SAEB!$A:$B,2,0)</f>
        <v>Mutum</v>
      </c>
      <c r="C1434">
        <v>2022</v>
      </c>
      <c r="D1434">
        <v>441</v>
      </c>
      <c r="E1434">
        <v>0</v>
      </c>
      <c r="F1434">
        <v>318</v>
      </c>
      <c r="G1434">
        <v>129</v>
      </c>
    </row>
    <row r="1435" spans="1:7" x14ac:dyDescent="0.35">
      <c r="A1435">
        <v>3144201</v>
      </c>
      <c r="B1435" t="str">
        <f>VLOOKUP(A1435,[1]SAEB!$A:$B,2,0)</f>
        <v>Nacip Raydan</v>
      </c>
      <c r="C1435">
        <v>2022</v>
      </c>
      <c r="D1435">
        <v>151</v>
      </c>
      <c r="E1435">
        <v>0</v>
      </c>
      <c r="F1435">
        <v>9</v>
      </c>
      <c r="G1435">
        <v>0</v>
      </c>
    </row>
    <row r="1436" spans="1:7" x14ac:dyDescent="0.35">
      <c r="A1436">
        <v>3144300</v>
      </c>
      <c r="B1436" t="str">
        <f>VLOOKUP(A1436,[1]SAEB!$A:$B,2,0)</f>
        <v>Nanuque</v>
      </c>
      <c r="C1436">
        <v>2022</v>
      </c>
      <c r="D1436">
        <v>477</v>
      </c>
      <c r="E1436">
        <v>295</v>
      </c>
      <c r="F1436">
        <v>108</v>
      </c>
      <c r="G1436">
        <v>86</v>
      </c>
    </row>
    <row r="1437" spans="1:7" x14ac:dyDescent="0.35">
      <c r="A1437">
        <v>3144359</v>
      </c>
      <c r="B1437" t="str">
        <f>VLOOKUP(A1437,[1]SAEB!$A:$B,2,0)</f>
        <v>Naque</v>
      </c>
      <c r="C1437">
        <v>2022</v>
      </c>
      <c r="D1437">
        <v>499</v>
      </c>
      <c r="E1437">
        <v>0</v>
      </c>
    </row>
    <row r="1438" spans="1:7" x14ac:dyDescent="0.35">
      <c r="A1438">
        <v>3144375</v>
      </c>
      <c r="B1438" t="str">
        <f>VLOOKUP(A1438,[1]SAEB!$A:$B,2,0)</f>
        <v>Natalândia</v>
      </c>
      <c r="C1438">
        <v>2022</v>
      </c>
      <c r="D1438">
        <v>261</v>
      </c>
      <c r="E1438">
        <v>0</v>
      </c>
    </row>
    <row r="1439" spans="1:7" x14ac:dyDescent="0.35">
      <c r="A1439">
        <v>3144656</v>
      </c>
      <c r="B1439" t="str">
        <f>VLOOKUP(A1439,[1]SAEB!$A:$B,2,0)</f>
        <v>Ninheira</v>
      </c>
      <c r="C1439">
        <v>2022</v>
      </c>
      <c r="D1439">
        <v>303</v>
      </c>
      <c r="E1439">
        <v>0</v>
      </c>
      <c r="F1439">
        <v>278</v>
      </c>
      <c r="G1439">
        <v>0</v>
      </c>
    </row>
    <row r="1440" spans="1:7" x14ac:dyDescent="0.35">
      <c r="A1440">
        <v>3144672</v>
      </c>
      <c r="B1440" t="str">
        <f>VLOOKUP(A1440,[1]SAEB!$A:$B,2,0)</f>
        <v>Nova Belém</v>
      </c>
      <c r="C1440">
        <v>2022</v>
      </c>
      <c r="D1440">
        <v>127</v>
      </c>
      <c r="E1440">
        <v>0</v>
      </c>
      <c r="F1440">
        <v>78</v>
      </c>
      <c r="G1440">
        <v>0</v>
      </c>
    </row>
    <row r="1441" spans="1:7" x14ac:dyDescent="0.35">
      <c r="A1441">
        <v>3145059</v>
      </c>
      <c r="B1441" t="str">
        <f>VLOOKUP(A1441,[1]SAEB!$A:$B,2,0)</f>
        <v>Nova Porteirinha</v>
      </c>
      <c r="C1441">
        <v>2022</v>
      </c>
      <c r="D1441">
        <v>197</v>
      </c>
      <c r="E1441">
        <v>80</v>
      </c>
      <c r="F1441">
        <v>137</v>
      </c>
      <c r="G1441">
        <v>0</v>
      </c>
    </row>
    <row r="1442" spans="1:7" x14ac:dyDescent="0.35">
      <c r="A1442">
        <v>3145356</v>
      </c>
      <c r="B1442" t="str">
        <f>VLOOKUP(A1442,[1]SAEB!$A:$B,2,0)</f>
        <v>Novo Oriente de Minas</v>
      </c>
      <c r="C1442">
        <v>2022</v>
      </c>
      <c r="D1442">
        <v>250</v>
      </c>
      <c r="E1442">
        <v>0</v>
      </c>
      <c r="F1442">
        <v>262</v>
      </c>
      <c r="G1442">
        <v>69</v>
      </c>
    </row>
    <row r="1443" spans="1:7" x14ac:dyDescent="0.35">
      <c r="A1443">
        <v>3145372</v>
      </c>
      <c r="B1443" t="str">
        <f>VLOOKUP(A1443,[1]SAEB!$A:$B,2,0)</f>
        <v>Novorizonte</v>
      </c>
      <c r="C1443">
        <v>2022</v>
      </c>
      <c r="D1443">
        <v>0</v>
      </c>
      <c r="E1443">
        <v>0</v>
      </c>
      <c r="F1443">
        <v>293</v>
      </c>
      <c r="G1443">
        <v>63</v>
      </c>
    </row>
    <row r="1444" spans="1:7" x14ac:dyDescent="0.35">
      <c r="A1444">
        <v>3145455</v>
      </c>
      <c r="B1444" t="str">
        <f>VLOOKUP(A1444,[1]SAEB!$A:$B,2,0)</f>
        <v>Olhos-d'Água</v>
      </c>
      <c r="C1444">
        <v>2022</v>
      </c>
      <c r="D1444">
        <v>327</v>
      </c>
      <c r="E1444">
        <v>0</v>
      </c>
      <c r="F1444">
        <v>70</v>
      </c>
      <c r="G1444">
        <v>0</v>
      </c>
    </row>
    <row r="1445" spans="1:7" x14ac:dyDescent="0.35">
      <c r="A1445">
        <v>3146305</v>
      </c>
      <c r="B1445" t="str">
        <f>VLOOKUP(A1445,[1]SAEB!$A:$B,2,0)</f>
        <v>Padre Paraíso</v>
      </c>
      <c r="C1445">
        <v>2022</v>
      </c>
      <c r="D1445">
        <v>406</v>
      </c>
      <c r="E1445">
        <v>0</v>
      </c>
      <c r="F1445">
        <v>306</v>
      </c>
      <c r="G1445">
        <v>340</v>
      </c>
    </row>
    <row r="1446" spans="1:7" x14ac:dyDescent="0.35">
      <c r="A1446">
        <v>3146552</v>
      </c>
      <c r="B1446" t="str">
        <f>VLOOKUP(A1446,[1]SAEB!$A:$B,2,0)</f>
        <v>Pai Pedro</v>
      </c>
      <c r="C1446">
        <v>2022</v>
      </c>
      <c r="D1446">
        <v>241</v>
      </c>
      <c r="E1446">
        <v>0</v>
      </c>
      <c r="F1446">
        <v>157</v>
      </c>
      <c r="G1446">
        <v>140</v>
      </c>
    </row>
    <row r="1447" spans="1:7" x14ac:dyDescent="0.35">
      <c r="A1447">
        <v>3146750</v>
      </c>
      <c r="B1447" t="str">
        <f>VLOOKUP(A1447,[1]SAEB!$A:$B,2,0)</f>
        <v>Palmópolis</v>
      </c>
      <c r="C1447">
        <v>2022</v>
      </c>
      <c r="D1447">
        <v>283</v>
      </c>
      <c r="E1447">
        <v>39</v>
      </c>
      <c r="F1447">
        <v>3</v>
      </c>
      <c r="G1447">
        <v>0</v>
      </c>
    </row>
    <row r="1448" spans="1:7" x14ac:dyDescent="0.35">
      <c r="A1448">
        <v>3147956</v>
      </c>
      <c r="B1448" t="str">
        <f>VLOOKUP(A1448,[1]SAEB!$A:$B,2,0)</f>
        <v>Patis</v>
      </c>
      <c r="C1448">
        <v>2022</v>
      </c>
      <c r="D1448">
        <v>169</v>
      </c>
      <c r="E1448">
        <v>145</v>
      </c>
      <c r="F1448">
        <v>47</v>
      </c>
      <c r="G1448">
        <v>73</v>
      </c>
    </row>
    <row r="1449" spans="1:7" x14ac:dyDescent="0.35">
      <c r="A1449">
        <v>3148608</v>
      </c>
      <c r="B1449" t="str">
        <f>VLOOKUP(A1449,[1]SAEB!$A:$B,2,0)</f>
        <v>Peçanha</v>
      </c>
      <c r="C1449">
        <v>2022</v>
      </c>
      <c r="D1449">
        <v>0</v>
      </c>
      <c r="E1449">
        <v>0</v>
      </c>
      <c r="F1449">
        <v>294</v>
      </c>
      <c r="G1449">
        <v>282</v>
      </c>
    </row>
    <row r="1450" spans="1:7" x14ac:dyDescent="0.35">
      <c r="A1450">
        <v>3148707</v>
      </c>
      <c r="B1450" t="str">
        <f>VLOOKUP(A1450,[1]SAEB!$A:$B,2,0)</f>
        <v>Pedra Azul</v>
      </c>
      <c r="C1450">
        <v>2022</v>
      </c>
      <c r="D1450">
        <v>1357</v>
      </c>
      <c r="E1450">
        <v>128</v>
      </c>
      <c r="F1450">
        <v>56</v>
      </c>
      <c r="G1450">
        <v>0</v>
      </c>
    </row>
    <row r="1451" spans="1:7" x14ac:dyDescent="0.35">
      <c r="A1451">
        <v>3149952</v>
      </c>
      <c r="B1451" t="str">
        <f>VLOOKUP(A1451,[1]SAEB!$A:$B,2,0)</f>
        <v>Periquito</v>
      </c>
      <c r="C1451">
        <v>2022</v>
      </c>
      <c r="D1451">
        <v>519</v>
      </c>
      <c r="E1451">
        <v>439</v>
      </c>
      <c r="F1451">
        <v>0</v>
      </c>
      <c r="G1451">
        <v>0</v>
      </c>
    </row>
    <row r="1452" spans="1:7" x14ac:dyDescent="0.35">
      <c r="A1452">
        <v>3150158</v>
      </c>
      <c r="B1452" t="str">
        <f>VLOOKUP(A1452,[1]SAEB!$A:$B,2,0)</f>
        <v>Piedade de Caratinga</v>
      </c>
      <c r="C1452">
        <v>2022</v>
      </c>
      <c r="D1452">
        <v>555</v>
      </c>
      <c r="E1452">
        <v>0</v>
      </c>
      <c r="F1452">
        <v>69</v>
      </c>
      <c r="G1452">
        <v>0</v>
      </c>
    </row>
    <row r="1453" spans="1:7" x14ac:dyDescent="0.35">
      <c r="A1453">
        <v>3150570</v>
      </c>
      <c r="B1453" t="str">
        <f>VLOOKUP(A1453,[1]SAEB!$A:$B,2,0)</f>
        <v>Pintópolis</v>
      </c>
      <c r="C1453">
        <v>2022</v>
      </c>
      <c r="D1453">
        <v>337</v>
      </c>
      <c r="E1453">
        <v>0</v>
      </c>
      <c r="F1453">
        <v>76</v>
      </c>
      <c r="G1453">
        <v>0</v>
      </c>
    </row>
    <row r="1454" spans="1:7" x14ac:dyDescent="0.35">
      <c r="A1454">
        <v>3151206</v>
      </c>
      <c r="B1454" t="str">
        <f>VLOOKUP(A1454,[1]SAEB!$A:$B,2,0)</f>
        <v>Pirapora</v>
      </c>
      <c r="C1454">
        <v>2022</v>
      </c>
      <c r="D1454">
        <v>2755</v>
      </c>
      <c r="E1454">
        <v>97</v>
      </c>
    </row>
    <row r="1455" spans="1:7" x14ac:dyDescent="0.35">
      <c r="A1455">
        <v>3152170</v>
      </c>
      <c r="B1455" t="str">
        <f>VLOOKUP(A1455,[1]SAEB!$A:$B,2,0)</f>
        <v>Ponto dos Volantes</v>
      </c>
      <c r="C1455">
        <v>2022</v>
      </c>
      <c r="D1455">
        <v>399</v>
      </c>
      <c r="E1455">
        <v>288</v>
      </c>
      <c r="F1455">
        <v>325</v>
      </c>
      <c r="G1455">
        <v>316</v>
      </c>
    </row>
    <row r="1456" spans="1:7" x14ac:dyDescent="0.35">
      <c r="A1456">
        <v>3152402</v>
      </c>
      <c r="B1456" t="str">
        <f>VLOOKUP(A1456,[1]SAEB!$A:$B,2,0)</f>
        <v>Poté</v>
      </c>
      <c r="C1456">
        <v>2022</v>
      </c>
      <c r="D1456">
        <v>477</v>
      </c>
      <c r="E1456">
        <v>279</v>
      </c>
      <c r="F1456">
        <v>65</v>
      </c>
      <c r="G1456">
        <v>0</v>
      </c>
    </row>
    <row r="1457" spans="1:7" x14ac:dyDescent="0.35">
      <c r="A1457">
        <v>3153301</v>
      </c>
      <c r="B1457" t="str">
        <f>VLOOKUP(A1457,[1]SAEB!$A:$B,2,0)</f>
        <v>Presidente Kubitschek</v>
      </c>
      <c r="C1457">
        <v>2022</v>
      </c>
      <c r="D1457">
        <v>238</v>
      </c>
      <c r="E1457">
        <v>0</v>
      </c>
    </row>
    <row r="1458" spans="1:7" x14ac:dyDescent="0.35">
      <c r="A1458">
        <v>3154309</v>
      </c>
      <c r="B1458" t="str">
        <f>VLOOKUP(A1458,[1]SAEB!$A:$B,2,0)</f>
        <v>Resplendor</v>
      </c>
      <c r="C1458">
        <v>2022</v>
      </c>
      <c r="D1458">
        <v>767</v>
      </c>
      <c r="E1458">
        <v>556</v>
      </c>
    </row>
    <row r="1459" spans="1:7" x14ac:dyDescent="0.35">
      <c r="A1459">
        <v>3155108</v>
      </c>
      <c r="B1459" t="str">
        <f>VLOOKUP(A1459,[1]SAEB!$A:$B,2,0)</f>
        <v>Rio do Prado</v>
      </c>
      <c r="C1459">
        <v>2022</v>
      </c>
      <c r="D1459">
        <v>0</v>
      </c>
      <c r="E1459">
        <v>0</v>
      </c>
      <c r="F1459">
        <v>108</v>
      </c>
      <c r="G1459">
        <v>118</v>
      </c>
    </row>
    <row r="1460" spans="1:7" x14ac:dyDescent="0.35">
      <c r="A1460">
        <v>3155603</v>
      </c>
      <c r="B1460" t="str">
        <f>VLOOKUP(A1460,[1]SAEB!$A:$B,2,0)</f>
        <v>Rio Pardo de Minas</v>
      </c>
      <c r="C1460">
        <v>2022</v>
      </c>
      <c r="D1460">
        <v>693</v>
      </c>
      <c r="E1460">
        <v>204</v>
      </c>
      <c r="F1460">
        <v>440</v>
      </c>
      <c r="G1460">
        <v>360</v>
      </c>
    </row>
    <row r="1461" spans="1:7" x14ac:dyDescent="0.35">
      <c r="A1461">
        <v>3156502</v>
      </c>
      <c r="B1461" t="str">
        <f>VLOOKUP(A1461,[1]SAEB!$A:$B,2,0)</f>
        <v>Rubelita</v>
      </c>
      <c r="C1461">
        <v>2022</v>
      </c>
      <c r="D1461">
        <v>233</v>
      </c>
      <c r="E1461">
        <v>0</v>
      </c>
      <c r="F1461">
        <v>103</v>
      </c>
      <c r="G1461">
        <v>0</v>
      </c>
    </row>
    <row r="1462" spans="1:7" x14ac:dyDescent="0.35">
      <c r="A1462">
        <v>3156601</v>
      </c>
      <c r="B1462" t="str">
        <f>VLOOKUP(A1462,[1]SAEB!$A:$B,2,0)</f>
        <v>Rubim</v>
      </c>
      <c r="C1462">
        <v>2022</v>
      </c>
      <c r="D1462">
        <v>423</v>
      </c>
      <c r="E1462">
        <v>417</v>
      </c>
      <c r="F1462">
        <v>80</v>
      </c>
      <c r="G1462">
        <v>0</v>
      </c>
    </row>
    <row r="1463" spans="1:7" x14ac:dyDescent="0.35">
      <c r="A1463">
        <v>3156809</v>
      </c>
      <c r="B1463" t="str">
        <f>VLOOKUP(A1463,[1]SAEB!$A:$B,2,0)</f>
        <v>Sabinópolis</v>
      </c>
      <c r="C1463">
        <v>2022</v>
      </c>
      <c r="D1463">
        <v>211</v>
      </c>
      <c r="E1463">
        <v>0</v>
      </c>
      <c r="F1463">
        <v>113</v>
      </c>
      <c r="G1463">
        <v>0</v>
      </c>
    </row>
    <row r="1464" spans="1:7" x14ac:dyDescent="0.35">
      <c r="A1464">
        <v>3157005</v>
      </c>
      <c r="B1464" t="str">
        <f>VLOOKUP(A1464,[1]SAEB!$A:$B,2,0)</f>
        <v>Salinas</v>
      </c>
      <c r="C1464">
        <v>2022</v>
      </c>
      <c r="D1464">
        <v>1889</v>
      </c>
      <c r="E1464">
        <v>0</v>
      </c>
      <c r="F1464">
        <v>160</v>
      </c>
      <c r="G1464">
        <v>74</v>
      </c>
    </row>
    <row r="1465" spans="1:7" x14ac:dyDescent="0.35">
      <c r="A1465">
        <v>3157104</v>
      </c>
      <c r="B1465" t="str">
        <f>VLOOKUP(A1465,[1]SAEB!$A:$B,2,0)</f>
        <v>Salto da Divisa</v>
      </c>
      <c r="C1465">
        <v>2022</v>
      </c>
      <c r="D1465">
        <v>402</v>
      </c>
      <c r="E1465">
        <v>0</v>
      </c>
      <c r="F1465">
        <v>22</v>
      </c>
      <c r="G1465">
        <v>0</v>
      </c>
    </row>
    <row r="1466" spans="1:7" x14ac:dyDescent="0.35">
      <c r="A1466">
        <v>3157252</v>
      </c>
      <c r="B1466" t="str">
        <f>VLOOKUP(A1466,[1]SAEB!$A:$B,2,0)</f>
        <v>Santa Bárbara do Leste</v>
      </c>
      <c r="C1466">
        <v>2022</v>
      </c>
      <c r="D1466">
        <v>321</v>
      </c>
      <c r="E1466">
        <v>90</v>
      </c>
      <c r="F1466">
        <v>180</v>
      </c>
      <c r="G1466">
        <v>90</v>
      </c>
    </row>
    <row r="1467" spans="1:7" x14ac:dyDescent="0.35">
      <c r="A1467">
        <v>3157377</v>
      </c>
      <c r="B1467" t="str">
        <f>VLOOKUP(A1467,[1]SAEB!$A:$B,2,0)</f>
        <v>Santa Cruz de Salinas</v>
      </c>
      <c r="C1467">
        <v>2022</v>
      </c>
      <c r="D1467">
        <v>152</v>
      </c>
      <c r="E1467">
        <v>0</v>
      </c>
      <c r="F1467">
        <v>99</v>
      </c>
      <c r="G1467">
        <v>29</v>
      </c>
    </row>
    <row r="1468" spans="1:7" x14ac:dyDescent="0.35">
      <c r="A1468">
        <v>3157500</v>
      </c>
      <c r="B1468" t="str">
        <f>VLOOKUP(A1468,[1]SAEB!$A:$B,2,0)</f>
        <v>Santa Efigênia de Minas</v>
      </c>
      <c r="C1468">
        <v>2022</v>
      </c>
      <c r="D1468">
        <v>245</v>
      </c>
      <c r="E1468">
        <v>0</v>
      </c>
      <c r="F1468">
        <v>41</v>
      </c>
      <c r="G1468">
        <v>0</v>
      </c>
    </row>
    <row r="1469" spans="1:7" x14ac:dyDescent="0.35">
      <c r="A1469">
        <v>3157658</v>
      </c>
      <c r="B1469" t="str">
        <f>VLOOKUP(A1469,[1]SAEB!$A:$B,2,0)</f>
        <v>Santa Helena de Minas</v>
      </c>
      <c r="C1469">
        <v>2022</v>
      </c>
      <c r="D1469">
        <v>164</v>
      </c>
      <c r="E1469">
        <v>0</v>
      </c>
      <c r="F1469">
        <v>35</v>
      </c>
      <c r="G1469">
        <v>46</v>
      </c>
    </row>
    <row r="1470" spans="1:7" x14ac:dyDescent="0.35">
      <c r="A1470">
        <v>3158201</v>
      </c>
      <c r="B1470" t="str">
        <f>VLOOKUP(A1470,[1]SAEB!$A:$B,2,0)</f>
        <v>Santa Maria do Suaçuí</v>
      </c>
      <c r="C1470">
        <v>2022</v>
      </c>
      <c r="D1470">
        <v>310</v>
      </c>
      <c r="E1470">
        <v>16</v>
      </c>
      <c r="F1470">
        <v>44</v>
      </c>
      <c r="G1470">
        <v>0</v>
      </c>
    </row>
    <row r="1471" spans="1:7" x14ac:dyDescent="0.35">
      <c r="A1471">
        <v>3159357</v>
      </c>
      <c r="B1471" t="str">
        <f>VLOOKUP(A1471,[1]SAEB!$A:$B,2,0)</f>
        <v>Santa Rita de Minas</v>
      </c>
      <c r="C1471">
        <v>2022</v>
      </c>
      <c r="D1471">
        <v>408</v>
      </c>
      <c r="E1471">
        <v>0</v>
      </c>
      <c r="F1471">
        <v>45</v>
      </c>
      <c r="G1471">
        <v>0</v>
      </c>
    </row>
    <row r="1472" spans="1:7" x14ac:dyDescent="0.35">
      <c r="A1472">
        <v>3159506</v>
      </c>
      <c r="B1472" t="str">
        <f>VLOOKUP(A1472,[1]SAEB!$A:$B,2,0)</f>
        <v>Santa Rita do Itueto</v>
      </c>
      <c r="C1472">
        <v>2022</v>
      </c>
      <c r="D1472">
        <v>133</v>
      </c>
      <c r="E1472">
        <v>0</v>
      </c>
      <c r="F1472">
        <v>169</v>
      </c>
      <c r="G1472">
        <v>95</v>
      </c>
    </row>
    <row r="1473" spans="1:7" x14ac:dyDescent="0.35">
      <c r="A1473">
        <v>3160454</v>
      </c>
      <c r="B1473" t="str">
        <f>VLOOKUP(A1473,[1]SAEB!$A:$B,2,0)</f>
        <v>Santo Antônio do Retiro</v>
      </c>
      <c r="C1473">
        <v>2022</v>
      </c>
      <c r="D1473">
        <v>298</v>
      </c>
      <c r="E1473">
        <v>220</v>
      </c>
      <c r="F1473">
        <v>113</v>
      </c>
      <c r="G1473">
        <v>149</v>
      </c>
    </row>
    <row r="1474" spans="1:7" x14ac:dyDescent="0.35">
      <c r="A1474">
        <v>3160603</v>
      </c>
      <c r="B1474" t="str">
        <f>VLOOKUP(A1474,[1]SAEB!$A:$B,2,0)</f>
        <v>Santo Hipólito</v>
      </c>
      <c r="C1474">
        <v>2022</v>
      </c>
      <c r="D1474">
        <v>155</v>
      </c>
      <c r="E1474">
        <v>0</v>
      </c>
      <c r="F1474">
        <v>6</v>
      </c>
      <c r="G1474">
        <v>0</v>
      </c>
    </row>
    <row r="1475" spans="1:7" x14ac:dyDescent="0.35">
      <c r="A1475">
        <v>3160959</v>
      </c>
      <c r="B1475" t="str">
        <f>VLOOKUP(A1475,[1]SAEB!$A:$B,2,0)</f>
        <v>São Domingos das Dores</v>
      </c>
      <c r="C1475">
        <v>2022</v>
      </c>
      <c r="D1475">
        <v>258</v>
      </c>
      <c r="E1475">
        <v>0</v>
      </c>
      <c r="F1475">
        <v>134</v>
      </c>
      <c r="G1475">
        <v>167</v>
      </c>
    </row>
    <row r="1476" spans="1:7" x14ac:dyDescent="0.35">
      <c r="A1476">
        <v>3161601</v>
      </c>
      <c r="B1476" t="str">
        <f>VLOOKUP(A1476,[1]SAEB!$A:$B,2,0)</f>
        <v>São Geraldo da Piedade</v>
      </c>
      <c r="C1476">
        <v>2022</v>
      </c>
      <c r="D1476">
        <v>81</v>
      </c>
      <c r="E1476">
        <v>0</v>
      </c>
      <c r="F1476">
        <v>124</v>
      </c>
      <c r="G1476">
        <v>56</v>
      </c>
    </row>
    <row r="1477" spans="1:7" x14ac:dyDescent="0.35">
      <c r="A1477">
        <v>3125507</v>
      </c>
      <c r="B1477" t="str">
        <f>VLOOKUP(A1477,[1]SAEB!$A:$B,2,0)</f>
        <v>São Gonçalo do Rio Preto</v>
      </c>
      <c r="C1477">
        <v>2022</v>
      </c>
      <c r="D1477">
        <v>162</v>
      </c>
      <c r="E1477">
        <v>0</v>
      </c>
    </row>
    <row r="1478" spans="1:7" x14ac:dyDescent="0.35">
      <c r="A1478">
        <v>3162252</v>
      </c>
      <c r="B1478" t="str">
        <f>VLOOKUP(A1478,[1]SAEB!$A:$B,2,0)</f>
        <v>São João da Lagoa</v>
      </c>
      <c r="C1478">
        <v>2022</v>
      </c>
      <c r="D1478">
        <v>229</v>
      </c>
      <c r="E1478">
        <v>0</v>
      </c>
      <c r="F1478">
        <v>51</v>
      </c>
      <c r="G1478">
        <v>62</v>
      </c>
    </row>
    <row r="1479" spans="1:7" x14ac:dyDescent="0.35">
      <c r="A1479">
        <v>3162401</v>
      </c>
      <c r="B1479" t="str">
        <f>VLOOKUP(A1479,[1]SAEB!$A:$B,2,0)</f>
        <v>São João da Ponte</v>
      </c>
      <c r="C1479">
        <v>2022</v>
      </c>
      <c r="D1479">
        <v>375</v>
      </c>
      <c r="E1479">
        <v>258</v>
      </c>
      <c r="F1479">
        <v>691</v>
      </c>
      <c r="G1479">
        <v>536</v>
      </c>
    </row>
    <row r="1480" spans="1:7" x14ac:dyDescent="0.35">
      <c r="A1480">
        <v>3162575</v>
      </c>
      <c r="B1480" t="str">
        <f>VLOOKUP(A1480,[1]SAEB!$A:$B,2,0)</f>
        <v>São João do Manteninha</v>
      </c>
      <c r="C1480">
        <v>2022</v>
      </c>
      <c r="D1480">
        <v>204</v>
      </c>
      <c r="E1480">
        <v>0</v>
      </c>
      <c r="F1480">
        <v>124</v>
      </c>
      <c r="G1480">
        <v>0</v>
      </c>
    </row>
    <row r="1481" spans="1:7" x14ac:dyDescent="0.35">
      <c r="A1481">
        <v>3162807</v>
      </c>
      <c r="B1481" t="str">
        <f>VLOOKUP(A1481,[1]SAEB!$A:$B,2,0)</f>
        <v>São João Evangelista</v>
      </c>
      <c r="C1481">
        <v>2022</v>
      </c>
      <c r="D1481">
        <v>732</v>
      </c>
      <c r="E1481">
        <v>0</v>
      </c>
      <c r="F1481">
        <v>85</v>
      </c>
      <c r="G1481">
        <v>52</v>
      </c>
    </row>
    <row r="1482" spans="1:7" x14ac:dyDescent="0.35">
      <c r="A1482">
        <v>3163508</v>
      </c>
      <c r="B1482" t="str">
        <f>VLOOKUP(A1482,[1]SAEB!$A:$B,2,0)</f>
        <v>São José do Jacuri</v>
      </c>
      <c r="C1482">
        <v>2022</v>
      </c>
      <c r="F1482">
        <v>366</v>
      </c>
      <c r="G1482">
        <v>143</v>
      </c>
    </row>
    <row r="1483" spans="1:7" x14ac:dyDescent="0.35">
      <c r="A1483">
        <v>3164100</v>
      </c>
      <c r="B1483" t="str">
        <f>VLOOKUP(A1483,[1]SAEB!$A:$B,2,0)</f>
        <v>São Pedro do Suaçuí</v>
      </c>
      <c r="C1483">
        <v>2022</v>
      </c>
      <c r="D1483">
        <v>217</v>
      </c>
      <c r="E1483">
        <v>0</v>
      </c>
      <c r="F1483">
        <v>49</v>
      </c>
      <c r="G1483">
        <v>0</v>
      </c>
    </row>
    <row r="1484" spans="1:7" x14ac:dyDescent="0.35">
      <c r="A1484">
        <v>3164472</v>
      </c>
      <c r="B1484" t="str">
        <f>VLOOKUP(A1484,[1]SAEB!$A:$B,2,0)</f>
        <v>São Sebastião do Anta</v>
      </c>
      <c r="C1484">
        <v>2022</v>
      </c>
      <c r="D1484">
        <v>403</v>
      </c>
      <c r="E1484">
        <v>289</v>
      </c>
    </row>
    <row r="1485" spans="1:7" x14ac:dyDescent="0.35">
      <c r="A1485">
        <v>3165503</v>
      </c>
      <c r="B1485" t="str">
        <f>VLOOKUP(A1485,[1]SAEB!$A:$B,2,0)</f>
        <v>Sardoá</v>
      </c>
      <c r="C1485">
        <v>2022</v>
      </c>
      <c r="D1485">
        <v>196</v>
      </c>
      <c r="E1485">
        <v>0</v>
      </c>
      <c r="F1485">
        <v>125</v>
      </c>
      <c r="G1485">
        <v>120</v>
      </c>
    </row>
    <row r="1486" spans="1:7" x14ac:dyDescent="0.35">
      <c r="A1486">
        <v>3165909</v>
      </c>
      <c r="B1486" t="str">
        <f>VLOOKUP(A1486,[1]SAEB!$A:$B,2,0)</f>
        <v>Senador Modestino Gonçalves</v>
      </c>
      <c r="C1486">
        <v>2022</v>
      </c>
      <c r="D1486">
        <v>180</v>
      </c>
      <c r="E1486">
        <v>0</v>
      </c>
      <c r="F1486">
        <v>60</v>
      </c>
      <c r="G1486">
        <v>0</v>
      </c>
    </row>
    <row r="1487" spans="1:7" x14ac:dyDescent="0.35">
      <c r="A1487">
        <v>3166105</v>
      </c>
      <c r="B1487" t="str">
        <f>VLOOKUP(A1487,[1]SAEB!$A:$B,2,0)</f>
        <v>Senhora do Porto</v>
      </c>
      <c r="C1487">
        <v>2022</v>
      </c>
      <c r="D1487">
        <v>193</v>
      </c>
      <c r="E1487">
        <v>0</v>
      </c>
      <c r="F1487">
        <v>15</v>
      </c>
      <c r="G1487">
        <v>0</v>
      </c>
    </row>
    <row r="1488" spans="1:7" x14ac:dyDescent="0.35">
      <c r="A1488">
        <v>3166709</v>
      </c>
      <c r="B1488" t="str">
        <f>VLOOKUP(A1488,[1]SAEB!$A:$B,2,0)</f>
        <v>Serra dos Aimorés</v>
      </c>
      <c r="C1488">
        <v>2022</v>
      </c>
      <c r="D1488">
        <v>232</v>
      </c>
      <c r="E1488">
        <v>0</v>
      </c>
      <c r="F1488">
        <v>91</v>
      </c>
      <c r="G1488">
        <v>0</v>
      </c>
    </row>
    <row r="1489" spans="1:7" x14ac:dyDescent="0.35">
      <c r="A1489">
        <v>3166956</v>
      </c>
      <c r="B1489" t="str">
        <f>VLOOKUP(A1489,[1]SAEB!$A:$B,2,0)</f>
        <v>Serranópolis de Minas</v>
      </c>
      <c r="C1489">
        <v>2022</v>
      </c>
      <c r="D1489">
        <v>119</v>
      </c>
      <c r="E1489">
        <v>0</v>
      </c>
      <c r="F1489">
        <v>126</v>
      </c>
      <c r="G1489">
        <v>96</v>
      </c>
    </row>
    <row r="1490" spans="1:7" x14ac:dyDescent="0.35">
      <c r="A1490">
        <v>3168002</v>
      </c>
      <c r="B1490" t="str">
        <f>VLOOKUP(A1490,[1]SAEB!$A:$B,2,0)</f>
        <v>Taiobeiras</v>
      </c>
      <c r="C1490">
        <v>2022</v>
      </c>
      <c r="D1490">
        <v>1748</v>
      </c>
      <c r="E1490">
        <v>163</v>
      </c>
      <c r="F1490">
        <v>107</v>
      </c>
      <c r="G1490">
        <v>98</v>
      </c>
    </row>
    <row r="1491" spans="1:7" x14ac:dyDescent="0.35">
      <c r="A1491">
        <v>3168051</v>
      </c>
      <c r="B1491" t="str">
        <f>VLOOKUP(A1491,[1]SAEB!$A:$B,2,0)</f>
        <v>Taparuba</v>
      </c>
      <c r="C1491">
        <v>2022</v>
      </c>
      <c r="D1491">
        <v>193</v>
      </c>
      <c r="E1491">
        <v>47</v>
      </c>
      <c r="F1491">
        <v>35</v>
      </c>
      <c r="G1491">
        <v>0</v>
      </c>
    </row>
    <row r="1492" spans="1:7" x14ac:dyDescent="0.35">
      <c r="A1492">
        <v>3168408</v>
      </c>
      <c r="B1492" t="str">
        <f>VLOOKUP(A1492,[1]SAEB!$A:$B,2,0)</f>
        <v>Tarumirim</v>
      </c>
      <c r="C1492">
        <v>2022</v>
      </c>
      <c r="D1492">
        <v>169</v>
      </c>
      <c r="E1492">
        <v>79</v>
      </c>
      <c r="F1492">
        <v>9</v>
      </c>
      <c r="G1492">
        <v>7</v>
      </c>
    </row>
    <row r="1493" spans="1:7" x14ac:dyDescent="0.35">
      <c r="A1493">
        <v>3168606</v>
      </c>
      <c r="B1493" t="str">
        <f>VLOOKUP(A1493,[1]SAEB!$A:$B,2,0)</f>
        <v>Teófilo Otoni</v>
      </c>
      <c r="C1493">
        <v>2022</v>
      </c>
      <c r="D1493">
        <v>3146</v>
      </c>
      <c r="E1493">
        <v>1815</v>
      </c>
      <c r="F1493">
        <v>648</v>
      </c>
      <c r="G1493">
        <v>194</v>
      </c>
    </row>
    <row r="1494" spans="1:7" x14ac:dyDescent="0.35">
      <c r="A1494">
        <v>3169505</v>
      </c>
      <c r="B1494" t="str">
        <f>VLOOKUP(A1494,[1]SAEB!$A:$B,2,0)</f>
        <v>Tumiritinga</v>
      </c>
      <c r="C1494">
        <v>2022</v>
      </c>
      <c r="D1494">
        <v>376</v>
      </c>
      <c r="E1494">
        <v>0</v>
      </c>
      <c r="F1494">
        <v>11</v>
      </c>
      <c r="G1494">
        <v>0</v>
      </c>
    </row>
    <row r="1495" spans="1:7" x14ac:dyDescent="0.35">
      <c r="A1495">
        <v>3169703</v>
      </c>
      <c r="B1495" t="str">
        <f>VLOOKUP(A1495,[1]SAEB!$A:$B,2,0)</f>
        <v>Turmalina</v>
      </c>
      <c r="C1495">
        <v>2022</v>
      </c>
      <c r="D1495">
        <v>351</v>
      </c>
      <c r="E1495">
        <v>0</v>
      </c>
      <c r="F1495">
        <v>159</v>
      </c>
      <c r="G1495">
        <v>140</v>
      </c>
    </row>
    <row r="1496" spans="1:7" x14ac:dyDescent="0.35">
      <c r="A1496">
        <v>3170057</v>
      </c>
      <c r="B1496" t="str">
        <f>VLOOKUP(A1496,[1]SAEB!$A:$B,2,0)</f>
        <v>Ubaporanga</v>
      </c>
      <c r="C1496">
        <v>2022</v>
      </c>
      <c r="D1496">
        <v>392</v>
      </c>
      <c r="E1496">
        <v>0</v>
      </c>
      <c r="F1496">
        <v>72</v>
      </c>
      <c r="G1496">
        <v>0</v>
      </c>
    </row>
    <row r="1497" spans="1:7" x14ac:dyDescent="0.35">
      <c r="A1497">
        <v>3170305</v>
      </c>
      <c r="B1497" t="str">
        <f>VLOOKUP(A1497,[1]SAEB!$A:$B,2,0)</f>
        <v>Umburatiba</v>
      </c>
      <c r="C1497">
        <v>2022</v>
      </c>
      <c r="D1497">
        <v>123</v>
      </c>
      <c r="E1497">
        <v>0</v>
      </c>
      <c r="F1497">
        <v>57</v>
      </c>
      <c r="G1497">
        <v>70</v>
      </c>
    </row>
    <row r="1498" spans="1:7" x14ac:dyDescent="0.35">
      <c r="A1498">
        <v>3170479</v>
      </c>
      <c r="B1498" t="str">
        <f>VLOOKUP(A1498,[1]SAEB!$A:$B,2,0)</f>
        <v>Uruana de Minas</v>
      </c>
      <c r="C1498">
        <v>2022</v>
      </c>
      <c r="D1498">
        <v>258</v>
      </c>
      <c r="E1498">
        <v>233</v>
      </c>
    </row>
    <row r="1499" spans="1:7" x14ac:dyDescent="0.35">
      <c r="A1499">
        <v>3170529</v>
      </c>
      <c r="B1499" t="str">
        <f>VLOOKUP(A1499,[1]SAEB!$A:$B,2,0)</f>
        <v>Urucuia</v>
      </c>
      <c r="C1499">
        <v>2022</v>
      </c>
      <c r="D1499">
        <v>473</v>
      </c>
      <c r="E1499">
        <v>413</v>
      </c>
      <c r="F1499">
        <v>192</v>
      </c>
      <c r="G1499">
        <v>188</v>
      </c>
    </row>
    <row r="1500" spans="1:7" x14ac:dyDescent="0.35">
      <c r="A1500">
        <v>3170651</v>
      </c>
      <c r="B1500" t="str">
        <f>VLOOKUP(A1500,[1]SAEB!$A:$B,2,0)</f>
        <v>Vargem Grande do Rio Pardo</v>
      </c>
      <c r="C1500">
        <v>2022</v>
      </c>
      <c r="D1500">
        <v>219</v>
      </c>
      <c r="E1500">
        <v>0</v>
      </c>
      <c r="F1500">
        <v>56</v>
      </c>
      <c r="G1500">
        <v>0</v>
      </c>
    </row>
    <row r="1501" spans="1:7" x14ac:dyDescent="0.35">
      <c r="A1501">
        <v>3170800</v>
      </c>
      <c r="B1501" t="str">
        <f>VLOOKUP(A1501,[1]SAEB!$A:$B,2,0)</f>
        <v>Várzea da Palma</v>
      </c>
      <c r="C1501">
        <v>2022</v>
      </c>
      <c r="D1501">
        <v>1821</v>
      </c>
      <c r="E1501">
        <v>0</v>
      </c>
      <c r="F1501">
        <v>140</v>
      </c>
      <c r="G1501">
        <v>102</v>
      </c>
    </row>
    <row r="1502" spans="1:7" x14ac:dyDescent="0.35">
      <c r="A1502">
        <v>3171071</v>
      </c>
      <c r="B1502" t="str">
        <f>VLOOKUP(A1502,[1]SAEB!$A:$B,2,0)</f>
        <v>Veredinha</v>
      </c>
      <c r="C1502">
        <v>2022</v>
      </c>
      <c r="D1502">
        <v>300</v>
      </c>
      <c r="E1502">
        <v>0</v>
      </c>
      <c r="F1502">
        <v>9</v>
      </c>
      <c r="G1502">
        <v>0</v>
      </c>
    </row>
    <row r="1503" spans="1:7" x14ac:dyDescent="0.35">
      <c r="A1503">
        <v>3171600</v>
      </c>
      <c r="B1503" t="str">
        <f>VLOOKUP(A1503,[1]SAEB!$A:$B,2,0)</f>
        <v>Virgem da Lapa</v>
      </c>
      <c r="C1503">
        <v>2022</v>
      </c>
      <c r="D1503">
        <v>367</v>
      </c>
      <c r="E1503">
        <v>0</v>
      </c>
      <c r="F1503">
        <v>73</v>
      </c>
      <c r="G1503">
        <v>0</v>
      </c>
    </row>
    <row r="1504" spans="1:7" x14ac:dyDescent="0.35">
      <c r="A1504">
        <v>3171808</v>
      </c>
      <c r="B1504" t="str">
        <f>VLOOKUP(A1504,[1]SAEB!$A:$B,2,0)</f>
        <v>Virginópolis</v>
      </c>
      <c r="C1504">
        <v>2022</v>
      </c>
      <c r="D1504">
        <v>512</v>
      </c>
      <c r="E1504">
        <v>0</v>
      </c>
      <c r="F1504">
        <v>137</v>
      </c>
      <c r="G1504">
        <v>0</v>
      </c>
    </row>
    <row r="1505" spans="1:7" x14ac:dyDescent="0.35">
      <c r="A1505">
        <v>3171907</v>
      </c>
      <c r="B1505" t="str">
        <f>VLOOKUP(A1505,[1]SAEB!$A:$B,2,0)</f>
        <v>Virgolândia</v>
      </c>
      <c r="C1505">
        <v>2022</v>
      </c>
      <c r="D1505">
        <v>253</v>
      </c>
      <c r="E1505">
        <v>0</v>
      </c>
    </row>
    <row r="1506" spans="1:7" x14ac:dyDescent="0.35">
      <c r="A1506">
        <v>3101003</v>
      </c>
      <c r="B1506" t="str">
        <f>VLOOKUP(A1506,[1]SAEB!$A:$B,2,0)</f>
        <v>Águas Vermelhas</v>
      </c>
      <c r="C1506">
        <v>2023</v>
      </c>
      <c r="D1506">
        <v>685</v>
      </c>
      <c r="E1506">
        <v>0</v>
      </c>
      <c r="F1506">
        <v>107</v>
      </c>
      <c r="G1506">
        <v>0</v>
      </c>
    </row>
    <row r="1507" spans="1:7" x14ac:dyDescent="0.35">
      <c r="A1507">
        <v>3101102</v>
      </c>
      <c r="B1507" t="str">
        <f>VLOOKUP(A1507,[1]SAEB!$A:$B,2,0)</f>
        <v>Aimorés</v>
      </c>
      <c r="C1507">
        <v>2023</v>
      </c>
      <c r="D1507">
        <v>623</v>
      </c>
      <c r="E1507">
        <v>417</v>
      </c>
      <c r="F1507">
        <v>50</v>
      </c>
      <c r="G1507">
        <v>0</v>
      </c>
    </row>
    <row r="1508" spans="1:7" x14ac:dyDescent="0.35">
      <c r="A1508">
        <v>3101706</v>
      </c>
      <c r="B1508" t="str">
        <f>VLOOKUP(A1508,[1]SAEB!$A:$B,2,0)</f>
        <v>Almenara</v>
      </c>
      <c r="C1508">
        <v>2023</v>
      </c>
      <c r="D1508">
        <v>2072</v>
      </c>
      <c r="E1508">
        <v>504</v>
      </c>
      <c r="F1508">
        <v>301</v>
      </c>
      <c r="G1508">
        <v>164</v>
      </c>
    </row>
    <row r="1509" spans="1:7" x14ac:dyDescent="0.35">
      <c r="A1509">
        <v>3101805</v>
      </c>
      <c r="B1509" t="str">
        <f>VLOOKUP(A1509,[1]SAEB!$A:$B,2,0)</f>
        <v>Alpercata</v>
      </c>
      <c r="C1509">
        <v>2023</v>
      </c>
      <c r="D1509">
        <v>340</v>
      </c>
      <c r="E1509">
        <v>152</v>
      </c>
      <c r="F1509">
        <v>63</v>
      </c>
      <c r="G1509">
        <v>0</v>
      </c>
    </row>
    <row r="1510" spans="1:7" x14ac:dyDescent="0.35">
      <c r="A1510">
        <v>3102852</v>
      </c>
      <c r="B1510" t="str">
        <f>VLOOKUP(A1510,[1]SAEB!$A:$B,2,0)</f>
        <v>Angelândia</v>
      </c>
      <c r="C1510">
        <v>2023</v>
      </c>
      <c r="D1510">
        <v>526</v>
      </c>
      <c r="E1510">
        <v>0</v>
      </c>
      <c r="F1510">
        <v>31</v>
      </c>
      <c r="G1510">
        <v>0</v>
      </c>
    </row>
    <row r="1511" spans="1:7" x14ac:dyDescent="0.35">
      <c r="A1511">
        <v>3103405</v>
      </c>
      <c r="B1511" t="str">
        <f>VLOOKUP(A1511,[1]SAEB!$A:$B,2,0)</f>
        <v>Araçuaí</v>
      </c>
      <c r="C1511">
        <v>2023</v>
      </c>
      <c r="D1511">
        <v>378</v>
      </c>
      <c r="E1511">
        <v>0</v>
      </c>
      <c r="F1511">
        <v>281</v>
      </c>
      <c r="G1511">
        <v>227</v>
      </c>
    </row>
    <row r="1512" spans="1:7" x14ac:dyDescent="0.35">
      <c r="A1512">
        <v>3104452</v>
      </c>
      <c r="B1512" t="str">
        <f>VLOOKUP(A1512,[1]SAEB!$A:$B,2,0)</f>
        <v>Aricanduva</v>
      </c>
      <c r="C1512">
        <v>2023</v>
      </c>
      <c r="D1512">
        <v>191</v>
      </c>
      <c r="E1512">
        <v>0</v>
      </c>
      <c r="F1512">
        <v>23</v>
      </c>
      <c r="G1512">
        <v>0</v>
      </c>
    </row>
    <row r="1513" spans="1:7" x14ac:dyDescent="0.35">
      <c r="A1513">
        <v>3104502</v>
      </c>
      <c r="B1513" t="str">
        <f>VLOOKUP(A1513,[1]SAEB!$A:$B,2,0)</f>
        <v>Arinos</v>
      </c>
      <c r="C1513">
        <v>2023</v>
      </c>
      <c r="D1513">
        <v>370</v>
      </c>
      <c r="E1513">
        <v>93</v>
      </c>
      <c r="F1513">
        <v>269</v>
      </c>
      <c r="G1513">
        <v>170</v>
      </c>
    </row>
    <row r="1514" spans="1:7" x14ac:dyDescent="0.35">
      <c r="A1514">
        <v>3104700</v>
      </c>
      <c r="B1514" t="str">
        <f>VLOOKUP(A1514,[1]SAEB!$A:$B,2,0)</f>
        <v>Ataléia</v>
      </c>
      <c r="C1514">
        <v>2023</v>
      </c>
      <c r="D1514">
        <v>173</v>
      </c>
      <c r="E1514">
        <v>50</v>
      </c>
      <c r="F1514">
        <v>327</v>
      </c>
      <c r="G1514">
        <v>0</v>
      </c>
    </row>
    <row r="1515" spans="1:7" x14ac:dyDescent="0.35">
      <c r="A1515">
        <v>3105202</v>
      </c>
      <c r="B1515" t="str">
        <f>VLOOKUP(A1515,[1]SAEB!$A:$B,2,0)</f>
        <v>Bandeira</v>
      </c>
      <c r="C1515">
        <v>2023</v>
      </c>
      <c r="D1515">
        <v>130</v>
      </c>
      <c r="E1515">
        <v>0</v>
      </c>
      <c r="F1515">
        <v>35</v>
      </c>
      <c r="G1515">
        <v>42</v>
      </c>
    </row>
    <row r="1516" spans="1:7" x14ac:dyDescent="0.35">
      <c r="A1516">
        <v>3106655</v>
      </c>
      <c r="B1516" t="str">
        <f>VLOOKUP(A1516,[1]SAEB!$A:$B,2,0)</f>
        <v>Berizal</v>
      </c>
      <c r="C1516">
        <v>2023</v>
      </c>
      <c r="D1516">
        <v>193</v>
      </c>
      <c r="E1516">
        <v>0</v>
      </c>
      <c r="F1516">
        <v>68</v>
      </c>
      <c r="G1516">
        <v>0</v>
      </c>
    </row>
    <row r="1517" spans="1:7" x14ac:dyDescent="0.35">
      <c r="A1517">
        <v>3107307</v>
      </c>
      <c r="B1517" t="str">
        <f>VLOOKUP(A1517,[1]SAEB!$A:$B,2,0)</f>
        <v>Bocaiúva</v>
      </c>
      <c r="C1517">
        <v>2023</v>
      </c>
      <c r="D1517">
        <v>399</v>
      </c>
      <c r="E1517">
        <v>273</v>
      </c>
      <c r="F1517">
        <v>256</v>
      </c>
      <c r="G1517">
        <v>169</v>
      </c>
    </row>
    <row r="1518" spans="1:7" x14ac:dyDescent="0.35">
      <c r="A1518">
        <v>3108206</v>
      </c>
      <c r="B1518" t="str">
        <f>VLOOKUP(A1518,[1]SAEB!$A:$B,2,0)</f>
        <v>Bonfinópolis de Minas</v>
      </c>
      <c r="C1518">
        <v>2023</v>
      </c>
      <c r="D1518">
        <v>223</v>
      </c>
      <c r="E1518">
        <v>184</v>
      </c>
      <c r="F1518">
        <v>30</v>
      </c>
      <c r="G1518">
        <v>0</v>
      </c>
    </row>
    <row r="1519" spans="1:7" x14ac:dyDescent="0.35">
      <c r="A1519">
        <v>3108602</v>
      </c>
      <c r="B1519" t="str">
        <f>VLOOKUP(A1519,[1]SAEB!$A:$B,2,0)</f>
        <v>Brasília de Minas</v>
      </c>
      <c r="C1519">
        <v>2023</v>
      </c>
      <c r="D1519">
        <v>209</v>
      </c>
      <c r="E1519">
        <v>121</v>
      </c>
      <c r="F1519">
        <v>196</v>
      </c>
      <c r="G1519">
        <v>94</v>
      </c>
    </row>
    <row r="1520" spans="1:7" x14ac:dyDescent="0.35">
      <c r="A1520">
        <v>3109204</v>
      </c>
      <c r="B1520" t="str">
        <f>VLOOKUP(A1520,[1]SAEB!$A:$B,2,0)</f>
        <v>Buenópolis</v>
      </c>
      <c r="C1520">
        <v>2023</v>
      </c>
      <c r="D1520">
        <v>539</v>
      </c>
      <c r="E1520">
        <v>0</v>
      </c>
      <c r="F1520">
        <v>27</v>
      </c>
      <c r="G1520">
        <v>0</v>
      </c>
    </row>
    <row r="1521" spans="1:7" x14ac:dyDescent="0.35">
      <c r="A1521">
        <v>3109402</v>
      </c>
      <c r="B1521" t="str">
        <f>VLOOKUP(A1521,[1]SAEB!$A:$B,2,0)</f>
        <v>Buritizeiro</v>
      </c>
      <c r="C1521">
        <v>2023</v>
      </c>
      <c r="D1521">
        <v>1466</v>
      </c>
      <c r="E1521">
        <v>0</v>
      </c>
      <c r="F1521">
        <v>154</v>
      </c>
      <c r="G1521">
        <v>0</v>
      </c>
    </row>
    <row r="1522" spans="1:7" x14ac:dyDescent="0.35">
      <c r="A1522">
        <v>3102704</v>
      </c>
      <c r="B1522" t="str">
        <f>VLOOKUP(A1522,[1]SAEB!$A:$B,2,0)</f>
        <v>Cachoeira de Pajeú</v>
      </c>
      <c r="C1522">
        <v>2023</v>
      </c>
      <c r="D1522">
        <v>187</v>
      </c>
      <c r="E1522">
        <v>0</v>
      </c>
      <c r="F1522">
        <v>250</v>
      </c>
      <c r="G1522">
        <v>69</v>
      </c>
    </row>
    <row r="1523" spans="1:7" x14ac:dyDescent="0.35">
      <c r="A1523">
        <v>3110806</v>
      </c>
      <c r="B1523" t="str">
        <f>VLOOKUP(A1523,[1]SAEB!$A:$B,2,0)</f>
        <v>Campanário</v>
      </c>
      <c r="C1523">
        <v>2023</v>
      </c>
      <c r="D1523">
        <v>198</v>
      </c>
      <c r="E1523">
        <v>0</v>
      </c>
    </row>
    <row r="1524" spans="1:7" x14ac:dyDescent="0.35">
      <c r="A1524">
        <v>3111150</v>
      </c>
      <c r="B1524" t="str">
        <f>VLOOKUP(A1524,[1]SAEB!$A:$B,2,0)</f>
        <v>Campo Azul</v>
      </c>
      <c r="C1524">
        <v>2023</v>
      </c>
      <c r="D1524">
        <v>116</v>
      </c>
      <c r="E1524">
        <v>0</v>
      </c>
      <c r="F1524">
        <v>104</v>
      </c>
      <c r="G1524">
        <v>42</v>
      </c>
    </row>
    <row r="1525" spans="1:7" x14ac:dyDescent="0.35">
      <c r="A1525">
        <v>3112059</v>
      </c>
      <c r="B1525" t="str">
        <f>VLOOKUP(A1525,[1]SAEB!$A:$B,2,0)</f>
        <v>Cantagalo</v>
      </c>
      <c r="C1525">
        <v>2023</v>
      </c>
      <c r="D1525">
        <v>222</v>
      </c>
      <c r="E1525">
        <v>0</v>
      </c>
      <c r="F1525">
        <v>50</v>
      </c>
      <c r="G1525">
        <v>0</v>
      </c>
    </row>
    <row r="1526" spans="1:7" x14ac:dyDescent="0.35">
      <c r="A1526">
        <v>3112307</v>
      </c>
      <c r="B1526" t="str">
        <f>VLOOKUP(A1526,[1]SAEB!$A:$B,2,0)</f>
        <v>Capelinha</v>
      </c>
      <c r="C1526">
        <v>2023</v>
      </c>
      <c r="D1526">
        <v>768</v>
      </c>
      <c r="E1526">
        <v>0</v>
      </c>
      <c r="F1526">
        <v>303</v>
      </c>
      <c r="G1526">
        <v>0</v>
      </c>
    </row>
    <row r="1527" spans="1:7" x14ac:dyDescent="0.35">
      <c r="A1527">
        <v>3112703</v>
      </c>
      <c r="B1527" t="str">
        <f>VLOOKUP(A1527,[1]SAEB!$A:$B,2,0)</f>
        <v>Capitão Enéas</v>
      </c>
      <c r="C1527">
        <v>2023</v>
      </c>
      <c r="D1527">
        <v>691</v>
      </c>
      <c r="E1527">
        <v>201</v>
      </c>
      <c r="F1527">
        <v>200</v>
      </c>
      <c r="G1527">
        <v>30</v>
      </c>
    </row>
    <row r="1528" spans="1:7" x14ac:dyDescent="0.35">
      <c r="A1528">
        <v>3113008</v>
      </c>
      <c r="B1528" t="str">
        <f>VLOOKUP(A1528,[1]SAEB!$A:$B,2,0)</f>
        <v>Caraí</v>
      </c>
      <c r="C1528">
        <v>2023</v>
      </c>
      <c r="D1528">
        <v>52</v>
      </c>
      <c r="E1528">
        <v>140</v>
      </c>
      <c r="F1528">
        <v>477</v>
      </c>
      <c r="G1528">
        <v>289</v>
      </c>
    </row>
    <row r="1529" spans="1:7" x14ac:dyDescent="0.35">
      <c r="A1529">
        <v>3113503</v>
      </c>
      <c r="B1529" t="str">
        <f>VLOOKUP(A1529,[1]SAEB!$A:$B,2,0)</f>
        <v>Carbonita</v>
      </c>
      <c r="C1529">
        <v>2023</v>
      </c>
      <c r="D1529">
        <v>486</v>
      </c>
      <c r="E1529">
        <v>0</v>
      </c>
      <c r="F1529">
        <v>48</v>
      </c>
      <c r="G1529">
        <v>23</v>
      </c>
    </row>
    <row r="1530" spans="1:7" x14ac:dyDescent="0.35">
      <c r="A1530">
        <v>3113701</v>
      </c>
      <c r="B1530" t="str">
        <f>VLOOKUP(A1530,[1]SAEB!$A:$B,2,0)</f>
        <v>Carlos Chagas</v>
      </c>
      <c r="C1530">
        <v>2023</v>
      </c>
      <c r="D1530">
        <v>786</v>
      </c>
      <c r="E1530">
        <v>202</v>
      </c>
      <c r="F1530">
        <v>222</v>
      </c>
      <c r="G1530">
        <v>145</v>
      </c>
    </row>
    <row r="1531" spans="1:7" x14ac:dyDescent="0.35">
      <c r="A1531">
        <v>3113800</v>
      </c>
      <c r="B1531" t="str">
        <f>VLOOKUP(A1531,[1]SAEB!$A:$B,2,0)</f>
        <v>Carmésia</v>
      </c>
      <c r="C1531">
        <v>2023</v>
      </c>
      <c r="D1531">
        <v>135</v>
      </c>
      <c r="E1531">
        <v>137</v>
      </c>
    </row>
    <row r="1532" spans="1:7" x14ac:dyDescent="0.35">
      <c r="A1532">
        <v>3115458</v>
      </c>
      <c r="B1532" t="str">
        <f>VLOOKUP(A1532,[1]SAEB!$A:$B,2,0)</f>
        <v>Catuji</v>
      </c>
      <c r="C1532">
        <v>2023</v>
      </c>
      <c r="D1532">
        <v>237</v>
      </c>
      <c r="E1532">
        <v>0</v>
      </c>
      <c r="F1532">
        <v>250</v>
      </c>
      <c r="G1532">
        <v>0</v>
      </c>
    </row>
    <row r="1533" spans="1:7" x14ac:dyDescent="0.35">
      <c r="A1533">
        <v>3115474</v>
      </c>
      <c r="B1533" t="str">
        <f>VLOOKUP(A1533,[1]SAEB!$A:$B,2,0)</f>
        <v>Catuti</v>
      </c>
      <c r="C1533">
        <v>2023</v>
      </c>
      <c r="D1533">
        <v>211</v>
      </c>
      <c r="E1533">
        <v>0</v>
      </c>
      <c r="F1533">
        <v>67</v>
      </c>
      <c r="G1533">
        <v>64</v>
      </c>
    </row>
    <row r="1534" spans="1:7" x14ac:dyDescent="0.35">
      <c r="A1534">
        <v>3116100</v>
      </c>
      <c r="B1534" t="str">
        <f>VLOOKUP(A1534,[1]SAEB!$A:$B,2,0)</f>
        <v>Chapada do Norte</v>
      </c>
      <c r="C1534">
        <v>2023</v>
      </c>
      <c r="D1534">
        <v>288</v>
      </c>
      <c r="E1534">
        <v>0</v>
      </c>
      <c r="F1534">
        <v>261</v>
      </c>
      <c r="G1534">
        <v>0</v>
      </c>
    </row>
    <row r="1535" spans="1:7" x14ac:dyDescent="0.35">
      <c r="A1535">
        <v>3116159</v>
      </c>
      <c r="B1535" t="str">
        <f>VLOOKUP(A1535,[1]SAEB!$A:$B,2,0)</f>
        <v>Chapada Gaúcha</v>
      </c>
      <c r="C1535">
        <v>2023</v>
      </c>
      <c r="D1535">
        <v>621</v>
      </c>
      <c r="E1535">
        <v>116</v>
      </c>
      <c r="F1535">
        <v>265</v>
      </c>
      <c r="G1535">
        <v>214</v>
      </c>
    </row>
    <row r="1536" spans="1:7" x14ac:dyDescent="0.35">
      <c r="A1536">
        <v>3116506</v>
      </c>
      <c r="B1536" t="str">
        <f>VLOOKUP(A1536,[1]SAEB!$A:$B,2,0)</f>
        <v>Claro dos Poções</v>
      </c>
      <c r="C1536">
        <v>2023</v>
      </c>
      <c r="D1536">
        <v>396</v>
      </c>
      <c r="E1536">
        <v>0</v>
      </c>
      <c r="F1536">
        <v>12</v>
      </c>
      <c r="G1536">
        <v>0</v>
      </c>
    </row>
    <row r="1537" spans="1:7" x14ac:dyDescent="0.35">
      <c r="A1537">
        <v>3116803</v>
      </c>
      <c r="B1537" t="str">
        <f>VLOOKUP(A1537,[1]SAEB!$A:$B,2,0)</f>
        <v>Coluna</v>
      </c>
      <c r="C1537">
        <v>2023</v>
      </c>
      <c r="D1537">
        <v>210</v>
      </c>
      <c r="E1537">
        <v>0</v>
      </c>
      <c r="F1537">
        <v>133</v>
      </c>
      <c r="G1537">
        <v>0</v>
      </c>
    </row>
    <row r="1538" spans="1:7" x14ac:dyDescent="0.35">
      <c r="A1538">
        <v>3117009</v>
      </c>
      <c r="B1538" t="str">
        <f>VLOOKUP(A1538,[1]SAEB!$A:$B,2,0)</f>
        <v>Comercinho</v>
      </c>
      <c r="C1538">
        <v>2023</v>
      </c>
      <c r="D1538">
        <v>190</v>
      </c>
      <c r="E1538">
        <v>0</v>
      </c>
      <c r="F1538">
        <v>165</v>
      </c>
      <c r="G1538">
        <v>73</v>
      </c>
    </row>
    <row r="1539" spans="1:7" x14ac:dyDescent="0.35">
      <c r="A1539">
        <v>3118403</v>
      </c>
      <c r="B1539" t="str">
        <f>VLOOKUP(A1539,[1]SAEB!$A:$B,2,0)</f>
        <v>Conselheiro Pena</v>
      </c>
      <c r="C1539">
        <v>2023</v>
      </c>
      <c r="D1539">
        <v>849</v>
      </c>
      <c r="E1539">
        <v>87</v>
      </c>
      <c r="F1539">
        <v>93</v>
      </c>
      <c r="G1539">
        <v>49</v>
      </c>
    </row>
    <row r="1540" spans="1:7" x14ac:dyDescent="0.35">
      <c r="A1540">
        <v>3119104</v>
      </c>
      <c r="B1540" t="str">
        <f>VLOOKUP(A1540,[1]SAEB!$A:$B,2,0)</f>
        <v>Corinto</v>
      </c>
      <c r="C1540">
        <v>2023</v>
      </c>
      <c r="D1540">
        <v>1200</v>
      </c>
      <c r="E1540">
        <v>356</v>
      </c>
      <c r="F1540">
        <v>17</v>
      </c>
      <c r="G1540">
        <v>0</v>
      </c>
    </row>
    <row r="1541" spans="1:7" x14ac:dyDescent="0.35">
      <c r="A1541">
        <v>3119203</v>
      </c>
      <c r="B1541" t="str">
        <f>VLOOKUP(A1541,[1]SAEB!$A:$B,2,0)</f>
        <v>Coroaci</v>
      </c>
      <c r="C1541">
        <v>2023</v>
      </c>
      <c r="D1541">
        <v>330</v>
      </c>
      <c r="E1541">
        <v>43</v>
      </c>
      <c r="F1541">
        <v>113</v>
      </c>
      <c r="G1541">
        <v>92</v>
      </c>
    </row>
    <row r="1542" spans="1:7" x14ac:dyDescent="0.35">
      <c r="A1542">
        <v>3119500</v>
      </c>
      <c r="B1542" t="str">
        <f>VLOOKUP(A1542,[1]SAEB!$A:$B,2,0)</f>
        <v>Coronel Murta</v>
      </c>
      <c r="C1542">
        <v>2023</v>
      </c>
      <c r="D1542">
        <v>441</v>
      </c>
      <c r="E1542">
        <v>300</v>
      </c>
      <c r="F1542">
        <v>32</v>
      </c>
      <c r="G1542">
        <v>0</v>
      </c>
    </row>
    <row r="1543" spans="1:7" x14ac:dyDescent="0.35">
      <c r="A1543">
        <v>3120151</v>
      </c>
      <c r="B1543" t="str">
        <f>VLOOKUP(A1543,[1]SAEB!$A:$B,2,0)</f>
        <v>Crisólita</v>
      </c>
      <c r="C1543">
        <v>2023</v>
      </c>
      <c r="D1543">
        <v>337</v>
      </c>
      <c r="E1543">
        <v>119</v>
      </c>
    </row>
    <row r="1544" spans="1:7" x14ac:dyDescent="0.35">
      <c r="A1544">
        <v>3120870</v>
      </c>
      <c r="B1544" t="str">
        <f>VLOOKUP(A1544,[1]SAEB!$A:$B,2,0)</f>
        <v>Curral de Dentro</v>
      </c>
      <c r="C1544">
        <v>2023</v>
      </c>
      <c r="D1544">
        <v>405</v>
      </c>
      <c r="E1544">
        <v>0</v>
      </c>
      <c r="F1544">
        <v>148</v>
      </c>
      <c r="G1544">
        <v>0</v>
      </c>
    </row>
    <row r="1545" spans="1:7" x14ac:dyDescent="0.35">
      <c r="A1545">
        <v>3120904</v>
      </c>
      <c r="B1545" t="str">
        <f>VLOOKUP(A1545,[1]SAEB!$A:$B,2,0)</f>
        <v>Curvelo</v>
      </c>
      <c r="C1545">
        <v>2023</v>
      </c>
      <c r="D1545">
        <v>3863</v>
      </c>
      <c r="E1545">
        <v>0</v>
      </c>
      <c r="F1545">
        <v>402</v>
      </c>
      <c r="G1545">
        <v>0</v>
      </c>
    </row>
    <row r="1546" spans="1:7" x14ac:dyDescent="0.35">
      <c r="A1546">
        <v>3121001</v>
      </c>
      <c r="B1546" t="str">
        <f>VLOOKUP(A1546,[1]SAEB!$A:$B,2,0)</f>
        <v>Datas</v>
      </c>
      <c r="C1546">
        <v>2023</v>
      </c>
      <c r="D1546">
        <v>279</v>
      </c>
      <c r="E1546">
        <v>0</v>
      </c>
      <c r="F1546">
        <v>137</v>
      </c>
      <c r="G1546">
        <v>0</v>
      </c>
    </row>
    <row r="1547" spans="1:7" x14ac:dyDescent="0.35">
      <c r="A1547">
        <v>3121605</v>
      </c>
      <c r="B1547" t="str">
        <f>VLOOKUP(A1547,[1]SAEB!$A:$B,2,0)</f>
        <v>Diamantina</v>
      </c>
      <c r="C1547">
        <v>2023</v>
      </c>
      <c r="D1547">
        <v>809</v>
      </c>
      <c r="E1547">
        <v>56</v>
      </c>
      <c r="F1547">
        <v>270</v>
      </c>
      <c r="G1547">
        <v>57</v>
      </c>
    </row>
    <row r="1548" spans="1:7" x14ac:dyDescent="0.35">
      <c r="A1548">
        <v>3122108</v>
      </c>
      <c r="B1548" t="str">
        <f>VLOOKUP(A1548,[1]SAEB!$A:$B,2,0)</f>
        <v>Divino das Laranjeiras</v>
      </c>
      <c r="C1548">
        <v>2023</v>
      </c>
      <c r="D1548">
        <v>144</v>
      </c>
      <c r="E1548">
        <v>0</v>
      </c>
      <c r="F1548">
        <v>0</v>
      </c>
      <c r="G1548">
        <v>0</v>
      </c>
    </row>
    <row r="1549" spans="1:7" x14ac:dyDescent="0.35">
      <c r="A1549">
        <v>3122207</v>
      </c>
      <c r="B1549" t="str">
        <f>VLOOKUP(A1549,[1]SAEB!$A:$B,2,0)</f>
        <v>Divinolândia de Minas</v>
      </c>
      <c r="C1549">
        <v>2023</v>
      </c>
      <c r="D1549">
        <v>346</v>
      </c>
      <c r="E1549">
        <v>0</v>
      </c>
      <c r="F1549">
        <v>128</v>
      </c>
      <c r="G1549">
        <v>0</v>
      </c>
    </row>
    <row r="1550" spans="1:7" x14ac:dyDescent="0.35">
      <c r="A1550">
        <v>3122454</v>
      </c>
      <c r="B1550" t="str">
        <f>VLOOKUP(A1550,[1]SAEB!$A:$B,2,0)</f>
        <v>Divisópolis</v>
      </c>
      <c r="C1550">
        <v>2023</v>
      </c>
      <c r="D1550">
        <v>434</v>
      </c>
      <c r="E1550">
        <v>0</v>
      </c>
      <c r="F1550">
        <v>62</v>
      </c>
      <c r="G1550">
        <v>0</v>
      </c>
    </row>
    <row r="1551" spans="1:7" x14ac:dyDescent="0.35">
      <c r="A1551">
        <v>3122470</v>
      </c>
      <c r="B1551" t="str">
        <f>VLOOKUP(A1551,[1]SAEB!$A:$B,2,0)</f>
        <v>Dom Bosco</v>
      </c>
      <c r="C1551">
        <v>2023</v>
      </c>
      <c r="D1551">
        <v>48</v>
      </c>
      <c r="E1551">
        <v>38</v>
      </c>
      <c r="F1551">
        <v>97</v>
      </c>
      <c r="G1551">
        <v>0</v>
      </c>
    </row>
    <row r="1552" spans="1:7" x14ac:dyDescent="0.35">
      <c r="A1552">
        <v>3123106</v>
      </c>
      <c r="B1552" t="str">
        <f>VLOOKUP(A1552,[1]SAEB!$A:$B,2,0)</f>
        <v>Dores de Guanhães</v>
      </c>
      <c r="C1552">
        <v>2023</v>
      </c>
      <c r="D1552">
        <v>251</v>
      </c>
      <c r="E1552">
        <v>0</v>
      </c>
      <c r="F1552">
        <v>84</v>
      </c>
      <c r="G1552">
        <v>0</v>
      </c>
    </row>
    <row r="1553" spans="1:7" x14ac:dyDescent="0.35">
      <c r="A1553">
        <v>3123700</v>
      </c>
      <c r="B1553" t="str">
        <f>VLOOKUP(A1553,[1]SAEB!$A:$B,2,0)</f>
        <v>Engenheiro Caldas</v>
      </c>
      <c r="C1553">
        <v>2023</v>
      </c>
      <c r="D1553">
        <v>578</v>
      </c>
      <c r="E1553">
        <v>116</v>
      </c>
    </row>
    <row r="1554" spans="1:7" x14ac:dyDescent="0.35">
      <c r="A1554">
        <v>3123809</v>
      </c>
      <c r="B1554" t="str">
        <f>VLOOKUP(A1554,[1]SAEB!$A:$B,2,0)</f>
        <v>Engenheiro Navarro</v>
      </c>
      <c r="C1554">
        <v>2023</v>
      </c>
      <c r="D1554">
        <v>341</v>
      </c>
      <c r="E1554">
        <v>0</v>
      </c>
      <c r="F1554">
        <v>41</v>
      </c>
      <c r="G1554">
        <v>0</v>
      </c>
    </row>
    <row r="1555" spans="1:7" x14ac:dyDescent="0.35">
      <c r="A1555">
        <v>3124302</v>
      </c>
      <c r="B1555" t="str">
        <f>VLOOKUP(A1555,[1]SAEB!$A:$B,2,0)</f>
        <v>Espinosa</v>
      </c>
      <c r="C1555">
        <v>2023</v>
      </c>
      <c r="D1555">
        <v>405</v>
      </c>
      <c r="E1555">
        <v>0</v>
      </c>
      <c r="F1555">
        <v>434</v>
      </c>
      <c r="G1555">
        <v>0</v>
      </c>
    </row>
    <row r="1556" spans="1:7" x14ac:dyDescent="0.35">
      <c r="A1556">
        <v>3125408</v>
      </c>
      <c r="B1556" t="str">
        <f>VLOOKUP(A1556,[1]SAEB!$A:$B,2,0)</f>
        <v>Felício dos Santos</v>
      </c>
      <c r="C1556">
        <v>2023</v>
      </c>
      <c r="D1556">
        <v>0</v>
      </c>
      <c r="E1556">
        <v>0</v>
      </c>
      <c r="F1556">
        <v>340</v>
      </c>
      <c r="G1556">
        <v>0</v>
      </c>
    </row>
    <row r="1557" spans="1:7" x14ac:dyDescent="0.35">
      <c r="A1557">
        <v>3125705</v>
      </c>
      <c r="B1557" t="str">
        <f>VLOOKUP(A1557,[1]SAEB!$A:$B,2,0)</f>
        <v>Felixlândia</v>
      </c>
      <c r="C1557">
        <v>2023</v>
      </c>
      <c r="D1557">
        <v>565</v>
      </c>
      <c r="E1557">
        <v>427</v>
      </c>
      <c r="F1557">
        <v>57</v>
      </c>
      <c r="G1557">
        <v>0</v>
      </c>
    </row>
    <row r="1558" spans="1:7" x14ac:dyDescent="0.35">
      <c r="A1558">
        <v>3126604</v>
      </c>
      <c r="B1558" t="str">
        <f>VLOOKUP(A1558,[1]SAEB!$A:$B,2,0)</f>
        <v>Francisco Dumont</v>
      </c>
      <c r="C1558">
        <v>2023</v>
      </c>
      <c r="D1558">
        <v>242</v>
      </c>
      <c r="E1558">
        <v>0</v>
      </c>
      <c r="F1558">
        <v>37</v>
      </c>
      <c r="G1558">
        <v>50</v>
      </c>
    </row>
    <row r="1559" spans="1:7" x14ac:dyDescent="0.35">
      <c r="A1559">
        <v>3126703</v>
      </c>
      <c r="B1559" t="str">
        <f>VLOOKUP(A1559,[1]SAEB!$A:$B,2,0)</f>
        <v>Francisco Sá</v>
      </c>
      <c r="C1559">
        <v>2023</v>
      </c>
      <c r="D1559">
        <v>596</v>
      </c>
      <c r="E1559">
        <v>116</v>
      </c>
      <c r="F1559">
        <v>232</v>
      </c>
      <c r="G1559">
        <v>69</v>
      </c>
    </row>
    <row r="1560" spans="1:7" x14ac:dyDescent="0.35">
      <c r="A1560">
        <v>3126901</v>
      </c>
      <c r="B1560" t="str">
        <f>VLOOKUP(A1560,[1]SAEB!$A:$B,2,0)</f>
        <v>Frei Inocêncio</v>
      </c>
      <c r="C1560">
        <v>2023</v>
      </c>
      <c r="D1560">
        <v>453</v>
      </c>
      <c r="E1560">
        <v>0</v>
      </c>
      <c r="F1560">
        <v>45</v>
      </c>
      <c r="G1560">
        <v>0</v>
      </c>
    </row>
    <row r="1561" spans="1:7" x14ac:dyDescent="0.35">
      <c r="A1561">
        <v>3127073</v>
      </c>
      <c r="B1561" t="str">
        <f>VLOOKUP(A1561,[1]SAEB!$A:$B,2,0)</f>
        <v>Fruta de Leite</v>
      </c>
      <c r="C1561">
        <v>2023</v>
      </c>
      <c r="D1561">
        <v>194</v>
      </c>
      <c r="E1561">
        <v>0</v>
      </c>
      <c r="F1561">
        <v>27</v>
      </c>
      <c r="G1561">
        <v>0</v>
      </c>
    </row>
    <row r="1562" spans="1:7" x14ac:dyDescent="0.35">
      <c r="A1562">
        <v>3127354</v>
      </c>
      <c r="B1562" t="str">
        <f>VLOOKUP(A1562,[1]SAEB!$A:$B,2,0)</f>
        <v>Glaucilândia</v>
      </c>
      <c r="C1562">
        <v>2023</v>
      </c>
      <c r="D1562">
        <v>92</v>
      </c>
      <c r="E1562">
        <v>0</v>
      </c>
      <c r="F1562">
        <v>70</v>
      </c>
      <c r="G1562">
        <v>0</v>
      </c>
    </row>
    <row r="1563" spans="1:7" x14ac:dyDescent="0.35">
      <c r="A1563">
        <v>3127503</v>
      </c>
      <c r="B1563" t="str">
        <f>VLOOKUP(A1563,[1]SAEB!$A:$B,2,0)</f>
        <v>Gonzaga</v>
      </c>
      <c r="C1563">
        <v>2023</v>
      </c>
      <c r="D1563">
        <v>251</v>
      </c>
      <c r="E1563">
        <v>0</v>
      </c>
      <c r="F1563">
        <v>93</v>
      </c>
      <c r="G1563">
        <v>0</v>
      </c>
    </row>
    <row r="1564" spans="1:7" x14ac:dyDescent="0.35">
      <c r="A1564">
        <v>3127602</v>
      </c>
      <c r="B1564" t="str">
        <f>VLOOKUP(A1564,[1]SAEB!$A:$B,2,0)</f>
        <v>Gouveia</v>
      </c>
      <c r="C1564">
        <v>2023</v>
      </c>
      <c r="D1564">
        <v>635</v>
      </c>
      <c r="E1564">
        <v>0</v>
      </c>
      <c r="F1564">
        <v>65</v>
      </c>
      <c r="G1564">
        <v>42</v>
      </c>
    </row>
    <row r="1565" spans="1:7" x14ac:dyDescent="0.35">
      <c r="A1565">
        <v>3127701</v>
      </c>
      <c r="B1565" t="str">
        <f>VLOOKUP(A1565,[1]SAEB!$A:$B,2,0)</f>
        <v>Governador Valadares</v>
      </c>
      <c r="C1565">
        <v>2023</v>
      </c>
      <c r="D1565">
        <v>6242</v>
      </c>
      <c r="E1565">
        <v>1923</v>
      </c>
      <c r="F1565">
        <v>347</v>
      </c>
      <c r="G1565">
        <v>274</v>
      </c>
    </row>
    <row r="1566" spans="1:7" x14ac:dyDescent="0.35">
      <c r="A1566">
        <v>3128006</v>
      </c>
      <c r="B1566" t="str">
        <f>VLOOKUP(A1566,[1]SAEB!$A:$B,2,0)</f>
        <v>Guanhães</v>
      </c>
      <c r="C1566">
        <v>2023</v>
      </c>
      <c r="D1566">
        <v>1234</v>
      </c>
      <c r="E1566">
        <v>0</v>
      </c>
      <c r="F1566">
        <v>34</v>
      </c>
      <c r="G1566">
        <v>0</v>
      </c>
    </row>
    <row r="1567" spans="1:7" x14ac:dyDescent="0.35">
      <c r="A1567">
        <v>3128253</v>
      </c>
      <c r="B1567" t="str">
        <f>VLOOKUP(A1567,[1]SAEB!$A:$B,2,0)</f>
        <v>Guaraciama</v>
      </c>
      <c r="C1567">
        <v>2023</v>
      </c>
      <c r="D1567">
        <v>318</v>
      </c>
      <c r="E1567">
        <v>0</v>
      </c>
    </row>
    <row r="1568" spans="1:7" x14ac:dyDescent="0.35">
      <c r="A1568">
        <v>3129657</v>
      </c>
      <c r="B1568" t="str">
        <f>VLOOKUP(A1568,[1]SAEB!$A:$B,2,0)</f>
        <v>Ibiracatu</v>
      </c>
      <c r="C1568">
        <v>2023</v>
      </c>
      <c r="D1568">
        <v>94</v>
      </c>
      <c r="E1568">
        <v>92</v>
      </c>
      <c r="F1568">
        <v>107</v>
      </c>
      <c r="G1568">
        <v>39</v>
      </c>
    </row>
    <row r="1569" spans="1:7" x14ac:dyDescent="0.35">
      <c r="A1569">
        <v>3130051</v>
      </c>
      <c r="B1569" t="str">
        <f>VLOOKUP(A1569,[1]SAEB!$A:$B,2,0)</f>
        <v>Icaraí de Minas</v>
      </c>
      <c r="C1569">
        <v>2023</v>
      </c>
      <c r="D1569">
        <v>331</v>
      </c>
      <c r="E1569">
        <v>0</v>
      </c>
      <c r="F1569">
        <v>71</v>
      </c>
      <c r="G1569">
        <v>0</v>
      </c>
    </row>
    <row r="1570" spans="1:7" x14ac:dyDescent="0.35">
      <c r="A1570">
        <v>3130556</v>
      </c>
      <c r="B1570" t="str">
        <f>VLOOKUP(A1570,[1]SAEB!$A:$B,2,0)</f>
        <v>Imbé de Minas</v>
      </c>
      <c r="C1570">
        <v>2023</v>
      </c>
      <c r="D1570">
        <v>235</v>
      </c>
      <c r="E1570">
        <v>0</v>
      </c>
      <c r="F1570">
        <v>148</v>
      </c>
      <c r="G1570">
        <v>0</v>
      </c>
    </row>
    <row r="1571" spans="1:7" x14ac:dyDescent="0.35">
      <c r="A1571">
        <v>3130655</v>
      </c>
      <c r="B1571" t="str">
        <f>VLOOKUP(A1571,[1]SAEB!$A:$B,2,0)</f>
        <v>Indaiabira</v>
      </c>
      <c r="C1571">
        <v>2023</v>
      </c>
      <c r="D1571">
        <v>266</v>
      </c>
      <c r="E1571">
        <v>0</v>
      </c>
      <c r="F1571">
        <v>133</v>
      </c>
      <c r="G1571">
        <v>54</v>
      </c>
    </row>
    <row r="1572" spans="1:7" x14ac:dyDescent="0.35">
      <c r="A1572">
        <v>3130903</v>
      </c>
      <c r="B1572" t="str">
        <f>VLOOKUP(A1572,[1]SAEB!$A:$B,2,0)</f>
        <v>Inhapim</v>
      </c>
      <c r="C1572">
        <v>2023</v>
      </c>
      <c r="D1572">
        <v>729</v>
      </c>
      <c r="E1572">
        <v>0</v>
      </c>
      <c r="F1572">
        <v>339</v>
      </c>
      <c r="G1572">
        <v>58</v>
      </c>
    </row>
    <row r="1573" spans="1:7" x14ac:dyDescent="0.35">
      <c r="A1573">
        <v>3131109</v>
      </c>
      <c r="B1573" t="str">
        <f>VLOOKUP(A1573,[1]SAEB!$A:$B,2,0)</f>
        <v>Inimutaba</v>
      </c>
      <c r="C1573">
        <v>2023</v>
      </c>
      <c r="D1573">
        <v>315</v>
      </c>
      <c r="E1573">
        <v>0</v>
      </c>
      <c r="F1573">
        <v>84</v>
      </c>
      <c r="G1573">
        <v>0</v>
      </c>
    </row>
    <row r="1574" spans="1:7" x14ac:dyDescent="0.35">
      <c r="A1574">
        <v>3131208</v>
      </c>
      <c r="B1574" t="str">
        <f>VLOOKUP(A1574,[1]SAEB!$A:$B,2,0)</f>
        <v>Ipanema</v>
      </c>
      <c r="C1574">
        <v>2023</v>
      </c>
      <c r="D1574">
        <v>1017</v>
      </c>
      <c r="E1574">
        <v>493</v>
      </c>
      <c r="F1574">
        <v>45</v>
      </c>
      <c r="G1574">
        <v>14</v>
      </c>
    </row>
    <row r="1575" spans="1:7" x14ac:dyDescent="0.35">
      <c r="A1575">
        <v>3131802</v>
      </c>
      <c r="B1575" t="str">
        <f>VLOOKUP(A1575,[1]SAEB!$A:$B,2,0)</f>
        <v>Itabirinha</v>
      </c>
      <c r="C1575">
        <v>2023</v>
      </c>
      <c r="D1575">
        <v>478</v>
      </c>
      <c r="E1575">
        <v>0</v>
      </c>
      <c r="F1575">
        <v>85</v>
      </c>
      <c r="G1575">
        <v>0</v>
      </c>
    </row>
    <row r="1576" spans="1:7" x14ac:dyDescent="0.35">
      <c r="A1576">
        <v>3132107</v>
      </c>
      <c r="B1576" t="str">
        <f>VLOOKUP(A1576,[1]SAEB!$A:$B,2,0)</f>
        <v>Itacarambi</v>
      </c>
      <c r="C1576">
        <v>2023</v>
      </c>
      <c r="D1576">
        <v>802</v>
      </c>
      <c r="E1576">
        <v>724</v>
      </c>
      <c r="F1576">
        <v>80</v>
      </c>
      <c r="G1576">
        <v>91</v>
      </c>
    </row>
    <row r="1577" spans="1:7" x14ac:dyDescent="0.35">
      <c r="A1577">
        <v>3132305</v>
      </c>
      <c r="B1577" t="str">
        <f>VLOOKUP(A1577,[1]SAEB!$A:$B,2,0)</f>
        <v>Itaipé</v>
      </c>
      <c r="C1577">
        <v>2023</v>
      </c>
      <c r="D1577">
        <v>184</v>
      </c>
      <c r="E1577">
        <v>379</v>
      </c>
      <c r="F1577">
        <v>314</v>
      </c>
      <c r="G1577">
        <v>0</v>
      </c>
    </row>
    <row r="1578" spans="1:7" x14ac:dyDescent="0.35">
      <c r="A1578">
        <v>3132503</v>
      </c>
      <c r="B1578" t="str">
        <f>VLOOKUP(A1578,[1]SAEB!$A:$B,2,0)</f>
        <v>Itamarandiba</v>
      </c>
      <c r="C1578">
        <v>2023</v>
      </c>
      <c r="D1578">
        <v>1304</v>
      </c>
      <c r="E1578">
        <v>230</v>
      </c>
      <c r="F1578">
        <v>236</v>
      </c>
      <c r="G1578">
        <v>40</v>
      </c>
    </row>
    <row r="1579" spans="1:7" x14ac:dyDescent="0.35">
      <c r="A1579">
        <v>3132701</v>
      </c>
      <c r="B1579" t="str">
        <f>VLOOKUP(A1579,[1]SAEB!$A:$B,2,0)</f>
        <v>Itambacuri</v>
      </c>
      <c r="C1579">
        <v>2023</v>
      </c>
      <c r="D1579">
        <v>280</v>
      </c>
      <c r="E1579">
        <v>91</v>
      </c>
      <c r="F1579">
        <v>279</v>
      </c>
      <c r="G1579">
        <v>283</v>
      </c>
    </row>
    <row r="1580" spans="1:7" x14ac:dyDescent="0.35">
      <c r="A1580">
        <v>3133204</v>
      </c>
      <c r="B1580" t="str">
        <f>VLOOKUP(A1580,[1]SAEB!$A:$B,2,0)</f>
        <v>Itanhomi</v>
      </c>
      <c r="C1580">
        <v>2023</v>
      </c>
      <c r="D1580">
        <v>563</v>
      </c>
      <c r="E1580">
        <v>0</v>
      </c>
      <c r="F1580">
        <v>11</v>
      </c>
      <c r="G1580">
        <v>0</v>
      </c>
    </row>
    <row r="1581" spans="1:7" x14ac:dyDescent="0.35">
      <c r="A1581">
        <v>3133303</v>
      </c>
      <c r="B1581" t="str">
        <f>VLOOKUP(A1581,[1]SAEB!$A:$B,2,0)</f>
        <v>Itaobim</v>
      </c>
      <c r="C1581">
        <v>2023</v>
      </c>
      <c r="D1581">
        <v>780</v>
      </c>
      <c r="E1581">
        <v>97</v>
      </c>
      <c r="F1581">
        <v>105</v>
      </c>
      <c r="G1581">
        <v>80</v>
      </c>
    </row>
    <row r="1582" spans="1:7" x14ac:dyDescent="0.35">
      <c r="A1582">
        <v>3134004</v>
      </c>
      <c r="B1582" t="str">
        <f>VLOOKUP(A1582,[1]SAEB!$A:$B,2,0)</f>
        <v>Itinga</v>
      </c>
      <c r="C1582">
        <v>2023</v>
      </c>
      <c r="D1582">
        <v>272</v>
      </c>
      <c r="E1582">
        <v>0</v>
      </c>
      <c r="F1582">
        <v>252</v>
      </c>
      <c r="G1582">
        <v>248</v>
      </c>
    </row>
    <row r="1583" spans="1:7" x14ac:dyDescent="0.35">
      <c r="A1583">
        <v>3134103</v>
      </c>
      <c r="B1583" t="str">
        <f>VLOOKUP(A1583,[1]SAEB!$A:$B,2,0)</f>
        <v>Itueta</v>
      </c>
      <c r="C1583">
        <v>2023</v>
      </c>
      <c r="D1583">
        <v>143</v>
      </c>
      <c r="E1583">
        <v>90</v>
      </c>
      <c r="F1583">
        <v>94</v>
      </c>
      <c r="G1583">
        <v>68</v>
      </c>
    </row>
    <row r="1584" spans="1:7" x14ac:dyDescent="0.35">
      <c r="A1584">
        <v>3134707</v>
      </c>
      <c r="B1584" t="str">
        <f>VLOOKUP(A1584,[1]SAEB!$A:$B,2,0)</f>
        <v>Jacinto</v>
      </c>
      <c r="C1584">
        <v>2023</v>
      </c>
      <c r="D1584">
        <v>606</v>
      </c>
      <c r="E1584">
        <v>0</v>
      </c>
      <c r="F1584">
        <v>49</v>
      </c>
      <c r="G1584">
        <v>28</v>
      </c>
    </row>
    <row r="1585" spans="1:7" x14ac:dyDescent="0.35">
      <c r="A1585">
        <v>3135050</v>
      </c>
      <c r="B1585" t="str">
        <f>VLOOKUP(A1585,[1]SAEB!$A:$B,2,0)</f>
        <v>Jaíba</v>
      </c>
      <c r="C1585">
        <v>2023</v>
      </c>
      <c r="D1585">
        <v>638</v>
      </c>
      <c r="E1585">
        <v>0</v>
      </c>
      <c r="F1585">
        <v>331</v>
      </c>
      <c r="G1585">
        <v>190</v>
      </c>
    </row>
    <row r="1586" spans="1:7" x14ac:dyDescent="0.35">
      <c r="A1586">
        <v>3135100</v>
      </c>
      <c r="B1586" t="str">
        <f>VLOOKUP(A1586,[1]SAEB!$A:$B,2,0)</f>
        <v>Janaúba</v>
      </c>
      <c r="C1586">
        <v>2023</v>
      </c>
      <c r="D1586">
        <v>1514</v>
      </c>
      <c r="E1586">
        <v>466</v>
      </c>
      <c r="F1586">
        <v>137</v>
      </c>
      <c r="G1586">
        <v>0</v>
      </c>
    </row>
    <row r="1587" spans="1:7" x14ac:dyDescent="0.35">
      <c r="A1587">
        <v>3135209</v>
      </c>
      <c r="B1587" t="str">
        <f>VLOOKUP(A1587,[1]SAEB!$A:$B,2,0)</f>
        <v>Januária</v>
      </c>
      <c r="C1587">
        <v>2023</v>
      </c>
      <c r="D1587">
        <v>552</v>
      </c>
      <c r="E1587">
        <v>323</v>
      </c>
      <c r="F1587">
        <v>653</v>
      </c>
      <c r="G1587">
        <v>394</v>
      </c>
    </row>
    <row r="1588" spans="1:7" x14ac:dyDescent="0.35">
      <c r="A1588">
        <v>3135357</v>
      </c>
      <c r="B1588" t="str">
        <f>VLOOKUP(A1588,[1]SAEB!$A:$B,2,0)</f>
        <v>Japonvar</v>
      </c>
      <c r="C1588">
        <v>2023</v>
      </c>
      <c r="D1588">
        <v>121</v>
      </c>
      <c r="E1588">
        <v>146</v>
      </c>
      <c r="F1588">
        <v>153</v>
      </c>
      <c r="G1588">
        <v>135</v>
      </c>
    </row>
    <row r="1589" spans="1:7" x14ac:dyDescent="0.35">
      <c r="A1589">
        <v>3135605</v>
      </c>
      <c r="B1589" t="str">
        <f>VLOOKUP(A1589,[1]SAEB!$A:$B,2,0)</f>
        <v>Jequitaí</v>
      </c>
      <c r="C1589">
        <v>2023</v>
      </c>
      <c r="D1589">
        <v>407</v>
      </c>
      <c r="E1589">
        <v>0</v>
      </c>
      <c r="F1589">
        <v>8</v>
      </c>
      <c r="G1589">
        <v>0</v>
      </c>
    </row>
    <row r="1590" spans="1:7" x14ac:dyDescent="0.35">
      <c r="A1590">
        <v>3135803</v>
      </c>
      <c r="B1590" t="str">
        <f>VLOOKUP(A1590,[1]SAEB!$A:$B,2,0)</f>
        <v>Jequitinhonha</v>
      </c>
      <c r="C1590">
        <v>2023</v>
      </c>
      <c r="D1590">
        <v>676</v>
      </c>
      <c r="E1590">
        <v>0</v>
      </c>
      <c r="F1590">
        <v>155</v>
      </c>
      <c r="G1590">
        <v>100</v>
      </c>
    </row>
    <row r="1591" spans="1:7" x14ac:dyDescent="0.35">
      <c r="A1591">
        <v>3136009</v>
      </c>
      <c r="B1591" t="str">
        <f>VLOOKUP(A1591,[1]SAEB!$A:$B,2,0)</f>
        <v>Joaíma</v>
      </c>
      <c r="C1591">
        <v>2023</v>
      </c>
      <c r="D1591">
        <v>614</v>
      </c>
      <c r="E1591">
        <v>309</v>
      </c>
      <c r="F1591">
        <v>175</v>
      </c>
      <c r="G1591">
        <v>109</v>
      </c>
    </row>
    <row r="1592" spans="1:7" x14ac:dyDescent="0.35">
      <c r="A1592">
        <v>3136405</v>
      </c>
      <c r="B1592" t="str">
        <f>VLOOKUP(A1592,[1]SAEB!$A:$B,2,0)</f>
        <v>Joaquim Felício</v>
      </c>
      <c r="C1592">
        <v>2023</v>
      </c>
      <c r="D1592">
        <v>243</v>
      </c>
      <c r="E1592">
        <v>227</v>
      </c>
    </row>
    <row r="1593" spans="1:7" x14ac:dyDescent="0.35">
      <c r="A1593">
        <v>3136553</v>
      </c>
      <c r="B1593" t="str">
        <f>VLOOKUP(A1593,[1]SAEB!$A:$B,2,0)</f>
        <v>José Raydan</v>
      </c>
      <c r="C1593">
        <v>2023</v>
      </c>
      <c r="D1593">
        <v>199</v>
      </c>
      <c r="E1593">
        <v>0</v>
      </c>
      <c r="F1593">
        <v>91</v>
      </c>
      <c r="G1593">
        <v>0</v>
      </c>
    </row>
    <row r="1594" spans="1:7" x14ac:dyDescent="0.35">
      <c r="A1594">
        <v>3136801</v>
      </c>
      <c r="B1594" t="str">
        <f>VLOOKUP(A1594,[1]SAEB!$A:$B,2,0)</f>
        <v>Juramento</v>
      </c>
      <c r="C1594">
        <v>2023</v>
      </c>
      <c r="D1594">
        <v>150</v>
      </c>
      <c r="E1594">
        <v>0</v>
      </c>
      <c r="F1594">
        <v>63</v>
      </c>
      <c r="G1594">
        <v>0</v>
      </c>
    </row>
    <row r="1595" spans="1:7" x14ac:dyDescent="0.35">
      <c r="A1595">
        <v>3136959</v>
      </c>
      <c r="B1595" t="str">
        <f>VLOOKUP(A1595,[1]SAEB!$A:$B,2,0)</f>
        <v>Juvenília</v>
      </c>
      <c r="C1595">
        <v>2023</v>
      </c>
      <c r="D1595">
        <v>212</v>
      </c>
      <c r="E1595">
        <v>112</v>
      </c>
      <c r="F1595">
        <v>38</v>
      </c>
      <c r="G1595">
        <v>0</v>
      </c>
    </row>
    <row r="1596" spans="1:7" x14ac:dyDescent="0.35">
      <c r="A1596">
        <v>3137007</v>
      </c>
      <c r="B1596" t="str">
        <f>VLOOKUP(A1596,[1]SAEB!$A:$B,2,0)</f>
        <v>Ladainha</v>
      </c>
      <c r="C1596">
        <v>2023</v>
      </c>
      <c r="D1596">
        <v>0</v>
      </c>
      <c r="E1596">
        <v>0</v>
      </c>
      <c r="F1596">
        <v>798</v>
      </c>
      <c r="G1596">
        <v>124</v>
      </c>
    </row>
    <row r="1597" spans="1:7" x14ac:dyDescent="0.35">
      <c r="A1597">
        <v>3137304</v>
      </c>
      <c r="B1597" t="str">
        <f>VLOOKUP(A1597,[1]SAEB!$A:$B,2,0)</f>
        <v>Lagoa dos Patos</v>
      </c>
      <c r="C1597">
        <v>2023</v>
      </c>
      <c r="D1597">
        <v>218</v>
      </c>
      <c r="E1597">
        <v>0</v>
      </c>
    </row>
    <row r="1598" spans="1:7" x14ac:dyDescent="0.35">
      <c r="A1598">
        <v>3138104</v>
      </c>
      <c r="B1598" t="str">
        <f>VLOOKUP(A1598,[1]SAEB!$A:$B,2,0)</f>
        <v>Lassance</v>
      </c>
      <c r="C1598">
        <v>2023</v>
      </c>
      <c r="D1598">
        <v>242</v>
      </c>
      <c r="E1598">
        <v>0</v>
      </c>
      <c r="F1598">
        <v>142</v>
      </c>
      <c r="G1598">
        <v>98</v>
      </c>
    </row>
    <row r="1599" spans="1:7" x14ac:dyDescent="0.35">
      <c r="A1599">
        <v>3138351</v>
      </c>
      <c r="B1599" t="str">
        <f>VLOOKUP(A1599,[1]SAEB!$A:$B,2,0)</f>
        <v>Leme do Prado</v>
      </c>
      <c r="C1599">
        <v>2023</v>
      </c>
      <c r="D1599">
        <v>67</v>
      </c>
      <c r="E1599">
        <v>0</v>
      </c>
      <c r="F1599">
        <v>142</v>
      </c>
      <c r="G1599">
        <v>54</v>
      </c>
    </row>
    <row r="1600" spans="1:7" x14ac:dyDescent="0.35">
      <c r="A1600">
        <v>3138658</v>
      </c>
      <c r="B1600" t="str">
        <f>VLOOKUP(A1600,[1]SAEB!$A:$B,2,0)</f>
        <v>Lontra</v>
      </c>
      <c r="C1600">
        <v>2023</v>
      </c>
      <c r="D1600">
        <v>559</v>
      </c>
      <c r="E1600">
        <v>203</v>
      </c>
      <c r="F1600">
        <v>28</v>
      </c>
      <c r="G1600">
        <v>0</v>
      </c>
    </row>
    <row r="1601" spans="1:7" x14ac:dyDescent="0.35">
      <c r="A1601">
        <v>3138906</v>
      </c>
      <c r="B1601" t="str">
        <f>VLOOKUP(A1601,[1]SAEB!$A:$B,2,0)</f>
        <v>Machacalis</v>
      </c>
      <c r="C1601">
        <v>2023</v>
      </c>
      <c r="D1601">
        <v>365</v>
      </c>
      <c r="E1601">
        <v>0</v>
      </c>
      <c r="F1601">
        <v>55</v>
      </c>
      <c r="G1601">
        <v>0</v>
      </c>
    </row>
    <row r="1602" spans="1:7" x14ac:dyDescent="0.35">
      <c r="A1602">
        <v>3139201</v>
      </c>
      <c r="B1602" t="str">
        <f>VLOOKUP(A1602,[1]SAEB!$A:$B,2,0)</f>
        <v>Malacacheta</v>
      </c>
      <c r="C1602">
        <v>2023</v>
      </c>
      <c r="D1602">
        <v>212</v>
      </c>
      <c r="E1602">
        <v>0</v>
      </c>
      <c r="F1602">
        <v>147</v>
      </c>
      <c r="G1602">
        <v>127</v>
      </c>
    </row>
    <row r="1603" spans="1:7" x14ac:dyDescent="0.35">
      <c r="A1603">
        <v>3139250</v>
      </c>
      <c r="B1603" t="str">
        <f>VLOOKUP(A1603,[1]SAEB!$A:$B,2,0)</f>
        <v>Mamonas</v>
      </c>
      <c r="C1603">
        <v>2023</v>
      </c>
      <c r="D1603">
        <v>288</v>
      </c>
      <c r="E1603">
        <v>0</v>
      </c>
      <c r="F1603">
        <v>17</v>
      </c>
      <c r="G1603">
        <v>0</v>
      </c>
    </row>
    <row r="1604" spans="1:7" x14ac:dyDescent="0.35">
      <c r="A1604">
        <v>3139300</v>
      </c>
      <c r="B1604" t="str">
        <f>VLOOKUP(A1604,[1]SAEB!$A:$B,2,0)</f>
        <v>Manga</v>
      </c>
      <c r="C1604">
        <v>2023</v>
      </c>
      <c r="D1604">
        <v>455</v>
      </c>
      <c r="E1604">
        <v>182</v>
      </c>
      <c r="F1604">
        <v>265</v>
      </c>
      <c r="G1604">
        <v>133</v>
      </c>
    </row>
    <row r="1605" spans="1:7" x14ac:dyDescent="0.35">
      <c r="A1605">
        <v>3139607</v>
      </c>
      <c r="B1605" t="str">
        <f>VLOOKUP(A1605,[1]SAEB!$A:$B,2,0)</f>
        <v>Mantena</v>
      </c>
      <c r="C1605">
        <v>2023</v>
      </c>
      <c r="D1605">
        <v>1137</v>
      </c>
      <c r="E1605">
        <v>389</v>
      </c>
      <c r="F1605">
        <v>146</v>
      </c>
      <c r="G1605">
        <v>104</v>
      </c>
    </row>
    <row r="1606" spans="1:7" x14ac:dyDescent="0.35">
      <c r="A1606">
        <v>3140100</v>
      </c>
      <c r="B1606" t="str">
        <f>VLOOKUP(A1606,[1]SAEB!$A:$B,2,0)</f>
        <v>Marilac</v>
      </c>
      <c r="C1606">
        <v>2023</v>
      </c>
      <c r="D1606">
        <v>276</v>
      </c>
      <c r="E1606">
        <v>0</v>
      </c>
    </row>
    <row r="1607" spans="1:7" x14ac:dyDescent="0.35">
      <c r="A1607">
        <v>3140605</v>
      </c>
      <c r="B1607" t="str">
        <f>VLOOKUP(A1607,[1]SAEB!$A:$B,2,0)</f>
        <v>Materlândia</v>
      </c>
      <c r="C1607">
        <v>2023</v>
      </c>
      <c r="D1607">
        <v>168</v>
      </c>
      <c r="E1607">
        <v>0</v>
      </c>
      <c r="F1607">
        <v>77</v>
      </c>
      <c r="G1607">
        <v>36</v>
      </c>
    </row>
    <row r="1608" spans="1:7" x14ac:dyDescent="0.35">
      <c r="A1608">
        <v>3171501</v>
      </c>
      <c r="B1608" t="str">
        <f>VLOOKUP(A1608,[1]SAEB!$A:$B,2,0)</f>
        <v>Mathias Lobato</v>
      </c>
      <c r="C1608">
        <v>2023</v>
      </c>
      <c r="D1608">
        <v>237</v>
      </c>
      <c r="E1608">
        <v>219</v>
      </c>
    </row>
    <row r="1609" spans="1:7" x14ac:dyDescent="0.35">
      <c r="A1609">
        <v>3140852</v>
      </c>
      <c r="B1609" t="str">
        <f>VLOOKUP(A1609,[1]SAEB!$A:$B,2,0)</f>
        <v>Matias Cardoso</v>
      </c>
      <c r="C1609">
        <v>2023</v>
      </c>
      <c r="D1609">
        <v>553</v>
      </c>
      <c r="E1609">
        <v>330</v>
      </c>
      <c r="F1609">
        <v>168</v>
      </c>
      <c r="G1609">
        <v>0</v>
      </c>
    </row>
    <row r="1610" spans="1:7" x14ac:dyDescent="0.35">
      <c r="A1610">
        <v>3141009</v>
      </c>
      <c r="B1610" t="str">
        <f>VLOOKUP(A1610,[1]SAEB!$A:$B,2,0)</f>
        <v>Mato Verde</v>
      </c>
      <c r="C1610">
        <v>2023</v>
      </c>
      <c r="D1610">
        <v>301</v>
      </c>
      <c r="E1610">
        <v>0</v>
      </c>
      <c r="F1610">
        <v>68</v>
      </c>
      <c r="G1610">
        <v>0</v>
      </c>
    </row>
    <row r="1611" spans="1:7" x14ac:dyDescent="0.35">
      <c r="A1611">
        <v>3141405</v>
      </c>
      <c r="B1611" t="str">
        <f>VLOOKUP(A1611,[1]SAEB!$A:$B,2,0)</f>
        <v>Medina</v>
      </c>
      <c r="C1611">
        <v>2023</v>
      </c>
      <c r="D1611">
        <v>778</v>
      </c>
      <c r="E1611">
        <v>0</v>
      </c>
      <c r="F1611">
        <v>194</v>
      </c>
      <c r="G1611">
        <v>0</v>
      </c>
    </row>
    <row r="1612" spans="1:7" x14ac:dyDescent="0.35">
      <c r="A1612">
        <v>3141504</v>
      </c>
      <c r="B1612" t="str">
        <f>VLOOKUP(A1612,[1]SAEB!$A:$B,2,0)</f>
        <v>Mendes Pimentel</v>
      </c>
      <c r="C1612">
        <v>2023</v>
      </c>
      <c r="D1612">
        <v>191</v>
      </c>
      <c r="E1612">
        <v>0</v>
      </c>
      <c r="F1612">
        <v>85</v>
      </c>
      <c r="G1612">
        <v>0</v>
      </c>
    </row>
    <row r="1613" spans="1:7" x14ac:dyDescent="0.35">
      <c r="A1613">
        <v>3141801</v>
      </c>
      <c r="B1613" t="str">
        <f>VLOOKUP(A1613,[1]SAEB!$A:$B,2,0)</f>
        <v>Minas Novas</v>
      </c>
      <c r="C1613">
        <v>2023</v>
      </c>
      <c r="D1613">
        <v>836</v>
      </c>
      <c r="E1613">
        <v>236</v>
      </c>
      <c r="F1613">
        <v>673</v>
      </c>
      <c r="G1613">
        <v>120</v>
      </c>
    </row>
    <row r="1614" spans="1:7" x14ac:dyDescent="0.35">
      <c r="A1614">
        <v>3142007</v>
      </c>
      <c r="B1614" t="str">
        <f>VLOOKUP(A1614,[1]SAEB!$A:$B,2,0)</f>
        <v>Mirabela</v>
      </c>
      <c r="C1614">
        <v>2023</v>
      </c>
      <c r="D1614">
        <v>498</v>
      </c>
      <c r="E1614">
        <v>0</v>
      </c>
      <c r="F1614">
        <v>76</v>
      </c>
      <c r="G1614">
        <v>66</v>
      </c>
    </row>
    <row r="1615" spans="1:7" x14ac:dyDescent="0.35">
      <c r="A1615">
        <v>3142254</v>
      </c>
      <c r="B1615" t="str">
        <f>VLOOKUP(A1615,[1]SAEB!$A:$B,2,0)</f>
        <v>Miravânia</v>
      </c>
      <c r="C1615">
        <v>2023</v>
      </c>
      <c r="D1615">
        <v>0</v>
      </c>
      <c r="E1615">
        <v>0</v>
      </c>
      <c r="F1615">
        <v>128</v>
      </c>
      <c r="G1615">
        <v>115</v>
      </c>
    </row>
    <row r="1616" spans="1:7" x14ac:dyDescent="0.35">
      <c r="A1616">
        <v>3142502</v>
      </c>
      <c r="B1616" t="str">
        <f>VLOOKUP(A1616,[1]SAEB!$A:$B,2,0)</f>
        <v>Monjolos</v>
      </c>
      <c r="C1616">
        <v>2023</v>
      </c>
      <c r="D1616">
        <v>72</v>
      </c>
      <c r="E1616">
        <v>0</v>
      </c>
    </row>
    <row r="1617" spans="1:7" x14ac:dyDescent="0.35">
      <c r="A1617">
        <v>3142700</v>
      </c>
      <c r="B1617" t="str">
        <f>VLOOKUP(A1617,[1]SAEB!$A:$B,2,0)</f>
        <v>Montalvânia</v>
      </c>
      <c r="C1617">
        <v>2023</v>
      </c>
      <c r="D1617">
        <v>304</v>
      </c>
      <c r="E1617">
        <v>72</v>
      </c>
      <c r="F1617">
        <v>150</v>
      </c>
      <c r="G1617">
        <v>22</v>
      </c>
    </row>
    <row r="1618" spans="1:7" x14ac:dyDescent="0.35">
      <c r="A1618">
        <v>3143153</v>
      </c>
      <c r="B1618" t="str">
        <f>VLOOKUP(A1618,[1]SAEB!$A:$B,2,0)</f>
        <v>Monte Formoso</v>
      </c>
      <c r="C1618">
        <v>2023</v>
      </c>
      <c r="D1618">
        <v>143</v>
      </c>
      <c r="E1618">
        <v>0</v>
      </c>
      <c r="F1618">
        <v>120</v>
      </c>
      <c r="G1618">
        <v>0</v>
      </c>
    </row>
    <row r="1619" spans="1:7" x14ac:dyDescent="0.35">
      <c r="A1619">
        <v>3143302</v>
      </c>
      <c r="B1619" t="str">
        <f>VLOOKUP(A1619,[1]SAEB!$A:$B,2,0)</f>
        <v>Montes Claros</v>
      </c>
      <c r="C1619">
        <v>2023</v>
      </c>
      <c r="D1619">
        <v>10468</v>
      </c>
      <c r="E1619">
        <v>5971</v>
      </c>
      <c r="F1619">
        <v>1284</v>
      </c>
      <c r="G1619">
        <v>640</v>
      </c>
    </row>
    <row r="1620" spans="1:7" x14ac:dyDescent="0.35">
      <c r="A1620">
        <v>3143450</v>
      </c>
      <c r="B1620" t="str">
        <f>VLOOKUP(A1620,[1]SAEB!$A:$B,2,0)</f>
        <v>Montezuma</v>
      </c>
      <c r="C1620">
        <v>2023</v>
      </c>
      <c r="D1620">
        <v>313</v>
      </c>
      <c r="E1620">
        <v>0</v>
      </c>
      <c r="F1620">
        <v>110</v>
      </c>
      <c r="G1620">
        <v>0</v>
      </c>
    </row>
    <row r="1621" spans="1:7" x14ac:dyDescent="0.35">
      <c r="A1621">
        <v>3143609</v>
      </c>
      <c r="B1621" t="str">
        <f>VLOOKUP(A1621,[1]SAEB!$A:$B,2,0)</f>
        <v>Morro da Garça</v>
      </c>
      <c r="C1621">
        <v>2023</v>
      </c>
      <c r="D1621">
        <v>133</v>
      </c>
      <c r="E1621">
        <v>125</v>
      </c>
      <c r="F1621">
        <v>10</v>
      </c>
      <c r="G1621">
        <v>16</v>
      </c>
    </row>
    <row r="1622" spans="1:7" x14ac:dyDescent="0.35">
      <c r="A1622">
        <v>3144003</v>
      </c>
      <c r="B1622" t="str">
        <f>VLOOKUP(A1622,[1]SAEB!$A:$B,2,0)</f>
        <v>Mutum</v>
      </c>
      <c r="C1622">
        <v>2023</v>
      </c>
      <c r="D1622">
        <v>448</v>
      </c>
      <c r="E1622">
        <v>0</v>
      </c>
      <c r="F1622">
        <v>309</v>
      </c>
      <c r="G1622">
        <v>130</v>
      </c>
    </row>
    <row r="1623" spans="1:7" x14ac:dyDescent="0.35">
      <c r="A1623">
        <v>3144201</v>
      </c>
      <c r="B1623" t="str">
        <f>VLOOKUP(A1623,[1]SAEB!$A:$B,2,0)</f>
        <v>Nacip Raydan</v>
      </c>
      <c r="C1623">
        <v>2023</v>
      </c>
      <c r="D1623">
        <v>134</v>
      </c>
      <c r="E1623">
        <v>0</v>
      </c>
      <c r="F1623">
        <v>6</v>
      </c>
      <c r="G1623">
        <v>0</v>
      </c>
    </row>
    <row r="1624" spans="1:7" x14ac:dyDescent="0.35">
      <c r="A1624">
        <v>3144300</v>
      </c>
      <c r="B1624" t="str">
        <f>VLOOKUP(A1624,[1]SAEB!$A:$B,2,0)</f>
        <v>Nanuque</v>
      </c>
      <c r="C1624">
        <v>2023</v>
      </c>
      <c r="D1624">
        <v>474</v>
      </c>
      <c r="E1624">
        <v>231</v>
      </c>
      <c r="F1624">
        <v>98</v>
      </c>
      <c r="G1624">
        <v>98</v>
      </c>
    </row>
    <row r="1625" spans="1:7" x14ac:dyDescent="0.35">
      <c r="A1625">
        <v>3144359</v>
      </c>
      <c r="B1625" t="str">
        <f>VLOOKUP(A1625,[1]SAEB!$A:$B,2,0)</f>
        <v>Naque</v>
      </c>
      <c r="C1625">
        <v>2023</v>
      </c>
      <c r="D1625">
        <v>476</v>
      </c>
      <c r="E1625">
        <v>0</v>
      </c>
    </row>
    <row r="1626" spans="1:7" x14ac:dyDescent="0.35">
      <c r="A1626">
        <v>3144375</v>
      </c>
      <c r="B1626" t="str">
        <f>VLOOKUP(A1626,[1]SAEB!$A:$B,2,0)</f>
        <v>Natalândia</v>
      </c>
      <c r="C1626">
        <v>2023</v>
      </c>
      <c r="D1626">
        <v>244</v>
      </c>
      <c r="E1626">
        <v>0</v>
      </c>
    </row>
    <row r="1627" spans="1:7" x14ac:dyDescent="0.35">
      <c r="A1627">
        <v>3144656</v>
      </c>
      <c r="B1627" t="str">
        <f>VLOOKUP(A1627,[1]SAEB!$A:$B,2,0)</f>
        <v>Ninheira</v>
      </c>
      <c r="C1627">
        <v>2023</v>
      </c>
      <c r="D1627">
        <v>301</v>
      </c>
      <c r="E1627">
        <v>0</v>
      </c>
      <c r="F1627">
        <v>265</v>
      </c>
      <c r="G1627">
        <v>0</v>
      </c>
    </row>
    <row r="1628" spans="1:7" x14ac:dyDescent="0.35">
      <c r="A1628">
        <v>3144672</v>
      </c>
      <c r="B1628" t="str">
        <f>VLOOKUP(A1628,[1]SAEB!$A:$B,2,0)</f>
        <v>Nova Belém</v>
      </c>
      <c r="C1628">
        <v>2023</v>
      </c>
      <c r="D1628">
        <v>158</v>
      </c>
      <c r="E1628">
        <v>0</v>
      </c>
      <c r="F1628">
        <v>36</v>
      </c>
      <c r="G1628">
        <v>0</v>
      </c>
    </row>
    <row r="1629" spans="1:7" x14ac:dyDescent="0.35">
      <c r="A1629">
        <v>3145059</v>
      </c>
      <c r="B1629" t="str">
        <f>VLOOKUP(A1629,[1]SAEB!$A:$B,2,0)</f>
        <v>Nova Porteirinha</v>
      </c>
      <c r="C1629">
        <v>2023</v>
      </c>
      <c r="D1629">
        <v>198</v>
      </c>
      <c r="E1629">
        <v>80</v>
      </c>
      <c r="F1629">
        <v>135</v>
      </c>
      <c r="G1629">
        <v>0</v>
      </c>
    </row>
    <row r="1630" spans="1:7" x14ac:dyDescent="0.35">
      <c r="A1630">
        <v>3145356</v>
      </c>
      <c r="B1630" t="str">
        <f>VLOOKUP(A1630,[1]SAEB!$A:$B,2,0)</f>
        <v>Novo Oriente de Minas</v>
      </c>
      <c r="C1630">
        <v>2023</v>
      </c>
      <c r="D1630">
        <v>242</v>
      </c>
      <c r="E1630">
        <v>0</v>
      </c>
      <c r="F1630">
        <v>243</v>
      </c>
      <c r="G1630">
        <v>68</v>
      </c>
    </row>
    <row r="1631" spans="1:7" x14ac:dyDescent="0.35">
      <c r="A1631">
        <v>3145372</v>
      </c>
      <c r="B1631" t="str">
        <f>VLOOKUP(A1631,[1]SAEB!$A:$B,2,0)</f>
        <v>Novorizonte</v>
      </c>
      <c r="C1631">
        <v>2023</v>
      </c>
      <c r="D1631">
        <v>0</v>
      </c>
      <c r="E1631">
        <v>0</v>
      </c>
      <c r="F1631">
        <v>274</v>
      </c>
      <c r="G1631">
        <v>56</v>
      </c>
    </row>
    <row r="1632" spans="1:7" x14ac:dyDescent="0.35">
      <c r="A1632">
        <v>3145455</v>
      </c>
      <c r="B1632" t="str">
        <f>VLOOKUP(A1632,[1]SAEB!$A:$B,2,0)</f>
        <v>Olhos-d'Água</v>
      </c>
      <c r="C1632">
        <v>2023</v>
      </c>
      <c r="D1632">
        <v>320</v>
      </c>
      <c r="E1632">
        <v>0</v>
      </c>
      <c r="F1632">
        <v>64</v>
      </c>
      <c r="G1632">
        <v>0</v>
      </c>
    </row>
    <row r="1633" spans="1:7" x14ac:dyDescent="0.35">
      <c r="A1633">
        <v>3146305</v>
      </c>
      <c r="B1633" t="str">
        <f>VLOOKUP(A1633,[1]SAEB!$A:$B,2,0)</f>
        <v>Padre Paraíso</v>
      </c>
      <c r="C1633">
        <v>2023</v>
      </c>
      <c r="D1633">
        <v>391</v>
      </c>
      <c r="E1633">
        <v>0</v>
      </c>
      <c r="F1633">
        <v>288</v>
      </c>
      <c r="G1633">
        <v>275</v>
      </c>
    </row>
    <row r="1634" spans="1:7" x14ac:dyDescent="0.35">
      <c r="A1634">
        <v>3146552</v>
      </c>
      <c r="B1634" t="str">
        <f>VLOOKUP(A1634,[1]SAEB!$A:$B,2,0)</f>
        <v>Pai Pedro</v>
      </c>
      <c r="C1634">
        <v>2023</v>
      </c>
      <c r="D1634">
        <v>236</v>
      </c>
      <c r="E1634">
        <v>0</v>
      </c>
      <c r="F1634">
        <v>150</v>
      </c>
      <c r="G1634">
        <v>129</v>
      </c>
    </row>
    <row r="1635" spans="1:7" x14ac:dyDescent="0.35">
      <c r="A1635">
        <v>3146750</v>
      </c>
      <c r="B1635" t="str">
        <f>VLOOKUP(A1635,[1]SAEB!$A:$B,2,0)</f>
        <v>Palmópolis</v>
      </c>
      <c r="C1635">
        <v>2023</v>
      </c>
      <c r="D1635">
        <v>265</v>
      </c>
      <c r="E1635">
        <v>32</v>
      </c>
      <c r="F1635">
        <v>0</v>
      </c>
      <c r="G1635">
        <v>0</v>
      </c>
    </row>
    <row r="1636" spans="1:7" x14ac:dyDescent="0.35">
      <c r="A1636">
        <v>3147956</v>
      </c>
      <c r="B1636" t="str">
        <f>VLOOKUP(A1636,[1]SAEB!$A:$B,2,0)</f>
        <v>Patis</v>
      </c>
      <c r="C1636">
        <v>2023</v>
      </c>
      <c r="D1636">
        <v>167</v>
      </c>
      <c r="E1636">
        <v>144</v>
      </c>
      <c r="F1636">
        <v>50</v>
      </c>
      <c r="G1636">
        <v>57</v>
      </c>
    </row>
    <row r="1637" spans="1:7" x14ac:dyDescent="0.35">
      <c r="A1637">
        <v>3148608</v>
      </c>
      <c r="B1637" t="str">
        <f>VLOOKUP(A1637,[1]SAEB!$A:$B,2,0)</f>
        <v>Peçanha</v>
      </c>
      <c r="C1637">
        <v>2023</v>
      </c>
      <c r="D1637">
        <v>6</v>
      </c>
      <c r="E1637">
        <v>0</v>
      </c>
      <c r="F1637">
        <v>297</v>
      </c>
      <c r="G1637">
        <v>221</v>
      </c>
    </row>
    <row r="1638" spans="1:7" x14ac:dyDescent="0.35">
      <c r="A1638">
        <v>3148707</v>
      </c>
      <c r="B1638" t="str">
        <f>VLOOKUP(A1638,[1]SAEB!$A:$B,2,0)</f>
        <v>Pedra Azul</v>
      </c>
      <c r="C1638">
        <v>2023</v>
      </c>
      <c r="D1638">
        <v>1245</v>
      </c>
      <c r="E1638">
        <v>129</v>
      </c>
      <c r="F1638">
        <v>52</v>
      </c>
      <c r="G1638">
        <v>0</v>
      </c>
    </row>
    <row r="1639" spans="1:7" x14ac:dyDescent="0.35">
      <c r="A1639">
        <v>3149952</v>
      </c>
      <c r="B1639" t="str">
        <f>VLOOKUP(A1639,[1]SAEB!$A:$B,2,0)</f>
        <v>Periquito</v>
      </c>
      <c r="C1639">
        <v>2023</v>
      </c>
      <c r="D1639">
        <v>495</v>
      </c>
      <c r="E1639">
        <v>431</v>
      </c>
      <c r="F1639">
        <v>0</v>
      </c>
      <c r="G1639">
        <v>0</v>
      </c>
    </row>
    <row r="1640" spans="1:7" x14ac:dyDescent="0.35">
      <c r="A1640">
        <v>3150158</v>
      </c>
      <c r="B1640" t="str">
        <f>VLOOKUP(A1640,[1]SAEB!$A:$B,2,0)</f>
        <v>Piedade de Caratinga</v>
      </c>
      <c r="C1640">
        <v>2023</v>
      </c>
      <c r="D1640">
        <v>552</v>
      </c>
      <c r="E1640">
        <v>0</v>
      </c>
      <c r="F1640">
        <v>71</v>
      </c>
      <c r="G1640">
        <v>0</v>
      </c>
    </row>
    <row r="1641" spans="1:7" x14ac:dyDescent="0.35">
      <c r="A1641">
        <v>3150570</v>
      </c>
      <c r="B1641" t="str">
        <f>VLOOKUP(A1641,[1]SAEB!$A:$B,2,0)</f>
        <v>Pintópolis</v>
      </c>
      <c r="C1641">
        <v>2023</v>
      </c>
      <c r="D1641">
        <v>344</v>
      </c>
      <c r="E1641">
        <v>0</v>
      </c>
      <c r="F1641">
        <v>77</v>
      </c>
      <c r="G1641">
        <v>0</v>
      </c>
    </row>
    <row r="1642" spans="1:7" x14ac:dyDescent="0.35">
      <c r="A1642">
        <v>3151206</v>
      </c>
      <c r="B1642" t="str">
        <f>VLOOKUP(A1642,[1]SAEB!$A:$B,2,0)</f>
        <v>Pirapora</v>
      </c>
      <c r="C1642">
        <v>2023</v>
      </c>
      <c r="D1642">
        <v>2796</v>
      </c>
      <c r="E1642">
        <v>78</v>
      </c>
    </row>
    <row r="1643" spans="1:7" x14ac:dyDescent="0.35">
      <c r="A1643">
        <v>3152170</v>
      </c>
      <c r="B1643" t="str">
        <f>VLOOKUP(A1643,[1]SAEB!$A:$B,2,0)</f>
        <v>Ponto dos Volantes</v>
      </c>
      <c r="C1643">
        <v>2023</v>
      </c>
      <c r="D1643">
        <v>437</v>
      </c>
      <c r="E1643">
        <v>253</v>
      </c>
      <c r="F1643">
        <v>310</v>
      </c>
      <c r="G1643">
        <v>273</v>
      </c>
    </row>
    <row r="1644" spans="1:7" x14ac:dyDescent="0.35">
      <c r="A1644">
        <v>3152402</v>
      </c>
      <c r="B1644" t="str">
        <f>VLOOKUP(A1644,[1]SAEB!$A:$B,2,0)</f>
        <v>Poté</v>
      </c>
      <c r="C1644">
        <v>2023</v>
      </c>
      <c r="D1644">
        <v>437</v>
      </c>
      <c r="E1644">
        <v>284</v>
      </c>
      <c r="F1644">
        <v>44</v>
      </c>
      <c r="G1644">
        <v>0</v>
      </c>
    </row>
    <row r="1645" spans="1:7" x14ac:dyDescent="0.35">
      <c r="A1645">
        <v>3153301</v>
      </c>
      <c r="B1645" t="str">
        <f>VLOOKUP(A1645,[1]SAEB!$A:$B,2,0)</f>
        <v>Presidente Kubitschek</v>
      </c>
      <c r="C1645">
        <v>2023</v>
      </c>
      <c r="D1645">
        <v>231</v>
      </c>
      <c r="E1645">
        <v>0</v>
      </c>
    </row>
    <row r="1646" spans="1:7" x14ac:dyDescent="0.35">
      <c r="A1646">
        <v>3154309</v>
      </c>
      <c r="B1646" t="str">
        <f>VLOOKUP(A1646,[1]SAEB!$A:$B,2,0)</f>
        <v>Resplendor</v>
      </c>
      <c r="C1646">
        <v>2023</v>
      </c>
      <c r="D1646">
        <v>764</v>
      </c>
      <c r="E1646">
        <v>547</v>
      </c>
    </row>
    <row r="1647" spans="1:7" x14ac:dyDescent="0.35">
      <c r="A1647">
        <v>3155108</v>
      </c>
      <c r="B1647" t="str">
        <f>VLOOKUP(A1647,[1]SAEB!$A:$B,2,0)</f>
        <v>Rio do Prado</v>
      </c>
      <c r="C1647">
        <v>2023</v>
      </c>
      <c r="D1647">
        <v>0</v>
      </c>
      <c r="E1647">
        <v>0</v>
      </c>
      <c r="F1647">
        <v>118</v>
      </c>
      <c r="G1647">
        <v>116</v>
      </c>
    </row>
    <row r="1648" spans="1:7" x14ac:dyDescent="0.35">
      <c r="A1648">
        <v>3155603</v>
      </c>
      <c r="B1648" t="str">
        <f>VLOOKUP(A1648,[1]SAEB!$A:$B,2,0)</f>
        <v>Rio Pardo de Minas</v>
      </c>
      <c r="C1648">
        <v>2023</v>
      </c>
      <c r="D1648">
        <v>751</v>
      </c>
      <c r="E1648">
        <v>216</v>
      </c>
      <c r="F1648">
        <v>423</v>
      </c>
      <c r="G1648">
        <v>318</v>
      </c>
    </row>
    <row r="1649" spans="1:7" x14ac:dyDescent="0.35">
      <c r="A1649">
        <v>3156502</v>
      </c>
      <c r="B1649" t="str">
        <f>VLOOKUP(A1649,[1]SAEB!$A:$B,2,0)</f>
        <v>Rubelita</v>
      </c>
      <c r="C1649">
        <v>2023</v>
      </c>
      <c r="D1649">
        <v>207</v>
      </c>
      <c r="E1649">
        <v>0</v>
      </c>
      <c r="F1649">
        <v>94</v>
      </c>
      <c r="G1649">
        <v>0</v>
      </c>
    </row>
    <row r="1650" spans="1:7" x14ac:dyDescent="0.35">
      <c r="A1650">
        <v>3156601</v>
      </c>
      <c r="B1650" t="str">
        <f>VLOOKUP(A1650,[1]SAEB!$A:$B,2,0)</f>
        <v>Rubim</v>
      </c>
      <c r="C1650">
        <v>2023</v>
      </c>
      <c r="D1650">
        <v>403</v>
      </c>
      <c r="E1650">
        <v>386</v>
      </c>
      <c r="F1650">
        <v>64</v>
      </c>
      <c r="G1650">
        <v>0</v>
      </c>
    </row>
    <row r="1651" spans="1:7" x14ac:dyDescent="0.35">
      <c r="A1651">
        <v>3156809</v>
      </c>
      <c r="B1651" t="str">
        <f>VLOOKUP(A1651,[1]SAEB!$A:$B,2,0)</f>
        <v>Sabinópolis</v>
      </c>
      <c r="C1651">
        <v>2023</v>
      </c>
      <c r="D1651">
        <v>184</v>
      </c>
      <c r="E1651">
        <v>0</v>
      </c>
      <c r="F1651">
        <v>104</v>
      </c>
      <c r="G1651">
        <v>0</v>
      </c>
    </row>
    <row r="1652" spans="1:7" x14ac:dyDescent="0.35">
      <c r="A1652">
        <v>3157005</v>
      </c>
      <c r="B1652" t="str">
        <f>VLOOKUP(A1652,[1]SAEB!$A:$B,2,0)</f>
        <v>Salinas</v>
      </c>
      <c r="C1652">
        <v>2023</v>
      </c>
      <c r="D1652">
        <v>1843</v>
      </c>
      <c r="E1652">
        <v>0</v>
      </c>
      <c r="F1652">
        <v>192</v>
      </c>
      <c r="G1652">
        <v>64</v>
      </c>
    </row>
    <row r="1653" spans="1:7" x14ac:dyDescent="0.35">
      <c r="A1653">
        <v>3157104</v>
      </c>
      <c r="B1653" t="str">
        <f>VLOOKUP(A1653,[1]SAEB!$A:$B,2,0)</f>
        <v>Salto da Divisa</v>
      </c>
      <c r="C1653">
        <v>2023</v>
      </c>
      <c r="D1653">
        <v>396</v>
      </c>
      <c r="E1653">
        <v>0</v>
      </c>
      <c r="F1653">
        <v>15</v>
      </c>
      <c r="G1653">
        <v>0</v>
      </c>
    </row>
    <row r="1654" spans="1:7" x14ac:dyDescent="0.35">
      <c r="A1654">
        <v>3157252</v>
      </c>
      <c r="B1654" t="str">
        <f>VLOOKUP(A1654,[1]SAEB!$A:$B,2,0)</f>
        <v>Santa Bárbara do Leste</v>
      </c>
      <c r="C1654">
        <v>2023</v>
      </c>
      <c r="D1654">
        <v>309</v>
      </c>
      <c r="E1654">
        <v>46</v>
      </c>
      <c r="F1654">
        <v>188</v>
      </c>
      <c r="G1654">
        <v>73</v>
      </c>
    </row>
    <row r="1655" spans="1:7" x14ac:dyDescent="0.35">
      <c r="A1655">
        <v>3157377</v>
      </c>
      <c r="B1655" t="str">
        <f>VLOOKUP(A1655,[1]SAEB!$A:$B,2,0)</f>
        <v>Santa Cruz de Salinas</v>
      </c>
      <c r="C1655">
        <v>2023</v>
      </c>
      <c r="D1655">
        <v>134</v>
      </c>
      <c r="E1655">
        <v>0</v>
      </c>
      <c r="F1655">
        <v>88</v>
      </c>
      <c r="G1655">
        <v>21</v>
      </c>
    </row>
    <row r="1656" spans="1:7" x14ac:dyDescent="0.35">
      <c r="A1656">
        <v>3157500</v>
      </c>
      <c r="B1656" t="str">
        <f>VLOOKUP(A1656,[1]SAEB!$A:$B,2,0)</f>
        <v>Santa Efigênia de Minas</v>
      </c>
      <c r="C1656">
        <v>2023</v>
      </c>
      <c r="D1656">
        <v>253</v>
      </c>
      <c r="E1656">
        <v>0</v>
      </c>
      <c r="F1656">
        <v>29</v>
      </c>
      <c r="G1656">
        <v>0</v>
      </c>
    </row>
    <row r="1657" spans="1:7" x14ac:dyDescent="0.35">
      <c r="A1657">
        <v>3157658</v>
      </c>
      <c r="B1657" t="str">
        <f>VLOOKUP(A1657,[1]SAEB!$A:$B,2,0)</f>
        <v>Santa Helena de Minas</v>
      </c>
      <c r="C1657">
        <v>2023</v>
      </c>
      <c r="D1657">
        <v>202</v>
      </c>
      <c r="E1657">
        <v>47</v>
      </c>
    </row>
    <row r="1658" spans="1:7" x14ac:dyDescent="0.35">
      <c r="A1658">
        <v>3158201</v>
      </c>
      <c r="B1658" t="str">
        <f>VLOOKUP(A1658,[1]SAEB!$A:$B,2,0)</f>
        <v>Santa Maria do Suaçuí</v>
      </c>
      <c r="C1658">
        <v>2023</v>
      </c>
      <c r="D1658">
        <v>308</v>
      </c>
      <c r="E1658">
        <v>13</v>
      </c>
      <c r="F1658">
        <v>41</v>
      </c>
      <c r="G1658">
        <v>0</v>
      </c>
    </row>
    <row r="1659" spans="1:7" x14ac:dyDescent="0.35">
      <c r="A1659">
        <v>3159357</v>
      </c>
      <c r="B1659" t="str">
        <f>VLOOKUP(A1659,[1]SAEB!$A:$B,2,0)</f>
        <v>Santa Rita de Minas</v>
      </c>
      <c r="C1659">
        <v>2023</v>
      </c>
      <c r="D1659">
        <v>403</v>
      </c>
      <c r="E1659">
        <v>0</v>
      </c>
      <c r="F1659">
        <v>43</v>
      </c>
      <c r="G1659">
        <v>0</v>
      </c>
    </row>
    <row r="1660" spans="1:7" x14ac:dyDescent="0.35">
      <c r="A1660">
        <v>3159506</v>
      </c>
      <c r="B1660" t="str">
        <f>VLOOKUP(A1660,[1]SAEB!$A:$B,2,0)</f>
        <v>Santa Rita do Itueto</v>
      </c>
      <c r="C1660">
        <v>2023</v>
      </c>
      <c r="D1660">
        <v>126</v>
      </c>
      <c r="E1660">
        <v>0</v>
      </c>
      <c r="F1660">
        <v>250</v>
      </c>
      <c r="G1660">
        <v>92</v>
      </c>
    </row>
    <row r="1661" spans="1:7" x14ac:dyDescent="0.35">
      <c r="A1661">
        <v>3160454</v>
      </c>
      <c r="B1661" t="str">
        <f>VLOOKUP(A1661,[1]SAEB!$A:$B,2,0)</f>
        <v>Santo Antônio do Retiro</v>
      </c>
      <c r="C1661">
        <v>2023</v>
      </c>
      <c r="D1661">
        <v>284</v>
      </c>
      <c r="E1661">
        <v>179</v>
      </c>
      <c r="F1661">
        <v>110</v>
      </c>
      <c r="G1661">
        <v>136</v>
      </c>
    </row>
    <row r="1662" spans="1:7" x14ac:dyDescent="0.35">
      <c r="A1662">
        <v>3160603</v>
      </c>
      <c r="B1662" t="str">
        <f>VLOOKUP(A1662,[1]SAEB!$A:$B,2,0)</f>
        <v>Santo Hipólito</v>
      </c>
      <c r="C1662">
        <v>2023</v>
      </c>
      <c r="D1662">
        <v>145</v>
      </c>
      <c r="E1662">
        <v>0</v>
      </c>
      <c r="F1662">
        <v>6</v>
      </c>
      <c r="G1662">
        <v>0</v>
      </c>
    </row>
    <row r="1663" spans="1:7" x14ac:dyDescent="0.35">
      <c r="A1663">
        <v>3160959</v>
      </c>
      <c r="B1663" t="str">
        <f>VLOOKUP(A1663,[1]SAEB!$A:$B,2,0)</f>
        <v>São Domingos das Dores</v>
      </c>
      <c r="C1663">
        <v>2023</v>
      </c>
      <c r="D1663">
        <v>266</v>
      </c>
      <c r="E1663">
        <v>0</v>
      </c>
      <c r="F1663">
        <v>141</v>
      </c>
      <c r="G1663">
        <v>148</v>
      </c>
    </row>
    <row r="1664" spans="1:7" x14ac:dyDescent="0.35">
      <c r="A1664">
        <v>3161601</v>
      </c>
      <c r="B1664" t="str">
        <f>VLOOKUP(A1664,[1]SAEB!$A:$B,2,0)</f>
        <v>São Geraldo da Piedade</v>
      </c>
      <c r="C1664">
        <v>2023</v>
      </c>
      <c r="D1664">
        <v>86</v>
      </c>
      <c r="E1664">
        <v>0</v>
      </c>
      <c r="F1664">
        <v>119</v>
      </c>
      <c r="G1664">
        <v>56</v>
      </c>
    </row>
    <row r="1665" spans="1:7" x14ac:dyDescent="0.35">
      <c r="A1665">
        <v>3125507</v>
      </c>
      <c r="B1665" t="str">
        <f>VLOOKUP(A1665,[1]SAEB!$A:$B,2,0)</f>
        <v>São Gonçalo do Rio Preto</v>
      </c>
      <c r="C1665">
        <v>2023</v>
      </c>
      <c r="D1665">
        <v>149</v>
      </c>
      <c r="E1665">
        <v>0</v>
      </c>
    </row>
    <row r="1666" spans="1:7" x14ac:dyDescent="0.35">
      <c r="A1666">
        <v>3162252</v>
      </c>
      <c r="B1666" t="str">
        <f>VLOOKUP(A1666,[1]SAEB!$A:$B,2,0)</f>
        <v>São João da Lagoa</v>
      </c>
      <c r="C1666">
        <v>2023</v>
      </c>
      <c r="D1666">
        <v>247</v>
      </c>
      <c r="E1666">
        <v>0</v>
      </c>
      <c r="F1666">
        <v>49</v>
      </c>
      <c r="G1666">
        <v>63</v>
      </c>
    </row>
    <row r="1667" spans="1:7" x14ac:dyDescent="0.35">
      <c r="A1667">
        <v>3162401</v>
      </c>
      <c r="B1667" t="str">
        <f>VLOOKUP(A1667,[1]SAEB!$A:$B,2,0)</f>
        <v>São João da Ponte</v>
      </c>
      <c r="C1667">
        <v>2023</v>
      </c>
      <c r="D1667">
        <v>737</v>
      </c>
      <c r="E1667">
        <v>322</v>
      </c>
      <c r="F1667">
        <v>659</v>
      </c>
      <c r="G1667">
        <v>1030</v>
      </c>
    </row>
    <row r="1668" spans="1:7" x14ac:dyDescent="0.35">
      <c r="A1668">
        <v>3162575</v>
      </c>
      <c r="B1668" t="str">
        <f>VLOOKUP(A1668,[1]SAEB!$A:$B,2,0)</f>
        <v>São João do Manteninha</v>
      </c>
      <c r="C1668">
        <v>2023</v>
      </c>
      <c r="D1668">
        <v>214</v>
      </c>
      <c r="E1668">
        <v>0</v>
      </c>
      <c r="F1668">
        <v>117</v>
      </c>
      <c r="G1668">
        <v>0</v>
      </c>
    </row>
    <row r="1669" spans="1:7" x14ac:dyDescent="0.35">
      <c r="A1669">
        <v>3162807</v>
      </c>
      <c r="B1669" t="str">
        <f>VLOOKUP(A1669,[1]SAEB!$A:$B,2,0)</f>
        <v>São João Evangelista</v>
      </c>
      <c r="C1669">
        <v>2023</v>
      </c>
      <c r="D1669">
        <v>782</v>
      </c>
      <c r="E1669">
        <v>0</v>
      </c>
      <c r="F1669">
        <v>82</v>
      </c>
      <c r="G1669">
        <v>44</v>
      </c>
    </row>
    <row r="1670" spans="1:7" x14ac:dyDescent="0.35">
      <c r="A1670">
        <v>3163508</v>
      </c>
      <c r="B1670" t="str">
        <f>VLOOKUP(A1670,[1]SAEB!$A:$B,2,0)</f>
        <v>São José do Jacuri</v>
      </c>
      <c r="C1670">
        <v>2023</v>
      </c>
      <c r="D1670">
        <v>212</v>
      </c>
      <c r="E1670">
        <v>0</v>
      </c>
      <c r="F1670">
        <v>131</v>
      </c>
      <c r="G1670">
        <v>112</v>
      </c>
    </row>
    <row r="1671" spans="1:7" x14ac:dyDescent="0.35">
      <c r="A1671">
        <v>3164100</v>
      </c>
      <c r="B1671" t="str">
        <f>VLOOKUP(A1671,[1]SAEB!$A:$B,2,0)</f>
        <v>São Pedro do Suaçuí</v>
      </c>
      <c r="C1671">
        <v>2023</v>
      </c>
      <c r="D1671">
        <v>196</v>
      </c>
      <c r="E1671">
        <v>0</v>
      </c>
      <c r="F1671">
        <v>45</v>
      </c>
      <c r="G1671">
        <v>0</v>
      </c>
    </row>
    <row r="1672" spans="1:7" x14ac:dyDescent="0.35">
      <c r="A1672">
        <v>3164472</v>
      </c>
      <c r="B1672" t="str">
        <f>VLOOKUP(A1672,[1]SAEB!$A:$B,2,0)</f>
        <v>São Sebastião do Anta</v>
      </c>
      <c r="C1672">
        <v>2023</v>
      </c>
      <c r="D1672">
        <v>396</v>
      </c>
      <c r="E1672">
        <v>311</v>
      </c>
    </row>
    <row r="1673" spans="1:7" x14ac:dyDescent="0.35">
      <c r="A1673">
        <v>3165503</v>
      </c>
      <c r="B1673" t="str">
        <f>VLOOKUP(A1673,[1]SAEB!$A:$B,2,0)</f>
        <v>Sardoá</v>
      </c>
      <c r="C1673">
        <v>2023</v>
      </c>
      <c r="D1673">
        <v>214</v>
      </c>
      <c r="E1673">
        <v>0</v>
      </c>
      <c r="F1673">
        <v>118</v>
      </c>
      <c r="G1673">
        <v>94</v>
      </c>
    </row>
    <row r="1674" spans="1:7" x14ac:dyDescent="0.35">
      <c r="A1674">
        <v>3165909</v>
      </c>
      <c r="B1674" t="str">
        <f>VLOOKUP(A1674,[1]SAEB!$A:$B,2,0)</f>
        <v>Senador Modestino Gonçalves</v>
      </c>
      <c r="C1674">
        <v>2023</v>
      </c>
      <c r="D1674">
        <v>168</v>
      </c>
      <c r="E1674">
        <v>0</v>
      </c>
      <c r="F1674">
        <v>47</v>
      </c>
      <c r="G1674">
        <v>0</v>
      </c>
    </row>
    <row r="1675" spans="1:7" x14ac:dyDescent="0.35">
      <c r="A1675">
        <v>3166105</v>
      </c>
      <c r="B1675" t="str">
        <f>VLOOKUP(A1675,[1]SAEB!$A:$B,2,0)</f>
        <v>Senhora do Porto</v>
      </c>
      <c r="C1675">
        <v>2023</v>
      </c>
      <c r="D1675">
        <v>171</v>
      </c>
      <c r="E1675">
        <v>0</v>
      </c>
      <c r="F1675">
        <v>17</v>
      </c>
      <c r="G1675">
        <v>0</v>
      </c>
    </row>
    <row r="1676" spans="1:7" x14ac:dyDescent="0.35">
      <c r="A1676">
        <v>3166709</v>
      </c>
      <c r="B1676" t="str">
        <f>VLOOKUP(A1676,[1]SAEB!$A:$B,2,0)</f>
        <v>Serra dos Aimorés</v>
      </c>
      <c r="C1676">
        <v>2023</v>
      </c>
      <c r="D1676">
        <v>250</v>
      </c>
      <c r="E1676">
        <v>0</v>
      </c>
      <c r="F1676">
        <v>88</v>
      </c>
      <c r="G1676">
        <v>0</v>
      </c>
    </row>
    <row r="1677" spans="1:7" x14ac:dyDescent="0.35">
      <c r="A1677">
        <v>3166956</v>
      </c>
      <c r="B1677" t="str">
        <f>VLOOKUP(A1677,[1]SAEB!$A:$B,2,0)</f>
        <v>Serranópolis de Minas</v>
      </c>
      <c r="C1677">
        <v>2023</v>
      </c>
      <c r="D1677">
        <v>145</v>
      </c>
      <c r="E1677">
        <v>0</v>
      </c>
      <c r="F1677">
        <v>108</v>
      </c>
      <c r="G1677">
        <v>86</v>
      </c>
    </row>
    <row r="1678" spans="1:7" x14ac:dyDescent="0.35">
      <c r="A1678">
        <v>3168002</v>
      </c>
      <c r="B1678" t="str">
        <f>VLOOKUP(A1678,[1]SAEB!$A:$B,2,0)</f>
        <v>Taiobeiras</v>
      </c>
      <c r="C1678">
        <v>2023</v>
      </c>
      <c r="D1678">
        <v>1751</v>
      </c>
      <c r="E1678">
        <v>144</v>
      </c>
      <c r="F1678">
        <v>105</v>
      </c>
      <c r="G1678">
        <v>88</v>
      </c>
    </row>
    <row r="1679" spans="1:7" x14ac:dyDescent="0.35">
      <c r="A1679">
        <v>3168051</v>
      </c>
      <c r="B1679" t="str">
        <f>VLOOKUP(A1679,[1]SAEB!$A:$B,2,0)</f>
        <v>Taparuba</v>
      </c>
      <c r="C1679">
        <v>2023</v>
      </c>
      <c r="D1679">
        <v>181</v>
      </c>
      <c r="E1679">
        <v>48</v>
      </c>
      <c r="F1679">
        <v>36</v>
      </c>
      <c r="G1679">
        <v>0</v>
      </c>
    </row>
    <row r="1680" spans="1:7" x14ac:dyDescent="0.35">
      <c r="A1680">
        <v>3168408</v>
      </c>
      <c r="B1680" t="str">
        <f>VLOOKUP(A1680,[1]SAEB!$A:$B,2,0)</f>
        <v>Tarumirim</v>
      </c>
      <c r="C1680">
        <v>2023</v>
      </c>
      <c r="D1680">
        <v>162</v>
      </c>
      <c r="E1680">
        <v>77</v>
      </c>
      <c r="F1680">
        <v>12</v>
      </c>
      <c r="G1680">
        <v>0</v>
      </c>
    </row>
    <row r="1681" spans="1:7" x14ac:dyDescent="0.35">
      <c r="A1681">
        <v>3168606</v>
      </c>
      <c r="B1681" t="str">
        <f>VLOOKUP(A1681,[1]SAEB!$A:$B,2,0)</f>
        <v>Teófilo Otoni</v>
      </c>
      <c r="C1681">
        <v>2023</v>
      </c>
      <c r="D1681">
        <v>3126</v>
      </c>
      <c r="E1681">
        <v>1681</v>
      </c>
      <c r="F1681">
        <v>618</v>
      </c>
      <c r="G1681">
        <v>176</v>
      </c>
    </row>
    <row r="1682" spans="1:7" x14ac:dyDescent="0.35">
      <c r="A1682">
        <v>3169505</v>
      </c>
      <c r="B1682" t="str">
        <f>VLOOKUP(A1682,[1]SAEB!$A:$B,2,0)</f>
        <v>Tumiritinga</v>
      </c>
      <c r="C1682">
        <v>2023</v>
      </c>
      <c r="D1682">
        <v>349</v>
      </c>
      <c r="E1682">
        <v>0</v>
      </c>
      <c r="F1682">
        <v>13</v>
      </c>
      <c r="G1682">
        <v>0</v>
      </c>
    </row>
    <row r="1683" spans="1:7" x14ac:dyDescent="0.35">
      <c r="A1683">
        <v>3169703</v>
      </c>
      <c r="B1683" t="str">
        <f>VLOOKUP(A1683,[1]SAEB!$A:$B,2,0)</f>
        <v>Turmalina</v>
      </c>
      <c r="C1683">
        <v>2023</v>
      </c>
      <c r="D1683">
        <v>373</v>
      </c>
      <c r="E1683">
        <v>0</v>
      </c>
      <c r="F1683">
        <v>126</v>
      </c>
      <c r="G1683">
        <v>111</v>
      </c>
    </row>
    <row r="1684" spans="1:7" x14ac:dyDescent="0.35">
      <c r="A1684">
        <v>3170057</v>
      </c>
      <c r="B1684" t="str">
        <f>VLOOKUP(A1684,[1]SAEB!$A:$B,2,0)</f>
        <v>Ubaporanga</v>
      </c>
      <c r="C1684">
        <v>2023</v>
      </c>
      <c r="D1684">
        <v>396</v>
      </c>
      <c r="E1684">
        <v>0</v>
      </c>
      <c r="F1684">
        <v>72</v>
      </c>
      <c r="G1684">
        <v>0</v>
      </c>
    </row>
    <row r="1685" spans="1:7" x14ac:dyDescent="0.35">
      <c r="A1685">
        <v>3170305</v>
      </c>
      <c r="B1685" t="str">
        <f>VLOOKUP(A1685,[1]SAEB!$A:$B,2,0)</f>
        <v>Umburatiba</v>
      </c>
      <c r="C1685">
        <v>2023</v>
      </c>
      <c r="D1685">
        <v>130</v>
      </c>
      <c r="E1685">
        <v>0</v>
      </c>
      <c r="F1685">
        <v>51</v>
      </c>
      <c r="G1685">
        <v>61</v>
      </c>
    </row>
    <row r="1686" spans="1:7" x14ac:dyDescent="0.35">
      <c r="A1686">
        <v>3170479</v>
      </c>
      <c r="B1686" t="str">
        <f>VLOOKUP(A1686,[1]SAEB!$A:$B,2,0)</f>
        <v>Uruana de Minas</v>
      </c>
      <c r="C1686">
        <v>2023</v>
      </c>
      <c r="D1686">
        <v>247</v>
      </c>
      <c r="E1686">
        <v>200</v>
      </c>
    </row>
    <row r="1687" spans="1:7" x14ac:dyDescent="0.35">
      <c r="A1687">
        <v>3170529</v>
      </c>
      <c r="B1687" t="str">
        <f>VLOOKUP(A1687,[1]SAEB!$A:$B,2,0)</f>
        <v>Urucuia</v>
      </c>
      <c r="C1687">
        <v>2023</v>
      </c>
      <c r="D1687">
        <v>442</v>
      </c>
      <c r="E1687">
        <v>391</v>
      </c>
      <c r="F1687">
        <v>182</v>
      </c>
      <c r="G1687">
        <v>157</v>
      </c>
    </row>
    <row r="1688" spans="1:7" x14ac:dyDescent="0.35">
      <c r="A1688">
        <v>3170651</v>
      </c>
      <c r="B1688" t="str">
        <f>VLOOKUP(A1688,[1]SAEB!$A:$B,2,0)</f>
        <v>Vargem Grande do Rio Pardo</v>
      </c>
      <c r="C1688">
        <v>2023</v>
      </c>
      <c r="D1688">
        <v>220</v>
      </c>
      <c r="E1688">
        <v>0</v>
      </c>
      <c r="F1688">
        <v>49</v>
      </c>
      <c r="G1688">
        <v>0</v>
      </c>
    </row>
    <row r="1689" spans="1:7" x14ac:dyDescent="0.35">
      <c r="A1689">
        <v>3170800</v>
      </c>
      <c r="B1689" t="str">
        <f>VLOOKUP(A1689,[1]SAEB!$A:$B,2,0)</f>
        <v>Várzea da Palma</v>
      </c>
      <c r="C1689">
        <v>2023</v>
      </c>
      <c r="D1689">
        <v>1748</v>
      </c>
      <c r="E1689">
        <v>0</v>
      </c>
      <c r="F1689">
        <v>140</v>
      </c>
      <c r="G1689">
        <v>90</v>
      </c>
    </row>
    <row r="1690" spans="1:7" x14ac:dyDescent="0.35">
      <c r="A1690">
        <v>3171071</v>
      </c>
      <c r="B1690" t="str">
        <f>VLOOKUP(A1690,[1]SAEB!$A:$B,2,0)</f>
        <v>Veredinha</v>
      </c>
      <c r="C1690">
        <v>2023</v>
      </c>
      <c r="D1690">
        <v>318</v>
      </c>
      <c r="E1690">
        <v>0</v>
      </c>
    </row>
    <row r="1691" spans="1:7" x14ac:dyDescent="0.35">
      <c r="A1691">
        <v>3171600</v>
      </c>
      <c r="B1691" t="str">
        <f>VLOOKUP(A1691,[1]SAEB!$A:$B,2,0)</f>
        <v>Virgem da Lapa</v>
      </c>
      <c r="C1691">
        <v>2023</v>
      </c>
      <c r="D1691">
        <v>464</v>
      </c>
      <c r="E1691">
        <v>458</v>
      </c>
      <c r="F1691">
        <v>65</v>
      </c>
      <c r="G1691">
        <v>0</v>
      </c>
    </row>
    <row r="1692" spans="1:7" x14ac:dyDescent="0.35">
      <c r="A1692">
        <v>3171808</v>
      </c>
      <c r="B1692" t="str">
        <f>VLOOKUP(A1692,[1]SAEB!$A:$B,2,0)</f>
        <v>Virginópolis</v>
      </c>
      <c r="C1692">
        <v>2023</v>
      </c>
      <c r="D1692">
        <v>509</v>
      </c>
      <c r="E1692">
        <v>0</v>
      </c>
      <c r="F1692">
        <v>137</v>
      </c>
      <c r="G1692">
        <v>0</v>
      </c>
    </row>
    <row r="1693" spans="1:7" x14ac:dyDescent="0.35">
      <c r="A1693">
        <v>3171907</v>
      </c>
      <c r="B1693" t="str">
        <f>VLOOKUP(A1693,[1]SAEB!$A:$B,2,0)</f>
        <v>Virgolândia</v>
      </c>
      <c r="C1693">
        <v>2023</v>
      </c>
      <c r="D1693">
        <v>232</v>
      </c>
      <c r="E1693">
        <v>0</v>
      </c>
    </row>
    <row r="1694" spans="1:7" x14ac:dyDescent="0.35">
      <c r="A1694">
        <v>3101003</v>
      </c>
      <c r="B1694" t="str">
        <f>VLOOKUP(A1694,[1]SAEB!$A:$B,2,0)</f>
        <v>Águas Vermelhas</v>
      </c>
      <c r="C1694">
        <v>2024</v>
      </c>
      <c r="D1694">
        <v>703</v>
      </c>
      <c r="E1694">
        <v>0</v>
      </c>
      <c r="F1694">
        <v>100</v>
      </c>
      <c r="G1694">
        <v>0</v>
      </c>
    </row>
    <row r="1695" spans="1:7" x14ac:dyDescent="0.35">
      <c r="A1695">
        <v>3101102</v>
      </c>
      <c r="B1695" t="str">
        <f>VLOOKUP(A1695,[1]SAEB!$A:$B,2,0)</f>
        <v>Aimorés</v>
      </c>
      <c r="C1695">
        <v>2024</v>
      </c>
      <c r="D1695">
        <v>605</v>
      </c>
      <c r="E1695">
        <v>388</v>
      </c>
      <c r="F1695">
        <v>53</v>
      </c>
      <c r="G1695">
        <v>0</v>
      </c>
    </row>
    <row r="1696" spans="1:7" x14ac:dyDescent="0.35">
      <c r="A1696">
        <v>3101706</v>
      </c>
      <c r="B1696" t="str">
        <f>VLOOKUP(A1696,[1]SAEB!$A:$B,2,0)</f>
        <v>Almenara</v>
      </c>
      <c r="C1696">
        <v>2024</v>
      </c>
      <c r="D1696">
        <v>2145</v>
      </c>
      <c r="E1696">
        <v>485</v>
      </c>
      <c r="F1696">
        <v>276</v>
      </c>
      <c r="G1696">
        <v>146</v>
      </c>
    </row>
    <row r="1697" spans="1:7" x14ac:dyDescent="0.35">
      <c r="A1697">
        <v>3101805</v>
      </c>
      <c r="B1697" t="str">
        <f>VLOOKUP(A1697,[1]SAEB!$A:$B,2,0)</f>
        <v>Alpercata</v>
      </c>
      <c r="C1697">
        <v>2024</v>
      </c>
      <c r="D1697">
        <v>323</v>
      </c>
      <c r="E1697">
        <v>142</v>
      </c>
      <c r="F1697">
        <v>78</v>
      </c>
      <c r="G1697">
        <v>0</v>
      </c>
    </row>
    <row r="1698" spans="1:7" x14ac:dyDescent="0.35">
      <c r="A1698">
        <v>3102852</v>
      </c>
      <c r="B1698" t="str">
        <f>VLOOKUP(A1698,[1]SAEB!$A:$B,2,0)</f>
        <v>Angelândia</v>
      </c>
      <c r="C1698">
        <v>2024</v>
      </c>
      <c r="D1698">
        <v>526</v>
      </c>
      <c r="E1698">
        <v>0</v>
      </c>
      <c r="F1698">
        <v>32</v>
      </c>
      <c r="G1698">
        <v>0</v>
      </c>
    </row>
    <row r="1699" spans="1:7" x14ac:dyDescent="0.35">
      <c r="A1699">
        <v>3103405</v>
      </c>
      <c r="B1699" t="str">
        <f>VLOOKUP(A1699,[1]SAEB!$A:$B,2,0)</f>
        <v>Araçuaí</v>
      </c>
      <c r="C1699">
        <v>2024</v>
      </c>
      <c r="D1699">
        <v>383</v>
      </c>
      <c r="E1699">
        <v>0</v>
      </c>
      <c r="F1699">
        <v>278</v>
      </c>
      <c r="G1699">
        <v>190</v>
      </c>
    </row>
    <row r="1700" spans="1:7" x14ac:dyDescent="0.35">
      <c r="A1700">
        <v>3104452</v>
      </c>
      <c r="B1700" t="str">
        <f>VLOOKUP(A1700,[1]SAEB!$A:$B,2,0)</f>
        <v>Aricanduva</v>
      </c>
      <c r="C1700">
        <v>2024</v>
      </c>
      <c r="D1700">
        <v>230</v>
      </c>
      <c r="E1700">
        <v>0</v>
      </c>
      <c r="F1700">
        <v>15</v>
      </c>
      <c r="G1700">
        <v>0</v>
      </c>
    </row>
    <row r="1701" spans="1:7" x14ac:dyDescent="0.35">
      <c r="A1701">
        <v>3104502</v>
      </c>
      <c r="B1701" t="str">
        <f>VLOOKUP(A1701,[1]SAEB!$A:$B,2,0)</f>
        <v>Arinos</v>
      </c>
      <c r="C1701">
        <v>2024</v>
      </c>
      <c r="D1701">
        <v>396</v>
      </c>
      <c r="E1701">
        <v>97</v>
      </c>
      <c r="F1701">
        <v>241</v>
      </c>
      <c r="G1701">
        <v>147</v>
      </c>
    </row>
    <row r="1702" spans="1:7" x14ac:dyDescent="0.35">
      <c r="A1702">
        <v>3104700</v>
      </c>
      <c r="B1702" t="str">
        <f>VLOOKUP(A1702,[1]SAEB!$A:$B,2,0)</f>
        <v>Ataléia</v>
      </c>
      <c r="C1702">
        <v>2024</v>
      </c>
      <c r="D1702">
        <v>160</v>
      </c>
      <c r="E1702">
        <v>37</v>
      </c>
      <c r="F1702">
        <v>292</v>
      </c>
      <c r="G1702">
        <v>0</v>
      </c>
    </row>
    <row r="1703" spans="1:7" x14ac:dyDescent="0.35">
      <c r="A1703">
        <v>3105202</v>
      </c>
      <c r="B1703" t="str">
        <f>VLOOKUP(A1703,[1]SAEB!$A:$B,2,0)</f>
        <v>Bandeira</v>
      </c>
      <c r="C1703">
        <v>2024</v>
      </c>
      <c r="D1703">
        <v>138</v>
      </c>
      <c r="E1703">
        <v>0</v>
      </c>
      <c r="F1703">
        <v>46</v>
      </c>
      <c r="G1703">
        <v>36</v>
      </c>
    </row>
    <row r="1704" spans="1:7" x14ac:dyDescent="0.35">
      <c r="A1704">
        <v>3106655</v>
      </c>
      <c r="B1704" t="str">
        <f>VLOOKUP(A1704,[1]SAEB!$A:$B,2,0)</f>
        <v>Berizal</v>
      </c>
      <c r="C1704">
        <v>2024</v>
      </c>
      <c r="D1704">
        <v>159</v>
      </c>
      <c r="E1704">
        <v>0</v>
      </c>
      <c r="F1704">
        <v>63</v>
      </c>
      <c r="G1704">
        <v>0</v>
      </c>
    </row>
    <row r="1705" spans="1:7" x14ac:dyDescent="0.35">
      <c r="A1705">
        <v>3107307</v>
      </c>
      <c r="B1705" t="str">
        <f>VLOOKUP(A1705,[1]SAEB!$A:$B,2,0)</f>
        <v>Bocaiúva</v>
      </c>
      <c r="C1705">
        <v>2024</v>
      </c>
      <c r="D1705">
        <v>365</v>
      </c>
      <c r="E1705">
        <v>259</v>
      </c>
      <c r="F1705">
        <v>232</v>
      </c>
      <c r="G1705">
        <v>157</v>
      </c>
    </row>
    <row r="1706" spans="1:7" x14ac:dyDescent="0.35">
      <c r="A1706">
        <v>3108206</v>
      </c>
      <c r="B1706" t="str">
        <f>VLOOKUP(A1706,[1]SAEB!$A:$B,2,0)</f>
        <v>Bonfinópolis de Minas</v>
      </c>
      <c r="C1706">
        <v>2024</v>
      </c>
      <c r="D1706">
        <v>225</v>
      </c>
      <c r="E1706">
        <v>160</v>
      </c>
      <c r="F1706">
        <v>23</v>
      </c>
      <c r="G1706">
        <v>0</v>
      </c>
    </row>
    <row r="1707" spans="1:7" x14ac:dyDescent="0.35">
      <c r="A1707">
        <v>3108602</v>
      </c>
      <c r="B1707" t="str">
        <f>VLOOKUP(A1707,[1]SAEB!$A:$B,2,0)</f>
        <v>Brasília de Minas</v>
      </c>
      <c r="C1707">
        <v>2024</v>
      </c>
      <c r="D1707">
        <v>229</v>
      </c>
      <c r="E1707">
        <v>113</v>
      </c>
      <c r="F1707">
        <v>180</v>
      </c>
      <c r="G1707">
        <v>82</v>
      </c>
    </row>
    <row r="1708" spans="1:7" x14ac:dyDescent="0.35">
      <c r="A1708">
        <v>3109204</v>
      </c>
      <c r="B1708" t="str">
        <f>VLOOKUP(A1708,[1]SAEB!$A:$B,2,0)</f>
        <v>Buenópolis</v>
      </c>
      <c r="C1708">
        <v>2024</v>
      </c>
      <c r="D1708">
        <v>519</v>
      </c>
      <c r="E1708">
        <v>0</v>
      </c>
      <c r="F1708">
        <v>33</v>
      </c>
      <c r="G1708">
        <v>0</v>
      </c>
    </row>
    <row r="1709" spans="1:7" x14ac:dyDescent="0.35">
      <c r="A1709">
        <v>3109402</v>
      </c>
      <c r="B1709" t="str">
        <f>VLOOKUP(A1709,[1]SAEB!$A:$B,2,0)</f>
        <v>Buritizeiro</v>
      </c>
      <c r="C1709">
        <v>2024</v>
      </c>
      <c r="D1709">
        <v>1487</v>
      </c>
      <c r="E1709">
        <v>0</v>
      </c>
      <c r="F1709">
        <v>154</v>
      </c>
      <c r="G1709">
        <v>0</v>
      </c>
    </row>
    <row r="1710" spans="1:7" x14ac:dyDescent="0.35">
      <c r="A1710">
        <v>3102704</v>
      </c>
      <c r="B1710" t="str">
        <f>VLOOKUP(A1710,[1]SAEB!$A:$B,2,0)</f>
        <v>Cachoeira de Pajeú</v>
      </c>
      <c r="C1710">
        <v>2024</v>
      </c>
      <c r="D1710">
        <v>177</v>
      </c>
      <c r="E1710">
        <v>0</v>
      </c>
      <c r="F1710">
        <v>255</v>
      </c>
      <c r="G1710">
        <v>66</v>
      </c>
    </row>
    <row r="1711" spans="1:7" x14ac:dyDescent="0.35">
      <c r="A1711">
        <v>3110806</v>
      </c>
      <c r="B1711" t="str">
        <f>VLOOKUP(A1711,[1]SAEB!$A:$B,2,0)</f>
        <v>Campanário</v>
      </c>
      <c r="C1711">
        <v>2024</v>
      </c>
      <c r="D1711">
        <v>197</v>
      </c>
      <c r="E1711">
        <v>0</v>
      </c>
    </row>
    <row r="1712" spans="1:7" x14ac:dyDescent="0.35">
      <c r="A1712">
        <v>3111150</v>
      </c>
      <c r="B1712" t="str">
        <f>VLOOKUP(A1712,[1]SAEB!$A:$B,2,0)</f>
        <v>Campo Azul</v>
      </c>
      <c r="C1712">
        <v>2024</v>
      </c>
      <c r="D1712">
        <v>129</v>
      </c>
      <c r="E1712">
        <v>0</v>
      </c>
      <c r="F1712">
        <v>103</v>
      </c>
      <c r="G1712">
        <v>45</v>
      </c>
    </row>
    <row r="1713" spans="1:7" x14ac:dyDescent="0.35">
      <c r="A1713">
        <v>3112059</v>
      </c>
      <c r="B1713" t="str">
        <f>VLOOKUP(A1713,[1]SAEB!$A:$B,2,0)</f>
        <v>Cantagalo</v>
      </c>
      <c r="C1713">
        <v>2024</v>
      </c>
      <c r="D1713">
        <v>219</v>
      </c>
      <c r="E1713">
        <v>0</v>
      </c>
      <c r="F1713">
        <v>48</v>
      </c>
      <c r="G1713">
        <v>0</v>
      </c>
    </row>
    <row r="1714" spans="1:7" x14ac:dyDescent="0.35">
      <c r="A1714">
        <v>3112307</v>
      </c>
      <c r="B1714" t="str">
        <f>VLOOKUP(A1714,[1]SAEB!$A:$B,2,0)</f>
        <v>Capelinha</v>
      </c>
      <c r="C1714">
        <v>2024</v>
      </c>
      <c r="D1714">
        <v>1009</v>
      </c>
      <c r="E1714">
        <v>0</v>
      </c>
      <c r="F1714">
        <v>254</v>
      </c>
      <c r="G1714">
        <v>0</v>
      </c>
    </row>
    <row r="1715" spans="1:7" x14ac:dyDescent="0.35">
      <c r="A1715">
        <v>3112703</v>
      </c>
      <c r="B1715" t="str">
        <f>VLOOKUP(A1715,[1]SAEB!$A:$B,2,0)</f>
        <v>Capitão Enéas</v>
      </c>
      <c r="C1715">
        <v>2024</v>
      </c>
      <c r="D1715">
        <v>723</v>
      </c>
      <c r="E1715">
        <v>182</v>
      </c>
      <c r="F1715">
        <v>192</v>
      </c>
      <c r="G1715">
        <v>30</v>
      </c>
    </row>
    <row r="1716" spans="1:7" x14ac:dyDescent="0.35">
      <c r="A1716">
        <v>3113008</v>
      </c>
      <c r="B1716" t="str">
        <f>VLOOKUP(A1716,[1]SAEB!$A:$B,2,0)</f>
        <v>Caraí</v>
      </c>
      <c r="C1716">
        <v>2024</v>
      </c>
      <c r="D1716">
        <v>51</v>
      </c>
      <c r="E1716">
        <v>129</v>
      </c>
      <c r="F1716">
        <v>439</v>
      </c>
      <c r="G1716">
        <v>242</v>
      </c>
    </row>
    <row r="1717" spans="1:7" x14ac:dyDescent="0.35">
      <c r="A1717">
        <v>3113503</v>
      </c>
      <c r="B1717" t="str">
        <f>VLOOKUP(A1717,[1]SAEB!$A:$B,2,0)</f>
        <v>Carbonita</v>
      </c>
      <c r="C1717">
        <v>2024</v>
      </c>
      <c r="D1717">
        <v>467</v>
      </c>
      <c r="E1717">
        <v>0</v>
      </c>
      <c r="F1717">
        <v>47</v>
      </c>
      <c r="G1717">
        <v>21</v>
      </c>
    </row>
    <row r="1718" spans="1:7" x14ac:dyDescent="0.35">
      <c r="A1718">
        <v>3113701</v>
      </c>
      <c r="B1718" t="str">
        <f>VLOOKUP(A1718,[1]SAEB!$A:$B,2,0)</f>
        <v>Carlos Chagas</v>
      </c>
      <c r="C1718">
        <v>2024</v>
      </c>
      <c r="D1718">
        <v>747</v>
      </c>
      <c r="E1718">
        <v>196</v>
      </c>
      <c r="F1718">
        <v>220</v>
      </c>
      <c r="G1718">
        <v>143</v>
      </c>
    </row>
    <row r="1719" spans="1:7" x14ac:dyDescent="0.35">
      <c r="A1719">
        <v>3113800</v>
      </c>
      <c r="B1719" t="str">
        <f>VLOOKUP(A1719,[1]SAEB!$A:$B,2,0)</f>
        <v>Carmésia</v>
      </c>
      <c r="C1719">
        <v>2024</v>
      </c>
      <c r="D1719">
        <v>146</v>
      </c>
      <c r="E1719">
        <v>135</v>
      </c>
    </row>
    <row r="1720" spans="1:7" x14ac:dyDescent="0.35">
      <c r="A1720">
        <v>3115458</v>
      </c>
      <c r="B1720" t="str">
        <f>VLOOKUP(A1720,[1]SAEB!$A:$B,2,0)</f>
        <v>Catuji</v>
      </c>
      <c r="C1720">
        <v>2024</v>
      </c>
      <c r="D1720">
        <v>256</v>
      </c>
      <c r="E1720">
        <v>0</v>
      </c>
      <c r="F1720">
        <v>252</v>
      </c>
      <c r="G1720">
        <v>0</v>
      </c>
    </row>
    <row r="1721" spans="1:7" x14ac:dyDescent="0.35">
      <c r="A1721">
        <v>3115474</v>
      </c>
      <c r="B1721" t="str">
        <f>VLOOKUP(A1721,[1]SAEB!$A:$B,2,0)</f>
        <v>Catuti</v>
      </c>
      <c r="C1721">
        <v>2024</v>
      </c>
      <c r="D1721">
        <v>212</v>
      </c>
      <c r="E1721">
        <v>0</v>
      </c>
      <c r="F1721">
        <v>59</v>
      </c>
      <c r="G1721">
        <v>72</v>
      </c>
    </row>
    <row r="1722" spans="1:7" x14ac:dyDescent="0.35">
      <c r="A1722">
        <v>3116100</v>
      </c>
      <c r="B1722" t="str">
        <f>VLOOKUP(A1722,[1]SAEB!$A:$B,2,0)</f>
        <v>Chapada do Norte</v>
      </c>
      <c r="C1722">
        <v>2024</v>
      </c>
      <c r="D1722">
        <v>259</v>
      </c>
      <c r="E1722">
        <v>0</v>
      </c>
      <c r="F1722">
        <v>270</v>
      </c>
      <c r="G1722">
        <v>0</v>
      </c>
    </row>
    <row r="1723" spans="1:7" x14ac:dyDescent="0.35">
      <c r="A1723">
        <v>3116159</v>
      </c>
      <c r="B1723" t="str">
        <f>VLOOKUP(A1723,[1]SAEB!$A:$B,2,0)</f>
        <v>Chapada Gaúcha</v>
      </c>
      <c r="C1723">
        <v>2024</v>
      </c>
      <c r="F1723">
        <v>292</v>
      </c>
      <c r="G1723">
        <v>207</v>
      </c>
    </row>
    <row r="1724" spans="1:7" x14ac:dyDescent="0.35">
      <c r="A1724">
        <v>3116506</v>
      </c>
      <c r="B1724" t="str">
        <f>VLOOKUP(A1724,[1]SAEB!$A:$B,2,0)</f>
        <v>Claro dos Poções</v>
      </c>
      <c r="C1724">
        <v>2024</v>
      </c>
      <c r="D1724">
        <v>385</v>
      </c>
      <c r="E1724">
        <v>0</v>
      </c>
      <c r="F1724">
        <v>17</v>
      </c>
      <c r="G1724">
        <v>0</v>
      </c>
    </row>
    <row r="1725" spans="1:7" x14ac:dyDescent="0.35">
      <c r="A1725">
        <v>3116803</v>
      </c>
      <c r="B1725" t="str">
        <f>VLOOKUP(A1725,[1]SAEB!$A:$B,2,0)</f>
        <v>Coluna</v>
      </c>
      <c r="C1725">
        <v>2024</v>
      </c>
      <c r="D1725">
        <v>243</v>
      </c>
      <c r="E1725">
        <v>0</v>
      </c>
      <c r="F1725">
        <v>135</v>
      </c>
      <c r="G1725">
        <v>0</v>
      </c>
    </row>
    <row r="1726" spans="1:7" x14ac:dyDescent="0.35">
      <c r="A1726">
        <v>3117009</v>
      </c>
      <c r="B1726" t="str">
        <f>VLOOKUP(A1726,[1]SAEB!$A:$B,2,0)</f>
        <v>Comercinho</v>
      </c>
      <c r="C1726">
        <v>2024</v>
      </c>
      <c r="D1726">
        <v>191</v>
      </c>
      <c r="E1726">
        <v>0</v>
      </c>
      <c r="F1726">
        <v>162</v>
      </c>
      <c r="G1726">
        <v>66</v>
      </c>
    </row>
    <row r="1727" spans="1:7" x14ac:dyDescent="0.35">
      <c r="A1727">
        <v>3118403</v>
      </c>
      <c r="B1727" t="str">
        <f>VLOOKUP(A1727,[1]SAEB!$A:$B,2,0)</f>
        <v>Conselheiro Pena</v>
      </c>
      <c r="C1727">
        <v>2024</v>
      </c>
      <c r="D1727">
        <v>860</v>
      </c>
      <c r="E1727">
        <v>89</v>
      </c>
      <c r="F1727">
        <v>80</v>
      </c>
      <c r="G1727">
        <v>50</v>
      </c>
    </row>
    <row r="1728" spans="1:7" x14ac:dyDescent="0.35">
      <c r="A1728">
        <v>3119104</v>
      </c>
      <c r="B1728" t="str">
        <f>VLOOKUP(A1728,[1]SAEB!$A:$B,2,0)</f>
        <v>Corinto</v>
      </c>
      <c r="C1728">
        <v>2024</v>
      </c>
      <c r="D1728">
        <v>1216</v>
      </c>
      <c r="E1728">
        <v>341</v>
      </c>
      <c r="F1728">
        <v>16</v>
      </c>
      <c r="G1728">
        <v>0</v>
      </c>
    </row>
    <row r="1729" spans="1:7" x14ac:dyDescent="0.35">
      <c r="A1729">
        <v>3119203</v>
      </c>
      <c r="B1729" t="str">
        <f>VLOOKUP(A1729,[1]SAEB!$A:$B,2,0)</f>
        <v>Coroaci</v>
      </c>
      <c r="C1729">
        <v>2024</v>
      </c>
      <c r="D1729">
        <v>331</v>
      </c>
      <c r="E1729">
        <v>45</v>
      </c>
      <c r="F1729">
        <v>112</v>
      </c>
      <c r="G1729">
        <v>84</v>
      </c>
    </row>
    <row r="1730" spans="1:7" x14ac:dyDescent="0.35">
      <c r="A1730">
        <v>3119500</v>
      </c>
      <c r="B1730" t="str">
        <f>VLOOKUP(A1730,[1]SAEB!$A:$B,2,0)</f>
        <v>Coronel Murta</v>
      </c>
      <c r="C1730">
        <v>2024</v>
      </c>
      <c r="D1730">
        <v>448</v>
      </c>
      <c r="E1730">
        <v>277</v>
      </c>
      <c r="F1730">
        <v>39</v>
      </c>
      <c r="G1730">
        <v>0</v>
      </c>
    </row>
    <row r="1731" spans="1:7" x14ac:dyDescent="0.35">
      <c r="A1731">
        <v>3120151</v>
      </c>
      <c r="B1731" t="str">
        <f>VLOOKUP(A1731,[1]SAEB!$A:$B,2,0)</f>
        <v>Crisólita</v>
      </c>
      <c r="C1731">
        <v>2024</v>
      </c>
      <c r="D1731">
        <v>338</v>
      </c>
      <c r="E1731">
        <v>93</v>
      </c>
    </row>
    <row r="1732" spans="1:7" x14ac:dyDescent="0.35">
      <c r="A1732">
        <v>3120870</v>
      </c>
      <c r="B1732" t="str">
        <f>VLOOKUP(A1732,[1]SAEB!$A:$B,2,0)</f>
        <v>Curral de Dentro</v>
      </c>
      <c r="C1732">
        <v>2024</v>
      </c>
      <c r="D1732">
        <v>381</v>
      </c>
      <c r="E1732">
        <v>0</v>
      </c>
      <c r="F1732">
        <v>149</v>
      </c>
      <c r="G1732">
        <v>0</v>
      </c>
    </row>
    <row r="1733" spans="1:7" x14ac:dyDescent="0.35">
      <c r="A1733">
        <v>3120904</v>
      </c>
      <c r="B1733" t="str">
        <f>VLOOKUP(A1733,[1]SAEB!$A:$B,2,0)</f>
        <v>Curvelo</v>
      </c>
      <c r="C1733">
        <v>2024</v>
      </c>
      <c r="D1733">
        <v>3632</v>
      </c>
      <c r="E1733">
        <v>0</v>
      </c>
      <c r="F1733">
        <v>406</v>
      </c>
      <c r="G1733">
        <v>0</v>
      </c>
    </row>
    <row r="1734" spans="1:7" x14ac:dyDescent="0.35">
      <c r="A1734">
        <v>3121001</v>
      </c>
      <c r="B1734" t="str">
        <f>VLOOKUP(A1734,[1]SAEB!$A:$B,2,0)</f>
        <v>Datas</v>
      </c>
      <c r="C1734">
        <v>2024</v>
      </c>
      <c r="D1734">
        <v>295</v>
      </c>
      <c r="E1734">
        <v>0</v>
      </c>
      <c r="F1734">
        <v>139</v>
      </c>
      <c r="G1734">
        <v>0</v>
      </c>
    </row>
    <row r="1735" spans="1:7" x14ac:dyDescent="0.35">
      <c r="A1735">
        <v>3121605</v>
      </c>
      <c r="B1735" t="str">
        <f>VLOOKUP(A1735,[1]SAEB!$A:$B,2,0)</f>
        <v>Diamantina</v>
      </c>
      <c r="C1735">
        <v>2024</v>
      </c>
      <c r="D1735">
        <v>748</v>
      </c>
      <c r="E1735">
        <v>54</v>
      </c>
      <c r="F1735">
        <v>263</v>
      </c>
      <c r="G1735">
        <v>54</v>
      </c>
    </row>
    <row r="1736" spans="1:7" x14ac:dyDescent="0.35">
      <c r="A1736">
        <v>3122108</v>
      </c>
      <c r="B1736" t="str">
        <f>VLOOKUP(A1736,[1]SAEB!$A:$B,2,0)</f>
        <v>Divino das Laranjeiras</v>
      </c>
      <c r="C1736">
        <v>2024</v>
      </c>
      <c r="D1736">
        <v>135</v>
      </c>
      <c r="E1736">
        <v>0</v>
      </c>
      <c r="F1736">
        <v>0</v>
      </c>
      <c r="G1736">
        <v>0</v>
      </c>
    </row>
    <row r="1737" spans="1:7" x14ac:dyDescent="0.35">
      <c r="A1737">
        <v>3122207</v>
      </c>
      <c r="B1737" t="str">
        <f>VLOOKUP(A1737,[1]SAEB!$A:$B,2,0)</f>
        <v>Divinolândia de Minas</v>
      </c>
      <c r="C1737">
        <v>2024</v>
      </c>
      <c r="D1737">
        <v>354</v>
      </c>
      <c r="E1737">
        <v>0</v>
      </c>
      <c r="F1737">
        <v>136</v>
      </c>
      <c r="G1737">
        <v>0</v>
      </c>
    </row>
    <row r="1738" spans="1:7" x14ac:dyDescent="0.35">
      <c r="A1738">
        <v>3122454</v>
      </c>
      <c r="B1738" t="str">
        <f>VLOOKUP(A1738,[1]SAEB!$A:$B,2,0)</f>
        <v>Divisópolis</v>
      </c>
      <c r="C1738">
        <v>2024</v>
      </c>
      <c r="D1738">
        <v>461</v>
      </c>
      <c r="E1738">
        <v>0</v>
      </c>
      <c r="F1738">
        <v>50</v>
      </c>
      <c r="G1738">
        <v>0</v>
      </c>
    </row>
    <row r="1739" spans="1:7" x14ac:dyDescent="0.35">
      <c r="A1739">
        <v>3122470</v>
      </c>
      <c r="B1739" t="str">
        <f>VLOOKUP(A1739,[1]SAEB!$A:$B,2,0)</f>
        <v>Dom Bosco</v>
      </c>
      <c r="C1739">
        <v>2024</v>
      </c>
      <c r="D1739">
        <v>42</v>
      </c>
      <c r="E1739">
        <v>41</v>
      </c>
      <c r="F1739">
        <v>103</v>
      </c>
      <c r="G1739">
        <v>0</v>
      </c>
    </row>
    <row r="1740" spans="1:7" x14ac:dyDescent="0.35">
      <c r="A1740">
        <v>3123106</v>
      </c>
      <c r="B1740" t="str">
        <f>VLOOKUP(A1740,[1]SAEB!$A:$B,2,0)</f>
        <v>Dores de Guanhães</v>
      </c>
      <c r="C1740">
        <v>2024</v>
      </c>
      <c r="D1740">
        <v>233</v>
      </c>
      <c r="E1740">
        <v>0</v>
      </c>
      <c r="F1740">
        <v>81</v>
      </c>
      <c r="G1740">
        <v>0</v>
      </c>
    </row>
    <row r="1741" spans="1:7" x14ac:dyDescent="0.35">
      <c r="A1741">
        <v>3123700</v>
      </c>
      <c r="B1741" t="str">
        <f>VLOOKUP(A1741,[1]SAEB!$A:$B,2,0)</f>
        <v>Engenheiro Caldas</v>
      </c>
      <c r="C1741">
        <v>2024</v>
      </c>
      <c r="D1741">
        <v>545</v>
      </c>
      <c r="E1741">
        <v>96</v>
      </c>
    </row>
    <row r="1742" spans="1:7" x14ac:dyDescent="0.35">
      <c r="A1742">
        <v>3123809</v>
      </c>
      <c r="B1742" t="str">
        <f>VLOOKUP(A1742,[1]SAEB!$A:$B,2,0)</f>
        <v>Engenheiro Navarro</v>
      </c>
      <c r="C1742">
        <v>2024</v>
      </c>
      <c r="D1742">
        <v>331</v>
      </c>
      <c r="E1742">
        <v>0</v>
      </c>
      <c r="F1742">
        <v>41</v>
      </c>
      <c r="G1742">
        <v>0</v>
      </c>
    </row>
    <row r="1743" spans="1:7" x14ac:dyDescent="0.35">
      <c r="A1743">
        <v>3124302</v>
      </c>
      <c r="B1743" t="str">
        <f>VLOOKUP(A1743,[1]SAEB!$A:$B,2,0)</f>
        <v>Espinosa</v>
      </c>
      <c r="C1743">
        <v>2024</v>
      </c>
      <c r="D1743">
        <v>417</v>
      </c>
      <c r="E1743">
        <v>0</v>
      </c>
      <c r="F1743">
        <v>410</v>
      </c>
      <c r="G1743">
        <v>0</v>
      </c>
    </row>
    <row r="1744" spans="1:7" x14ac:dyDescent="0.35">
      <c r="A1744">
        <v>3125408</v>
      </c>
      <c r="B1744" t="str">
        <f>VLOOKUP(A1744,[1]SAEB!$A:$B,2,0)</f>
        <v>Felício dos Santos</v>
      </c>
      <c r="C1744">
        <v>2024</v>
      </c>
      <c r="D1744">
        <v>340</v>
      </c>
      <c r="E1744">
        <v>0</v>
      </c>
    </row>
    <row r="1745" spans="1:7" x14ac:dyDescent="0.35">
      <c r="A1745">
        <v>3125705</v>
      </c>
      <c r="B1745" t="str">
        <f>VLOOKUP(A1745,[1]SAEB!$A:$B,2,0)</f>
        <v>Felixlândia</v>
      </c>
      <c r="C1745">
        <v>2024</v>
      </c>
      <c r="D1745">
        <v>577</v>
      </c>
      <c r="E1745">
        <v>365</v>
      </c>
      <c r="F1745">
        <v>54</v>
      </c>
      <c r="G1745">
        <v>0</v>
      </c>
    </row>
    <row r="1746" spans="1:7" x14ac:dyDescent="0.35">
      <c r="A1746">
        <v>3126604</v>
      </c>
      <c r="B1746" t="str">
        <f>VLOOKUP(A1746,[1]SAEB!$A:$B,2,0)</f>
        <v>Francisco Dumont</v>
      </c>
      <c r="C1746">
        <v>2024</v>
      </c>
      <c r="D1746">
        <v>263</v>
      </c>
      <c r="E1746">
        <v>0</v>
      </c>
      <c r="F1746">
        <v>27</v>
      </c>
      <c r="G1746">
        <v>40</v>
      </c>
    </row>
    <row r="1747" spans="1:7" x14ac:dyDescent="0.35">
      <c r="A1747">
        <v>3126703</v>
      </c>
      <c r="B1747" t="str">
        <f>VLOOKUP(A1747,[1]SAEB!$A:$B,2,0)</f>
        <v>Francisco Sá</v>
      </c>
      <c r="C1747">
        <v>2024</v>
      </c>
      <c r="D1747">
        <v>568</v>
      </c>
      <c r="E1747">
        <v>109</v>
      </c>
      <c r="F1747">
        <v>228</v>
      </c>
      <c r="G1747">
        <v>67</v>
      </c>
    </row>
    <row r="1748" spans="1:7" x14ac:dyDescent="0.35">
      <c r="A1748">
        <v>3126901</v>
      </c>
      <c r="B1748" t="str">
        <f>VLOOKUP(A1748,[1]SAEB!$A:$B,2,0)</f>
        <v>Frei Inocêncio</v>
      </c>
      <c r="C1748">
        <v>2024</v>
      </c>
      <c r="D1748">
        <v>453</v>
      </c>
      <c r="E1748">
        <v>0</v>
      </c>
      <c r="F1748">
        <v>52</v>
      </c>
      <c r="G1748">
        <v>0</v>
      </c>
    </row>
    <row r="1749" spans="1:7" x14ac:dyDescent="0.35">
      <c r="A1749">
        <v>3127073</v>
      </c>
      <c r="B1749" t="str">
        <f>VLOOKUP(A1749,[1]SAEB!$A:$B,2,0)</f>
        <v>Fruta de Leite</v>
      </c>
      <c r="C1749">
        <v>2024</v>
      </c>
      <c r="D1749">
        <v>213</v>
      </c>
      <c r="E1749">
        <v>0</v>
      </c>
      <c r="F1749">
        <v>27</v>
      </c>
      <c r="G1749">
        <v>0</v>
      </c>
    </row>
    <row r="1750" spans="1:7" x14ac:dyDescent="0.35">
      <c r="A1750">
        <v>3127354</v>
      </c>
      <c r="B1750" t="str">
        <f>VLOOKUP(A1750,[1]SAEB!$A:$B,2,0)</f>
        <v>Glaucilândia</v>
      </c>
      <c r="C1750">
        <v>2024</v>
      </c>
      <c r="D1750">
        <v>94</v>
      </c>
      <c r="E1750">
        <v>0</v>
      </c>
      <c r="F1750">
        <v>53</v>
      </c>
      <c r="G1750">
        <v>0</v>
      </c>
    </row>
    <row r="1751" spans="1:7" x14ac:dyDescent="0.35">
      <c r="A1751">
        <v>3127503</v>
      </c>
      <c r="B1751" t="str">
        <f>VLOOKUP(A1751,[1]SAEB!$A:$B,2,0)</f>
        <v>Gonzaga</v>
      </c>
      <c r="C1751">
        <v>2024</v>
      </c>
      <c r="D1751">
        <v>246</v>
      </c>
      <c r="E1751">
        <v>0</v>
      </c>
      <c r="F1751">
        <v>91</v>
      </c>
      <c r="G1751">
        <v>0</v>
      </c>
    </row>
    <row r="1752" spans="1:7" x14ac:dyDescent="0.35">
      <c r="A1752">
        <v>3127602</v>
      </c>
      <c r="B1752" t="str">
        <f>VLOOKUP(A1752,[1]SAEB!$A:$B,2,0)</f>
        <v>Gouveia</v>
      </c>
      <c r="C1752">
        <v>2024</v>
      </c>
      <c r="D1752">
        <v>644</v>
      </c>
      <c r="E1752">
        <v>0</v>
      </c>
      <c r="F1752">
        <v>50</v>
      </c>
      <c r="G1752">
        <v>33</v>
      </c>
    </row>
    <row r="1753" spans="1:7" x14ac:dyDescent="0.35">
      <c r="A1753">
        <v>3127701</v>
      </c>
      <c r="B1753" t="str">
        <f>VLOOKUP(A1753,[1]SAEB!$A:$B,2,0)</f>
        <v>Governador Valadares</v>
      </c>
      <c r="C1753">
        <v>2024</v>
      </c>
      <c r="D1753">
        <v>6273</v>
      </c>
      <c r="E1753">
        <v>1787</v>
      </c>
      <c r="F1753">
        <v>340</v>
      </c>
      <c r="G1753">
        <v>245</v>
      </c>
    </row>
    <row r="1754" spans="1:7" x14ac:dyDescent="0.35">
      <c r="A1754">
        <v>3128006</v>
      </c>
      <c r="B1754" t="str">
        <f>VLOOKUP(A1754,[1]SAEB!$A:$B,2,0)</f>
        <v>Guanhães</v>
      </c>
      <c r="C1754">
        <v>2024</v>
      </c>
      <c r="D1754">
        <v>1223</v>
      </c>
      <c r="E1754">
        <v>0</v>
      </c>
      <c r="F1754">
        <v>34</v>
      </c>
      <c r="G1754">
        <v>0</v>
      </c>
    </row>
    <row r="1755" spans="1:7" x14ac:dyDescent="0.35">
      <c r="A1755">
        <v>3128253</v>
      </c>
      <c r="B1755" t="str">
        <f>VLOOKUP(A1755,[1]SAEB!$A:$B,2,0)</f>
        <v>Guaraciama</v>
      </c>
      <c r="C1755">
        <v>2024</v>
      </c>
      <c r="D1755">
        <v>322</v>
      </c>
      <c r="E1755">
        <v>0</v>
      </c>
    </row>
    <row r="1756" spans="1:7" x14ac:dyDescent="0.35">
      <c r="A1756">
        <v>3129657</v>
      </c>
      <c r="B1756" t="str">
        <f>VLOOKUP(A1756,[1]SAEB!$A:$B,2,0)</f>
        <v>Ibiracatu</v>
      </c>
      <c r="C1756">
        <v>2024</v>
      </c>
      <c r="D1756">
        <v>95</v>
      </c>
      <c r="E1756">
        <v>87</v>
      </c>
      <c r="F1756">
        <v>120</v>
      </c>
      <c r="G1756">
        <v>34</v>
      </c>
    </row>
    <row r="1757" spans="1:7" x14ac:dyDescent="0.35">
      <c r="A1757">
        <v>3130051</v>
      </c>
      <c r="B1757" t="str">
        <f>VLOOKUP(A1757,[1]SAEB!$A:$B,2,0)</f>
        <v>Icaraí de Minas</v>
      </c>
      <c r="C1757">
        <v>2024</v>
      </c>
      <c r="D1757">
        <v>311</v>
      </c>
      <c r="E1757">
        <v>0</v>
      </c>
      <c r="F1757">
        <v>71</v>
      </c>
      <c r="G1757">
        <v>0</v>
      </c>
    </row>
    <row r="1758" spans="1:7" x14ac:dyDescent="0.35">
      <c r="A1758">
        <v>3130556</v>
      </c>
      <c r="B1758" t="str">
        <f>VLOOKUP(A1758,[1]SAEB!$A:$B,2,0)</f>
        <v>Imbé de Minas</v>
      </c>
      <c r="C1758">
        <v>2024</v>
      </c>
      <c r="D1758">
        <v>252</v>
      </c>
      <c r="E1758">
        <v>0</v>
      </c>
      <c r="F1758">
        <v>154</v>
      </c>
      <c r="G1758">
        <v>0</v>
      </c>
    </row>
    <row r="1759" spans="1:7" x14ac:dyDescent="0.35">
      <c r="A1759">
        <v>3130655</v>
      </c>
      <c r="B1759" t="str">
        <f>VLOOKUP(A1759,[1]SAEB!$A:$B,2,0)</f>
        <v>Indaiabira</v>
      </c>
      <c r="C1759">
        <v>2024</v>
      </c>
      <c r="D1759">
        <v>255</v>
      </c>
      <c r="E1759">
        <v>0</v>
      </c>
      <c r="F1759">
        <v>136</v>
      </c>
      <c r="G1759">
        <v>55</v>
      </c>
    </row>
    <row r="1760" spans="1:7" x14ac:dyDescent="0.35">
      <c r="A1760">
        <v>3130903</v>
      </c>
      <c r="B1760" t="str">
        <f>VLOOKUP(A1760,[1]SAEB!$A:$B,2,0)</f>
        <v>Inhapim</v>
      </c>
      <c r="C1760">
        <v>2024</v>
      </c>
      <c r="D1760">
        <v>735</v>
      </c>
      <c r="E1760">
        <v>0</v>
      </c>
      <c r="F1760">
        <v>351</v>
      </c>
      <c r="G1760">
        <v>57</v>
      </c>
    </row>
    <row r="1761" spans="1:7" x14ac:dyDescent="0.35">
      <c r="A1761">
        <v>3131109</v>
      </c>
      <c r="B1761" t="str">
        <f>VLOOKUP(A1761,[1]SAEB!$A:$B,2,0)</f>
        <v>Inimutaba</v>
      </c>
      <c r="C1761">
        <v>2024</v>
      </c>
      <c r="D1761">
        <v>327</v>
      </c>
      <c r="E1761">
        <v>0</v>
      </c>
      <c r="F1761">
        <v>94</v>
      </c>
      <c r="G1761">
        <v>0</v>
      </c>
    </row>
    <row r="1762" spans="1:7" x14ac:dyDescent="0.35">
      <c r="A1762">
        <v>3131208</v>
      </c>
      <c r="B1762" t="str">
        <f>VLOOKUP(A1762,[1]SAEB!$A:$B,2,0)</f>
        <v>Ipanema</v>
      </c>
      <c r="C1762">
        <v>2024</v>
      </c>
      <c r="D1762">
        <v>1034</v>
      </c>
      <c r="E1762">
        <v>952</v>
      </c>
      <c r="F1762">
        <v>43</v>
      </c>
      <c r="G1762">
        <v>14</v>
      </c>
    </row>
    <row r="1763" spans="1:7" x14ac:dyDescent="0.35">
      <c r="A1763">
        <v>3131802</v>
      </c>
      <c r="B1763" t="str">
        <f>VLOOKUP(A1763,[1]SAEB!$A:$B,2,0)</f>
        <v>Itabirinha</v>
      </c>
      <c r="C1763">
        <v>2024</v>
      </c>
      <c r="D1763">
        <v>540</v>
      </c>
      <c r="E1763">
        <v>0</v>
      </c>
      <c r="F1763">
        <v>79</v>
      </c>
      <c r="G1763">
        <v>0</v>
      </c>
    </row>
    <row r="1764" spans="1:7" x14ac:dyDescent="0.35">
      <c r="A1764">
        <v>3132107</v>
      </c>
      <c r="B1764" t="str">
        <f>VLOOKUP(A1764,[1]SAEB!$A:$B,2,0)</f>
        <v>Itacarambi</v>
      </c>
      <c r="C1764">
        <v>2024</v>
      </c>
      <c r="D1764">
        <v>810</v>
      </c>
      <c r="E1764">
        <v>694</v>
      </c>
      <c r="F1764">
        <v>67</v>
      </c>
      <c r="G1764">
        <v>69</v>
      </c>
    </row>
    <row r="1765" spans="1:7" x14ac:dyDescent="0.35">
      <c r="A1765">
        <v>3132305</v>
      </c>
      <c r="B1765" t="str">
        <f>VLOOKUP(A1765,[1]SAEB!$A:$B,2,0)</f>
        <v>Itaipé</v>
      </c>
      <c r="C1765">
        <v>2024</v>
      </c>
      <c r="D1765">
        <v>192</v>
      </c>
      <c r="E1765">
        <v>322</v>
      </c>
      <c r="F1765">
        <v>301</v>
      </c>
      <c r="G1765">
        <v>0</v>
      </c>
    </row>
    <row r="1766" spans="1:7" x14ac:dyDescent="0.35">
      <c r="A1766">
        <v>3132503</v>
      </c>
      <c r="B1766" t="str">
        <f>VLOOKUP(A1766,[1]SAEB!$A:$B,2,0)</f>
        <v>Itamarandiba</v>
      </c>
      <c r="C1766">
        <v>2024</v>
      </c>
      <c r="D1766">
        <v>1298</v>
      </c>
      <c r="E1766">
        <v>233</v>
      </c>
      <c r="F1766">
        <v>252</v>
      </c>
      <c r="G1766">
        <v>40</v>
      </c>
    </row>
    <row r="1767" spans="1:7" x14ac:dyDescent="0.35">
      <c r="A1767">
        <v>3132701</v>
      </c>
      <c r="B1767" t="str">
        <f>VLOOKUP(A1767,[1]SAEB!$A:$B,2,0)</f>
        <v>Itambacuri</v>
      </c>
      <c r="C1767">
        <v>2024</v>
      </c>
      <c r="D1767">
        <v>302</v>
      </c>
      <c r="E1767">
        <v>91</v>
      </c>
      <c r="F1767">
        <v>263</v>
      </c>
      <c r="G1767">
        <v>268</v>
      </c>
    </row>
    <row r="1768" spans="1:7" x14ac:dyDescent="0.35">
      <c r="A1768">
        <v>3133204</v>
      </c>
      <c r="B1768" t="str">
        <f>VLOOKUP(A1768,[1]SAEB!$A:$B,2,0)</f>
        <v>Itanhomi</v>
      </c>
      <c r="C1768">
        <v>2024</v>
      </c>
      <c r="D1768">
        <v>587</v>
      </c>
      <c r="E1768">
        <v>0</v>
      </c>
      <c r="F1768">
        <v>21</v>
      </c>
      <c r="G1768">
        <v>0</v>
      </c>
    </row>
    <row r="1769" spans="1:7" x14ac:dyDescent="0.35">
      <c r="A1769">
        <v>3133303</v>
      </c>
      <c r="B1769" t="str">
        <f>VLOOKUP(A1769,[1]SAEB!$A:$B,2,0)</f>
        <v>Itaobim</v>
      </c>
      <c r="C1769">
        <v>2024</v>
      </c>
      <c r="D1769">
        <v>876</v>
      </c>
      <c r="E1769">
        <v>78</v>
      </c>
      <c r="F1769">
        <v>91</v>
      </c>
      <c r="G1769">
        <v>85</v>
      </c>
    </row>
    <row r="1770" spans="1:7" x14ac:dyDescent="0.35">
      <c r="A1770">
        <v>3134004</v>
      </c>
      <c r="B1770" t="str">
        <f>VLOOKUP(A1770,[1]SAEB!$A:$B,2,0)</f>
        <v>Itinga</v>
      </c>
      <c r="C1770">
        <v>2024</v>
      </c>
      <c r="D1770">
        <v>302</v>
      </c>
      <c r="E1770">
        <v>154</v>
      </c>
      <c r="F1770">
        <v>228</v>
      </c>
      <c r="G1770">
        <v>150</v>
      </c>
    </row>
    <row r="1771" spans="1:7" x14ac:dyDescent="0.35">
      <c r="A1771">
        <v>3134103</v>
      </c>
      <c r="B1771" t="str">
        <f>VLOOKUP(A1771,[1]SAEB!$A:$B,2,0)</f>
        <v>Itueta</v>
      </c>
      <c r="C1771">
        <v>2024</v>
      </c>
      <c r="D1771">
        <v>152</v>
      </c>
      <c r="E1771">
        <v>88</v>
      </c>
      <c r="F1771">
        <v>98</v>
      </c>
      <c r="G1771">
        <v>59</v>
      </c>
    </row>
    <row r="1772" spans="1:7" x14ac:dyDescent="0.35">
      <c r="A1772">
        <v>3134707</v>
      </c>
      <c r="B1772" t="str">
        <f>VLOOKUP(A1772,[1]SAEB!$A:$B,2,0)</f>
        <v>Jacinto</v>
      </c>
      <c r="C1772">
        <v>2024</v>
      </c>
      <c r="D1772">
        <v>524</v>
      </c>
      <c r="E1772">
        <v>0</v>
      </c>
      <c r="F1772">
        <v>42</v>
      </c>
      <c r="G1772">
        <v>24</v>
      </c>
    </row>
    <row r="1773" spans="1:7" x14ac:dyDescent="0.35">
      <c r="A1773">
        <v>3135050</v>
      </c>
      <c r="B1773" t="str">
        <f>VLOOKUP(A1773,[1]SAEB!$A:$B,2,0)</f>
        <v>Jaíba</v>
      </c>
      <c r="C1773">
        <v>2024</v>
      </c>
      <c r="D1773">
        <v>689</v>
      </c>
      <c r="E1773">
        <v>0</v>
      </c>
      <c r="F1773">
        <v>310</v>
      </c>
      <c r="G1773">
        <v>174</v>
      </c>
    </row>
    <row r="1774" spans="1:7" x14ac:dyDescent="0.35">
      <c r="A1774">
        <v>3135100</v>
      </c>
      <c r="B1774" t="str">
        <f>VLOOKUP(A1774,[1]SAEB!$A:$B,2,0)</f>
        <v>Janaúba</v>
      </c>
      <c r="C1774">
        <v>2024</v>
      </c>
      <c r="D1774">
        <v>1556</v>
      </c>
      <c r="E1774">
        <v>438</v>
      </c>
      <c r="F1774">
        <v>122</v>
      </c>
      <c r="G1774">
        <v>0</v>
      </c>
    </row>
    <row r="1775" spans="1:7" x14ac:dyDescent="0.35">
      <c r="A1775">
        <v>3135209</v>
      </c>
      <c r="B1775" t="str">
        <f>VLOOKUP(A1775,[1]SAEB!$A:$B,2,0)</f>
        <v>Januária</v>
      </c>
      <c r="C1775">
        <v>2024</v>
      </c>
      <c r="D1775">
        <v>395</v>
      </c>
      <c r="E1775">
        <v>247</v>
      </c>
      <c r="F1775">
        <v>657</v>
      </c>
      <c r="G1775">
        <v>368</v>
      </c>
    </row>
    <row r="1776" spans="1:7" x14ac:dyDescent="0.35">
      <c r="A1776">
        <v>3135357</v>
      </c>
      <c r="B1776" t="str">
        <f>VLOOKUP(A1776,[1]SAEB!$A:$B,2,0)</f>
        <v>Japonvar</v>
      </c>
      <c r="C1776">
        <v>2024</v>
      </c>
      <c r="D1776">
        <v>128</v>
      </c>
      <c r="E1776">
        <v>144</v>
      </c>
      <c r="F1776">
        <v>146</v>
      </c>
      <c r="G1776">
        <v>141</v>
      </c>
    </row>
    <row r="1777" spans="1:7" x14ac:dyDescent="0.35">
      <c r="A1777">
        <v>3135605</v>
      </c>
      <c r="B1777" t="str">
        <f>VLOOKUP(A1777,[1]SAEB!$A:$B,2,0)</f>
        <v>Jequitaí</v>
      </c>
      <c r="C1777">
        <v>2024</v>
      </c>
      <c r="D1777">
        <v>398</v>
      </c>
      <c r="E1777">
        <v>0</v>
      </c>
      <c r="F1777">
        <v>11</v>
      </c>
      <c r="G1777">
        <v>0</v>
      </c>
    </row>
    <row r="1778" spans="1:7" x14ac:dyDescent="0.35">
      <c r="A1778">
        <v>3135803</v>
      </c>
      <c r="B1778" t="str">
        <f>VLOOKUP(A1778,[1]SAEB!$A:$B,2,0)</f>
        <v>Jequitinhonha</v>
      </c>
      <c r="C1778">
        <v>2024</v>
      </c>
      <c r="D1778">
        <v>642</v>
      </c>
      <c r="E1778">
        <v>0</v>
      </c>
      <c r="F1778">
        <v>138</v>
      </c>
      <c r="G1778">
        <v>81</v>
      </c>
    </row>
    <row r="1779" spans="1:7" x14ac:dyDescent="0.35">
      <c r="A1779">
        <v>3136009</v>
      </c>
      <c r="B1779" t="str">
        <f>VLOOKUP(A1779,[1]SAEB!$A:$B,2,0)</f>
        <v>Joaíma</v>
      </c>
      <c r="C1779">
        <v>2024</v>
      </c>
      <c r="D1779">
        <v>591</v>
      </c>
      <c r="E1779">
        <v>332</v>
      </c>
      <c r="F1779">
        <v>170</v>
      </c>
      <c r="G1779">
        <v>96</v>
      </c>
    </row>
    <row r="1780" spans="1:7" x14ac:dyDescent="0.35">
      <c r="A1780">
        <v>3136405</v>
      </c>
      <c r="B1780" t="str">
        <f>VLOOKUP(A1780,[1]SAEB!$A:$B,2,0)</f>
        <v>Joaquim Felício</v>
      </c>
      <c r="C1780">
        <v>2024</v>
      </c>
      <c r="D1780">
        <v>235</v>
      </c>
      <c r="E1780">
        <v>208</v>
      </c>
    </row>
    <row r="1781" spans="1:7" x14ac:dyDescent="0.35">
      <c r="A1781">
        <v>3136553</v>
      </c>
      <c r="B1781" t="str">
        <f>VLOOKUP(A1781,[1]SAEB!$A:$B,2,0)</f>
        <v>José Raydan</v>
      </c>
      <c r="C1781">
        <v>2024</v>
      </c>
      <c r="D1781">
        <v>172</v>
      </c>
      <c r="E1781">
        <v>0</v>
      </c>
      <c r="F1781">
        <v>89</v>
      </c>
      <c r="G1781">
        <v>0</v>
      </c>
    </row>
    <row r="1782" spans="1:7" x14ac:dyDescent="0.35">
      <c r="A1782">
        <v>3136801</v>
      </c>
      <c r="B1782" t="str">
        <f>VLOOKUP(A1782,[1]SAEB!$A:$B,2,0)</f>
        <v>Juramento</v>
      </c>
      <c r="C1782">
        <v>2024</v>
      </c>
      <c r="D1782">
        <v>147</v>
      </c>
      <c r="E1782">
        <v>0</v>
      </c>
      <c r="F1782">
        <v>48</v>
      </c>
      <c r="G1782">
        <v>0</v>
      </c>
    </row>
    <row r="1783" spans="1:7" x14ac:dyDescent="0.35">
      <c r="A1783">
        <v>3136959</v>
      </c>
      <c r="B1783" t="str">
        <f>VLOOKUP(A1783,[1]SAEB!$A:$B,2,0)</f>
        <v>Juvenília</v>
      </c>
      <c r="C1783">
        <v>2024</v>
      </c>
      <c r="D1783">
        <v>211</v>
      </c>
      <c r="E1783">
        <v>101</v>
      </c>
      <c r="F1783">
        <v>34</v>
      </c>
      <c r="G1783">
        <v>0</v>
      </c>
    </row>
    <row r="1784" spans="1:7" x14ac:dyDescent="0.35">
      <c r="A1784">
        <v>3137007</v>
      </c>
      <c r="B1784" t="str">
        <f>VLOOKUP(A1784,[1]SAEB!$A:$B,2,0)</f>
        <v>Ladainha</v>
      </c>
      <c r="C1784">
        <v>2024</v>
      </c>
      <c r="D1784">
        <v>0</v>
      </c>
      <c r="E1784">
        <v>0</v>
      </c>
      <c r="F1784">
        <v>781</v>
      </c>
      <c r="G1784">
        <v>113</v>
      </c>
    </row>
    <row r="1785" spans="1:7" x14ac:dyDescent="0.35">
      <c r="A1785">
        <v>3137304</v>
      </c>
      <c r="B1785" t="str">
        <f>VLOOKUP(A1785,[1]SAEB!$A:$B,2,0)</f>
        <v>Lagoa dos Patos</v>
      </c>
      <c r="C1785">
        <v>2024</v>
      </c>
      <c r="D1785">
        <v>212</v>
      </c>
      <c r="E1785">
        <v>0</v>
      </c>
    </row>
    <row r="1786" spans="1:7" x14ac:dyDescent="0.35">
      <c r="A1786">
        <v>3138104</v>
      </c>
      <c r="B1786" t="str">
        <f>VLOOKUP(A1786,[1]SAEB!$A:$B,2,0)</f>
        <v>Lassance</v>
      </c>
      <c r="C1786">
        <v>2024</v>
      </c>
      <c r="D1786">
        <v>261</v>
      </c>
      <c r="E1786">
        <v>0</v>
      </c>
      <c r="F1786">
        <v>139</v>
      </c>
      <c r="G1786">
        <v>93</v>
      </c>
    </row>
    <row r="1787" spans="1:7" x14ac:dyDescent="0.35">
      <c r="A1787">
        <v>3138351</v>
      </c>
      <c r="B1787" t="str">
        <f>VLOOKUP(A1787,[1]SAEB!$A:$B,2,0)</f>
        <v>Leme do Prado</v>
      </c>
      <c r="C1787">
        <v>2024</v>
      </c>
      <c r="D1787">
        <v>84</v>
      </c>
      <c r="E1787">
        <v>0</v>
      </c>
      <c r="F1787">
        <v>131</v>
      </c>
      <c r="G1787">
        <v>60</v>
      </c>
    </row>
    <row r="1788" spans="1:7" x14ac:dyDescent="0.35">
      <c r="A1788">
        <v>3138658</v>
      </c>
      <c r="B1788" t="str">
        <f>VLOOKUP(A1788,[1]SAEB!$A:$B,2,0)</f>
        <v>Lontra</v>
      </c>
      <c r="C1788">
        <v>2024</v>
      </c>
      <c r="D1788">
        <v>579</v>
      </c>
      <c r="E1788">
        <v>167</v>
      </c>
      <c r="F1788">
        <v>26</v>
      </c>
      <c r="G1788">
        <v>0</v>
      </c>
    </row>
    <row r="1789" spans="1:7" x14ac:dyDescent="0.35">
      <c r="A1789">
        <v>3138906</v>
      </c>
      <c r="B1789" t="str">
        <f>VLOOKUP(A1789,[1]SAEB!$A:$B,2,0)</f>
        <v>Machacalis</v>
      </c>
      <c r="C1789">
        <v>2024</v>
      </c>
      <c r="D1789">
        <v>372</v>
      </c>
      <c r="E1789">
        <v>0</v>
      </c>
      <c r="F1789">
        <v>48</v>
      </c>
      <c r="G1789">
        <v>0</v>
      </c>
    </row>
    <row r="1790" spans="1:7" x14ac:dyDescent="0.35">
      <c r="A1790">
        <v>3139201</v>
      </c>
      <c r="B1790" t="str">
        <f>VLOOKUP(A1790,[1]SAEB!$A:$B,2,0)</f>
        <v>Malacacheta</v>
      </c>
      <c r="C1790">
        <v>2024</v>
      </c>
      <c r="D1790">
        <v>211</v>
      </c>
      <c r="E1790">
        <v>0</v>
      </c>
      <c r="F1790">
        <v>124</v>
      </c>
      <c r="G1790">
        <v>116</v>
      </c>
    </row>
    <row r="1791" spans="1:7" x14ac:dyDescent="0.35">
      <c r="A1791">
        <v>3139250</v>
      </c>
      <c r="B1791" t="str">
        <f>VLOOKUP(A1791,[1]SAEB!$A:$B,2,0)</f>
        <v>Mamonas</v>
      </c>
      <c r="C1791">
        <v>2024</v>
      </c>
      <c r="D1791">
        <v>308</v>
      </c>
      <c r="E1791">
        <v>0</v>
      </c>
      <c r="F1791">
        <v>6</v>
      </c>
      <c r="G1791">
        <v>0</v>
      </c>
    </row>
    <row r="1792" spans="1:7" x14ac:dyDescent="0.35">
      <c r="A1792">
        <v>3139300</v>
      </c>
      <c r="B1792" t="str">
        <f>VLOOKUP(A1792,[1]SAEB!$A:$B,2,0)</f>
        <v>Manga</v>
      </c>
      <c r="C1792">
        <v>2024</v>
      </c>
      <c r="D1792">
        <v>425</v>
      </c>
      <c r="E1792">
        <v>175</v>
      </c>
      <c r="F1792">
        <v>255</v>
      </c>
      <c r="G1792">
        <v>118</v>
      </c>
    </row>
    <row r="1793" spans="1:7" x14ac:dyDescent="0.35">
      <c r="A1793">
        <v>3139607</v>
      </c>
      <c r="B1793" t="str">
        <f>VLOOKUP(A1793,[1]SAEB!$A:$B,2,0)</f>
        <v>Mantena</v>
      </c>
      <c r="C1793">
        <v>2024</v>
      </c>
      <c r="D1793">
        <v>1151</v>
      </c>
      <c r="E1793">
        <v>417</v>
      </c>
      <c r="F1793">
        <v>135</v>
      </c>
      <c r="G1793">
        <v>101</v>
      </c>
    </row>
    <row r="1794" spans="1:7" x14ac:dyDescent="0.35">
      <c r="A1794">
        <v>3140100</v>
      </c>
      <c r="B1794" t="str">
        <f>VLOOKUP(A1794,[1]SAEB!$A:$B,2,0)</f>
        <v>Marilac</v>
      </c>
      <c r="C1794">
        <v>2024</v>
      </c>
      <c r="D1794">
        <v>275</v>
      </c>
      <c r="E1794">
        <v>0</v>
      </c>
    </row>
    <row r="1795" spans="1:7" x14ac:dyDescent="0.35">
      <c r="A1795">
        <v>3140605</v>
      </c>
      <c r="B1795" t="str">
        <f>VLOOKUP(A1795,[1]SAEB!$A:$B,2,0)</f>
        <v>Materlândia</v>
      </c>
      <c r="C1795">
        <v>2024</v>
      </c>
      <c r="D1795">
        <v>182</v>
      </c>
      <c r="E1795">
        <v>0</v>
      </c>
      <c r="F1795">
        <v>76</v>
      </c>
      <c r="G1795">
        <v>37</v>
      </c>
    </row>
    <row r="1796" spans="1:7" x14ac:dyDescent="0.35">
      <c r="A1796">
        <v>3171501</v>
      </c>
      <c r="B1796" t="str">
        <f>VLOOKUP(A1796,[1]SAEB!$A:$B,2,0)</f>
        <v>Mathias Lobato</v>
      </c>
      <c r="C1796">
        <v>2024</v>
      </c>
      <c r="D1796">
        <v>214</v>
      </c>
      <c r="E1796">
        <v>206</v>
      </c>
    </row>
    <row r="1797" spans="1:7" x14ac:dyDescent="0.35">
      <c r="A1797">
        <v>3140852</v>
      </c>
      <c r="B1797" t="str">
        <f>VLOOKUP(A1797,[1]SAEB!$A:$B,2,0)</f>
        <v>Matias Cardoso</v>
      </c>
      <c r="C1797">
        <v>2024</v>
      </c>
      <c r="D1797">
        <v>531</v>
      </c>
      <c r="E1797">
        <v>319</v>
      </c>
      <c r="F1797">
        <v>158</v>
      </c>
      <c r="G1797">
        <v>0</v>
      </c>
    </row>
    <row r="1798" spans="1:7" x14ac:dyDescent="0.35">
      <c r="A1798">
        <v>3141009</v>
      </c>
      <c r="B1798" t="str">
        <f>VLOOKUP(A1798,[1]SAEB!$A:$B,2,0)</f>
        <v>Mato Verde</v>
      </c>
      <c r="C1798">
        <v>2024</v>
      </c>
      <c r="D1798">
        <v>296</v>
      </c>
      <c r="E1798">
        <v>0</v>
      </c>
      <c r="F1798">
        <v>61</v>
      </c>
      <c r="G1798">
        <v>0</v>
      </c>
    </row>
    <row r="1799" spans="1:7" x14ac:dyDescent="0.35">
      <c r="A1799">
        <v>3141405</v>
      </c>
      <c r="B1799" t="str">
        <f>VLOOKUP(A1799,[1]SAEB!$A:$B,2,0)</f>
        <v>Medina</v>
      </c>
      <c r="C1799">
        <v>2024</v>
      </c>
      <c r="D1799">
        <v>811</v>
      </c>
      <c r="E1799">
        <v>0</v>
      </c>
      <c r="F1799">
        <v>186</v>
      </c>
      <c r="G1799">
        <v>0</v>
      </c>
    </row>
    <row r="1800" spans="1:7" x14ac:dyDescent="0.35">
      <c r="A1800">
        <v>3141504</v>
      </c>
      <c r="B1800" t="str">
        <f>VLOOKUP(A1800,[1]SAEB!$A:$B,2,0)</f>
        <v>Mendes Pimentel</v>
      </c>
      <c r="C1800">
        <v>2024</v>
      </c>
      <c r="D1800">
        <v>187</v>
      </c>
      <c r="E1800">
        <v>0</v>
      </c>
      <c r="F1800">
        <v>92</v>
      </c>
      <c r="G1800">
        <v>0</v>
      </c>
    </row>
    <row r="1801" spans="1:7" x14ac:dyDescent="0.35">
      <c r="A1801">
        <v>3141801</v>
      </c>
      <c r="B1801" t="str">
        <f>VLOOKUP(A1801,[1]SAEB!$A:$B,2,0)</f>
        <v>Minas Novas</v>
      </c>
      <c r="C1801">
        <v>2024</v>
      </c>
      <c r="D1801">
        <v>855</v>
      </c>
      <c r="E1801">
        <v>206</v>
      </c>
      <c r="F1801">
        <v>660</v>
      </c>
      <c r="G1801">
        <v>160</v>
      </c>
    </row>
    <row r="1802" spans="1:7" x14ac:dyDescent="0.35">
      <c r="A1802">
        <v>3142007</v>
      </c>
      <c r="B1802" t="str">
        <f>VLOOKUP(A1802,[1]SAEB!$A:$B,2,0)</f>
        <v>Mirabela</v>
      </c>
      <c r="C1802">
        <v>2024</v>
      </c>
      <c r="D1802">
        <v>507</v>
      </c>
      <c r="E1802">
        <v>0</v>
      </c>
      <c r="F1802">
        <v>68</v>
      </c>
      <c r="G1802">
        <v>62</v>
      </c>
    </row>
    <row r="1803" spans="1:7" x14ac:dyDescent="0.35">
      <c r="A1803">
        <v>3142254</v>
      </c>
      <c r="B1803" t="str">
        <f>VLOOKUP(A1803,[1]SAEB!$A:$B,2,0)</f>
        <v>Miravânia</v>
      </c>
      <c r="C1803">
        <v>2024</v>
      </c>
      <c r="D1803">
        <v>0</v>
      </c>
      <c r="E1803">
        <v>0</v>
      </c>
      <c r="F1803">
        <v>117</v>
      </c>
      <c r="G1803">
        <v>99</v>
      </c>
    </row>
    <row r="1804" spans="1:7" x14ac:dyDescent="0.35">
      <c r="A1804">
        <v>3142502</v>
      </c>
      <c r="B1804" t="str">
        <f>VLOOKUP(A1804,[1]SAEB!$A:$B,2,0)</f>
        <v>Monjolos</v>
      </c>
      <c r="C1804">
        <v>2024</v>
      </c>
      <c r="D1804">
        <v>79</v>
      </c>
      <c r="E1804">
        <v>0</v>
      </c>
    </row>
    <row r="1805" spans="1:7" x14ac:dyDescent="0.35">
      <c r="A1805">
        <v>3142700</v>
      </c>
      <c r="B1805" t="str">
        <f>VLOOKUP(A1805,[1]SAEB!$A:$B,2,0)</f>
        <v>Montalvânia</v>
      </c>
      <c r="C1805">
        <v>2024</v>
      </c>
      <c r="D1805">
        <v>331</v>
      </c>
      <c r="E1805">
        <v>70</v>
      </c>
      <c r="F1805">
        <v>159</v>
      </c>
      <c r="G1805">
        <v>21</v>
      </c>
    </row>
    <row r="1806" spans="1:7" x14ac:dyDescent="0.35">
      <c r="A1806">
        <v>3143153</v>
      </c>
      <c r="B1806" t="str">
        <f>VLOOKUP(A1806,[1]SAEB!$A:$B,2,0)</f>
        <v>Monte Formoso</v>
      </c>
      <c r="C1806">
        <v>2024</v>
      </c>
      <c r="D1806">
        <v>150</v>
      </c>
      <c r="E1806">
        <v>0</v>
      </c>
      <c r="F1806">
        <v>109</v>
      </c>
      <c r="G1806">
        <v>0</v>
      </c>
    </row>
    <row r="1807" spans="1:7" x14ac:dyDescent="0.35">
      <c r="A1807">
        <v>3143302</v>
      </c>
      <c r="B1807" t="str">
        <f>VLOOKUP(A1807,[1]SAEB!$A:$B,2,0)</f>
        <v>Montes Claros</v>
      </c>
      <c r="C1807">
        <v>2024</v>
      </c>
      <c r="D1807">
        <v>10913</v>
      </c>
      <c r="E1807">
        <v>5838</v>
      </c>
      <c r="F1807">
        <v>1257</v>
      </c>
      <c r="G1807">
        <v>660</v>
      </c>
    </row>
    <row r="1808" spans="1:7" x14ac:dyDescent="0.35">
      <c r="A1808">
        <v>3143450</v>
      </c>
      <c r="B1808" t="str">
        <f>VLOOKUP(A1808,[1]SAEB!$A:$B,2,0)</f>
        <v>Montezuma</v>
      </c>
      <c r="C1808">
        <v>2024</v>
      </c>
      <c r="D1808">
        <v>317</v>
      </c>
      <c r="E1808">
        <v>0</v>
      </c>
      <c r="F1808">
        <v>95</v>
      </c>
      <c r="G1808">
        <v>0</v>
      </c>
    </row>
    <row r="1809" spans="1:7" x14ac:dyDescent="0.35">
      <c r="A1809">
        <v>3143609</v>
      </c>
      <c r="B1809" t="str">
        <f>VLOOKUP(A1809,[1]SAEB!$A:$B,2,0)</f>
        <v>Morro da Garça</v>
      </c>
      <c r="C1809">
        <v>2024</v>
      </c>
      <c r="D1809">
        <v>140</v>
      </c>
      <c r="E1809">
        <v>118</v>
      </c>
      <c r="F1809">
        <v>8</v>
      </c>
      <c r="G1809">
        <v>13</v>
      </c>
    </row>
    <row r="1810" spans="1:7" x14ac:dyDescent="0.35">
      <c r="A1810">
        <v>3144003</v>
      </c>
      <c r="B1810" t="str">
        <f>VLOOKUP(A1810,[1]SAEB!$A:$B,2,0)</f>
        <v>Mutum</v>
      </c>
      <c r="C1810">
        <v>2024</v>
      </c>
      <c r="D1810">
        <v>491</v>
      </c>
      <c r="E1810">
        <v>0</v>
      </c>
      <c r="F1810">
        <v>305</v>
      </c>
      <c r="G1810">
        <v>117</v>
      </c>
    </row>
    <row r="1811" spans="1:7" x14ac:dyDescent="0.35">
      <c r="A1811">
        <v>3144201</v>
      </c>
      <c r="B1811" t="str">
        <f>VLOOKUP(A1811,[1]SAEB!$A:$B,2,0)</f>
        <v>Nacip Raydan</v>
      </c>
      <c r="C1811">
        <v>2024</v>
      </c>
      <c r="D1811">
        <v>136</v>
      </c>
      <c r="E1811">
        <v>0</v>
      </c>
      <c r="F1811">
        <v>9</v>
      </c>
      <c r="G1811">
        <v>0</v>
      </c>
    </row>
    <row r="1812" spans="1:7" x14ac:dyDescent="0.35">
      <c r="A1812">
        <v>3144300</v>
      </c>
      <c r="B1812" t="str">
        <f>VLOOKUP(A1812,[1]SAEB!$A:$B,2,0)</f>
        <v>Nanuque</v>
      </c>
      <c r="C1812">
        <v>2024</v>
      </c>
      <c r="D1812">
        <v>478</v>
      </c>
      <c r="E1812">
        <v>246</v>
      </c>
      <c r="F1812">
        <v>97</v>
      </c>
      <c r="G1812">
        <v>80</v>
      </c>
    </row>
    <row r="1813" spans="1:7" x14ac:dyDescent="0.35">
      <c r="A1813">
        <v>3144359</v>
      </c>
      <c r="B1813" t="str">
        <f>VLOOKUP(A1813,[1]SAEB!$A:$B,2,0)</f>
        <v>Naque</v>
      </c>
      <c r="C1813">
        <v>2024</v>
      </c>
      <c r="D1813">
        <v>454</v>
      </c>
      <c r="E1813">
        <v>0</v>
      </c>
    </row>
    <row r="1814" spans="1:7" x14ac:dyDescent="0.35">
      <c r="A1814">
        <v>3144375</v>
      </c>
      <c r="B1814" t="str">
        <f>VLOOKUP(A1814,[1]SAEB!$A:$B,2,0)</f>
        <v>Natalândia</v>
      </c>
      <c r="C1814">
        <v>2024</v>
      </c>
      <c r="D1814">
        <v>255</v>
      </c>
      <c r="E1814">
        <v>0</v>
      </c>
    </row>
    <row r="1815" spans="1:7" x14ac:dyDescent="0.35">
      <c r="A1815">
        <v>3144656</v>
      </c>
      <c r="B1815" t="str">
        <f>VLOOKUP(A1815,[1]SAEB!$A:$B,2,0)</f>
        <v>Ninheira</v>
      </c>
      <c r="C1815">
        <v>2024</v>
      </c>
      <c r="D1815">
        <v>289</v>
      </c>
      <c r="E1815">
        <v>0</v>
      </c>
      <c r="F1815">
        <v>254</v>
      </c>
      <c r="G1815">
        <v>0</v>
      </c>
    </row>
    <row r="1816" spans="1:7" x14ac:dyDescent="0.35">
      <c r="A1816">
        <v>3144672</v>
      </c>
      <c r="B1816" t="str">
        <f>VLOOKUP(A1816,[1]SAEB!$A:$B,2,0)</f>
        <v>Nova Belém</v>
      </c>
      <c r="C1816">
        <v>2024</v>
      </c>
      <c r="D1816">
        <v>170</v>
      </c>
      <c r="E1816">
        <v>0</v>
      </c>
      <c r="F1816">
        <v>40</v>
      </c>
      <c r="G1816">
        <v>0</v>
      </c>
    </row>
    <row r="1817" spans="1:7" x14ac:dyDescent="0.35">
      <c r="A1817">
        <v>3145059</v>
      </c>
      <c r="B1817" t="str">
        <f>VLOOKUP(A1817,[1]SAEB!$A:$B,2,0)</f>
        <v>Nova Porteirinha</v>
      </c>
      <c r="C1817">
        <v>2024</v>
      </c>
      <c r="D1817">
        <v>201</v>
      </c>
      <c r="E1817">
        <v>82</v>
      </c>
      <c r="F1817">
        <v>126</v>
      </c>
      <c r="G1817">
        <v>0</v>
      </c>
    </row>
    <row r="1818" spans="1:7" x14ac:dyDescent="0.35">
      <c r="A1818">
        <v>3145356</v>
      </c>
      <c r="B1818" t="str">
        <f>VLOOKUP(A1818,[1]SAEB!$A:$B,2,0)</f>
        <v>Novo Oriente de Minas</v>
      </c>
      <c r="C1818">
        <v>2024</v>
      </c>
      <c r="D1818">
        <v>213</v>
      </c>
      <c r="E1818">
        <v>0</v>
      </c>
      <c r="F1818">
        <v>224</v>
      </c>
      <c r="G1818">
        <v>49</v>
      </c>
    </row>
    <row r="1819" spans="1:7" x14ac:dyDescent="0.35">
      <c r="A1819">
        <v>3145372</v>
      </c>
      <c r="B1819" t="str">
        <f>VLOOKUP(A1819,[1]SAEB!$A:$B,2,0)</f>
        <v>Novorizonte</v>
      </c>
      <c r="C1819">
        <v>2024</v>
      </c>
      <c r="D1819">
        <v>0</v>
      </c>
      <c r="E1819">
        <v>0</v>
      </c>
      <c r="F1819">
        <v>294</v>
      </c>
      <c r="G1819">
        <v>59</v>
      </c>
    </row>
    <row r="1820" spans="1:7" x14ac:dyDescent="0.35">
      <c r="A1820">
        <v>3145455</v>
      </c>
      <c r="B1820" t="str">
        <f>VLOOKUP(A1820,[1]SAEB!$A:$B,2,0)</f>
        <v>Olhos-d'Água</v>
      </c>
      <c r="C1820">
        <v>2024</v>
      </c>
      <c r="D1820">
        <v>327</v>
      </c>
      <c r="E1820">
        <v>0</v>
      </c>
      <c r="F1820">
        <v>53</v>
      </c>
      <c r="G1820">
        <v>0</v>
      </c>
    </row>
    <row r="1821" spans="1:7" x14ac:dyDescent="0.35">
      <c r="A1821">
        <v>3146305</v>
      </c>
      <c r="B1821" t="str">
        <f>VLOOKUP(A1821,[1]SAEB!$A:$B,2,0)</f>
        <v>Padre Paraíso</v>
      </c>
      <c r="C1821">
        <v>2024</v>
      </c>
      <c r="D1821">
        <v>391</v>
      </c>
      <c r="E1821">
        <v>0</v>
      </c>
      <c r="F1821">
        <v>273</v>
      </c>
      <c r="G1821">
        <v>237</v>
      </c>
    </row>
    <row r="1822" spans="1:7" x14ac:dyDescent="0.35">
      <c r="A1822">
        <v>3146552</v>
      </c>
      <c r="B1822" t="str">
        <f>VLOOKUP(A1822,[1]SAEB!$A:$B,2,0)</f>
        <v>Pai Pedro</v>
      </c>
      <c r="C1822">
        <v>2024</v>
      </c>
      <c r="D1822">
        <v>229</v>
      </c>
      <c r="E1822">
        <v>0</v>
      </c>
      <c r="F1822">
        <v>142</v>
      </c>
      <c r="G1822">
        <v>119</v>
      </c>
    </row>
    <row r="1823" spans="1:7" x14ac:dyDescent="0.35">
      <c r="A1823">
        <v>3146750</v>
      </c>
      <c r="B1823" t="str">
        <f>VLOOKUP(A1823,[1]SAEB!$A:$B,2,0)</f>
        <v>Palmópolis</v>
      </c>
      <c r="C1823">
        <v>2024</v>
      </c>
      <c r="D1823">
        <v>297</v>
      </c>
      <c r="E1823">
        <v>27</v>
      </c>
      <c r="F1823">
        <v>0</v>
      </c>
      <c r="G1823">
        <v>0</v>
      </c>
    </row>
    <row r="1824" spans="1:7" x14ac:dyDescent="0.35">
      <c r="A1824">
        <v>3147956</v>
      </c>
      <c r="B1824" t="str">
        <f>VLOOKUP(A1824,[1]SAEB!$A:$B,2,0)</f>
        <v>Patis</v>
      </c>
      <c r="C1824">
        <v>2024</v>
      </c>
      <c r="D1824">
        <v>156</v>
      </c>
      <c r="E1824">
        <v>136</v>
      </c>
      <c r="F1824">
        <v>48</v>
      </c>
      <c r="G1824">
        <v>49</v>
      </c>
    </row>
    <row r="1825" spans="1:7" x14ac:dyDescent="0.35">
      <c r="A1825">
        <v>3148608</v>
      </c>
      <c r="B1825" t="str">
        <f>VLOOKUP(A1825,[1]SAEB!$A:$B,2,0)</f>
        <v>Peçanha</v>
      </c>
      <c r="C1825">
        <v>2024</v>
      </c>
      <c r="D1825">
        <v>37</v>
      </c>
      <c r="E1825">
        <v>0</v>
      </c>
      <c r="F1825">
        <v>269</v>
      </c>
      <c r="G1825">
        <v>213</v>
      </c>
    </row>
    <row r="1826" spans="1:7" x14ac:dyDescent="0.35">
      <c r="A1826">
        <v>3148707</v>
      </c>
      <c r="B1826" t="str">
        <f>VLOOKUP(A1826,[1]SAEB!$A:$B,2,0)</f>
        <v>Pedra Azul</v>
      </c>
      <c r="C1826">
        <v>2024</v>
      </c>
      <c r="D1826">
        <v>1226</v>
      </c>
      <c r="E1826">
        <v>115</v>
      </c>
      <c r="F1826">
        <v>55</v>
      </c>
      <c r="G1826">
        <v>0</v>
      </c>
    </row>
    <row r="1827" spans="1:7" x14ac:dyDescent="0.35">
      <c r="A1827">
        <v>3149952</v>
      </c>
      <c r="B1827" t="str">
        <f>VLOOKUP(A1827,[1]SAEB!$A:$B,2,0)</f>
        <v>Periquito</v>
      </c>
      <c r="C1827">
        <v>2024</v>
      </c>
      <c r="D1827">
        <v>443</v>
      </c>
      <c r="E1827">
        <v>419</v>
      </c>
      <c r="F1827">
        <v>0</v>
      </c>
      <c r="G1827">
        <v>0</v>
      </c>
    </row>
    <row r="1828" spans="1:7" x14ac:dyDescent="0.35">
      <c r="A1828">
        <v>3150158</v>
      </c>
      <c r="B1828" t="str">
        <f>VLOOKUP(A1828,[1]SAEB!$A:$B,2,0)</f>
        <v>Piedade de Caratinga</v>
      </c>
      <c r="C1828">
        <v>2024</v>
      </c>
      <c r="D1828">
        <v>561</v>
      </c>
      <c r="E1828">
        <v>0</v>
      </c>
      <c r="F1828">
        <v>68</v>
      </c>
      <c r="G1828">
        <v>0</v>
      </c>
    </row>
    <row r="1829" spans="1:7" x14ac:dyDescent="0.35">
      <c r="A1829">
        <v>3150570</v>
      </c>
      <c r="B1829" t="str">
        <f>VLOOKUP(A1829,[1]SAEB!$A:$B,2,0)</f>
        <v>Pintópolis</v>
      </c>
      <c r="C1829">
        <v>2024</v>
      </c>
      <c r="D1829">
        <v>397</v>
      </c>
      <c r="E1829">
        <v>0</v>
      </c>
      <c r="F1829">
        <v>145</v>
      </c>
      <c r="G1829">
        <v>0</v>
      </c>
    </row>
    <row r="1830" spans="1:7" x14ac:dyDescent="0.35">
      <c r="A1830">
        <v>3151206</v>
      </c>
      <c r="B1830" t="str">
        <f>VLOOKUP(A1830,[1]SAEB!$A:$B,2,0)</f>
        <v>Pirapora</v>
      </c>
      <c r="C1830">
        <v>2024</v>
      </c>
      <c r="D1830">
        <v>2784</v>
      </c>
      <c r="E1830">
        <v>79</v>
      </c>
    </row>
    <row r="1831" spans="1:7" x14ac:dyDescent="0.35">
      <c r="A1831">
        <v>3152170</v>
      </c>
      <c r="B1831" t="str">
        <f>VLOOKUP(A1831,[1]SAEB!$A:$B,2,0)</f>
        <v>Ponto dos Volantes</v>
      </c>
      <c r="C1831">
        <v>2024</v>
      </c>
      <c r="D1831">
        <v>394</v>
      </c>
      <c r="E1831">
        <v>256</v>
      </c>
      <c r="F1831">
        <v>301</v>
      </c>
      <c r="G1831">
        <v>236</v>
      </c>
    </row>
    <row r="1832" spans="1:7" x14ac:dyDescent="0.35">
      <c r="A1832">
        <v>3152402</v>
      </c>
      <c r="B1832" t="str">
        <f>VLOOKUP(A1832,[1]SAEB!$A:$B,2,0)</f>
        <v>Poté</v>
      </c>
      <c r="C1832">
        <v>2024</v>
      </c>
      <c r="D1832">
        <v>412</v>
      </c>
      <c r="E1832">
        <v>299</v>
      </c>
      <c r="F1832">
        <v>31</v>
      </c>
      <c r="G1832">
        <v>0</v>
      </c>
    </row>
    <row r="1833" spans="1:7" x14ac:dyDescent="0.35">
      <c r="A1833">
        <v>3153301</v>
      </c>
      <c r="B1833" t="str">
        <f>VLOOKUP(A1833,[1]SAEB!$A:$B,2,0)</f>
        <v>Presidente Kubitschek</v>
      </c>
      <c r="C1833">
        <v>2024</v>
      </c>
      <c r="D1833">
        <v>224</v>
      </c>
      <c r="E1833">
        <v>0</v>
      </c>
    </row>
    <row r="1834" spans="1:7" x14ac:dyDescent="0.35">
      <c r="A1834">
        <v>3154309</v>
      </c>
      <c r="B1834" t="str">
        <f>VLOOKUP(A1834,[1]SAEB!$A:$B,2,0)</f>
        <v>Resplendor</v>
      </c>
      <c r="C1834">
        <v>2024</v>
      </c>
      <c r="D1834">
        <v>834</v>
      </c>
      <c r="E1834">
        <v>515</v>
      </c>
    </row>
    <row r="1835" spans="1:7" x14ac:dyDescent="0.35">
      <c r="A1835">
        <v>3155108</v>
      </c>
      <c r="B1835" t="str">
        <f>VLOOKUP(A1835,[1]SAEB!$A:$B,2,0)</f>
        <v>Rio do Prado</v>
      </c>
      <c r="C1835">
        <v>2024</v>
      </c>
      <c r="D1835">
        <v>180</v>
      </c>
      <c r="E1835">
        <v>0</v>
      </c>
      <c r="F1835">
        <v>94</v>
      </c>
      <c r="G1835">
        <v>104</v>
      </c>
    </row>
    <row r="1836" spans="1:7" x14ac:dyDescent="0.35">
      <c r="A1836">
        <v>3155603</v>
      </c>
      <c r="B1836" t="str">
        <f>VLOOKUP(A1836,[1]SAEB!$A:$B,2,0)</f>
        <v>Rio Pardo de Minas</v>
      </c>
      <c r="C1836">
        <v>2024</v>
      </c>
      <c r="D1836">
        <v>803</v>
      </c>
      <c r="E1836">
        <v>208</v>
      </c>
      <c r="F1836">
        <v>385</v>
      </c>
      <c r="G1836">
        <v>335</v>
      </c>
    </row>
    <row r="1837" spans="1:7" x14ac:dyDescent="0.35">
      <c r="A1837">
        <v>3156502</v>
      </c>
      <c r="B1837" t="str">
        <f>VLOOKUP(A1837,[1]SAEB!$A:$B,2,0)</f>
        <v>Rubelita</v>
      </c>
      <c r="C1837">
        <v>2024</v>
      </c>
      <c r="D1837">
        <v>188</v>
      </c>
      <c r="E1837">
        <v>0</v>
      </c>
      <c r="F1837">
        <v>79</v>
      </c>
      <c r="G1837">
        <v>0</v>
      </c>
    </row>
    <row r="1838" spans="1:7" x14ac:dyDescent="0.35">
      <c r="A1838">
        <v>3156601</v>
      </c>
      <c r="B1838" t="str">
        <f>VLOOKUP(A1838,[1]SAEB!$A:$B,2,0)</f>
        <v>Rubim</v>
      </c>
      <c r="C1838">
        <v>2024</v>
      </c>
      <c r="D1838">
        <v>399</v>
      </c>
      <c r="E1838">
        <v>377</v>
      </c>
      <c r="F1838">
        <v>56</v>
      </c>
      <c r="G1838">
        <v>0</v>
      </c>
    </row>
    <row r="1839" spans="1:7" x14ac:dyDescent="0.35">
      <c r="A1839">
        <v>3156809</v>
      </c>
      <c r="B1839" t="str">
        <f>VLOOKUP(A1839,[1]SAEB!$A:$B,2,0)</f>
        <v>Sabinópolis</v>
      </c>
      <c r="C1839">
        <v>2024</v>
      </c>
      <c r="D1839">
        <v>152</v>
      </c>
      <c r="E1839">
        <v>0</v>
      </c>
      <c r="F1839">
        <v>91</v>
      </c>
      <c r="G1839">
        <v>0</v>
      </c>
    </row>
    <row r="1840" spans="1:7" x14ac:dyDescent="0.35">
      <c r="A1840">
        <v>3157005</v>
      </c>
      <c r="B1840" t="str">
        <f>VLOOKUP(A1840,[1]SAEB!$A:$B,2,0)</f>
        <v>Salinas</v>
      </c>
      <c r="C1840">
        <v>2024</v>
      </c>
      <c r="D1840">
        <v>1846</v>
      </c>
      <c r="E1840">
        <v>0</v>
      </c>
      <c r="F1840">
        <v>186</v>
      </c>
      <c r="G1840">
        <v>58</v>
      </c>
    </row>
    <row r="1841" spans="1:7" x14ac:dyDescent="0.35">
      <c r="A1841">
        <v>3157104</v>
      </c>
      <c r="B1841" t="str">
        <f>VLOOKUP(A1841,[1]SAEB!$A:$B,2,0)</f>
        <v>Salto da Divisa</v>
      </c>
      <c r="C1841">
        <v>2024</v>
      </c>
      <c r="D1841">
        <v>393</v>
      </c>
      <c r="E1841">
        <v>0</v>
      </c>
      <c r="F1841">
        <v>13</v>
      </c>
      <c r="G1841">
        <v>0</v>
      </c>
    </row>
    <row r="1842" spans="1:7" x14ac:dyDescent="0.35">
      <c r="A1842">
        <v>3157252</v>
      </c>
      <c r="B1842" t="str">
        <f>VLOOKUP(A1842,[1]SAEB!$A:$B,2,0)</f>
        <v>Santa Bárbara do Leste</v>
      </c>
      <c r="C1842">
        <v>2024</v>
      </c>
      <c r="D1842">
        <v>323</v>
      </c>
      <c r="E1842">
        <v>14</v>
      </c>
      <c r="F1842">
        <v>217</v>
      </c>
      <c r="G1842">
        <v>80</v>
      </c>
    </row>
    <row r="1843" spans="1:7" x14ac:dyDescent="0.35">
      <c r="A1843">
        <v>3157377</v>
      </c>
      <c r="B1843" t="str">
        <f>VLOOKUP(A1843,[1]SAEB!$A:$B,2,0)</f>
        <v>Santa Cruz de Salinas</v>
      </c>
      <c r="C1843">
        <v>2024</v>
      </c>
      <c r="D1843">
        <v>126</v>
      </c>
      <c r="E1843">
        <v>0</v>
      </c>
      <c r="F1843">
        <v>90</v>
      </c>
      <c r="G1843">
        <v>17</v>
      </c>
    </row>
    <row r="1844" spans="1:7" x14ac:dyDescent="0.35">
      <c r="A1844">
        <v>3157500</v>
      </c>
      <c r="B1844" t="str">
        <f>VLOOKUP(A1844,[1]SAEB!$A:$B,2,0)</f>
        <v>Santa Efigênia de Minas</v>
      </c>
      <c r="C1844">
        <v>2024</v>
      </c>
      <c r="D1844">
        <v>258</v>
      </c>
      <c r="E1844">
        <v>0</v>
      </c>
      <c r="F1844">
        <v>27</v>
      </c>
      <c r="G1844">
        <v>0</v>
      </c>
    </row>
    <row r="1845" spans="1:7" x14ac:dyDescent="0.35">
      <c r="A1845">
        <v>3157658</v>
      </c>
      <c r="B1845" t="str">
        <f>VLOOKUP(A1845,[1]SAEB!$A:$B,2,0)</f>
        <v>Santa Helena de Minas</v>
      </c>
      <c r="C1845">
        <v>2024</v>
      </c>
      <c r="D1845">
        <v>220</v>
      </c>
      <c r="E1845">
        <v>43</v>
      </c>
    </row>
    <row r="1846" spans="1:7" x14ac:dyDescent="0.35">
      <c r="A1846">
        <v>3158201</v>
      </c>
      <c r="B1846" t="str">
        <f>VLOOKUP(A1846,[1]SAEB!$A:$B,2,0)</f>
        <v>Santa Maria do Suaçuí</v>
      </c>
      <c r="C1846">
        <v>2024</v>
      </c>
      <c r="D1846">
        <v>297</v>
      </c>
      <c r="E1846">
        <v>16</v>
      </c>
      <c r="F1846">
        <v>38</v>
      </c>
      <c r="G1846">
        <v>0</v>
      </c>
    </row>
    <row r="1847" spans="1:7" x14ac:dyDescent="0.35">
      <c r="A1847">
        <v>3159357</v>
      </c>
      <c r="B1847" t="str">
        <f>VLOOKUP(A1847,[1]SAEB!$A:$B,2,0)</f>
        <v>Santa Rita de Minas</v>
      </c>
      <c r="C1847">
        <v>2024</v>
      </c>
      <c r="D1847">
        <v>383</v>
      </c>
      <c r="E1847">
        <v>0</v>
      </c>
      <c r="F1847">
        <v>47</v>
      </c>
      <c r="G1847">
        <v>0</v>
      </c>
    </row>
    <row r="1848" spans="1:7" x14ac:dyDescent="0.35">
      <c r="A1848">
        <v>3159506</v>
      </c>
      <c r="B1848" t="str">
        <f>VLOOKUP(A1848,[1]SAEB!$A:$B,2,0)</f>
        <v>Santa Rita do Itueto</v>
      </c>
      <c r="C1848">
        <v>2024</v>
      </c>
      <c r="D1848">
        <v>126</v>
      </c>
      <c r="E1848">
        <v>0</v>
      </c>
      <c r="F1848">
        <v>262</v>
      </c>
      <c r="G1848">
        <v>88</v>
      </c>
    </row>
    <row r="1849" spans="1:7" x14ac:dyDescent="0.35">
      <c r="A1849">
        <v>3160454</v>
      </c>
      <c r="B1849" t="str">
        <f>VLOOKUP(A1849,[1]SAEB!$A:$B,2,0)</f>
        <v>Santo Antônio do Retiro</v>
      </c>
      <c r="C1849">
        <v>2024</v>
      </c>
      <c r="D1849">
        <v>282</v>
      </c>
      <c r="E1849">
        <v>169</v>
      </c>
      <c r="F1849">
        <v>112</v>
      </c>
      <c r="G1849">
        <v>125</v>
      </c>
    </row>
    <row r="1850" spans="1:7" x14ac:dyDescent="0.35">
      <c r="A1850">
        <v>3160603</v>
      </c>
      <c r="B1850" t="str">
        <f>VLOOKUP(A1850,[1]SAEB!$A:$B,2,0)</f>
        <v>Santo Hipólito</v>
      </c>
      <c r="C1850">
        <v>2024</v>
      </c>
      <c r="D1850">
        <v>140</v>
      </c>
      <c r="E1850">
        <v>0</v>
      </c>
      <c r="F1850">
        <v>4</v>
      </c>
      <c r="G1850">
        <v>0</v>
      </c>
    </row>
    <row r="1851" spans="1:7" x14ac:dyDescent="0.35">
      <c r="A1851">
        <v>3160959</v>
      </c>
      <c r="B1851" t="str">
        <f>VLOOKUP(A1851,[1]SAEB!$A:$B,2,0)</f>
        <v>São Domingos das Dores</v>
      </c>
      <c r="C1851">
        <v>2024</v>
      </c>
      <c r="D1851">
        <v>271</v>
      </c>
      <c r="E1851">
        <v>0</v>
      </c>
      <c r="F1851">
        <v>148</v>
      </c>
      <c r="G1851">
        <v>133</v>
      </c>
    </row>
    <row r="1852" spans="1:7" x14ac:dyDescent="0.35">
      <c r="A1852">
        <v>3161601</v>
      </c>
      <c r="B1852" t="str">
        <f>VLOOKUP(A1852,[1]SAEB!$A:$B,2,0)</f>
        <v>São Geraldo da Piedade</v>
      </c>
      <c r="C1852">
        <v>2024</v>
      </c>
      <c r="D1852">
        <v>74</v>
      </c>
      <c r="E1852">
        <v>0</v>
      </c>
      <c r="F1852">
        <v>117</v>
      </c>
      <c r="G1852">
        <v>57</v>
      </c>
    </row>
    <row r="1853" spans="1:7" x14ac:dyDescent="0.35">
      <c r="A1853">
        <v>3125507</v>
      </c>
      <c r="B1853" t="str">
        <f>VLOOKUP(A1853,[1]SAEB!$A:$B,2,0)</f>
        <v>São Gonçalo do Rio Preto</v>
      </c>
      <c r="C1853">
        <v>2024</v>
      </c>
      <c r="D1853">
        <v>145</v>
      </c>
      <c r="E1853">
        <v>0</v>
      </c>
    </row>
    <row r="1854" spans="1:7" x14ac:dyDescent="0.35">
      <c r="A1854">
        <v>3162252</v>
      </c>
      <c r="B1854" t="str">
        <f>VLOOKUP(A1854,[1]SAEB!$A:$B,2,0)</f>
        <v>São João da Lagoa</v>
      </c>
      <c r="C1854">
        <v>2024</v>
      </c>
      <c r="D1854">
        <v>233</v>
      </c>
      <c r="E1854">
        <v>0</v>
      </c>
      <c r="F1854">
        <v>49</v>
      </c>
      <c r="G1854">
        <v>49</v>
      </c>
    </row>
    <row r="1855" spans="1:7" x14ac:dyDescent="0.35">
      <c r="A1855">
        <v>3162401</v>
      </c>
      <c r="B1855" t="str">
        <f>VLOOKUP(A1855,[1]SAEB!$A:$B,2,0)</f>
        <v>São João da Ponte</v>
      </c>
      <c r="C1855">
        <v>2024</v>
      </c>
      <c r="D1855">
        <v>781</v>
      </c>
      <c r="E1855">
        <v>316</v>
      </c>
      <c r="F1855">
        <v>637</v>
      </c>
      <c r="G1855">
        <v>975</v>
      </c>
    </row>
    <row r="1856" spans="1:7" x14ac:dyDescent="0.35">
      <c r="A1856">
        <v>3162575</v>
      </c>
      <c r="B1856" t="str">
        <f>VLOOKUP(A1856,[1]SAEB!$A:$B,2,0)</f>
        <v>São João do Manteninha</v>
      </c>
      <c r="C1856">
        <v>2024</v>
      </c>
      <c r="D1856">
        <v>222</v>
      </c>
      <c r="E1856">
        <v>0</v>
      </c>
      <c r="F1856">
        <v>123</v>
      </c>
      <c r="G1856">
        <v>0</v>
      </c>
    </row>
    <row r="1857" spans="1:7" x14ac:dyDescent="0.35">
      <c r="A1857">
        <v>3162807</v>
      </c>
      <c r="B1857" t="str">
        <f>VLOOKUP(A1857,[1]SAEB!$A:$B,2,0)</f>
        <v>São João Evangelista</v>
      </c>
      <c r="C1857">
        <v>2024</v>
      </c>
      <c r="D1857">
        <v>808</v>
      </c>
      <c r="E1857">
        <v>0</v>
      </c>
      <c r="F1857">
        <v>80</v>
      </c>
      <c r="G1857">
        <v>41</v>
      </c>
    </row>
    <row r="1858" spans="1:7" x14ac:dyDescent="0.35">
      <c r="A1858">
        <v>3163508</v>
      </c>
      <c r="B1858" t="str">
        <f>VLOOKUP(A1858,[1]SAEB!$A:$B,2,0)</f>
        <v>São José do Jacuri</v>
      </c>
      <c r="C1858">
        <v>2024</v>
      </c>
      <c r="D1858">
        <v>214</v>
      </c>
      <c r="E1858">
        <v>0</v>
      </c>
      <c r="F1858">
        <v>145</v>
      </c>
      <c r="G1858">
        <v>92</v>
      </c>
    </row>
    <row r="1859" spans="1:7" x14ac:dyDescent="0.35">
      <c r="A1859">
        <v>3164100</v>
      </c>
      <c r="B1859" t="str">
        <f>VLOOKUP(A1859,[1]SAEB!$A:$B,2,0)</f>
        <v>São Pedro do Suaçuí</v>
      </c>
      <c r="C1859">
        <v>2024</v>
      </c>
      <c r="D1859">
        <v>183</v>
      </c>
      <c r="E1859">
        <v>0</v>
      </c>
      <c r="F1859">
        <v>44</v>
      </c>
      <c r="G1859">
        <v>0</v>
      </c>
    </row>
    <row r="1860" spans="1:7" x14ac:dyDescent="0.35">
      <c r="A1860">
        <v>3164472</v>
      </c>
      <c r="B1860" t="str">
        <f>VLOOKUP(A1860,[1]SAEB!$A:$B,2,0)</f>
        <v>São Sebastião do Anta</v>
      </c>
      <c r="C1860">
        <v>2024</v>
      </c>
      <c r="D1860">
        <v>416</v>
      </c>
      <c r="E1860">
        <v>298</v>
      </c>
    </row>
    <row r="1861" spans="1:7" x14ac:dyDescent="0.35">
      <c r="A1861">
        <v>3165503</v>
      </c>
      <c r="B1861" t="str">
        <f>VLOOKUP(A1861,[1]SAEB!$A:$B,2,0)</f>
        <v>Sardoá</v>
      </c>
      <c r="C1861">
        <v>2024</v>
      </c>
      <c r="D1861">
        <v>222</v>
      </c>
      <c r="E1861">
        <v>0</v>
      </c>
      <c r="F1861">
        <v>128</v>
      </c>
      <c r="G1861">
        <v>91</v>
      </c>
    </row>
    <row r="1862" spans="1:7" x14ac:dyDescent="0.35">
      <c r="A1862">
        <v>3165909</v>
      </c>
      <c r="B1862" t="str">
        <f>VLOOKUP(A1862,[1]SAEB!$A:$B,2,0)</f>
        <v>Senador Modestino Gonçalves</v>
      </c>
      <c r="C1862">
        <v>2024</v>
      </c>
      <c r="D1862">
        <v>164</v>
      </c>
      <c r="E1862">
        <v>0</v>
      </c>
      <c r="F1862">
        <v>35</v>
      </c>
      <c r="G1862">
        <v>0</v>
      </c>
    </row>
    <row r="1863" spans="1:7" x14ac:dyDescent="0.35">
      <c r="A1863">
        <v>3166105</v>
      </c>
      <c r="B1863" t="str">
        <f>VLOOKUP(A1863,[1]SAEB!$A:$B,2,0)</f>
        <v>Senhora do Porto</v>
      </c>
      <c r="C1863">
        <v>2024</v>
      </c>
      <c r="D1863">
        <v>175</v>
      </c>
      <c r="E1863">
        <v>0</v>
      </c>
    </row>
    <row r="1864" spans="1:7" x14ac:dyDescent="0.35">
      <c r="A1864">
        <v>3166709</v>
      </c>
      <c r="B1864" t="str">
        <f>VLOOKUP(A1864,[1]SAEB!$A:$B,2,0)</f>
        <v>Serra dos Aimorés</v>
      </c>
      <c r="C1864">
        <v>2024</v>
      </c>
      <c r="D1864">
        <v>339</v>
      </c>
      <c r="E1864">
        <v>0</v>
      </c>
      <c r="F1864">
        <v>83</v>
      </c>
      <c r="G1864">
        <v>0</v>
      </c>
    </row>
    <row r="1865" spans="1:7" x14ac:dyDescent="0.35">
      <c r="A1865">
        <v>3166956</v>
      </c>
      <c r="B1865" t="str">
        <f>VLOOKUP(A1865,[1]SAEB!$A:$B,2,0)</f>
        <v>Serranópolis de Minas</v>
      </c>
      <c r="C1865">
        <v>2024</v>
      </c>
      <c r="D1865">
        <v>144</v>
      </c>
      <c r="E1865">
        <v>0</v>
      </c>
      <c r="F1865">
        <v>99</v>
      </c>
      <c r="G1865">
        <v>92</v>
      </c>
    </row>
    <row r="1866" spans="1:7" x14ac:dyDescent="0.35">
      <c r="A1866">
        <v>3168002</v>
      </c>
      <c r="B1866" t="str">
        <f>VLOOKUP(A1866,[1]SAEB!$A:$B,2,0)</f>
        <v>Taiobeiras</v>
      </c>
      <c r="C1866">
        <v>2024</v>
      </c>
      <c r="D1866">
        <v>1791</v>
      </c>
      <c r="E1866">
        <v>128</v>
      </c>
      <c r="F1866">
        <v>121</v>
      </c>
      <c r="G1866">
        <v>82</v>
      </c>
    </row>
    <row r="1867" spans="1:7" x14ac:dyDescent="0.35">
      <c r="A1867">
        <v>3168051</v>
      </c>
      <c r="B1867" t="str">
        <f>VLOOKUP(A1867,[1]SAEB!$A:$B,2,0)</f>
        <v>Taparuba</v>
      </c>
      <c r="C1867">
        <v>2024</v>
      </c>
      <c r="D1867">
        <v>157</v>
      </c>
      <c r="E1867">
        <v>29</v>
      </c>
      <c r="F1867">
        <v>30</v>
      </c>
      <c r="G1867">
        <v>0</v>
      </c>
    </row>
    <row r="1868" spans="1:7" x14ac:dyDescent="0.35">
      <c r="A1868">
        <v>3168408</v>
      </c>
      <c r="B1868" t="str">
        <f>VLOOKUP(A1868,[1]SAEB!$A:$B,2,0)</f>
        <v>Tarumirim</v>
      </c>
      <c r="C1868">
        <v>2024</v>
      </c>
      <c r="D1868">
        <v>167</v>
      </c>
      <c r="E1868">
        <v>83</v>
      </c>
      <c r="F1868">
        <v>9</v>
      </c>
      <c r="G1868">
        <v>0</v>
      </c>
    </row>
    <row r="1869" spans="1:7" x14ac:dyDescent="0.35">
      <c r="A1869">
        <v>3168606</v>
      </c>
      <c r="B1869" t="str">
        <f>VLOOKUP(A1869,[1]SAEB!$A:$B,2,0)</f>
        <v>Teófilo Otoni</v>
      </c>
      <c r="C1869">
        <v>2024</v>
      </c>
      <c r="D1869">
        <v>3078</v>
      </c>
      <c r="E1869">
        <v>1640</v>
      </c>
      <c r="F1869">
        <v>581</v>
      </c>
      <c r="G1869">
        <v>149</v>
      </c>
    </row>
    <row r="1870" spans="1:7" x14ac:dyDescent="0.35">
      <c r="A1870">
        <v>3169505</v>
      </c>
      <c r="B1870" t="str">
        <f>VLOOKUP(A1870,[1]SAEB!$A:$B,2,0)</f>
        <v>Tumiritinga</v>
      </c>
      <c r="C1870">
        <v>2024</v>
      </c>
      <c r="D1870">
        <v>334</v>
      </c>
      <c r="E1870">
        <v>0</v>
      </c>
      <c r="F1870">
        <v>9</v>
      </c>
      <c r="G1870">
        <v>0</v>
      </c>
    </row>
    <row r="1871" spans="1:7" x14ac:dyDescent="0.35">
      <c r="A1871">
        <v>3169703</v>
      </c>
      <c r="B1871" t="str">
        <f>VLOOKUP(A1871,[1]SAEB!$A:$B,2,0)</f>
        <v>Turmalina</v>
      </c>
      <c r="C1871">
        <v>2024</v>
      </c>
      <c r="D1871">
        <v>387</v>
      </c>
      <c r="E1871">
        <v>0</v>
      </c>
      <c r="F1871">
        <v>117</v>
      </c>
      <c r="G1871">
        <v>112</v>
      </c>
    </row>
    <row r="1872" spans="1:7" x14ac:dyDescent="0.35">
      <c r="A1872">
        <v>3170057</v>
      </c>
      <c r="B1872" t="str">
        <f>VLOOKUP(A1872,[1]SAEB!$A:$B,2,0)</f>
        <v>Ubaporanga</v>
      </c>
      <c r="C1872">
        <v>2024</v>
      </c>
      <c r="D1872">
        <v>370</v>
      </c>
      <c r="E1872">
        <v>0</v>
      </c>
      <c r="F1872">
        <v>71</v>
      </c>
      <c r="G1872">
        <v>0</v>
      </c>
    </row>
    <row r="1873" spans="1:7" x14ac:dyDescent="0.35">
      <c r="A1873">
        <v>3170305</v>
      </c>
      <c r="B1873" t="str">
        <f>VLOOKUP(A1873,[1]SAEB!$A:$B,2,0)</f>
        <v>Umburatiba</v>
      </c>
      <c r="C1873">
        <v>2024</v>
      </c>
      <c r="D1873">
        <v>125</v>
      </c>
      <c r="E1873">
        <v>0</v>
      </c>
      <c r="F1873">
        <v>60</v>
      </c>
      <c r="G1873">
        <v>49</v>
      </c>
    </row>
    <row r="1874" spans="1:7" x14ac:dyDescent="0.35">
      <c r="A1874">
        <v>3170479</v>
      </c>
      <c r="B1874" t="str">
        <f>VLOOKUP(A1874,[1]SAEB!$A:$B,2,0)</f>
        <v>Uruana de Minas</v>
      </c>
      <c r="C1874">
        <v>2024</v>
      </c>
      <c r="D1874">
        <v>239</v>
      </c>
      <c r="E1874">
        <v>204</v>
      </c>
    </row>
    <row r="1875" spans="1:7" x14ac:dyDescent="0.35">
      <c r="A1875">
        <v>3170529</v>
      </c>
      <c r="B1875" t="str">
        <f>VLOOKUP(A1875,[1]SAEB!$A:$B,2,0)</f>
        <v>Urucuia</v>
      </c>
      <c r="C1875">
        <v>2024</v>
      </c>
      <c r="D1875">
        <v>435</v>
      </c>
      <c r="E1875">
        <v>378</v>
      </c>
      <c r="F1875">
        <v>164</v>
      </c>
      <c r="G1875">
        <v>158</v>
      </c>
    </row>
    <row r="1876" spans="1:7" x14ac:dyDescent="0.35">
      <c r="A1876">
        <v>3170651</v>
      </c>
      <c r="B1876" t="str">
        <f>VLOOKUP(A1876,[1]SAEB!$A:$B,2,0)</f>
        <v>Vargem Grande do Rio Pardo</v>
      </c>
      <c r="C1876">
        <v>2024</v>
      </c>
      <c r="D1876">
        <v>255</v>
      </c>
      <c r="E1876">
        <v>0</v>
      </c>
      <c r="F1876">
        <v>51</v>
      </c>
      <c r="G1876">
        <v>0</v>
      </c>
    </row>
    <row r="1877" spans="1:7" x14ac:dyDescent="0.35">
      <c r="A1877">
        <v>3170800</v>
      </c>
      <c r="B1877" t="str">
        <f>VLOOKUP(A1877,[1]SAEB!$A:$B,2,0)</f>
        <v>Várzea da Palma</v>
      </c>
      <c r="C1877">
        <v>2024</v>
      </c>
      <c r="D1877">
        <v>1745</v>
      </c>
      <c r="E1877">
        <v>0</v>
      </c>
      <c r="F1877">
        <v>132</v>
      </c>
      <c r="G1877">
        <v>77</v>
      </c>
    </row>
    <row r="1878" spans="1:7" x14ac:dyDescent="0.35">
      <c r="A1878">
        <v>3171071</v>
      </c>
      <c r="B1878" t="str">
        <f>VLOOKUP(A1878,[1]SAEB!$A:$B,2,0)</f>
        <v>Veredinha</v>
      </c>
      <c r="C1878">
        <v>2024</v>
      </c>
      <c r="D1878">
        <v>313</v>
      </c>
      <c r="E1878">
        <v>0</v>
      </c>
    </row>
    <row r="1879" spans="1:7" x14ac:dyDescent="0.35">
      <c r="A1879">
        <v>3171600</v>
      </c>
      <c r="B1879" t="str">
        <f>VLOOKUP(A1879,[1]SAEB!$A:$B,2,0)</f>
        <v>Virgem da Lapa</v>
      </c>
      <c r="C1879">
        <v>2024</v>
      </c>
      <c r="D1879">
        <v>478</v>
      </c>
      <c r="E1879">
        <v>431</v>
      </c>
      <c r="F1879">
        <v>62</v>
      </c>
      <c r="G1879">
        <v>0</v>
      </c>
    </row>
    <row r="1880" spans="1:7" x14ac:dyDescent="0.35">
      <c r="A1880">
        <v>3171808</v>
      </c>
      <c r="B1880" t="str">
        <f>VLOOKUP(A1880,[1]SAEB!$A:$B,2,0)</f>
        <v>Virginópolis</v>
      </c>
      <c r="C1880">
        <v>2024</v>
      </c>
      <c r="D1880">
        <v>509</v>
      </c>
      <c r="E1880">
        <v>0</v>
      </c>
      <c r="F1880">
        <v>127</v>
      </c>
      <c r="G1880">
        <v>0</v>
      </c>
    </row>
    <row r="1881" spans="1:7" x14ac:dyDescent="0.35">
      <c r="A1881">
        <v>3171907</v>
      </c>
      <c r="B1881" t="str">
        <f>VLOOKUP(A1881,[1]SAEB!$A:$B,2,0)</f>
        <v>Virgolândia</v>
      </c>
      <c r="C1881">
        <v>2024</v>
      </c>
      <c r="D1881">
        <v>216</v>
      </c>
      <c r="E188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EC3E-635C-4261-92EE-4A4A4CF86739}">
  <dimension ref="A1:B11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s="14" t="s">
        <v>320</v>
      </c>
      <c r="B1" s="12" t="s">
        <v>322</v>
      </c>
    </row>
    <row r="2" spans="1:2" x14ac:dyDescent="0.35">
      <c r="A2" s="11">
        <v>2015</v>
      </c>
      <c r="B2" s="11">
        <v>4493.17</v>
      </c>
    </row>
    <row r="3" spans="1:2" x14ac:dyDescent="0.35">
      <c r="A3" s="11">
        <v>2016</v>
      </c>
      <c r="B3" s="11">
        <v>4775.7</v>
      </c>
    </row>
    <row r="4" spans="1:2" x14ac:dyDescent="0.35">
      <c r="A4" s="11">
        <v>2017</v>
      </c>
      <c r="B4" s="11">
        <v>4916.46</v>
      </c>
    </row>
    <row r="5" spans="1:2" x14ac:dyDescent="0.35">
      <c r="A5" s="11">
        <v>2018</v>
      </c>
      <c r="B5" s="11">
        <v>5100.6099999999997</v>
      </c>
    </row>
    <row r="6" spans="1:2" x14ac:dyDescent="0.35">
      <c r="A6" s="11">
        <v>2019</v>
      </c>
      <c r="B6" s="11">
        <v>5320.25</v>
      </c>
    </row>
    <row r="7" spans="1:2" x14ac:dyDescent="0.35">
      <c r="A7" s="11">
        <v>2020</v>
      </c>
      <c r="B7" s="11">
        <v>5560.59</v>
      </c>
    </row>
    <row r="8" spans="1:2" x14ac:dyDescent="0.35">
      <c r="A8" s="11">
        <v>2021</v>
      </c>
      <c r="B8" s="11">
        <v>6120.04</v>
      </c>
    </row>
    <row r="9" spans="1:2" x14ac:dyDescent="0.35">
      <c r="A9" s="11">
        <v>2022</v>
      </c>
      <c r="B9" s="11">
        <v>6474.09</v>
      </c>
    </row>
    <row r="10" spans="1:2" x14ac:dyDescent="0.35">
      <c r="A10" s="11">
        <v>2023</v>
      </c>
      <c r="B10" s="11">
        <v>6773.27</v>
      </c>
    </row>
    <row r="11" spans="1:2" x14ac:dyDescent="0.35">
      <c r="A11" s="11">
        <v>2024</v>
      </c>
      <c r="B11" s="11">
        <v>7100.5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6BD0-13F5-42CB-AEA3-F672A649282E}">
  <dimension ref="A1:E1609"/>
  <sheetViews>
    <sheetView workbookViewId="0">
      <selection activeCell="C16" sqref="C16"/>
    </sheetView>
  </sheetViews>
  <sheetFormatPr defaultRowHeight="14.5" x14ac:dyDescent="0.35"/>
  <cols>
    <col min="1" max="1" width="4.453125" bestFit="1" customWidth="1"/>
    <col min="2" max="2" width="15.81640625" bestFit="1" customWidth="1"/>
    <col min="3" max="3" width="23.453125" bestFit="1" customWidth="1"/>
    <col min="4" max="4" width="9.36328125" bestFit="1" customWidth="1"/>
    <col min="5" max="5" width="4" bestFit="1" customWidth="1"/>
  </cols>
  <sheetData>
    <row r="1" spans="1:5" x14ac:dyDescent="0.35">
      <c r="A1" s="22" t="s">
        <v>336</v>
      </c>
      <c r="B1" s="23" t="s">
        <v>337</v>
      </c>
      <c r="C1" s="22" t="s">
        <v>338</v>
      </c>
      <c r="D1" s="22" t="s">
        <v>339</v>
      </c>
      <c r="E1" s="23" t="s">
        <v>340</v>
      </c>
    </row>
    <row r="2" spans="1:5" x14ac:dyDescent="0.35">
      <c r="A2" s="24">
        <v>2019</v>
      </c>
      <c r="B2" s="25">
        <v>3101003</v>
      </c>
      <c r="C2" s="26" t="s">
        <v>3</v>
      </c>
      <c r="D2" s="24" t="s">
        <v>341</v>
      </c>
      <c r="E2" s="27">
        <v>1.8</v>
      </c>
    </row>
    <row r="3" spans="1:5" x14ac:dyDescent="0.35">
      <c r="A3" s="24">
        <v>2019</v>
      </c>
      <c r="B3" s="25">
        <v>3101003</v>
      </c>
      <c r="C3" s="26" t="s">
        <v>3</v>
      </c>
      <c r="D3" s="24" t="s">
        <v>342</v>
      </c>
      <c r="E3" s="27">
        <v>1.4</v>
      </c>
    </row>
    <row r="4" spans="1:5" x14ac:dyDescent="0.35">
      <c r="A4" s="24">
        <v>2019</v>
      </c>
      <c r="B4" s="25">
        <v>3101003</v>
      </c>
      <c r="C4" s="26" t="s">
        <v>3</v>
      </c>
      <c r="D4" s="24" t="s">
        <v>343</v>
      </c>
      <c r="E4" s="27">
        <v>3.8</v>
      </c>
    </row>
    <row r="5" spans="1:5" x14ac:dyDescent="0.35">
      <c r="A5" s="24">
        <v>2019</v>
      </c>
      <c r="B5" s="25">
        <v>3101102</v>
      </c>
      <c r="C5" s="26" t="s">
        <v>4</v>
      </c>
      <c r="D5" s="24" t="s">
        <v>341</v>
      </c>
      <c r="E5" s="27">
        <v>2.8</v>
      </c>
    </row>
    <row r="6" spans="1:5" x14ac:dyDescent="0.35">
      <c r="A6" s="24">
        <v>2019</v>
      </c>
      <c r="B6" s="25">
        <v>3101102</v>
      </c>
      <c r="C6" s="26" t="s">
        <v>4</v>
      </c>
      <c r="D6" s="24" t="s">
        <v>342</v>
      </c>
      <c r="E6" s="27">
        <v>2.8</v>
      </c>
    </row>
    <row r="7" spans="1:5" x14ac:dyDescent="0.35">
      <c r="A7" s="24">
        <v>2019</v>
      </c>
      <c r="B7" s="25">
        <v>3101102</v>
      </c>
      <c r="C7" s="26" t="s">
        <v>4</v>
      </c>
      <c r="D7" s="24" t="s">
        <v>343</v>
      </c>
      <c r="E7" s="27">
        <v>2</v>
      </c>
    </row>
    <row r="8" spans="1:5" x14ac:dyDescent="0.35">
      <c r="A8" s="24">
        <v>2019</v>
      </c>
      <c r="B8" s="25">
        <v>3101706</v>
      </c>
      <c r="C8" s="26" t="s">
        <v>5</v>
      </c>
      <c r="D8" s="24" t="s">
        <v>341</v>
      </c>
      <c r="E8" s="27">
        <v>12.3</v>
      </c>
    </row>
    <row r="9" spans="1:5" x14ac:dyDescent="0.35">
      <c r="A9" s="24">
        <v>2019</v>
      </c>
      <c r="B9" s="25">
        <v>3101706</v>
      </c>
      <c r="C9" s="26" t="s">
        <v>5</v>
      </c>
      <c r="D9" s="24" t="s">
        <v>342</v>
      </c>
      <c r="E9" s="27">
        <v>11.9</v>
      </c>
    </row>
    <row r="10" spans="1:5" x14ac:dyDescent="0.35">
      <c r="A10" s="24">
        <v>2019</v>
      </c>
      <c r="B10" s="25">
        <v>3101706</v>
      </c>
      <c r="C10" s="26" t="s">
        <v>5</v>
      </c>
      <c r="D10" s="24" t="s">
        <v>343</v>
      </c>
      <c r="E10" s="27">
        <v>14.7</v>
      </c>
    </row>
    <row r="11" spans="1:5" x14ac:dyDescent="0.35">
      <c r="A11" s="24">
        <v>2019</v>
      </c>
      <c r="B11" s="25">
        <v>3101805</v>
      </c>
      <c r="C11" s="26" t="s">
        <v>6</v>
      </c>
      <c r="D11" s="24" t="s">
        <v>341</v>
      </c>
      <c r="E11" s="27">
        <v>6</v>
      </c>
    </row>
    <row r="12" spans="1:5" x14ac:dyDescent="0.35">
      <c r="A12" s="24">
        <v>2019</v>
      </c>
      <c r="B12" s="25">
        <v>3101805</v>
      </c>
      <c r="C12" s="26" t="s">
        <v>6</v>
      </c>
      <c r="D12" s="24" t="s">
        <v>342</v>
      </c>
      <c r="E12" s="27">
        <v>5</v>
      </c>
    </row>
    <row r="13" spans="1:5" x14ac:dyDescent="0.35">
      <c r="A13" s="24">
        <v>2019</v>
      </c>
      <c r="B13" s="25">
        <v>3101805</v>
      </c>
      <c r="C13" s="26" t="s">
        <v>6</v>
      </c>
      <c r="D13" s="24" t="s">
        <v>343</v>
      </c>
      <c r="E13" s="27">
        <v>11</v>
      </c>
    </row>
    <row r="14" spans="1:5" x14ac:dyDescent="0.35">
      <c r="A14" s="24">
        <v>2019</v>
      </c>
      <c r="B14" s="25">
        <v>3102704</v>
      </c>
      <c r="C14" s="26" t="s">
        <v>26</v>
      </c>
      <c r="D14" s="24" t="s">
        <v>341</v>
      </c>
      <c r="E14" s="27">
        <v>1.4</v>
      </c>
    </row>
    <row r="15" spans="1:5" x14ac:dyDescent="0.35">
      <c r="A15" s="24">
        <v>2019</v>
      </c>
      <c r="B15" s="25">
        <v>3102704</v>
      </c>
      <c r="C15" s="26" t="s">
        <v>26</v>
      </c>
      <c r="D15" s="24" t="s">
        <v>342</v>
      </c>
      <c r="E15" s="27">
        <v>1.9</v>
      </c>
    </row>
    <row r="16" spans="1:5" x14ac:dyDescent="0.35">
      <c r="A16" s="24">
        <v>2019</v>
      </c>
      <c r="B16" s="25">
        <v>3102704</v>
      </c>
      <c r="C16" s="26" t="s">
        <v>26</v>
      </c>
      <c r="D16" s="24" t="s">
        <v>343</v>
      </c>
      <c r="E16" s="27">
        <v>1.1000000000000001</v>
      </c>
    </row>
    <row r="17" spans="1:5" x14ac:dyDescent="0.35">
      <c r="A17" s="24">
        <v>2019</v>
      </c>
      <c r="B17" s="25">
        <v>3102852</v>
      </c>
      <c r="C17" s="26" t="s">
        <v>8</v>
      </c>
      <c r="D17" s="24" t="s">
        <v>341</v>
      </c>
      <c r="E17" s="27">
        <v>0.5</v>
      </c>
    </row>
    <row r="18" spans="1:5" x14ac:dyDescent="0.35">
      <c r="A18" s="24">
        <v>2019</v>
      </c>
      <c r="B18" s="25">
        <v>3102852</v>
      </c>
      <c r="C18" s="26" t="s">
        <v>8</v>
      </c>
      <c r="D18" s="24" t="s">
        <v>342</v>
      </c>
      <c r="E18" s="27">
        <v>0.6</v>
      </c>
    </row>
    <row r="19" spans="1:5" x14ac:dyDescent="0.35">
      <c r="A19" s="24">
        <v>2019</v>
      </c>
      <c r="B19" s="25">
        <v>3102852</v>
      </c>
      <c r="C19" s="26" t="s">
        <v>8</v>
      </c>
      <c r="D19" s="24" t="s">
        <v>343</v>
      </c>
      <c r="E19" s="27">
        <v>0</v>
      </c>
    </row>
    <row r="20" spans="1:5" x14ac:dyDescent="0.35">
      <c r="A20" s="24">
        <v>2019</v>
      </c>
      <c r="B20" s="25">
        <v>3103405</v>
      </c>
      <c r="C20" s="26" t="s">
        <v>9</v>
      </c>
      <c r="D20" s="24" t="s">
        <v>341</v>
      </c>
      <c r="E20" s="27">
        <v>2</v>
      </c>
    </row>
    <row r="21" spans="1:5" x14ac:dyDescent="0.35">
      <c r="A21" s="24">
        <v>2019</v>
      </c>
      <c r="B21" s="25">
        <v>3103405</v>
      </c>
      <c r="C21" s="26" t="s">
        <v>9</v>
      </c>
      <c r="D21" s="24" t="s">
        <v>342</v>
      </c>
      <c r="E21" s="27">
        <v>2.4</v>
      </c>
    </row>
    <row r="22" spans="1:5" x14ac:dyDescent="0.35">
      <c r="A22" s="24">
        <v>2019</v>
      </c>
      <c r="B22" s="25">
        <v>3103405</v>
      </c>
      <c r="C22" s="26" t="s">
        <v>9</v>
      </c>
      <c r="D22" s="24" t="s">
        <v>343</v>
      </c>
      <c r="E22" s="27">
        <v>1.7</v>
      </c>
    </row>
    <row r="23" spans="1:5" x14ac:dyDescent="0.35">
      <c r="A23" s="24">
        <v>2019</v>
      </c>
      <c r="B23" s="25">
        <v>3104452</v>
      </c>
      <c r="C23" s="26" t="s">
        <v>10</v>
      </c>
      <c r="D23" s="24" t="s">
        <v>341</v>
      </c>
      <c r="E23" s="27">
        <v>0.4</v>
      </c>
    </row>
    <row r="24" spans="1:5" x14ac:dyDescent="0.35">
      <c r="A24" s="24">
        <v>2019</v>
      </c>
      <c r="B24" s="25">
        <v>3104452</v>
      </c>
      <c r="C24" s="26" t="s">
        <v>10</v>
      </c>
      <c r="D24" s="24" t="s">
        <v>342</v>
      </c>
      <c r="E24" s="27">
        <v>0.5</v>
      </c>
    </row>
    <row r="25" spans="1:5" x14ac:dyDescent="0.35">
      <c r="A25" s="24">
        <v>2019</v>
      </c>
      <c r="B25" s="25">
        <v>3104452</v>
      </c>
      <c r="C25" s="26" t="s">
        <v>10</v>
      </c>
      <c r="D25" s="24" t="s">
        <v>343</v>
      </c>
      <c r="E25" s="27">
        <v>0</v>
      </c>
    </row>
    <row r="26" spans="1:5" x14ac:dyDescent="0.35">
      <c r="A26" s="24">
        <v>2019</v>
      </c>
      <c r="B26" s="25">
        <v>3104502</v>
      </c>
      <c r="C26" s="26" t="s">
        <v>11</v>
      </c>
      <c r="D26" s="24" t="s">
        <v>341</v>
      </c>
      <c r="E26" s="27">
        <v>3.9</v>
      </c>
    </row>
    <row r="27" spans="1:5" x14ac:dyDescent="0.35">
      <c r="A27" s="24">
        <v>2019</v>
      </c>
      <c r="B27" s="25">
        <v>3104502</v>
      </c>
      <c r="C27" s="26" t="s">
        <v>11</v>
      </c>
      <c r="D27" s="24" t="s">
        <v>342</v>
      </c>
      <c r="E27" s="27">
        <v>3</v>
      </c>
    </row>
    <row r="28" spans="1:5" x14ac:dyDescent="0.35">
      <c r="A28" s="24">
        <v>2019</v>
      </c>
      <c r="B28" s="25">
        <v>3104502</v>
      </c>
      <c r="C28" s="26" t="s">
        <v>11</v>
      </c>
      <c r="D28" s="24" t="s">
        <v>343</v>
      </c>
      <c r="E28" s="27">
        <v>5</v>
      </c>
    </row>
    <row r="29" spans="1:5" x14ac:dyDescent="0.35">
      <c r="A29" s="24">
        <v>2019</v>
      </c>
      <c r="B29" s="25">
        <v>3104700</v>
      </c>
      <c r="C29" s="26" t="s">
        <v>12</v>
      </c>
      <c r="D29" s="24" t="s">
        <v>341</v>
      </c>
      <c r="E29" s="27">
        <v>3.1</v>
      </c>
    </row>
    <row r="30" spans="1:5" x14ac:dyDescent="0.35">
      <c r="A30" s="24">
        <v>2019</v>
      </c>
      <c r="B30" s="25">
        <v>3104700</v>
      </c>
      <c r="C30" s="26" t="s">
        <v>12</v>
      </c>
      <c r="D30" s="24" t="s">
        <v>342</v>
      </c>
      <c r="E30" s="27">
        <v>4</v>
      </c>
    </row>
    <row r="31" spans="1:5" x14ac:dyDescent="0.35">
      <c r="A31" s="24">
        <v>2019</v>
      </c>
      <c r="B31" s="25">
        <v>3104700</v>
      </c>
      <c r="C31" s="26" t="s">
        <v>12</v>
      </c>
      <c r="D31" s="24" t="s">
        <v>343</v>
      </c>
      <c r="E31" s="27">
        <v>2.5</v>
      </c>
    </row>
    <row r="32" spans="1:5" x14ac:dyDescent="0.35">
      <c r="A32" s="24">
        <v>2019</v>
      </c>
      <c r="B32" s="25">
        <v>3105202</v>
      </c>
      <c r="C32" s="26" t="s">
        <v>14</v>
      </c>
      <c r="D32" s="24" t="s">
        <v>341</v>
      </c>
      <c r="E32" s="27">
        <v>3.4</v>
      </c>
    </row>
    <row r="33" spans="1:5" x14ac:dyDescent="0.35">
      <c r="A33" s="24">
        <v>2019</v>
      </c>
      <c r="B33" s="25">
        <v>3105202</v>
      </c>
      <c r="C33" s="26" t="s">
        <v>14</v>
      </c>
      <c r="D33" s="24" t="s">
        <v>342</v>
      </c>
      <c r="E33" s="27">
        <v>2.2999999999999998</v>
      </c>
    </row>
    <row r="34" spans="1:5" x14ac:dyDescent="0.35">
      <c r="A34" s="24">
        <v>2019</v>
      </c>
      <c r="B34" s="25">
        <v>3105202</v>
      </c>
      <c r="C34" s="26" t="s">
        <v>14</v>
      </c>
      <c r="D34" s="24" t="s">
        <v>343</v>
      </c>
      <c r="E34" s="27">
        <v>6.3</v>
      </c>
    </row>
    <row r="35" spans="1:5" x14ac:dyDescent="0.35">
      <c r="A35" s="24">
        <v>2019</v>
      </c>
      <c r="B35" s="25">
        <v>3106655</v>
      </c>
      <c r="C35" s="26" t="s">
        <v>16</v>
      </c>
      <c r="D35" s="24" t="s">
        <v>341</v>
      </c>
      <c r="E35" s="27">
        <v>2.1</v>
      </c>
    </row>
    <row r="36" spans="1:5" x14ac:dyDescent="0.35">
      <c r="A36" s="24">
        <v>2019</v>
      </c>
      <c r="B36" s="25">
        <v>3106655</v>
      </c>
      <c r="C36" s="26" t="s">
        <v>16</v>
      </c>
      <c r="D36" s="24" t="s">
        <v>342</v>
      </c>
      <c r="E36" s="27">
        <v>1.9</v>
      </c>
    </row>
    <row r="37" spans="1:5" x14ac:dyDescent="0.35">
      <c r="A37" s="24">
        <v>2019</v>
      </c>
      <c r="B37" s="25">
        <v>3106655</v>
      </c>
      <c r="C37" s="26" t="s">
        <v>16</v>
      </c>
      <c r="D37" s="24" t="s">
        <v>343</v>
      </c>
      <c r="E37" s="27">
        <v>3.3</v>
      </c>
    </row>
    <row r="38" spans="1:5" x14ac:dyDescent="0.35">
      <c r="A38" s="24">
        <v>2019</v>
      </c>
      <c r="B38" s="25">
        <v>3107307</v>
      </c>
      <c r="C38" s="26" t="s">
        <v>18</v>
      </c>
      <c r="D38" s="24" t="s">
        <v>341</v>
      </c>
      <c r="E38" s="27">
        <v>3.2</v>
      </c>
    </row>
    <row r="39" spans="1:5" x14ac:dyDescent="0.35">
      <c r="A39" s="24">
        <v>2019</v>
      </c>
      <c r="B39" s="25">
        <v>3107307</v>
      </c>
      <c r="C39" s="26" t="s">
        <v>18</v>
      </c>
      <c r="D39" s="24" t="s">
        <v>342</v>
      </c>
      <c r="E39" s="27">
        <v>2.9</v>
      </c>
    </row>
    <row r="40" spans="1:5" x14ac:dyDescent="0.35">
      <c r="A40" s="24">
        <v>2019</v>
      </c>
      <c r="B40" s="25">
        <v>3107307</v>
      </c>
      <c r="C40" s="26" t="s">
        <v>18</v>
      </c>
      <c r="D40" s="24" t="s">
        <v>343</v>
      </c>
      <c r="E40" s="27">
        <v>3.4</v>
      </c>
    </row>
    <row r="41" spans="1:5" x14ac:dyDescent="0.35">
      <c r="A41" s="24">
        <v>2019</v>
      </c>
      <c r="B41" s="25">
        <v>3108206</v>
      </c>
      <c r="C41" s="26" t="s">
        <v>19</v>
      </c>
      <c r="D41" s="24" t="s">
        <v>341</v>
      </c>
      <c r="E41" s="27">
        <v>1</v>
      </c>
    </row>
    <row r="42" spans="1:5" x14ac:dyDescent="0.35">
      <c r="A42" s="24">
        <v>2019</v>
      </c>
      <c r="B42" s="25">
        <v>3108206</v>
      </c>
      <c r="C42" s="26" t="s">
        <v>19</v>
      </c>
      <c r="D42" s="24" t="s">
        <v>342</v>
      </c>
      <c r="E42" s="27">
        <v>0.8</v>
      </c>
    </row>
    <row r="43" spans="1:5" x14ac:dyDescent="0.35">
      <c r="A43" s="24">
        <v>2019</v>
      </c>
      <c r="B43" s="25">
        <v>3108206</v>
      </c>
      <c r="C43" s="26" t="s">
        <v>19</v>
      </c>
      <c r="D43" s="24" t="s">
        <v>343</v>
      </c>
      <c r="E43" s="27">
        <v>2.5</v>
      </c>
    </row>
    <row r="44" spans="1:5" x14ac:dyDescent="0.35">
      <c r="A44" s="24">
        <v>2019</v>
      </c>
      <c r="B44" s="25">
        <v>3108602</v>
      </c>
      <c r="C44" s="26" t="s">
        <v>22</v>
      </c>
      <c r="D44" s="24" t="s">
        <v>341</v>
      </c>
      <c r="E44" s="27">
        <v>0.6</v>
      </c>
    </row>
    <row r="45" spans="1:5" x14ac:dyDescent="0.35">
      <c r="A45" s="24">
        <v>2019</v>
      </c>
      <c r="B45" s="25">
        <v>3108602</v>
      </c>
      <c r="C45" s="26" t="s">
        <v>22</v>
      </c>
      <c r="D45" s="24" t="s">
        <v>342</v>
      </c>
      <c r="E45" s="27" t="s">
        <v>344</v>
      </c>
    </row>
    <row r="46" spans="1:5" x14ac:dyDescent="0.35">
      <c r="A46" s="24">
        <v>2019</v>
      </c>
      <c r="B46" s="25">
        <v>3108602</v>
      </c>
      <c r="C46" s="26" t="s">
        <v>22</v>
      </c>
      <c r="D46" s="24" t="s">
        <v>343</v>
      </c>
      <c r="E46" s="27">
        <v>0.6</v>
      </c>
    </row>
    <row r="47" spans="1:5" x14ac:dyDescent="0.35">
      <c r="A47" s="24">
        <v>2019</v>
      </c>
      <c r="B47" s="25">
        <v>3109204</v>
      </c>
      <c r="C47" s="26" t="s">
        <v>24</v>
      </c>
      <c r="D47" s="24" t="s">
        <v>341</v>
      </c>
      <c r="E47" s="27">
        <v>1.6</v>
      </c>
    </row>
    <row r="48" spans="1:5" x14ac:dyDescent="0.35">
      <c r="A48" s="24">
        <v>2019</v>
      </c>
      <c r="B48" s="25">
        <v>3109204</v>
      </c>
      <c r="C48" s="26" t="s">
        <v>24</v>
      </c>
      <c r="D48" s="24" t="s">
        <v>342</v>
      </c>
      <c r="E48" s="27">
        <v>1.5</v>
      </c>
    </row>
    <row r="49" spans="1:5" x14ac:dyDescent="0.35">
      <c r="A49" s="24">
        <v>2019</v>
      </c>
      <c r="B49" s="25">
        <v>3109204</v>
      </c>
      <c r="C49" s="26" t="s">
        <v>24</v>
      </c>
      <c r="D49" s="24" t="s">
        <v>343</v>
      </c>
      <c r="E49" s="27">
        <v>2.2999999999999998</v>
      </c>
    </row>
    <row r="50" spans="1:5" x14ac:dyDescent="0.35">
      <c r="A50" s="24">
        <v>2019</v>
      </c>
      <c r="B50" s="25">
        <v>3109402</v>
      </c>
      <c r="C50" s="26" t="s">
        <v>25</v>
      </c>
      <c r="D50" s="24" t="s">
        <v>341</v>
      </c>
      <c r="E50" s="27">
        <v>2</v>
      </c>
    </row>
    <row r="51" spans="1:5" x14ac:dyDescent="0.35">
      <c r="A51" s="24">
        <v>2019</v>
      </c>
      <c r="B51" s="25">
        <v>3109402</v>
      </c>
      <c r="C51" s="26" t="s">
        <v>25</v>
      </c>
      <c r="D51" s="24" t="s">
        <v>342</v>
      </c>
      <c r="E51" s="27">
        <v>2</v>
      </c>
    </row>
    <row r="52" spans="1:5" x14ac:dyDescent="0.35">
      <c r="A52" s="24">
        <v>2019</v>
      </c>
      <c r="B52" s="25">
        <v>3109402</v>
      </c>
      <c r="C52" s="26" t="s">
        <v>25</v>
      </c>
      <c r="D52" s="24" t="s">
        <v>343</v>
      </c>
      <c r="E52" s="27">
        <v>1.7</v>
      </c>
    </row>
    <row r="53" spans="1:5" x14ac:dyDescent="0.35">
      <c r="A53" s="24">
        <v>2019</v>
      </c>
      <c r="B53" s="25">
        <v>3110806</v>
      </c>
      <c r="C53" s="26" t="s">
        <v>27</v>
      </c>
      <c r="D53" s="24" t="s">
        <v>341</v>
      </c>
      <c r="E53" s="27">
        <v>14</v>
      </c>
    </row>
    <row r="54" spans="1:5" x14ac:dyDescent="0.35">
      <c r="A54" s="24">
        <v>2019</v>
      </c>
      <c r="B54" s="25">
        <v>3110806</v>
      </c>
      <c r="C54" s="26" t="s">
        <v>27</v>
      </c>
      <c r="D54" s="24" t="s">
        <v>342</v>
      </c>
      <c r="E54" s="27">
        <v>14</v>
      </c>
    </row>
    <row r="55" spans="1:5" x14ac:dyDescent="0.35">
      <c r="A55" s="24">
        <v>2019</v>
      </c>
      <c r="B55" s="25">
        <v>3111150</v>
      </c>
      <c r="C55" s="26" t="s">
        <v>28</v>
      </c>
      <c r="D55" s="24" t="s">
        <v>341</v>
      </c>
      <c r="E55" s="27">
        <v>2.7</v>
      </c>
    </row>
    <row r="56" spans="1:5" x14ac:dyDescent="0.35">
      <c r="A56" s="24">
        <v>2019</v>
      </c>
      <c r="B56" s="25">
        <v>3111150</v>
      </c>
      <c r="C56" s="26" t="s">
        <v>28</v>
      </c>
      <c r="D56" s="24" t="s">
        <v>342</v>
      </c>
      <c r="E56" s="27">
        <v>1.7</v>
      </c>
    </row>
    <row r="57" spans="1:5" x14ac:dyDescent="0.35">
      <c r="A57" s="24">
        <v>2019</v>
      </c>
      <c r="B57" s="25">
        <v>3111150</v>
      </c>
      <c r="C57" s="26" t="s">
        <v>28</v>
      </c>
      <c r="D57" s="24" t="s">
        <v>343</v>
      </c>
      <c r="E57" s="27">
        <v>4.8</v>
      </c>
    </row>
    <row r="58" spans="1:5" x14ac:dyDescent="0.35">
      <c r="A58" s="24">
        <v>2019</v>
      </c>
      <c r="B58" s="25">
        <v>3112059</v>
      </c>
      <c r="C58" s="26" t="s">
        <v>29</v>
      </c>
      <c r="D58" s="24" t="s">
        <v>341</v>
      </c>
      <c r="E58" s="27">
        <v>2.6</v>
      </c>
    </row>
    <row r="59" spans="1:5" x14ac:dyDescent="0.35">
      <c r="A59" s="24">
        <v>2019</v>
      </c>
      <c r="B59" s="25">
        <v>3112059</v>
      </c>
      <c r="C59" s="26" t="s">
        <v>29</v>
      </c>
      <c r="D59" s="24" t="s">
        <v>342</v>
      </c>
      <c r="E59" s="27">
        <v>2.8</v>
      </c>
    </row>
    <row r="60" spans="1:5" x14ac:dyDescent="0.35">
      <c r="A60" s="24">
        <v>2019</v>
      </c>
      <c r="B60" s="25">
        <v>3112059</v>
      </c>
      <c r="C60" s="26" t="s">
        <v>29</v>
      </c>
      <c r="D60" s="24" t="s">
        <v>343</v>
      </c>
      <c r="E60" s="27">
        <v>1.5</v>
      </c>
    </row>
    <row r="61" spans="1:5" x14ac:dyDescent="0.35">
      <c r="A61" s="24">
        <v>2019</v>
      </c>
      <c r="B61" s="25">
        <v>3112307</v>
      </c>
      <c r="C61" s="26" t="s">
        <v>30</v>
      </c>
      <c r="D61" s="24" t="s">
        <v>341</v>
      </c>
      <c r="E61" s="27">
        <v>0.8</v>
      </c>
    </row>
    <row r="62" spans="1:5" x14ac:dyDescent="0.35">
      <c r="A62" s="24">
        <v>2019</v>
      </c>
      <c r="B62" s="25">
        <v>3112307</v>
      </c>
      <c r="C62" s="26" t="s">
        <v>30</v>
      </c>
      <c r="D62" s="24" t="s">
        <v>342</v>
      </c>
      <c r="E62" s="27">
        <v>1.2</v>
      </c>
    </row>
    <row r="63" spans="1:5" x14ac:dyDescent="0.35">
      <c r="A63" s="24">
        <v>2019</v>
      </c>
      <c r="B63" s="25">
        <v>3112307</v>
      </c>
      <c r="C63" s="26" t="s">
        <v>30</v>
      </c>
      <c r="D63" s="24" t="s">
        <v>343</v>
      </c>
      <c r="E63" s="27">
        <v>0.6</v>
      </c>
    </row>
    <row r="64" spans="1:5" x14ac:dyDescent="0.35">
      <c r="A64" s="24">
        <v>2019</v>
      </c>
      <c r="B64" s="25">
        <v>3112703</v>
      </c>
      <c r="C64" s="26" t="s">
        <v>32</v>
      </c>
      <c r="D64" s="24" t="s">
        <v>341</v>
      </c>
      <c r="E64" s="27">
        <v>2.9</v>
      </c>
    </row>
    <row r="65" spans="1:5" x14ac:dyDescent="0.35">
      <c r="A65" s="24">
        <v>2019</v>
      </c>
      <c r="B65" s="25">
        <v>3112703</v>
      </c>
      <c r="C65" s="26" t="s">
        <v>32</v>
      </c>
      <c r="D65" s="24" t="s">
        <v>342</v>
      </c>
      <c r="E65" s="27">
        <v>3.2</v>
      </c>
    </row>
    <row r="66" spans="1:5" x14ac:dyDescent="0.35">
      <c r="A66" s="24">
        <v>2019</v>
      </c>
      <c r="B66" s="25">
        <v>3112703</v>
      </c>
      <c r="C66" s="26" t="s">
        <v>32</v>
      </c>
      <c r="D66" s="24" t="s">
        <v>343</v>
      </c>
      <c r="E66" s="27">
        <v>1.3</v>
      </c>
    </row>
    <row r="67" spans="1:5" x14ac:dyDescent="0.35">
      <c r="A67" s="24">
        <v>2019</v>
      </c>
      <c r="B67" s="25">
        <v>3113008</v>
      </c>
      <c r="C67" s="26" t="s">
        <v>33</v>
      </c>
      <c r="D67" s="24" t="s">
        <v>341</v>
      </c>
      <c r="E67" s="27">
        <v>9.1999999999999993</v>
      </c>
    </row>
    <row r="68" spans="1:5" x14ac:dyDescent="0.35">
      <c r="A68" s="24">
        <v>2019</v>
      </c>
      <c r="B68" s="25">
        <v>3113008</v>
      </c>
      <c r="C68" s="26" t="s">
        <v>33</v>
      </c>
      <c r="D68" s="24" t="s">
        <v>342</v>
      </c>
      <c r="E68" s="27">
        <v>3.4</v>
      </c>
    </row>
    <row r="69" spans="1:5" x14ac:dyDescent="0.35">
      <c r="A69" s="24">
        <v>2019</v>
      </c>
      <c r="B69" s="25">
        <v>3113008</v>
      </c>
      <c r="C69" s="26" t="s">
        <v>33</v>
      </c>
      <c r="D69" s="24" t="s">
        <v>343</v>
      </c>
      <c r="E69" s="27">
        <v>9.6999999999999993</v>
      </c>
    </row>
    <row r="70" spans="1:5" x14ac:dyDescent="0.35">
      <c r="A70" s="24">
        <v>2019</v>
      </c>
      <c r="B70" s="25">
        <v>3113503</v>
      </c>
      <c r="C70" s="26" t="s">
        <v>34</v>
      </c>
      <c r="D70" s="24" t="s">
        <v>341</v>
      </c>
      <c r="E70" s="27">
        <v>0.7</v>
      </c>
    </row>
    <row r="71" spans="1:5" x14ac:dyDescent="0.35">
      <c r="A71" s="24">
        <v>2019</v>
      </c>
      <c r="B71" s="25">
        <v>3113503</v>
      </c>
      <c r="C71" s="26" t="s">
        <v>34</v>
      </c>
      <c r="D71" s="24" t="s">
        <v>342</v>
      </c>
      <c r="E71" s="27">
        <v>0.6</v>
      </c>
    </row>
    <row r="72" spans="1:5" x14ac:dyDescent="0.35">
      <c r="A72" s="24">
        <v>2019</v>
      </c>
      <c r="B72" s="25">
        <v>3113503</v>
      </c>
      <c r="C72" s="26" t="s">
        <v>34</v>
      </c>
      <c r="D72" s="24" t="s">
        <v>343</v>
      </c>
      <c r="E72" s="27">
        <v>1.5</v>
      </c>
    </row>
    <row r="73" spans="1:5" x14ac:dyDescent="0.35">
      <c r="A73" s="24">
        <v>2019</v>
      </c>
      <c r="B73" s="25">
        <v>3113701</v>
      </c>
      <c r="C73" s="26" t="s">
        <v>35</v>
      </c>
      <c r="D73" s="24" t="s">
        <v>341</v>
      </c>
      <c r="E73" s="27">
        <v>10</v>
      </c>
    </row>
    <row r="74" spans="1:5" x14ac:dyDescent="0.35">
      <c r="A74" s="24">
        <v>2019</v>
      </c>
      <c r="B74" s="25">
        <v>3113701</v>
      </c>
      <c r="C74" s="26" t="s">
        <v>35</v>
      </c>
      <c r="D74" s="24" t="s">
        <v>342</v>
      </c>
      <c r="E74" s="27">
        <v>10.6</v>
      </c>
    </row>
    <row r="75" spans="1:5" x14ac:dyDescent="0.35">
      <c r="A75" s="24">
        <v>2019</v>
      </c>
      <c r="B75" s="25">
        <v>3113701</v>
      </c>
      <c r="C75" s="26" t="s">
        <v>35</v>
      </c>
      <c r="D75" s="24" t="s">
        <v>343</v>
      </c>
      <c r="E75" s="27">
        <v>8.1</v>
      </c>
    </row>
    <row r="76" spans="1:5" x14ac:dyDescent="0.35">
      <c r="A76" s="24">
        <v>2019</v>
      </c>
      <c r="B76" s="25">
        <v>3113800</v>
      </c>
      <c r="C76" s="26" t="s">
        <v>36</v>
      </c>
      <c r="D76" s="24" t="s">
        <v>341</v>
      </c>
      <c r="E76" s="27">
        <v>0.6</v>
      </c>
    </row>
    <row r="77" spans="1:5" x14ac:dyDescent="0.35">
      <c r="A77" s="24">
        <v>2019</v>
      </c>
      <c r="B77" s="25">
        <v>3113800</v>
      </c>
      <c r="C77" s="26" t="s">
        <v>36</v>
      </c>
      <c r="D77" s="24" t="s">
        <v>342</v>
      </c>
      <c r="E77" s="27">
        <v>0.6</v>
      </c>
    </row>
    <row r="78" spans="1:5" x14ac:dyDescent="0.35">
      <c r="A78" s="24">
        <v>2019</v>
      </c>
      <c r="B78" s="25">
        <v>3115458</v>
      </c>
      <c r="C78" s="26" t="s">
        <v>37</v>
      </c>
      <c r="D78" s="24" t="s">
        <v>341</v>
      </c>
      <c r="E78" s="27">
        <v>3.7</v>
      </c>
    </row>
    <row r="79" spans="1:5" x14ac:dyDescent="0.35">
      <c r="A79" s="24">
        <v>2019</v>
      </c>
      <c r="B79" s="25">
        <v>3115458</v>
      </c>
      <c r="C79" s="26" t="s">
        <v>37</v>
      </c>
      <c r="D79" s="24" t="s">
        <v>342</v>
      </c>
      <c r="E79" s="27">
        <v>1.9</v>
      </c>
    </row>
    <row r="80" spans="1:5" x14ac:dyDescent="0.35">
      <c r="A80" s="24">
        <v>2019</v>
      </c>
      <c r="B80" s="25">
        <v>3115458</v>
      </c>
      <c r="C80" s="26" t="s">
        <v>37</v>
      </c>
      <c r="D80" s="24" t="s">
        <v>343</v>
      </c>
      <c r="E80" s="27">
        <v>5.5</v>
      </c>
    </row>
    <row r="81" spans="1:5" x14ac:dyDescent="0.35">
      <c r="A81" s="24">
        <v>2019</v>
      </c>
      <c r="B81" s="25">
        <v>3115474</v>
      </c>
      <c r="C81" s="26" t="s">
        <v>38</v>
      </c>
      <c r="D81" s="24" t="s">
        <v>341</v>
      </c>
      <c r="E81" s="27">
        <v>1.4</v>
      </c>
    </row>
    <row r="82" spans="1:5" x14ac:dyDescent="0.35">
      <c r="A82" s="24">
        <v>2019</v>
      </c>
      <c r="B82" s="25">
        <v>3115474</v>
      </c>
      <c r="C82" s="26" t="s">
        <v>38</v>
      </c>
      <c r="D82" s="24" t="s">
        <v>342</v>
      </c>
      <c r="E82" s="27">
        <v>1.6</v>
      </c>
    </row>
    <row r="83" spans="1:5" x14ac:dyDescent="0.35">
      <c r="A83" s="24">
        <v>2019</v>
      </c>
      <c r="B83" s="25">
        <v>3115474</v>
      </c>
      <c r="C83" s="26" t="s">
        <v>38</v>
      </c>
      <c r="D83" s="24" t="s">
        <v>343</v>
      </c>
      <c r="E83" s="27">
        <v>0.9</v>
      </c>
    </row>
    <row r="84" spans="1:5" x14ac:dyDescent="0.35">
      <c r="A84" s="24">
        <v>2019</v>
      </c>
      <c r="B84" s="25">
        <v>3116100</v>
      </c>
      <c r="C84" s="26" t="s">
        <v>40</v>
      </c>
      <c r="D84" s="24" t="s">
        <v>341</v>
      </c>
      <c r="E84" s="27">
        <v>5</v>
      </c>
    </row>
    <row r="85" spans="1:5" x14ac:dyDescent="0.35">
      <c r="A85" s="24">
        <v>2019</v>
      </c>
      <c r="B85" s="25">
        <v>3116100</v>
      </c>
      <c r="C85" s="26" t="s">
        <v>40</v>
      </c>
      <c r="D85" s="24" t="s">
        <v>342</v>
      </c>
      <c r="E85" s="27">
        <v>2.7</v>
      </c>
    </row>
    <row r="86" spans="1:5" x14ac:dyDescent="0.35">
      <c r="A86" s="24">
        <v>2019</v>
      </c>
      <c r="B86" s="25">
        <v>3116100</v>
      </c>
      <c r="C86" s="26" t="s">
        <v>40</v>
      </c>
      <c r="D86" s="24" t="s">
        <v>343</v>
      </c>
      <c r="E86" s="27">
        <v>6.6</v>
      </c>
    </row>
    <row r="87" spans="1:5" x14ac:dyDescent="0.35">
      <c r="A87" s="24">
        <v>2019</v>
      </c>
      <c r="B87" s="25">
        <v>3116159</v>
      </c>
      <c r="C87" s="26" t="s">
        <v>41</v>
      </c>
      <c r="D87" s="24" t="s">
        <v>341</v>
      </c>
      <c r="E87" s="27">
        <v>1.7</v>
      </c>
    </row>
    <row r="88" spans="1:5" x14ac:dyDescent="0.35">
      <c r="A88" s="24">
        <v>2019</v>
      </c>
      <c r="B88" s="25">
        <v>3116159</v>
      </c>
      <c r="C88" s="26" t="s">
        <v>41</v>
      </c>
      <c r="D88" s="24" t="s">
        <v>342</v>
      </c>
      <c r="E88" s="27">
        <v>1.3</v>
      </c>
    </row>
    <row r="89" spans="1:5" x14ac:dyDescent="0.35">
      <c r="A89" s="24">
        <v>2019</v>
      </c>
      <c r="B89" s="25">
        <v>3116159</v>
      </c>
      <c r="C89" s="26" t="s">
        <v>41</v>
      </c>
      <c r="D89" s="24" t="s">
        <v>343</v>
      </c>
      <c r="E89" s="27">
        <v>2.2999999999999998</v>
      </c>
    </row>
    <row r="90" spans="1:5" x14ac:dyDescent="0.35">
      <c r="A90" s="24">
        <v>2019</v>
      </c>
      <c r="B90" s="25">
        <v>3116506</v>
      </c>
      <c r="C90" s="26" t="s">
        <v>42</v>
      </c>
      <c r="D90" s="24" t="s">
        <v>341</v>
      </c>
      <c r="E90" s="27">
        <v>0.9</v>
      </c>
    </row>
    <row r="91" spans="1:5" x14ac:dyDescent="0.35">
      <c r="A91" s="24">
        <v>2019</v>
      </c>
      <c r="B91" s="25">
        <v>3116506</v>
      </c>
      <c r="C91" s="26" t="s">
        <v>42</v>
      </c>
      <c r="D91" s="24" t="s">
        <v>342</v>
      </c>
      <c r="E91" s="27">
        <v>0.9</v>
      </c>
    </row>
    <row r="92" spans="1:5" x14ac:dyDescent="0.35">
      <c r="A92" s="24">
        <v>2019</v>
      </c>
      <c r="B92" s="25">
        <v>3116506</v>
      </c>
      <c r="C92" s="26" t="s">
        <v>42</v>
      </c>
      <c r="D92" s="24" t="s">
        <v>343</v>
      </c>
      <c r="E92" s="27">
        <v>0</v>
      </c>
    </row>
    <row r="93" spans="1:5" x14ac:dyDescent="0.35">
      <c r="A93" s="24">
        <v>2019</v>
      </c>
      <c r="B93" s="25">
        <v>3116803</v>
      </c>
      <c r="C93" s="26" t="s">
        <v>43</v>
      </c>
      <c r="D93" s="24" t="s">
        <v>341</v>
      </c>
      <c r="E93" s="27">
        <v>2.2000000000000002</v>
      </c>
    </row>
    <row r="94" spans="1:5" x14ac:dyDescent="0.35">
      <c r="A94" s="24">
        <v>2019</v>
      </c>
      <c r="B94" s="25">
        <v>3116803</v>
      </c>
      <c r="C94" s="26" t="s">
        <v>43</v>
      </c>
      <c r="D94" s="24" t="s">
        <v>342</v>
      </c>
      <c r="E94" s="27">
        <v>1.8</v>
      </c>
    </row>
    <row r="95" spans="1:5" x14ac:dyDescent="0.35">
      <c r="A95" s="24">
        <v>2019</v>
      </c>
      <c r="B95" s="25">
        <v>3116803</v>
      </c>
      <c r="C95" s="26" t="s">
        <v>43</v>
      </c>
      <c r="D95" s="24" t="s">
        <v>343</v>
      </c>
      <c r="E95" s="27">
        <v>2.4</v>
      </c>
    </row>
    <row r="96" spans="1:5" x14ac:dyDescent="0.35">
      <c r="A96" s="24">
        <v>2019</v>
      </c>
      <c r="B96" s="25">
        <v>3117009</v>
      </c>
      <c r="C96" s="26" t="s">
        <v>44</v>
      </c>
      <c r="D96" s="24" t="s">
        <v>341</v>
      </c>
      <c r="E96" s="27">
        <v>3.5</v>
      </c>
    </row>
    <row r="97" spans="1:5" x14ac:dyDescent="0.35">
      <c r="A97" s="24">
        <v>2019</v>
      </c>
      <c r="B97" s="25">
        <v>3117009</v>
      </c>
      <c r="C97" s="26" t="s">
        <v>44</v>
      </c>
      <c r="D97" s="24" t="s">
        <v>342</v>
      </c>
      <c r="E97" s="27">
        <v>2.4</v>
      </c>
    </row>
    <row r="98" spans="1:5" x14ac:dyDescent="0.35">
      <c r="A98" s="24">
        <v>2019</v>
      </c>
      <c r="B98" s="25">
        <v>3117009</v>
      </c>
      <c r="C98" s="26" t="s">
        <v>44</v>
      </c>
      <c r="D98" s="24" t="s">
        <v>343</v>
      </c>
      <c r="E98" s="27">
        <v>5.3</v>
      </c>
    </row>
    <row r="99" spans="1:5" x14ac:dyDescent="0.35">
      <c r="A99" s="24">
        <v>2019</v>
      </c>
      <c r="B99" s="25">
        <v>3118403</v>
      </c>
      <c r="C99" s="26" t="s">
        <v>47</v>
      </c>
      <c r="D99" s="24" t="s">
        <v>341</v>
      </c>
      <c r="E99" s="27">
        <v>5.9</v>
      </c>
    </row>
    <row r="100" spans="1:5" x14ac:dyDescent="0.35">
      <c r="A100" s="24">
        <v>2019</v>
      </c>
      <c r="B100" s="25">
        <v>3118403</v>
      </c>
      <c r="C100" s="26" t="s">
        <v>47</v>
      </c>
      <c r="D100" s="24" t="s">
        <v>342</v>
      </c>
      <c r="E100" s="27">
        <v>6.6</v>
      </c>
    </row>
    <row r="101" spans="1:5" x14ac:dyDescent="0.35">
      <c r="A101" s="24">
        <v>2019</v>
      </c>
      <c r="B101" s="25">
        <v>3118403</v>
      </c>
      <c r="C101" s="26" t="s">
        <v>47</v>
      </c>
      <c r="D101" s="24" t="s">
        <v>343</v>
      </c>
      <c r="E101" s="27">
        <v>0</v>
      </c>
    </row>
    <row r="102" spans="1:5" x14ac:dyDescent="0.35">
      <c r="A102" s="24">
        <v>2019</v>
      </c>
      <c r="B102" s="25">
        <v>3119104</v>
      </c>
      <c r="C102" s="26" t="s">
        <v>49</v>
      </c>
      <c r="D102" s="24" t="s">
        <v>341</v>
      </c>
      <c r="E102" s="27">
        <v>3.4</v>
      </c>
    </row>
    <row r="103" spans="1:5" x14ac:dyDescent="0.35">
      <c r="A103" s="24">
        <v>2019</v>
      </c>
      <c r="B103" s="25">
        <v>3119104</v>
      </c>
      <c r="C103" s="26" t="s">
        <v>49</v>
      </c>
      <c r="D103" s="24" t="s">
        <v>342</v>
      </c>
      <c r="E103" s="27">
        <v>3.4</v>
      </c>
    </row>
    <row r="104" spans="1:5" x14ac:dyDescent="0.35">
      <c r="A104" s="24">
        <v>2019</v>
      </c>
      <c r="B104" s="25">
        <v>3119104</v>
      </c>
      <c r="C104" s="26" t="s">
        <v>49</v>
      </c>
      <c r="D104" s="24" t="s">
        <v>343</v>
      </c>
      <c r="E104" s="27">
        <v>0</v>
      </c>
    </row>
    <row r="105" spans="1:5" x14ac:dyDescent="0.35">
      <c r="A105" s="24">
        <v>2019</v>
      </c>
      <c r="B105" s="25">
        <v>3119203</v>
      </c>
      <c r="C105" s="26" t="s">
        <v>50</v>
      </c>
      <c r="D105" s="24" t="s">
        <v>341</v>
      </c>
      <c r="E105" s="27">
        <v>1.7</v>
      </c>
    </row>
    <row r="106" spans="1:5" x14ac:dyDescent="0.35">
      <c r="A106" s="24">
        <v>2019</v>
      </c>
      <c r="B106" s="25">
        <v>3119203</v>
      </c>
      <c r="C106" s="26" t="s">
        <v>50</v>
      </c>
      <c r="D106" s="24" t="s">
        <v>342</v>
      </c>
      <c r="E106" s="27">
        <v>1.5</v>
      </c>
    </row>
    <row r="107" spans="1:5" x14ac:dyDescent="0.35">
      <c r="A107" s="24">
        <v>2019</v>
      </c>
      <c r="B107" s="25">
        <v>3119203</v>
      </c>
      <c r="C107" s="26" t="s">
        <v>50</v>
      </c>
      <c r="D107" s="24" t="s">
        <v>343</v>
      </c>
      <c r="E107" s="27">
        <v>2.2000000000000002</v>
      </c>
    </row>
    <row r="108" spans="1:5" x14ac:dyDescent="0.35">
      <c r="A108" s="24">
        <v>2019</v>
      </c>
      <c r="B108" s="25">
        <v>3119500</v>
      </c>
      <c r="C108" s="26" t="s">
        <v>51</v>
      </c>
      <c r="D108" s="24" t="s">
        <v>341</v>
      </c>
      <c r="E108" s="27">
        <v>0.9</v>
      </c>
    </row>
    <row r="109" spans="1:5" x14ac:dyDescent="0.35">
      <c r="A109" s="24">
        <v>2019</v>
      </c>
      <c r="B109" s="25">
        <v>3119500</v>
      </c>
      <c r="C109" s="26" t="s">
        <v>51</v>
      </c>
      <c r="D109" s="24" t="s">
        <v>342</v>
      </c>
      <c r="E109" s="27">
        <v>1</v>
      </c>
    </row>
    <row r="110" spans="1:5" x14ac:dyDescent="0.35">
      <c r="A110" s="24">
        <v>2019</v>
      </c>
      <c r="B110" s="25">
        <v>3119500</v>
      </c>
      <c r="C110" s="26" t="s">
        <v>51</v>
      </c>
      <c r="D110" s="24" t="s">
        <v>343</v>
      </c>
      <c r="E110" s="27">
        <v>0</v>
      </c>
    </row>
    <row r="111" spans="1:5" x14ac:dyDescent="0.35">
      <c r="A111" s="24">
        <v>2019</v>
      </c>
      <c r="B111" s="25">
        <v>3120151</v>
      </c>
      <c r="C111" s="26" t="s">
        <v>53</v>
      </c>
      <c r="D111" s="24" t="s">
        <v>341</v>
      </c>
      <c r="E111" s="27">
        <v>6.5</v>
      </c>
    </row>
    <row r="112" spans="1:5" x14ac:dyDescent="0.35">
      <c r="A112" s="24">
        <v>2019</v>
      </c>
      <c r="B112" s="25">
        <v>3120151</v>
      </c>
      <c r="C112" s="26" t="s">
        <v>53</v>
      </c>
      <c r="D112" s="24" t="s">
        <v>342</v>
      </c>
      <c r="E112" s="27">
        <v>6.5</v>
      </c>
    </row>
    <row r="113" spans="1:5" x14ac:dyDescent="0.35">
      <c r="A113" s="24">
        <v>2019</v>
      </c>
      <c r="B113" s="25">
        <v>3120870</v>
      </c>
      <c r="C113" s="26" t="s">
        <v>56</v>
      </c>
      <c r="D113" s="24" t="s">
        <v>341</v>
      </c>
      <c r="E113" s="27">
        <v>3.3</v>
      </c>
    </row>
    <row r="114" spans="1:5" x14ac:dyDescent="0.35">
      <c r="A114" s="24">
        <v>2019</v>
      </c>
      <c r="B114" s="25">
        <v>3120870</v>
      </c>
      <c r="C114" s="26" t="s">
        <v>56</v>
      </c>
      <c r="D114" s="24" t="s">
        <v>342</v>
      </c>
      <c r="E114" s="27">
        <v>2.8</v>
      </c>
    </row>
    <row r="115" spans="1:5" x14ac:dyDescent="0.35">
      <c r="A115" s="24">
        <v>2019</v>
      </c>
      <c r="B115" s="25">
        <v>3120870</v>
      </c>
      <c r="C115" s="26" t="s">
        <v>56</v>
      </c>
      <c r="D115" s="24" t="s">
        <v>343</v>
      </c>
      <c r="E115" s="27">
        <v>4.4000000000000004</v>
      </c>
    </row>
    <row r="116" spans="1:5" x14ac:dyDescent="0.35">
      <c r="A116" s="24">
        <v>2019</v>
      </c>
      <c r="B116" s="25">
        <v>3120904</v>
      </c>
      <c r="C116" s="26" t="s">
        <v>57</v>
      </c>
      <c r="D116" s="24" t="s">
        <v>341</v>
      </c>
      <c r="E116" s="27">
        <v>4.5999999999999996</v>
      </c>
    </row>
    <row r="117" spans="1:5" x14ac:dyDescent="0.35">
      <c r="A117" s="24">
        <v>2019</v>
      </c>
      <c r="B117" s="25">
        <v>3120904</v>
      </c>
      <c r="C117" s="26" t="s">
        <v>57</v>
      </c>
      <c r="D117" s="24" t="s">
        <v>342</v>
      </c>
      <c r="E117" s="27">
        <v>4.4000000000000004</v>
      </c>
    </row>
    <row r="118" spans="1:5" x14ac:dyDescent="0.35">
      <c r="A118" s="24">
        <v>2019</v>
      </c>
      <c r="B118" s="25">
        <v>3120904</v>
      </c>
      <c r="C118" s="26" t="s">
        <v>57</v>
      </c>
      <c r="D118" s="24" t="s">
        <v>343</v>
      </c>
      <c r="E118" s="27">
        <v>6.8</v>
      </c>
    </row>
    <row r="119" spans="1:5" x14ac:dyDescent="0.35">
      <c r="A119" s="24">
        <v>2019</v>
      </c>
      <c r="B119" s="25">
        <v>3121001</v>
      </c>
      <c r="C119" s="26" t="s">
        <v>58</v>
      </c>
      <c r="D119" s="24" t="s">
        <v>341</v>
      </c>
      <c r="E119" s="27">
        <v>1</v>
      </c>
    </row>
    <row r="120" spans="1:5" x14ac:dyDescent="0.35">
      <c r="A120" s="24">
        <v>2019</v>
      </c>
      <c r="B120" s="25">
        <v>3121001</v>
      </c>
      <c r="C120" s="26" t="s">
        <v>58</v>
      </c>
      <c r="D120" s="24" t="s">
        <v>342</v>
      </c>
      <c r="E120" s="27">
        <v>1.5</v>
      </c>
    </row>
    <row r="121" spans="1:5" x14ac:dyDescent="0.35">
      <c r="A121" s="24">
        <v>2019</v>
      </c>
      <c r="B121" s="25">
        <v>3121001</v>
      </c>
      <c r="C121" s="26" t="s">
        <v>58</v>
      </c>
      <c r="D121" s="24" t="s">
        <v>343</v>
      </c>
      <c r="E121" s="27">
        <v>0</v>
      </c>
    </row>
    <row r="122" spans="1:5" x14ac:dyDescent="0.35">
      <c r="A122" s="24">
        <v>2019</v>
      </c>
      <c r="B122" s="25">
        <v>3121605</v>
      </c>
      <c r="C122" s="26" t="s">
        <v>59</v>
      </c>
      <c r="D122" s="24" t="s">
        <v>341</v>
      </c>
      <c r="E122" s="27">
        <v>2</v>
      </c>
    </row>
    <row r="123" spans="1:5" x14ac:dyDescent="0.35">
      <c r="A123" s="24">
        <v>2019</v>
      </c>
      <c r="B123" s="25">
        <v>3121605</v>
      </c>
      <c r="C123" s="26" t="s">
        <v>59</v>
      </c>
      <c r="D123" s="24" t="s">
        <v>342</v>
      </c>
      <c r="E123" s="27">
        <v>1.4</v>
      </c>
    </row>
    <row r="124" spans="1:5" x14ac:dyDescent="0.35">
      <c r="A124" s="24">
        <v>2019</v>
      </c>
      <c r="B124" s="25">
        <v>3121605</v>
      </c>
      <c r="C124" s="26" t="s">
        <v>59</v>
      </c>
      <c r="D124" s="24" t="s">
        <v>343</v>
      </c>
      <c r="E124" s="27">
        <v>3</v>
      </c>
    </row>
    <row r="125" spans="1:5" x14ac:dyDescent="0.35">
      <c r="A125" s="24">
        <v>2019</v>
      </c>
      <c r="B125" s="25">
        <v>3122108</v>
      </c>
      <c r="C125" s="26" t="s">
        <v>60</v>
      </c>
      <c r="D125" s="24" t="s">
        <v>341</v>
      </c>
      <c r="E125" s="27">
        <v>10.4</v>
      </c>
    </row>
    <row r="126" spans="1:5" x14ac:dyDescent="0.35">
      <c r="A126" s="24">
        <v>2019</v>
      </c>
      <c r="B126" s="25">
        <v>3122108</v>
      </c>
      <c r="C126" s="26" t="s">
        <v>60</v>
      </c>
      <c r="D126" s="24" t="s">
        <v>342</v>
      </c>
      <c r="E126" s="27">
        <v>10.4</v>
      </c>
    </row>
    <row r="127" spans="1:5" x14ac:dyDescent="0.35">
      <c r="A127" s="24">
        <v>2019</v>
      </c>
      <c r="B127" s="25">
        <v>3122207</v>
      </c>
      <c r="C127" s="26" t="s">
        <v>61</v>
      </c>
      <c r="D127" s="24" t="s">
        <v>341</v>
      </c>
      <c r="E127" s="27">
        <v>1.5</v>
      </c>
    </row>
    <row r="128" spans="1:5" x14ac:dyDescent="0.35">
      <c r="A128" s="24">
        <v>2019</v>
      </c>
      <c r="B128" s="25">
        <v>3122207</v>
      </c>
      <c r="C128" s="26" t="s">
        <v>61</v>
      </c>
      <c r="D128" s="24" t="s">
        <v>342</v>
      </c>
      <c r="E128" s="27">
        <v>0.5</v>
      </c>
    </row>
    <row r="129" spans="1:5" x14ac:dyDescent="0.35">
      <c r="A129" s="24">
        <v>2019</v>
      </c>
      <c r="B129" s="25">
        <v>3122207</v>
      </c>
      <c r="C129" s="26" t="s">
        <v>61</v>
      </c>
      <c r="D129" s="24" t="s">
        <v>343</v>
      </c>
      <c r="E129" s="27">
        <v>4.0999999999999996</v>
      </c>
    </row>
    <row r="130" spans="1:5" x14ac:dyDescent="0.35">
      <c r="A130" s="24">
        <v>2019</v>
      </c>
      <c r="B130" s="25">
        <v>3122454</v>
      </c>
      <c r="C130" s="26" t="s">
        <v>63</v>
      </c>
      <c r="D130" s="24" t="s">
        <v>341</v>
      </c>
      <c r="E130" s="27">
        <v>13.9</v>
      </c>
    </row>
    <row r="131" spans="1:5" x14ac:dyDescent="0.35">
      <c r="A131" s="24">
        <v>2019</v>
      </c>
      <c r="B131" s="25">
        <v>3122454</v>
      </c>
      <c r="C131" s="26" t="s">
        <v>63</v>
      </c>
      <c r="D131" s="24" t="s">
        <v>342</v>
      </c>
      <c r="E131" s="27">
        <v>13.8</v>
      </c>
    </row>
    <row r="132" spans="1:5" x14ac:dyDescent="0.35">
      <c r="A132" s="24">
        <v>2019</v>
      </c>
      <c r="B132" s="25">
        <v>3122454</v>
      </c>
      <c r="C132" s="26" t="s">
        <v>63</v>
      </c>
      <c r="D132" s="24" t="s">
        <v>343</v>
      </c>
      <c r="E132" s="27">
        <v>15</v>
      </c>
    </row>
    <row r="133" spans="1:5" x14ac:dyDescent="0.35">
      <c r="A133" s="24">
        <v>2019</v>
      </c>
      <c r="B133" s="25">
        <v>3122470</v>
      </c>
      <c r="C133" s="26" t="s">
        <v>64</v>
      </c>
      <c r="D133" s="24" t="s">
        <v>341</v>
      </c>
      <c r="E133" s="27">
        <v>1.7</v>
      </c>
    </row>
    <row r="134" spans="1:5" x14ac:dyDescent="0.35">
      <c r="A134" s="24">
        <v>2019</v>
      </c>
      <c r="B134" s="25">
        <v>3122470</v>
      </c>
      <c r="C134" s="26" t="s">
        <v>64</v>
      </c>
      <c r="D134" s="24" t="s">
        <v>342</v>
      </c>
      <c r="E134" s="27">
        <v>0</v>
      </c>
    </row>
    <row r="135" spans="1:5" x14ac:dyDescent="0.35">
      <c r="A135" s="24">
        <v>2019</v>
      </c>
      <c r="B135" s="25">
        <v>3122470</v>
      </c>
      <c r="C135" s="26" t="s">
        <v>64</v>
      </c>
      <c r="D135" s="24" t="s">
        <v>343</v>
      </c>
      <c r="E135" s="27">
        <v>3</v>
      </c>
    </row>
    <row r="136" spans="1:5" x14ac:dyDescent="0.35">
      <c r="A136" s="24">
        <v>2019</v>
      </c>
      <c r="B136" s="25">
        <v>3123106</v>
      </c>
      <c r="C136" s="26" t="s">
        <v>65</v>
      </c>
      <c r="D136" s="24" t="s">
        <v>341</v>
      </c>
      <c r="E136" s="27">
        <v>7.3</v>
      </c>
    </row>
    <row r="137" spans="1:5" x14ac:dyDescent="0.35">
      <c r="A137" s="24">
        <v>2019</v>
      </c>
      <c r="B137" s="25">
        <v>3123106</v>
      </c>
      <c r="C137" s="26" t="s">
        <v>65</v>
      </c>
      <c r="D137" s="24" t="s">
        <v>342</v>
      </c>
      <c r="E137" s="27">
        <v>6.7</v>
      </c>
    </row>
    <row r="138" spans="1:5" x14ac:dyDescent="0.35">
      <c r="A138" s="24">
        <v>2019</v>
      </c>
      <c r="B138" s="25">
        <v>3123106</v>
      </c>
      <c r="C138" s="26" t="s">
        <v>65</v>
      </c>
      <c r="D138" s="24" t="s">
        <v>343</v>
      </c>
      <c r="E138" s="27">
        <v>8.8000000000000007</v>
      </c>
    </row>
    <row r="139" spans="1:5" x14ac:dyDescent="0.35">
      <c r="A139" s="24">
        <v>2019</v>
      </c>
      <c r="B139" s="25">
        <v>3123700</v>
      </c>
      <c r="C139" s="26" t="s">
        <v>66</v>
      </c>
      <c r="D139" s="24" t="s">
        <v>341</v>
      </c>
      <c r="E139" s="27">
        <v>2.2999999999999998</v>
      </c>
    </row>
    <row r="140" spans="1:5" x14ac:dyDescent="0.35">
      <c r="A140" s="24">
        <v>2019</v>
      </c>
      <c r="B140" s="25">
        <v>3123700</v>
      </c>
      <c r="C140" s="26" t="s">
        <v>66</v>
      </c>
      <c r="D140" s="24" t="s">
        <v>342</v>
      </c>
      <c r="E140" s="27">
        <v>2.2999999999999998</v>
      </c>
    </row>
    <row r="141" spans="1:5" x14ac:dyDescent="0.35">
      <c r="A141" s="24">
        <v>2019</v>
      </c>
      <c r="B141" s="25">
        <v>3123809</v>
      </c>
      <c r="C141" s="26" t="s">
        <v>67</v>
      </c>
      <c r="D141" s="24" t="s">
        <v>341</v>
      </c>
      <c r="E141" s="27">
        <v>1.6</v>
      </c>
    </row>
    <row r="142" spans="1:5" x14ac:dyDescent="0.35">
      <c r="A142" s="24">
        <v>2019</v>
      </c>
      <c r="B142" s="25">
        <v>3123809</v>
      </c>
      <c r="C142" s="26" t="s">
        <v>67</v>
      </c>
      <c r="D142" s="24" t="s">
        <v>342</v>
      </c>
      <c r="E142" s="27">
        <v>1.8</v>
      </c>
    </row>
    <row r="143" spans="1:5" x14ac:dyDescent="0.35">
      <c r="A143" s="24">
        <v>2019</v>
      </c>
      <c r="B143" s="25">
        <v>3123809</v>
      </c>
      <c r="C143" s="26" t="s">
        <v>67</v>
      </c>
      <c r="D143" s="24" t="s">
        <v>343</v>
      </c>
      <c r="E143" s="27">
        <v>0</v>
      </c>
    </row>
    <row r="144" spans="1:5" x14ac:dyDescent="0.35">
      <c r="A144" s="24">
        <v>2019</v>
      </c>
      <c r="B144" s="25">
        <v>3124302</v>
      </c>
      <c r="C144" s="26" t="s">
        <v>68</v>
      </c>
      <c r="D144" s="24" t="s">
        <v>341</v>
      </c>
      <c r="E144" s="27">
        <v>2.5</v>
      </c>
    </row>
    <row r="145" spans="1:5" x14ac:dyDescent="0.35">
      <c r="A145" s="24">
        <v>2019</v>
      </c>
      <c r="B145" s="25">
        <v>3124302</v>
      </c>
      <c r="C145" s="26" t="s">
        <v>68</v>
      </c>
      <c r="D145" s="24" t="s">
        <v>342</v>
      </c>
      <c r="E145" s="27">
        <v>3.3</v>
      </c>
    </row>
    <row r="146" spans="1:5" x14ac:dyDescent="0.35">
      <c r="A146" s="24">
        <v>2019</v>
      </c>
      <c r="B146" s="25">
        <v>3124302</v>
      </c>
      <c r="C146" s="26" t="s">
        <v>68</v>
      </c>
      <c r="D146" s="24" t="s">
        <v>343</v>
      </c>
      <c r="E146" s="27">
        <v>1.9</v>
      </c>
    </row>
    <row r="147" spans="1:5" x14ac:dyDescent="0.35">
      <c r="A147" s="24">
        <v>2019</v>
      </c>
      <c r="B147" s="25">
        <v>3125408</v>
      </c>
      <c r="C147" s="26" t="s">
        <v>69</v>
      </c>
      <c r="D147" s="24" t="s">
        <v>341</v>
      </c>
      <c r="E147" s="27">
        <v>3.4</v>
      </c>
    </row>
    <row r="148" spans="1:5" x14ac:dyDescent="0.35">
      <c r="A148" s="24">
        <v>2019</v>
      </c>
      <c r="B148" s="25">
        <v>3125408</v>
      </c>
      <c r="C148" s="26" t="s">
        <v>69</v>
      </c>
      <c r="D148" s="24" t="s">
        <v>343</v>
      </c>
      <c r="E148" s="27">
        <v>3.4</v>
      </c>
    </row>
    <row r="149" spans="1:5" x14ac:dyDescent="0.35">
      <c r="A149" s="24">
        <v>2019</v>
      </c>
      <c r="B149" s="25">
        <v>3125507</v>
      </c>
      <c r="C149" s="26" t="s">
        <v>222</v>
      </c>
      <c r="D149" s="24" t="s">
        <v>341</v>
      </c>
      <c r="E149" s="27">
        <v>2.1</v>
      </c>
    </row>
    <row r="150" spans="1:5" x14ac:dyDescent="0.35">
      <c r="A150" s="24">
        <v>2019</v>
      </c>
      <c r="B150" s="25">
        <v>3125507</v>
      </c>
      <c r="C150" s="26" t="s">
        <v>222</v>
      </c>
      <c r="D150" s="24" t="s">
        <v>342</v>
      </c>
      <c r="E150" s="27">
        <v>2.1</v>
      </c>
    </row>
    <row r="151" spans="1:5" x14ac:dyDescent="0.35">
      <c r="A151" s="24">
        <v>2019</v>
      </c>
      <c r="B151" s="25">
        <v>3125705</v>
      </c>
      <c r="C151" s="26" t="s">
        <v>71</v>
      </c>
      <c r="D151" s="24" t="s">
        <v>341</v>
      </c>
      <c r="E151" s="27">
        <v>7.8</v>
      </c>
    </row>
    <row r="152" spans="1:5" x14ac:dyDescent="0.35">
      <c r="A152" s="24">
        <v>2019</v>
      </c>
      <c r="B152" s="25">
        <v>3125705</v>
      </c>
      <c r="C152" s="26" t="s">
        <v>71</v>
      </c>
      <c r="D152" s="24" t="s">
        <v>342</v>
      </c>
      <c r="E152" s="27">
        <v>8.1</v>
      </c>
    </row>
    <row r="153" spans="1:5" x14ac:dyDescent="0.35">
      <c r="A153" s="24">
        <v>2019</v>
      </c>
      <c r="B153" s="25">
        <v>3125705</v>
      </c>
      <c r="C153" s="26" t="s">
        <v>71</v>
      </c>
      <c r="D153" s="24" t="s">
        <v>343</v>
      </c>
      <c r="E153" s="27">
        <v>3.6</v>
      </c>
    </row>
    <row r="154" spans="1:5" x14ac:dyDescent="0.35">
      <c r="A154" s="24">
        <v>2019</v>
      </c>
      <c r="B154" s="25">
        <v>3126604</v>
      </c>
      <c r="C154" s="26" t="s">
        <v>75</v>
      </c>
      <c r="D154" s="24" t="s">
        <v>341</v>
      </c>
      <c r="E154" s="27">
        <v>0.9</v>
      </c>
    </row>
    <row r="155" spans="1:5" x14ac:dyDescent="0.35">
      <c r="A155" s="24">
        <v>2019</v>
      </c>
      <c r="B155" s="25">
        <v>3126604</v>
      </c>
      <c r="C155" s="26" t="s">
        <v>75</v>
      </c>
      <c r="D155" s="24" t="s">
        <v>342</v>
      </c>
      <c r="E155" s="27">
        <v>0.7</v>
      </c>
    </row>
    <row r="156" spans="1:5" x14ac:dyDescent="0.35">
      <c r="A156" s="24">
        <v>2019</v>
      </c>
      <c r="B156" s="25">
        <v>3126604</v>
      </c>
      <c r="C156" s="26" t="s">
        <v>75</v>
      </c>
      <c r="D156" s="24" t="s">
        <v>343</v>
      </c>
      <c r="E156" s="27">
        <v>2.1</v>
      </c>
    </row>
    <row r="157" spans="1:5" x14ac:dyDescent="0.35">
      <c r="A157" s="24">
        <v>2019</v>
      </c>
      <c r="B157" s="25">
        <v>3126703</v>
      </c>
      <c r="C157" s="26" t="s">
        <v>76</v>
      </c>
      <c r="D157" s="24" t="s">
        <v>341</v>
      </c>
      <c r="E157" s="27">
        <v>2.1</v>
      </c>
    </row>
    <row r="158" spans="1:5" x14ac:dyDescent="0.35">
      <c r="A158" s="24">
        <v>2019</v>
      </c>
      <c r="B158" s="25">
        <v>3126703</v>
      </c>
      <c r="C158" s="26" t="s">
        <v>76</v>
      </c>
      <c r="D158" s="24" t="s">
        <v>342</v>
      </c>
      <c r="E158" s="27">
        <v>1.3</v>
      </c>
    </row>
    <row r="159" spans="1:5" x14ac:dyDescent="0.35">
      <c r="A159" s="24">
        <v>2019</v>
      </c>
      <c r="B159" s="25">
        <v>3126703</v>
      </c>
      <c r="C159" s="26" t="s">
        <v>76</v>
      </c>
      <c r="D159" s="24" t="s">
        <v>343</v>
      </c>
      <c r="E159" s="27">
        <v>3.5</v>
      </c>
    </row>
    <row r="160" spans="1:5" x14ac:dyDescent="0.35">
      <c r="A160" s="24">
        <v>2019</v>
      </c>
      <c r="B160" s="25">
        <v>3126901</v>
      </c>
      <c r="C160" s="26" t="s">
        <v>79</v>
      </c>
      <c r="D160" s="24" t="s">
        <v>341</v>
      </c>
      <c r="E160" s="27">
        <v>5.5</v>
      </c>
    </row>
    <row r="161" spans="1:5" x14ac:dyDescent="0.35">
      <c r="A161" s="24">
        <v>2019</v>
      </c>
      <c r="B161" s="25">
        <v>3126901</v>
      </c>
      <c r="C161" s="26" t="s">
        <v>79</v>
      </c>
      <c r="D161" s="24" t="s">
        <v>342</v>
      </c>
      <c r="E161" s="27">
        <v>6.3</v>
      </c>
    </row>
    <row r="162" spans="1:5" x14ac:dyDescent="0.35">
      <c r="A162" s="24">
        <v>2019</v>
      </c>
      <c r="B162" s="25">
        <v>3126901</v>
      </c>
      <c r="C162" s="26" t="s">
        <v>79</v>
      </c>
      <c r="D162" s="24" t="s">
        <v>343</v>
      </c>
      <c r="E162" s="27">
        <v>1.6</v>
      </c>
    </row>
    <row r="163" spans="1:5" x14ac:dyDescent="0.35">
      <c r="A163" s="24">
        <v>2019</v>
      </c>
      <c r="B163" s="25">
        <v>3127073</v>
      </c>
      <c r="C163" s="26" t="s">
        <v>82</v>
      </c>
      <c r="D163" s="24" t="s">
        <v>341</v>
      </c>
      <c r="E163" s="27">
        <v>1.3</v>
      </c>
    </row>
    <row r="164" spans="1:5" x14ac:dyDescent="0.35">
      <c r="A164" s="24">
        <v>2019</v>
      </c>
      <c r="B164" s="25">
        <v>3127073</v>
      </c>
      <c r="C164" s="26" t="s">
        <v>82</v>
      </c>
      <c r="D164" s="24" t="s">
        <v>343</v>
      </c>
      <c r="E164" s="27">
        <v>1.3</v>
      </c>
    </row>
    <row r="165" spans="1:5" x14ac:dyDescent="0.35">
      <c r="A165" s="24">
        <v>2019</v>
      </c>
      <c r="B165" s="25">
        <v>3127354</v>
      </c>
      <c r="C165" s="26" t="s">
        <v>85</v>
      </c>
      <c r="D165" s="24" t="s">
        <v>341</v>
      </c>
      <c r="E165" s="27">
        <v>2</v>
      </c>
    </row>
    <row r="166" spans="1:5" x14ac:dyDescent="0.35">
      <c r="A166" s="24">
        <v>2019</v>
      </c>
      <c r="B166" s="25">
        <v>3127354</v>
      </c>
      <c r="C166" s="26" t="s">
        <v>85</v>
      </c>
      <c r="D166" s="24" t="s">
        <v>342</v>
      </c>
      <c r="E166" s="27">
        <v>0.8</v>
      </c>
    </row>
    <row r="167" spans="1:5" x14ac:dyDescent="0.35">
      <c r="A167" s="24">
        <v>2019</v>
      </c>
      <c r="B167" s="25">
        <v>3127354</v>
      </c>
      <c r="C167" s="26" t="s">
        <v>85</v>
      </c>
      <c r="D167" s="24" t="s">
        <v>343</v>
      </c>
      <c r="E167" s="27">
        <v>3.5</v>
      </c>
    </row>
    <row r="168" spans="1:5" x14ac:dyDescent="0.35">
      <c r="A168" s="24">
        <v>2019</v>
      </c>
      <c r="B168" s="25">
        <v>3127503</v>
      </c>
      <c r="C168" s="26" t="s">
        <v>87</v>
      </c>
      <c r="D168" s="24" t="s">
        <v>341</v>
      </c>
      <c r="E168" s="27">
        <v>1</v>
      </c>
    </row>
    <row r="169" spans="1:5" x14ac:dyDescent="0.35">
      <c r="A169" s="24">
        <v>2019</v>
      </c>
      <c r="B169" s="25">
        <v>3127503</v>
      </c>
      <c r="C169" s="26" t="s">
        <v>87</v>
      </c>
      <c r="D169" s="24" t="s">
        <v>342</v>
      </c>
      <c r="E169" s="27">
        <v>1</v>
      </c>
    </row>
    <row r="170" spans="1:5" x14ac:dyDescent="0.35">
      <c r="A170" s="24">
        <v>2019</v>
      </c>
      <c r="B170" s="25">
        <v>3127503</v>
      </c>
      <c r="C170" s="26" t="s">
        <v>87</v>
      </c>
      <c r="D170" s="24" t="s">
        <v>343</v>
      </c>
      <c r="E170" s="27">
        <v>0.9</v>
      </c>
    </row>
    <row r="171" spans="1:5" x14ac:dyDescent="0.35">
      <c r="A171" s="24">
        <v>2019</v>
      </c>
      <c r="B171" s="25">
        <v>3127602</v>
      </c>
      <c r="C171" s="26" t="s">
        <v>88</v>
      </c>
      <c r="D171" s="24" t="s">
        <v>341</v>
      </c>
      <c r="E171" s="27">
        <v>1.1000000000000001</v>
      </c>
    </row>
    <row r="172" spans="1:5" x14ac:dyDescent="0.35">
      <c r="A172" s="24">
        <v>2019</v>
      </c>
      <c r="B172" s="25">
        <v>3127602</v>
      </c>
      <c r="C172" s="26" t="s">
        <v>88</v>
      </c>
      <c r="D172" s="24" t="s">
        <v>342</v>
      </c>
      <c r="E172" s="27">
        <v>1.1000000000000001</v>
      </c>
    </row>
    <row r="173" spans="1:5" x14ac:dyDescent="0.35">
      <c r="A173" s="24">
        <v>2019</v>
      </c>
      <c r="B173" s="25">
        <v>3127602</v>
      </c>
      <c r="C173" s="26" t="s">
        <v>88</v>
      </c>
      <c r="D173" s="24" t="s">
        <v>343</v>
      </c>
      <c r="E173" s="27">
        <v>1.2</v>
      </c>
    </row>
    <row r="174" spans="1:5" x14ac:dyDescent="0.35">
      <c r="A174" s="24">
        <v>2019</v>
      </c>
      <c r="B174" s="25">
        <v>3127701</v>
      </c>
      <c r="C174" s="26" t="s">
        <v>89</v>
      </c>
      <c r="D174" s="24" t="s">
        <v>341</v>
      </c>
      <c r="E174" s="27">
        <v>8.1</v>
      </c>
    </row>
    <row r="175" spans="1:5" x14ac:dyDescent="0.35">
      <c r="A175" s="24">
        <v>2019</v>
      </c>
      <c r="B175" s="25">
        <v>3127701</v>
      </c>
      <c r="C175" s="26" t="s">
        <v>89</v>
      </c>
      <c r="D175" s="24" t="s">
        <v>342</v>
      </c>
      <c r="E175" s="27">
        <v>8.3000000000000007</v>
      </c>
    </row>
    <row r="176" spans="1:5" x14ac:dyDescent="0.35">
      <c r="A176" s="24">
        <v>2019</v>
      </c>
      <c r="B176" s="25">
        <v>3127701</v>
      </c>
      <c r="C176" s="26" t="s">
        <v>89</v>
      </c>
      <c r="D176" s="24" t="s">
        <v>343</v>
      </c>
      <c r="E176" s="27">
        <v>5.6</v>
      </c>
    </row>
    <row r="177" spans="1:5" x14ac:dyDescent="0.35">
      <c r="A177" s="24">
        <v>2019</v>
      </c>
      <c r="B177" s="25">
        <v>3128006</v>
      </c>
      <c r="C177" s="26" t="s">
        <v>91</v>
      </c>
      <c r="D177" s="24" t="s">
        <v>341</v>
      </c>
      <c r="E177" s="27">
        <v>1.8</v>
      </c>
    </row>
    <row r="178" spans="1:5" x14ac:dyDescent="0.35">
      <c r="A178" s="24">
        <v>2019</v>
      </c>
      <c r="B178" s="25">
        <v>3128006</v>
      </c>
      <c r="C178" s="26" t="s">
        <v>91</v>
      </c>
      <c r="D178" s="24" t="s">
        <v>342</v>
      </c>
      <c r="E178" s="27">
        <v>1.7</v>
      </c>
    </row>
    <row r="179" spans="1:5" x14ac:dyDescent="0.35">
      <c r="A179" s="24">
        <v>2019</v>
      </c>
      <c r="B179" s="25">
        <v>3128006</v>
      </c>
      <c r="C179" s="26" t="s">
        <v>91</v>
      </c>
      <c r="D179" s="24" t="s">
        <v>343</v>
      </c>
      <c r="E179" s="27">
        <v>2.9</v>
      </c>
    </row>
    <row r="180" spans="1:5" x14ac:dyDescent="0.35">
      <c r="A180" s="24">
        <v>2019</v>
      </c>
      <c r="B180" s="25">
        <v>3128253</v>
      </c>
      <c r="C180" s="26" t="s">
        <v>92</v>
      </c>
      <c r="D180" s="24" t="s">
        <v>341</v>
      </c>
      <c r="E180" s="27">
        <v>0.3</v>
      </c>
    </row>
    <row r="181" spans="1:5" x14ac:dyDescent="0.35">
      <c r="A181" s="24">
        <v>2019</v>
      </c>
      <c r="B181" s="25">
        <v>3128253</v>
      </c>
      <c r="C181" s="26" t="s">
        <v>92</v>
      </c>
      <c r="D181" s="24" t="s">
        <v>342</v>
      </c>
      <c r="E181" s="27">
        <v>0.3</v>
      </c>
    </row>
    <row r="182" spans="1:5" x14ac:dyDescent="0.35">
      <c r="A182" s="24">
        <v>2019</v>
      </c>
      <c r="B182" s="25">
        <v>3129657</v>
      </c>
      <c r="C182" s="26" t="s">
        <v>94</v>
      </c>
      <c r="D182" s="24" t="s">
        <v>341</v>
      </c>
      <c r="E182" s="27">
        <v>2.5</v>
      </c>
    </row>
    <row r="183" spans="1:5" x14ac:dyDescent="0.35">
      <c r="A183" s="24">
        <v>2019</v>
      </c>
      <c r="B183" s="25">
        <v>3129657</v>
      </c>
      <c r="C183" s="26" t="s">
        <v>94</v>
      </c>
      <c r="D183" s="24" t="s">
        <v>342</v>
      </c>
      <c r="E183" s="27">
        <v>4.3</v>
      </c>
    </row>
    <row r="184" spans="1:5" x14ac:dyDescent="0.35">
      <c r="A184" s="24">
        <v>2019</v>
      </c>
      <c r="B184" s="25">
        <v>3129657</v>
      </c>
      <c r="C184" s="26" t="s">
        <v>94</v>
      </c>
      <c r="D184" s="24" t="s">
        <v>343</v>
      </c>
      <c r="E184" s="27">
        <v>0</v>
      </c>
    </row>
    <row r="185" spans="1:5" x14ac:dyDescent="0.35">
      <c r="A185" s="24">
        <v>2019</v>
      </c>
      <c r="B185" s="25">
        <v>3130051</v>
      </c>
      <c r="C185" s="26" t="s">
        <v>95</v>
      </c>
      <c r="D185" s="24" t="s">
        <v>341</v>
      </c>
      <c r="E185" s="27">
        <v>0.5</v>
      </c>
    </row>
    <row r="186" spans="1:5" x14ac:dyDescent="0.35">
      <c r="A186" s="24">
        <v>2019</v>
      </c>
      <c r="B186" s="25">
        <v>3130051</v>
      </c>
      <c r="C186" s="26" t="s">
        <v>95</v>
      </c>
      <c r="D186" s="24" t="s">
        <v>342</v>
      </c>
      <c r="E186" s="27">
        <v>0.3</v>
      </c>
    </row>
    <row r="187" spans="1:5" x14ac:dyDescent="0.35">
      <c r="A187" s="24">
        <v>2019</v>
      </c>
      <c r="B187" s="25">
        <v>3130051</v>
      </c>
      <c r="C187" s="26" t="s">
        <v>95</v>
      </c>
      <c r="D187" s="24" t="s">
        <v>343</v>
      </c>
      <c r="E187" s="27">
        <v>1.3</v>
      </c>
    </row>
    <row r="188" spans="1:5" x14ac:dyDescent="0.35">
      <c r="A188" s="24">
        <v>2019</v>
      </c>
      <c r="B188" s="25">
        <v>3130556</v>
      </c>
      <c r="C188" s="26" t="s">
        <v>96</v>
      </c>
      <c r="D188" s="24" t="s">
        <v>341</v>
      </c>
      <c r="E188" s="27">
        <v>3.5</v>
      </c>
    </row>
    <row r="189" spans="1:5" x14ac:dyDescent="0.35">
      <c r="A189" s="24">
        <v>2019</v>
      </c>
      <c r="B189" s="25">
        <v>3130556</v>
      </c>
      <c r="C189" s="26" t="s">
        <v>96</v>
      </c>
      <c r="D189" s="24" t="s">
        <v>342</v>
      </c>
      <c r="E189" s="27">
        <v>3.3</v>
      </c>
    </row>
    <row r="190" spans="1:5" x14ac:dyDescent="0.35">
      <c r="A190" s="24">
        <v>2019</v>
      </c>
      <c r="B190" s="25">
        <v>3130556</v>
      </c>
      <c r="C190" s="26" t="s">
        <v>96</v>
      </c>
      <c r="D190" s="24" t="s">
        <v>343</v>
      </c>
      <c r="E190" s="27">
        <v>3.9</v>
      </c>
    </row>
    <row r="191" spans="1:5" x14ac:dyDescent="0.35">
      <c r="A191" s="24">
        <v>2019</v>
      </c>
      <c r="B191" s="25">
        <v>3130655</v>
      </c>
      <c r="C191" s="26" t="s">
        <v>97</v>
      </c>
      <c r="D191" s="24" t="s">
        <v>341</v>
      </c>
      <c r="E191" s="27">
        <v>0.9</v>
      </c>
    </row>
    <row r="192" spans="1:5" x14ac:dyDescent="0.35">
      <c r="A192" s="24">
        <v>2019</v>
      </c>
      <c r="B192" s="25">
        <v>3130655</v>
      </c>
      <c r="C192" s="26" t="s">
        <v>97</v>
      </c>
      <c r="D192" s="24" t="s">
        <v>342</v>
      </c>
      <c r="E192" s="27">
        <v>1.3</v>
      </c>
    </row>
    <row r="193" spans="1:5" x14ac:dyDescent="0.35">
      <c r="A193" s="24">
        <v>2019</v>
      </c>
      <c r="B193" s="25">
        <v>3130655</v>
      </c>
      <c r="C193" s="26" t="s">
        <v>97</v>
      </c>
      <c r="D193" s="24" t="s">
        <v>343</v>
      </c>
      <c r="E193" s="27">
        <v>0.6</v>
      </c>
    </row>
    <row r="194" spans="1:5" x14ac:dyDescent="0.35">
      <c r="A194" s="24">
        <v>2019</v>
      </c>
      <c r="B194" s="25">
        <v>3130903</v>
      </c>
      <c r="C194" s="26" t="s">
        <v>98</v>
      </c>
      <c r="D194" s="24" t="s">
        <v>341</v>
      </c>
      <c r="E194" s="27">
        <v>2.8</v>
      </c>
    </row>
    <row r="195" spans="1:5" x14ac:dyDescent="0.35">
      <c r="A195" s="24">
        <v>2019</v>
      </c>
      <c r="B195" s="25">
        <v>3130903</v>
      </c>
      <c r="C195" s="26" t="s">
        <v>98</v>
      </c>
      <c r="D195" s="24" t="s">
        <v>342</v>
      </c>
      <c r="E195" s="27">
        <v>5.0999999999999996</v>
      </c>
    </row>
    <row r="196" spans="1:5" x14ac:dyDescent="0.35">
      <c r="A196" s="24">
        <v>2019</v>
      </c>
      <c r="B196" s="25">
        <v>3130903</v>
      </c>
      <c r="C196" s="26" t="s">
        <v>98</v>
      </c>
      <c r="D196" s="24" t="s">
        <v>343</v>
      </c>
      <c r="E196" s="27">
        <v>0.9</v>
      </c>
    </row>
    <row r="197" spans="1:5" x14ac:dyDescent="0.35">
      <c r="A197" s="24">
        <v>2019</v>
      </c>
      <c r="B197" s="25">
        <v>3131109</v>
      </c>
      <c r="C197" s="26" t="s">
        <v>99</v>
      </c>
      <c r="D197" s="24" t="s">
        <v>341</v>
      </c>
      <c r="E197" s="27">
        <v>4.7</v>
      </c>
    </row>
    <row r="198" spans="1:5" x14ac:dyDescent="0.35">
      <c r="A198" s="24">
        <v>2019</v>
      </c>
      <c r="B198" s="25">
        <v>3131109</v>
      </c>
      <c r="C198" s="26" t="s">
        <v>99</v>
      </c>
      <c r="D198" s="24" t="s">
        <v>342</v>
      </c>
      <c r="E198" s="27">
        <v>4.7</v>
      </c>
    </row>
    <row r="199" spans="1:5" x14ac:dyDescent="0.35">
      <c r="A199" s="24">
        <v>2019</v>
      </c>
      <c r="B199" s="25">
        <v>3131109</v>
      </c>
      <c r="C199" s="26" t="s">
        <v>99</v>
      </c>
      <c r="D199" s="24" t="s">
        <v>343</v>
      </c>
      <c r="E199" s="27">
        <v>5.0999999999999996</v>
      </c>
    </row>
    <row r="200" spans="1:5" x14ac:dyDescent="0.35">
      <c r="A200" s="24">
        <v>2019</v>
      </c>
      <c r="B200" s="25">
        <v>3131208</v>
      </c>
      <c r="C200" s="26" t="s">
        <v>100</v>
      </c>
      <c r="D200" s="24" t="s">
        <v>341</v>
      </c>
      <c r="E200" s="27">
        <v>1.5</v>
      </c>
    </row>
    <row r="201" spans="1:5" x14ac:dyDescent="0.35">
      <c r="A201" s="24">
        <v>2019</v>
      </c>
      <c r="B201" s="25">
        <v>3131208</v>
      </c>
      <c r="C201" s="26" t="s">
        <v>100</v>
      </c>
      <c r="D201" s="24" t="s">
        <v>342</v>
      </c>
      <c r="E201" s="27">
        <v>1.4</v>
      </c>
    </row>
    <row r="202" spans="1:5" x14ac:dyDescent="0.35">
      <c r="A202" s="24">
        <v>2019</v>
      </c>
      <c r="B202" s="25">
        <v>3131208</v>
      </c>
      <c r="C202" s="26" t="s">
        <v>100</v>
      </c>
      <c r="D202" s="24" t="s">
        <v>343</v>
      </c>
      <c r="E202" s="27">
        <v>2.7</v>
      </c>
    </row>
    <row r="203" spans="1:5" x14ac:dyDescent="0.35">
      <c r="A203" s="24">
        <v>2019</v>
      </c>
      <c r="B203" s="25">
        <v>3131802</v>
      </c>
      <c r="C203" s="26" t="s">
        <v>101</v>
      </c>
      <c r="D203" s="24" t="s">
        <v>341</v>
      </c>
      <c r="E203" s="27">
        <v>3.4</v>
      </c>
    </row>
    <row r="204" spans="1:5" x14ac:dyDescent="0.35">
      <c r="A204" s="24">
        <v>2019</v>
      </c>
      <c r="B204" s="25">
        <v>3131802</v>
      </c>
      <c r="C204" s="26" t="s">
        <v>101</v>
      </c>
      <c r="D204" s="24" t="s">
        <v>342</v>
      </c>
      <c r="E204" s="27">
        <v>3.4</v>
      </c>
    </row>
    <row r="205" spans="1:5" x14ac:dyDescent="0.35">
      <c r="A205" s="24">
        <v>2019</v>
      </c>
      <c r="B205" s="25">
        <v>3131802</v>
      </c>
      <c r="C205" s="26" t="s">
        <v>101</v>
      </c>
      <c r="D205" s="24" t="s">
        <v>343</v>
      </c>
      <c r="E205" s="27">
        <v>2.9</v>
      </c>
    </row>
    <row r="206" spans="1:5" x14ac:dyDescent="0.35">
      <c r="A206" s="24">
        <v>2019</v>
      </c>
      <c r="B206" s="25">
        <v>3132107</v>
      </c>
      <c r="C206" s="26" t="s">
        <v>103</v>
      </c>
      <c r="D206" s="24" t="s">
        <v>341</v>
      </c>
      <c r="E206" s="27">
        <v>2.1</v>
      </c>
    </row>
    <row r="207" spans="1:5" x14ac:dyDescent="0.35">
      <c r="A207" s="24">
        <v>2019</v>
      </c>
      <c r="B207" s="25">
        <v>3132107</v>
      </c>
      <c r="C207" s="26" t="s">
        <v>103</v>
      </c>
      <c r="D207" s="24" t="s">
        <v>342</v>
      </c>
      <c r="E207" s="27">
        <v>1.9</v>
      </c>
    </row>
    <row r="208" spans="1:5" x14ac:dyDescent="0.35">
      <c r="A208" s="24">
        <v>2019</v>
      </c>
      <c r="B208" s="25">
        <v>3132107</v>
      </c>
      <c r="C208" s="26" t="s">
        <v>103</v>
      </c>
      <c r="D208" s="24" t="s">
        <v>343</v>
      </c>
      <c r="E208" s="27">
        <v>4.0999999999999996</v>
      </c>
    </row>
    <row r="209" spans="1:5" x14ac:dyDescent="0.35">
      <c r="A209" s="24">
        <v>2019</v>
      </c>
      <c r="B209" s="25">
        <v>3132305</v>
      </c>
      <c r="C209" s="26" t="s">
        <v>104</v>
      </c>
      <c r="D209" s="24" t="s">
        <v>341</v>
      </c>
      <c r="E209" s="27">
        <v>3.2</v>
      </c>
    </row>
    <row r="210" spans="1:5" x14ac:dyDescent="0.35">
      <c r="A210" s="24">
        <v>2019</v>
      </c>
      <c r="B210" s="25">
        <v>3132305</v>
      </c>
      <c r="C210" s="26" t="s">
        <v>104</v>
      </c>
      <c r="D210" s="24" t="s">
        <v>342</v>
      </c>
      <c r="E210" s="27">
        <v>4.3</v>
      </c>
    </row>
    <row r="211" spans="1:5" x14ac:dyDescent="0.35">
      <c r="A211" s="24">
        <v>2019</v>
      </c>
      <c r="B211" s="25">
        <v>3132305</v>
      </c>
      <c r="C211" s="26" t="s">
        <v>104</v>
      </c>
      <c r="D211" s="24" t="s">
        <v>343</v>
      </c>
      <c r="E211" s="27">
        <v>2.2999999999999998</v>
      </c>
    </row>
    <row r="212" spans="1:5" x14ac:dyDescent="0.35">
      <c r="A212" s="24">
        <v>2019</v>
      </c>
      <c r="B212" s="25">
        <v>3132503</v>
      </c>
      <c r="C212" s="26" t="s">
        <v>105</v>
      </c>
      <c r="D212" s="24" t="s">
        <v>341</v>
      </c>
      <c r="E212" s="27">
        <v>1.1000000000000001</v>
      </c>
    </row>
    <row r="213" spans="1:5" x14ac:dyDescent="0.35">
      <c r="A213" s="24">
        <v>2019</v>
      </c>
      <c r="B213" s="25">
        <v>3132503</v>
      </c>
      <c r="C213" s="26" t="s">
        <v>105</v>
      </c>
      <c r="D213" s="24" t="s">
        <v>342</v>
      </c>
      <c r="E213" s="27">
        <v>0.8</v>
      </c>
    </row>
    <row r="214" spans="1:5" x14ac:dyDescent="0.35">
      <c r="A214" s="24">
        <v>2019</v>
      </c>
      <c r="B214" s="25">
        <v>3132503</v>
      </c>
      <c r="C214" s="26" t="s">
        <v>105</v>
      </c>
      <c r="D214" s="24" t="s">
        <v>343</v>
      </c>
      <c r="E214" s="27">
        <v>2.6</v>
      </c>
    </row>
    <row r="215" spans="1:5" x14ac:dyDescent="0.35">
      <c r="A215" s="24">
        <v>2019</v>
      </c>
      <c r="B215" s="25">
        <v>3132701</v>
      </c>
      <c r="C215" s="26" t="s">
        <v>106</v>
      </c>
      <c r="D215" s="24" t="s">
        <v>341</v>
      </c>
      <c r="E215" s="27">
        <v>10.1</v>
      </c>
    </row>
    <row r="216" spans="1:5" x14ac:dyDescent="0.35">
      <c r="A216" s="24">
        <v>2019</v>
      </c>
      <c r="B216" s="25">
        <v>3132701</v>
      </c>
      <c r="C216" s="26" t="s">
        <v>106</v>
      </c>
      <c r="D216" s="24" t="s">
        <v>342</v>
      </c>
      <c r="E216" s="27">
        <v>7.6</v>
      </c>
    </row>
    <row r="217" spans="1:5" x14ac:dyDescent="0.35">
      <c r="A217" s="24">
        <v>2019</v>
      </c>
      <c r="B217" s="25">
        <v>3132701</v>
      </c>
      <c r="C217" s="26" t="s">
        <v>106</v>
      </c>
      <c r="D217" s="24" t="s">
        <v>343</v>
      </c>
      <c r="E217" s="27">
        <v>11.1</v>
      </c>
    </row>
    <row r="218" spans="1:5" x14ac:dyDescent="0.35">
      <c r="A218" s="24">
        <v>2019</v>
      </c>
      <c r="B218" s="25">
        <v>3133204</v>
      </c>
      <c r="C218" s="26" t="s">
        <v>107</v>
      </c>
      <c r="D218" s="24" t="s">
        <v>341</v>
      </c>
      <c r="E218" s="27">
        <v>3.4</v>
      </c>
    </row>
    <row r="219" spans="1:5" x14ac:dyDescent="0.35">
      <c r="A219" s="24">
        <v>2019</v>
      </c>
      <c r="B219" s="25">
        <v>3133204</v>
      </c>
      <c r="C219" s="26" t="s">
        <v>107</v>
      </c>
      <c r="D219" s="24" t="s">
        <v>342</v>
      </c>
      <c r="E219" s="27">
        <v>3.4</v>
      </c>
    </row>
    <row r="220" spans="1:5" x14ac:dyDescent="0.35">
      <c r="A220" s="24">
        <v>2019</v>
      </c>
      <c r="B220" s="25">
        <v>3133204</v>
      </c>
      <c r="C220" s="26" t="s">
        <v>107</v>
      </c>
      <c r="D220" s="24" t="s">
        <v>343</v>
      </c>
      <c r="E220" s="27">
        <v>3.3</v>
      </c>
    </row>
    <row r="221" spans="1:5" x14ac:dyDescent="0.35">
      <c r="A221" s="24">
        <v>2019</v>
      </c>
      <c r="B221" s="25">
        <v>3133303</v>
      </c>
      <c r="C221" s="26" t="s">
        <v>108</v>
      </c>
      <c r="D221" s="24" t="s">
        <v>341</v>
      </c>
      <c r="E221" s="27">
        <v>1.1000000000000001</v>
      </c>
    </row>
    <row r="222" spans="1:5" x14ac:dyDescent="0.35">
      <c r="A222" s="24">
        <v>2019</v>
      </c>
      <c r="B222" s="25">
        <v>3133303</v>
      </c>
      <c r="C222" s="26" t="s">
        <v>108</v>
      </c>
      <c r="D222" s="24" t="s">
        <v>342</v>
      </c>
      <c r="E222" s="27">
        <v>1.1000000000000001</v>
      </c>
    </row>
    <row r="223" spans="1:5" x14ac:dyDescent="0.35">
      <c r="A223" s="24">
        <v>2019</v>
      </c>
      <c r="B223" s="25">
        <v>3133303</v>
      </c>
      <c r="C223" s="26" t="s">
        <v>108</v>
      </c>
      <c r="D223" s="24" t="s">
        <v>343</v>
      </c>
      <c r="E223" s="27">
        <v>1.3</v>
      </c>
    </row>
    <row r="224" spans="1:5" x14ac:dyDescent="0.35">
      <c r="A224" s="24">
        <v>2019</v>
      </c>
      <c r="B224" s="25">
        <v>3134004</v>
      </c>
      <c r="C224" s="26" t="s">
        <v>109</v>
      </c>
      <c r="D224" s="24" t="s">
        <v>341</v>
      </c>
      <c r="E224" s="27">
        <v>1.1000000000000001</v>
      </c>
    </row>
    <row r="225" spans="1:5" x14ac:dyDescent="0.35">
      <c r="A225" s="24">
        <v>2019</v>
      </c>
      <c r="B225" s="25">
        <v>3134004</v>
      </c>
      <c r="C225" s="26" t="s">
        <v>109</v>
      </c>
      <c r="D225" s="24" t="s">
        <v>342</v>
      </c>
      <c r="E225" s="27">
        <v>2.2999999999999998</v>
      </c>
    </row>
    <row r="226" spans="1:5" x14ac:dyDescent="0.35">
      <c r="A226" s="24">
        <v>2019</v>
      </c>
      <c r="B226" s="25">
        <v>3134004</v>
      </c>
      <c r="C226" s="26" t="s">
        <v>109</v>
      </c>
      <c r="D226" s="24" t="s">
        <v>343</v>
      </c>
      <c r="E226" s="27">
        <v>0.3</v>
      </c>
    </row>
    <row r="227" spans="1:5" x14ac:dyDescent="0.35">
      <c r="A227" s="24">
        <v>2019</v>
      </c>
      <c r="B227" s="25">
        <v>3134103</v>
      </c>
      <c r="C227" s="26" t="s">
        <v>110</v>
      </c>
      <c r="D227" s="24" t="s">
        <v>341</v>
      </c>
      <c r="E227" s="27">
        <v>3</v>
      </c>
    </row>
    <row r="228" spans="1:5" x14ac:dyDescent="0.35">
      <c r="A228" s="24">
        <v>2019</v>
      </c>
      <c r="B228" s="25">
        <v>3134103</v>
      </c>
      <c r="C228" s="26" t="s">
        <v>110</v>
      </c>
      <c r="D228" s="24" t="s">
        <v>342</v>
      </c>
      <c r="E228" s="27">
        <v>4.4000000000000004</v>
      </c>
    </row>
    <row r="229" spans="1:5" x14ac:dyDescent="0.35">
      <c r="A229" s="24">
        <v>2019</v>
      </c>
      <c r="B229" s="25">
        <v>3134103</v>
      </c>
      <c r="C229" s="26" t="s">
        <v>110</v>
      </c>
      <c r="D229" s="24" t="s">
        <v>343</v>
      </c>
      <c r="E229" s="27">
        <v>1</v>
      </c>
    </row>
    <row r="230" spans="1:5" x14ac:dyDescent="0.35">
      <c r="A230" s="24">
        <v>2019</v>
      </c>
      <c r="B230" s="25">
        <v>3134707</v>
      </c>
      <c r="C230" s="26" t="s">
        <v>111</v>
      </c>
      <c r="D230" s="24" t="s">
        <v>341</v>
      </c>
      <c r="E230" s="27">
        <v>3.6</v>
      </c>
    </row>
    <row r="231" spans="1:5" x14ac:dyDescent="0.35">
      <c r="A231" s="24">
        <v>2019</v>
      </c>
      <c r="B231" s="25">
        <v>3134707</v>
      </c>
      <c r="C231" s="26" t="s">
        <v>111</v>
      </c>
      <c r="D231" s="24" t="s">
        <v>342</v>
      </c>
      <c r="E231" s="27">
        <v>3.9</v>
      </c>
    </row>
    <row r="232" spans="1:5" x14ac:dyDescent="0.35">
      <c r="A232" s="24">
        <v>2019</v>
      </c>
      <c r="B232" s="25">
        <v>3134707</v>
      </c>
      <c r="C232" s="26" t="s">
        <v>111</v>
      </c>
      <c r="D232" s="24" t="s">
        <v>343</v>
      </c>
      <c r="E232" s="27">
        <v>0</v>
      </c>
    </row>
    <row r="233" spans="1:5" x14ac:dyDescent="0.35">
      <c r="A233" s="24">
        <v>2019</v>
      </c>
      <c r="B233" s="25">
        <v>3135050</v>
      </c>
      <c r="C233" s="26" t="s">
        <v>112</v>
      </c>
      <c r="D233" s="24" t="s">
        <v>341</v>
      </c>
      <c r="E233" s="27">
        <v>4.0999999999999996</v>
      </c>
    </row>
    <row r="234" spans="1:5" x14ac:dyDescent="0.35">
      <c r="A234" s="24">
        <v>2019</v>
      </c>
      <c r="B234" s="25">
        <v>3135050</v>
      </c>
      <c r="C234" s="26" t="s">
        <v>112</v>
      </c>
      <c r="D234" s="24" t="s">
        <v>342</v>
      </c>
      <c r="E234" s="27">
        <v>2.1</v>
      </c>
    </row>
    <row r="235" spans="1:5" x14ac:dyDescent="0.35">
      <c r="A235" s="24">
        <v>2019</v>
      </c>
      <c r="B235" s="25">
        <v>3135050</v>
      </c>
      <c r="C235" s="26" t="s">
        <v>112</v>
      </c>
      <c r="D235" s="24" t="s">
        <v>343</v>
      </c>
      <c r="E235" s="27">
        <v>7.8</v>
      </c>
    </row>
    <row r="236" spans="1:5" x14ac:dyDescent="0.35">
      <c r="A236" s="24">
        <v>2019</v>
      </c>
      <c r="B236" s="25">
        <v>3135100</v>
      </c>
      <c r="C236" s="26" t="s">
        <v>114</v>
      </c>
      <c r="D236" s="24" t="s">
        <v>341</v>
      </c>
      <c r="E236" s="27">
        <v>2</v>
      </c>
    </row>
    <row r="237" spans="1:5" x14ac:dyDescent="0.35">
      <c r="A237" s="24">
        <v>2019</v>
      </c>
      <c r="B237" s="25">
        <v>3135100</v>
      </c>
      <c r="C237" s="26" t="s">
        <v>114</v>
      </c>
      <c r="D237" s="24" t="s">
        <v>342</v>
      </c>
      <c r="E237" s="27">
        <v>2.1</v>
      </c>
    </row>
    <row r="238" spans="1:5" x14ac:dyDescent="0.35">
      <c r="A238" s="24">
        <v>2019</v>
      </c>
      <c r="B238" s="25">
        <v>3135100</v>
      </c>
      <c r="C238" s="26" t="s">
        <v>114</v>
      </c>
      <c r="D238" s="24" t="s">
        <v>343</v>
      </c>
      <c r="E238" s="27">
        <v>0.6</v>
      </c>
    </row>
    <row r="239" spans="1:5" x14ac:dyDescent="0.35">
      <c r="A239" s="24">
        <v>2019</v>
      </c>
      <c r="B239" s="25">
        <v>3135209</v>
      </c>
      <c r="C239" s="26" t="s">
        <v>115</v>
      </c>
      <c r="D239" s="24" t="s">
        <v>341</v>
      </c>
      <c r="E239" s="27">
        <v>7.3</v>
      </c>
    </row>
    <row r="240" spans="1:5" x14ac:dyDescent="0.35">
      <c r="A240" s="24">
        <v>2019</v>
      </c>
      <c r="B240" s="25">
        <v>3135209</v>
      </c>
      <c r="C240" s="26" t="s">
        <v>115</v>
      </c>
      <c r="D240" s="24" t="s">
        <v>342</v>
      </c>
      <c r="E240" s="27">
        <v>7.4</v>
      </c>
    </row>
    <row r="241" spans="1:5" x14ac:dyDescent="0.35">
      <c r="A241" s="24">
        <v>2019</v>
      </c>
      <c r="B241" s="25">
        <v>3135209</v>
      </c>
      <c r="C241" s="26" t="s">
        <v>115</v>
      </c>
      <c r="D241" s="24" t="s">
        <v>343</v>
      </c>
      <c r="E241" s="27">
        <v>7.3</v>
      </c>
    </row>
    <row r="242" spans="1:5" x14ac:dyDescent="0.35">
      <c r="A242" s="24">
        <v>2019</v>
      </c>
      <c r="B242" s="25">
        <v>3135357</v>
      </c>
      <c r="C242" s="26" t="s">
        <v>116</v>
      </c>
      <c r="D242" s="24" t="s">
        <v>341</v>
      </c>
      <c r="E242" s="27">
        <v>1.3</v>
      </c>
    </row>
    <row r="243" spans="1:5" x14ac:dyDescent="0.35">
      <c r="A243" s="24">
        <v>2019</v>
      </c>
      <c r="B243" s="25">
        <v>3135357</v>
      </c>
      <c r="C243" s="26" t="s">
        <v>116</v>
      </c>
      <c r="D243" s="24" t="s">
        <v>342</v>
      </c>
      <c r="E243" s="27">
        <v>0.8</v>
      </c>
    </row>
    <row r="244" spans="1:5" x14ac:dyDescent="0.35">
      <c r="A244" s="24">
        <v>2019</v>
      </c>
      <c r="B244" s="25">
        <v>3135357</v>
      </c>
      <c r="C244" s="26" t="s">
        <v>116</v>
      </c>
      <c r="D244" s="24" t="s">
        <v>343</v>
      </c>
      <c r="E244" s="27">
        <v>1.7</v>
      </c>
    </row>
    <row r="245" spans="1:5" x14ac:dyDescent="0.35">
      <c r="A245" s="24">
        <v>2019</v>
      </c>
      <c r="B245" s="25">
        <v>3135605</v>
      </c>
      <c r="C245" s="26" t="s">
        <v>118</v>
      </c>
      <c r="D245" s="24" t="s">
        <v>341</v>
      </c>
      <c r="E245" s="27">
        <v>1.3</v>
      </c>
    </row>
    <row r="246" spans="1:5" x14ac:dyDescent="0.35">
      <c r="A246" s="24">
        <v>2019</v>
      </c>
      <c r="B246" s="25">
        <v>3135605</v>
      </c>
      <c r="C246" s="26" t="s">
        <v>118</v>
      </c>
      <c r="D246" s="24" t="s">
        <v>342</v>
      </c>
      <c r="E246" s="27">
        <v>0.3</v>
      </c>
    </row>
    <row r="247" spans="1:5" x14ac:dyDescent="0.35">
      <c r="A247" s="24">
        <v>2019</v>
      </c>
      <c r="B247" s="25">
        <v>3135605</v>
      </c>
      <c r="C247" s="26" t="s">
        <v>118</v>
      </c>
      <c r="D247" s="24" t="s">
        <v>343</v>
      </c>
      <c r="E247" s="27">
        <v>14.8</v>
      </c>
    </row>
    <row r="248" spans="1:5" x14ac:dyDescent="0.35">
      <c r="A248" s="24">
        <v>2019</v>
      </c>
      <c r="B248" s="25">
        <v>3135803</v>
      </c>
      <c r="C248" s="26" t="s">
        <v>119</v>
      </c>
      <c r="D248" s="24" t="s">
        <v>341</v>
      </c>
      <c r="E248" s="27">
        <v>1.9</v>
      </c>
    </row>
    <row r="249" spans="1:5" x14ac:dyDescent="0.35">
      <c r="A249" s="24">
        <v>2019</v>
      </c>
      <c r="B249" s="25">
        <v>3135803</v>
      </c>
      <c r="C249" s="26" t="s">
        <v>119</v>
      </c>
      <c r="D249" s="24" t="s">
        <v>342</v>
      </c>
      <c r="E249" s="27">
        <v>1.7</v>
      </c>
    </row>
    <row r="250" spans="1:5" x14ac:dyDescent="0.35">
      <c r="A250" s="24">
        <v>2019</v>
      </c>
      <c r="B250" s="25">
        <v>3135803</v>
      </c>
      <c r="C250" s="26" t="s">
        <v>119</v>
      </c>
      <c r="D250" s="24" t="s">
        <v>343</v>
      </c>
      <c r="E250" s="27">
        <v>2.2999999999999998</v>
      </c>
    </row>
    <row r="251" spans="1:5" x14ac:dyDescent="0.35">
      <c r="A251" s="24">
        <v>2019</v>
      </c>
      <c r="B251" s="25">
        <v>3136009</v>
      </c>
      <c r="C251" s="26" t="s">
        <v>120</v>
      </c>
      <c r="D251" s="24" t="s">
        <v>341</v>
      </c>
      <c r="E251" s="27">
        <v>5.6</v>
      </c>
    </row>
    <row r="252" spans="1:5" x14ac:dyDescent="0.35">
      <c r="A252" s="24">
        <v>2019</v>
      </c>
      <c r="B252" s="25">
        <v>3136009</v>
      </c>
      <c r="C252" s="26" t="s">
        <v>120</v>
      </c>
      <c r="D252" s="24" t="s">
        <v>342</v>
      </c>
      <c r="E252" s="27">
        <v>5.0999999999999996</v>
      </c>
    </row>
    <row r="253" spans="1:5" x14ac:dyDescent="0.35">
      <c r="A253" s="24">
        <v>2019</v>
      </c>
      <c r="B253" s="25">
        <v>3136009</v>
      </c>
      <c r="C253" s="26" t="s">
        <v>120</v>
      </c>
      <c r="D253" s="24" t="s">
        <v>343</v>
      </c>
      <c r="E253" s="27">
        <v>7</v>
      </c>
    </row>
    <row r="254" spans="1:5" x14ac:dyDescent="0.35">
      <c r="A254" s="24">
        <v>2019</v>
      </c>
      <c r="B254" s="25">
        <v>3136405</v>
      </c>
      <c r="C254" s="26" t="s">
        <v>121</v>
      </c>
      <c r="D254" s="24" t="s">
        <v>341</v>
      </c>
      <c r="E254" s="27">
        <v>11.5</v>
      </c>
    </row>
    <row r="255" spans="1:5" x14ac:dyDescent="0.35">
      <c r="A255" s="24">
        <v>2019</v>
      </c>
      <c r="B255" s="25">
        <v>3136405</v>
      </c>
      <c r="C255" s="26" t="s">
        <v>121</v>
      </c>
      <c r="D255" s="24" t="s">
        <v>342</v>
      </c>
      <c r="E255" s="27">
        <v>11.5</v>
      </c>
    </row>
    <row r="256" spans="1:5" x14ac:dyDescent="0.35">
      <c r="A256" s="24">
        <v>2019</v>
      </c>
      <c r="B256" s="25">
        <v>3136553</v>
      </c>
      <c r="C256" s="26" t="s">
        <v>124</v>
      </c>
      <c r="D256" s="24" t="s">
        <v>341</v>
      </c>
      <c r="E256" s="27">
        <v>1</v>
      </c>
    </row>
    <row r="257" spans="1:5" x14ac:dyDescent="0.35">
      <c r="A257" s="24">
        <v>2019</v>
      </c>
      <c r="B257" s="25">
        <v>3136553</v>
      </c>
      <c r="C257" s="26" t="s">
        <v>124</v>
      </c>
      <c r="D257" s="24" t="s">
        <v>342</v>
      </c>
      <c r="E257" s="27">
        <v>0.5</v>
      </c>
    </row>
    <row r="258" spans="1:5" x14ac:dyDescent="0.35">
      <c r="A258" s="24">
        <v>2019</v>
      </c>
      <c r="B258" s="25">
        <v>3136553</v>
      </c>
      <c r="C258" s="26" t="s">
        <v>124</v>
      </c>
      <c r="D258" s="24" t="s">
        <v>343</v>
      </c>
      <c r="E258" s="27">
        <v>1.8</v>
      </c>
    </row>
    <row r="259" spans="1:5" x14ac:dyDescent="0.35">
      <c r="A259" s="24">
        <v>2019</v>
      </c>
      <c r="B259" s="25">
        <v>3136801</v>
      </c>
      <c r="C259" s="26" t="s">
        <v>126</v>
      </c>
      <c r="D259" s="24" t="s">
        <v>341</v>
      </c>
      <c r="E259" s="27">
        <v>0.8</v>
      </c>
    </row>
    <row r="260" spans="1:5" x14ac:dyDescent="0.35">
      <c r="A260" s="24">
        <v>2019</v>
      </c>
      <c r="B260" s="25">
        <v>3136801</v>
      </c>
      <c r="C260" s="26" t="s">
        <v>126</v>
      </c>
      <c r="D260" s="24" t="s">
        <v>342</v>
      </c>
      <c r="E260" s="27">
        <v>0</v>
      </c>
    </row>
    <row r="261" spans="1:5" x14ac:dyDescent="0.35">
      <c r="A261" s="24">
        <v>2019</v>
      </c>
      <c r="B261" s="25">
        <v>3136801</v>
      </c>
      <c r="C261" s="26" t="s">
        <v>126</v>
      </c>
      <c r="D261" s="24" t="s">
        <v>343</v>
      </c>
      <c r="E261" s="27">
        <v>3.6</v>
      </c>
    </row>
    <row r="262" spans="1:5" x14ac:dyDescent="0.35">
      <c r="A262" s="24">
        <v>2019</v>
      </c>
      <c r="B262" s="25">
        <v>3136959</v>
      </c>
      <c r="C262" s="26" t="s">
        <v>127</v>
      </c>
      <c r="D262" s="24" t="s">
        <v>341</v>
      </c>
      <c r="E262" s="27">
        <v>3.7</v>
      </c>
    </row>
    <row r="263" spans="1:5" x14ac:dyDescent="0.35">
      <c r="A263" s="24">
        <v>2019</v>
      </c>
      <c r="B263" s="25">
        <v>3136959</v>
      </c>
      <c r="C263" s="26" t="s">
        <v>127</v>
      </c>
      <c r="D263" s="24" t="s">
        <v>342</v>
      </c>
      <c r="E263" s="27">
        <v>4.0999999999999996</v>
      </c>
    </row>
    <row r="264" spans="1:5" x14ac:dyDescent="0.35">
      <c r="A264" s="24">
        <v>2019</v>
      </c>
      <c r="B264" s="25">
        <v>3136959</v>
      </c>
      <c r="C264" s="26" t="s">
        <v>127</v>
      </c>
      <c r="D264" s="24" t="s">
        <v>343</v>
      </c>
      <c r="E264" s="27">
        <v>0</v>
      </c>
    </row>
    <row r="265" spans="1:5" x14ac:dyDescent="0.35">
      <c r="A265" s="24">
        <v>2019</v>
      </c>
      <c r="B265" s="25">
        <v>3137007</v>
      </c>
      <c r="C265" s="26" t="s">
        <v>128</v>
      </c>
      <c r="D265" s="24" t="s">
        <v>341</v>
      </c>
      <c r="E265" s="27">
        <v>2.4</v>
      </c>
    </row>
    <row r="266" spans="1:5" x14ac:dyDescent="0.35">
      <c r="A266" s="24">
        <v>2019</v>
      </c>
      <c r="B266" s="25">
        <v>3137007</v>
      </c>
      <c r="C266" s="26" t="s">
        <v>128</v>
      </c>
      <c r="D266" s="24" t="s">
        <v>343</v>
      </c>
      <c r="E266" s="27">
        <v>2.4</v>
      </c>
    </row>
    <row r="267" spans="1:5" x14ac:dyDescent="0.35">
      <c r="A267" s="24">
        <v>2019</v>
      </c>
      <c r="B267" s="25">
        <v>3137304</v>
      </c>
      <c r="C267" s="26" t="s">
        <v>129</v>
      </c>
      <c r="D267" s="24" t="s">
        <v>341</v>
      </c>
      <c r="E267" s="27">
        <v>0.4</v>
      </c>
    </row>
    <row r="268" spans="1:5" x14ac:dyDescent="0.35">
      <c r="A268" s="24">
        <v>2019</v>
      </c>
      <c r="B268" s="25">
        <v>3137304</v>
      </c>
      <c r="C268" s="26" t="s">
        <v>129</v>
      </c>
      <c r="D268" s="24" t="s">
        <v>342</v>
      </c>
      <c r="E268" s="27">
        <v>0.4</v>
      </c>
    </row>
    <row r="269" spans="1:5" x14ac:dyDescent="0.35">
      <c r="A269" s="24">
        <v>2019</v>
      </c>
      <c r="B269" s="25">
        <v>3138104</v>
      </c>
      <c r="C269" s="26" t="s">
        <v>130</v>
      </c>
      <c r="D269" s="24" t="s">
        <v>341</v>
      </c>
      <c r="E269" s="27">
        <v>2.5</v>
      </c>
    </row>
    <row r="270" spans="1:5" x14ac:dyDescent="0.35">
      <c r="A270" s="24">
        <v>2019</v>
      </c>
      <c r="B270" s="25">
        <v>3138104</v>
      </c>
      <c r="C270" s="26" t="s">
        <v>130</v>
      </c>
      <c r="D270" s="24" t="s">
        <v>342</v>
      </c>
      <c r="E270" s="27">
        <v>2.9</v>
      </c>
    </row>
    <row r="271" spans="1:5" x14ac:dyDescent="0.35">
      <c r="A271" s="24">
        <v>2019</v>
      </c>
      <c r="B271" s="25">
        <v>3138104</v>
      </c>
      <c r="C271" s="26" t="s">
        <v>130</v>
      </c>
      <c r="D271" s="24" t="s">
        <v>343</v>
      </c>
      <c r="E271" s="27">
        <v>2</v>
      </c>
    </row>
    <row r="272" spans="1:5" x14ac:dyDescent="0.35">
      <c r="A272" s="24">
        <v>2019</v>
      </c>
      <c r="B272" s="25">
        <v>3138351</v>
      </c>
      <c r="C272" s="26" t="s">
        <v>131</v>
      </c>
      <c r="D272" s="24" t="s">
        <v>341</v>
      </c>
      <c r="E272" s="27">
        <v>1.8</v>
      </c>
    </row>
    <row r="273" spans="1:5" x14ac:dyDescent="0.35">
      <c r="A273" s="24">
        <v>2019</v>
      </c>
      <c r="B273" s="25">
        <v>3138351</v>
      </c>
      <c r="C273" s="26" t="s">
        <v>131</v>
      </c>
      <c r="D273" s="24" t="s">
        <v>342</v>
      </c>
      <c r="E273" s="27">
        <v>5</v>
      </c>
    </row>
    <row r="274" spans="1:5" x14ac:dyDescent="0.35">
      <c r="A274" s="24">
        <v>2019</v>
      </c>
      <c r="B274" s="25">
        <v>3138351</v>
      </c>
      <c r="C274" s="26" t="s">
        <v>131</v>
      </c>
      <c r="D274" s="24" t="s">
        <v>343</v>
      </c>
      <c r="E274" s="27">
        <v>1.4</v>
      </c>
    </row>
    <row r="275" spans="1:5" x14ac:dyDescent="0.35">
      <c r="A275" s="24">
        <v>2019</v>
      </c>
      <c r="B275" s="25">
        <v>3138658</v>
      </c>
      <c r="C275" s="26" t="s">
        <v>132</v>
      </c>
      <c r="D275" s="24" t="s">
        <v>341</v>
      </c>
      <c r="E275" s="27">
        <v>1.5</v>
      </c>
    </row>
    <row r="276" spans="1:5" x14ac:dyDescent="0.35">
      <c r="A276" s="24">
        <v>2019</v>
      </c>
      <c r="B276" s="25">
        <v>3138658</v>
      </c>
      <c r="C276" s="26" t="s">
        <v>132</v>
      </c>
      <c r="D276" s="24" t="s">
        <v>342</v>
      </c>
      <c r="E276" s="27">
        <v>1.3</v>
      </c>
    </row>
    <row r="277" spans="1:5" x14ac:dyDescent="0.35">
      <c r="A277" s="24">
        <v>2019</v>
      </c>
      <c r="B277" s="25">
        <v>3138658</v>
      </c>
      <c r="C277" s="26" t="s">
        <v>132</v>
      </c>
      <c r="D277" s="24" t="s">
        <v>343</v>
      </c>
      <c r="E277" s="27">
        <v>4.3</v>
      </c>
    </row>
    <row r="278" spans="1:5" x14ac:dyDescent="0.35">
      <c r="A278" s="24">
        <v>2019</v>
      </c>
      <c r="B278" s="25">
        <v>3138906</v>
      </c>
      <c r="C278" s="26" t="s">
        <v>134</v>
      </c>
      <c r="D278" s="24" t="s">
        <v>341</v>
      </c>
      <c r="E278" s="27">
        <v>0.6</v>
      </c>
    </row>
    <row r="279" spans="1:5" x14ac:dyDescent="0.35">
      <c r="A279" s="24">
        <v>2019</v>
      </c>
      <c r="B279" s="25">
        <v>3138906</v>
      </c>
      <c r="C279" s="26" t="s">
        <v>134</v>
      </c>
      <c r="D279" s="24" t="s">
        <v>342</v>
      </c>
      <c r="E279" s="27">
        <v>0</v>
      </c>
    </row>
    <row r="280" spans="1:5" x14ac:dyDescent="0.35">
      <c r="A280" s="24">
        <v>2019</v>
      </c>
      <c r="B280" s="25">
        <v>3138906</v>
      </c>
      <c r="C280" s="26" t="s">
        <v>134</v>
      </c>
      <c r="D280" s="24" t="s">
        <v>343</v>
      </c>
      <c r="E280" s="27">
        <v>4.3</v>
      </c>
    </row>
    <row r="281" spans="1:5" x14ac:dyDescent="0.35">
      <c r="A281" s="24">
        <v>2019</v>
      </c>
      <c r="B281" s="25">
        <v>3139201</v>
      </c>
      <c r="C281" s="26" t="s">
        <v>135</v>
      </c>
      <c r="D281" s="24" t="s">
        <v>341</v>
      </c>
      <c r="E281" s="27">
        <v>6</v>
      </c>
    </row>
    <row r="282" spans="1:5" x14ac:dyDescent="0.35">
      <c r="A282" s="24">
        <v>2019</v>
      </c>
      <c r="B282" s="25">
        <v>3139201</v>
      </c>
      <c r="C282" s="26" t="s">
        <v>135</v>
      </c>
      <c r="D282" s="24" t="s">
        <v>342</v>
      </c>
      <c r="E282" s="27">
        <v>3.3</v>
      </c>
    </row>
    <row r="283" spans="1:5" x14ac:dyDescent="0.35">
      <c r="A283" s="24">
        <v>2019</v>
      </c>
      <c r="B283" s="25">
        <v>3139201</v>
      </c>
      <c r="C283" s="26" t="s">
        <v>135</v>
      </c>
      <c r="D283" s="24" t="s">
        <v>343</v>
      </c>
      <c r="E283" s="27">
        <v>8.5</v>
      </c>
    </row>
    <row r="284" spans="1:5" x14ac:dyDescent="0.35">
      <c r="A284" s="24">
        <v>2019</v>
      </c>
      <c r="B284" s="25">
        <v>3139250</v>
      </c>
      <c r="C284" s="26" t="s">
        <v>136</v>
      </c>
      <c r="D284" s="24" t="s">
        <v>341</v>
      </c>
      <c r="E284" s="27">
        <v>0.9</v>
      </c>
    </row>
    <row r="285" spans="1:5" x14ac:dyDescent="0.35">
      <c r="A285" s="24">
        <v>2019</v>
      </c>
      <c r="B285" s="25">
        <v>3139250</v>
      </c>
      <c r="C285" s="26" t="s">
        <v>136</v>
      </c>
      <c r="D285" s="24" t="s">
        <v>342</v>
      </c>
      <c r="E285" s="27">
        <v>1</v>
      </c>
    </row>
    <row r="286" spans="1:5" x14ac:dyDescent="0.35">
      <c r="A286" s="24">
        <v>2019</v>
      </c>
      <c r="B286" s="25">
        <v>3139250</v>
      </c>
      <c r="C286" s="26" t="s">
        <v>136</v>
      </c>
      <c r="D286" s="24" t="s">
        <v>343</v>
      </c>
      <c r="E286" s="27">
        <v>0</v>
      </c>
    </row>
    <row r="287" spans="1:5" x14ac:dyDescent="0.35">
      <c r="A287" s="24">
        <v>2019</v>
      </c>
      <c r="B287" s="25">
        <v>3139300</v>
      </c>
      <c r="C287" s="26" t="s">
        <v>137</v>
      </c>
      <c r="D287" s="24" t="s">
        <v>341</v>
      </c>
      <c r="E287" s="27">
        <v>2.2999999999999998</v>
      </c>
    </row>
    <row r="288" spans="1:5" x14ac:dyDescent="0.35">
      <c r="A288" s="24">
        <v>2019</v>
      </c>
      <c r="B288" s="25">
        <v>3139300</v>
      </c>
      <c r="C288" s="26" t="s">
        <v>137</v>
      </c>
      <c r="D288" s="24" t="s">
        <v>342</v>
      </c>
      <c r="E288" s="27">
        <v>2.9</v>
      </c>
    </row>
    <row r="289" spans="1:5" x14ac:dyDescent="0.35">
      <c r="A289" s="24">
        <v>2019</v>
      </c>
      <c r="B289" s="25">
        <v>3139300</v>
      </c>
      <c r="C289" s="26" t="s">
        <v>137</v>
      </c>
      <c r="D289" s="24" t="s">
        <v>343</v>
      </c>
      <c r="E289" s="27">
        <v>1.3</v>
      </c>
    </row>
    <row r="290" spans="1:5" x14ac:dyDescent="0.35">
      <c r="A290" s="24">
        <v>2019</v>
      </c>
      <c r="B290" s="25">
        <v>3139607</v>
      </c>
      <c r="C290" s="26" t="s">
        <v>138</v>
      </c>
      <c r="D290" s="24" t="s">
        <v>341</v>
      </c>
      <c r="E290" s="27">
        <v>5.6</v>
      </c>
    </row>
    <row r="291" spans="1:5" x14ac:dyDescent="0.35">
      <c r="A291" s="24">
        <v>2019</v>
      </c>
      <c r="B291" s="25">
        <v>3139607</v>
      </c>
      <c r="C291" s="26" t="s">
        <v>138</v>
      </c>
      <c r="D291" s="24" t="s">
        <v>342</v>
      </c>
      <c r="E291" s="27">
        <v>5.9</v>
      </c>
    </row>
    <row r="292" spans="1:5" x14ac:dyDescent="0.35">
      <c r="A292" s="24">
        <v>2019</v>
      </c>
      <c r="B292" s="25">
        <v>3139607</v>
      </c>
      <c r="C292" s="26" t="s">
        <v>138</v>
      </c>
      <c r="D292" s="24" t="s">
        <v>343</v>
      </c>
      <c r="E292" s="27">
        <v>3.4</v>
      </c>
    </row>
    <row r="293" spans="1:5" x14ac:dyDescent="0.35">
      <c r="A293" s="24">
        <v>2019</v>
      </c>
      <c r="B293" s="25">
        <v>3140100</v>
      </c>
      <c r="C293" s="26" t="s">
        <v>139</v>
      </c>
      <c r="D293" s="24" t="s">
        <v>341</v>
      </c>
      <c r="E293" s="27">
        <v>5.6</v>
      </c>
    </row>
    <row r="294" spans="1:5" x14ac:dyDescent="0.35">
      <c r="A294" s="24">
        <v>2019</v>
      </c>
      <c r="B294" s="25">
        <v>3140100</v>
      </c>
      <c r="C294" s="26" t="s">
        <v>139</v>
      </c>
      <c r="D294" s="24" t="s">
        <v>342</v>
      </c>
      <c r="E294" s="27">
        <v>5.6</v>
      </c>
    </row>
    <row r="295" spans="1:5" x14ac:dyDescent="0.35">
      <c r="A295" s="24">
        <v>2019</v>
      </c>
      <c r="B295" s="25">
        <v>3140605</v>
      </c>
      <c r="C295" s="26" t="s">
        <v>141</v>
      </c>
      <c r="D295" s="24" t="s">
        <v>341</v>
      </c>
      <c r="E295" s="27">
        <v>5.6</v>
      </c>
    </row>
    <row r="296" spans="1:5" x14ac:dyDescent="0.35">
      <c r="A296" s="24">
        <v>2019</v>
      </c>
      <c r="B296" s="25">
        <v>3140605</v>
      </c>
      <c r="C296" s="26" t="s">
        <v>141</v>
      </c>
      <c r="D296" s="24" t="s">
        <v>342</v>
      </c>
      <c r="E296" s="27">
        <v>5</v>
      </c>
    </row>
    <row r="297" spans="1:5" x14ac:dyDescent="0.35">
      <c r="A297" s="24">
        <v>2019</v>
      </c>
      <c r="B297" s="25">
        <v>3140605</v>
      </c>
      <c r="C297" s="26" t="s">
        <v>141</v>
      </c>
      <c r="D297" s="24" t="s">
        <v>343</v>
      </c>
      <c r="E297" s="27">
        <v>6.8</v>
      </c>
    </row>
    <row r="298" spans="1:5" x14ac:dyDescent="0.35">
      <c r="A298" s="24">
        <v>2019</v>
      </c>
      <c r="B298" s="25">
        <v>3140852</v>
      </c>
      <c r="C298" s="26" t="s">
        <v>143</v>
      </c>
      <c r="D298" s="24" t="s">
        <v>341</v>
      </c>
      <c r="E298" s="27">
        <v>6.1</v>
      </c>
    </row>
    <row r="299" spans="1:5" x14ac:dyDescent="0.35">
      <c r="A299" s="24">
        <v>2019</v>
      </c>
      <c r="B299" s="25">
        <v>3140852</v>
      </c>
      <c r="C299" s="26" t="s">
        <v>143</v>
      </c>
      <c r="D299" s="24" t="s">
        <v>342</v>
      </c>
      <c r="E299" s="27">
        <v>6.3</v>
      </c>
    </row>
    <row r="300" spans="1:5" x14ac:dyDescent="0.35">
      <c r="A300" s="24">
        <v>2019</v>
      </c>
      <c r="B300" s="25">
        <v>3140852</v>
      </c>
      <c r="C300" s="26" t="s">
        <v>143</v>
      </c>
      <c r="D300" s="24" t="s">
        <v>343</v>
      </c>
      <c r="E300" s="27">
        <v>5.0999999999999996</v>
      </c>
    </row>
    <row r="301" spans="1:5" x14ac:dyDescent="0.35">
      <c r="A301" s="24">
        <v>2019</v>
      </c>
      <c r="B301" s="25">
        <v>3141009</v>
      </c>
      <c r="C301" s="26" t="s">
        <v>144</v>
      </c>
      <c r="D301" s="24" t="s">
        <v>341</v>
      </c>
      <c r="E301" s="27">
        <v>3.7</v>
      </c>
    </row>
    <row r="302" spans="1:5" x14ac:dyDescent="0.35">
      <c r="A302" s="24">
        <v>2019</v>
      </c>
      <c r="B302" s="25">
        <v>3141009</v>
      </c>
      <c r="C302" s="26" t="s">
        <v>144</v>
      </c>
      <c r="D302" s="24" t="s">
        <v>342</v>
      </c>
      <c r="E302" s="27">
        <v>2</v>
      </c>
    </row>
    <row r="303" spans="1:5" x14ac:dyDescent="0.35">
      <c r="A303" s="24">
        <v>2019</v>
      </c>
      <c r="B303" s="25">
        <v>3141009</v>
      </c>
      <c r="C303" s="26" t="s">
        <v>144</v>
      </c>
      <c r="D303" s="24" t="s">
        <v>343</v>
      </c>
      <c r="E303" s="27">
        <v>9.6</v>
      </c>
    </row>
    <row r="304" spans="1:5" x14ac:dyDescent="0.35">
      <c r="A304" s="24">
        <v>2019</v>
      </c>
      <c r="B304" s="25">
        <v>3141405</v>
      </c>
      <c r="C304" s="26" t="s">
        <v>145</v>
      </c>
      <c r="D304" s="24" t="s">
        <v>341</v>
      </c>
      <c r="E304" s="27">
        <v>1.2</v>
      </c>
    </row>
    <row r="305" spans="1:5" x14ac:dyDescent="0.35">
      <c r="A305" s="24">
        <v>2019</v>
      </c>
      <c r="B305" s="25">
        <v>3141405</v>
      </c>
      <c r="C305" s="26" t="s">
        <v>145</v>
      </c>
      <c r="D305" s="24" t="s">
        <v>342</v>
      </c>
      <c r="E305" s="27">
        <v>1</v>
      </c>
    </row>
    <row r="306" spans="1:5" x14ac:dyDescent="0.35">
      <c r="A306" s="24">
        <v>2019</v>
      </c>
      <c r="B306" s="25">
        <v>3141405</v>
      </c>
      <c r="C306" s="26" t="s">
        <v>145</v>
      </c>
      <c r="D306" s="24" t="s">
        <v>343</v>
      </c>
      <c r="E306" s="27">
        <v>1.7</v>
      </c>
    </row>
    <row r="307" spans="1:5" x14ac:dyDescent="0.35">
      <c r="A307" s="24">
        <v>2019</v>
      </c>
      <c r="B307" s="25">
        <v>3141504</v>
      </c>
      <c r="C307" s="26" t="s">
        <v>146</v>
      </c>
      <c r="D307" s="24" t="s">
        <v>341</v>
      </c>
      <c r="E307" s="27">
        <v>0.3</v>
      </c>
    </row>
    <row r="308" spans="1:5" x14ac:dyDescent="0.35">
      <c r="A308" s="24">
        <v>2019</v>
      </c>
      <c r="B308" s="25">
        <v>3141504</v>
      </c>
      <c r="C308" s="26" t="s">
        <v>146</v>
      </c>
      <c r="D308" s="24" t="s">
        <v>342</v>
      </c>
      <c r="E308" s="27">
        <v>0.4</v>
      </c>
    </row>
    <row r="309" spans="1:5" x14ac:dyDescent="0.35">
      <c r="A309" s="24">
        <v>2019</v>
      </c>
      <c r="B309" s="25">
        <v>3141504</v>
      </c>
      <c r="C309" s="26" t="s">
        <v>146</v>
      </c>
      <c r="D309" s="24" t="s">
        <v>343</v>
      </c>
      <c r="E309" s="27">
        <v>0</v>
      </c>
    </row>
    <row r="310" spans="1:5" x14ac:dyDescent="0.35">
      <c r="A310" s="24">
        <v>2019</v>
      </c>
      <c r="B310" s="25">
        <v>3141801</v>
      </c>
      <c r="C310" s="26" t="s">
        <v>147</v>
      </c>
      <c r="D310" s="24" t="s">
        <v>341</v>
      </c>
      <c r="E310" s="27">
        <v>3.1</v>
      </c>
    </row>
    <row r="311" spans="1:5" x14ac:dyDescent="0.35">
      <c r="A311" s="24">
        <v>2019</v>
      </c>
      <c r="B311" s="25">
        <v>3141801</v>
      </c>
      <c r="C311" s="26" t="s">
        <v>147</v>
      </c>
      <c r="D311" s="24" t="s">
        <v>342</v>
      </c>
      <c r="E311" s="27">
        <v>4.0999999999999996</v>
      </c>
    </row>
    <row r="312" spans="1:5" x14ac:dyDescent="0.35">
      <c r="A312" s="24">
        <v>2019</v>
      </c>
      <c r="B312" s="25">
        <v>3141801</v>
      </c>
      <c r="C312" s="26" t="s">
        <v>147</v>
      </c>
      <c r="D312" s="24" t="s">
        <v>343</v>
      </c>
      <c r="E312" s="27">
        <v>2.6</v>
      </c>
    </row>
    <row r="313" spans="1:5" x14ac:dyDescent="0.35">
      <c r="A313" s="24">
        <v>2019</v>
      </c>
      <c r="B313" s="25">
        <v>3142007</v>
      </c>
      <c r="C313" s="26" t="s">
        <v>148</v>
      </c>
      <c r="D313" s="24" t="s">
        <v>341</v>
      </c>
      <c r="E313" s="27">
        <v>3.8</v>
      </c>
    </row>
    <row r="314" spans="1:5" x14ac:dyDescent="0.35">
      <c r="A314" s="24">
        <v>2019</v>
      </c>
      <c r="B314" s="25">
        <v>3142007</v>
      </c>
      <c r="C314" s="26" t="s">
        <v>148</v>
      </c>
      <c r="D314" s="24" t="s">
        <v>342</v>
      </c>
      <c r="E314" s="27">
        <v>1.5</v>
      </c>
    </row>
    <row r="315" spans="1:5" x14ac:dyDescent="0.35">
      <c r="A315" s="24">
        <v>2019</v>
      </c>
      <c r="B315" s="25">
        <v>3142007</v>
      </c>
      <c r="C315" s="26" t="s">
        <v>148</v>
      </c>
      <c r="D315" s="24" t="s">
        <v>343</v>
      </c>
      <c r="E315" s="27">
        <v>14.1</v>
      </c>
    </row>
    <row r="316" spans="1:5" x14ac:dyDescent="0.35">
      <c r="A316" s="24">
        <v>2019</v>
      </c>
      <c r="B316" s="25">
        <v>3142254</v>
      </c>
      <c r="C316" s="26" t="s">
        <v>149</v>
      </c>
      <c r="D316" s="24" t="s">
        <v>341</v>
      </c>
      <c r="E316" s="27">
        <v>2.2999999999999998</v>
      </c>
    </row>
    <row r="317" spans="1:5" x14ac:dyDescent="0.35">
      <c r="A317" s="24">
        <v>2019</v>
      </c>
      <c r="B317" s="25">
        <v>3142254</v>
      </c>
      <c r="C317" s="26" t="s">
        <v>149</v>
      </c>
      <c r="D317" s="24" t="s">
        <v>343</v>
      </c>
      <c r="E317" s="27">
        <v>2.2999999999999998</v>
      </c>
    </row>
    <row r="318" spans="1:5" x14ac:dyDescent="0.35">
      <c r="A318" s="24">
        <v>2019</v>
      </c>
      <c r="B318" s="25">
        <v>3142502</v>
      </c>
      <c r="C318" s="26" t="s">
        <v>150</v>
      </c>
      <c r="D318" s="24" t="s">
        <v>341</v>
      </c>
      <c r="E318" s="27">
        <v>5.5</v>
      </c>
    </row>
    <row r="319" spans="1:5" x14ac:dyDescent="0.35">
      <c r="A319" s="24">
        <v>2019</v>
      </c>
      <c r="B319" s="25">
        <v>3142502</v>
      </c>
      <c r="C319" s="26" t="s">
        <v>150</v>
      </c>
      <c r="D319" s="24" t="s">
        <v>342</v>
      </c>
      <c r="E319" s="27">
        <v>5.6</v>
      </c>
    </row>
    <row r="320" spans="1:5" x14ac:dyDescent="0.35">
      <c r="A320" s="24">
        <v>2019</v>
      </c>
      <c r="B320" s="25">
        <v>3142502</v>
      </c>
      <c r="C320" s="26" t="s">
        <v>150</v>
      </c>
      <c r="D320" s="24" t="s">
        <v>343</v>
      </c>
      <c r="E320" s="27">
        <v>0</v>
      </c>
    </row>
    <row r="321" spans="1:5" x14ac:dyDescent="0.35">
      <c r="A321" s="24">
        <v>2019</v>
      </c>
      <c r="B321" s="25">
        <v>3142700</v>
      </c>
      <c r="C321" s="26" t="s">
        <v>151</v>
      </c>
      <c r="D321" s="24" t="s">
        <v>341</v>
      </c>
      <c r="E321" s="27">
        <v>1.3</v>
      </c>
    </row>
    <row r="322" spans="1:5" x14ac:dyDescent="0.35">
      <c r="A322" s="24">
        <v>2019</v>
      </c>
      <c r="B322" s="25">
        <v>3142700</v>
      </c>
      <c r="C322" s="26" t="s">
        <v>151</v>
      </c>
      <c r="D322" s="24" t="s">
        <v>342</v>
      </c>
      <c r="E322" s="27">
        <v>1.4</v>
      </c>
    </row>
    <row r="323" spans="1:5" x14ac:dyDescent="0.35">
      <c r="A323" s="24">
        <v>2019</v>
      </c>
      <c r="B323" s="25">
        <v>3142700</v>
      </c>
      <c r="C323" s="26" t="s">
        <v>151</v>
      </c>
      <c r="D323" s="24" t="s">
        <v>343</v>
      </c>
      <c r="E323" s="27">
        <v>1.3</v>
      </c>
    </row>
    <row r="324" spans="1:5" x14ac:dyDescent="0.35">
      <c r="A324" s="24">
        <v>2019</v>
      </c>
      <c r="B324" s="25">
        <v>3143153</v>
      </c>
      <c r="C324" s="26" t="s">
        <v>153</v>
      </c>
      <c r="D324" s="24" t="s">
        <v>341</v>
      </c>
      <c r="E324" s="27">
        <v>3.7</v>
      </c>
    </row>
    <row r="325" spans="1:5" x14ac:dyDescent="0.35">
      <c r="A325" s="24">
        <v>2019</v>
      </c>
      <c r="B325" s="25">
        <v>3143153</v>
      </c>
      <c r="C325" s="26" t="s">
        <v>153</v>
      </c>
      <c r="D325" s="24" t="s">
        <v>342</v>
      </c>
      <c r="E325" s="27">
        <v>3.9</v>
      </c>
    </row>
    <row r="326" spans="1:5" x14ac:dyDescent="0.35">
      <c r="A326" s="24">
        <v>2019</v>
      </c>
      <c r="B326" s="25">
        <v>3143153</v>
      </c>
      <c r="C326" s="26" t="s">
        <v>153</v>
      </c>
      <c r="D326" s="24" t="s">
        <v>343</v>
      </c>
      <c r="E326" s="27">
        <v>3.4</v>
      </c>
    </row>
    <row r="327" spans="1:5" x14ac:dyDescent="0.35">
      <c r="A327" s="24">
        <v>2019</v>
      </c>
      <c r="B327" s="25">
        <v>3143302</v>
      </c>
      <c r="C327" s="26" t="s">
        <v>154</v>
      </c>
      <c r="D327" s="24" t="s">
        <v>341</v>
      </c>
      <c r="E327" s="27">
        <v>4.3</v>
      </c>
    </row>
    <row r="328" spans="1:5" x14ac:dyDescent="0.35">
      <c r="A328" s="24">
        <v>2019</v>
      </c>
      <c r="B328" s="25">
        <v>3143302</v>
      </c>
      <c r="C328" s="26" t="s">
        <v>154</v>
      </c>
      <c r="D328" s="24" t="s">
        <v>342</v>
      </c>
      <c r="E328" s="27">
        <v>4.3</v>
      </c>
    </row>
    <row r="329" spans="1:5" x14ac:dyDescent="0.35">
      <c r="A329" s="24">
        <v>2019</v>
      </c>
      <c r="B329" s="25">
        <v>3143302</v>
      </c>
      <c r="C329" s="26" t="s">
        <v>154</v>
      </c>
      <c r="D329" s="24" t="s">
        <v>343</v>
      </c>
      <c r="E329" s="27">
        <v>3.8</v>
      </c>
    </row>
    <row r="330" spans="1:5" x14ac:dyDescent="0.35">
      <c r="A330" s="24">
        <v>2019</v>
      </c>
      <c r="B330" s="25">
        <v>3143450</v>
      </c>
      <c r="C330" s="26" t="s">
        <v>155</v>
      </c>
      <c r="D330" s="24" t="s">
        <v>341</v>
      </c>
      <c r="E330" s="27">
        <v>1.3</v>
      </c>
    </row>
    <row r="331" spans="1:5" x14ac:dyDescent="0.35">
      <c r="A331" s="24">
        <v>2019</v>
      </c>
      <c r="B331" s="25">
        <v>3143450</v>
      </c>
      <c r="C331" s="26" t="s">
        <v>155</v>
      </c>
      <c r="D331" s="24" t="s">
        <v>342</v>
      </c>
      <c r="E331" s="27">
        <v>1.6</v>
      </c>
    </row>
    <row r="332" spans="1:5" x14ac:dyDescent="0.35">
      <c r="A332" s="24">
        <v>2019</v>
      </c>
      <c r="B332" s="25">
        <v>3143450</v>
      </c>
      <c r="C332" s="26" t="s">
        <v>155</v>
      </c>
      <c r="D332" s="24" t="s">
        <v>343</v>
      </c>
      <c r="E332" s="27">
        <v>0.8</v>
      </c>
    </row>
    <row r="333" spans="1:5" x14ac:dyDescent="0.35">
      <c r="A333" s="24">
        <v>2019</v>
      </c>
      <c r="B333" s="25">
        <v>3143609</v>
      </c>
      <c r="C333" s="26" t="s">
        <v>156</v>
      </c>
      <c r="D333" s="24" t="s">
        <v>341</v>
      </c>
      <c r="E333" s="27">
        <v>0.6</v>
      </c>
    </row>
    <row r="334" spans="1:5" x14ac:dyDescent="0.35">
      <c r="A334" s="24">
        <v>2019</v>
      </c>
      <c r="B334" s="25">
        <v>3143609</v>
      </c>
      <c r="C334" s="26" t="s">
        <v>156</v>
      </c>
      <c r="D334" s="24" t="s">
        <v>342</v>
      </c>
      <c r="E334" s="27">
        <v>0</v>
      </c>
    </row>
    <row r="335" spans="1:5" x14ac:dyDescent="0.35">
      <c r="A335" s="24">
        <v>2019</v>
      </c>
      <c r="B335" s="25">
        <v>3143609</v>
      </c>
      <c r="C335" s="26" t="s">
        <v>156</v>
      </c>
      <c r="D335" s="24" t="s">
        <v>343</v>
      </c>
      <c r="E335" s="27">
        <v>5.9</v>
      </c>
    </row>
    <row r="336" spans="1:5" x14ac:dyDescent="0.35">
      <c r="A336" s="24">
        <v>2019</v>
      </c>
      <c r="B336" s="25">
        <v>3144003</v>
      </c>
      <c r="C336" s="26" t="s">
        <v>157</v>
      </c>
      <c r="D336" s="24" t="s">
        <v>341</v>
      </c>
      <c r="E336" s="27">
        <v>2.6</v>
      </c>
    </row>
    <row r="337" spans="1:5" x14ac:dyDescent="0.35">
      <c r="A337" s="24">
        <v>2019</v>
      </c>
      <c r="B337" s="25">
        <v>3144003</v>
      </c>
      <c r="C337" s="26" t="s">
        <v>157</v>
      </c>
      <c r="D337" s="24" t="s">
        <v>342</v>
      </c>
      <c r="E337" s="27">
        <v>2.6</v>
      </c>
    </row>
    <row r="338" spans="1:5" x14ac:dyDescent="0.35">
      <c r="A338" s="24">
        <v>2019</v>
      </c>
      <c r="B338" s="25">
        <v>3144003</v>
      </c>
      <c r="C338" s="26" t="s">
        <v>157</v>
      </c>
      <c r="D338" s="24" t="s">
        <v>343</v>
      </c>
      <c r="E338" s="27">
        <v>2.6</v>
      </c>
    </row>
    <row r="339" spans="1:5" x14ac:dyDescent="0.35">
      <c r="A339" s="24">
        <v>2019</v>
      </c>
      <c r="B339" s="25">
        <v>3144201</v>
      </c>
      <c r="C339" s="26" t="s">
        <v>158</v>
      </c>
      <c r="D339" s="24" t="s">
        <v>341</v>
      </c>
      <c r="E339" s="27">
        <v>0.6</v>
      </c>
    </row>
    <row r="340" spans="1:5" x14ac:dyDescent="0.35">
      <c r="A340" s="24">
        <v>2019</v>
      </c>
      <c r="B340" s="25">
        <v>3144201</v>
      </c>
      <c r="C340" s="26" t="s">
        <v>158</v>
      </c>
      <c r="D340" s="24" t="s">
        <v>342</v>
      </c>
      <c r="E340" s="27">
        <v>0.6</v>
      </c>
    </row>
    <row r="341" spans="1:5" x14ac:dyDescent="0.35">
      <c r="A341" s="24">
        <v>2019</v>
      </c>
      <c r="B341" s="25">
        <v>3144201</v>
      </c>
      <c r="C341" s="26" t="s">
        <v>158</v>
      </c>
      <c r="D341" s="24" t="s">
        <v>343</v>
      </c>
      <c r="E341" s="27">
        <v>0</v>
      </c>
    </row>
    <row r="342" spans="1:5" x14ac:dyDescent="0.35">
      <c r="A342" s="24">
        <v>2019</v>
      </c>
      <c r="B342" s="25">
        <v>3144300</v>
      </c>
      <c r="C342" s="26" t="s">
        <v>159</v>
      </c>
      <c r="D342" s="24" t="s">
        <v>341</v>
      </c>
      <c r="E342" s="27">
        <v>8.1999999999999993</v>
      </c>
    </row>
    <row r="343" spans="1:5" x14ac:dyDescent="0.35">
      <c r="A343" s="24">
        <v>2019</v>
      </c>
      <c r="B343" s="25">
        <v>3144300</v>
      </c>
      <c r="C343" s="26" t="s">
        <v>159</v>
      </c>
      <c r="D343" s="24" t="s">
        <v>342</v>
      </c>
      <c r="E343" s="27">
        <v>8.8000000000000007</v>
      </c>
    </row>
    <row r="344" spans="1:5" x14ac:dyDescent="0.35">
      <c r="A344" s="24">
        <v>2019</v>
      </c>
      <c r="B344" s="25">
        <v>3144300</v>
      </c>
      <c r="C344" s="26" t="s">
        <v>159</v>
      </c>
      <c r="D344" s="24" t="s">
        <v>343</v>
      </c>
      <c r="E344" s="27">
        <v>6.2</v>
      </c>
    </row>
    <row r="345" spans="1:5" x14ac:dyDescent="0.35">
      <c r="A345" s="24">
        <v>2019</v>
      </c>
      <c r="B345" s="25">
        <v>3144359</v>
      </c>
      <c r="C345" s="26" t="s">
        <v>160</v>
      </c>
      <c r="D345" s="24" t="s">
        <v>341</v>
      </c>
      <c r="E345" s="27">
        <v>1.8</v>
      </c>
    </row>
    <row r="346" spans="1:5" x14ac:dyDescent="0.35">
      <c r="A346" s="24">
        <v>2019</v>
      </c>
      <c r="B346" s="25">
        <v>3144359</v>
      </c>
      <c r="C346" s="26" t="s">
        <v>160</v>
      </c>
      <c r="D346" s="24" t="s">
        <v>342</v>
      </c>
      <c r="E346" s="27">
        <v>1.8</v>
      </c>
    </row>
    <row r="347" spans="1:5" x14ac:dyDescent="0.35">
      <c r="A347" s="24">
        <v>2019</v>
      </c>
      <c r="B347" s="25">
        <v>3144375</v>
      </c>
      <c r="C347" s="26" t="s">
        <v>161</v>
      </c>
      <c r="D347" s="24" t="s">
        <v>341</v>
      </c>
      <c r="E347" s="27">
        <v>1.6</v>
      </c>
    </row>
    <row r="348" spans="1:5" x14ac:dyDescent="0.35">
      <c r="A348" s="24">
        <v>2019</v>
      </c>
      <c r="B348" s="25">
        <v>3144375</v>
      </c>
      <c r="C348" s="26" t="s">
        <v>161</v>
      </c>
      <c r="D348" s="24" t="s">
        <v>342</v>
      </c>
      <c r="E348" s="27">
        <v>1.6</v>
      </c>
    </row>
    <row r="349" spans="1:5" x14ac:dyDescent="0.35">
      <c r="A349" s="24">
        <v>2019</v>
      </c>
      <c r="B349" s="25">
        <v>3144656</v>
      </c>
      <c r="C349" s="26" t="s">
        <v>162</v>
      </c>
      <c r="D349" s="24" t="s">
        <v>341</v>
      </c>
      <c r="E349" s="27">
        <v>1.7</v>
      </c>
    </row>
    <row r="350" spans="1:5" x14ac:dyDescent="0.35">
      <c r="A350" s="24">
        <v>2019</v>
      </c>
      <c r="B350" s="25">
        <v>3144656</v>
      </c>
      <c r="C350" s="26" t="s">
        <v>162</v>
      </c>
      <c r="D350" s="24" t="s">
        <v>342</v>
      </c>
      <c r="E350" s="27">
        <v>1.8</v>
      </c>
    </row>
    <row r="351" spans="1:5" x14ac:dyDescent="0.35">
      <c r="A351" s="24">
        <v>2019</v>
      </c>
      <c r="B351" s="25">
        <v>3144656</v>
      </c>
      <c r="C351" s="26" t="s">
        <v>162</v>
      </c>
      <c r="D351" s="24" t="s">
        <v>343</v>
      </c>
      <c r="E351" s="27">
        <v>1.5</v>
      </c>
    </row>
    <row r="352" spans="1:5" x14ac:dyDescent="0.35">
      <c r="A352" s="24">
        <v>2019</v>
      </c>
      <c r="B352" s="25">
        <v>3144672</v>
      </c>
      <c r="C352" s="26" t="s">
        <v>163</v>
      </c>
      <c r="D352" s="24" t="s">
        <v>341</v>
      </c>
      <c r="E352" s="27">
        <v>2.8</v>
      </c>
    </row>
    <row r="353" spans="1:5" x14ac:dyDescent="0.35">
      <c r="A353" s="24">
        <v>2019</v>
      </c>
      <c r="B353" s="25">
        <v>3144672</v>
      </c>
      <c r="C353" s="26" t="s">
        <v>163</v>
      </c>
      <c r="D353" s="24" t="s">
        <v>342</v>
      </c>
      <c r="E353" s="27">
        <v>3.7</v>
      </c>
    </row>
    <row r="354" spans="1:5" x14ac:dyDescent="0.35">
      <c r="A354" s="24">
        <v>2019</v>
      </c>
      <c r="B354" s="25">
        <v>3144672</v>
      </c>
      <c r="C354" s="26" t="s">
        <v>163</v>
      </c>
      <c r="D354" s="24" t="s">
        <v>343</v>
      </c>
      <c r="E354" s="27">
        <v>1.1000000000000001</v>
      </c>
    </row>
    <row r="355" spans="1:5" x14ac:dyDescent="0.35">
      <c r="A355" s="24">
        <v>2019</v>
      </c>
      <c r="B355" s="25">
        <v>3145059</v>
      </c>
      <c r="C355" s="26" t="s">
        <v>165</v>
      </c>
      <c r="D355" s="24" t="s">
        <v>341</v>
      </c>
      <c r="E355" s="27">
        <v>0.9</v>
      </c>
    </row>
    <row r="356" spans="1:5" x14ac:dyDescent="0.35">
      <c r="A356" s="24">
        <v>2019</v>
      </c>
      <c r="B356" s="25">
        <v>3145059</v>
      </c>
      <c r="C356" s="26" t="s">
        <v>165</v>
      </c>
      <c r="D356" s="24" t="s">
        <v>342</v>
      </c>
      <c r="E356" s="27">
        <v>1.5</v>
      </c>
    </row>
    <row r="357" spans="1:5" x14ac:dyDescent="0.35">
      <c r="A357" s="24">
        <v>2019</v>
      </c>
      <c r="B357" s="25">
        <v>3145059</v>
      </c>
      <c r="C357" s="26" t="s">
        <v>165</v>
      </c>
      <c r="D357" s="24" t="s">
        <v>343</v>
      </c>
      <c r="E357" s="27">
        <v>0</v>
      </c>
    </row>
    <row r="358" spans="1:5" x14ac:dyDescent="0.35">
      <c r="A358" s="24">
        <v>2019</v>
      </c>
      <c r="B358" s="25">
        <v>3145356</v>
      </c>
      <c r="C358" s="26" t="s">
        <v>167</v>
      </c>
      <c r="D358" s="24" t="s">
        <v>341</v>
      </c>
      <c r="E358" s="27">
        <v>5.2</v>
      </c>
    </row>
    <row r="359" spans="1:5" x14ac:dyDescent="0.35">
      <c r="A359" s="24">
        <v>2019</v>
      </c>
      <c r="B359" s="25">
        <v>3145356</v>
      </c>
      <c r="C359" s="26" t="s">
        <v>167</v>
      </c>
      <c r="D359" s="24" t="s">
        <v>342</v>
      </c>
      <c r="E359" s="27">
        <v>3.1</v>
      </c>
    </row>
    <row r="360" spans="1:5" x14ac:dyDescent="0.35">
      <c r="A360" s="24">
        <v>2019</v>
      </c>
      <c r="B360" s="25">
        <v>3145356</v>
      </c>
      <c r="C360" s="26" t="s">
        <v>167</v>
      </c>
      <c r="D360" s="24" t="s">
        <v>343</v>
      </c>
      <c r="E360" s="27">
        <v>7</v>
      </c>
    </row>
    <row r="361" spans="1:5" x14ac:dyDescent="0.35">
      <c r="A361" s="24">
        <v>2019</v>
      </c>
      <c r="B361" s="25">
        <v>3145372</v>
      </c>
      <c r="C361" s="26" t="s">
        <v>168</v>
      </c>
      <c r="D361" s="24" t="s">
        <v>341</v>
      </c>
      <c r="E361" s="27">
        <v>1</v>
      </c>
    </row>
    <row r="362" spans="1:5" x14ac:dyDescent="0.35">
      <c r="A362" s="24">
        <v>2019</v>
      </c>
      <c r="B362" s="25">
        <v>3145372</v>
      </c>
      <c r="C362" s="26" t="s">
        <v>168</v>
      </c>
      <c r="D362" s="24" t="s">
        <v>343</v>
      </c>
      <c r="E362" s="27">
        <v>1</v>
      </c>
    </row>
    <row r="363" spans="1:5" x14ac:dyDescent="0.35">
      <c r="A363" s="24">
        <v>2019</v>
      </c>
      <c r="B363" s="25">
        <v>3145455</v>
      </c>
      <c r="C363" s="26" t="s">
        <v>169</v>
      </c>
      <c r="D363" s="24" t="s">
        <v>341</v>
      </c>
      <c r="E363" s="27">
        <v>0.9</v>
      </c>
    </row>
    <row r="364" spans="1:5" x14ac:dyDescent="0.35">
      <c r="A364" s="24">
        <v>2019</v>
      </c>
      <c r="B364" s="25">
        <v>3145455</v>
      </c>
      <c r="C364" s="26" t="s">
        <v>169</v>
      </c>
      <c r="D364" s="24" t="s">
        <v>342</v>
      </c>
      <c r="E364" s="27">
        <v>1.2</v>
      </c>
    </row>
    <row r="365" spans="1:5" x14ac:dyDescent="0.35">
      <c r="A365" s="24">
        <v>2019</v>
      </c>
      <c r="B365" s="25">
        <v>3145455</v>
      </c>
      <c r="C365" s="26" t="s">
        <v>169</v>
      </c>
      <c r="D365" s="24" t="s">
        <v>343</v>
      </c>
      <c r="E365" s="27">
        <v>0</v>
      </c>
    </row>
    <row r="366" spans="1:5" x14ac:dyDescent="0.35">
      <c r="A366" s="24">
        <v>2019</v>
      </c>
      <c r="B366" s="25">
        <v>3146305</v>
      </c>
      <c r="C366" s="26" t="s">
        <v>172</v>
      </c>
      <c r="D366" s="24" t="s">
        <v>341</v>
      </c>
      <c r="E366" s="27">
        <v>7.6</v>
      </c>
    </row>
    <row r="367" spans="1:5" x14ac:dyDescent="0.35">
      <c r="A367" s="24">
        <v>2019</v>
      </c>
      <c r="B367" s="25">
        <v>3146305</v>
      </c>
      <c r="C367" s="26" t="s">
        <v>172</v>
      </c>
      <c r="D367" s="24" t="s">
        <v>342</v>
      </c>
      <c r="E367" s="27">
        <v>9.6</v>
      </c>
    </row>
    <row r="368" spans="1:5" x14ac:dyDescent="0.35">
      <c r="A368" s="24">
        <v>2019</v>
      </c>
      <c r="B368" s="25">
        <v>3146305</v>
      </c>
      <c r="C368" s="26" t="s">
        <v>172</v>
      </c>
      <c r="D368" s="24" t="s">
        <v>343</v>
      </c>
      <c r="E368" s="27">
        <v>5.7</v>
      </c>
    </row>
    <row r="369" spans="1:5" x14ac:dyDescent="0.35">
      <c r="A369" s="24">
        <v>2019</v>
      </c>
      <c r="B369" s="25">
        <v>3146552</v>
      </c>
      <c r="C369" s="26" t="s">
        <v>173</v>
      </c>
      <c r="D369" s="24" t="s">
        <v>341</v>
      </c>
      <c r="E369" s="27">
        <v>1.6</v>
      </c>
    </row>
    <row r="370" spans="1:5" x14ac:dyDescent="0.35">
      <c r="A370" s="24">
        <v>2019</v>
      </c>
      <c r="B370" s="25">
        <v>3146552</v>
      </c>
      <c r="C370" s="26" t="s">
        <v>173</v>
      </c>
      <c r="D370" s="24" t="s">
        <v>342</v>
      </c>
      <c r="E370" s="27">
        <v>0.7</v>
      </c>
    </row>
    <row r="371" spans="1:5" x14ac:dyDescent="0.35">
      <c r="A371" s="24">
        <v>2019</v>
      </c>
      <c r="B371" s="25">
        <v>3146552</v>
      </c>
      <c r="C371" s="26" t="s">
        <v>173</v>
      </c>
      <c r="D371" s="24" t="s">
        <v>343</v>
      </c>
      <c r="E371" s="27">
        <v>3.2</v>
      </c>
    </row>
    <row r="372" spans="1:5" x14ac:dyDescent="0.35">
      <c r="A372" s="24">
        <v>2019</v>
      </c>
      <c r="B372" s="25">
        <v>3146750</v>
      </c>
      <c r="C372" s="26" t="s">
        <v>174</v>
      </c>
      <c r="D372" s="24" t="s">
        <v>341</v>
      </c>
      <c r="E372" s="27">
        <v>8.9</v>
      </c>
    </row>
    <row r="373" spans="1:5" x14ac:dyDescent="0.35">
      <c r="A373" s="24">
        <v>2019</v>
      </c>
      <c r="B373" s="25">
        <v>3146750</v>
      </c>
      <c r="C373" s="26" t="s">
        <v>174</v>
      </c>
      <c r="D373" s="24" t="s">
        <v>342</v>
      </c>
      <c r="E373" s="27">
        <v>8.9</v>
      </c>
    </row>
    <row r="374" spans="1:5" x14ac:dyDescent="0.35">
      <c r="A374" s="24">
        <v>2019</v>
      </c>
      <c r="B374" s="25">
        <v>3146750</v>
      </c>
      <c r="C374" s="26" t="s">
        <v>174</v>
      </c>
      <c r="D374" s="24" t="s">
        <v>343</v>
      </c>
      <c r="E374" s="27">
        <v>10</v>
      </c>
    </row>
    <row r="375" spans="1:5" x14ac:dyDescent="0.35">
      <c r="A375" s="24">
        <v>2019</v>
      </c>
      <c r="B375" s="25">
        <v>3147956</v>
      </c>
      <c r="C375" s="26" t="s">
        <v>175</v>
      </c>
      <c r="D375" s="24" t="s">
        <v>341</v>
      </c>
      <c r="E375" s="27">
        <v>0.4</v>
      </c>
    </row>
    <row r="376" spans="1:5" x14ac:dyDescent="0.35">
      <c r="A376" s="24">
        <v>2019</v>
      </c>
      <c r="B376" s="25">
        <v>3147956</v>
      </c>
      <c r="C376" s="26" t="s">
        <v>175</v>
      </c>
      <c r="D376" s="24" t="s">
        <v>342</v>
      </c>
      <c r="E376" s="27">
        <v>0.5</v>
      </c>
    </row>
    <row r="377" spans="1:5" x14ac:dyDescent="0.35">
      <c r="A377" s="24">
        <v>2019</v>
      </c>
      <c r="B377" s="25">
        <v>3147956</v>
      </c>
      <c r="C377" s="26" t="s">
        <v>175</v>
      </c>
      <c r="D377" s="24" t="s">
        <v>343</v>
      </c>
      <c r="E377" s="27">
        <v>0</v>
      </c>
    </row>
    <row r="378" spans="1:5" x14ac:dyDescent="0.35">
      <c r="A378" s="24">
        <v>2019</v>
      </c>
      <c r="B378" s="25">
        <v>3148608</v>
      </c>
      <c r="C378" s="26" t="s">
        <v>178</v>
      </c>
      <c r="D378" s="24" t="s">
        <v>341</v>
      </c>
      <c r="E378" s="27">
        <v>3.2</v>
      </c>
    </row>
    <row r="379" spans="1:5" x14ac:dyDescent="0.35">
      <c r="A379" s="24">
        <v>2019</v>
      </c>
      <c r="B379" s="25">
        <v>3148608</v>
      </c>
      <c r="C379" s="26" t="s">
        <v>178</v>
      </c>
      <c r="D379" s="24" t="s">
        <v>343</v>
      </c>
      <c r="E379" s="27">
        <v>3.2</v>
      </c>
    </row>
    <row r="380" spans="1:5" x14ac:dyDescent="0.35">
      <c r="A380" s="24">
        <v>2019</v>
      </c>
      <c r="B380" s="25">
        <v>3148707</v>
      </c>
      <c r="C380" s="26" t="s">
        <v>179</v>
      </c>
      <c r="D380" s="24" t="s">
        <v>341</v>
      </c>
      <c r="E380" s="27">
        <v>2.7</v>
      </c>
    </row>
    <row r="381" spans="1:5" x14ac:dyDescent="0.35">
      <c r="A381" s="24">
        <v>2019</v>
      </c>
      <c r="B381" s="25">
        <v>3148707</v>
      </c>
      <c r="C381" s="26" t="s">
        <v>179</v>
      </c>
      <c r="D381" s="24" t="s">
        <v>342</v>
      </c>
      <c r="E381" s="27">
        <v>2.8</v>
      </c>
    </row>
    <row r="382" spans="1:5" x14ac:dyDescent="0.35">
      <c r="A382" s="24">
        <v>2019</v>
      </c>
      <c r="B382" s="25">
        <v>3148707</v>
      </c>
      <c r="C382" s="26" t="s">
        <v>179</v>
      </c>
      <c r="D382" s="24" t="s">
        <v>343</v>
      </c>
      <c r="E382" s="27">
        <v>0</v>
      </c>
    </row>
    <row r="383" spans="1:5" x14ac:dyDescent="0.35">
      <c r="A383" s="24">
        <v>2019</v>
      </c>
      <c r="B383" s="25">
        <v>3149952</v>
      </c>
      <c r="C383" s="26" t="s">
        <v>181</v>
      </c>
      <c r="D383" s="24" t="s">
        <v>341</v>
      </c>
      <c r="E383" s="27">
        <v>5.6</v>
      </c>
    </row>
    <row r="384" spans="1:5" x14ac:dyDescent="0.35">
      <c r="A384" s="24">
        <v>2019</v>
      </c>
      <c r="B384" s="25">
        <v>3149952</v>
      </c>
      <c r="C384" s="26" t="s">
        <v>181</v>
      </c>
      <c r="D384" s="24" t="s">
        <v>342</v>
      </c>
      <c r="E384" s="27">
        <v>5.6</v>
      </c>
    </row>
    <row r="385" spans="1:5" x14ac:dyDescent="0.35">
      <c r="A385" s="24">
        <v>2019</v>
      </c>
      <c r="B385" s="25">
        <v>3150158</v>
      </c>
      <c r="C385" s="26" t="s">
        <v>183</v>
      </c>
      <c r="D385" s="24" t="s">
        <v>341</v>
      </c>
      <c r="E385" s="27">
        <v>2.2999999999999998</v>
      </c>
    </row>
    <row r="386" spans="1:5" x14ac:dyDescent="0.35">
      <c r="A386" s="24">
        <v>2019</v>
      </c>
      <c r="B386" s="25">
        <v>3150158</v>
      </c>
      <c r="C386" s="26" t="s">
        <v>183</v>
      </c>
      <c r="D386" s="24" t="s">
        <v>342</v>
      </c>
      <c r="E386" s="27">
        <v>2.6</v>
      </c>
    </row>
    <row r="387" spans="1:5" x14ac:dyDescent="0.35">
      <c r="A387" s="24">
        <v>2019</v>
      </c>
      <c r="B387" s="25">
        <v>3150158</v>
      </c>
      <c r="C387" s="26" t="s">
        <v>183</v>
      </c>
      <c r="D387" s="24" t="s">
        <v>343</v>
      </c>
      <c r="E387" s="27">
        <v>0</v>
      </c>
    </row>
    <row r="388" spans="1:5" x14ac:dyDescent="0.35">
      <c r="A388" s="24">
        <v>2019</v>
      </c>
      <c r="B388" s="25">
        <v>3150570</v>
      </c>
      <c r="C388" s="26" t="s">
        <v>184</v>
      </c>
      <c r="D388" s="24" t="s">
        <v>341</v>
      </c>
      <c r="E388" s="27">
        <v>1.1000000000000001</v>
      </c>
    </row>
    <row r="389" spans="1:5" x14ac:dyDescent="0.35">
      <c r="A389" s="24">
        <v>2019</v>
      </c>
      <c r="B389" s="25">
        <v>3150570</v>
      </c>
      <c r="C389" s="26" t="s">
        <v>184</v>
      </c>
      <c r="D389" s="24" t="s">
        <v>342</v>
      </c>
      <c r="E389" s="27">
        <v>1.2</v>
      </c>
    </row>
    <row r="390" spans="1:5" x14ac:dyDescent="0.35">
      <c r="A390" s="24">
        <v>2019</v>
      </c>
      <c r="B390" s="25">
        <v>3150570</v>
      </c>
      <c r="C390" s="26" t="s">
        <v>184</v>
      </c>
      <c r="D390" s="24" t="s">
        <v>343</v>
      </c>
      <c r="E390" s="27">
        <v>1</v>
      </c>
    </row>
    <row r="391" spans="1:5" x14ac:dyDescent="0.35">
      <c r="A391" s="24">
        <v>2019</v>
      </c>
      <c r="B391" s="25">
        <v>3151206</v>
      </c>
      <c r="C391" s="26" t="s">
        <v>185</v>
      </c>
      <c r="D391" s="24" t="s">
        <v>341</v>
      </c>
      <c r="E391" s="27">
        <v>1.9</v>
      </c>
    </row>
    <row r="392" spans="1:5" x14ac:dyDescent="0.35">
      <c r="A392" s="24">
        <v>2019</v>
      </c>
      <c r="B392" s="25">
        <v>3151206</v>
      </c>
      <c r="C392" s="26" t="s">
        <v>185</v>
      </c>
      <c r="D392" s="24" t="s">
        <v>342</v>
      </c>
      <c r="E392" s="27">
        <v>1.9</v>
      </c>
    </row>
    <row r="393" spans="1:5" x14ac:dyDescent="0.35">
      <c r="A393" s="24">
        <v>2019</v>
      </c>
      <c r="B393" s="25">
        <v>3152170</v>
      </c>
      <c r="C393" s="26" t="s">
        <v>188</v>
      </c>
      <c r="D393" s="24" t="s">
        <v>341</v>
      </c>
      <c r="E393" s="27">
        <v>3.4</v>
      </c>
    </row>
    <row r="394" spans="1:5" x14ac:dyDescent="0.35">
      <c r="A394" s="24">
        <v>2019</v>
      </c>
      <c r="B394" s="25">
        <v>3152170</v>
      </c>
      <c r="C394" s="26" t="s">
        <v>188</v>
      </c>
      <c r="D394" s="24" t="s">
        <v>342</v>
      </c>
      <c r="E394" s="27">
        <v>4.3</v>
      </c>
    </row>
    <row r="395" spans="1:5" x14ac:dyDescent="0.35">
      <c r="A395" s="24">
        <v>2019</v>
      </c>
      <c r="B395" s="25">
        <v>3152170</v>
      </c>
      <c r="C395" s="26" t="s">
        <v>188</v>
      </c>
      <c r="D395" s="24" t="s">
        <v>343</v>
      </c>
      <c r="E395" s="27">
        <v>2.2999999999999998</v>
      </c>
    </row>
    <row r="396" spans="1:5" x14ac:dyDescent="0.35">
      <c r="A396" s="24">
        <v>2019</v>
      </c>
      <c r="B396" s="25">
        <v>3152402</v>
      </c>
      <c r="C396" s="26" t="s">
        <v>190</v>
      </c>
      <c r="D396" s="24" t="s">
        <v>341</v>
      </c>
      <c r="E396" s="27">
        <v>4.7</v>
      </c>
    </row>
    <row r="397" spans="1:5" x14ac:dyDescent="0.35">
      <c r="A397" s="24">
        <v>2019</v>
      </c>
      <c r="B397" s="25">
        <v>3152402</v>
      </c>
      <c r="C397" s="26" t="s">
        <v>190</v>
      </c>
      <c r="D397" s="24" t="s">
        <v>342</v>
      </c>
      <c r="E397" s="27">
        <v>4.4000000000000004</v>
      </c>
    </row>
    <row r="398" spans="1:5" x14ac:dyDescent="0.35">
      <c r="A398" s="24">
        <v>2019</v>
      </c>
      <c r="B398" s="25">
        <v>3152402</v>
      </c>
      <c r="C398" s="26" t="s">
        <v>190</v>
      </c>
      <c r="D398" s="24" t="s">
        <v>343</v>
      </c>
      <c r="E398" s="27">
        <v>7.2</v>
      </c>
    </row>
    <row r="399" spans="1:5" x14ac:dyDescent="0.35">
      <c r="A399" s="24">
        <v>2019</v>
      </c>
      <c r="B399" s="25">
        <v>3153301</v>
      </c>
      <c r="C399" s="26" t="s">
        <v>192</v>
      </c>
      <c r="D399" s="24" t="s">
        <v>341</v>
      </c>
      <c r="E399" s="27">
        <v>2.1</v>
      </c>
    </row>
    <row r="400" spans="1:5" x14ac:dyDescent="0.35">
      <c r="A400" s="24">
        <v>2019</v>
      </c>
      <c r="B400" s="25">
        <v>3153301</v>
      </c>
      <c r="C400" s="26" t="s">
        <v>192</v>
      </c>
      <c r="D400" s="24" t="s">
        <v>342</v>
      </c>
      <c r="E400" s="27">
        <v>2.1</v>
      </c>
    </row>
    <row r="401" spans="1:5" x14ac:dyDescent="0.35">
      <c r="A401" s="24">
        <v>2019</v>
      </c>
      <c r="B401" s="25">
        <v>3154309</v>
      </c>
      <c r="C401" s="26" t="s">
        <v>193</v>
      </c>
      <c r="D401" s="24" t="s">
        <v>341</v>
      </c>
      <c r="E401" s="27">
        <v>9.8000000000000007</v>
      </c>
    </row>
    <row r="402" spans="1:5" x14ac:dyDescent="0.35">
      <c r="A402" s="24">
        <v>2019</v>
      </c>
      <c r="B402" s="25">
        <v>3154309</v>
      </c>
      <c r="C402" s="26" t="s">
        <v>193</v>
      </c>
      <c r="D402" s="24" t="s">
        <v>342</v>
      </c>
      <c r="E402" s="27">
        <v>9.8000000000000007</v>
      </c>
    </row>
    <row r="403" spans="1:5" x14ac:dyDescent="0.35">
      <c r="A403" s="24">
        <v>2019</v>
      </c>
      <c r="B403" s="25">
        <v>3155108</v>
      </c>
      <c r="C403" s="26" t="s">
        <v>196</v>
      </c>
      <c r="D403" s="24" t="s">
        <v>341</v>
      </c>
      <c r="E403" s="27">
        <v>4.5999999999999996</v>
      </c>
    </row>
    <row r="404" spans="1:5" x14ac:dyDescent="0.35">
      <c r="A404" s="24">
        <v>2019</v>
      </c>
      <c r="B404" s="25">
        <v>3155108</v>
      </c>
      <c r="C404" s="26" t="s">
        <v>196</v>
      </c>
      <c r="D404" s="24" t="s">
        <v>343</v>
      </c>
      <c r="E404" s="27">
        <v>4.5999999999999996</v>
      </c>
    </row>
    <row r="405" spans="1:5" x14ac:dyDescent="0.35">
      <c r="A405" s="24">
        <v>2019</v>
      </c>
      <c r="B405" s="25">
        <v>3155603</v>
      </c>
      <c r="C405" s="26" t="s">
        <v>197</v>
      </c>
      <c r="D405" s="24" t="s">
        <v>341</v>
      </c>
      <c r="E405" s="27">
        <v>0.3</v>
      </c>
    </row>
    <row r="406" spans="1:5" x14ac:dyDescent="0.35">
      <c r="A406" s="24">
        <v>2019</v>
      </c>
      <c r="B406" s="25">
        <v>3155603</v>
      </c>
      <c r="C406" s="26" t="s">
        <v>197</v>
      </c>
      <c r="D406" s="24" t="s">
        <v>342</v>
      </c>
      <c r="E406" s="27">
        <v>0.1</v>
      </c>
    </row>
    <row r="407" spans="1:5" x14ac:dyDescent="0.35">
      <c r="A407" s="24">
        <v>2019</v>
      </c>
      <c r="B407" s="25">
        <v>3155603</v>
      </c>
      <c r="C407" s="26" t="s">
        <v>197</v>
      </c>
      <c r="D407" s="24" t="s">
        <v>343</v>
      </c>
      <c r="E407" s="27">
        <v>0.6</v>
      </c>
    </row>
    <row r="408" spans="1:5" x14ac:dyDescent="0.35">
      <c r="A408" s="24">
        <v>2019</v>
      </c>
      <c r="B408" s="25">
        <v>3156502</v>
      </c>
      <c r="C408" s="26" t="s">
        <v>199</v>
      </c>
      <c r="D408" s="24" t="s">
        <v>341</v>
      </c>
      <c r="E408" s="27">
        <v>1.6</v>
      </c>
    </row>
    <row r="409" spans="1:5" x14ac:dyDescent="0.35">
      <c r="A409" s="24">
        <v>2019</v>
      </c>
      <c r="B409" s="25">
        <v>3156502</v>
      </c>
      <c r="C409" s="26" t="s">
        <v>199</v>
      </c>
      <c r="D409" s="24" t="s">
        <v>342</v>
      </c>
      <c r="E409" s="27">
        <v>0</v>
      </c>
    </row>
    <row r="410" spans="1:5" x14ac:dyDescent="0.35">
      <c r="A410" s="24">
        <v>2019</v>
      </c>
      <c r="B410" s="25">
        <v>3156502</v>
      </c>
      <c r="C410" s="26" t="s">
        <v>199</v>
      </c>
      <c r="D410" s="24" t="s">
        <v>343</v>
      </c>
      <c r="E410" s="27">
        <v>3.4</v>
      </c>
    </row>
    <row r="411" spans="1:5" x14ac:dyDescent="0.35">
      <c r="A411" s="24">
        <v>2019</v>
      </c>
      <c r="B411" s="25">
        <v>3156601</v>
      </c>
      <c r="C411" s="26" t="s">
        <v>200</v>
      </c>
      <c r="D411" s="24" t="s">
        <v>341</v>
      </c>
      <c r="E411" s="27">
        <v>6.3</v>
      </c>
    </row>
    <row r="412" spans="1:5" x14ac:dyDescent="0.35">
      <c r="A412" s="24">
        <v>2019</v>
      </c>
      <c r="B412" s="25">
        <v>3156601</v>
      </c>
      <c r="C412" s="26" t="s">
        <v>200</v>
      </c>
      <c r="D412" s="24" t="s">
        <v>342</v>
      </c>
      <c r="E412" s="27">
        <v>7.1</v>
      </c>
    </row>
    <row r="413" spans="1:5" x14ac:dyDescent="0.35">
      <c r="A413" s="24">
        <v>2019</v>
      </c>
      <c r="B413" s="25">
        <v>3156601</v>
      </c>
      <c r="C413" s="26" t="s">
        <v>200</v>
      </c>
      <c r="D413" s="24" t="s">
        <v>343</v>
      </c>
      <c r="E413" s="27">
        <v>2.2999999999999998</v>
      </c>
    </row>
    <row r="414" spans="1:5" x14ac:dyDescent="0.35">
      <c r="A414" s="24">
        <v>2019</v>
      </c>
      <c r="B414" s="25">
        <v>3156809</v>
      </c>
      <c r="C414" s="26" t="s">
        <v>201</v>
      </c>
      <c r="D414" s="24" t="s">
        <v>341</v>
      </c>
      <c r="E414" s="27">
        <v>4.5999999999999996</v>
      </c>
    </row>
    <row r="415" spans="1:5" x14ac:dyDescent="0.35">
      <c r="A415" s="24">
        <v>2019</v>
      </c>
      <c r="B415" s="25">
        <v>3156809</v>
      </c>
      <c r="C415" s="26" t="s">
        <v>201</v>
      </c>
      <c r="D415" s="24" t="s">
        <v>342</v>
      </c>
      <c r="E415" s="27">
        <v>3.1</v>
      </c>
    </row>
    <row r="416" spans="1:5" x14ac:dyDescent="0.35">
      <c r="A416" s="24">
        <v>2019</v>
      </c>
      <c r="B416" s="25">
        <v>3156809</v>
      </c>
      <c r="C416" s="26" t="s">
        <v>201</v>
      </c>
      <c r="D416" s="24" t="s">
        <v>343</v>
      </c>
      <c r="E416" s="27">
        <v>7.2</v>
      </c>
    </row>
    <row r="417" spans="1:5" x14ac:dyDescent="0.35">
      <c r="A417" s="24">
        <v>2019</v>
      </c>
      <c r="B417" s="25">
        <v>3157005</v>
      </c>
      <c r="C417" s="26" t="s">
        <v>202</v>
      </c>
      <c r="D417" s="24" t="s">
        <v>341</v>
      </c>
      <c r="E417" s="27">
        <v>0.8</v>
      </c>
    </row>
    <row r="418" spans="1:5" x14ac:dyDescent="0.35">
      <c r="A418" s="24">
        <v>2019</v>
      </c>
      <c r="B418" s="25">
        <v>3157005</v>
      </c>
      <c r="C418" s="26" t="s">
        <v>202</v>
      </c>
      <c r="D418" s="24" t="s">
        <v>342</v>
      </c>
      <c r="E418" s="27">
        <v>0.9</v>
      </c>
    </row>
    <row r="419" spans="1:5" x14ac:dyDescent="0.35">
      <c r="A419" s="24">
        <v>2019</v>
      </c>
      <c r="B419" s="25">
        <v>3157005</v>
      </c>
      <c r="C419" s="26" t="s">
        <v>202</v>
      </c>
      <c r="D419" s="24" t="s">
        <v>343</v>
      </c>
      <c r="E419" s="27">
        <v>0.5</v>
      </c>
    </row>
    <row r="420" spans="1:5" x14ac:dyDescent="0.35">
      <c r="A420" s="24">
        <v>2019</v>
      </c>
      <c r="B420" s="25">
        <v>3157104</v>
      </c>
      <c r="C420" s="26" t="s">
        <v>203</v>
      </c>
      <c r="D420" s="24" t="s">
        <v>341</v>
      </c>
      <c r="E420" s="27">
        <v>3.1</v>
      </c>
    </row>
    <row r="421" spans="1:5" x14ac:dyDescent="0.35">
      <c r="A421" s="24">
        <v>2019</v>
      </c>
      <c r="B421" s="25">
        <v>3157104</v>
      </c>
      <c r="C421" s="26" t="s">
        <v>203</v>
      </c>
      <c r="D421" s="24" t="s">
        <v>342</v>
      </c>
      <c r="E421" s="27">
        <v>2.8</v>
      </c>
    </row>
    <row r="422" spans="1:5" x14ac:dyDescent="0.35">
      <c r="A422" s="24">
        <v>2019</v>
      </c>
      <c r="B422" s="25">
        <v>3157104</v>
      </c>
      <c r="C422" s="26" t="s">
        <v>203</v>
      </c>
      <c r="D422" s="24" t="s">
        <v>343</v>
      </c>
      <c r="E422" s="27">
        <v>8</v>
      </c>
    </row>
    <row r="423" spans="1:5" x14ac:dyDescent="0.35">
      <c r="A423" s="24">
        <v>2019</v>
      </c>
      <c r="B423" s="25">
        <v>3157252</v>
      </c>
      <c r="C423" s="26" t="s">
        <v>204</v>
      </c>
      <c r="D423" s="24" t="s">
        <v>341</v>
      </c>
      <c r="E423" s="27">
        <v>10.9</v>
      </c>
    </row>
    <row r="424" spans="1:5" x14ac:dyDescent="0.35">
      <c r="A424" s="24">
        <v>2019</v>
      </c>
      <c r="B424" s="25">
        <v>3157252</v>
      </c>
      <c r="C424" s="26" t="s">
        <v>204</v>
      </c>
      <c r="D424" s="24" t="s">
        <v>342</v>
      </c>
      <c r="E424" s="27">
        <v>13.5</v>
      </c>
    </row>
    <row r="425" spans="1:5" x14ac:dyDescent="0.35">
      <c r="A425" s="24">
        <v>2019</v>
      </c>
      <c r="B425" s="25">
        <v>3157252</v>
      </c>
      <c r="C425" s="26" t="s">
        <v>204</v>
      </c>
      <c r="D425" s="24" t="s">
        <v>343</v>
      </c>
      <c r="E425" s="27">
        <v>9.3000000000000007</v>
      </c>
    </row>
    <row r="426" spans="1:5" x14ac:dyDescent="0.35">
      <c r="A426" s="24">
        <v>2019</v>
      </c>
      <c r="B426" s="25">
        <v>3157377</v>
      </c>
      <c r="C426" s="26" t="s">
        <v>205</v>
      </c>
      <c r="D426" s="24" t="s">
        <v>341</v>
      </c>
      <c r="E426" s="27">
        <v>0.7</v>
      </c>
    </row>
    <row r="427" spans="1:5" x14ac:dyDescent="0.35">
      <c r="A427" s="24">
        <v>2019</v>
      </c>
      <c r="B427" s="25">
        <v>3157377</v>
      </c>
      <c r="C427" s="26" t="s">
        <v>205</v>
      </c>
      <c r="D427" s="24" t="s">
        <v>342</v>
      </c>
      <c r="E427" s="27">
        <v>1.2</v>
      </c>
    </row>
    <row r="428" spans="1:5" x14ac:dyDescent="0.35">
      <c r="A428" s="24">
        <v>2019</v>
      </c>
      <c r="B428" s="25">
        <v>3157377</v>
      </c>
      <c r="C428" s="26" t="s">
        <v>205</v>
      </c>
      <c r="D428" s="24" t="s">
        <v>343</v>
      </c>
      <c r="E428" s="27">
        <v>0</v>
      </c>
    </row>
    <row r="429" spans="1:5" x14ac:dyDescent="0.35">
      <c r="A429" s="24">
        <v>2019</v>
      </c>
      <c r="B429" s="25">
        <v>3157500</v>
      </c>
      <c r="C429" s="26" t="s">
        <v>206</v>
      </c>
      <c r="D429" s="24" t="s">
        <v>341</v>
      </c>
      <c r="E429" s="27">
        <v>2.2000000000000002</v>
      </c>
    </row>
    <row r="430" spans="1:5" x14ac:dyDescent="0.35">
      <c r="A430" s="24">
        <v>2019</v>
      </c>
      <c r="B430" s="25">
        <v>3157500</v>
      </c>
      <c r="C430" s="26" t="s">
        <v>206</v>
      </c>
      <c r="D430" s="24" t="s">
        <v>342</v>
      </c>
      <c r="E430" s="27">
        <v>1.9</v>
      </c>
    </row>
    <row r="431" spans="1:5" x14ac:dyDescent="0.35">
      <c r="A431" s="24">
        <v>2019</v>
      </c>
      <c r="B431" s="25">
        <v>3157500</v>
      </c>
      <c r="C431" s="26" t="s">
        <v>206</v>
      </c>
      <c r="D431" s="24" t="s">
        <v>343</v>
      </c>
      <c r="E431" s="27">
        <v>3.6</v>
      </c>
    </row>
    <row r="432" spans="1:5" x14ac:dyDescent="0.35">
      <c r="A432" s="24">
        <v>2019</v>
      </c>
      <c r="B432" s="25">
        <v>3157658</v>
      </c>
      <c r="C432" s="26" t="s">
        <v>208</v>
      </c>
      <c r="D432" s="24" t="s">
        <v>341</v>
      </c>
      <c r="E432" s="27">
        <v>0.9</v>
      </c>
    </row>
    <row r="433" spans="1:5" x14ac:dyDescent="0.35">
      <c r="A433" s="24">
        <v>2019</v>
      </c>
      <c r="B433" s="25">
        <v>3157658</v>
      </c>
      <c r="C433" s="26" t="s">
        <v>208</v>
      </c>
      <c r="D433" s="24" t="s">
        <v>342</v>
      </c>
      <c r="E433" s="27">
        <v>0.6</v>
      </c>
    </row>
    <row r="434" spans="1:5" x14ac:dyDescent="0.35">
      <c r="A434" s="24">
        <v>2019</v>
      </c>
      <c r="B434" s="25">
        <v>3157658</v>
      </c>
      <c r="C434" s="26" t="s">
        <v>208</v>
      </c>
      <c r="D434" s="24" t="s">
        <v>343</v>
      </c>
      <c r="E434" s="27">
        <v>1.7</v>
      </c>
    </row>
    <row r="435" spans="1:5" x14ac:dyDescent="0.35">
      <c r="A435" s="24">
        <v>2019</v>
      </c>
      <c r="B435" s="25">
        <v>3158201</v>
      </c>
      <c r="C435" s="26" t="s">
        <v>210</v>
      </c>
      <c r="D435" s="24" t="s">
        <v>341</v>
      </c>
      <c r="E435" s="27">
        <v>0.8</v>
      </c>
    </row>
    <row r="436" spans="1:5" x14ac:dyDescent="0.35">
      <c r="A436" s="24">
        <v>2019</v>
      </c>
      <c r="B436" s="25">
        <v>3158201</v>
      </c>
      <c r="C436" s="26" t="s">
        <v>210</v>
      </c>
      <c r="D436" s="24" t="s">
        <v>342</v>
      </c>
      <c r="E436" s="27">
        <v>0.9</v>
      </c>
    </row>
    <row r="437" spans="1:5" x14ac:dyDescent="0.35">
      <c r="A437" s="24">
        <v>2019</v>
      </c>
      <c r="B437" s="25">
        <v>3158201</v>
      </c>
      <c r="C437" s="26" t="s">
        <v>210</v>
      </c>
      <c r="D437" s="24" t="s">
        <v>343</v>
      </c>
      <c r="E437" s="27">
        <v>0</v>
      </c>
    </row>
    <row r="438" spans="1:5" x14ac:dyDescent="0.35">
      <c r="A438" s="24">
        <v>2019</v>
      </c>
      <c r="B438" s="25">
        <v>3159357</v>
      </c>
      <c r="C438" s="26" t="s">
        <v>211</v>
      </c>
      <c r="D438" s="24" t="s">
        <v>341</v>
      </c>
      <c r="E438" s="27">
        <v>3.7</v>
      </c>
    </row>
    <row r="439" spans="1:5" x14ac:dyDescent="0.35">
      <c r="A439" s="24">
        <v>2019</v>
      </c>
      <c r="B439" s="25">
        <v>3159357</v>
      </c>
      <c r="C439" s="26" t="s">
        <v>211</v>
      </c>
      <c r="D439" s="24" t="s">
        <v>342</v>
      </c>
      <c r="E439" s="27">
        <v>3.8</v>
      </c>
    </row>
    <row r="440" spans="1:5" x14ac:dyDescent="0.35">
      <c r="A440" s="24">
        <v>2019</v>
      </c>
      <c r="B440" s="25">
        <v>3159357</v>
      </c>
      <c r="C440" s="26" t="s">
        <v>211</v>
      </c>
      <c r="D440" s="24" t="s">
        <v>343</v>
      </c>
      <c r="E440" s="27">
        <v>2.6</v>
      </c>
    </row>
    <row r="441" spans="1:5" x14ac:dyDescent="0.35">
      <c r="A441" s="24">
        <v>2019</v>
      </c>
      <c r="B441" s="25">
        <v>3159506</v>
      </c>
      <c r="C441" s="26" t="s">
        <v>212</v>
      </c>
      <c r="D441" s="24" t="s">
        <v>341</v>
      </c>
      <c r="E441" s="27">
        <v>1.6</v>
      </c>
    </row>
    <row r="442" spans="1:5" x14ac:dyDescent="0.35">
      <c r="A442" s="24">
        <v>2019</v>
      </c>
      <c r="B442" s="25">
        <v>3159506</v>
      </c>
      <c r="C442" s="26" t="s">
        <v>212</v>
      </c>
      <c r="D442" s="24" t="s">
        <v>342</v>
      </c>
      <c r="E442" s="27">
        <v>1.4</v>
      </c>
    </row>
    <row r="443" spans="1:5" x14ac:dyDescent="0.35">
      <c r="A443" s="24">
        <v>2019</v>
      </c>
      <c r="B443" s="25">
        <v>3159506</v>
      </c>
      <c r="C443" s="26" t="s">
        <v>212</v>
      </c>
      <c r="D443" s="24" t="s">
        <v>343</v>
      </c>
      <c r="E443" s="27">
        <v>1.8</v>
      </c>
    </row>
    <row r="444" spans="1:5" x14ac:dyDescent="0.35">
      <c r="A444" s="24">
        <v>2019</v>
      </c>
      <c r="B444" s="25">
        <v>3160454</v>
      </c>
      <c r="C444" s="26" t="s">
        <v>215</v>
      </c>
      <c r="D444" s="24" t="s">
        <v>341</v>
      </c>
      <c r="E444" s="27">
        <v>1.1000000000000001</v>
      </c>
    </row>
    <row r="445" spans="1:5" x14ac:dyDescent="0.35">
      <c r="A445" s="24">
        <v>2019</v>
      </c>
      <c r="B445" s="25">
        <v>3160454</v>
      </c>
      <c r="C445" s="26" t="s">
        <v>215</v>
      </c>
      <c r="D445" s="24" t="s">
        <v>342</v>
      </c>
      <c r="E445" s="27">
        <v>0.7</v>
      </c>
    </row>
    <row r="446" spans="1:5" x14ac:dyDescent="0.35">
      <c r="A446" s="24">
        <v>2019</v>
      </c>
      <c r="B446" s="25">
        <v>3160454</v>
      </c>
      <c r="C446" s="26" t="s">
        <v>215</v>
      </c>
      <c r="D446" s="24" t="s">
        <v>343</v>
      </c>
      <c r="E446" s="27">
        <v>1.8</v>
      </c>
    </row>
    <row r="447" spans="1:5" x14ac:dyDescent="0.35">
      <c r="A447" s="24">
        <v>2019</v>
      </c>
      <c r="B447" s="25">
        <v>3160603</v>
      </c>
      <c r="C447" s="26" t="s">
        <v>216</v>
      </c>
      <c r="D447" s="24" t="s">
        <v>341</v>
      </c>
      <c r="E447" s="27">
        <v>1.8</v>
      </c>
    </row>
    <row r="448" spans="1:5" x14ac:dyDescent="0.35">
      <c r="A448" s="24">
        <v>2019</v>
      </c>
      <c r="B448" s="25">
        <v>3160603</v>
      </c>
      <c r="C448" s="26" t="s">
        <v>216</v>
      </c>
      <c r="D448" s="24" t="s">
        <v>342</v>
      </c>
      <c r="E448" s="27">
        <v>1.9</v>
      </c>
    </row>
    <row r="449" spans="1:5" x14ac:dyDescent="0.35">
      <c r="A449" s="24">
        <v>2019</v>
      </c>
      <c r="B449" s="25">
        <v>3160603</v>
      </c>
      <c r="C449" s="26" t="s">
        <v>216</v>
      </c>
      <c r="D449" s="24" t="s">
        <v>343</v>
      </c>
      <c r="E449" s="27">
        <v>0</v>
      </c>
    </row>
    <row r="450" spans="1:5" x14ac:dyDescent="0.35">
      <c r="A450" s="24">
        <v>2019</v>
      </c>
      <c r="B450" s="25">
        <v>3160959</v>
      </c>
      <c r="C450" s="26" t="s">
        <v>217</v>
      </c>
      <c r="D450" s="24" t="s">
        <v>341</v>
      </c>
      <c r="E450" s="27">
        <v>1.3</v>
      </c>
    </row>
    <row r="451" spans="1:5" x14ac:dyDescent="0.35">
      <c r="A451" s="24">
        <v>2019</v>
      </c>
      <c r="B451" s="25">
        <v>3160959</v>
      </c>
      <c r="C451" s="26" t="s">
        <v>217</v>
      </c>
      <c r="D451" s="24" t="s">
        <v>342</v>
      </c>
      <c r="E451" s="27">
        <v>2</v>
      </c>
    </row>
    <row r="452" spans="1:5" x14ac:dyDescent="0.35">
      <c r="A452" s="24">
        <v>2019</v>
      </c>
      <c r="B452" s="25">
        <v>3160959</v>
      </c>
      <c r="C452" s="26" t="s">
        <v>217</v>
      </c>
      <c r="D452" s="24" t="s">
        <v>343</v>
      </c>
      <c r="E452" s="27">
        <v>0</v>
      </c>
    </row>
    <row r="453" spans="1:5" x14ac:dyDescent="0.35">
      <c r="A453" s="24">
        <v>2019</v>
      </c>
      <c r="B453" s="25">
        <v>3161601</v>
      </c>
      <c r="C453" s="26" t="s">
        <v>220</v>
      </c>
      <c r="D453" s="24" t="s">
        <v>341</v>
      </c>
      <c r="E453" s="27">
        <v>1.1000000000000001</v>
      </c>
    </row>
    <row r="454" spans="1:5" x14ac:dyDescent="0.35">
      <c r="A454" s="24">
        <v>2019</v>
      </c>
      <c r="B454" s="25">
        <v>3161601</v>
      </c>
      <c r="C454" s="26" t="s">
        <v>220</v>
      </c>
      <c r="D454" s="24" t="s">
        <v>342</v>
      </c>
      <c r="E454" s="27">
        <v>0.9</v>
      </c>
    </row>
    <row r="455" spans="1:5" x14ac:dyDescent="0.35">
      <c r="A455" s="24">
        <v>2019</v>
      </c>
      <c r="B455" s="25">
        <v>3161601</v>
      </c>
      <c r="C455" s="26" t="s">
        <v>220</v>
      </c>
      <c r="D455" s="24" t="s">
        <v>343</v>
      </c>
      <c r="E455" s="27">
        <v>1.2</v>
      </c>
    </row>
    <row r="456" spans="1:5" x14ac:dyDescent="0.35">
      <c r="A456" s="24">
        <v>2019</v>
      </c>
      <c r="B456" s="25">
        <v>3162252</v>
      </c>
      <c r="C456" s="26" t="s">
        <v>223</v>
      </c>
      <c r="D456" s="24" t="s">
        <v>341</v>
      </c>
      <c r="E456" s="27">
        <v>1.3</v>
      </c>
    </row>
    <row r="457" spans="1:5" x14ac:dyDescent="0.35">
      <c r="A457" s="24">
        <v>2019</v>
      </c>
      <c r="B457" s="25">
        <v>3162252</v>
      </c>
      <c r="C457" s="26" t="s">
        <v>223</v>
      </c>
      <c r="D457" s="24" t="s">
        <v>342</v>
      </c>
      <c r="E457" s="27">
        <v>1.2</v>
      </c>
    </row>
    <row r="458" spans="1:5" x14ac:dyDescent="0.35">
      <c r="A458" s="24">
        <v>2019</v>
      </c>
      <c r="B458" s="25">
        <v>3162252</v>
      </c>
      <c r="C458" s="26" t="s">
        <v>223</v>
      </c>
      <c r="D458" s="24" t="s">
        <v>343</v>
      </c>
      <c r="E458" s="27">
        <v>1.7</v>
      </c>
    </row>
    <row r="459" spans="1:5" x14ac:dyDescent="0.35">
      <c r="A459" s="24">
        <v>2019</v>
      </c>
      <c r="B459" s="25">
        <v>3162401</v>
      </c>
      <c r="C459" s="26" t="s">
        <v>224</v>
      </c>
      <c r="D459" s="24" t="s">
        <v>341</v>
      </c>
      <c r="E459" s="27">
        <v>5.0999999999999996</v>
      </c>
    </row>
    <row r="460" spans="1:5" x14ac:dyDescent="0.35">
      <c r="A460" s="24">
        <v>2019</v>
      </c>
      <c r="B460" s="25">
        <v>3162401</v>
      </c>
      <c r="C460" s="26" t="s">
        <v>224</v>
      </c>
      <c r="D460" s="24" t="s">
        <v>342</v>
      </c>
      <c r="E460" s="27">
        <v>3.3</v>
      </c>
    </row>
    <row r="461" spans="1:5" x14ac:dyDescent="0.35">
      <c r="A461" s="24">
        <v>2019</v>
      </c>
      <c r="B461" s="25">
        <v>3162401</v>
      </c>
      <c r="C461" s="26" t="s">
        <v>224</v>
      </c>
      <c r="D461" s="24" t="s">
        <v>343</v>
      </c>
      <c r="E461" s="27">
        <v>5.8</v>
      </c>
    </row>
    <row r="462" spans="1:5" x14ac:dyDescent="0.35">
      <c r="A462" s="24">
        <v>2019</v>
      </c>
      <c r="B462" s="25">
        <v>3162575</v>
      </c>
      <c r="C462" s="26" t="s">
        <v>226</v>
      </c>
      <c r="D462" s="24" t="s">
        <v>341</v>
      </c>
      <c r="E462" s="27">
        <v>1.1000000000000001</v>
      </c>
    </row>
    <row r="463" spans="1:5" x14ac:dyDescent="0.35">
      <c r="A463" s="24">
        <v>2019</v>
      </c>
      <c r="B463" s="25">
        <v>3162575</v>
      </c>
      <c r="C463" s="26" t="s">
        <v>226</v>
      </c>
      <c r="D463" s="24" t="s">
        <v>342</v>
      </c>
      <c r="E463" s="27">
        <v>1.3</v>
      </c>
    </row>
    <row r="464" spans="1:5" x14ac:dyDescent="0.35">
      <c r="A464" s="24">
        <v>2019</v>
      </c>
      <c r="B464" s="25">
        <v>3162575</v>
      </c>
      <c r="C464" s="26" t="s">
        <v>226</v>
      </c>
      <c r="D464" s="24" t="s">
        <v>343</v>
      </c>
      <c r="E464" s="27">
        <v>0.8</v>
      </c>
    </row>
    <row r="465" spans="1:5" x14ac:dyDescent="0.35">
      <c r="A465" s="24">
        <v>2019</v>
      </c>
      <c r="B465" s="25">
        <v>3162807</v>
      </c>
      <c r="C465" s="26" t="s">
        <v>229</v>
      </c>
      <c r="D465" s="24" t="s">
        <v>341</v>
      </c>
      <c r="E465" s="27">
        <v>4.3</v>
      </c>
    </row>
    <row r="466" spans="1:5" x14ac:dyDescent="0.35">
      <c r="A466" s="24">
        <v>2019</v>
      </c>
      <c r="B466" s="25">
        <v>3162807</v>
      </c>
      <c r="C466" s="26" t="s">
        <v>229</v>
      </c>
      <c r="D466" s="24" t="s">
        <v>342</v>
      </c>
      <c r="E466" s="27">
        <v>4.5999999999999996</v>
      </c>
    </row>
    <row r="467" spans="1:5" x14ac:dyDescent="0.35">
      <c r="A467" s="24">
        <v>2019</v>
      </c>
      <c r="B467" s="25">
        <v>3162807</v>
      </c>
      <c r="C467" s="26" t="s">
        <v>229</v>
      </c>
      <c r="D467" s="24" t="s">
        <v>343</v>
      </c>
      <c r="E467" s="27">
        <v>2.5</v>
      </c>
    </row>
    <row r="468" spans="1:5" x14ac:dyDescent="0.35">
      <c r="A468" s="24">
        <v>2019</v>
      </c>
      <c r="B468" s="25">
        <v>3163508</v>
      </c>
      <c r="C468" s="26" t="s">
        <v>232</v>
      </c>
      <c r="D468" s="24" t="s">
        <v>341</v>
      </c>
      <c r="E468" s="27">
        <v>1.4</v>
      </c>
    </row>
    <row r="469" spans="1:5" x14ac:dyDescent="0.35">
      <c r="A469" s="24">
        <v>2019</v>
      </c>
      <c r="B469" s="25">
        <v>3163508</v>
      </c>
      <c r="C469" s="26" t="s">
        <v>232</v>
      </c>
      <c r="D469" s="24" t="s">
        <v>343</v>
      </c>
      <c r="E469" s="27">
        <v>1.4</v>
      </c>
    </row>
    <row r="470" spans="1:5" x14ac:dyDescent="0.35">
      <c r="A470" s="24">
        <v>2019</v>
      </c>
      <c r="B470" s="25">
        <v>3164100</v>
      </c>
      <c r="C470" s="26" t="s">
        <v>233</v>
      </c>
      <c r="D470" s="24" t="s">
        <v>341</v>
      </c>
      <c r="E470" s="27">
        <v>8.1999999999999993</v>
      </c>
    </row>
    <row r="471" spans="1:5" x14ac:dyDescent="0.35">
      <c r="A471" s="24">
        <v>2019</v>
      </c>
      <c r="B471" s="25">
        <v>3164100</v>
      </c>
      <c r="C471" s="26" t="s">
        <v>233</v>
      </c>
      <c r="D471" s="24" t="s">
        <v>342</v>
      </c>
      <c r="E471" s="27">
        <v>9.9</v>
      </c>
    </row>
    <row r="472" spans="1:5" x14ac:dyDescent="0.35">
      <c r="A472" s="24">
        <v>2019</v>
      </c>
      <c r="B472" s="25">
        <v>3164100</v>
      </c>
      <c r="C472" s="26" t="s">
        <v>233</v>
      </c>
      <c r="D472" s="24" t="s">
        <v>343</v>
      </c>
      <c r="E472" s="27">
        <v>1.7</v>
      </c>
    </row>
    <row r="473" spans="1:5" x14ac:dyDescent="0.35">
      <c r="A473" s="24">
        <v>2019</v>
      </c>
      <c r="B473" s="25">
        <v>3164472</v>
      </c>
      <c r="C473" s="26" t="s">
        <v>235</v>
      </c>
      <c r="D473" s="24" t="s">
        <v>341</v>
      </c>
      <c r="E473" s="27">
        <v>2.7</v>
      </c>
    </row>
    <row r="474" spans="1:5" x14ac:dyDescent="0.35">
      <c r="A474" s="24">
        <v>2019</v>
      </c>
      <c r="B474" s="25">
        <v>3164472</v>
      </c>
      <c r="C474" s="26" t="s">
        <v>235</v>
      </c>
      <c r="D474" s="24" t="s">
        <v>342</v>
      </c>
      <c r="E474" s="27">
        <v>2.1</v>
      </c>
    </row>
    <row r="475" spans="1:5" x14ac:dyDescent="0.35">
      <c r="A475" s="24">
        <v>2019</v>
      </c>
      <c r="B475" s="25">
        <v>3164472</v>
      </c>
      <c r="C475" s="26" t="s">
        <v>235</v>
      </c>
      <c r="D475" s="24" t="s">
        <v>343</v>
      </c>
      <c r="E475" s="27">
        <v>37.5</v>
      </c>
    </row>
    <row r="476" spans="1:5" x14ac:dyDescent="0.35">
      <c r="A476" s="24">
        <v>2019</v>
      </c>
      <c r="B476" s="25">
        <v>3165503</v>
      </c>
      <c r="C476" s="26" t="s">
        <v>237</v>
      </c>
      <c r="D476" s="24" t="s">
        <v>341</v>
      </c>
      <c r="E476" s="27">
        <v>3.7</v>
      </c>
    </row>
    <row r="477" spans="1:5" x14ac:dyDescent="0.35">
      <c r="A477" s="24">
        <v>2019</v>
      </c>
      <c r="B477" s="25">
        <v>3165503</v>
      </c>
      <c r="C477" s="26" t="s">
        <v>237</v>
      </c>
      <c r="D477" s="24" t="s">
        <v>342</v>
      </c>
      <c r="E477" s="27">
        <v>5.4</v>
      </c>
    </row>
    <row r="478" spans="1:5" x14ac:dyDescent="0.35">
      <c r="A478" s="24">
        <v>2019</v>
      </c>
      <c r="B478" s="25">
        <v>3165503</v>
      </c>
      <c r="C478" s="26" t="s">
        <v>237</v>
      </c>
      <c r="D478" s="24" t="s">
        <v>343</v>
      </c>
      <c r="E478" s="27">
        <v>1.5</v>
      </c>
    </row>
    <row r="479" spans="1:5" x14ac:dyDescent="0.35">
      <c r="A479" s="24">
        <v>2019</v>
      </c>
      <c r="B479" s="25">
        <v>3165909</v>
      </c>
      <c r="C479" s="26" t="s">
        <v>238</v>
      </c>
      <c r="D479" s="24" t="s">
        <v>341</v>
      </c>
      <c r="E479" s="27">
        <v>0.8</v>
      </c>
    </row>
    <row r="480" spans="1:5" x14ac:dyDescent="0.35">
      <c r="A480" s="24">
        <v>2019</v>
      </c>
      <c r="B480" s="25">
        <v>3165909</v>
      </c>
      <c r="C480" s="26" t="s">
        <v>238</v>
      </c>
      <c r="D480" s="24" t="s">
        <v>342</v>
      </c>
      <c r="E480" s="27">
        <v>0.6</v>
      </c>
    </row>
    <row r="481" spans="1:5" x14ac:dyDescent="0.35">
      <c r="A481" s="24">
        <v>2019</v>
      </c>
      <c r="B481" s="25">
        <v>3165909</v>
      </c>
      <c r="C481" s="26" t="s">
        <v>238</v>
      </c>
      <c r="D481" s="24" t="s">
        <v>343</v>
      </c>
      <c r="E481" s="27">
        <v>1.5</v>
      </c>
    </row>
    <row r="482" spans="1:5" x14ac:dyDescent="0.35">
      <c r="A482" s="24">
        <v>2019</v>
      </c>
      <c r="B482" s="25">
        <v>3166105</v>
      </c>
      <c r="C482" s="26" t="s">
        <v>239</v>
      </c>
      <c r="D482" s="24" t="s">
        <v>341</v>
      </c>
      <c r="E482" s="27">
        <v>6.2</v>
      </c>
    </row>
    <row r="483" spans="1:5" x14ac:dyDescent="0.35">
      <c r="A483" s="24">
        <v>2019</v>
      </c>
      <c r="B483" s="25">
        <v>3166105</v>
      </c>
      <c r="C483" s="26" t="s">
        <v>239</v>
      </c>
      <c r="D483" s="24" t="s">
        <v>342</v>
      </c>
      <c r="E483" s="27">
        <v>6.6</v>
      </c>
    </row>
    <row r="484" spans="1:5" x14ac:dyDescent="0.35">
      <c r="A484" s="24">
        <v>2019</v>
      </c>
      <c r="B484" s="25">
        <v>3166105</v>
      </c>
      <c r="C484" s="26" t="s">
        <v>239</v>
      </c>
      <c r="D484" s="24" t="s">
        <v>343</v>
      </c>
      <c r="E484" s="27">
        <v>0</v>
      </c>
    </row>
    <row r="485" spans="1:5" x14ac:dyDescent="0.35">
      <c r="A485" s="24">
        <v>2019</v>
      </c>
      <c r="B485" s="25">
        <v>3166709</v>
      </c>
      <c r="C485" s="26" t="s">
        <v>241</v>
      </c>
      <c r="D485" s="24" t="s">
        <v>341</v>
      </c>
      <c r="E485" s="27">
        <v>3.3</v>
      </c>
    </row>
    <row r="486" spans="1:5" x14ac:dyDescent="0.35">
      <c r="A486" s="24">
        <v>2019</v>
      </c>
      <c r="B486" s="25">
        <v>3166709</v>
      </c>
      <c r="C486" s="26" t="s">
        <v>241</v>
      </c>
      <c r="D486" s="24" t="s">
        <v>342</v>
      </c>
      <c r="E486" s="27">
        <v>2</v>
      </c>
    </row>
    <row r="487" spans="1:5" x14ac:dyDescent="0.35">
      <c r="A487" s="24">
        <v>2019</v>
      </c>
      <c r="B487" s="25">
        <v>3166709</v>
      </c>
      <c r="C487" s="26" t="s">
        <v>241</v>
      </c>
      <c r="D487" s="24" t="s">
        <v>343</v>
      </c>
      <c r="E487" s="27">
        <v>6.2</v>
      </c>
    </row>
    <row r="488" spans="1:5" x14ac:dyDescent="0.35">
      <c r="A488" s="24">
        <v>2019</v>
      </c>
      <c r="B488" s="25">
        <v>3166956</v>
      </c>
      <c r="C488" s="26" t="s">
        <v>242</v>
      </c>
      <c r="D488" s="24" t="s">
        <v>341</v>
      </c>
      <c r="E488" s="27">
        <v>1.7</v>
      </c>
    </row>
    <row r="489" spans="1:5" x14ac:dyDescent="0.35">
      <c r="A489" s="24">
        <v>2019</v>
      </c>
      <c r="B489" s="25">
        <v>3166956</v>
      </c>
      <c r="C489" s="26" t="s">
        <v>242</v>
      </c>
      <c r="D489" s="24" t="s">
        <v>342</v>
      </c>
      <c r="E489" s="27">
        <v>0</v>
      </c>
    </row>
    <row r="490" spans="1:5" x14ac:dyDescent="0.35">
      <c r="A490" s="24">
        <v>2019</v>
      </c>
      <c r="B490" s="25">
        <v>3166956</v>
      </c>
      <c r="C490" s="26" t="s">
        <v>242</v>
      </c>
      <c r="D490" s="24" t="s">
        <v>343</v>
      </c>
      <c r="E490" s="27">
        <v>3.2</v>
      </c>
    </row>
    <row r="491" spans="1:5" x14ac:dyDescent="0.35">
      <c r="A491" s="24">
        <v>2019</v>
      </c>
      <c r="B491" s="25">
        <v>3168002</v>
      </c>
      <c r="C491" s="26" t="s">
        <v>246</v>
      </c>
      <c r="D491" s="24" t="s">
        <v>341</v>
      </c>
      <c r="E491" s="27">
        <v>1.6</v>
      </c>
    </row>
    <row r="492" spans="1:5" x14ac:dyDescent="0.35">
      <c r="A492" s="24">
        <v>2019</v>
      </c>
      <c r="B492" s="25">
        <v>3168002</v>
      </c>
      <c r="C492" s="26" t="s">
        <v>246</v>
      </c>
      <c r="D492" s="24" t="s">
        <v>342</v>
      </c>
      <c r="E492" s="27">
        <v>1.7</v>
      </c>
    </row>
    <row r="493" spans="1:5" x14ac:dyDescent="0.35">
      <c r="A493" s="24">
        <v>2019</v>
      </c>
      <c r="B493" s="25">
        <v>3168002</v>
      </c>
      <c r="C493" s="26" t="s">
        <v>246</v>
      </c>
      <c r="D493" s="24" t="s">
        <v>343</v>
      </c>
      <c r="E493" s="27">
        <v>0</v>
      </c>
    </row>
    <row r="494" spans="1:5" x14ac:dyDescent="0.35">
      <c r="A494" s="24">
        <v>2019</v>
      </c>
      <c r="B494" s="25">
        <v>3168051</v>
      </c>
      <c r="C494" s="26" t="s">
        <v>247</v>
      </c>
      <c r="D494" s="24" t="s">
        <v>341</v>
      </c>
      <c r="E494" s="27">
        <v>1.3</v>
      </c>
    </row>
    <row r="495" spans="1:5" x14ac:dyDescent="0.35">
      <c r="A495" s="24">
        <v>2019</v>
      </c>
      <c r="B495" s="25">
        <v>3168051</v>
      </c>
      <c r="C495" s="26" t="s">
        <v>247</v>
      </c>
      <c r="D495" s="24" t="s">
        <v>342</v>
      </c>
      <c r="E495" s="27">
        <v>1.5</v>
      </c>
    </row>
    <row r="496" spans="1:5" x14ac:dyDescent="0.35">
      <c r="A496" s="24">
        <v>2019</v>
      </c>
      <c r="B496" s="25">
        <v>3168051</v>
      </c>
      <c r="C496" s="26" t="s">
        <v>247</v>
      </c>
      <c r="D496" s="24" t="s">
        <v>343</v>
      </c>
      <c r="E496" s="27">
        <v>0</v>
      </c>
    </row>
    <row r="497" spans="1:5" x14ac:dyDescent="0.35">
      <c r="A497" s="24">
        <v>2019</v>
      </c>
      <c r="B497" s="25">
        <v>3168408</v>
      </c>
      <c r="C497" s="26" t="s">
        <v>248</v>
      </c>
      <c r="D497" s="24" t="s">
        <v>341</v>
      </c>
      <c r="E497" s="27">
        <v>2.9</v>
      </c>
    </row>
    <row r="498" spans="1:5" x14ac:dyDescent="0.35">
      <c r="A498" s="24">
        <v>2019</v>
      </c>
      <c r="B498" s="25">
        <v>3168408</v>
      </c>
      <c r="C498" s="26" t="s">
        <v>248</v>
      </c>
      <c r="D498" s="24" t="s">
        <v>342</v>
      </c>
      <c r="E498" s="27">
        <v>2.7</v>
      </c>
    </row>
    <row r="499" spans="1:5" x14ac:dyDescent="0.35">
      <c r="A499" s="24">
        <v>2019</v>
      </c>
      <c r="B499" s="25">
        <v>3168408</v>
      </c>
      <c r="C499" s="26" t="s">
        <v>248</v>
      </c>
      <c r="D499" s="24" t="s">
        <v>343</v>
      </c>
      <c r="E499" s="27">
        <v>5</v>
      </c>
    </row>
    <row r="500" spans="1:5" x14ac:dyDescent="0.35">
      <c r="A500" s="24">
        <v>2019</v>
      </c>
      <c r="B500" s="25">
        <v>3168606</v>
      </c>
      <c r="C500" s="26" t="s">
        <v>249</v>
      </c>
      <c r="D500" s="24" t="s">
        <v>341</v>
      </c>
      <c r="E500" s="27">
        <v>4.4000000000000004</v>
      </c>
    </row>
    <row r="501" spans="1:5" x14ac:dyDescent="0.35">
      <c r="A501" s="24">
        <v>2019</v>
      </c>
      <c r="B501" s="25">
        <v>3168606</v>
      </c>
      <c r="C501" s="26" t="s">
        <v>249</v>
      </c>
      <c r="D501" s="24" t="s">
        <v>342</v>
      </c>
      <c r="E501" s="27">
        <v>3.6</v>
      </c>
    </row>
    <row r="502" spans="1:5" x14ac:dyDescent="0.35">
      <c r="A502" s="24">
        <v>2019</v>
      </c>
      <c r="B502" s="25">
        <v>3168606</v>
      </c>
      <c r="C502" s="26" t="s">
        <v>249</v>
      </c>
      <c r="D502" s="24" t="s">
        <v>343</v>
      </c>
      <c r="E502" s="27">
        <v>7.4</v>
      </c>
    </row>
    <row r="503" spans="1:5" x14ac:dyDescent="0.35">
      <c r="A503" s="24">
        <v>2019</v>
      </c>
      <c r="B503" s="25">
        <v>3169505</v>
      </c>
      <c r="C503" s="26" t="s">
        <v>250</v>
      </c>
      <c r="D503" s="24" t="s">
        <v>341</v>
      </c>
      <c r="E503" s="27">
        <v>4.2</v>
      </c>
    </row>
    <row r="504" spans="1:5" x14ac:dyDescent="0.35">
      <c r="A504" s="24">
        <v>2019</v>
      </c>
      <c r="B504" s="25">
        <v>3169505</v>
      </c>
      <c r="C504" s="26" t="s">
        <v>250</v>
      </c>
      <c r="D504" s="24" t="s">
        <v>342</v>
      </c>
      <c r="E504" s="27">
        <v>4.0999999999999996</v>
      </c>
    </row>
    <row r="505" spans="1:5" x14ac:dyDescent="0.35">
      <c r="A505" s="24">
        <v>2019</v>
      </c>
      <c r="B505" s="25">
        <v>3169505</v>
      </c>
      <c r="C505" s="26" t="s">
        <v>250</v>
      </c>
      <c r="D505" s="24" t="s">
        <v>343</v>
      </c>
      <c r="E505" s="27">
        <v>9.1</v>
      </c>
    </row>
    <row r="506" spans="1:5" x14ac:dyDescent="0.35">
      <c r="A506" s="24">
        <v>2019</v>
      </c>
      <c r="B506" s="25">
        <v>3169703</v>
      </c>
      <c r="C506" s="26" t="s">
        <v>251</v>
      </c>
      <c r="D506" s="24" t="s">
        <v>341</v>
      </c>
      <c r="E506" s="27">
        <v>1.6</v>
      </c>
    </row>
    <row r="507" spans="1:5" x14ac:dyDescent="0.35">
      <c r="A507" s="24">
        <v>2019</v>
      </c>
      <c r="B507" s="25">
        <v>3169703</v>
      </c>
      <c r="C507" s="26" t="s">
        <v>251</v>
      </c>
      <c r="D507" s="24" t="s">
        <v>342</v>
      </c>
      <c r="E507" s="27">
        <v>2.2000000000000002</v>
      </c>
    </row>
    <row r="508" spans="1:5" x14ac:dyDescent="0.35">
      <c r="A508" s="24">
        <v>2019</v>
      </c>
      <c r="B508" s="25">
        <v>3169703</v>
      </c>
      <c r="C508" s="26" t="s">
        <v>251</v>
      </c>
      <c r="D508" s="24" t="s">
        <v>343</v>
      </c>
      <c r="E508" s="27">
        <v>0.6</v>
      </c>
    </row>
    <row r="509" spans="1:5" x14ac:dyDescent="0.35">
      <c r="A509" s="24">
        <v>2019</v>
      </c>
      <c r="B509" s="25">
        <v>3170057</v>
      </c>
      <c r="C509" s="26" t="s">
        <v>253</v>
      </c>
      <c r="D509" s="24" t="s">
        <v>341</v>
      </c>
      <c r="E509" s="27">
        <v>3.6</v>
      </c>
    </row>
    <row r="510" spans="1:5" x14ac:dyDescent="0.35">
      <c r="A510" s="24">
        <v>2019</v>
      </c>
      <c r="B510" s="25">
        <v>3170057</v>
      </c>
      <c r="C510" s="26" t="s">
        <v>253</v>
      </c>
      <c r="D510" s="24" t="s">
        <v>342</v>
      </c>
      <c r="E510" s="27">
        <v>3.8</v>
      </c>
    </row>
    <row r="511" spans="1:5" x14ac:dyDescent="0.35">
      <c r="A511" s="24">
        <v>2019</v>
      </c>
      <c r="B511" s="25">
        <v>3170057</v>
      </c>
      <c r="C511" s="26" t="s">
        <v>253</v>
      </c>
      <c r="D511" s="24" t="s">
        <v>343</v>
      </c>
      <c r="E511" s="27">
        <v>2.6</v>
      </c>
    </row>
    <row r="512" spans="1:5" x14ac:dyDescent="0.35">
      <c r="A512" s="24">
        <v>2019</v>
      </c>
      <c r="B512" s="25">
        <v>3170305</v>
      </c>
      <c r="C512" s="26" t="s">
        <v>254</v>
      </c>
      <c r="D512" s="24" t="s">
        <v>341</v>
      </c>
      <c r="E512" s="27">
        <v>11.7</v>
      </c>
    </row>
    <row r="513" spans="1:5" x14ac:dyDescent="0.35">
      <c r="A513" s="24">
        <v>2019</v>
      </c>
      <c r="B513" s="25">
        <v>3170305</v>
      </c>
      <c r="C513" s="26" t="s">
        <v>254</v>
      </c>
      <c r="D513" s="24" t="s">
        <v>342</v>
      </c>
      <c r="E513" s="27">
        <v>9</v>
      </c>
    </row>
    <row r="514" spans="1:5" x14ac:dyDescent="0.35">
      <c r="A514" s="24">
        <v>2019</v>
      </c>
      <c r="B514" s="25">
        <v>3170305</v>
      </c>
      <c r="C514" s="26" t="s">
        <v>254</v>
      </c>
      <c r="D514" s="24" t="s">
        <v>343</v>
      </c>
      <c r="E514" s="27">
        <v>17.7</v>
      </c>
    </row>
    <row r="515" spans="1:5" x14ac:dyDescent="0.35">
      <c r="A515" s="24">
        <v>2019</v>
      </c>
      <c r="B515" s="25">
        <v>3170479</v>
      </c>
      <c r="C515" s="26" t="s">
        <v>255</v>
      </c>
      <c r="D515" s="24" t="s">
        <v>341</v>
      </c>
      <c r="E515" s="27">
        <v>4.5999999999999996</v>
      </c>
    </row>
    <row r="516" spans="1:5" x14ac:dyDescent="0.35">
      <c r="A516" s="24">
        <v>2019</v>
      </c>
      <c r="B516" s="25">
        <v>3170479</v>
      </c>
      <c r="C516" s="26" t="s">
        <v>255</v>
      </c>
      <c r="D516" s="24" t="s">
        <v>342</v>
      </c>
      <c r="E516" s="27">
        <v>4.5999999999999996</v>
      </c>
    </row>
    <row r="517" spans="1:5" x14ac:dyDescent="0.35">
      <c r="A517" s="24">
        <v>2019</v>
      </c>
      <c r="B517" s="25">
        <v>3170529</v>
      </c>
      <c r="C517" s="26" t="s">
        <v>256</v>
      </c>
      <c r="D517" s="24" t="s">
        <v>341</v>
      </c>
      <c r="E517" s="27">
        <v>1.7</v>
      </c>
    </row>
    <row r="518" spans="1:5" x14ac:dyDescent="0.35">
      <c r="A518" s="24">
        <v>2019</v>
      </c>
      <c r="B518" s="25">
        <v>3170529</v>
      </c>
      <c r="C518" s="26" t="s">
        <v>256</v>
      </c>
      <c r="D518" s="24" t="s">
        <v>342</v>
      </c>
      <c r="E518" s="27">
        <v>1.6</v>
      </c>
    </row>
    <row r="519" spans="1:5" x14ac:dyDescent="0.35">
      <c r="A519" s="24">
        <v>2019</v>
      </c>
      <c r="B519" s="25">
        <v>3170529</v>
      </c>
      <c r="C519" s="26" t="s">
        <v>256</v>
      </c>
      <c r="D519" s="24" t="s">
        <v>343</v>
      </c>
      <c r="E519" s="27">
        <v>1.8</v>
      </c>
    </row>
    <row r="520" spans="1:5" x14ac:dyDescent="0.35">
      <c r="A520" s="24">
        <v>2019</v>
      </c>
      <c r="B520" s="25">
        <v>3170651</v>
      </c>
      <c r="C520" s="26" t="s">
        <v>257</v>
      </c>
      <c r="D520" s="24" t="s">
        <v>341</v>
      </c>
      <c r="E520" s="27">
        <v>1</v>
      </c>
    </row>
    <row r="521" spans="1:5" x14ac:dyDescent="0.35">
      <c r="A521" s="24">
        <v>2019</v>
      </c>
      <c r="B521" s="25">
        <v>3170651</v>
      </c>
      <c r="C521" s="26" t="s">
        <v>257</v>
      </c>
      <c r="D521" s="24" t="s">
        <v>342</v>
      </c>
      <c r="E521" s="27">
        <v>0.4</v>
      </c>
    </row>
    <row r="522" spans="1:5" x14ac:dyDescent="0.35">
      <c r="A522" s="24">
        <v>2019</v>
      </c>
      <c r="B522" s="25">
        <v>3170651</v>
      </c>
      <c r="C522" s="26" t="s">
        <v>257</v>
      </c>
      <c r="D522" s="24" t="s">
        <v>343</v>
      </c>
      <c r="E522" s="27">
        <v>3.1</v>
      </c>
    </row>
    <row r="523" spans="1:5" x14ac:dyDescent="0.35">
      <c r="A523" s="24">
        <v>2019</v>
      </c>
      <c r="B523" s="25">
        <v>3170800</v>
      </c>
      <c r="C523" s="26" t="s">
        <v>258</v>
      </c>
      <c r="D523" s="24" t="s">
        <v>341</v>
      </c>
      <c r="E523" s="27">
        <v>2.1</v>
      </c>
    </row>
    <row r="524" spans="1:5" x14ac:dyDescent="0.35">
      <c r="A524" s="24">
        <v>2019</v>
      </c>
      <c r="B524" s="25">
        <v>3170800</v>
      </c>
      <c r="C524" s="26" t="s">
        <v>258</v>
      </c>
      <c r="D524" s="24" t="s">
        <v>342</v>
      </c>
      <c r="E524" s="27">
        <v>1.8</v>
      </c>
    </row>
    <row r="525" spans="1:5" x14ac:dyDescent="0.35">
      <c r="A525" s="24">
        <v>2019</v>
      </c>
      <c r="B525" s="25">
        <v>3170800</v>
      </c>
      <c r="C525" s="26" t="s">
        <v>258</v>
      </c>
      <c r="D525" s="24" t="s">
        <v>343</v>
      </c>
      <c r="E525" s="27">
        <v>5.0999999999999996</v>
      </c>
    </row>
    <row r="526" spans="1:5" x14ac:dyDescent="0.35">
      <c r="A526" s="24">
        <v>2019</v>
      </c>
      <c r="B526" s="25">
        <v>3171071</v>
      </c>
      <c r="C526" s="26" t="s">
        <v>261</v>
      </c>
      <c r="D526" s="24" t="s">
        <v>341</v>
      </c>
      <c r="E526" s="27">
        <v>0</v>
      </c>
    </row>
    <row r="527" spans="1:5" x14ac:dyDescent="0.35">
      <c r="A527" s="24">
        <v>2019</v>
      </c>
      <c r="B527" s="25">
        <v>3171071</v>
      </c>
      <c r="C527" s="26" t="s">
        <v>261</v>
      </c>
      <c r="D527" s="24" t="s">
        <v>342</v>
      </c>
      <c r="E527" s="27">
        <v>0</v>
      </c>
    </row>
    <row r="528" spans="1:5" x14ac:dyDescent="0.35">
      <c r="A528" s="24">
        <v>2019</v>
      </c>
      <c r="B528" s="25">
        <v>3171071</v>
      </c>
      <c r="C528" s="26" t="s">
        <v>261</v>
      </c>
      <c r="D528" s="24" t="s">
        <v>343</v>
      </c>
      <c r="E528" s="27">
        <v>0</v>
      </c>
    </row>
    <row r="529" spans="1:5" x14ac:dyDescent="0.35">
      <c r="A529" s="24">
        <v>2019</v>
      </c>
      <c r="B529" s="25">
        <v>3171501</v>
      </c>
      <c r="C529" s="26" t="s">
        <v>142</v>
      </c>
      <c r="D529" s="24" t="s">
        <v>341</v>
      </c>
      <c r="E529" s="27">
        <v>13.3</v>
      </c>
    </row>
    <row r="530" spans="1:5" x14ac:dyDescent="0.35">
      <c r="A530" s="24">
        <v>2019</v>
      </c>
      <c r="B530" s="25">
        <v>3171501</v>
      </c>
      <c r="C530" s="26" t="s">
        <v>142</v>
      </c>
      <c r="D530" s="24" t="s">
        <v>342</v>
      </c>
      <c r="E530" s="27">
        <v>13.3</v>
      </c>
    </row>
    <row r="531" spans="1:5" x14ac:dyDescent="0.35">
      <c r="A531" s="24">
        <v>2019</v>
      </c>
      <c r="B531" s="25">
        <v>3171600</v>
      </c>
      <c r="C531" s="26" t="s">
        <v>262</v>
      </c>
      <c r="D531" s="24" t="s">
        <v>341</v>
      </c>
      <c r="E531" s="27">
        <v>0.7</v>
      </c>
    </row>
    <row r="532" spans="1:5" x14ac:dyDescent="0.35">
      <c r="A532" s="24">
        <v>2019</v>
      </c>
      <c r="B532" s="25">
        <v>3171600</v>
      </c>
      <c r="C532" s="26" t="s">
        <v>262</v>
      </c>
      <c r="D532" s="24" t="s">
        <v>342</v>
      </c>
      <c r="E532" s="27">
        <v>0.3</v>
      </c>
    </row>
    <row r="533" spans="1:5" x14ac:dyDescent="0.35">
      <c r="A533" s="24">
        <v>2019</v>
      </c>
      <c r="B533" s="25">
        <v>3171600</v>
      </c>
      <c r="C533" s="26" t="s">
        <v>262</v>
      </c>
      <c r="D533" s="24" t="s">
        <v>343</v>
      </c>
      <c r="E533" s="27">
        <v>2</v>
      </c>
    </row>
    <row r="534" spans="1:5" x14ac:dyDescent="0.35">
      <c r="A534" s="24">
        <v>2019</v>
      </c>
      <c r="B534" s="25">
        <v>3171808</v>
      </c>
      <c r="C534" s="26" t="s">
        <v>263</v>
      </c>
      <c r="D534" s="24" t="s">
        <v>341</v>
      </c>
      <c r="E534" s="27">
        <v>6.7</v>
      </c>
    </row>
    <row r="535" spans="1:5" x14ac:dyDescent="0.35">
      <c r="A535" s="24">
        <v>2019</v>
      </c>
      <c r="B535" s="25">
        <v>3171808</v>
      </c>
      <c r="C535" s="26" t="s">
        <v>263</v>
      </c>
      <c r="D535" s="24" t="s">
        <v>342</v>
      </c>
      <c r="E535" s="27">
        <v>7.9</v>
      </c>
    </row>
    <row r="536" spans="1:5" x14ac:dyDescent="0.35">
      <c r="A536" s="24">
        <v>2019</v>
      </c>
      <c r="B536" s="25">
        <v>3171808</v>
      </c>
      <c r="C536" s="26" t="s">
        <v>263</v>
      </c>
      <c r="D536" s="24" t="s">
        <v>343</v>
      </c>
      <c r="E536" s="27">
        <v>2.6</v>
      </c>
    </row>
    <row r="537" spans="1:5" x14ac:dyDescent="0.35">
      <c r="A537" s="24">
        <v>2019</v>
      </c>
      <c r="B537" s="25">
        <v>3171907</v>
      </c>
      <c r="C537" s="26" t="s">
        <v>264</v>
      </c>
      <c r="D537" s="24" t="s">
        <v>341</v>
      </c>
      <c r="E537" s="27">
        <v>1</v>
      </c>
    </row>
    <row r="538" spans="1:5" x14ac:dyDescent="0.35">
      <c r="A538" s="24">
        <v>2019</v>
      </c>
      <c r="B538" s="25">
        <v>3171907</v>
      </c>
      <c r="C538" s="26" t="s">
        <v>264</v>
      </c>
      <c r="D538" s="24" t="s">
        <v>342</v>
      </c>
      <c r="E538" s="27">
        <v>1</v>
      </c>
    </row>
    <row r="539" spans="1:5" x14ac:dyDescent="0.35">
      <c r="A539" s="24">
        <v>2021</v>
      </c>
      <c r="B539" s="25">
        <v>3101003</v>
      </c>
      <c r="C539" s="26" t="s">
        <v>3</v>
      </c>
      <c r="D539" s="24" t="s">
        <v>341</v>
      </c>
      <c r="E539" s="27">
        <v>3.1</v>
      </c>
    </row>
    <row r="540" spans="1:5" x14ac:dyDescent="0.35">
      <c r="A540" s="24">
        <v>2021</v>
      </c>
      <c r="B540" s="25">
        <v>3101003</v>
      </c>
      <c r="C540" s="26" t="s">
        <v>3</v>
      </c>
      <c r="D540" s="24" t="s">
        <v>342</v>
      </c>
      <c r="E540" s="27">
        <v>5.5</v>
      </c>
    </row>
    <row r="541" spans="1:5" x14ac:dyDescent="0.35">
      <c r="A541" s="24">
        <v>2021</v>
      </c>
      <c r="B541" s="25">
        <v>3101003</v>
      </c>
      <c r="C541" s="26" t="s">
        <v>3</v>
      </c>
      <c r="D541" s="24" t="s">
        <v>343</v>
      </c>
      <c r="E541" s="27">
        <v>0.4</v>
      </c>
    </row>
    <row r="542" spans="1:5" x14ac:dyDescent="0.35">
      <c r="A542" s="24">
        <v>2021</v>
      </c>
      <c r="B542" s="25">
        <v>3101102</v>
      </c>
      <c r="C542" s="26" t="s">
        <v>4</v>
      </c>
      <c r="D542" s="24" t="s">
        <v>341</v>
      </c>
      <c r="E542" s="27">
        <v>1.1000000000000001</v>
      </c>
    </row>
    <row r="543" spans="1:5" x14ac:dyDescent="0.35">
      <c r="A543" s="24">
        <v>2021</v>
      </c>
      <c r="B543" s="25">
        <v>3101102</v>
      </c>
      <c r="C543" s="26" t="s">
        <v>4</v>
      </c>
      <c r="D543" s="24" t="s">
        <v>342</v>
      </c>
      <c r="E543" s="27">
        <v>1.2</v>
      </c>
    </row>
    <row r="544" spans="1:5" x14ac:dyDescent="0.35">
      <c r="A544" s="24">
        <v>2021</v>
      </c>
      <c r="B544" s="25">
        <v>3101102</v>
      </c>
      <c r="C544" s="26" t="s">
        <v>4</v>
      </c>
      <c r="D544" s="24" t="s">
        <v>343</v>
      </c>
      <c r="E544" s="27">
        <v>0</v>
      </c>
    </row>
    <row r="545" spans="1:5" x14ac:dyDescent="0.35">
      <c r="A545" s="24">
        <v>2021</v>
      </c>
      <c r="B545" s="25">
        <v>3101706</v>
      </c>
      <c r="C545" s="26" t="s">
        <v>5</v>
      </c>
      <c r="D545" s="24" t="s">
        <v>341</v>
      </c>
      <c r="E545" s="27">
        <v>9.1</v>
      </c>
    </row>
    <row r="546" spans="1:5" x14ac:dyDescent="0.35">
      <c r="A546" s="24">
        <v>2021</v>
      </c>
      <c r="B546" s="25">
        <v>3101706</v>
      </c>
      <c r="C546" s="26" t="s">
        <v>5</v>
      </c>
      <c r="D546" s="24" t="s">
        <v>342</v>
      </c>
      <c r="E546" s="27">
        <v>9.3000000000000007</v>
      </c>
    </row>
    <row r="547" spans="1:5" x14ac:dyDescent="0.35">
      <c r="A547" s="24">
        <v>2021</v>
      </c>
      <c r="B547" s="25">
        <v>3101706</v>
      </c>
      <c r="C547" s="26" t="s">
        <v>5</v>
      </c>
      <c r="D547" s="24" t="s">
        <v>343</v>
      </c>
      <c r="E547" s="27">
        <v>8.1</v>
      </c>
    </row>
    <row r="548" spans="1:5" x14ac:dyDescent="0.35">
      <c r="A548" s="24">
        <v>2021</v>
      </c>
      <c r="B548" s="25">
        <v>3101805</v>
      </c>
      <c r="C548" s="26" t="s">
        <v>6</v>
      </c>
      <c r="D548" s="24" t="s">
        <v>341</v>
      </c>
      <c r="E548" s="27">
        <v>4.9000000000000004</v>
      </c>
    </row>
    <row r="549" spans="1:5" x14ac:dyDescent="0.35">
      <c r="A549" s="24">
        <v>2021</v>
      </c>
      <c r="B549" s="25">
        <v>3101805</v>
      </c>
      <c r="C549" s="26" t="s">
        <v>6</v>
      </c>
      <c r="D549" s="24" t="s">
        <v>342</v>
      </c>
      <c r="E549" s="27">
        <v>5.4</v>
      </c>
    </row>
    <row r="550" spans="1:5" x14ac:dyDescent="0.35">
      <c r="A550" s="24">
        <v>2021</v>
      </c>
      <c r="B550" s="25">
        <v>3101805</v>
      </c>
      <c r="C550" s="26" t="s">
        <v>6</v>
      </c>
      <c r="D550" s="24" t="s">
        <v>343</v>
      </c>
      <c r="E550" s="27">
        <v>1.8</v>
      </c>
    </row>
    <row r="551" spans="1:5" x14ac:dyDescent="0.35">
      <c r="A551" s="24">
        <v>2021</v>
      </c>
      <c r="B551" s="25">
        <v>3102704</v>
      </c>
      <c r="C551" s="26" t="s">
        <v>26</v>
      </c>
      <c r="D551" s="24" t="s">
        <v>341</v>
      </c>
      <c r="E551" s="27">
        <v>0.4</v>
      </c>
    </row>
    <row r="552" spans="1:5" x14ac:dyDescent="0.35">
      <c r="A552" s="24">
        <v>2021</v>
      </c>
      <c r="B552" s="25">
        <v>3102704</v>
      </c>
      <c r="C552" s="26" t="s">
        <v>26</v>
      </c>
      <c r="D552" s="24" t="s">
        <v>342</v>
      </c>
      <c r="E552" s="27">
        <v>0</v>
      </c>
    </row>
    <row r="553" spans="1:5" x14ac:dyDescent="0.35">
      <c r="A553" s="24">
        <v>2021</v>
      </c>
      <c r="B553" s="25">
        <v>3102704</v>
      </c>
      <c r="C553" s="26" t="s">
        <v>26</v>
      </c>
      <c r="D553" s="24" t="s">
        <v>343</v>
      </c>
      <c r="E553" s="27">
        <v>0.7</v>
      </c>
    </row>
    <row r="554" spans="1:5" x14ac:dyDescent="0.35">
      <c r="A554" s="24">
        <v>2021</v>
      </c>
      <c r="B554" s="25">
        <v>3102852</v>
      </c>
      <c r="C554" s="26" t="s">
        <v>8</v>
      </c>
      <c r="D554" s="24" t="s">
        <v>341</v>
      </c>
      <c r="E554" s="27">
        <v>0.4</v>
      </c>
    </row>
    <row r="555" spans="1:5" x14ac:dyDescent="0.35">
      <c r="A555" s="24">
        <v>2021</v>
      </c>
      <c r="B555" s="25">
        <v>3102852</v>
      </c>
      <c r="C555" s="26" t="s">
        <v>8</v>
      </c>
      <c r="D555" s="24" t="s">
        <v>342</v>
      </c>
      <c r="E555" s="27">
        <v>0.2</v>
      </c>
    </row>
    <row r="556" spans="1:5" x14ac:dyDescent="0.35">
      <c r="A556" s="24">
        <v>2021</v>
      </c>
      <c r="B556" s="25">
        <v>3102852</v>
      </c>
      <c r="C556" s="26" t="s">
        <v>8</v>
      </c>
      <c r="D556" s="24" t="s">
        <v>343</v>
      </c>
      <c r="E556" s="27">
        <v>2.8</v>
      </c>
    </row>
    <row r="557" spans="1:5" x14ac:dyDescent="0.35">
      <c r="A557" s="24">
        <v>2021</v>
      </c>
      <c r="B557" s="25">
        <v>3103405</v>
      </c>
      <c r="C557" s="26" t="s">
        <v>9</v>
      </c>
      <c r="D557" s="24" t="s">
        <v>341</v>
      </c>
      <c r="E557" s="27">
        <v>2.1</v>
      </c>
    </row>
    <row r="558" spans="1:5" x14ac:dyDescent="0.35">
      <c r="A558" s="24">
        <v>2021</v>
      </c>
      <c r="B558" s="25">
        <v>3103405</v>
      </c>
      <c r="C558" s="26" t="s">
        <v>9</v>
      </c>
      <c r="D558" s="24" t="s">
        <v>342</v>
      </c>
      <c r="E558" s="27">
        <v>2.5</v>
      </c>
    </row>
    <row r="559" spans="1:5" x14ac:dyDescent="0.35">
      <c r="A559" s="24">
        <v>2021</v>
      </c>
      <c r="B559" s="25">
        <v>3103405</v>
      </c>
      <c r="C559" s="26" t="s">
        <v>9</v>
      </c>
      <c r="D559" s="24" t="s">
        <v>343</v>
      </c>
      <c r="E559" s="27">
        <v>1.6</v>
      </c>
    </row>
    <row r="560" spans="1:5" x14ac:dyDescent="0.35">
      <c r="A560" s="24">
        <v>2021</v>
      </c>
      <c r="B560" s="25">
        <v>3104452</v>
      </c>
      <c r="C560" s="26" t="s">
        <v>10</v>
      </c>
      <c r="D560" s="24" t="s">
        <v>341</v>
      </c>
      <c r="E560" s="27">
        <v>1.8</v>
      </c>
    </row>
    <row r="561" spans="1:5" x14ac:dyDescent="0.35">
      <c r="A561" s="24">
        <v>2021</v>
      </c>
      <c r="B561" s="25">
        <v>3104452</v>
      </c>
      <c r="C561" s="26" t="s">
        <v>10</v>
      </c>
      <c r="D561" s="24" t="s">
        <v>342</v>
      </c>
      <c r="E561" s="27">
        <v>2.1</v>
      </c>
    </row>
    <row r="562" spans="1:5" x14ac:dyDescent="0.35">
      <c r="A562" s="24">
        <v>2021</v>
      </c>
      <c r="B562" s="25">
        <v>3104452</v>
      </c>
      <c r="C562" s="26" t="s">
        <v>10</v>
      </c>
      <c r="D562" s="24" t="s">
        <v>343</v>
      </c>
      <c r="E562" s="27">
        <v>0</v>
      </c>
    </row>
    <row r="563" spans="1:5" x14ac:dyDescent="0.35">
      <c r="A563" s="24">
        <v>2021</v>
      </c>
      <c r="B563" s="25">
        <v>3104502</v>
      </c>
      <c r="C563" s="26" t="s">
        <v>11</v>
      </c>
      <c r="D563" s="24" t="s">
        <v>341</v>
      </c>
      <c r="E563" s="27">
        <v>2.6</v>
      </c>
    </row>
    <row r="564" spans="1:5" x14ac:dyDescent="0.35">
      <c r="A564" s="24">
        <v>2021</v>
      </c>
      <c r="B564" s="25">
        <v>3104502</v>
      </c>
      <c r="C564" s="26" t="s">
        <v>11</v>
      </c>
      <c r="D564" s="24" t="s">
        <v>342</v>
      </c>
      <c r="E564" s="27">
        <v>2.2000000000000002</v>
      </c>
    </row>
    <row r="565" spans="1:5" x14ac:dyDescent="0.35">
      <c r="A565" s="24">
        <v>2021</v>
      </c>
      <c r="B565" s="25">
        <v>3104502</v>
      </c>
      <c r="C565" s="26" t="s">
        <v>11</v>
      </c>
      <c r="D565" s="24" t="s">
        <v>343</v>
      </c>
      <c r="E565" s="27">
        <v>3.3</v>
      </c>
    </row>
    <row r="566" spans="1:5" x14ac:dyDescent="0.35">
      <c r="A566" s="24">
        <v>2021</v>
      </c>
      <c r="B566" s="25">
        <v>3104700</v>
      </c>
      <c r="C566" s="26" t="s">
        <v>12</v>
      </c>
      <c r="D566" s="24" t="s">
        <v>341</v>
      </c>
      <c r="E566" s="27">
        <v>2</v>
      </c>
    </row>
    <row r="567" spans="1:5" x14ac:dyDescent="0.35">
      <c r="A567" s="24">
        <v>2021</v>
      </c>
      <c r="B567" s="25">
        <v>3104700</v>
      </c>
      <c r="C567" s="26" t="s">
        <v>12</v>
      </c>
      <c r="D567" s="24" t="s">
        <v>342</v>
      </c>
      <c r="E567" s="27">
        <v>2.9</v>
      </c>
    </row>
    <row r="568" spans="1:5" x14ac:dyDescent="0.35">
      <c r="A568" s="24">
        <v>2021</v>
      </c>
      <c r="B568" s="25">
        <v>3104700</v>
      </c>
      <c r="C568" s="26" t="s">
        <v>12</v>
      </c>
      <c r="D568" s="24" t="s">
        <v>343</v>
      </c>
      <c r="E568" s="27">
        <v>1.4</v>
      </c>
    </row>
    <row r="569" spans="1:5" x14ac:dyDescent="0.35">
      <c r="A569" s="24">
        <v>2021</v>
      </c>
      <c r="B569" s="25">
        <v>3105202</v>
      </c>
      <c r="C569" s="26" t="s">
        <v>14</v>
      </c>
      <c r="D569" s="24" t="s">
        <v>341</v>
      </c>
      <c r="E569" s="27">
        <v>3.7</v>
      </c>
    </row>
    <row r="570" spans="1:5" x14ac:dyDescent="0.35">
      <c r="A570" s="24">
        <v>2021</v>
      </c>
      <c r="B570" s="25">
        <v>3105202</v>
      </c>
      <c r="C570" s="26" t="s">
        <v>14</v>
      </c>
      <c r="D570" s="24" t="s">
        <v>342</v>
      </c>
      <c r="E570" s="27">
        <v>3.6</v>
      </c>
    </row>
    <row r="571" spans="1:5" x14ac:dyDescent="0.35">
      <c r="A571" s="24">
        <v>2021</v>
      </c>
      <c r="B571" s="25">
        <v>3105202</v>
      </c>
      <c r="C571" s="26" t="s">
        <v>14</v>
      </c>
      <c r="D571" s="24" t="s">
        <v>343</v>
      </c>
      <c r="E571" s="27">
        <v>4.2</v>
      </c>
    </row>
    <row r="572" spans="1:5" x14ac:dyDescent="0.35">
      <c r="A572" s="24">
        <v>2021</v>
      </c>
      <c r="B572" s="25">
        <v>3106655</v>
      </c>
      <c r="C572" s="26" t="s">
        <v>16</v>
      </c>
      <c r="D572" s="24" t="s">
        <v>341</v>
      </c>
      <c r="E572" s="27">
        <v>2</v>
      </c>
    </row>
    <row r="573" spans="1:5" x14ac:dyDescent="0.35">
      <c r="A573" s="24">
        <v>2021</v>
      </c>
      <c r="B573" s="25">
        <v>3106655</v>
      </c>
      <c r="C573" s="26" t="s">
        <v>16</v>
      </c>
      <c r="D573" s="24" t="s">
        <v>342</v>
      </c>
      <c r="E573" s="27">
        <v>2.2999999999999998</v>
      </c>
    </row>
    <row r="574" spans="1:5" x14ac:dyDescent="0.35">
      <c r="A574" s="24">
        <v>2021</v>
      </c>
      <c r="B574" s="25">
        <v>3106655</v>
      </c>
      <c r="C574" s="26" t="s">
        <v>16</v>
      </c>
      <c r="D574" s="24" t="s">
        <v>343</v>
      </c>
      <c r="E574" s="27">
        <v>0</v>
      </c>
    </row>
    <row r="575" spans="1:5" x14ac:dyDescent="0.35">
      <c r="A575" s="24">
        <v>2021</v>
      </c>
      <c r="B575" s="25">
        <v>3107307</v>
      </c>
      <c r="C575" s="26" t="s">
        <v>18</v>
      </c>
      <c r="D575" s="24" t="s">
        <v>341</v>
      </c>
      <c r="E575" s="27">
        <v>1.8</v>
      </c>
    </row>
    <row r="576" spans="1:5" x14ac:dyDescent="0.35">
      <c r="A576" s="24">
        <v>2021</v>
      </c>
      <c r="B576" s="25">
        <v>3107307</v>
      </c>
      <c r="C576" s="26" t="s">
        <v>18</v>
      </c>
      <c r="D576" s="24" t="s">
        <v>342</v>
      </c>
      <c r="E576" s="27">
        <v>1.6</v>
      </c>
    </row>
    <row r="577" spans="1:5" x14ac:dyDescent="0.35">
      <c r="A577" s="24">
        <v>2021</v>
      </c>
      <c r="B577" s="25">
        <v>3107307</v>
      </c>
      <c r="C577" s="26" t="s">
        <v>18</v>
      </c>
      <c r="D577" s="24" t="s">
        <v>343</v>
      </c>
      <c r="E577" s="27">
        <v>2.1</v>
      </c>
    </row>
    <row r="578" spans="1:5" x14ac:dyDescent="0.35">
      <c r="A578" s="24">
        <v>2021</v>
      </c>
      <c r="B578" s="25">
        <v>3108206</v>
      </c>
      <c r="C578" s="26" t="s">
        <v>19</v>
      </c>
      <c r="D578" s="24" t="s">
        <v>341</v>
      </c>
      <c r="E578" s="27">
        <v>1.9</v>
      </c>
    </row>
    <row r="579" spans="1:5" x14ac:dyDescent="0.35">
      <c r="A579" s="24">
        <v>2021</v>
      </c>
      <c r="B579" s="25">
        <v>3108206</v>
      </c>
      <c r="C579" s="26" t="s">
        <v>19</v>
      </c>
      <c r="D579" s="24" t="s">
        <v>342</v>
      </c>
      <c r="E579" s="27">
        <v>1.7</v>
      </c>
    </row>
    <row r="580" spans="1:5" x14ac:dyDescent="0.35">
      <c r="A580" s="24">
        <v>2021</v>
      </c>
      <c r="B580" s="25">
        <v>3108206</v>
      </c>
      <c r="C580" s="26" t="s">
        <v>19</v>
      </c>
      <c r="D580" s="24" t="s">
        <v>343</v>
      </c>
      <c r="E580" s="27">
        <v>3.6</v>
      </c>
    </row>
    <row r="581" spans="1:5" x14ac:dyDescent="0.35">
      <c r="A581" s="24">
        <v>2021</v>
      </c>
      <c r="B581" s="25">
        <v>3108602</v>
      </c>
      <c r="C581" s="26" t="s">
        <v>22</v>
      </c>
      <c r="D581" s="24" t="s">
        <v>341</v>
      </c>
      <c r="E581" s="27">
        <v>0</v>
      </c>
    </row>
    <row r="582" spans="1:5" x14ac:dyDescent="0.35">
      <c r="A582" s="24">
        <v>2021</v>
      </c>
      <c r="B582" s="25">
        <v>3108602</v>
      </c>
      <c r="C582" s="26" t="s">
        <v>22</v>
      </c>
      <c r="D582" s="24" t="s">
        <v>342</v>
      </c>
      <c r="E582" s="27" t="s">
        <v>344</v>
      </c>
    </row>
    <row r="583" spans="1:5" x14ac:dyDescent="0.35">
      <c r="A583" s="24">
        <v>2021</v>
      </c>
      <c r="B583" s="25">
        <v>3108602</v>
      </c>
      <c r="C583" s="26" t="s">
        <v>22</v>
      </c>
      <c r="D583" s="24" t="s">
        <v>343</v>
      </c>
      <c r="E583" s="27">
        <v>0</v>
      </c>
    </row>
    <row r="584" spans="1:5" x14ac:dyDescent="0.35">
      <c r="A584" s="24">
        <v>2021</v>
      </c>
      <c r="B584" s="25">
        <v>3109204</v>
      </c>
      <c r="C584" s="26" t="s">
        <v>24</v>
      </c>
      <c r="D584" s="24" t="s">
        <v>341</v>
      </c>
      <c r="E584" s="27">
        <v>2.7</v>
      </c>
    </row>
    <row r="585" spans="1:5" x14ac:dyDescent="0.35">
      <c r="A585" s="24">
        <v>2021</v>
      </c>
      <c r="B585" s="25">
        <v>3109204</v>
      </c>
      <c r="C585" s="26" t="s">
        <v>24</v>
      </c>
      <c r="D585" s="24" t="s">
        <v>342</v>
      </c>
      <c r="E585" s="27">
        <v>2.5</v>
      </c>
    </row>
    <row r="586" spans="1:5" x14ac:dyDescent="0.35">
      <c r="A586" s="24">
        <v>2021</v>
      </c>
      <c r="B586" s="25">
        <v>3109204</v>
      </c>
      <c r="C586" s="26" t="s">
        <v>24</v>
      </c>
      <c r="D586" s="24" t="s">
        <v>343</v>
      </c>
      <c r="E586" s="27">
        <v>5</v>
      </c>
    </row>
    <row r="587" spans="1:5" x14ac:dyDescent="0.35">
      <c r="A587" s="24">
        <v>2021</v>
      </c>
      <c r="B587" s="25">
        <v>3109402</v>
      </c>
      <c r="C587" s="26" t="s">
        <v>25</v>
      </c>
      <c r="D587" s="24" t="s">
        <v>341</v>
      </c>
      <c r="E587" s="27">
        <v>1.8</v>
      </c>
    </row>
    <row r="588" spans="1:5" x14ac:dyDescent="0.35">
      <c r="A588" s="24">
        <v>2021</v>
      </c>
      <c r="B588" s="25">
        <v>3109402</v>
      </c>
      <c r="C588" s="26" t="s">
        <v>25</v>
      </c>
      <c r="D588" s="24" t="s">
        <v>342</v>
      </c>
      <c r="E588" s="27">
        <v>1.9</v>
      </c>
    </row>
    <row r="589" spans="1:5" x14ac:dyDescent="0.35">
      <c r="A589" s="24">
        <v>2021</v>
      </c>
      <c r="B589" s="25">
        <v>3109402</v>
      </c>
      <c r="C589" s="26" t="s">
        <v>25</v>
      </c>
      <c r="D589" s="24" t="s">
        <v>343</v>
      </c>
      <c r="E589" s="27">
        <v>0.9</v>
      </c>
    </row>
    <row r="590" spans="1:5" x14ac:dyDescent="0.35">
      <c r="A590" s="24">
        <v>2021</v>
      </c>
      <c r="B590" s="25">
        <v>3110806</v>
      </c>
      <c r="C590" s="26" t="s">
        <v>27</v>
      </c>
      <c r="D590" s="24" t="s">
        <v>341</v>
      </c>
      <c r="E590" s="27">
        <v>8.3000000000000007</v>
      </c>
    </row>
    <row r="591" spans="1:5" x14ac:dyDescent="0.35">
      <c r="A591" s="24">
        <v>2021</v>
      </c>
      <c r="B591" s="25">
        <v>3110806</v>
      </c>
      <c r="C591" s="26" t="s">
        <v>27</v>
      </c>
      <c r="D591" s="24" t="s">
        <v>342</v>
      </c>
      <c r="E591" s="27">
        <v>8.3000000000000007</v>
      </c>
    </row>
    <row r="592" spans="1:5" x14ac:dyDescent="0.35">
      <c r="A592" s="24">
        <v>2021</v>
      </c>
      <c r="B592" s="25">
        <v>3111150</v>
      </c>
      <c r="C592" s="26" t="s">
        <v>28</v>
      </c>
      <c r="D592" s="24" t="s">
        <v>341</v>
      </c>
      <c r="E592" s="27">
        <v>0.8</v>
      </c>
    </row>
    <row r="593" spans="1:5" x14ac:dyDescent="0.35">
      <c r="A593" s="24">
        <v>2021</v>
      </c>
      <c r="B593" s="25">
        <v>3111150</v>
      </c>
      <c r="C593" s="26" t="s">
        <v>28</v>
      </c>
      <c r="D593" s="24" t="s">
        <v>342</v>
      </c>
      <c r="E593" s="27">
        <v>0</v>
      </c>
    </row>
    <row r="594" spans="1:5" x14ac:dyDescent="0.35">
      <c r="A594" s="24">
        <v>2021</v>
      </c>
      <c r="B594" s="25">
        <v>3111150</v>
      </c>
      <c r="C594" s="26" t="s">
        <v>28</v>
      </c>
      <c r="D594" s="24" t="s">
        <v>343</v>
      </c>
      <c r="E594" s="27">
        <v>2.1</v>
      </c>
    </row>
    <row r="595" spans="1:5" x14ac:dyDescent="0.35">
      <c r="A595" s="24">
        <v>2021</v>
      </c>
      <c r="B595" s="25">
        <v>3112059</v>
      </c>
      <c r="C595" s="26" t="s">
        <v>29</v>
      </c>
      <c r="D595" s="24" t="s">
        <v>341</v>
      </c>
      <c r="E595" s="27">
        <v>4.3</v>
      </c>
    </row>
    <row r="596" spans="1:5" x14ac:dyDescent="0.35">
      <c r="A596" s="24">
        <v>2021</v>
      </c>
      <c r="B596" s="25">
        <v>3112059</v>
      </c>
      <c r="C596" s="26" t="s">
        <v>29</v>
      </c>
      <c r="D596" s="24" t="s">
        <v>342</v>
      </c>
      <c r="E596" s="27">
        <v>3.9</v>
      </c>
    </row>
    <row r="597" spans="1:5" x14ac:dyDescent="0.35">
      <c r="A597" s="24">
        <v>2021</v>
      </c>
      <c r="B597" s="25">
        <v>3112059</v>
      </c>
      <c r="C597" s="26" t="s">
        <v>29</v>
      </c>
      <c r="D597" s="24" t="s">
        <v>343</v>
      </c>
      <c r="E597" s="27">
        <v>6</v>
      </c>
    </row>
    <row r="598" spans="1:5" x14ac:dyDescent="0.35">
      <c r="A598" s="24">
        <v>2021</v>
      </c>
      <c r="B598" s="25">
        <v>3112307</v>
      </c>
      <c r="C598" s="26" t="s">
        <v>30</v>
      </c>
      <c r="D598" s="24" t="s">
        <v>341</v>
      </c>
      <c r="E598" s="27">
        <v>0.5</v>
      </c>
    </row>
    <row r="599" spans="1:5" x14ac:dyDescent="0.35">
      <c r="A599" s="24">
        <v>2021</v>
      </c>
      <c r="B599" s="25">
        <v>3112307</v>
      </c>
      <c r="C599" s="26" t="s">
        <v>30</v>
      </c>
      <c r="D599" s="24" t="s">
        <v>342</v>
      </c>
      <c r="E599" s="27">
        <v>0.5</v>
      </c>
    </row>
    <row r="600" spans="1:5" x14ac:dyDescent="0.35">
      <c r="A600" s="24">
        <v>2021</v>
      </c>
      <c r="B600" s="25">
        <v>3112307</v>
      </c>
      <c r="C600" s="26" t="s">
        <v>30</v>
      </c>
      <c r="D600" s="24" t="s">
        <v>343</v>
      </c>
      <c r="E600" s="27">
        <v>0.5</v>
      </c>
    </row>
    <row r="601" spans="1:5" x14ac:dyDescent="0.35">
      <c r="A601" s="24">
        <v>2021</v>
      </c>
      <c r="B601" s="25">
        <v>3112703</v>
      </c>
      <c r="C601" s="26" t="s">
        <v>32</v>
      </c>
      <c r="D601" s="24" t="s">
        <v>341</v>
      </c>
      <c r="E601" s="27">
        <v>1.6</v>
      </c>
    </row>
    <row r="602" spans="1:5" x14ac:dyDescent="0.35">
      <c r="A602" s="24">
        <v>2021</v>
      </c>
      <c r="B602" s="25">
        <v>3112703</v>
      </c>
      <c r="C602" s="26" t="s">
        <v>32</v>
      </c>
      <c r="D602" s="24" t="s">
        <v>342</v>
      </c>
      <c r="E602" s="27">
        <v>1.9</v>
      </c>
    </row>
    <row r="603" spans="1:5" x14ac:dyDescent="0.35">
      <c r="A603" s="24">
        <v>2021</v>
      </c>
      <c r="B603" s="25">
        <v>3112703</v>
      </c>
      <c r="C603" s="26" t="s">
        <v>32</v>
      </c>
      <c r="D603" s="24" t="s">
        <v>343</v>
      </c>
      <c r="E603" s="27">
        <v>0</v>
      </c>
    </row>
    <row r="604" spans="1:5" x14ac:dyDescent="0.35">
      <c r="A604" s="24">
        <v>2021</v>
      </c>
      <c r="B604" s="25">
        <v>3113008</v>
      </c>
      <c r="C604" s="26" t="s">
        <v>33</v>
      </c>
      <c r="D604" s="24" t="s">
        <v>341</v>
      </c>
      <c r="E604" s="27">
        <v>6.4</v>
      </c>
    </row>
    <row r="605" spans="1:5" x14ac:dyDescent="0.35">
      <c r="A605" s="24">
        <v>2021</v>
      </c>
      <c r="B605" s="25">
        <v>3113008</v>
      </c>
      <c r="C605" s="26" t="s">
        <v>33</v>
      </c>
      <c r="D605" s="24" t="s">
        <v>342</v>
      </c>
      <c r="E605" s="27">
        <v>3.1</v>
      </c>
    </row>
    <row r="606" spans="1:5" x14ac:dyDescent="0.35">
      <c r="A606" s="24">
        <v>2021</v>
      </c>
      <c r="B606" s="25">
        <v>3113008</v>
      </c>
      <c r="C606" s="26" t="s">
        <v>33</v>
      </c>
      <c r="D606" s="24" t="s">
        <v>343</v>
      </c>
      <c r="E606" s="27">
        <v>6.7</v>
      </c>
    </row>
    <row r="607" spans="1:5" x14ac:dyDescent="0.35">
      <c r="A607" s="24">
        <v>2021</v>
      </c>
      <c r="B607" s="25">
        <v>3113503</v>
      </c>
      <c r="C607" s="26" t="s">
        <v>34</v>
      </c>
      <c r="D607" s="24" t="s">
        <v>341</v>
      </c>
      <c r="E607" s="27">
        <v>0.4</v>
      </c>
    </row>
    <row r="608" spans="1:5" x14ac:dyDescent="0.35">
      <c r="A608" s="24">
        <v>2021</v>
      </c>
      <c r="B608" s="25">
        <v>3113503</v>
      </c>
      <c r="C608" s="26" t="s">
        <v>34</v>
      </c>
      <c r="D608" s="24" t="s">
        <v>342</v>
      </c>
      <c r="E608" s="27">
        <v>0.4</v>
      </c>
    </row>
    <row r="609" spans="1:5" x14ac:dyDescent="0.35">
      <c r="A609" s="24">
        <v>2021</v>
      </c>
      <c r="B609" s="25">
        <v>3113503</v>
      </c>
      <c r="C609" s="26" t="s">
        <v>34</v>
      </c>
      <c r="D609" s="24" t="s">
        <v>343</v>
      </c>
      <c r="E609" s="27">
        <v>0</v>
      </c>
    </row>
    <row r="610" spans="1:5" x14ac:dyDescent="0.35">
      <c r="A610" s="24">
        <v>2021</v>
      </c>
      <c r="B610" s="25">
        <v>3113701</v>
      </c>
      <c r="C610" s="26" t="s">
        <v>35</v>
      </c>
      <c r="D610" s="24" t="s">
        <v>341</v>
      </c>
      <c r="E610" s="27">
        <v>7.1</v>
      </c>
    </row>
    <row r="611" spans="1:5" x14ac:dyDescent="0.35">
      <c r="A611" s="24">
        <v>2021</v>
      </c>
      <c r="B611" s="25">
        <v>3113701</v>
      </c>
      <c r="C611" s="26" t="s">
        <v>35</v>
      </c>
      <c r="D611" s="24" t="s">
        <v>342</v>
      </c>
      <c r="E611" s="27">
        <v>7.6</v>
      </c>
    </row>
    <row r="612" spans="1:5" x14ac:dyDescent="0.35">
      <c r="A612" s="24">
        <v>2021</v>
      </c>
      <c r="B612" s="25">
        <v>3113701</v>
      </c>
      <c r="C612" s="26" t="s">
        <v>35</v>
      </c>
      <c r="D612" s="24" t="s">
        <v>343</v>
      </c>
      <c r="E612" s="27">
        <v>5.4</v>
      </c>
    </row>
    <row r="613" spans="1:5" x14ac:dyDescent="0.35">
      <c r="A613" s="24">
        <v>2021</v>
      </c>
      <c r="B613" s="25">
        <v>3113800</v>
      </c>
      <c r="C613" s="26" t="s">
        <v>36</v>
      </c>
      <c r="D613" s="24" t="s">
        <v>341</v>
      </c>
      <c r="E613" s="27">
        <v>0</v>
      </c>
    </row>
    <row r="614" spans="1:5" x14ac:dyDescent="0.35">
      <c r="A614" s="24">
        <v>2021</v>
      </c>
      <c r="B614" s="25">
        <v>3113800</v>
      </c>
      <c r="C614" s="26" t="s">
        <v>36</v>
      </c>
      <c r="D614" s="24" t="s">
        <v>342</v>
      </c>
      <c r="E614" s="27">
        <v>0</v>
      </c>
    </row>
    <row r="615" spans="1:5" x14ac:dyDescent="0.35">
      <c r="A615" s="24">
        <v>2021</v>
      </c>
      <c r="B615" s="25">
        <v>3115458</v>
      </c>
      <c r="C615" s="26" t="s">
        <v>37</v>
      </c>
      <c r="D615" s="24" t="s">
        <v>341</v>
      </c>
      <c r="E615" s="27">
        <v>2.6</v>
      </c>
    </row>
    <row r="616" spans="1:5" x14ac:dyDescent="0.35">
      <c r="A616" s="24">
        <v>2021</v>
      </c>
      <c r="B616" s="25">
        <v>3115458</v>
      </c>
      <c r="C616" s="26" t="s">
        <v>37</v>
      </c>
      <c r="D616" s="24" t="s">
        <v>342</v>
      </c>
      <c r="E616" s="27">
        <v>3.4</v>
      </c>
    </row>
    <row r="617" spans="1:5" x14ac:dyDescent="0.35">
      <c r="A617" s="24">
        <v>2021</v>
      </c>
      <c r="B617" s="25">
        <v>3115458</v>
      </c>
      <c r="C617" s="26" t="s">
        <v>37</v>
      </c>
      <c r="D617" s="24" t="s">
        <v>343</v>
      </c>
      <c r="E617" s="27">
        <v>1.9</v>
      </c>
    </row>
    <row r="618" spans="1:5" x14ac:dyDescent="0.35">
      <c r="A618" s="24">
        <v>2021</v>
      </c>
      <c r="B618" s="25">
        <v>3115474</v>
      </c>
      <c r="C618" s="26" t="s">
        <v>38</v>
      </c>
      <c r="D618" s="24" t="s">
        <v>341</v>
      </c>
      <c r="E618" s="27">
        <v>0.4</v>
      </c>
    </row>
    <row r="619" spans="1:5" x14ac:dyDescent="0.35">
      <c r="A619" s="24">
        <v>2021</v>
      </c>
      <c r="B619" s="25">
        <v>3115474</v>
      </c>
      <c r="C619" s="26" t="s">
        <v>38</v>
      </c>
      <c r="D619" s="24" t="s">
        <v>342</v>
      </c>
      <c r="E619" s="27">
        <v>0.6</v>
      </c>
    </row>
    <row r="620" spans="1:5" x14ac:dyDescent="0.35">
      <c r="A620" s="24">
        <v>2021</v>
      </c>
      <c r="B620" s="25">
        <v>3115474</v>
      </c>
      <c r="C620" s="26" t="s">
        <v>38</v>
      </c>
      <c r="D620" s="24" t="s">
        <v>343</v>
      </c>
      <c r="E620" s="27">
        <v>0</v>
      </c>
    </row>
    <row r="621" spans="1:5" x14ac:dyDescent="0.35">
      <c r="A621" s="24">
        <v>2021</v>
      </c>
      <c r="B621" s="25">
        <v>3116100</v>
      </c>
      <c r="C621" s="26" t="s">
        <v>40</v>
      </c>
      <c r="D621" s="24" t="s">
        <v>341</v>
      </c>
      <c r="E621" s="27">
        <v>2.8</v>
      </c>
    </row>
    <row r="622" spans="1:5" x14ac:dyDescent="0.35">
      <c r="A622" s="24">
        <v>2021</v>
      </c>
      <c r="B622" s="25">
        <v>3116100</v>
      </c>
      <c r="C622" s="26" t="s">
        <v>40</v>
      </c>
      <c r="D622" s="24" t="s">
        <v>342</v>
      </c>
      <c r="E622" s="27">
        <v>0.6</v>
      </c>
    </row>
    <row r="623" spans="1:5" x14ac:dyDescent="0.35">
      <c r="A623" s="24">
        <v>2021</v>
      </c>
      <c r="B623" s="25">
        <v>3116100</v>
      </c>
      <c r="C623" s="26" t="s">
        <v>40</v>
      </c>
      <c r="D623" s="24" t="s">
        <v>343</v>
      </c>
      <c r="E623" s="27">
        <v>4.4000000000000004</v>
      </c>
    </row>
    <row r="624" spans="1:5" x14ac:dyDescent="0.35">
      <c r="A624" s="24">
        <v>2021</v>
      </c>
      <c r="B624" s="25">
        <v>3116159</v>
      </c>
      <c r="C624" s="26" t="s">
        <v>41</v>
      </c>
      <c r="D624" s="24" t="s">
        <v>341</v>
      </c>
      <c r="E624" s="27">
        <v>1.9</v>
      </c>
    </row>
    <row r="625" spans="1:5" x14ac:dyDescent="0.35">
      <c r="A625" s="24">
        <v>2021</v>
      </c>
      <c r="B625" s="25">
        <v>3116159</v>
      </c>
      <c r="C625" s="26" t="s">
        <v>41</v>
      </c>
      <c r="D625" s="24" t="s">
        <v>342</v>
      </c>
      <c r="E625" s="27">
        <v>1.9</v>
      </c>
    </row>
    <row r="626" spans="1:5" x14ac:dyDescent="0.35">
      <c r="A626" s="24">
        <v>2021</v>
      </c>
      <c r="B626" s="25">
        <v>3116159</v>
      </c>
      <c r="C626" s="26" t="s">
        <v>41</v>
      </c>
      <c r="D626" s="24" t="s">
        <v>343</v>
      </c>
      <c r="E626" s="27">
        <v>1.9</v>
      </c>
    </row>
    <row r="627" spans="1:5" x14ac:dyDescent="0.35">
      <c r="A627" s="24">
        <v>2021</v>
      </c>
      <c r="B627" s="25">
        <v>3116506</v>
      </c>
      <c r="C627" s="26" t="s">
        <v>42</v>
      </c>
      <c r="D627" s="24" t="s">
        <v>341</v>
      </c>
      <c r="E627" s="27">
        <v>0.6</v>
      </c>
    </row>
    <row r="628" spans="1:5" x14ac:dyDescent="0.35">
      <c r="A628" s="24">
        <v>2021</v>
      </c>
      <c r="B628" s="25">
        <v>3116506</v>
      </c>
      <c r="C628" s="26" t="s">
        <v>42</v>
      </c>
      <c r="D628" s="24" t="s">
        <v>342</v>
      </c>
      <c r="E628" s="27">
        <v>0.6</v>
      </c>
    </row>
    <row r="629" spans="1:5" x14ac:dyDescent="0.35">
      <c r="A629" s="24">
        <v>2021</v>
      </c>
      <c r="B629" s="25">
        <v>3116506</v>
      </c>
      <c r="C629" s="26" t="s">
        <v>42</v>
      </c>
      <c r="D629" s="24" t="s">
        <v>343</v>
      </c>
      <c r="E629" s="27">
        <v>0</v>
      </c>
    </row>
    <row r="630" spans="1:5" x14ac:dyDescent="0.35">
      <c r="A630" s="24">
        <v>2021</v>
      </c>
      <c r="B630" s="25">
        <v>3116803</v>
      </c>
      <c r="C630" s="26" t="s">
        <v>43</v>
      </c>
      <c r="D630" s="24" t="s">
        <v>341</v>
      </c>
      <c r="E630" s="27">
        <v>0.6</v>
      </c>
    </row>
    <row r="631" spans="1:5" x14ac:dyDescent="0.35">
      <c r="A631" s="24">
        <v>2021</v>
      </c>
      <c r="B631" s="25">
        <v>3116803</v>
      </c>
      <c r="C631" s="26" t="s">
        <v>43</v>
      </c>
      <c r="D631" s="24" t="s">
        <v>342</v>
      </c>
      <c r="E631" s="27">
        <v>1.7</v>
      </c>
    </row>
    <row r="632" spans="1:5" x14ac:dyDescent="0.35">
      <c r="A632" s="24">
        <v>2021</v>
      </c>
      <c r="B632" s="25">
        <v>3116803</v>
      </c>
      <c r="C632" s="26" t="s">
        <v>43</v>
      </c>
      <c r="D632" s="24" t="s">
        <v>343</v>
      </c>
      <c r="E632" s="27">
        <v>0</v>
      </c>
    </row>
    <row r="633" spans="1:5" x14ac:dyDescent="0.35">
      <c r="A633" s="24">
        <v>2021</v>
      </c>
      <c r="B633" s="25">
        <v>3117009</v>
      </c>
      <c r="C633" s="26" t="s">
        <v>44</v>
      </c>
      <c r="D633" s="24" t="s">
        <v>341</v>
      </c>
      <c r="E633" s="27">
        <v>1.7</v>
      </c>
    </row>
    <row r="634" spans="1:5" x14ac:dyDescent="0.35">
      <c r="A634" s="24">
        <v>2021</v>
      </c>
      <c r="B634" s="25">
        <v>3117009</v>
      </c>
      <c r="C634" s="26" t="s">
        <v>44</v>
      </c>
      <c r="D634" s="24" t="s">
        <v>342</v>
      </c>
      <c r="E634" s="27">
        <v>0.5</v>
      </c>
    </row>
    <row r="635" spans="1:5" x14ac:dyDescent="0.35">
      <c r="A635" s="24">
        <v>2021</v>
      </c>
      <c r="B635" s="25">
        <v>3117009</v>
      </c>
      <c r="C635" s="26" t="s">
        <v>44</v>
      </c>
      <c r="D635" s="24" t="s">
        <v>343</v>
      </c>
      <c r="E635" s="27">
        <v>3.7</v>
      </c>
    </row>
    <row r="636" spans="1:5" x14ac:dyDescent="0.35">
      <c r="A636" s="24">
        <v>2021</v>
      </c>
      <c r="B636" s="25">
        <v>3118403</v>
      </c>
      <c r="C636" s="26" t="s">
        <v>47</v>
      </c>
      <c r="D636" s="24" t="s">
        <v>341</v>
      </c>
      <c r="E636" s="27">
        <v>4.0999999999999996</v>
      </c>
    </row>
    <row r="637" spans="1:5" x14ac:dyDescent="0.35">
      <c r="A637" s="24">
        <v>2021</v>
      </c>
      <c r="B637" s="25">
        <v>3118403</v>
      </c>
      <c r="C637" s="26" t="s">
        <v>47</v>
      </c>
      <c r="D637" s="24" t="s">
        <v>342</v>
      </c>
      <c r="E637" s="27">
        <v>4.3</v>
      </c>
    </row>
    <row r="638" spans="1:5" x14ac:dyDescent="0.35">
      <c r="A638" s="24">
        <v>2021</v>
      </c>
      <c r="B638" s="25">
        <v>3118403</v>
      </c>
      <c r="C638" s="26" t="s">
        <v>47</v>
      </c>
      <c r="D638" s="24" t="s">
        <v>343</v>
      </c>
      <c r="E638" s="27">
        <v>2.1</v>
      </c>
    </row>
    <row r="639" spans="1:5" x14ac:dyDescent="0.35">
      <c r="A639" s="24">
        <v>2021</v>
      </c>
      <c r="B639" s="25">
        <v>3119104</v>
      </c>
      <c r="C639" s="26" t="s">
        <v>49</v>
      </c>
      <c r="D639" s="24" t="s">
        <v>341</v>
      </c>
      <c r="E639" s="27">
        <v>4.5</v>
      </c>
    </row>
    <row r="640" spans="1:5" x14ac:dyDescent="0.35">
      <c r="A640" s="24">
        <v>2021</v>
      </c>
      <c r="B640" s="25">
        <v>3119104</v>
      </c>
      <c r="C640" s="26" t="s">
        <v>49</v>
      </c>
      <c r="D640" s="24" t="s">
        <v>342</v>
      </c>
      <c r="E640" s="27">
        <v>4.5</v>
      </c>
    </row>
    <row r="641" spans="1:5" x14ac:dyDescent="0.35">
      <c r="A641" s="24">
        <v>2021</v>
      </c>
      <c r="B641" s="25">
        <v>3119104</v>
      </c>
      <c r="C641" s="26" t="s">
        <v>49</v>
      </c>
      <c r="D641" s="24" t="s">
        <v>343</v>
      </c>
      <c r="E641" s="27">
        <v>0</v>
      </c>
    </row>
    <row r="642" spans="1:5" x14ac:dyDescent="0.35">
      <c r="A642" s="24">
        <v>2021</v>
      </c>
      <c r="B642" s="25">
        <v>3119203</v>
      </c>
      <c r="C642" s="26" t="s">
        <v>50</v>
      </c>
      <c r="D642" s="24" t="s">
        <v>341</v>
      </c>
      <c r="E642" s="27">
        <v>1.3</v>
      </c>
    </row>
    <row r="643" spans="1:5" x14ac:dyDescent="0.35">
      <c r="A643" s="24">
        <v>2021</v>
      </c>
      <c r="B643" s="25">
        <v>3119203</v>
      </c>
      <c r="C643" s="26" t="s">
        <v>50</v>
      </c>
      <c r="D643" s="24" t="s">
        <v>342</v>
      </c>
      <c r="E643" s="27">
        <v>1.6</v>
      </c>
    </row>
    <row r="644" spans="1:5" x14ac:dyDescent="0.35">
      <c r="A644" s="24">
        <v>2021</v>
      </c>
      <c r="B644" s="25">
        <v>3119203</v>
      </c>
      <c r="C644" s="26" t="s">
        <v>50</v>
      </c>
      <c r="D644" s="24" t="s">
        <v>343</v>
      </c>
      <c r="E644" s="27">
        <v>0.6</v>
      </c>
    </row>
    <row r="645" spans="1:5" x14ac:dyDescent="0.35">
      <c r="A645" s="24">
        <v>2021</v>
      </c>
      <c r="B645" s="25">
        <v>3119500</v>
      </c>
      <c r="C645" s="26" t="s">
        <v>51</v>
      </c>
      <c r="D645" s="24" t="s">
        <v>341</v>
      </c>
      <c r="E645" s="27">
        <v>1.3</v>
      </c>
    </row>
    <row r="646" spans="1:5" x14ac:dyDescent="0.35">
      <c r="A646" s="24">
        <v>2021</v>
      </c>
      <c r="B646" s="25">
        <v>3119500</v>
      </c>
      <c r="C646" s="26" t="s">
        <v>51</v>
      </c>
      <c r="D646" s="24" t="s">
        <v>342</v>
      </c>
      <c r="E646" s="27">
        <v>1.4</v>
      </c>
    </row>
    <row r="647" spans="1:5" x14ac:dyDescent="0.35">
      <c r="A647" s="24">
        <v>2021</v>
      </c>
      <c r="B647" s="25">
        <v>3119500</v>
      </c>
      <c r="C647" s="26" t="s">
        <v>51</v>
      </c>
      <c r="D647" s="24" t="s">
        <v>343</v>
      </c>
      <c r="E647" s="27">
        <v>0</v>
      </c>
    </row>
    <row r="648" spans="1:5" x14ac:dyDescent="0.35">
      <c r="A648" s="24">
        <v>2021</v>
      </c>
      <c r="B648" s="25">
        <v>3120151</v>
      </c>
      <c r="C648" s="26" t="s">
        <v>53</v>
      </c>
      <c r="D648" s="24" t="s">
        <v>341</v>
      </c>
      <c r="E648" s="27">
        <v>5.4</v>
      </c>
    </row>
    <row r="649" spans="1:5" x14ac:dyDescent="0.35">
      <c r="A649" s="24">
        <v>2021</v>
      </c>
      <c r="B649" s="25">
        <v>3120151</v>
      </c>
      <c r="C649" s="26" t="s">
        <v>53</v>
      </c>
      <c r="D649" s="24" t="s">
        <v>342</v>
      </c>
      <c r="E649" s="27">
        <v>5.4</v>
      </c>
    </row>
    <row r="650" spans="1:5" x14ac:dyDescent="0.35">
      <c r="A650" s="24">
        <v>2021</v>
      </c>
      <c r="B650" s="25">
        <v>3120870</v>
      </c>
      <c r="C650" s="26" t="s">
        <v>56</v>
      </c>
      <c r="D650" s="24" t="s">
        <v>341</v>
      </c>
      <c r="E650" s="27">
        <v>1.9</v>
      </c>
    </row>
    <row r="651" spans="1:5" x14ac:dyDescent="0.35">
      <c r="A651" s="24">
        <v>2021</v>
      </c>
      <c r="B651" s="25">
        <v>3120870</v>
      </c>
      <c r="C651" s="26" t="s">
        <v>56</v>
      </c>
      <c r="D651" s="24" t="s">
        <v>342</v>
      </c>
      <c r="E651" s="27">
        <v>1.9</v>
      </c>
    </row>
    <row r="652" spans="1:5" x14ac:dyDescent="0.35">
      <c r="A652" s="24">
        <v>2021</v>
      </c>
      <c r="B652" s="25">
        <v>3120870</v>
      </c>
      <c r="C652" s="26" t="s">
        <v>56</v>
      </c>
      <c r="D652" s="24" t="s">
        <v>343</v>
      </c>
      <c r="E652" s="27">
        <v>1.9</v>
      </c>
    </row>
    <row r="653" spans="1:5" x14ac:dyDescent="0.35">
      <c r="A653" s="24">
        <v>2021</v>
      </c>
      <c r="B653" s="25">
        <v>3120904</v>
      </c>
      <c r="C653" s="26" t="s">
        <v>57</v>
      </c>
      <c r="D653" s="24" t="s">
        <v>341</v>
      </c>
      <c r="E653" s="27">
        <v>4.9000000000000004</v>
      </c>
    </row>
    <row r="654" spans="1:5" x14ac:dyDescent="0.35">
      <c r="A654" s="24">
        <v>2021</v>
      </c>
      <c r="B654" s="25">
        <v>3120904</v>
      </c>
      <c r="C654" s="26" t="s">
        <v>57</v>
      </c>
      <c r="D654" s="24" t="s">
        <v>342</v>
      </c>
      <c r="E654" s="27">
        <v>4.0999999999999996</v>
      </c>
    </row>
    <row r="655" spans="1:5" x14ac:dyDescent="0.35">
      <c r="A655" s="24">
        <v>2021</v>
      </c>
      <c r="B655" s="25">
        <v>3120904</v>
      </c>
      <c r="C655" s="26" t="s">
        <v>57</v>
      </c>
      <c r="D655" s="24" t="s">
        <v>343</v>
      </c>
      <c r="E655" s="27">
        <v>12.6</v>
      </c>
    </row>
    <row r="656" spans="1:5" x14ac:dyDescent="0.35">
      <c r="A656" s="24">
        <v>2021</v>
      </c>
      <c r="B656" s="25">
        <v>3121001</v>
      </c>
      <c r="C656" s="26" t="s">
        <v>58</v>
      </c>
      <c r="D656" s="24" t="s">
        <v>341</v>
      </c>
      <c r="E656" s="27">
        <v>0.2</v>
      </c>
    </row>
    <row r="657" spans="1:5" x14ac:dyDescent="0.35">
      <c r="A657" s="24">
        <v>2021</v>
      </c>
      <c r="B657" s="25">
        <v>3121001</v>
      </c>
      <c r="C657" s="26" t="s">
        <v>58</v>
      </c>
      <c r="D657" s="24" t="s">
        <v>342</v>
      </c>
      <c r="E657" s="27">
        <v>0</v>
      </c>
    </row>
    <row r="658" spans="1:5" x14ac:dyDescent="0.35">
      <c r="A658" s="24">
        <v>2021</v>
      </c>
      <c r="B658" s="25">
        <v>3121001</v>
      </c>
      <c r="C658" s="26" t="s">
        <v>58</v>
      </c>
      <c r="D658" s="24" t="s">
        <v>343</v>
      </c>
      <c r="E658" s="27">
        <v>0.7</v>
      </c>
    </row>
    <row r="659" spans="1:5" x14ac:dyDescent="0.35">
      <c r="A659" s="24">
        <v>2021</v>
      </c>
      <c r="B659" s="25">
        <v>3121605</v>
      </c>
      <c r="C659" s="26" t="s">
        <v>59</v>
      </c>
      <c r="D659" s="24" t="s">
        <v>341</v>
      </c>
      <c r="E659" s="27">
        <v>1.8</v>
      </c>
    </row>
    <row r="660" spans="1:5" x14ac:dyDescent="0.35">
      <c r="A660" s="24">
        <v>2021</v>
      </c>
      <c r="B660" s="25">
        <v>3121605</v>
      </c>
      <c r="C660" s="26" t="s">
        <v>59</v>
      </c>
      <c r="D660" s="24" t="s">
        <v>342</v>
      </c>
      <c r="E660" s="27">
        <v>1.4</v>
      </c>
    </row>
    <row r="661" spans="1:5" x14ac:dyDescent="0.35">
      <c r="A661" s="24">
        <v>2021</v>
      </c>
      <c r="B661" s="25">
        <v>3121605</v>
      </c>
      <c r="C661" s="26" t="s">
        <v>59</v>
      </c>
      <c r="D661" s="24" t="s">
        <v>343</v>
      </c>
      <c r="E661" s="27">
        <v>2.6</v>
      </c>
    </row>
    <row r="662" spans="1:5" x14ac:dyDescent="0.35">
      <c r="A662" s="24">
        <v>2021</v>
      </c>
      <c r="B662" s="25">
        <v>3122108</v>
      </c>
      <c r="C662" s="26" t="s">
        <v>60</v>
      </c>
      <c r="D662" s="24" t="s">
        <v>341</v>
      </c>
      <c r="E662" s="27">
        <v>7.1</v>
      </c>
    </row>
    <row r="663" spans="1:5" x14ac:dyDescent="0.35">
      <c r="A663" s="24">
        <v>2021</v>
      </c>
      <c r="B663" s="25">
        <v>3122108</v>
      </c>
      <c r="C663" s="26" t="s">
        <v>60</v>
      </c>
      <c r="D663" s="24" t="s">
        <v>342</v>
      </c>
      <c r="E663" s="27">
        <v>7.1</v>
      </c>
    </row>
    <row r="664" spans="1:5" x14ac:dyDescent="0.35">
      <c r="A664" s="24">
        <v>2021</v>
      </c>
      <c r="B664" s="25">
        <v>3122207</v>
      </c>
      <c r="C664" s="26" t="s">
        <v>61</v>
      </c>
      <c r="D664" s="24" t="s">
        <v>341</v>
      </c>
      <c r="E664" s="27">
        <v>1.2</v>
      </c>
    </row>
    <row r="665" spans="1:5" x14ac:dyDescent="0.35">
      <c r="A665" s="24">
        <v>2021</v>
      </c>
      <c r="B665" s="25">
        <v>3122207</v>
      </c>
      <c r="C665" s="26" t="s">
        <v>61</v>
      </c>
      <c r="D665" s="24" t="s">
        <v>342</v>
      </c>
      <c r="E665" s="27">
        <v>1.1000000000000001</v>
      </c>
    </row>
    <row r="666" spans="1:5" x14ac:dyDescent="0.35">
      <c r="A666" s="24">
        <v>2021</v>
      </c>
      <c r="B666" s="25">
        <v>3122207</v>
      </c>
      <c r="C666" s="26" t="s">
        <v>61</v>
      </c>
      <c r="D666" s="24" t="s">
        <v>343</v>
      </c>
      <c r="E666" s="27">
        <v>1.4</v>
      </c>
    </row>
    <row r="667" spans="1:5" x14ac:dyDescent="0.35">
      <c r="A667" s="24">
        <v>2021</v>
      </c>
      <c r="B667" s="25">
        <v>3122454</v>
      </c>
      <c r="C667" s="26" t="s">
        <v>63</v>
      </c>
      <c r="D667" s="24" t="s">
        <v>341</v>
      </c>
      <c r="E667" s="27">
        <v>11</v>
      </c>
    </row>
    <row r="668" spans="1:5" x14ac:dyDescent="0.35">
      <c r="A668" s="24">
        <v>2021</v>
      </c>
      <c r="B668" s="25">
        <v>3122454</v>
      </c>
      <c r="C668" s="26" t="s">
        <v>63</v>
      </c>
      <c r="D668" s="24" t="s">
        <v>342</v>
      </c>
      <c r="E668" s="27">
        <v>11.1</v>
      </c>
    </row>
    <row r="669" spans="1:5" x14ac:dyDescent="0.35">
      <c r="A669" s="24">
        <v>2021</v>
      </c>
      <c r="B669" s="25">
        <v>3122454</v>
      </c>
      <c r="C669" s="26" t="s">
        <v>63</v>
      </c>
      <c r="D669" s="24" t="s">
        <v>343</v>
      </c>
      <c r="E669" s="27">
        <v>9.6999999999999993</v>
      </c>
    </row>
    <row r="670" spans="1:5" x14ac:dyDescent="0.35">
      <c r="A670" s="24">
        <v>2021</v>
      </c>
      <c r="B670" s="25">
        <v>3122470</v>
      </c>
      <c r="C670" s="26" t="s">
        <v>64</v>
      </c>
      <c r="D670" s="24" t="s">
        <v>341</v>
      </c>
      <c r="E670" s="27">
        <v>0</v>
      </c>
    </row>
    <row r="671" spans="1:5" x14ac:dyDescent="0.35">
      <c r="A671" s="24">
        <v>2021</v>
      </c>
      <c r="B671" s="25">
        <v>3122470</v>
      </c>
      <c r="C671" s="26" t="s">
        <v>64</v>
      </c>
      <c r="D671" s="24" t="s">
        <v>342</v>
      </c>
      <c r="E671" s="27">
        <v>0</v>
      </c>
    </row>
    <row r="672" spans="1:5" x14ac:dyDescent="0.35">
      <c r="A672" s="24">
        <v>2021</v>
      </c>
      <c r="B672" s="25">
        <v>3122470</v>
      </c>
      <c r="C672" s="26" t="s">
        <v>64</v>
      </c>
      <c r="D672" s="24" t="s">
        <v>343</v>
      </c>
      <c r="E672" s="27">
        <v>0</v>
      </c>
    </row>
    <row r="673" spans="1:5" x14ac:dyDescent="0.35">
      <c r="A673" s="24">
        <v>2021</v>
      </c>
      <c r="B673" s="25">
        <v>3123106</v>
      </c>
      <c r="C673" s="26" t="s">
        <v>65</v>
      </c>
      <c r="D673" s="24" t="s">
        <v>341</v>
      </c>
      <c r="E673" s="27">
        <v>4</v>
      </c>
    </row>
    <row r="674" spans="1:5" x14ac:dyDescent="0.35">
      <c r="A674" s="24">
        <v>2021</v>
      </c>
      <c r="B674" s="25">
        <v>3123106</v>
      </c>
      <c r="C674" s="26" t="s">
        <v>65</v>
      </c>
      <c r="D674" s="24" t="s">
        <v>342</v>
      </c>
      <c r="E674" s="27">
        <v>4.5999999999999996</v>
      </c>
    </row>
    <row r="675" spans="1:5" x14ac:dyDescent="0.35">
      <c r="A675" s="24">
        <v>2021</v>
      </c>
      <c r="B675" s="25">
        <v>3123106</v>
      </c>
      <c r="C675" s="26" t="s">
        <v>65</v>
      </c>
      <c r="D675" s="24" t="s">
        <v>343</v>
      </c>
      <c r="E675" s="27">
        <v>2.9</v>
      </c>
    </row>
    <row r="676" spans="1:5" x14ac:dyDescent="0.35">
      <c r="A676" s="24">
        <v>2021</v>
      </c>
      <c r="B676" s="25">
        <v>3123700</v>
      </c>
      <c r="C676" s="26" t="s">
        <v>66</v>
      </c>
      <c r="D676" s="24" t="s">
        <v>341</v>
      </c>
      <c r="E676" s="27">
        <v>1.7</v>
      </c>
    </row>
    <row r="677" spans="1:5" x14ac:dyDescent="0.35">
      <c r="A677" s="24">
        <v>2021</v>
      </c>
      <c r="B677" s="25">
        <v>3123700</v>
      </c>
      <c r="C677" s="26" t="s">
        <v>66</v>
      </c>
      <c r="D677" s="24" t="s">
        <v>342</v>
      </c>
      <c r="E677" s="27">
        <v>1.7</v>
      </c>
    </row>
    <row r="678" spans="1:5" x14ac:dyDescent="0.35">
      <c r="A678" s="24">
        <v>2021</v>
      </c>
      <c r="B678" s="25">
        <v>3123809</v>
      </c>
      <c r="C678" s="26" t="s">
        <v>67</v>
      </c>
      <c r="D678" s="24" t="s">
        <v>341</v>
      </c>
      <c r="E678" s="27">
        <v>1.4</v>
      </c>
    </row>
    <row r="679" spans="1:5" x14ac:dyDescent="0.35">
      <c r="A679" s="24">
        <v>2021</v>
      </c>
      <c r="B679" s="25">
        <v>3123809</v>
      </c>
      <c r="C679" s="26" t="s">
        <v>67</v>
      </c>
      <c r="D679" s="24" t="s">
        <v>342</v>
      </c>
      <c r="E679" s="27">
        <v>1.6</v>
      </c>
    </row>
    <row r="680" spans="1:5" x14ac:dyDescent="0.35">
      <c r="A680" s="24">
        <v>2021</v>
      </c>
      <c r="B680" s="25">
        <v>3123809</v>
      </c>
      <c r="C680" s="26" t="s">
        <v>67</v>
      </c>
      <c r="D680" s="24" t="s">
        <v>343</v>
      </c>
      <c r="E680" s="27">
        <v>0</v>
      </c>
    </row>
    <row r="681" spans="1:5" x14ac:dyDescent="0.35">
      <c r="A681" s="24">
        <v>2021</v>
      </c>
      <c r="B681" s="25">
        <v>3124302</v>
      </c>
      <c r="C681" s="26" t="s">
        <v>68</v>
      </c>
      <c r="D681" s="24" t="s">
        <v>341</v>
      </c>
      <c r="E681" s="27">
        <v>1.5</v>
      </c>
    </row>
    <row r="682" spans="1:5" x14ac:dyDescent="0.35">
      <c r="A682" s="24">
        <v>2021</v>
      </c>
      <c r="B682" s="25">
        <v>3124302</v>
      </c>
      <c r="C682" s="26" t="s">
        <v>68</v>
      </c>
      <c r="D682" s="24" t="s">
        <v>342</v>
      </c>
      <c r="E682" s="27">
        <v>0.7</v>
      </c>
    </row>
    <row r="683" spans="1:5" x14ac:dyDescent="0.35">
      <c r="A683" s="24">
        <v>2021</v>
      </c>
      <c r="B683" s="25">
        <v>3124302</v>
      </c>
      <c r="C683" s="26" t="s">
        <v>68</v>
      </c>
      <c r="D683" s="24" t="s">
        <v>343</v>
      </c>
      <c r="E683" s="27">
        <v>2.2000000000000002</v>
      </c>
    </row>
    <row r="684" spans="1:5" x14ac:dyDescent="0.35">
      <c r="A684" s="24">
        <v>2021</v>
      </c>
      <c r="B684" s="25">
        <v>3125408</v>
      </c>
      <c r="C684" s="26" t="s">
        <v>69</v>
      </c>
      <c r="D684" s="24" t="s">
        <v>341</v>
      </c>
      <c r="E684" s="27">
        <v>2.4</v>
      </c>
    </row>
    <row r="685" spans="1:5" x14ac:dyDescent="0.35">
      <c r="A685" s="24">
        <v>2021</v>
      </c>
      <c r="B685" s="25">
        <v>3125408</v>
      </c>
      <c r="C685" s="26" t="s">
        <v>69</v>
      </c>
      <c r="D685" s="24" t="s">
        <v>343</v>
      </c>
      <c r="E685" s="27">
        <v>2.4</v>
      </c>
    </row>
    <row r="686" spans="1:5" x14ac:dyDescent="0.35">
      <c r="A686" s="24">
        <v>2021</v>
      </c>
      <c r="B686" s="25">
        <v>3125507</v>
      </c>
      <c r="C686" s="26" t="s">
        <v>222</v>
      </c>
      <c r="D686" s="24" t="s">
        <v>341</v>
      </c>
      <c r="E686" s="27">
        <v>1.2</v>
      </c>
    </row>
    <row r="687" spans="1:5" x14ac:dyDescent="0.35">
      <c r="A687" s="24">
        <v>2021</v>
      </c>
      <c r="B687" s="25">
        <v>3125507</v>
      </c>
      <c r="C687" s="26" t="s">
        <v>222</v>
      </c>
      <c r="D687" s="24" t="s">
        <v>342</v>
      </c>
      <c r="E687" s="27">
        <v>1.2</v>
      </c>
    </row>
    <row r="688" spans="1:5" x14ac:dyDescent="0.35">
      <c r="A688" s="24">
        <v>2021</v>
      </c>
      <c r="B688" s="25">
        <v>3125705</v>
      </c>
      <c r="C688" s="26" t="s">
        <v>71</v>
      </c>
      <c r="D688" s="24" t="s">
        <v>341</v>
      </c>
      <c r="E688" s="27">
        <v>3</v>
      </c>
    </row>
    <row r="689" spans="1:5" x14ac:dyDescent="0.35">
      <c r="A689" s="24">
        <v>2021</v>
      </c>
      <c r="B689" s="25">
        <v>3125705</v>
      </c>
      <c r="C689" s="26" t="s">
        <v>71</v>
      </c>
      <c r="D689" s="24" t="s">
        <v>342</v>
      </c>
      <c r="E689" s="27">
        <v>3.2</v>
      </c>
    </row>
    <row r="690" spans="1:5" x14ac:dyDescent="0.35">
      <c r="A690" s="24">
        <v>2021</v>
      </c>
      <c r="B690" s="25">
        <v>3125705</v>
      </c>
      <c r="C690" s="26" t="s">
        <v>71</v>
      </c>
      <c r="D690" s="24" t="s">
        <v>343</v>
      </c>
      <c r="E690" s="27">
        <v>1.7</v>
      </c>
    </row>
    <row r="691" spans="1:5" x14ac:dyDescent="0.35">
      <c r="A691" s="24">
        <v>2021</v>
      </c>
      <c r="B691" s="25">
        <v>3126604</v>
      </c>
      <c r="C691" s="26" t="s">
        <v>75</v>
      </c>
      <c r="D691" s="24" t="s">
        <v>341</v>
      </c>
      <c r="E691" s="27">
        <v>1</v>
      </c>
    </row>
    <row r="692" spans="1:5" x14ac:dyDescent="0.35">
      <c r="A692" s="24">
        <v>2021</v>
      </c>
      <c r="B692" s="25">
        <v>3126604</v>
      </c>
      <c r="C692" s="26" t="s">
        <v>75</v>
      </c>
      <c r="D692" s="24" t="s">
        <v>342</v>
      </c>
      <c r="E692" s="27">
        <v>0.8</v>
      </c>
    </row>
    <row r="693" spans="1:5" x14ac:dyDescent="0.35">
      <c r="A693" s="24">
        <v>2021</v>
      </c>
      <c r="B693" s="25">
        <v>3126604</v>
      </c>
      <c r="C693" s="26" t="s">
        <v>75</v>
      </c>
      <c r="D693" s="24" t="s">
        <v>343</v>
      </c>
      <c r="E693" s="27">
        <v>2.5</v>
      </c>
    </row>
    <row r="694" spans="1:5" x14ac:dyDescent="0.35">
      <c r="A694" s="24">
        <v>2021</v>
      </c>
      <c r="B694" s="25">
        <v>3126703</v>
      </c>
      <c r="C694" s="26" t="s">
        <v>76</v>
      </c>
      <c r="D694" s="24" t="s">
        <v>341</v>
      </c>
      <c r="E694" s="27">
        <v>0.7</v>
      </c>
    </row>
    <row r="695" spans="1:5" x14ac:dyDescent="0.35">
      <c r="A695" s="24">
        <v>2021</v>
      </c>
      <c r="B695" s="25">
        <v>3126703</v>
      </c>
      <c r="C695" s="26" t="s">
        <v>76</v>
      </c>
      <c r="D695" s="24" t="s">
        <v>342</v>
      </c>
      <c r="E695" s="27">
        <v>0.3</v>
      </c>
    </row>
    <row r="696" spans="1:5" x14ac:dyDescent="0.35">
      <c r="A696" s="24">
        <v>2021</v>
      </c>
      <c r="B696" s="25">
        <v>3126703</v>
      </c>
      <c r="C696" s="26" t="s">
        <v>76</v>
      </c>
      <c r="D696" s="24" t="s">
        <v>343</v>
      </c>
      <c r="E696" s="27">
        <v>1.5</v>
      </c>
    </row>
    <row r="697" spans="1:5" x14ac:dyDescent="0.35">
      <c r="A697" s="24">
        <v>2021</v>
      </c>
      <c r="B697" s="25">
        <v>3126901</v>
      </c>
      <c r="C697" s="26" t="s">
        <v>79</v>
      </c>
      <c r="D697" s="24" t="s">
        <v>341</v>
      </c>
      <c r="E697" s="27">
        <v>1.6</v>
      </c>
    </row>
    <row r="698" spans="1:5" x14ac:dyDescent="0.35">
      <c r="A698" s="24">
        <v>2021</v>
      </c>
      <c r="B698" s="25">
        <v>3126901</v>
      </c>
      <c r="C698" s="26" t="s">
        <v>79</v>
      </c>
      <c r="D698" s="24" t="s">
        <v>342</v>
      </c>
      <c r="E698" s="27">
        <v>1.3</v>
      </c>
    </row>
    <row r="699" spans="1:5" x14ac:dyDescent="0.35">
      <c r="A699" s="24">
        <v>2021</v>
      </c>
      <c r="B699" s="25">
        <v>3126901</v>
      </c>
      <c r="C699" s="26" t="s">
        <v>79</v>
      </c>
      <c r="D699" s="24" t="s">
        <v>343</v>
      </c>
      <c r="E699" s="27">
        <v>3.5</v>
      </c>
    </row>
    <row r="700" spans="1:5" x14ac:dyDescent="0.35">
      <c r="A700" s="24">
        <v>2021</v>
      </c>
      <c r="B700" s="25">
        <v>3127073</v>
      </c>
      <c r="C700" s="26" t="s">
        <v>82</v>
      </c>
      <c r="D700" s="24" t="s">
        <v>341</v>
      </c>
      <c r="E700" s="27">
        <v>1.5</v>
      </c>
    </row>
    <row r="701" spans="1:5" x14ac:dyDescent="0.35">
      <c r="A701" s="24">
        <v>2021</v>
      </c>
      <c r="B701" s="25">
        <v>3127073</v>
      </c>
      <c r="C701" s="26" t="s">
        <v>82</v>
      </c>
      <c r="D701" s="24" t="s">
        <v>343</v>
      </c>
      <c r="E701" s="27">
        <v>1.5</v>
      </c>
    </row>
    <row r="702" spans="1:5" x14ac:dyDescent="0.35">
      <c r="A702" s="24">
        <v>2021</v>
      </c>
      <c r="B702" s="25">
        <v>3127354</v>
      </c>
      <c r="C702" s="26" t="s">
        <v>85</v>
      </c>
      <c r="D702" s="24" t="s">
        <v>341</v>
      </c>
      <c r="E702" s="27">
        <v>1.1000000000000001</v>
      </c>
    </row>
    <row r="703" spans="1:5" x14ac:dyDescent="0.35">
      <c r="A703" s="24">
        <v>2021</v>
      </c>
      <c r="B703" s="25">
        <v>3127354</v>
      </c>
      <c r="C703" s="26" t="s">
        <v>85</v>
      </c>
      <c r="D703" s="24" t="s">
        <v>342</v>
      </c>
      <c r="E703" s="27">
        <v>0.9</v>
      </c>
    </row>
    <row r="704" spans="1:5" x14ac:dyDescent="0.35">
      <c r="A704" s="24">
        <v>2021</v>
      </c>
      <c r="B704" s="25">
        <v>3127354</v>
      </c>
      <c r="C704" s="26" t="s">
        <v>85</v>
      </c>
      <c r="D704" s="24" t="s">
        <v>343</v>
      </c>
      <c r="E704" s="27">
        <v>1.3</v>
      </c>
    </row>
    <row r="705" spans="1:5" x14ac:dyDescent="0.35">
      <c r="A705" s="24">
        <v>2021</v>
      </c>
      <c r="B705" s="25">
        <v>3127503</v>
      </c>
      <c r="C705" s="26" t="s">
        <v>87</v>
      </c>
      <c r="D705" s="24" t="s">
        <v>341</v>
      </c>
      <c r="E705" s="27">
        <v>0.5</v>
      </c>
    </row>
    <row r="706" spans="1:5" x14ac:dyDescent="0.35">
      <c r="A706" s="24">
        <v>2021</v>
      </c>
      <c r="B706" s="25">
        <v>3127503</v>
      </c>
      <c r="C706" s="26" t="s">
        <v>87</v>
      </c>
      <c r="D706" s="24" t="s">
        <v>342</v>
      </c>
      <c r="E706" s="27">
        <v>0.4</v>
      </c>
    </row>
    <row r="707" spans="1:5" x14ac:dyDescent="0.35">
      <c r="A707" s="24">
        <v>2021</v>
      </c>
      <c r="B707" s="25">
        <v>3127503</v>
      </c>
      <c r="C707" s="26" t="s">
        <v>87</v>
      </c>
      <c r="D707" s="24" t="s">
        <v>343</v>
      </c>
      <c r="E707" s="27">
        <v>0.9</v>
      </c>
    </row>
    <row r="708" spans="1:5" x14ac:dyDescent="0.35">
      <c r="A708" s="24">
        <v>2021</v>
      </c>
      <c r="B708" s="25">
        <v>3127602</v>
      </c>
      <c r="C708" s="26" t="s">
        <v>88</v>
      </c>
      <c r="D708" s="24" t="s">
        <v>341</v>
      </c>
      <c r="E708" s="27">
        <v>0.6</v>
      </c>
    </row>
    <row r="709" spans="1:5" x14ac:dyDescent="0.35">
      <c r="A709" s="24">
        <v>2021</v>
      </c>
      <c r="B709" s="25">
        <v>3127602</v>
      </c>
      <c r="C709" s="26" t="s">
        <v>88</v>
      </c>
      <c r="D709" s="24" t="s">
        <v>342</v>
      </c>
      <c r="E709" s="27">
        <v>0.7</v>
      </c>
    </row>
    <row r="710" spans="1:5" x14ac:dyDescent="0.35">
      <c r="A710" s="24">
        <v>2021</v>
      </c>
      <c r="B710" s="25">
        <v>3127602</v>
      </c>
      <c r="C710" s="26" t="s">
        <v>88</v>
      </c>
      <c r="D710" s="24" t="s">
        <v>343</v>
      </c>
      <c r="E710" s="27">
        <v>0</v>
      </c>
    </row>
    <row r="711" spans="1:5" x14ac:dyDescent="0.35">
      <c r="A711" s="24">
        <v>2021</v>
      </c>
      <c r="B711" s="25">
        <v>3127701</v>
      </c>
      <c r="C711" s="26" t="s">
        <v>89</v>
      </c>
      <c r="D711" s="24" t="s">
        <v>341</v>
      </c>
      <c r="E711" s="27">
        <v>6.3</v>
      </c>
    </row>
    <row r="712" spans="1:5" x14ac:dyDescent="0.35">
      <c r="A712" s="24">
        <v>2021</v>
      </c>
      <c r="B712" s="25">
        <v>3127701</v>
      </c>
      <c r="C712" s="26" t="s">
        <v>89</v>
      </c>
      <c r="D712" s="24" t="s">
        <v>342</v>
      </c>
      <c r="E712" s="27">
        <v>6.5</v>
      </c>
    </row>
    <row r="713" spans="1:5" x14ac:dyDescent="0.35">
      <c r="A713" s="24">
        <v>2021</v>
      </c>
      <c r="B713" s="25">
        <v>3127701</v>
      </c>
      <c r="C713" s="26" t="s">
        <v>89</v>
      </c>
      <c r="D713" s="24" t="s">
        <v>343</v>
      </c>
      <c r="E713" s="27">
        <v>4.2</v>
      </c>
    </row>
    <row r="714" spans="1:5" x14ac:dyDescent="0.35">
      <c r="A714" s="24">
        <v>2021</v>
      </c>
      <c r="B714" s="25">
        <v>3128006</v>
      </c>
      <c r="C714" s="26" t="s">
        <v>91</v>
      </c>
      <c r="D714" s="24" t="s">
        <v>341</v>
      </c>
      <c r="E714" s="27">
        <v>1.8</v>
      </c>
    </row>
    <row r="715" spans="1:5" x14ac:dyDescent="0.35">
      <c r="A715" s="24">
        <v>2021</v>
      </c>
      <c r="B715" s="25">
        <v>3128006</v>
      </c>
      <c r="C715" s="26" t="s">
        <v>91</v>
      </c>
      <c r="D715" s="24" t="s">
        <v>342</v>
      </c>
      <c r="E715" s="27">
        <v>1.8</v>
      </c>
    </row>
    <row r="716" spans="1:5" x14ac:dyDescent="0.35">
      <c r="A716" s="24">
        <v>2021</v>
      </c>
      <c r="B716" s="25">
        <v>3128006</v>
      </c>
      <c r="C716" s="26" t="s">
        <v>91</v>
      </c>
      <c r="D716" s="24" t="s">
        <v>343</v>
      </c>
      <c r="E716" s="27">
        <v>3.1</v>
      </c>
    </row>
    <row r="717" spans="1:5" x14ac:dyDescent="0.35">
      <c r="A717" s="24">
        <v>2021</v>
      </c>
      <c r="B717" s="25">
        <v>3128253</v>
      </c>
      <c r="C717" s="26" t="s">
        <v>92</v>
      </c>
      <c r="D717" s="24" t="s">
        <v>341</v>
      </c>
      <c r="E717" s="27">
        <v>0.6</v>
      </c>
    </row>
    <row r="718" spans="1:5" x14ac:dyDescent="0.35">
      <c r="A718" s="24">
        <v>2021</v>
      </c>
      <c r="B718" s="25">
        <v>3128253</v>
      </c>
      <c r="C718" s="26" t="s">
        <v>92</v>
      </c>
      <c r="D718" s="24" t="s">
        <v>342</v>
      </c>
      <c r="E718" s="27">
        <v>0.6</v>
      </c>
    </row>
    <row r="719" spans="1:5" x14ac:dyDescent="0.35">
      <c r="A719" s="24">
        <v>2021</v>
      </c>
      <c r="B719" s="25">
        <v>3129657</v>
      </c>
      <c r="C719" s="26" t="s">
        <v>94</v>
      </c>
      <c r="D719" s="24" t="s">
        <v>341</v>
      </c>
      <c r="E719" s="27">
        <v>2</v>
      </c>
    </row>
    <row r="720" spans="1:5" x14ac:dyDescent="0.35">
      <c r="A720" s="24">
        <v>2021</v>
      </c>
      <c r="B720" s="25">
        <v>3129657</v>
      </c>
      <c r="C720" s="26" t="s">
        <v>94</v>
      </c>
      <c r="D720" s="24" t="s">
        <v>342</v>
      </c>
      <c r="E720" s="27">
        <v>3.7</v>
      </c>
    </row>
    <row r="721" spans="1:5" x14ac:dyDescent="0.35">
      <c r="A721" s="24">
        <v>2021</v>
      </c>
      <c r="B721" s="25">
        <v>3129657</v>
      </c>
      <c r="C721" s="26" t="s">
        <v>94</v>
      </c>
      <c r="D721" s="24" t="s">
        <v>343</v>
      </c>
      <c r="E721" s="27">
        <v>0</v>
      </c>
    </row>
    <row r="722" spans="1:5" x14ac:dyDescent="0.35">
      <c r="A722" s="24">
        <v>2021</v>
      </c>
      <c r="B722" s="25">
        <v>3130051</v>
      </c>
      <c r="C722" s="26" t="s">
        <v>95</v>
      </c>
      <c r="D722" s="24" t="s">
        <v>341</v>
      </c>
      <c r="E722" s="27">
        <v>0.5</v>
      </c>
    </row>
    <row r="723" spans="1:5" x14ac:dyDescent="0.35">
      <c r="A723" s="24">
        <v>2021</v>
      </c>
      <c r="B723" s="25">
        <v>3130051</v>
      </c>
      <c r="C723" s="26" t="s">
        <v>95</v>
      </c>
      <c r="D723" s="24" t="s">
        <v>342</v>
      </c>
      <c r="E723" s="27">
        <v>0.6</v>
      </c>
    </row>
    <row r="724" spans="1:5" x14ac:dyDescent="0.35">
      <c r="A724" s="24">
        <v>2021</v>
      </c>
      <c r="B724" s="25">
        <v>3130051</v>
      </c>
      <c r="C724" s="26" t="s">
        <v>95</v>
      </c>
      <c r="D724" s="24" t="s">
        <v>343</v>
      </c>
      <c r="E724" s="27">
        <v>0</v>
      </c>
    </row>
    <row r="725" spans="1:5" x14ac:dyDescent="0.35">
      <c r="A725" s="24">
        <v>2021</v>
      </c>
      <c r="B725" s="25">
        <v>3130556</v>
      </c>
      <c r="C725" s="26" t="s">
        <v>96</v>
      </c>
      <c r="D725" s="24" t="s">
        <v>341</v>
      </c>
      <c r="E725" s="27">
        <v>2</v>
      </c>
    </row>
    <row r="726" spans="1:5" x14ac:dyDescent="0.35">
      <c r="A726" s="24">
        <v>2021</v>
      </c>
      <c r="B726" s="25">
        <v>3130556</v>
      </c>
      <c r="C726" s="26" t="s">
        <v>96</v>
      </c>
      <c r="D726" s="24" t="s">
        <v>342</v>
      </c>
      <c r="E726" s="27">
        <v>1.6</v>
      </c>
    </row>
    <row r="727" spans="1:5" x14ac:dyDescent="0.35">
      <c r="A727" s="24">
        <v>2021</v>
      </c>
      <c r="B727" s="25">
        <v>3130556</v>
      </c>
      <c r="C727" s="26" t="s">
        <v>96</v>
      </c>
      <c r="D727" s="24" t="s">
        <v>343</v>
      </c>
      <c r="E727" s="27">
        <v>2.6</v>
      </c>
    </row>
    <row r="728" spans="1:5" x14ac:dyDescent="0.35">
      <c r="A728" s="24">
        <v>2021</v>
      </c>
      <c r="B728" s="25">
        <v>3130655</v>
      </c>
      <c r="C728" s="26" t="s">
        <v>97</v>
      </c>
      <c r="D728" s="24" t="s">
        <v>341</v>
      </c>
      <c r="E728" s="27">
        <v>2.7</v>
      </c>
    </row>
    <row r="729" spans="1:5" x14ac:dyDescent="0.35">
      <c r="A729" s="24">
        <v>2021</v>
      </c>
      <c r="B729" s="25">
        <v>3130655</v>
      </c>
      <c r="C729" s="26" t="s">
        <v>97</v>
      </c>
      <c r="D729" s="24" t="s">
        <v>342</v>
      </c>
      <c r="E729" s="27">
        <v>2.2000000000000002</v>
      </c>
    </row>
    <row r="730" spans="1:5" x14ac:dyDescent="0.35">
      <c r="A730" s="24">
        <v>2021</v>
      </c>
      <c r="B730" s="25">
        <v>3130655</v>
      </c>
      <c r="C730" s="26" t="s">
        <v>97</v>
      </c>
      <c r="D730" s="24" t="s">
        <v>343</v>
      </c>
      <c r="E730" s="27">
        <v>3</v>
      </c>
    </row>
    <row r="731" spans="1:5" x14ac:dyDescent="0.35">
      <c r="A731" s="24">
        <v>2021</v>
      </c>
      <c r="B731" s="25">
        <v>3130903</v>
      </c>
      <c r="C731" s="26" t="s">
        <v>98</v>
      </c>
      <c r="D731" s="24" t="s">
        <v>341</v>
      </c>
      <c r="E731" s="27">
        <v>1.5</v>
      </c>
    </row>
    <row r="732" spans="1:5" x14ac:dyDescent="0.35">
      <c r="A732" s="24">
        <v>2021</v>
      </c>
      <c r="B732" s="25">
        <v>3130903</v>
      </c>
      <c r="C732" s="26" t="s">
        <v>98</v>
      </c>
      <c r="D732" s="24" t="s">
        <v>342</v>
      </c>
      <c r="E732" s="27">
        <v>2.2000000000000002</v>
      </c>
    </row>
    <row r="733" spans="1:5" x14ac:dyDescent="0.35">
      <c r="A733" s="24">
        <v>2021</v>
      </c>
      <c r="B733" s="25">
        <v>3130903</v>
      </c>
      <c r="C733" s="26" t="s">
        <v>98</v>
      </c>
      <c r="D733" s="24" t="s">
        <v>343</v>
      </c>
      <c r="E733" s="27">
        <v>1</v>
      </c>
    </row>
    <row r="734" spans="1:5" x14ac:dyDescent="0.35">
      <c r="A734" s="24">
        <v>2021</v>
      </c>
      <c r="B734" s="25">
        <v>3131109</v>
      </c>
      <c r="C734" s="26" t="s">
        <v>99</v>
      </c>
      <c r="D734" s="24" t="s">
        <v>341</v>
      </c>
      <c r="E734" s="27">
        <v>3.2</v>
      </c>
    </row>
    <row r="735" spans="1:5" x14ac:dyDescent="0.35">
      <c r="A735" s="24">
        <v>2021</v>
      </c>
      <c r="B735" s="25">
        <v>3131109</v>
      </c>
      <c r="C735" s="26" t="s">
        <v>99</v>
      </c>
      <c r="D735" s="24" t="s">
        <v>342</v>
      </c>
      <c r="E735" s="27">
        <v>2.2999999999999998</v>
      </c>
    </row>
    <row r="736" spans="1:5" x14ac:dyDescent="0.35">
      <c r="A736" s="24">
        <v>2021</v>
      </c>
      <c r="B736" s="25">
        <v>3131109</v>
      </c>
      <c r="C736" s="26" t="s">
        <v>99</v>
      </c>
      <c r="D736" s="24" t="s">
        <v>343</v>
      </c>
      <c r="E736" s="27">
        <v>6.8</v>
      </c>
    </row>
    <row r="737" spans="1:5" x14ac:dyDescent="0.35">
      <c r="A737" s="24">
        <v>2021</v>
      </c>
      <c r="B737" s="25">
        <v>3131208</v>
      </c>
      <c r="C737" s="26" t="s">
        <v>100</v>
      </c>
      <c r="D737" s="24" t="s">
        <v>341</v>
      </c>
      <c r="E737" s="27">
        <v>0.7</v>
      </c>
    </row>
    <row r="738" spans="1:5" x14ac:dyDescent="0.35">
      <c r="A738" s="24">
        <v>2021</v>
      </c>
      <c r="B738" s="25">
        <v>3131208</v>
      </c>
      <c r="C738" s="26" t="s">
        <v>100</v>
      </c>
      <c r="D738" s="24" t="s">
        <v>342</v>
      </c>
      <c r="E738" s="27">
        <v>0.8</v>
      </c>
    </row>
    <row r="739" spans="1:5" x14ac:dyDescent="0.35">
      <c r="A739" s="24">
        <v>2021</v>
      </c>
      <c r="B739" s="25">
        <v>3131208</v>
      </c>
      <c r="C739" s="26" t="s">
        <v>100</v>
      </c>
      <c r="D739" s="24" t="s">
        <v>343</v>
      </c>
      <c r="E739" s="27">
        <v>0</v>
      </c>
    </row>
    <row r="740" spans="1:5" x14ac:dyDescent="0.35">
      <c r="A740" s="24">
        <v>2021</v>
      </c>
      <c r="B740" s="25">
        <v>3131802</v>
      </c>
      <c r="C740" s="26" t="s">
        <v>101</v>
      </c>
      <c r="D740" s="24" t="s">
        <v>341</v>
      </c>
      <c r="E740" s="27">
        <v>12</v>
      </c>
    </row>
    <row r="741" spans="1:5" x14ac:dyDescent="0.35">
      <c r="A741" s="24">
        <v>2021</v>
      </c>
      <c r="B741" s="25">
        <v>3131802</v>
      </c>
      <c r="C741" s="26" t="s">
        <v>101</v>
      </c>
      <c r="D741" s="24" t="s">
        <v>342</v>
      </c>
      <c r="E741" s="27">
        <v>8</v>
      </c>
    </row>
    <row r="742" spans="1:5" x14ac:dyDescent="0.35">
      <c r="A742" s="24">
        <v>2021</v>
      </c>
      <c r="B742" s="25">
        <v>3131802</v>
      </c>
      <c r="C742" s="26" t="s">
        <v>101</v>
      </c>
      <c r="D742" s="24" t="s">
        <v>343</v>
      </c>
      <c r="E742" s="27">
        <v>29.2</v>
      </c>
    </row>
    <row r="743" spans="1:5" x14ac:dyDescent="0.35">
      <c r="A743" s="24">
        <v>2021</v>
      </c>
      <c r="B743" s="25">
        <v>3132107</v>
      </c>
      <c r="C743" s="26" t="s">
        <v>103</v>
      </c>
      <c r="D743" s="24" t="s">
        <v>341</v>
      </c>
      <c r="E743" s="27">
        <v>1.8</v>
      </c>
    </row>
    <row r="744" spans="1:5" x14ac:dyDescent="0.35">
      <c r="A744" s="24">
        <v>2021</v>
      </c>
      <c r="B744" s="25">
        <v>3132107</v>
      </c>
      <c r="C744" s="26" t="s">
        <v>103</v>
      </c>
      <c r="D744" s="24" t="s">
        <v>342</v>
      </c>
      <c r="E744" s="27">
        <v>2</v>
      </c>
    </row>
    <row r="745" spans="1:5" x14ac:dyDescent="0.35">
      <c r="A745" s="24">
        <v>2021</v>
      </c>
      <c r="B745" s="25">
        <v>3132107</v>
      </c>
      <c r="C745" s="26" t="s">
        <v>103</v>
      </c>
      <c r="D745" s="24" t="s">
        <v>343</v>
      </c>
      <c r="E745" s="27">
        <v>0</v>
      </c>
    </row>
    <row r="746" spans="1:5" x14ac:dyDescent="0.35">
      <c r="A746" s="24">
        <v>2021</v>
      </c>
      <c r="B746" s="25">
        <v>3132305</v>
      </c>
      <c r="C746" s="26" t="s">
        <v>104</v>
      </c>
      <c r="D746" s="24" t="s">
        <v>341</v>
      </c>
      <c r="E746" s="27">
        <v>2.5</v>
      </c>
    </row>
    <row r="747" spans="1:5" x14ac:dyDescent="0.35">
      <c r="A747" s="24">
        <v>2021</v>
      </c>
      <c r="B747" s="25">
        <v>3132305</v>
      </c>
      <c r="C747" s="26" t="s">
        <v>104</v>
      </c>
      <c r="D747" s="24" t="s">
        <v>342</v>
      </c>
      <c r="E747" s="27">
        <v>4.0999999999999996</v>
      </c>
    </row>
    <row r="748" spans="1:5" x14ac:dyDescent="0.35">
      <c r="A748" s="24">
        <v>2021</v>
      </c>
      <c r="B748" s="25">
        <v>3132305</v>
      </c>
      <c r="C748" s="26" t="s">
        <v>104</v>
      </c>
      <c r="D748" s="24" t="s">
        <v>343</v>
      </c>
      <c r="E748" s="27">
        <v>1.2</v>
      </c>
    </row>
    <row r="749" spans="1:5" x14ac:dyDescent="0.35">
      <c r="A749" s="24">
        <v>2021</v>
      </c>
      <c r="B749" s="25">
        <v>3132503</v>
      </c>
      <c r="C749" s="26" t="s">
        <v>105</v>
      </c>
      <c r="D749" s="24" t="s">
        <v>341</v>
      </c>
      <c r="E749" s="27">
        <v>0.6</v>
      </c>
    </row>
    <row r="750" spans="1:5" x14ac:dyDescent="0.35">
      <c r="A750" s="24">
        <v>2021</v>
      </c>
      <c r="B750" s="25">
        <v>3132503</v>
      </c>
      <c r="C750" s="26" t="s">
        <v>105</v>
      </c>
      <c r="D750" s="24" t="s">
        <v>342</v>
      </c>
      <c r="E750" s="27">
        <v>0.4</v>
      </c>
    </row>
    <row r="751" spans="1:5" x14ac:dyDescent="0.35">
      <c r="A751" s="24">
        <v>2021</v>
      </c>
      <c r="B751" s="25">
        <v>3132503</v>
      </c>
      <c r="C751" s="26" t="s">
        <v>105</v>
      </c>
      <c r="D751" s="24" t="s">
        <v>343</v>
      </c>
      <c r="E751" s="27">
        <v>1.6</v>
      </c>
    </row>
    <row r="752" spans="1:5" x14ac:dyDescent="0.35">
      <c r="A752" s="24">
        <v>2021</v>
      </c>
      <c r="B752" s="25">
        <v>3132701</v>
      </c>
      <c r="C752" s="26" t="s">
        <v>106</v>
      </c>
      <c r="D752" s="24" t="s">
        <v>341</v>
      </c>
      <c r="E752" s="27">
        <v>6.6</v>
      </c>
    </row>
    <row r="753" spans="1:5" x14ac:dyDescent="0.35">
      <c r="A753" s="24">
        <v>2021</v>
      </c>
      <c r="B753" s="25">
        <v>3132701</v>
      </c>
      <c r="C753" s="26" t="s">
        <v>106</v>
      </c>
      <c r="D753" s="24" t="s">
        <v>342</v>
      </c>
      <c r="E753" s="27">
        <v>5.5</v>
      </c>
    </row>
    <row r="754" spans="1:5" x14ac:dyDescent="0.35">
      <c r="A754" s="24">
        <v>2021</v>
      </c>
      <c r="B754" s="25">
        <v>3132701</v>
      </c>
      <c r="C754" s="26" t="s">
        <v>106</v>
      </c>
      <c r="D754" s="24" t="s">
        <v>343</v>
      </c>
      <c r="E754" s="27">
        <v>7.3</v>
      </c>
    </row>
    <row r="755" spans="1:5" x14ac:dyDescent="0.35">
      <c r="A755" s="24">
        <v>2021</v>
      </c>
      <c r="B755" s="25">
        <v>3133204</v>
      </c>
      <c r="C755" s="26" t="s">
        <v>107</v>
      </c>
      <c r="D755" s="24" t="s">
        <v>341</v>
      </c>
      <c r="E755" s="27">
        <v>3.1</v>
      </c>
    </row>
    <row r="756" spans="1:5" x14ac:dyDescent="0.35">
      <c r="A756" s="24">
        <v>2021</v>
      </c>
      <c r="B756" s="25">
        <v>3133204</v>
      </c>
      <c r="C756" s="26" t="s">
        <v>107</v>
      </c>
      <c r="D756" s="24" t="s">
        <v>342</v>
      </c>
      <c r="E756" s="27">
        <v>3.2</v>
      </c>
    </row>
    <row r="757" spans="1:5" x14ac:dyDescent="0.35">
      <c r="A757" s="24">
        <v>2021</v>
      </c>
      <c r="B757" s="25">
        <v>3133204</v>
      </c>
      <c r="C757" s="26" t="s">
        <v>107</v>
      </c>
      <c r="D757" s="24" t="s">
        <v>343</v>
      </c>
      <c r="E757" s="27">
        <v>0</v>
      </c>
    </row>
    <row r="758" spans="1:5" x14ac:dyDescent="0.35">
      <c r="A758" s="24">
        <v>2021</v>
      </c>
      <c r="B758" s="25">
        <v>3133303</v>
      </c>
      <c r="C758" s="26" t="s">
        <v>108</v>
      </c>
      <c r="D758" s="24" t="s">
        <v>341</v>
      </c>
      <c r="E758" s="27">
        <v>2</v>
      </c>
    </row>
    <row r="759" spans="1:5" x14ac:dyDescent="0.35">
      <c r="A759" s="24">
        <v>2021</v>
      </c>
      <c r="B759" s="25">
        <v>3133303</v>
      </c>
      <c r="C759" s="26" t="s">
        <v>108</v>
      </c>
      <c r="D759" s="24" t="s">
        <v>342</v>
      </c>
      <c r="E759" s="27">
        <v>2.2999999999999998</v>
      </c>
    </row>
    <row r="760" spans="1:5" x14ac:dyDescent="0.35">
      <c r="A760" s="24">
        <v>2021</v>
      </c>
      <c r="B760" s="25">
        <v>3133303</v>
      </c>
      <c r="C760" s="26" t="s">
        <v>108</v>
      </c>
      <c r="D760" s="24" t="s">
        <v>343</v>
      </c>
      <c r="E760" s="27">
        <v>1.4</v>
      </c>
    </row>
    <row r="761" spans="1:5" x14ac:dyDescent="0.35">
      <c r="A761" s="24">
        <v>2021</v>
      </c>
      <c r="B761" s="25">
        <v>3134004</v>
      </c>
      <c r="C761" s="26" t="s">
        <v>109</v>
      </c>
      <c r="D761" s="24" t="s">
        <v>341</v>
      </c>
      <c r="E761" s="27">
        <v>0.8</v>
      </c>
    </row>
    <row r="762" spans="1:5" x14ac:dyDescent="0.35">
      <c r="A762" s="24">
        <v>2021</v>
      </c>
      <c r="B762" s="25">
        <v>3134004</v>
      </c>
      <c r="C762" s="26" t="s">
        <v>109</v>
      </c>
      <c r="D762" s="24" t="s">
        <v>342</v>
      </c>
      <c r="E762" s="27">
        <v>0.8</v>
      </c>
    </row>
    <row r="763" spans="1:5" x14ac:dyDescent="0.35">
      <c r="A763" s="24">
        <v>2021</v>
      </c>
      <c r="B763" s="25">
        <v>3134004</v>
      </c>
      <c r="C763" s="26" t="s">
        <v>109</v>
      </c>
      <c r="D763" s="24" t="s">
        <v>343</v>
      </c>
      <c r="E763" s="27">
        <v>0.7</v>
      </c>
    </row>
    <row r="764" spans="1:5" x14ac:dyDescent="0.35">
      <c r="A764" s="24">
        <v>2021</v>
      </c>
      <c r="B764" s="25">
        <v>3134103</v>
      </c>
      <c r="C764" s="26" t="s">
        <v>110</v>
      </c>
      <c r="D764" s="24" t="s">
        <v>341</v>
      </c>
      <c r="E764" s="27">
        <v>1.3</v>
      </c>
    </row>
    <row r="765" spans="1:5" x14ac:dyDescent="0.35">
      <c r="A765" s="24">
        <v>2021</v>
      </c>
      <c r="B765" s="25">
        <v>3134103</v>
      </c>
      <c r="C765" s="26" t="s">
        <v>110</v>
      </c>
      <c r="D765" s="24" t="s">
        <v>342</v>
      </c>
      <c r="E765" s="27">
        <v>2.2000000000000002</v>
      </c>
    </row>
    <row r="766" spans="1:5" x14ac:dyDescent="0.35">
      <c r="A766" s="24">
        <v>2021</v>
      </c>
      <c r="B766" s="25">
        <v>3134103</v>
      </c>
      <c r="C766" s="26" t="s">
        <v>110</v>
      </c>
      <c r="D766" s="24" t="s">
        <v>343</v>
      </c>
      <c r="E766" s="27">
        <v>0</v>
      </c>
    </row>
    <row r="767" spans="1:5" x14ac:dyDescent="0.35">
      <c r="A767" s="24">
        <v>2021</v>
      </c>
      <c r="B767" s="25">
        <v>3134707</v>
      </c>
      <c r="C767" s="26" t="s">
        <v>111</v>
      </c>
      <c r="D767" s="24" t="s">
        <v>341</v>
      </c>
      <c r="E767" s="27">
        <v>4.4000000000000004</v>
      </c>
    </row>
    <row r="768" spans="1:5" x14ac:dyDescent="0.35">
      <c r="A768" s="24">
        <v>2021</v>
      </c>
      <c r="B768" s="25">
        <v>3134707</v>
      </c>
      <c r="C768" s="26" t="s">
        <v>111</v>
      </c>
      <c r="D768" s="24" t="s">
        <v>342</v>
      </c>
      <c r="E768" s="27">
        <v>4.8</v>
      </c>
    </row>
    <row r="769" spans="1:5" x14ac:dyDescent="0.35">
      <c r="A769" s="24">
        <v>2021</v>
      </c>
      <c r="B769" s="25">
        <v>3134707</v>
      </c>
      <c r="C769" s="26" t="s">
        <v>111</v>
      </c>
      <c r="D769" s="24" t="s">
        <v>343</v>
      </c>
      <c r="E769" s="27">
        <v>0</v>
      </c>
    </row>
    <row r="770" spans="1:5" x14ac:dyDescent="0.35">
      <c r="A770" s="24">
        <v>2021</v>
      </c>
      <c r="B770" s="25">
        <v>3135050</v>
      </c>
      <c r="C770" s="26" t="s">
        <v>112</v>
      </c>
      <c r="D770" s="24" t="s">
        <v>341</v>
      </c>
      <c r="E770" s="27">
        <v>1.6</v>
      </c>
    </row>
    <row r="771" spans="1:5" x14ac:dyDescent="0.35">
      <c r="A771" s="24">
        <v>2021</v>
      </c>
      <c r="B771" s="25">
        <v>3135050</v>
      </c>
      <c r="C771" s="26" t="s">
        <v>112</v>
      </c>
      <c r="D771" s="24" t="s">
        <v>342</v>
      </c>
      <c r="E771" s="27">
        <v>1.3</v>
      </c>
    </row>
    <row r="772" spans="1:5" x14ac:dyDescent="0.35">
      <c r="A772" s="24">
        <v>2021</v>
      </c>
      <c r="B772" s="25">
        <v>3135050</v>
      </c>
      <c r="C772" s="26" t="s">
        <v>112</v>
      </c>
      <c r="D772" s="24" t="s">
        <v>343</v>
      </c>
      <c r="E772" s="27">
        <v>2</v>
      </c>
    </row>
    <row r="773" spans="1:5" x14ac:dyDescent="0.35">
      <c r="A773" s="24">
        <v>2021</v>
      </c>
      <c r="B773" s="25">
        <v>3135100</v>
      </c>
      <c r="C773" s="26" t="s">
        <v>114</v>
      </c>
      <c r="D773" s="24" t="s">
        <v>341</v>
      </c>
      <c r="E773" s="27">
        <v>1.6</v>
      </c>
    </row>
    <row r="774" spans="1:5" x14ac:dyDescent="0.35">
      <c r="A774" s="24">
        <v>2021</v>
      </c>
      <c r="B774" s="25">
        <v>3135100</v>
      </c>
      <c r="C774" s="26" t="s">
        <v>114</v>
      </c>
      <c r="D774" s="24" t="s">
        <v>342</v>
      </c>
      <c r="E774" s="27">
        <v>1.5</v>
      </c>
    </row>
    <row r="775" spans="1:5" x14ac:dyDescent="0.35">
      <c r="A775" s="24">
        <v>2021</v>
      </c>
      <c r="B775" s="25">
        <v>3135100</v>
      </c>
      <c r="C775" s="26" t="s">
        <v>114</v>
      </c>
      <c r="D775" s="24" t="s">
        <v>343</v>
      </c>
      <c r="E775" s="27">
        <v>1.9</v>
      </c>
    </row>
    <row r="776" spans="1:5" x14ac:dyDescent="0.35">
      <c r="A776" s="24">
        <v>2021</v>
      </c>
      <c r="B776" s="25">
        <v>3135209</v>
      </c>
      <c r="C776" s="26" t="s">
        <v>115</v>
      </c>
      <c r="D776" s="24" t="s">
        <v>341</v>
      </c>
      <c r="E776" s="27">
        <v>6</v>
      </c>
    </row>
    <row r="777" spans="1:5" x14ac:dyDescent="0.35">
      <c r="A777" s="24">
        <v>2021</v>
      </c>
      <c r="B777" s="25">
        <v>3135209</v>
      </c>
      <c r="C777" s="26" t="s">
        <v>115</v>
      </c>
      <c r="D777" s="24" t="s">
        <v>342</v>
      </c>
      <c r="E777" s="27">
        <v>7.5</v>
      </c>
    </row>
    <row r="778" spans="1:5" x14ac:dyDescent="0.35">
      <c r="A778" s="24">
        <v>2021</v>
      </c>
      <c r="B778" s="25">
        <v>3135209</v>
      </c>
      <c r="C778" s="26" t="s">
        <v>115</v>
      </c>
      <c r="D778" s="24" t="s">
        <v>343</v>
      </c>
      <c r="E778" s="27">
        <v>4.7</v>
      </c>
    </row>
    <row r="779" spans="1:5" x14ac:dyDescent="0.35">
      <c r="A779" s="24">
        <v>2021</v>
      </c>
      <c r="B779" s="25">
        <v>3135357</v>
      </c>
      <c r="C779" s="26" t="s">
        <v>116</v>
      </c>
      <c r="D779" s="24" t="s">
        <v>341</v>
      </c>
      <c r="E779" s="27">
        <v>0.7</v>
      </c>
    </row>
    <row r="780" spans="1:5" x14ac:dyDescent="0.35">
      <c r="A780" s="24">
        <v>2021</v>
      </c>
      <c r="B780" s="25">
        <v>3135357</v>
      </c>
      <c r="C780" s="26" t="s">
        <v>116</v>
      </c>
      <c r="D780" s="24" t="s">
        <v>342</v>
      </c>
      <c r="E780" s="27">
        <v>0</v>
      </c>
    </row>
    <row r="781" spans="1:5" x14ac:dyDescent="0.35">
      <c r="A781" s="24">
        <v>2021</v>
      </c>
      <c r="B781" s="25">
        <v>3135357</v>
      </c>
      <c r="C781" s="26" t="s">
        <v>116</v>
      </c>
      <c r="D781" s="24" t="s">
        <v>343</v>
      </c>
      <c r="E781" s="27">
        <v>1.2</v>
      </c>
    </row>
    <row r="782" spans="1:5" x14ac:dyDescent="0.35">
      <c r="A782" s="24">
        <v>2021</v>
      </c>
      <c r="B782" s="25">
        <v>3135605</v>
      </c>
      <c r="C782" s="26" t="s">
        <v>118</v>
      </c>
      <c r="D782" s="24" t="s">
        <v>341</v>
      </c>
      <c r="E782" s="27">
        <v>0.7</v>
      </c>
    </row>
    <row r="783" spans="1:5" x14ac:dyDescent="0.35">
      <c r="A783" s="24">
        <v>2021</v>
      </c>
      <c r="B783" s="25">
        <v>3135605</v>
      </c>
      <c r="C783" s="26" t="s">
        <v>118</v>
      </c>
      <c r="D783" s="24" t="s">
        <v>342</v>
      </c>
      <c r="E783" s="27">
        <v>0.5</v>
      </c>
    </row>
    <row r="784" spans="1:5" x14ac:dyDescent="0.35">
      <c r="A784" s="24">
        <v>2021</v>
      </c>
      <c r="B784" s="25">
        <v>3135605</v>
      </c>
      <c r="C784" s="26" t="s">
        <v>118</v>
      </c>
      <c r="D784" s="24" t="s">
        <v>343</v>
      </c>
      <c r="E784" s="27">
        <v>5.6</v>
      </c>
    </row>
    <row r="785" spans="1:5" x14ac:dyDescent="0.35">
      <c r="A785" s="24">
        <v>2021</v>
      </c>
      <c r="B785" s="25">
        <v>3135803</v>
      </c>
      <c r="C785" s="26" t="s">
        <v>119</v>
      </c>
      <c r="D785" s="24" t="s">
        <v>341</v>
      </c>
      <c r="E785" s="27">
        <v>2.2000000000000002</v>
      </c>
    </row>
    <row r="786" spans="1:5" x14ac:dyDescent="0.35">
      <c r="A786" s="24">
        <v>2021</v>
      </c>
      <c r="B786" s="25">
        <v>3135803</v>
      </c>
      <c r="C786" s="26" t="s">
        <v>119</v>
      </c>
      <c r="D786" s="24" t="s">
        <v>342</v>
      </c>
      <c r="E786" s="27">
        <v>1.3</v>
      </c>
    </row>
    <row r="787" spans="1:5" x14ac:dyDescent="0.35">
      <c r="A787" s="24">
        <v>2021</v>
      </c>
      <c r="B787" s="25">
        <v>3135803</v>
      </c>
      <c r="C787" s="26" t="s">
        <v>119</v>
      </c>
      <c r="D787" s="24" t="s">
        <v>343</v>
      </c>
      <c r="E787" s="27">
        <v>6</v>
      </c>
    </row>
    <row r="788" spans="1:5" x14ac:dyDescent="0.35">
      <c r="A788" s="24">
        <v>2021</v>
      </c>
      <c r="B788" s="25">
        <v>3136009</v>
      </c>
      <c r="C788" s="26" t="s">
        <v>120</v>
      </c>
      <c r="D788" s="24" t="s">
        <v>341</v>
      </c>
      <c r="E788" s="27">
        <v>3.4</v>
      </c>
    </row>
    <row r="789" spans="1:5" x14ac:dyDescent="0.35">
      <c r="A789" s="24">
        <v>2021</v>
      </c>
      <c r="B789" s="25">
        <v>3136009</v>
      </c>
      <c r="C789" s="26" t="s">
        <v>120</v>
      </c>
      <c r="D789" s="24" t="s">
        <v>342</v>
      </c>
      <c r="E789" s="27">
        <v>3.7</v>
      </c>
    </row>
    <row r="790" spans="1:5" x14ac:dyDescent="0.35">
      <c r="A790" s="24">
        <v>2021</v>
      </c>
      <c r="B790" s="25">
        <v>3136009</v>
      </c>
      <c r="C790" s="26" t="s">
        <v>120</v>
      </c>
      <c r="D790" s="24" t="s">
        <v>343</v>
      </c>
      <c r="E790" s="27">
        <v>2.6</v>
      </c>
    </row>
    <row r="791" spans="1:5" x14ac:dyDescent="0.35">
      <c r="A791" s="24">
        <v>2021</v>
      </c>
      <c r="B791" s="25">
        <v>3136405</v>
      </c>
      <c r="C791" s="26" t="s">
        <v>121</v>
      </c>
      <c r="D791" s="24" t="s">
        <v>341</v>
      </c>
      <c r="E791" s="27">
        <v>3.6</v>
      </c>
    </row>
    <row r="792" spans="1:5" x14ac:dyDescent="0.35">
      <c r="A792" s="24">
        <v>2021</v>
      </c>
      <c r="B792" s="25">
        <v>3136405</v>
      </c>
      <c r="C792" s="26" t="s">
        <v>121</v>
      </c>
      <c r="D792" s="24" t="s">
        <v>342</v>
      </c>
      <c r="E792" s="27">
        <v>3.6</v>
      </c>
    </row>
    <row r="793" spans="1:5" x14ac:dyDescent="0.35">
      <c r="A793" s="24">
        <v>2021</v>
      </c>
      <c r="B793" s="25">
        <v>3136553</v>
      </c>
      <c r="C793" s="26" t="s">
        <v>124</v>
      </c>
      <c r="D793" s="24" t="s">
        <v>341</v>
      </c>
      <c r="E793" s="27">
        <v>0.4</v>
      </c>
    </row>
    <row r="794" spans="1:5" x14ac:dyDescent="0.35">
      <c r="A794" s="24">
        <v>2021</v>
      </c>
      <c r="B794" s="25">
        <v>3136553</v>
      </c>
      <c r="C794" s="26" t="s">
        <v>124</v>
      </c>
      <c r="D794" s="24" t="s">
        <v>342</v>
      </c>
      <c r="E794" s="27">
        <v>0.5</v>
      </c>
    </row>
    <row r="795" spans="1:5" x14ac:dyDescent="0.35">
      <c r="A795" s="24">
        <v>2021</v>
      </c>
      <c r="B795" s="25">
        <v>3136553</v>
      </c>
      <c r="C795" s="26" t="s">
        <v>124</v>
      </c>
      <c r="D795" s="24" t="s">
        <v>343</v>
      </c>
      <c r="E795" s="27">
        <v>0</v>
      </c>
    </row>
    <row r="796" spans="1:5" x14ac:dyDescent="0.35">
      <c r="A796" s="24">
        <v>2021</v>
      </c>
      <c r="B796" s="25">
        <v>3136801</v>
      </c>
      <c r="C796" s="26" t="s">
        <v>126</v>
      </c>
      <c r="D796" s="24" t="s">
        <v>341</v>
      </c>
      <c r="E796" s="27">
        <v>0</v>
      </c>
    </row>
    <row r="797" spans="1:5" x14ac:dyDescent="0.35">
      <c r="A797" s="24">
        <v>2021</v>
      </c>
      <c r="B797" s="25">
        <v>3136801</v>
      </c>
      <c r="C797" s="26" t="s">
        <v>126</v>
      </c>
      <c r="D797" s="24" t="s">
        <v>342</v>
      </c>
      <c r="E797" s="27">
        <v>0</v>
      </c>
    </row>
    <row r="798" spans="1:5" x14ac:dyDescent="0.35">
      <c r="A798" s="24">
        <v>2021</v>
      </c>
      <c r="B798" s="25">
        <v>3136801</v>
      </c>
      <c r="C798" s="26" t="s">
        <v>126</v>
      </c>
      <c r="D798" s="24" t="s">
        <v>343</v>
      </c>
      <c r="E798" s="27">
        <v>0</v>
      </c>
    </row>
    <row r="799" spans="1:5" x14ac:dyDescent="0.35">
      <c r="A799" s="24">
        <v>2021</v>
      </c>
      <c r="B799" s="25">
        <v>3136959</v>
      </c>
      <c r="C799" s="26" t="s">
        <v>127</v>
      </c>
      <c r="D799" s="24" t="s">
        <v>341</v>
      </c>
      <c r="E799" s="27">
        <v>9.4</v>
      </c>
    </row>
    <row r="800" spans="1:5" x14ac:dyDescent="0.35">
      <c r="A800" s="24">
        <v>2021</v>
      </c>
      <c r="B800" s="25">
        <v>3136959</v>
      </c>
      <c r="C800" s="26" t="s">
        <v>127</v>
      </c>
      <c r="D800" s="24" t="s">
        <v>342</v>
      </c>
      <c r="E800" s="27">
        <v>10.4</v>
      </c>
    </row>
    <row r="801" spans="1:5" x14ac:dyDescent="0.35">
      <c r="A801" s="24">
        <v>2021</v>
      </c>
      <c r="B801" s="25">
        <v>3136959</v>
      </c>
      <c r="C801" s="26" t="s">
        <v>127</v>
      </c>
      <c r="D801" s="24" t="s">
        <v>343</v>
      </c>
      <c r="E801" s="27">
        <v>2.7</v>
      </c>
    </row>
    <row r="802" spans="1:5" x14ac:dyDescent="0.35">
      <c r="A802" s="24">
        <v>2021</v>
      </c>
      <c r="B802" s="25">
        <v>3137007</v>
      </c>
      <c r="C802" s="26" t="s">
        <v>128</v>
      </c>
      <c r="D802" s="24" t="s">
        <v>341</v>
      </c>
      <c r="E802" s="27">
        <v>1.3</v>
      </c>
    </row>
    <row r="803" spans="1:5" x14ac:dyDescent="0.35">
      <c r="A803" s="24">
        <v>2021</v>
      </c>
      <c r="B803" s="25">
        <v>3137007</v>
      </c>
      <c r="C803" s="26" t="s">
        <v>128</v>
      </c>
      <c r="D803" s="24" t="s">
        <v>343</v>
      </c>
      <c r="E803" s="27">
        <v>1.3</v>
      </c>
    </row>
    <row r="804" spans="1:5" x14ac:dyDescent="0.35">
      <c r="A804" s="24">
        <v>2021</v>
      </c>
      <c r="B804" s="25">
        <v>3137304</v>
      </c>
      <c r="C804" s="26" t="s">
        <v>129</v>
      </c>
      <c r="D804" s="24" t="s">
        <v>341</v>
      </c>
      <c r="E804" s="27">
        <v>0.8</v>
      </c>
    </row>
    <row r="805" spans="1:5" x14ac:dyDescent="0.35">
      <c r="A805" s="24">
        <v>2021</v>
      </c>
      <c r="B805" s="25">
        <v>3137304</v>
      </c>
      <c r="C805" s="26" t="s">
        <v>129</v>
      </c>
      <c r="D805" s="24" t="s">
        <v>342</v>
      </c>
      <c r="E805" s="27">
        <v>0.8</v>
      </c>
    </row>
    <row r="806" spans="1:5" x14ac:dyDescent="0.35">
      <c r="A806" s="24">
        <v>2021</v>
      </c>
      <c r="B806" s="25">
        <v>3138104</v>
      </c>
      <c r="C806" s="26" t="s">
        <v>130</v>
      </c>
      <c r="D806" s="24" t="s">
        <v>341</v>
      </c>
      <c r="E806" s="27">
        <v>1.3</v>
      </c>
    </row>
    <row r="807" spans="1:5" x14ac:dyDescent="0.35">
      <c r="A807" s="24">
        <v>2021</v>
      </c>
      <c r="B807" s="25">
        <v>3138104</v>
      </c>
      <c r="C807" s="26" t="s">
        <v>130</v>
      </c>
      <c r="D807" s="24" t="s">
        <v>342</v>
      </c>
      <c r="E807" s="27">
        <v>1.2</v>
      </c>
    </row>
    <row r="808" spans="1:5" x14ac:dyDescent="0.35">
      <c r="A808" s="24">
        <v>2021</v>
      </c>
      <c r="B808" s="25">
        <v>3138104</v>
      </c>
      <c r="C808" s="26" t="s">
        <v>130</v>
      </c>
      <c r="D808" s="24" t="s">
        <v>343</v>
      </c>
      <c r="E808" s="27">
        <v>1.5</v>
      </c>
    </row>
    <row r="809" spans="1:5" x14ac:dyDescent="0.35">
      <c r="A809" s="24">
        <v>2021</v>
      </c>
      <c r="B809" s="25">
        <v>3138351</v>
      </c>
      <c r="C809" s="26" t="s">
        <v>131</v>
      </c>
      <c r="D809" s="24" t="s">
        <v>341</v>
      </c>
      <c r="E809" s="27">
        <v>0</v>
      </c>
    </row>
    <row r="810" spans="1:5" x14ac:dyDescent="0.35">
      <c r="A810" s="24">
        <v>2021</v>
      </c>
      <c r="B810" s="25">
        <v>3138351</v>
      </c>
      <c r="C810" s="26" t="s">
        <v>131</v>
      </c>
      <c r="D810" s="24" t="s">
        <v>342</v>
      </c>
      <c r="E810" s="27">
        <v>0</v>
      </c>
    </row>
    <row r="811" spans="1:5" x14ac:dyDescent="0.35">
      <c r="A811" s="24">
        <v>2021</v>
      </c>
      <c r="B811" s="25">
        <v>3138351</v>
      </c>
      <c r="C811" s="26" t="s">
        <v>131</v>
      </c>
      <c r="D811" s="24" t="s">
        <v>343</v>
      </c>
      <c r="E811" s="27">
        <v>0</v>
      </c>
    </row>
    <row r="812" spans="1:5" x14ac:dyDescent="0.35">
      <c r="A812" s="24">
        <v>2021</v>
      </c>
      <c r="B812" s="25">
        <v>3138658</v>
      </c>
      <c r="C812" s="26" t="s">
        <v>132</v>
      </c>
      <c r="D812" s="24" t="s">
        <v>341</v>
      </c>
      <c r="E812" s="27">
        <v>0.5</v>
      </c>
    </row>
    <row r="813" spans="1:5" x14ac:dyDescent="0.35">
      <c r="A813" s="24">
        <v>2021</v>
      </c>
      <c r="B813" s="25">
        <v>3138658</v>
      </c>
      <c r="C813" s="26" t="s">
        <v>132</v>
      </c>
      <c r="D813" s="24" t="s">
        <v>342</v>
      </c>
      <c r="E813" s="27">
        <v>0.4</v>
      </c>
    </row>
    <row r="814" spans="1:5" x14ac:dyDescent="0.35">
      <c r="A814" s="24">
        <v>2021</v>
      </c>
      <c r="B814" s="25">
        <v>3138658</v>
      </c>
      <c r="C814" s="26" t="s">
        <v>132</v>
      </c>
      <c r="D814" s="24" t="s">
        <v>343</v>
      </c>
      <c r="E814" s="27">
        <v>2.9</v>
      </c>
    </row>
    <row r="815" spans="1:5" x14ac:dyDescent="0.35">
      <c r="A815" s="24">
        <v>2021</v>
      </c>
      <c r="B815" s="25">
        <v>3138906</v>
      </c>
      <c r="C815" s="26" t="s">
        <v>134</v>
      </c>
      <c r="D815" s="24" t="s">
        <v>341</v>
      </c>
      <c r="E815" s="27">
        <v>0</v>
      </c>
    </row>
    <row r="816" spans="1:5" x14ac:dyDescent="0.35">
      <c r="A816" s="24">
        <v>2021</v>
      </c>
      <c r="B816" s="25">
        <v>3138906</v>
      </c>
      <c r="C816" s="26" t="s">
        <v>134</v>
      </c>
      <c r="D816" s="24" t="s">
        <v>342</v>
      </c>
      <c r="E816" s="27">
        <v>0</v>
      </c>
    </row>
    <row r="817" spans="1:5" x14ac:dyDescent="0.35">
      <c r="A817" s="24">
        <v>2021</v>
      </c>
      <c r="B817" s="25">
        <v>3138906</v>
      </c>
      <c r="C817" s="26" t="s">
        <v>134</v>
      </c>
      <c r="D817" s="24" t="s">
        <v>343</v>
      </c>
      <c r="E817" s="27">
        <v>0</v>
      </c>
    </row>
    <row r="818" spans="1:5" x14ac:dyDescent="0.35">
      <c r="A818" s="24">
        <v>2021</v>
      </c>
      <c r="B818" s="25">
        <v>3139201</v>
      </c>
      <c r="C818" s="26" t="s">
        <v>135</v>
      </c>
      <c r="D818" s="24" t="s">
        <v>341</v>
      </c>
      <c r="E818" s="27">
        <v>5</v>
      </c>
    </row>
    <row r="819" spans="1:5" x14ac:dyDescent="0.35">
      <c r="A819" s="24">
        <v>2021</v>
      </c>
      <c r="B819" s="25">
        <v>3139201</v>
      </c>
      <c r="C819" s="26" t="s">
        <v>135</v>
      </c>
      <c r="D819" s="24" t="s">
        <v>342</v>
      </c>
      <c r="E819" s="27">
        <v>3.4</v>
      </c>
    </row>
    <row r="820" spans="1:5" x14ac:dyDescent="0.35">
      <c r="A820" s="24">
        <v>2021</v>
      </c>
      <c r="B820" s="25">
        <v>3139201</v>
      </c>
      <c r="C820" s="26" t="s">
        <v>135</v>
      </c>
      <c r="D820" s="24" t="s">
        <v>343</v>
      </c>
      <c r="E820" s="27">
        <v>7.5</v>
      </c>
    </row>
    <row r="821" spans="1:5" x14ac:dyDescent="0.35">
      <c r="A821" s="24">
        <v>2021</v>
      </c>
      <c r="B821" s="25">
        <v>3139250</v>
      </c>
      <c r="C821" s="26" t="s">
        <v>136</v>
      </c>
      <c r="D821" s="24" t="s">
        <v>341</v>
      </c>
      <c r="E821" s="27">
        <v>0.3</v>
      </c>
    </row>
    <row r="822" spans="1:5" x14ac:dyDescent="0.35">
      <c r="A822" s="24">
        <v>2021</v>
      </c>
      <c r="B822" s="25">
        <v>3139250</v>
      </c>
      <c r="C822" s="26" t="s">
        <v>136</v>
      </c>
      <c r="D822" s="24" t="s">
        <v>342</v>
      </c>
      <c r="E822" s="27">
        <v>0.3</v>
      </c>
    </row>
    <row r="823" spans="1:5" x14ac:dyDescent="0.35">
      <c r="A823" s="24">
        <v>2021</v>
      </c>
      <c r="B823" s="25">
        <v>3139250</v>
      </c>
      <c r="C823" s="26" t="s">
        <v>136</v>
      </c>
      <c r="D823" s="24" t="s">
        <v>343</v>
      </c>
      <c r="E823" s="27">
        <v>0</v>
      </c>
    </row>
    <row r="824" spans="1:5" x14ac:dyDescent="0.35">
      <c r="A824" s="24">
        <v>2021</v>
      </c>
      <c r="B824" s="25">
        <v>3139300</v>
      </c>
      <c r="C824" s="26" t="s">
        <v>137</v>
      </c>
      <c r="D824" s="24" t="s">
        <v>341</v>
      </c>
      <c r="E824" s="27">
        <v>1.8</v>
      </c>
    </row>
    <row r="825" spans="1:5" x14ac:dyDescent="0.35">
      <c r="A825" s="24">
        <v>2021</v>
      </c>
      <c r="B825" s="25">
        <v>3139300</v>
      </c>
      <c r="C825" s="26" t="s">
        <v>137</v>
      </c>
      <c r="D825" s="24" t="s">
        <v>342</v>
      </c>
      <c r="E825" s="27">
        <v>2</v>
      </c>
    </row>
    <row r="826" spans="1:5" x14ac:dyDescent="0.35">
      <c r="A826" s="24">
        <v>2021</v>
      </c>
      <c r="B826" s="25">
        <v>3139300</v>
      </c>
      <c r="C826" s="26" t="s">
        <v>137</v>
      </c>
      <c r="D826" s="24" t="s">
        <v>343</v>
      </c>
      <c r="E826" s="27">
        <v>1.5</v>
      </c>
    </row>
    <row r="827" spans="1:5" x14ac:dyDescent="0.35">
      <c r="A827" s="24">
        <v>2021</v>
      </c>
      <c r="B827" s="25">
        <v>3139607</v>
      </c>
      <c r="C827" s="26" t="s">
        <v>138</v>
      </c>
      <c r="D827" s="24" t="s">
        <v>341</v>
      </c>
      <c r="E827" s="27">
        <v>2.7</v>
      </c>
    </row>
    <row r="828" spans="1:5" x14ac:dyDescent="0.35">
      <c r="A828" s="24">
        <v>2021</v>
      </c>
      <c r="B828" s="25">
        <v>3139607</v>
      </c>
      <c r="C828" s="26" t="s">
        <v>138</v>
      </c>
      <c r="D828" s="24" t="s">
        <v>342</v>
      </c>
      <c r="E828" s="27">
        <v>2.2999999999999998</v>
      </c>
    </row>
    <row r="829" spans="1:5" x14ac:dyDescent="0.35">
      <c r="A829" s="24">
        <v>2021</v>
      </c>
      <c r="B829" s="25">
        <v>3139607</v>
      </c>
      <c r="C829" s="26" t="s">
        <v>138</v>
      </c>
      <c r="D829" s="24" t="s">
        <v>343</v>
      </c>
      <c r="E829" s="27">
        <v>6</v>
      </c>
    </row>
    <row r="830" spans="1:5" x14ac:dyDescent="0.35">
      <c r="A830" s="24">
        <v>2021</v>
      </c>
      <c r="B830" s="25">
        <v>3140100</v>
      </c>
      <c r="C830" s="26" t="s">
        <v>139</v>
      </c>
      <c r="D830" s="24" t="s">
        <v>341</v>
      </c>
      <c r="E830" s="27">
        <v>7.1</v>
      </c>
    </row>
    <row r="831" spans="1:5" x14ac:dyDescent="0.35">
      <c r="A831" s="24">
        <v>2021</v>
      </c>
      <c r="B831" s="25">
        <v>3140100</v>
      </c>
      <c r="C831" s="26" t="s">
        <v>139</v>
      </c>
      <c r="D831" s="24" t="s">
        <v>342</v>
      </c>
      <c r="E831" s="27">
        <v>7.1</v>
      </c>
    </row>
    <row r="832" spans="1:5" x14ac:dyDescent="0.35">
      <c r="A832" s="24">
        <v>2021</v>
      </c>
      <c r="B832" s="25">
        <v>3140605</v>
      </c>
      <c r="C832" s="26" t="s">
        <v>141</v>
      </c>
      <c r="D832" s="24" t="s">
        <v>341</v>
      </c>
      <c r="E832" s="27">
        <v>3.8</v>
      </c>
    </row>
    <row r="833" spans="1:5" x14ac:dyDescent="0.35">
      <c r="A833" s="24">
        <v>2021</v>
      </c>
      <c r="B833" s="25">
        <v>3140605</v>
      </c>
      <c r="C833" s="26" t="s">
        <v>141</v>
      </c>
      <c r="D833" s="24" t="s">
        <v>342</v>
      </c>
      <c r="E833" s="27">
        <v>2.9</v>
      </c>
    </row>
    <row r="834" spans="1:5" x14ac:dyDescent="0.35">
      <c r="A834" s="24">
        <v>2021</v>
      </c>
      <c r="B834" s="25">
        <v>3140605</v>
      </c>
      <c r="C834" s="26" t="s">
        <v>141</v>
      </c>
      <c r="D834" s="24" t="s">
        <v>343</v>
      </c>
      <c r="E834" s="27">
        <v>5.6</v>
      </c>
    </row>
    <row r="835" spans="1:5" x14ac:dyDescent="0.35">
      <c r="A835" s="24">
        <v>2021</v>
      </c>
      <c r="B835" s="25">
        <v>3140852</v>
      </c>
      <c r="C835" s="26" t="s">
        <v>143</v>
      </c>
      <c r="D835" s="24" t="s">
        <v>341</v>
      </c>
      <c r="E835" s="27">
        <v>4.3</v>
      </c>
    </row>
    <row r="836" spans="1:5" x14ac:dyDescent="0.35">
      <c r="A836" s="24">
        <v>2021</v>
      </c>
      <c r="B836" s="25">
        <v>3140852</v>
      </c>
      <c r="C836" s="26" t="s">
        <v>143</v>
      </c>
      <c r="D836" s="24" t="s">
        <v>342</v>
      </c>
      <c r="E836" s="27">
        <v>4</v>
      </c>
    </row>
    <row r="837" spans="1:5" x14ac:dyDescent="0.35">
      <c r="A837" s="24">
        <v>2021</v>
      </c>
      <c r="B837" s="25">
        <v>3140852</v>
      </c>
      <c r="C837" s="26" t="s">
        <v>143</v>
      </c>
      <c r="D837" s="24" t="s">
        <v>343</v>
      </c>
      <c r="E837" s="27">
        <v>5.3</v>
      </c>
    </row>
    <row r="838" spans="1:5" x14ac:dyDescent="0.35">
      <c r="A838" s="24">
        <v>2021</v>
      </c>
      <c r="B838" s="25">
        <v>3141009</v>
      </c>
      <c r="C838" s="26" t="s">
        <v>144</v>
      </c>
      <c r="D838" s="24" t="s">
        <v>341</v>
      </c>
      <c r="E838" s="27">
        <v>1</v>
      </c>
    </row>
    <row r="839" spans="1:5" x14ac:dyDescent="0.35">
      <c r="A839" s="24">
        <v>2021</v>
      </c>
      <c r="B839" s="25">
        <v>3141009</v>
      </c>
      <c r="C839" s="26" t="s">
        <v>144</v>
      </c>
      <c r="D839" s="24" t="s">
        <v>342</v>
      </c>
      <c r="E839" s="27">
        <v>1.3</v>
      </c>
    </row>
    <row r="840" spans="1:5" x14ac:dyDescent="0.35">
      <c r="A840" s="24">
        <v>2021</v>
      </c>
      <c r="B840" s="25">
        <v>3141009</v>
      </c>
      <c r="C840" s="26" t="s">
        <v>144</v>
      </c>
      <c r="D840" s="24" t="s">
        <v>343</v>
      </c>
      <c r="E840" s="27">
        <v>0</v>
      </c>
    </row>
    <row r="841" spans="1:5" x14ac:dyDescent="0.35">
      <c r="A841" s="24">
        <v>2021</v>
      </c>
      <c r="B841" s="25">
        <v>3141405</v>
      </c>
      <c r="C841" s="26" t="s">
        <v>145</v>
      </c>
      <c r="D841" s="24" t="s">
        <v>341</v>
      </c>
      <c r="E841" s="27">
        <v>0.8</v>
      </c>
    </row>
    <row r="842" spans="1:5" x14ac:dyDescent="0.35">
      <c r="A842" s="24">
        <v>2021</v>
      </c>
      <c r="B842" s="25">
        <v>3141405</v>
      </c>
      <c r="C842" s="26" t="s">
        <v>145</v>
      </c>
      <c r="D842" s="24" t="s">
        <v>342</v>
      </c>
      <c r="E842" s="27">
        <v>0.7</v>
      </c>
    </row>
    <row r="843" spans="1:5" x14ac:dyDescent="0.35">
      <c r="A843" s="24">
        <v>2021</v>
      </c>
      <c r="B843" s="25">
        <v>3141405</v>
      </c>
      <c r="C843" s="26" t="s">
        <v>145</v>
      </c>
      <c r="D843" s="24" t="s">
        <v>343</v>
      </c>
      <c r="E843" s="27">
        <v>1.2</v>
      </c>
    </row>
    <row r="844" spans="1:5" x14ac:dyDescent="0.35">
      <c r="A844" s="24">
        <v>2021</v>
      </c>
      <c r="B844" s="25">
        <v>3141504</v>
      </c>
      <c r="C844" s="26" t="s">
        <v>146</v>
      </c>
      <c r="D844" s="24" t="s">
        <v>341</v>
      </c>
      <c r="E844" s="27">
        <v>2.6</v>
      </c>
    </row>
    <row r="845" spans="1:5" x14ac:dyDescent="0.35">
      <c r="A845" s="24">
        <v>2021</v>
      </c>
      <c r="B845" s="25">
        <v>3141504</v>
      </c>
      <c r="C845" s="26" t="s">
        <v>146</v>
      </c>
      <c r="D845" s="24" t="s">
        <v>342</v>
      </c>
      <c r="E845" s="27">
        <v>1.9</v>
      </c>
    </row>
    <row r="846" spans="1:5" x14ac:dyDescent="0.35">
      <c r="A846" s="24">
        <v>2021</v>
      </c>
      <c r="B846" s="25">
        <v>3141504</v>
      </c>
      <c r="C846" s="26" t="s">
        <v>146</v>
      </c>
      <c r="D846" s="24" t="s">
        <v>343</v>
      </c>
      <c r="E846" s="27">
        <v>4</v>
      </c>
    </row>
    <row r="847" spans="1:5" x14ac:dyDescent="0.35">
      <c r="A847" s="24">
        <v>2021</v>
      </c>
      <c r="B847" s="25">
        <v>3141801</v>
      </c>
      <c r="C847" s="26" t="s">
        <v>147</v>
      </c>
      <c r="D847" s="24" t="s">
        <v>341</v>
      </c>
      <c r="E847" s="27">
        <v>1.6</v>
      </c>
    </row>
    <row r="848" spans="1:5" x14ac:dyDescent="0.35">
      <c r="A848" s="24">
        <v>2021</v>
      </c>
      <c r="B848" s="25">
        <v>3141801</v>
      </c>
      <c r="C848" s="26" t="s">
        <v>147</v>
      </c>
      <c r="D848" s="24" t="s">
        <v>342</v>
      </c>
      <c r="E848" s="27">
        <v>2.1</v>
      </c>
    </row>
    <row r="849" spans="1:5" x14ac:dyDescent="0.35">
      <c r="A849" s="24">
        <v>2021</v>
      </c>
      <c r="B849" s="25">
        <v>3141801</v>
      </c>
      <c r="C849" s="26" t="s">
        <v>147</v>
      </c>
      <c r="D849" s="24" t="s">
        <v>343</v>
      </c>
      <c r="E849" s="27">
        <v>1.4</v>
      </c>
    </row>
    <row r="850" spans="1:5" x14ac:dyDescent="0.35">
      <c r="A850" s="24">
        <v>2021</v>
      </c>
      <c r="B850" s="25">
        <v>3142007</v>
      </c>
      <c r="C850" s="26" t="s">
        <v>148</v>
      </c>
      <c r="D850" s="24" t="s">
        <v>341</v>
      </c>
      <c r="E850" s="27">
        <v>3.2</v>
      </c>
    </row>
    <row r="851" spans="1:5" x14ac:dyDescent="0.35">
      <c r="A851" s="24">
        <v>2021</v>
      </c>
      <c r="B851" s="25">
        <v>3142007</v>
      </c>
      <c r="C851" s="26" t="s">
        <v>148</v>
      </c>
      <c r="D851" s="24" t="s">
        <v>342</v>
      </c>
      <c r="E851" s="27">
        <v>3.5</v>
      </c>
    </row>
    <row r="852" spans="1:5" x14ac:dyDescent="0.35">
      <c r="A852" s="24">
        <v>2021</v>
      </c>
      <c r="B852" s="25">
        <v>3142007</v>
      </c>
      <c r="C852" s="26" t="s">
        <v>148</v>
      </c>
      <c r="D852" s="24" t="s">
        <v>343</v>
      </c>
      <c r="E852" s="27">
        <v>1.2</v>
      </c>
    </row>
    <row r="853" spans="1:5" x14ac:dyDescent="0.35">
      <c r="A853" s="24">
        <v>2021</v>
      </c>
      <c r="B853" s="25">
        <v>3142254</v>
      </c>
      <c r="C853" s="26" t="s">
        <v>149</v>
      </c>
      <c r="D853" s="24" t="s">
        <v>341</v>
      </c>
      <c r="E853" s="27">
        <v>0.9</v>
      </c>
    </row>
    <row r="854" spans="1:5" x14ac:dyDescent="0.35">
      <c r="A854" s="24">
        <v>2021</v>
      </c>
      <c r="B854" s="25">
        <v>3142254</v>
      </c>
      <c r="C854" s="26" t="s">
        <v>149</v>
      </c>
      <c r="D854" s="24" t="s">
        <v>343</v>
      </c>
      <c r="E854" s="27">
        <v>0.9</v>
      </c>
    </row>
    <row r="855" spans="1:5" x14ac:dyDescent="0.35">
      <c r="A855" s="24">
        <v>2021</v>
      </c>
      <c r="B855" s="25">
        <v>3142502</v>
      </c>
      <c r="C855" s="26" t="s">
        <v>150</v>
      </c>
      <c r="D855" s="24" t="s">
        <v>341</v>
      </c>
      <c r="E855" s="27">
        <v>1.3</v>
      </c>
    </row>
    <row r="856" spans="1:5" x14ac:dyDescent="0.35">
      <c r="A856" s="24">
        <v>2021</v>
      </c>
      <c r="B856" s="25">
        <v>3142502</v>
      </c>
      <c r="C856" s="26" t="s">
        <v>150</v>
      </c>
      <c r="D856" s="24" t="s">
        <v>342</v>
      </c>
      <c r="E856" s="27">
        <v>1.3</v>
      </c>
    </row>
    <row r="857" spans="1:5" x14ac:dyDescent="0.35">
      <c r="A857" s="24">
        <v>2021</v>
      </c>
      <c r="B857" s="25">
        <v>3142700</v>
      </c>
      <c r="C857" s="26" t="s">
        <v>151</v>
      </c>
      <c r="D857" s="24" t="s">
        <v>341</v>
      </c>
      <c r="E857" s="27">
        <v>1.3</v>
      </c>
    </row>
    <row r="858" spans="1:5" x14ac:dyDescent="0.35">
      <c r="A858" s="24">
        <v>2021</v>
      </c>
      <c r="B858" s="25">
        <v>3142700</v>
      </c>
      <c r="C858" s="26" t="s">
        <v>151</v>
      </c>
      <c r="D858" s="24" t="s">
        <v>342</v>
      </c>
      <c r="E858" s="27">
        <v>1.1000000000000001</v>
      </c>
    </row>
    <row r="859" spans="1:5" x14ac:dyDescent="0.35">
      <c r="A859" s="24">
        <v>2021</v>
      </c>
      <c r="B859" s="25">
        <v>3142700</v>
      </c>
      <c r="C859" s="26" t="s">
        <v>151</v>
      </c>
      <c r="D859" s="24" t="s">
        <v>343</v>
      </c>
      <c r="E859" s="27">
        <v>1.8</v>
      </c>
    </row>
    <row r="860" spans="1:5" x14ac:dyDescent="0.35">
      <c r="A860" s="24">
        <v>2021</v>
      </c>
      <c r="B860" s="25">
        <v>3143153</v>
      </c>
      <c r="C860" s="26" t="s">
        <v>153</v>
      </c>
      <c r="D860" s="24" t="s">
        <v>341</v>
      </c>
      <c r="E860" s="27">
        <v>1.7</v>
      </c>
    </row>
    <row r="861" spans="1:5" x14ac:dyDescent="0.35">
      <c r="A861" s="24">
        <v>2021</v>
      </c>
      <c r="B861" s="25">
        <v>3143153</v>
      </c>
      <c r="C861" s="26" t="s">
        <v>153</v>
      </c>
      <c r="D861" s="24" t="s">
        <v>342</v>
      </c>
      <c r="E861" s="27">
        <v>2.2999999999999998</v>
      </c>
    </row>
    <row r="862" spans="1:5" x14ac:dyDescent="0.35">
      <c r="A862" s="24">
        <v>2021</v>
      </c>
      <c r="B862" s="25">
        <v>3143153</v>
      </c>
      <c r="C862" s="26" t="s">
        <v>153</v>
      </c>
      <c r="D862" s="24" t="s">
        <v>343</v>
      </c>
      <c r="E862" s="27">
        <v>0.8</v>
      </c>
    </row>
    <row r="863" spans="1:5" x14ac:dyDescent="0.35">
      <c r="A863" s="24">
        <v>2021</v>
      </c>
      <c r="B863" s="25">
        <v>3143302</v>
      </c>
      <c r="C863" s="26" t="s">
        <v>154</v>
      </c>
      <c r="D863" s="24" t="s">
        <v>341</v>
      </c>
      <c r="E863" s="27">
        <v>2.4</v>
      </c>
    </row>
    <row r="864" spans="1:5" x14ac:dyDescent="0.35">
      <c r="A864" s="24">
        <v>2021</v>
      </c>
      <c r="B864" s="25">
        <v>3143302</v>
      </c>
      <c r="C864" s="26" t="s">
        <v>154</v>
      </c>
      <c r="D864" s="24" t="s">
        <v>342</v>
      </c>
      <c r="E864" s="27">
        <v>2.4</v>
      </c>
    </row>
    <row r="865" spans="1:5" x14ac:dyDescent="0.35">
      <c r="A865" s="24">
        <v>2021</v>
      </c>
      <c r="B865" s="25">
        <v>3143302</v>
      </c>
      <c r="C865" s="26" t="s">
        <v>154</v>
      </c>
      <c r="D865" s="24" t="s">
        <v>343</v>
      </c>
      <c r="E865" s="27">
        <v>2.2000000000000002</v>
      </c>
    </row>
    <row r="866" spans="1:5" x14ac:dyDescent="0.35">
      <c r="A866" s="24">
        <v>2021</v>
      </c>
      <c r="B866" s="25">
        <v>3143450</v>
      </c>
      <c r="C866" s="26" t="s">
        <v>155</v>
      </c>
      <c r="D866" s="24" t="s">
        <v>341</v>
      </c>
      <c r="E866" s="27">
        <v>0.3</v>
      </c>
    </row>
    <row r="867" spans="1:5" x14ac:dyDescent="0.35">
      <c r="A867" s="24">
        <v>2021</v>
      </c>
      <c r="B867" s="25">
        <v>3143450</v>
      </c>
      <c r="C867" s="26" t="s">
        <v>155</v>
      </c>
      <c r="D867" s="24" t="s">
        <v>342</v>
      </c>
      <c r="E867" s="27">
        <v>0.3</v>
      </c>
    </row>
    <row r="868" spans="1:5" x14ac:dyDescent="0.35">
      <c r="A868" s="24">
        <v>2021</v>
      </c>
      <c r="B868" s="25">
        <v>3143450</v>
      </c>
      <c r="C868" s="26" t="s">
        <v>155</v>
      </c>
      <c r="D868" s="24" t="s">
        <v>343</v>
      </c>
      <c r="E868" s="27">
        <v>0</v>
      </c>
    </row>
    <row r="869" spans="1:5" x14ac:dyDescent="0.35">
      <c r="A869" s="24">
        <v>2021</v>
      </c>
      <c r="B869" s="25">
        <v>3143609</v>
      </c>
      <c r="C869" s="26" t="s">
        <v>156</v>
      </c>
      <c r="D869" s="24" t="s">
        <v>341</v>
      </c>
      <c r="E869" s="27">
        <v>0</v>
      </c>
    </row>
    <row r="870" spans="1:5" x14ac:dyDescent="0.35">
      <c r="A870" s="24">
        <v>2021</v>
      </c>
      <c r="B870" s="25">
        <v>3143609</v>
      </c>
      <c r="C870" s="26" t="s">
        <v>156</v>
      </c>
      <c r="D870" s="24" t="s">
        <v>342</v>
      </c>
      <c r="E870" s="27">
        <v>0</v>
      </c>
    </row>
    <row r="871" spans="1:5" x14ac:dyDescent="0.35">
      <c r="A871" s="24">
        <v>2021</v>
      </c>
      <c r="B871" s="25">
        <v>3143609</v>
      </c>
      <c r="C871" s="26" t="s">
        <v>156</v>
      </c>
      <c r="D871" s="24" t="s">
        <v>343</v>
      </c>
      <c r="E871" s="27">
        <v>0</v>
      </c>
    </row>
    <row r="872" spans="1:5" x14ac:dyDescent="0.35">
      <c r="A872" s="24">
        <v>2021</v>
      </c>
      <c r="B872" s="25">
        <v>3144003</v>
      </c>
      <c r="C872" s="26" t="s">
        <v>157</v>
      </c>
      <c r="D872" s="24" t="s">
        <v>341</v>
      </c>
      <c r="E872" s="27">
        <v>2</v>
      </c>
    </row>
    <row r="873" spans="1:5" x14ac:dyDescent="0.35">
      <c r="A873" s="24">
        <v>2021</v>
      </c>
      <c r="B873" s="25">
        <v>3144003</v>
      </c>
      <c r="C873" s="26" t="s">
        <v>157</v>
      </c>
      <c r="D873" s="24" t="s">
        <v>342</v>
      </c>
      <c r="E873" s="27">
        <v>0.6</v>
      </c>
    </row>
    <row r="874" spans="1:5" x14ac:dyDescent="0.35">
      <c r="A874" s="24">
        <v>2021</v>
      </c>
      <c r="B874" s="25">
        <v>3144003</v>
      </c>
      <c r="C874" s="26" t="s">
        <v>157</v>
      </c>
      <c r="D874" s="24" t="s">
        <v>343</v>
      </c>
      <c r="E874" s="27">
        <v>4.0999999999999996</v>
      </c>
    </row>
    <row r="875" spans="1:5" x14ac:dyDescent="0.35">
      <c r="A875" s="24">
        <v>2021</v>
      </c>
      <c r="B875" s="25">
        <v>3144201</v>
      </c>
      <c r="C875" s="26" t="s">
        <v>158</v>
      </c>
      <c r="D875" s="24" t="s">
        <v>341</v>
      </c>
      <c r="E875" s="27">
        <v>0.6</v>
      </c>
    </row>
    <row r="876" spans="1:5" x14ac:dyDescent="0.35">
      <c r="A876" s="24">
        <v>2021</v>
      </c>
      <c r="B876" s="25">
        <v>3144201</v>
      </c>
      <c r="C876" s="26" t="s">
        <v>158</v>
      </c>
      <c r="D876" s="24" t="s">
        <v>342</v>
      </c>
      <c r="E876" s="27">
        <v>0.6</v>
      </c>
    </row>
    <row r="877" spans="1:5" x14ac:dyDescent="0.35">
      <c r="A877" s="24">
        <v>2021</v>
      </c>
      <c r="B877" s="25">
        <v>3144201</v>
      </c>
      <c r="C877" s="26" t="s">
        <v>158</v>
      </c>
      <c r="D877" s="24" t="s">
        <v>343</v>
      </c>
      <c r="E877" s="27">
        <v>0</v>
      </c>
    </row>
    <row r="878" spans="1:5" x14ac:dyDescent="0.35">
      <c r="A878" s="24">
        <v>2021</v>
      </c>
      <c r="B878" s="25">
        <v>3144300</v>
      </c>
      <c r="C878" s="26" t="s">
        <v>159</v>
      </c>
      <c r="D878" s="24" t="s">
        <v>341</v>
      </c>
      <c r="E878" s="27">
        <v>6.7</v>
      </c>
    </row>
    <row r="879" spans="1:5" x14ac:dyDescent="0.35">
      <c r="A879" s="24">
        <v>2021</v>
      </c>
      <c r="B879" s="25">
        <v>3144300</v>
      </c>
      <c r="C879" s="26" t="s">
        <v>159</v>
      </c>
      <c r="D879" s="24" t="s">
        <v>342</v>
      </c>
      <c r="E879" s="27">
        <v>6.5</v>
      </c>
    </row>
    <row r="880" spans="1:5" x14ac:dyDescent="0.35">
      <c r="A880" s="24">
        <v>2021</v>
      </c>
      <c r="B880" s="25">
        <v>3144300</v>
      </c>
      <c r="C880" s="26" t="s">
        <v>159</v>
      </c>
      <c r="D880" s="24" t="s">
        <v>343</v>
      </c>
      <c r="E880" s="27">
        <v>7.4</v>
      </c>
    </row>
    <row r="881" spans="1:5" x14ac:dyDescent="0.35">
      <c r="A881" s="24">
        <v>2021</v>
      </c>
      <c r="B881" s="25">
        <v>3144359</v>
      </c>
      <c r="C881" s="26" t="s">
        <v>160</v>
      </c>
      <c r="D881" s="24" t="s">
        <v>341</v>
      </c>
      <c r="E881" s="27">
        <v>1.2</v>
      </c>
    </row>
    <row r="882" spans="1:5" x14ac:dyDescent="0.35">
      <c r="A882" s="24">
        <v>2021</v>
      </c>
      <c r="B882" s="25">
        <v>3144359</v>
      </c>
      <c r="C882" s="26" t="s">
        <v>160</v>
      </c>
      <c r="D882" s="24" t="s">
        <v>342</v>
      </c>
      <c r="E882" s="27">
        <v>1.2</v>
      </c>
    </row>
    <row r="883" spans="1:5" x14ac:dyDescent="0.35">
      <c r="A883" s="24">
        <v>2021</v>
      </c>
      <c r="B883" s="25">
        <v>3144375</v>
      </c>
      <c r="C883" s="26" t="s">
        <v>161</v>
      </c>
      <c r="D883" s="24" t="s">
        <v>341</v>
      </c>
      <c r="E883" s="27">
        <v>1.4</v>
      </c>
    </row>
    <row r="884" spans="1:5" x14ac:dyDescent="0.35">
      <c r="A884" s="24">
        <v>2021</v>
      </c>
      <c r="B884" s="25">
        <v>3144375</v>
      </c>
      <c r="C884" s="26" t="s">
        <v>161</v>
      </c>
      <c r="D884" s="24" t="s">
        <v>342</v>
      </c>
      <c r="E884" s="27">
        <v>1.4</v>
      </c>
    </row>
    <row r="885" spans="1:5" x14ac:dyDescent="0.35">
      <c r="A885" s="24">
        <v>2021</v>
      </c>
      <c r="B885" s="25">
        <v>3144656</v>
      </c>
      <c r="C885" s="26" t="s">
        <v>162</v>
      </c>
      <c r="D885" s="24" t="s">
        <v>341</v>
      </c>
      <c r="E885" s="27">
        <v>1.2</v>
      </c>
    </row>
    <row r="886" spans="1:5" x14ac:dyDescent="0.35">
      <c r="A886" s="24">
        <v>2021</v>
      </c>
      <c r="B886" s="25">
        <v>3144656</v>
      </c>
      <c r="C886" s="26" t="s">
        <v>162</v>
      </c>
      <c r="D886" s="24" t="s">
        <v>342</v>
      </c>
      <c r="E886" s="27">
        <v>2.2000000000000002</v>
      </c>
    </row>
    <row r="887" spans="1:5" x14ac:dyDescent="0.35">
      <c r="A887" s="24">
        <v>2021</v>
      </c>
      <c r="B887" s="25">
        <v>3144656</v>
      </c>
      <c r="C887" s="26" t="s">
        <v>162</v>
      </c>
      <c r="D887" s="24" t="s">
        <v>343</v>
      </c>
      <c r="E887" s="27">
        <v>0</v>
      </c>
    </row>
    <row r="888" spans="1:5" x14ac:dyDescent="0.35">
      <c r="A888" s="24">
        <v>2021</v>
      </c>
      <c r="B888" s="25">
        <v>3144672</v>
      </c>
      <c r="C888" s="26" t="s">
        <v>163</v>
      </c>
      <c r="D888" s="24" t="s">
        <v>341</v>
      </c>
      <c r="E888" s="27">
        <v>1.3</v>
      </c>
    </row>
    <row r="889" spans="1:5" x14ac:dyDescent="0.35">
      <c r="A889" s="24">
        <v>2021</v>
      </c>
      <c r="B889" s="25">
        <v>3144672</v>
      </c>
      <c r="C889" s="26" t="s">
        <v>163</v>
      </c>
      <c r="D889" s="24" t="s">
        <v>342</v>
      </c>
      <c r="E889" s="27">
        <v>2</v>
      </c>
    </row>
    <row r="890" spans="1:5" x14ac:dyDescent="0.35">
      <c r="A890" s="24">
        <v>2021</v>
      </c>
      <c r="B890" s="25">
        <v>3144672</v>
      </c>
      <c r="C890" s="26" t="s">
        <v>163</v>
      </c>
      <c r="D890" s="24" t="s">
        <v>343</v>
      </c>
      <c r="E890" s="27">
        <v>0</v>
      </c>
    </row>
    <row r="891" spans="1:5" x14ac:dyDescent="0.35">
      <c r="A891" s="24">
        <v>2021</v>
      </c>
      <c r="B891" s="25">
        <v>3145059</v>
      </c>
      <c r="C891" s="26" t="s">
        <v>165</v>
      </c>
      <c r="D891" s="24" t="s">
        <v>341</v>
      </c>
      <c r="E891" s="27">
        <v>1.9</v>
      </c>
    </row>
    <row r="892" spans="1:5" x14ac:dyDescent="0.35">
      <c r="A892" s="24">
        <v>2021</v>
      </c>
      <c r="B892" s="25">
        <v>3145059</v>
      </c>
      <c r="C892" s="26" t="s">
        <v>165</v>
      </c>
      <c r="D892" s="24" t="s">
        <v>342</v>
      </c>
      <c r="E892" s="27">
        <v>3.3</v>
      </c>
    </row>
    <row r="893" spans="1:5" x14ac:dyDescent="0.35">
      <c r="A893" s="24">
        <v>2021</v>
      </c>
      <c r="B893" s="25">
        <v>3145059</v>
      </c>
      <c r="C893" s="26" t="s">
        <v>165</v>
      </c>
      <c r="D893" s="24" t="s">
        <v>343</v>
      </c>
      <c r="E893" s="27">
        <v>0</v>
      </c>
    </row>
    <row r="894" spans="1:5" x14ac:dyDescent="0.35">
      <c r="A894" s="24">
        <v>2021</v>
      </c>
      <c r="B894" s="25">
        <v>3145356</v>
      </c>
      <c r="C894" s="26" t="s">
        <v>167</v>
      </c>
      <c r="D894" s="24" t="s">
        <v>341</v>
      </c>
      <c r="E894" s="27">
        <v>3.9</v>
      </c>
    </row>
    <row r="895" spans="1:5" x14ac:dyDescent="0.35">
      <c r="A895" s="24">
        <v>2021</v>
      </c>
      <c r="B895" s="25">
        <v>3145356</v>
      </c>
      <c r="C895" s="26" t="s">
        <v>167</v>
      </c>
      <c r="D895" s="24" t="s">
        <v>342</v>
      </c>
      <c r="E895" s="27">
        <v>1.2</v>
      </c>
    </row>
    <row r="896" spans="1:5" x14ac:dyDescent="0.35">
      <c r="A896" s="24">
        <v>2021</v>
      </c>
      <c r="B896" s="25">
        <v>3145356</v>
      </c>
      <c r="C896" s="26" t="s">
        <v>167</v>
      </c>
      <c r="D896" s="24" t="s">
        <v>343</v>
      </c>
      <c r="E896" s="27">
        <v>6.5</v>
      </c>
    </row>
    <row r="897" spans="1:5" x14ac:dyDescent="0.35">
      <c r="A897" s="24">
        <v>2021</v>
      </c>
      <c r="B897" s="25">
        <v>3145372</v>
      </c>
      <c r="C897" s="26" t="s">
        <v>168</v>
      </c>
      <c r="D897" s="24" t="s">
        <v>341</v>
      </c>
      <c r="E897" s="27">
        <v>0.6</v>
      </c>
    </row>
    <row r="898" spans="1:5" x14ac:dyDescent="0.35">
      <c r="A898" s="24">
        <v>2021</v>
      </c>
      <c r="B898" s="25">
        <v>3145372</v>
      </c>
      <c r="C898" s="26" t="s">
        <v>168</v>
      </c>
      <c r="D898" s="24" t="s">
        <v>343</v>
      </c>
      <c r="E898" s="27">
        <v>0.6</v>
      </c>
    </row>
    <row r="899" spans="1:5" x14ac:dyDescent="0.35">
      <c r="A899" s="24">
        <v>2021</v>
      </c>
      <c r="B899" s="25">
        <v>3145455</v>
      </c>
      <c r="C899" s="26" t="s">
        <v>169</v>
      </c>
      <c r="D899" s="24" t="s">
        <v>341</v>
      </c>
      <c r="E899" s="27">
        <v>1</v>
      </c>
    </row>
    <row r="900" spans="1:5" x14ac:dyDescent="0.35">
      <c r="A900" s="24">
        <v>2021</v>
      </c>
      <c r="B900" s="25">
        <v>3145455</v>
      </c>
      <c r="C900" s="26" t="s">
        <v>169</v>
      </c>
      <c r="D900" s="24" t="s">
        <v>342</v>
      </c>
      <c r="E900" s="27">
        <v>0.6</v>
      </c>
    </row>
    <row r="901" spans="1:5" x14ac:dyDescent="0.35">
      <c r="A901" s="24">
        <v>2021</v>
      </c>
      <c r="B901" s="25">
        <v>3145455</v>
      </c>
      <c r="C901" s="26" t="s">
        <v>169</v>
      </c>
      <c r="D901" s="24" t="s">
        <v>343</v>
      </c>
      <c r="E901" s="27">
        <v>2.9</v>
      </c>
    </row>
    <row r="902" spans="1:5" x14ac:dyDescent="0.35">
      <c r="A902" s="24">
        <v>2021</v>
      </c>
      <c r="B902" s="25">
        <v>3146305</v>
      </c>
      <c r="C902" s="26" t="s">
        <v>172</v>
      </c>
      <c r="D902" s="24" t="s">
        <v>341</v>
      </c>
      <c r="E902" s="27">
        <v>5.7</v>
      </c>
    </row>
    <row r="903" spans="1:5" x14ac:dyDescent="0.35">
      <c r="A903" s="24">
        <v>2021</v>
      </c>
      <c r="B903" s="25">
        <v>3146305</v>
      </c>
      <c r="C903" s="26" t="s">
        <v>172</v>
      </c>
      <c r="D903" s="24" t="s">
        <v>342</v>
      </c>
      <c r="E903" s="27">
        <v>6.1</v>
      </c>
    </row>
    <row r="904" spans="1:5" x14ac:dyDescent="0.35">
      <c r="A904" s="24">
        <v>2021</v>
      </c>
      <c r="B904" s="25">
        <v>3146305</v>
      </c>
      <c r="C904" s="26" t="s">
        <v>172</v>
      </c>
      <c r="D904" s="24" t="s">
        <v>343</v>
      </c>
      <c r="E904" s="27">
        <v>5.2</v>
      </c>
    </row>
    <row r="905" spans="1:5" x14ac:dyDescent="0.35">
      <c r="A905" s="24">
        <v>2021</v>
      </c>
      <c r="B905" s="25">
        <v>3146552</v>
      </c>
      <c r="C905" s="26" t="s">
        <v>173</v>
      </c>
      <c r="D905" s="24" t="s">
        <v>341</v>
      </c>
      <c r="E905" s="27">
        <v>1.4</v>
      </c>
    </row>
    <row r="906" spans="1:5" x14ac:dyDescent="0.35">
      <c r="A906" s="24">
        <v>2021</v>
      </c>
      <c r="B906" s="25">
        <v>3146552</v>
      </c>
      <c r="C906" s="26" t="s">
        <v>173</v>
      </c>
      <c r="D906" s="24" t="s">
        <v>342</v>
      </c>
      <c r="E906" s="27">
        <v>0.8</v>
      </c>
    </row>
    <row r="907" spans="1:5" x14ac:dyDescent="0.35">
      <c r="A907" s="24">
        <v>2021</v>
      </c>
      <c r="B907" s="25">
        <v>3146552</v>
      </c>
      <c r="C907" s="26" t="s">
        <v>173</v>
      </c>
      <c r="D907" s="24" t="s">
        <v>343</v>
      </c>
      <c r="E907" s="27">
        <v>2.4</v>
      </c>
    </row>
    <row r="908" spans="1:5" x14ac:dyDescent="0.35">
      <c r="A908" s="24">
        <v>2021</v>
      </c>
      <c r="B908" s="25">
        <v>3146750</v>
      </c>
      <c r="C908" s="26" t="s">
        <v>174</v>
      </c>
      <c r="D908" s="24" t="s">
        <v>341</v>
      </c>
      <c r="E908" s="27">
        <v>5</v>
      </c>
    </row>
    <row r="909" spans="1:5" x14ac:dyDescent="0.35">
      <c r="A909" s="24">
        <v>2021</v>
      </c>
      <c r="B909" s="25">
        <v>3146750</v>
      </c>
      <c r="C909" s="26" t="s">
        <v>174</v>
      </c>
      <c r="D909" s="24" t="s">
        <v>342</v>
      </c>
      <c r="E909" s="27">
        <v>4.8</v>
      </c>
    </row>
    <row r="910" spans="1:5" x14ac:dyDescent="0.35">
      <c r="A910" s="24">
        <v>2021</v>
      </c>
      <c r="B910" s="25">
        <v>3146750</v>
      </c>
      <c r="C910" s="26" t="s">
        <v>174</v>
      </c>
      <c r="D910" s="24" t="s">
        <v>343</v>
      </c>
      <c r="E910" s="27">
        <v>12.5</v>
      </c>
    </row>
    <row r="911" spans="1:5" x14ac:dyDescent="0.35">
      <c r="A911" s="24">
        <v>2021</v>
      </c>
      <c r="B911" s="25">
        <v>3147956</v>
      </c>
      <c r="C911" s="26" t="s">
        <v>175</v>
      </c>
      <c r="D911" s="24" t="s">
        <v>341</v>
      </c>
      <c r="E911" s="27">
        <v>0.9</v>
      </c>
    </row>
    <row r="912" spans="1:5" x14ac:dyDescent="0.35">
      <c r="A912" s="24">
        <v>2021</v>
      </c>
      <c r="B912" s="25">
        <v>3147956</v>
      </c>
      <c r="C912" s="26" t="s">
        <v>175</v>
      </c>
      <c r="D912" s="24" t="s">
        <v>342</v>
      </c>
      <c r="E912" s="27">
        <v>1.1000000000000001</v>
      </c>
    </row>
    <row r="913" spans="1:5" x14ac:dyDescent="0.35">
      <c r="A913" s="24">
        <v>2021</v>
      </c>
      <c r="B913" s="25">
        <v>3147956</v>
      </c>
      <c r="C913" s="26" t="s">
        <v>175</v>
      </c>
      <c r="D913" s="24" t="s">
        <v>343</v>
      </c>
      <c r="E913" s="27">
        <v>0</v>
      </c>
    </row>
    <row r="914" spans="1:5" x14ac:dyDescent="0.35">
      <c r="A914" s="24">
        <v>2021</v>
      </c>
      <c r="B914" s="25">
        <v>3148608</v>
      </c>
      <c r="C914" s="26" t="s">
        <v>178</v>
      </c>
      <c r="D914" s="24" t="s">
        <v>341</v>
      </c>
      <c r="E914" s="27">
        <v>1.1000000000000001</v>
      </c>
    </row>
    <row r="915" spans="1:5" x14ac:dyDescent="0.35">
      <c r="A915" s="24">
        <v>2021</v>
      </c>
      <c r="B915" s="25">
        <v>3148608</v>
      </c>
      <c r="C915" s="26" t="s">
        <v>178</v>
      </c>
      <c r="D915" s="24" t="s">
        <v>343</v>
      </c>
      <c r="E915" s="27">
        <v>1.1000000000000001</v>
      </c>
    </row>
    <row r="916" spans="1:5" x14ac:dyDescent="0.35">
      <c r="A916" s="24">
        <v>2021</v>
      </c>
      <c r="B916" s="25">
        <v>3148707</v>
      </c>
      <c r="C916" s="26" t="s">
        <v>179</v>
      </c>
      <c r="D916" s="24" t="s">
        <v>341</v>
      </c>
      <c r="E916" s="27">
        <v>4.5999999999999996</v>
      </c>
    </row>
    <row r="917" spans="1:5" x14ac:dyDescent="0.35">
      <c r="A917" s="24">
        <v>2021</v>
      </c>
      <c r="B917" s="25">
        <v>3148707</v>
      </c>
      <c r="C917" s="26" t="s">
        <v>179</v>
      </c>
      <c r="D917" s="24" t="s">
        <v>342</v>
      </c>
      <c r="E917" s="27">
        <v>4.5999999999999996</v>
      </c>
    </row>
    <row r="918" spans="1:5" x14ac:dyDescent="0.35">
      <c r="A918" s="24">
        <v>2021</v>
      </c>
      <c r="B918" s="25">
        <v>3148707</v>
      </c>
      <c r="C918" s="26" t="s">
        <v>179</v>
      </c>
      <c r="D918" s="24" t="s">
        <v>343</v>
      </c>
      <c r="E918" s="27">
        <v>3.4</v>
      </c>
    </row>
    <row r="919" spans="1:5" x14ac:dyDescent="0.35">
      <c r="A919" s="24">
        <v>2021</v>
      </c>
      <c r="B919" s="25">
        <v>3149952</v>
      </c>
      <c r="C919" s="26" t="s">
        <v>181</v>
      </c>
      <c r="D919" s="24" t="s">
        <v>341</v>
      </c>
      <c r="E919" s="27">
        <v>2.6</v>
      </c>
    </row>
    <row r="920" spans="1:5" x14ac:dyDescent="0.35">
      <c r="A920" s="24">
        <v>2021</v>
      </c>
      <c r="B920" s="25">
        <v>3149952</v>
      </c>
      <c r="C920" s="26" t="s">
        <v>181</v>
      </c>
      <c r="D920" s="24" t="s">
        <v>342</v>
      </c>
      <c r="E920" s="27">
        <v>2.6</v>
      </c>
    </row>
    <row r="921" spans="1:5" x14ac:dyDescent="0.35">
      <c r="A921" s="24">
        <v>2021</v>
      </c>
      <c r="B921" s="25">
        <v>3150158</v>
      </c>
      <c r="C921" s="26" t="s">
        <v>183</v>
      </c>
      <c r="D921" s="24" t="s">
        <v>341</v>
      </c>
      <c r="E921" s="27">
        <v>4.4000000000000004</v>
      </c>
    </row>
    <row r="922" spans="1:5" x14ac:dyDescent="0.35">
      <c r="A922" s="24">
        <v>2021</v>
      </c>
      <c r="B922" s="25">
        <v>3150158</v>
      </c>
      <c r="C922" s="26" t="s">
        <v>183</v>
      </c>
      <c r="D922" s="24" t="s">
        <v>342</v>
      </c>
      <c r="E922" s="27">
        <v>4.4000000000000004</v>
      </c>
    </row>
    <row r="923" spans="1:5" x14ac:dyDescent="0.35">
      <c r="A923" s="24">
        <v>2021</v>
      </c>
      <c r="B923" s="25">
        <v>3150158</v>
      </c>
      <c r="C923" s="26" t="s">
        <v>183</v>
      </c>
      <c r="D923" s="24" t="s">
        <v>343</v>
      </c>
      <c r="E923" s="27">
        <v>4.3</v>
      </c>
    </row>
    <row r="924" spans="1:5" x14ac:dyDescent="0.35">
      <c r="A924" s="24">
        <v>2021</v>
      </c>
      <c r="B924" s="25">
        <v>3150570</v>
      </c>
      <c r="C924" s="26" t="s">
        <v>184</v>
      </c>
      <c r="D924" s="24" t="s">
        <v>341</v>
      </c>
      <c r="E924" s="27">
        <v>0.7</v>
      </c>
    </row>
    <row r="925" spans="1:5" x14ac:dyDescent="0.35">
      <c r="A925" s="24">
        <v>2021</v>
      </c>
      <c r="B925" s="25">
        <v>3150570</v>
      </c>
      <c r="C925" s="26" t="s">
        <v>184</v>
      </c>
      <c r="D925" s="24" t="s">
        <v>342</v>
      </c>
      <c r="E925" s="27">
        <v>0.9</v>
      </c>
    </row>
    <row r="926" spans="1:5" x14ac:dyDescent="0.35">
      <c r="A926" s="24">
        <v>2021</v>
      </c>
      <c r="B926" s="25">
        <v>3150570</v>
      </c>
      <c r="C926" s="26" t="s">
        <v>184</v>
      </c>
      <c r="D926" s="24" t="s">
        <v>343</v>
      </c>
      <c r="E926" s="27">
        <v>0</v>
      </c>
    </row>
    <row r="927" spans="1:5" x14ac:dyDescent="0.35">
      <c r="A927" s="24">
        <v>2021</v>
      </c>
      <c r="B927" s="25">
        <v>3151206</v>
      </c>
      <c r="C927" s="26" t="s">
        <v>185</v>
      </c>
      <c r="D927" s="24" t="s">
        <v>341</v>
      </c>
      <c r="E927" s="27">
        <v>1.8</v>
      </c>
    </row>
    <row r="928" spans="1:5" x14ac:dyDescent="0.35">
      <c r="A928" s="24">
        <v>2021</v>
      </c>
      <c r="B928" s="25">
        <v>3151206</v>
      </c>
      <c r="C928" s="26" t="s">
        <v>185</v>
      </c>
      <c r="D928" s="24" t="s">
        <v>342</v>
      </c>
      <c r="E928" s="27">
        <v>1.8</v>
      </c>
    </row>
    <row r="929" spans="1:5" x14ac:dyDescent="0.35">
      <c r="A929" s="24">
        <v>2021</v>
      </c>
      <c r="B929" s="25">
        <v>3152170</v>
      </c>
      <c r="C929" s="26" t="s">
        <v>188</v>
      </c>
      <c r="D929" s="24" t="s">
        <v>341</v>
      </c>
      <c r="E929" s="27">
        <v>1.4</v>
      </c>
    </row>
    <row r="930" spans="1:5" x14ac:dyDescent="0.35">
      <c r="A930" s="24">
        <v>2021</v>
      </c>
      <c r="B930" s="25">
        <v>3152170</v>
      </c>
      <c r="C930" s="26" t="s">
        <v>188</v>
      </c>
      <c r="D930" s="24" t="s">
        <v>342</v>
      </c>
      <c r="E930" s="27">
        <v>1.9</v>
      </c>
    </row>
    <row r="931" spans="1:5" x14ac:dyDescent="0.35">
      <c r="A931" s="24">
        <v>2021</v>
      </c>
      <c r="B931" s="25">
        <v>3152170</v>
      </c>
      <c r="C931" s="26" t="s">
        <v>188</v>
      </c>
      <c r="D931" s="24" t="s">
        <v>343</v>
      </c>
      <c r="E931" s="27">
        <v>0.9</v>
      </c>
    </row>
    <row r="932" spans="1:5" x14ac:dyDescent="0.35">
      <c r="A932" s="24">
        <v>2021</v>
      </c>
      <c r="B932" s="25">
        <v>3152402</v>
      </c>
      <c r="C932" s="26" t="s">
        <v>190</v>
      </c>
      <c r="D932" s="24" t="s">
        <v>341</v>
      </c>
      <c r="E932" s="27">
        <v>4.8</v>
      </c>
    </row>
    <row r="933" spans="1:5" x14ac:dyDescent="0.35">
      <c r="A933" s="24">
        <v>2021</v>
      </c>
      <c r="B933" s="25">
        <v>3152402</v>
      </c>
      <c r="C933" s="26" t="s">
        <v>190</v>
      </c>
      <c r="D933" s="24" t="s">
        <v>342</v>
      </c>
      <c r="E933" s="27">
        <v>4.5</v>
      </c>
    </row>
    <row r="934" spans="1:5" x14ac:dyDescent="0.35">
      <c r="A934" s="24">
        <v>2021</v>
      </c>
      <c r="B934" s="25">
        <v>3152402</v>
      </c>
      <c r="C934" s="26" t="s">
        <v>190</v>
      </c>
      <c r="D934" s="24" t="s">
        <v>343</v>
      </c>
      <c r="E934" s="27">
        <v>7.2</v>
      </c>
    </row>
    <row r="935" spans="1:5" x14ac:dyDescent="0.35">
      <c r="A935" s="24">
        <v>2021</v>
      </c>
      <c r="B935" s="25">
        <v>3153301</v>
      </c>
      <c r="C935" s="26" t="s">
        <v>192</v>
      </c>
      <c r="D935" s="24" t="s">
        <v>341</v>
      </c>
      <c r="E935" s="27">
        <v>0.4</v>
      </c>
    </row>
    <row r="936" spans="1:5" x14ac:dyDescent="0.35">
      <c r="A936" s="24">
        <v>2021</v>
      </c>
      <c r="B936" s="25">
        <v>3153301</v>
      </c>
      <c r="C936" s="26" t="s">
        <v>192</v>
      </c>
      <c r="D936" s="24" t="s">
        <v>342</v>
      </c>
      <c r="E936" s="27">
        <v>0.4</v>
      </c>
    </row>
    <row r="937" spans="1:5" x14ac:dyDescent="0.35">
      <c r="A937" s="24">
        <v>2021</v>
      </c>
      <c r="B937" s="25">
        <v>3154309</v>
      </c>
      <c r="C937" s="26" t="s">
        <v>193</v>
      </c>
      <c r="D937" s="24" t="s">
        <v>341</v>
      </c>
      <c r="E937" s="27">
        <v>6.3</v>
      </c>
    </row>
    <row r="938" spans="1:5" x14ac:dyDescent="0.35">
      <c r="A938" s="24">
        <v>2021</v>
      </c>
      <c r="B938" s="25">
        <v>3154309</v>
      </c>
      <c r="C938" s="26" t="s">
        <v>193</v>
      </c>
      <c r="D938" s="24" t="s">
        <v>342</v>
      </c>
      <c r="E938" s="27">
        <v>6.3</v>
      </c>
    </row>
    <row r="939" spans="1:5" x14ac:dyDescent="0.35">
      <c r="A939" s="24">
        <v>2021</v>
      </c>
      <c r="B939" s="25">
        <v>3155108</v>
      </c>
      <c r="C939" s="26" t="s">
        <v>196</v>
      </c>
      <c r="D939" s="24" t="s">
        <v>341</v>
      </c>
      <c r="E939" s="27">
        <v>0.8</v>
      </c>
    </row>
    <row r="940" spans="1:5" x14ac:dyDescent="0.35">
      <c r="A940" s="24">
        <v>2021</v>
      </c>
      <c r="B940" s="25">
        <v>3155108</v>
      </c>
      <c r="C940" s="26" t="s">
        <v>196</v>
      </c>
      <c r="D940" s="24" t="s">
        <v>343</v>
      </c>
      <c r="E940" s="27">
        <v>0.8</v>
      </c>
    </row>
    <row r="941" spans="1:5" x14ac:dyDescent="0.35">
      <c r="A941" s="24">
        <v>2021</v>
      </c>
      <c r="B941" s="25">
        <v>3155603</v>
      </c>
      <c r="C941" s="26" t="s">
        <v>197</v>
      </c>
      <c r="D941" s="24" t="s">
        <v>341</v>
      </c>
      <c r="E941" s="27">
        <v>0.5</v>
      </c>
    </row>
    <row r="942" spans="1:5" x14ac:dyDescent="0.35">
      <c r="A942" s="24">
        <v>2021</v>
      </c>
      <c r="B942" s="25">
        <v>3155603</v>
      </c>
      <c r="C942" s="26" t="s">
        <v>197</v>
      </c>
      <c r="D942" s="24" t="s">
        <v>342</v>
      </c>
      <c r="E942" s="27">
        <v>0.1</v>
      </c>
    </row>
    <row r="943" spans="1:5" x14ac:dyDescent="0.35">
      <c r="A943" s="24">
        <v>2021</v>
      </c>
      <c r="B943" s="25">
        <v>3155603</v>
      </c>
      <c r="C943" s="26" t="s">
        <v>197</v>
      </c>
      <c r="D943" s="24" t="s">
        <v>343</v>
      </c>
      <c r="E943" s="27">
        <v>1</v>
      </c>
    </row>
    <row r="944" spans="1:5" x14ac:dyDescent="0.35">
      <c r="A944" s="24">
        <v>2021</v>
      </c>
      <c r="B944" s="25">
        <v>3156502</v>
      </c>
      <c r="C944" s="26" t="s">
        <v>199</v>
      </c>
      <c r="D944" s="24" t="s">
        <v>341</v>
      </c>
      <c r="E944" s="27">
        <v>0.9</v>
      </c>
    </row>
    <row r="945" spans="1:5" x14ac:dyDescent="0.35">
      <c r="A945" s="24">
        <v>2021</v>
      </c>
      <c r="B945" s="25">
        <v>3156502</v>
      </c>
      <c r="C945" s="26" t="s">
        <v>199</v>
      </c>
      <c r="D945" s="24" t="s">
        <v>342</v>
      </c>
      <c r="E945" s="27">
        <v>0.5</v>
      </c>
    </row>
    <row r="946" spans="1:5" x14ac:dyDescent="0.35">
      <c r="A946" s="24">
        <v>2021</v>
      </c>
      <c r="B946" s="25">
        <v>3156502</v>
      </c>
      <c r="C946" s="26" t="s">
        <v>199</v>
      </c>
      <c r="D946" s="24" t="s">
        <v>343</v>
      </c>
      <c r="E946" s="27">
        <v>1.8</v>
      </c>
    </row>
    <row r="947" spans="1:5" x14ac:dyDescent="0.35">
      <c r="A947" s="24">
        <v>2021</v>
      </c>
      <c r="B947" s="25">
        <v>3156601</v>
      </c>
      <c r="C947" s="26" t="s">
        <v>200</v>
      </c>
      <c r="D947" s="24" t="s">
        <v>341</v>
      </c>
      <c r="E947" s="27">
        <v>5.3</v>
      </c>
    </row>
    <row r="948" spans="1:5" x14ac:dyDescent="0.35">
      <c r="A948" s="24">
        <v>2021</v>
      </c>
      <c r="B948" s="25">
        <v>3156601</v>
      </c>
      <c r="C948" s="26" t="s">
        <v>200</v>
      </c>
      <c r="D948" s="24" t="s">
        <v>342</v>
      </c>
      <c r="E948" s="27">
        <v>5.9</v>
      </c>
    </row>
    <row r="949" spans="1:5" x14ac:dyDescent="0.35">
      <c r="A949" s="24">
        <v>2021</v>
      </c>
      <c r="B949" s="25">
        <v>3156601</v>
      </c>
      <c r="C949" s="26" t="s">
        <v>200</v>
      </c>
      <c r="D949" s="24" t="s">
        <v>343</v>
      </c>
      <c r="E949" s="27">
        <v>2.2999999999999998</v>
      </c>
    </row>
    <row r="950" spans="1:5" x14ac:dyDescent="0.35">
      <c r="A950" s="24">
        <v>2021</v>
      </c>
      <c r="B950" s="25">
        <v>3156809</v>
      </c>
      <c r="C950" s="26" t="s">
        <v>201</v>
      </c>
      <c r="D950" s="24" t="s">
        <v>341</v>
      </c>
      <c r="E950" s="27">
        <v>3.7</v>
      </c>
    </row>
    <row r="951" spans="1:5" x14ac:dyDescent="0.35">
      <c r="A951" s="24">
        <v>2021</v>
      </c>
      <c r="B951" s="25">
        <v>3156809</v>
      </c>
      <c r="C951" s="26" t="s">
        <v>201</v>
      </c>
      <c r="D951" s="24" t="s">
        <v>342</v>
      </c>
      <c r="E951" s="27">
        <v>3</v>
      </c>
    </row>
    <row r="952" spans="1:5" x14ac:dyDescent="0.35">
      <c r="A952" s="24">
        <v>2021</v>
      </c>
      <c r="B952" s="25">
        <v>3156809</v>
      </c>
      <c r="C952" s="26" t="s">
        <v>201</v>
      </c>
      <c r="D952" s="24" t="s">
        <v>343</v>
      </c>
      <c r="E952" s="27">
        <v>4.9000000000000004</v>
      </c>
    </row>
    <row r="953" spans="1:5" x14ac:dyDescent="0.35">
      <c r="A953" s="24">
        <v>2021</v>
      </c>
      <c r="B953" s="25">
        <v>3157005</v>
      </c>
      <c r="C953" s="26" t="s">
        <v>202</v>
      </c>
      <c r="D953" s="24" t="s">
        <v>341</v>
      </c>
      <c r="E953" s="27">
        <v>0.6</v>
      </c>
    </row>
    <row r="954" spans="1:5" x14ac:dyDescent="0.35">
      <c r="A954" s="24">
        <v>2021</v>
      </c>
      <c r="B954" s="25">
        <v>3157005</v>
      </c>
      <c r="C954" s="26" t="s">
        <v>202</v>
      </c>
      <c r="D954" s="24" t="s">
        <v>342</v>
      </c>
      <c r="E954" s="27">
        <v>0.7</v>
      </c>
    </row>
    <row r="955" spans="1:5" x14ac:dyDescent="0.35">
      <c r="A955" s="24">
        <v>2021</v>
      </c>
      <c r="B955" s="25">
        <v>3157005</v>
      </c>
      <c r="C955" s="26" t="s">
        <v>202</v>
      </c>
      <c r="D955" s="24" t="s">
        <v>343</v>
      </c>
      <c r="E955" s="27">
        <v>0</v>
      </c>
    </row>
    <row r="956" spans="1:5" x14ac:dyDescent="0.35">
      <c r="A956" s="24">
        <v>2021</v>
      </c>
      <c r="B956" s="25">
        <v>3157104</v>
      </c>
      <c r="C956" s="26" t="s">
        <v>203</v>
      </c>
      <c r="D956" s="24" t="s">
        <v>341</v>
      </c>
      <c r="E956" s="27">
        <v>4.0999999999999996</v>
      </c>
    </row>
    <row r="957" spans="1:5" x14ac:dyDescent="0.35">
      <c r="A957" s="24">
        <v>2021</v>
      </c>
      <c r="B957" s="25">
        <v>3157104</v>
      </c>
      <c r="C957" s="26" t="s">
        <v>203</v>
      </c>
      <c r="D957" s="24" t="s">
        <v>342</v>
      </c>
      <c r="E957" s="27">
        <v>4.3</v>
      </c>
    </row>
    <row r="958" spans="1:5" x14ac:dyDescent="0.35">
      <c r="A958" s="24">
        <v>2021</v>
      </c>
      <c r="B958" s="25">
        <v>3157104</v>
      </c>
      <c r="C958" s="26" t="s">
        <v>203</v>
      </c>
      <c r="D958" s="24" t="s">
        <v>343</v>
      </c>
      <c r="E958" s="27">
        <v>0</v>
      </c>
    </row>
    <row r="959" spans="1:5" x14ac:dyDescent="0.35">
      <c r="A959" s="24">
        <v>2021</v>
      </c>
      <c r="B959" s="25">
        <v>3157252</v>
      </c>
      <c r="C959" s="26" t="s">
        <v>204</v>
      </c>
      <c r="D959" s="24" t="s">
        <v>341</v>
      </c>
      <c r="E959" s="27">
        <v>22.1</v>
      </c>
    </row>
    <row r="960" spans="1:5" x14ac:dyDescent="0.35">
      <c r="A960" s="24">
        <v>2021</v>
      </c>
      <c r="B960" s="25">
        <v>3157252</v>
      </c>
      <c r="C960" s="26" t="s">
        <v>204</v>
      </c>
      <c r="D960" s="24" t="s">
        <v>342</v>
      </c>
      <c r="E960" s="27">
        <v>9.1999999999999993</v>
      </c>
    </row>
    <row r="961" spans="1:5" x14ac:dyDescent="0.35">
      <c r="A961" s="24">
        <v>2021</v>
      </c>
      <c r="B961" s="25">
        <v>3157252</v>
      </c>
      <c r="C961" s="26" t="s">
        <v>204</v>
      </c>
      <c r="D961" s="24" t="s">
        <v>343</v>
      </c>
      <c r="E961" s="27">
        <v>28.9</v>
      </c>
    </row>
    <row r="962" spans="1:5" x14ac:dyDescent="0.35">
      <c r="A962" s="24">
        <v>2021</v>
      </c>
      <c r="B962" s="25">
        <v>3157377</v>
      </c>
      <c r="C962" s="26" t="s">
        <v>205</v>
      </c>
      <c r="D962" s="24" t="s">
        <v>341</v>
      </c>
      <c r="E962" s="27">
        <v>0</v>
      </c>
    </row>
    <row r="963" spans="1:5" x14ac:dyDescent="0.35">
      <c r="A963" s="24">
        <v>2021</v>
      </c>
      <c r="B963" s="25">
        <v>3157377</v>
      </c>
      <c r="C963" s="26" t="s">
        <v>205</v>
      </c>
      <c r="D963" s="24" t="s">
        <v>342</v>
      </c>
      <c r="E963" s="27">
        <v>0</v>
      </c>
    </row>
    <row r="964" spans="1:5" x14ac:dyDescent="0.35">
      <c r="A964" s="24">
        <v>2021</v>
      </c>
      <c r="B964" s="25">
        <v>3157377</v>
      </c>
      <c r="C964" s="26" t="s">
        <v>205</v>
      </c>
      <c r="D964" s="24" t="s">
        <v>343</v>
      </c>
      <c r="E964" s="27">
        <v>0</v>
      </c>
    </row>
    <row r="965" spans="1:5" x14ac:dyDescent="0.35">
      <c r="A965" s="24">
        <v>2021</v>
      </c>
      <c r="B965" s="25">
        <v>3157500</v>
      </c>
      <c r="C965" s="26" t="s">
        <v>206</v>
      </c>
      <c r="D965" s="24" t="s">
        <v>341</v>
      </c>
      <c r="E965" s="27">
        <v>1</v>
      </c>
    </row>
    <row r="966" spans="1:5" x14ac:dyDescent="0.35">
      <c r="A966" s="24">
        <v>2021</v>
      </c>
      <c r="B966" s="25">
        <v>3157500</v>
      </c>
      <c r="C966" s="26" t="s">
        <v>206</v>
      </c>
      <c r="D966" s="24" t="s">
        <v>342</v>
      </c>
      <c r="E966" s="27">
        <v>0.7</v>
      </c>
    </row>
    <row r="967" spans="1:5" x14ac:dyDescent="0.35">
      <c r="A967" s="24">
        <v>2021</v>
      </c>
      <c r="B967" s="25">
        <v>3157500</v>
      </c>
      <c r="C967" s="26" t="s">
        <v>206</v>
      </c>
      <c r="D967" s="24" t="s">
        <v>343</v>
      </c>
      <c r="E967" s="27">
        <v>2.6</v>
      </c>
    </row>
    <row r="968" spans="1:5" x14ac:dyDescent="0.35">
      <c r="A968" s="24">
        <v>2021</v>
      </c>
      <c r="B968" s="25">
        <v>3157658</v>
      </c>
      <c r="C968" s="26" t="s">
        <v>208</v>
      </c>
      <c r="D968" s="24" t="s">
        <v>341</v>
      </c>
      <c r="E968" s="27">
        <v>1</v>
      </c>
    </row>
    <row r="969" spans="1:5" x14ac:dyDescent="0.35">
      <c r="A969" s="24">
        <v>2021</v>
      </c>
      <c r="B969" s="25">
        <v>3157658</v>
      </c>
      <c r="C969" s="26" t="s">
        <v>208</v>
      </c>
      <c r="D969" s="24" t="s">
        <v>342</v>
      </c>
      <c r="E969" s="27">
        <v>1.3</v>
      </c>
    </row>
    <row r="970" spans="1:5" x14ac:dyDescent="0.35">
      <c r="A970" s="24">
        <v>2021</v>
      </c>
      <c r="B970" s="25">
        <v>3157658</v>
      </c>
      <c r="C970" s="26" t="s">
        <v>208</v>
      </c>
      <c r="D970" s="24" t="s">
        <v>343</v>
      </c>
      <c r="E970" s="27">
        <v>0</v>
      </c>
    </row>
    <row r="971" spans="1:5" x14ac:dyDescent="0.35">
      <c r="A971" s="24">
        <v>2021</v>
      </c>
      <c r="B971" s="25">
        <v>3158201</v>
      </c>
      <c r="C971" s="26" t="s">
        <v>210</v>
      </c>
      <c r="D971" s="24" t="s">
        <v>341</v>
      </c>
      <c r="E971" s="27">
        <v>0.8</v>
      </c>
    </row>
    <row r="972" spans="1:5" x14ac:dyDescent="0.35">
      <c r="A972" s="24">
        <v>2021</v>
      </c>
      <c r="B972" s="25">
        <v>3158201</v>
      </c>
      <c r="C972" s="26" t="s">
        <v>210</v>
      </c>
      <c r="D972" s="24" t="s">
        <v>342</v>
      </c>
      <c r="E972" s="27">
        <v>0.9</v>
      </c>
    </row>
    <row r="973" spans="1:5" x14ac:dyDescent="0.35">
      <c r="A973" s="24">
        <v>2021</v>
      </c>
      <c r="B973" s="25">
        <v>3158201</v>
      </c>
      <c r="C973" s="26" t="s">
        <v>210</v>
      </c>
      <c r="D973" s="24" t="s">
        <v>343</v>
      </c>
      <c r="E973" s="27">
        <v>0</v>
      </c>
    </row>
    <row r="974" spans="1:5" x14ac:dyDescent="0.35">
      <c r="A974" s="24">
        <v>2021</v>
      </c>
      <c r="B974" s="25">
        <v>3159357</v>
      </c>
      <c r="C974" s="26" t="s">
        <v>211</v>
      </c>
      <c r="D974" s="24" t="s">
        <v>341</v>
      </c>
      <c r="E974" s="27">
        <v>2.5</v>
      </c>
    </row>
    <row r="975" spans="1:5" x14ac:dyDescent="0.35">
      <c r="A975" s="24">
        <v>2021</v>
      </c>
      <c r="B975" s="25">
        <v>3159357</v>
      </c>
      <c r="C975" s="26" t="s">
        <v>211</v>
      </c>
      <c r="D975" s="24" t="s">
        <v>342</v>
      </c>
      <c r="E975" s="27">
        <v>2.8</v>
      </c>
    </row>
    <row r="976" spans="1:5" x14ac:dyDescent="0.35">
      <c r="A976" s="24">
        <v>2021</v>
      </c>
      <c r="B976" s="25">
        <v>3159357</v>
      </c>
      <c r="C976" s="26" t="s">
        <v>211</v>
      </c>
      <c r="D976" s="24" t="s">
        <v>343</v>
      </c>
      <c r="E976" s="27">
        <v>0</v>
      </c>
    </row>
    <row r="977" spans="1:5" x14ac:dyDescent="0.35">
      <c r="A977" s="24">
        <v>2021</v>
      </c>
      <c r="B977" s="25">
        <v>3159506</v>
      </c>
      <c r="C977" s="26" t="s">
        <v>212</v>
      </c>
      <c r="D977" s="24" t="s">
        <v>341</v>
      </c>
      <c r="E977" s="27">
        <v>2.1</v>
      </c>
    </row>
    <row r="978" spans="1:5" x14ac:dyDescent="0.35">
      <c r="A978" s="24">
        <v>2021</v>
      </c>
      <c r="B978" s="25">
        <v>3159506</v>
      </c>
      <c r="C978" s="26" t="s">
        <v>212</v>
      </c>
      <c r="D978" s="24" t="s">
        <v>342</v>
      </c>
      <c r="E978" s="27">
        <v>2.1</v>
      </c>
    </row>
    <row r="979" spans="1:5" x14ac:dyDescent="0.35">
      <c r="A979" s="24">
        <v>2021</v>
      </c>
      <c r="B979" s="25">
        <v>3159506</v>
      </c>
      <c r="C979" s="26" t="s">
        <v>212</v>
      </c>
      <c r="D979" s="24" t="s">
        <v>343</v>
      </c>
      <c r="E979" s="27">
        <v>2</v>
      </c>
    </row>
    <row r="980" spans="1:5" x14ac:dyDescent="0.35">
      <c r="A980" s="24">
        <v>2021</v>
      </c>
      <c r="B980" s="25">
        <v>3160454</v>
      </c>
      <c r="C980" s="26" t="s">
        <v>215</v>
      </c>
      <c r="D980" s="24" t="s">
        <v>341</v>
      </c>
      <c r="E980" s="27">
        <v>0.8</v>
      </c>
    </row>
    <row r="981" spans="1:5" x14ac:dyDescent="0.35">
      <c r="A981" s="24">
        <v>2021</v>
      </c>
      <c r="B981" s="25">
        <v>3160454</v>
      </c>
      <c r="C981" s="26" t="s">
        <v>215</v>
      </c>
      <c r="D981" s="24" t="s">
        <v>342</v>
      </c>
      <c r="E981" s="27">
        <v>0.8</v>
      </c>
    </row>
    <row r="982" spans="1:5" x14ac:dyDescent="0.35">
      <c r="A982" s="24">
        <v>2021</v>
      </c>
      <c r="B982" s="25">
        <v>3160454</v>
      </c>
      <c r="C982" s="26" t="s">
        <v>215</v>
      </c>
      <c r="D982" s="24" t="s">
        <v>343</v>
      </c>
      <c r="E982" s="27">
        <v>0.8</v>
      </c>
    </row>
    <row r="983" spans="1:5" x14ac:dyDescent="0.35">
      <c r="A983" s="24">
        <v>2021</v>
      </c>
      <c r="B983" s="25">
        <v>3160603</v>
      </c>
      <c r="C983" s="26" t="s">
        <v>216</v>
      </c>
      <c r="D983" s="24" t="s">
        <v>341</v>
      </c>
      <c r="E983" s="27">
        <v>1.8</v>
      </c>
    </row>
    <row r="984" spans="1:5" x14ac:dyDescent="0.35">
      <c r="A984" s="24">
        <v>2021</v>
      </c>
      <c r="B984" s="25">
        <v>3160603</v>
      </c>
      <c r="C984" s="26" t="s">
        <v>216</v>
      </c>
      <c r="D984" s="24" t="s">
        <v>342</v>
      </c>
      <c r="E984" s="27">
        <v>1.9</v>
      </c>
    </row>
    <row r="985" spans="1:5" x14ac:dyDescent="0.35">
      <c r="A985" s="24">
        <v>2021</v>
      </c>
      <c r="B985" s="25">
        <v>3160603</v>
      </c>
      <c r="C985" s="26" t="s">
        <v>216</v>
      </c>
      <c r="D985" s="24" t="s">
        <v>343</v>
      </c>
      <c r="E985" s="27">
        <v>0</v>
      </c>
    </row>
    <row r="986" spans="1:5" x14ac:dyDescent="0.35">
      <c r="A986" s="24">
        <v>2021</v>
      </c>
      <c r="B986" s="25">
        <v>3160959</v>
      </c>
      <c r="C986" s="26" t="s">
        <v>217</v>
      </c>
      <c r="D986" s="24" t="s">
        <v>341</v>
      </c>
      <c r="E986" s="27">
        <v>0.5</v>
      </c>
    </row>
    <row r="987" spans="1:5" x14ac:dyDescent="0.35">
      <c r="A987" s="24">
        <v>2021</v>
      </c>
      <c r="B987" s="25">
        <v>3160959</v>
      </c>
      <c r="C987" s="26" t="s">
        <v>217</v>
      </c>
      <c r="D987" s="24" t="s">
        <v>342</v>
      </c>
      <c r="E987" s="27">
        <v>0.4</v>
      </c>
    </row>
    <row r="988" spans="1:5" x14ac:dyDescent="0.35">
      <c r="A988" s="24">
        <v>2021</v>
      </c>
      <c r="B988" s="25">
        <v>3160959</v>
      </c>
      <c r="C988" s="26" t="s">
        <v>217</v>
      </c>
      <c r="D988" s="24" t="s">
        <v>343</v>
      </c>
      <c r="E988" s="27">
        <v>0.7</v>
      </c>
    </row>
    <row r="989" spans="1:5" x14ac:dyDescent="0.35">
      <c r="A989" s="24">
        <v>2021</v>
      </c>
      <c r="B989" s="25">
        <v>3161601</v>
      </c>
      <c r="C989" s="26" t="s">
        <v>220</v>
      </c>
      <c r="D989" s="24" t="s">
        <v>341</v>
      </c>
      <c r="E989" s="27">
        <v>0.5</v>
      </c>
    </row>
    <row r="990" spans="1:5" x14ac:dyDescent="0.35">
      <c r="A990" s="24">
        <v>2021</v>
      </c>
      <c r="B990" s="25">
        <v>3161601</v>
      </c>
      <c r="C990" s="26" t="s">
        <v>220</v>
      </c>
      <c r="D990" s="24" t="s">
        <v>342</v>
      </c>
      <c r="E990" s="27">
        <v>0</v>
      </c>
    </row>
    <row r="991" spans="1:5" x14ac:dyDescent="0.35">
      <c r="A991" s="24">
        <v>2021</v>
      </c>
      <c r="B991" s="25">
        <v>3161601</v>
      </c>
      <c r="C991" s="26" t="s">
        <v>220</v>
      </c>
      <c r="D991" s="24" t="s">
        <v>343</v>
      </c>
      <c r="E991" s="27">
        <v>0.8</v>
      </c>
    </row>
    <row r="992" spans="1:5" x14ac:dyDescent="0.35">
      <c r="A992" s="24">
        <v>2021</v>
      </c>
      <c r="B992" s="25">
        <v>3162252</v>
      </c>
      <c r="C992" s="26" t="s">
        <v>223</v>
      </c>
      <c r="D992" s="24" t="s">
        <v>341</v>
      </c>
      <c r="E992" s="27">
        <v>0.6</v>
      </c>
    </row>
    <row r="993" spans="1:5" x14ac:dyDescent="0.35">
      <c r="A993" s="24">
        <v>2021</v>
      </c>
      <c r="B993" s="25">
        <v>3162252</v>
      </c>
      <c r="C993" s="26" t="s">
        <v>223</v>
      </c>
      <c r="D993" s="24" t="s">
        <v>342</v>
      </c>
      <c r="E993" s="27">
        <v>0.8</v>
      </c>
    </row>
    <row r="994" spans="1:5" x14ac:dyDescent="0.35">
      <c r="A994" s="24">
        <v>2021</v>
      </c>
      <c r="B994" s="25">
        <v>3162252</v>
      </c>
      <c r="C994" s="26" t="s">
        <v>223</v>
      </c>
      <c r="D994" s="24" t="s">
        <v>343</v>
      </c>
      <c r="E994" s="27">
        <v>0</v>
      </c>
    </row>
    <row r="995" spans="1:5" x14ac:dyDescent="0.35">
      <c r="A995" s="24">
        <v>2021</v>
      </c>
      <c r="B995" s="25">
        <v>3162401</v>
      </c>
      <c r="C995" s="26" t="s">
        <v>224</v>
      </c>
      <c r="D995" s="24" t="s">
        <v>341</v>
      </c>
      <c r="E995" s="27">
        <v>5.9</v>
      </c>
    </row>
    <row r="996" spans="1:5" x14ac:dyDescent="0.35">
      <c r="A996" s="24">
        <v>2021</v>
      </c>
      <c r="B996" s="25">
        <v>3162401</v>
      </c>
      <c r="C996" s="26" t="s">
        <v>224</v>
      </c>
      <c r="D996" s="24" t="s">
        <v>342</v>
      </c>
      <c r="E996" s="27">
        <v>5.3</v>
      </c>
    </row>
    <row r="997" spans="1:5" x14ac:dyDescent="0.35">
      <c r="A997" s="24">
        <v>2021</v>
      </c>
      <c r="B997" s="25">
        <v>3162401</v>
      </c>
      <c r="C997" s="26" t="s">
        <v>224</v>
      </c>
      <c r="D997" s="24" t="s">
        <v>343</v>
      </c>
      <c r="E997" s="27">
        <v>6.1</v>
      </c>
    </row>
    <row r="998" spans="1:5" x14ac:dyDescent="0.35">
      <c r="A998" s="24">
        <v>2021</v>
      </c>
      <c r="B998" s="25">
        <v>3162575</v>
      </c>
      <c r="C998" s="26" t="s">
        <v>226</v>
      </c>
      <c r="D998" s="24" t="s">
        <v>341</v>
      </c>
      <c r="E998" s="27">
        <v>2.9</v>
      </c>
    </row>
    <row r="999" spans="1:5" x14ac:dyDescent="0.35">
      <c r="A999" s="24">
        <v>2021</v>
      </c>
      <c r="B999" s="25">
        <v>3162575</v>
      </c>
      <c r="C999" s="26" t="s">
        <v>226</v>
      </c>
      <c r="D999" s="24" t="s">
        <v>342</v>
      </c>
      <c r="E999" s="27">
        <v>4</v>
      </c>
    </row>
    <row r="1000" spans="1:5" x14ac:dyDescent="0.35">
      <c r="A1000" s="24">
        <v>2021</v>
      </c>
      <c r="B1000" s="25">
        <v>3162575</v>
      </c>
      <c r="C1000" s="26" t="s">
        <v>226</v>
      </c>
      <c r="D1000" s="24" t="s">
        <v>343</v>
      </c>
      <c r="E1000" s="27">
        <v>0.8</v>
      </c>
    </row>
    <row r="1001" spans="1:5" x14ac:dyDescent="0.35">
      <c r="A1001" s="24">
        <v>2021</v>
      </c>
      <c r="B1001" s="25">
        <v>3162807</v>
      </c>
      <c r="C1001" s="26" t="s">
        <v>229</v>
      </c>
      <c r="D1001" s="24" t="s">
        <v>341</v>
      </c>
      <c r="E1001" s="27">
        <v>3.2</v>
      </c>
    </row>
    <row r="1002" spans="1:5" x14ac:dyDescent="0.35">
      <c r="A1002" s="24">
        <v>2021</v>
      </c>
      <c r="B1002" s="25">
        <v>3162807</v>
      </c>
      <c r="C1002" s="26" t="s">
        <v>229</v>
      </c>
      <c r="D1002" s="24" t="s">
        <v>342</v>
      </c>
      <c r="E1002" s="27">
        <v>2.8</v>
      </c>
    </row>
    <row r="1003" spans="1:5" x14ac:dyDescent="0.35">
      <c r="A1003" s="24">
        <v>2021</v>
      </c>
      <c r="B1003" s="25">
        <v>3162807</v>
      </c>
      <c r="C1003" s="26" t="s">
        <v>229</v>
      </c>
      <c r="D1003" s="24" t="s">
        <v>343</v>
      </c>
      <c r="E1003" s="27">
        <v>6.3</v>
      </c>
    </row>
    <row r="1004" spans="1:5" x14ac:dyDescent="0.35">
      <c r="A1004" s="24">
        <v>2021</v>
      </c>
      <c r="B1004" s="25">
        <v>3163508</v>
      </c>
      <c r="C1004" s="26" t="s">
        <v>232</v>
      </c>
      <c r="D1004" s="24" t="s">
        <v>341</v>
      </c>
      <c r="E1004" s="27">
        <v>1.2</v>
      </c>
    </row>
    <row r="1005" spans="1:5" x14ac:dyDescent="0.35">
      <c r="A1005" s="24">
        <v>2021</v>
      </c>
      <c r="B1005" s="25">
        <v>3163508</v>
      </c>
      <c r="C1005" s="26" t="s">
        <v>232</v>
      </c>
      <c r="D1005" s="24" t="s">
        <v>343</v>
      </c>
      <c r="E1005" s="27">
        <v>1.2</v>
      </c>
    </row>
    <row r="1006" spans="1:5" x14ac:dyDescent="0.35">
      <c r="A1006" s="24">
        <v>2021</v>
      </c>
      <c r="B1006" s="25">
        <v>3164100</v>
      </c>
      <c r="C1006" s="26" t="s">
        <v>233</v>
      </c>
      <c r="D1006" s="24" t="s">
        <v>341</v>
      </c>
      <c r="E1006" s="27">
        <v>5.9</v>
      </c>
    </row>
    <row r="1007" spans="1:5" x14ac:dyDescent="0.35">
      <c r="A1007" s="24">
        <v>2021</v>
      </c>
      <c r="B1007" s="25">
        <v>3164100</v>
      </c>
      <c r="C1007" s="26" t="s">
        <v>233</v>
      </c>
      <c r="D1007" s="24" t="s">
        <v>342</v>
      </c>
      <c r="E1007" s="27">
        <v>7.2</v>
      </c>
    </row>
    <row r="1008" spans="1:5" x14ac:dyDescent="0.35">
      <c r="A1008" s="24">
        <v>2021</v>
      </c>
      <c r="B1008" s="25">
        <v>3164100</v>
      </c>
      <c r="C1008" s="26" t="s">
        <v>233</v>
      </c>
      <c r="D1008" s="24" t="s">
        <v>343</v>
      </c>
      <c r="E1008" s="27">
        <v>0</v>
      </c>
    </row>
    <row r="1009" spans="1:5" x14ac:dyDescent="0.35">
      <c r="A1009" s="24">
        <v>2021</v>
      </c>
      <c r="B1009" s="25">
        <v>3164472</v>
      </c>
      <c r="C1009" s="26" t="s">
        <v>235</v>
      </c>
      <c r="D1009" s="24" t="s">
        <v>341</v>
      </c>
      <c r="E1009" s="27">
        <v>1.3</v>
      </c>
    </row>
    <row r="1010" spans="1:5" x14ac:dyDescent="0.35">
      <c r="A1010" s="24">
        <v>2021</v>
      </c>
      <c r="B1010" s="25">
        <v>3164472</v>
      </c>
      <c r="C1010" s="26" t="s">
        <v>235</v>
      </c>
      <c r="D1010" s="24" t="s">
        <v>342</v>
      </c>
      <c r="E1010" s="27">
        <v>1.3</v>
      </c>
    </row>
    <row r="1011" spans="1:5" x14ac:dyDescent="0.35">
      <c r="A1011" s="24">
        <v>2021</v>
      </c>
      <c r="B1011" s="25">
        <v>3164472</v>
      </c>
      <c r="C1011" s="26" t="s">
        <v>235</v>
      </c>
      <c r="D1011" s="24" t="s">
        <v>343</v>
      </c>
      <c r="E1011" s="27">
        <v>0</v>
      </c>
    </row>
    <row r="1012" spans="1:5" x14ac:dyDescent="0.35">
      <c r="A1012" s="24">
        <v>2021</v>
      </c>
      <c r="B1012" s="25">
        <v>3165503</v>
      </c>
      <c r="C1012" s="26" t="s">
        <v>237</v>
      </c>
      <c r="D1012" s="24" t="s">
        <v>341</v>
      </c>
      <c r="E1012" s="27">
        <v>3.5</v>
      </c>
    </row>
    <row r="1013" spans="1:5" x14ac:dyDescent="0.35">
      <c r="A1013" s="24">
        <v>2021</v>
      </c>
      <c r="B1013" s="25">
        <v>3165503</v>
      </c>
      <c r="C1013" s="26" t="s">
        <v>237</v>
      </c>
      <c r="D1013" s="24" t="s">
        <v>342</v>
      </c>
      <c r="E1013" s="27">
        <v>3.1</v>
      </c>
    </row>
    <row r="1014" spans="1:5" x14ac:dyDescent="0.35">
      <c r="A1014" s="24">
        <v>2021</v>
      </c>
      <c r="B1014" s="25">
        <v>3165503</v>
      </c>
      <c r="C1014" s="26" t="s">
        <v>237</v>
      </c>
      <c r="D1014" s="24" t="s">
        <v>343</v>
      </c>
      <c r="E1014" s="27">
        <v>4.3</v>
      </c>
    </row>
    <row r="1015" spans="1:5" x14ac:dyDescent="0.35">
      <c r="A1015" s="24">
        <v>2021</v>
      </c>
      <c r="B1015" s="25">
        <v>3165909</v>
      </c>
      <c r="C1015" s="26" t="s">
        <v>238</v>
      </c>
      <c r="D1015" s="24" t="s">
        <v>341</v>
      </c>
      <c r="E1015" s="27">
        <v>0.8</v>
      </c>
    </row>
    <row r="1016" spans="1:5" x14ac:dyDescent="0.35">
      <c r="A1016" s="24">
        <v>2021</v>
      </c>
      <c r="B1016" s="25">
        <v>3165909</v>
      </c>
      <c r="C1016" s="26" t="s">
        <v>238</v>
      </c>
      <c r="D1016" s="24" t="s">
        <v>342</v>
      </c>
      <c r="E1016" s="27">
        <v>0.6</v>
      </c>
    </row>
    <row r="1017" spans="1:5" x14ac:dyDescent="0.35">
      <c r="A1017" s="24">
        <v>2021</v>
      </c>
      <c r="B1017" s="25">
        <v>3165909</v>
      </c>
      <c r="C1017" s="26" t="s">
        <v>238</v>
      </c>
      <c r="D1017" s="24" t="s">
        <v>343</v>
      </c>
      <c r="E1017" s="27">
        <v>1.6</v>
      </c>
    </row>
    <row r="1018" spans="1:5" x14ac:dyDescent="0.35">
      <c r="A1018" s="24">
        <v>2021</v>
      </c>
      <c r="B1018" s="25">
        <v>3166105</v>
      </c>
      <c r="C1018" s="26" t="s">
        <v>239</v>
      </c>
      <c r="D1018" s="24" t="s">
        <v>341</v>
      </c>
      <c r="E1018" s="27">
        <v>4.3</v>
      </c>
    </row>
    <row r="1019" spans="1:5" x14ac:dyDescent="0.35">
      <c r="A1019" s="24">
        <v>2021</v>
      </c>
      <c r="B1019" s="25">
        <v>3166105</v>
      </c>
      <c r="C1019" s="26" t="s">
        <v>239</v>
      </c>
      <c r="D1019" s="24" t="s">
        <v>342</v>
      </c>
      <c r="E1019" s="27">
        <v>4.5999999999999996</v>
      </c>
    </row>
    <row r="1020" spans="1:5" x14ac:dyDescent="0.35">
      <c r="A1020" s="24">
        <v>2021</v>
      </c>
      <c r="B1020" s="25">
        <v>3166105</v>
      </c>
      <c r="C1020" s="26" t="s">
        <v>239</v>
      </c>
      <c r="D1020" s="24" t="s">
        <v>343</v>
      </c>
      <c r="E1020" s="27">
        <v>0</v>
      </c>
    </row>
    <row r="1021" spans="1:5" x14ac:dyDescent="0.35">
      <c r="A1021" s="24">
        <v>2021</v>
      </c>
      <c r="B1021" s="25">
        <v>3166709</v>
      </c>
      <c r="C1021" s="26" t="s">
        <v>241</v>
      </c>
      <c r="D1021" s="24" t="s">
        <v>341</v>
      </c>
      <c r="E1021" s="27">
        <v>2.8</v>
      </c>
    </row>
    <row r="1022" spans="1:5" x14ac:dyDescent="0.35">
      <c r="A1022" s="24">
        <v>2021</v>
      </c>
      <c r="B1022" s="25">
        <v>3166709</v>
      </c>
      <c r="C1022" s="26" t="s">
        <v>241</v>
      </c>
      <c r="D1022" s="24" t="s">
        <v>342</v>
      </c>
      <c r="E1022" s="27">
        <v>2.7</v>
      </c>
    </row>
    <row r="1023" spans="1:5" x14ac:dyDescent="0.35">
      <c r="A1023" s="24">
        <v>2021</v>
      </c>
      <c r="B1023" s="25">
        <v>3166709</v>
      </c>
      <c r="C1023" s="26" t="s">
        <v>241</v>
      </c>
      <c r="D1023" s="24" t="s">
        <v>343</v>
      </c>
      <c r="E1023" s="27">
        <v>2.9</v>
      </c>
    </row>
    <row r="1024" spans="1:5" x14ac:dyDescent="0.35">
      <c r="A1024" s="24">
        <v>2021</v>
      </c>
      <c r="B1024" s="25">
        <v>3166956</v>
      </c>
      <c r="C1024" s="26" t="s">
        <v>242</v>
      </c>
      <c r="D1024" s="24" t="s">
        <v>341</v>
      </c>
      <c r="E1024" s="27">
        <v>0.7</v>
      </c>
    </row>
    <row r="1025" spans="1:5" x14ac:dyDescent="0.35">
      <c r="A1025" s="24">
        <v>2021</v>
      </c>
      <c r="B1025" s="25">
        <v>3166956</v>
      </c>
      <c r="C1025" s="26" t="s">
        <v>242</v>
      </c>
      <c r="D1025" s="24" t="s">
        <v>342</v>
      </c>
      <c r="E1025" s="27">
        <v>0</v>
      </c>
    </row>
    <row r="1026" spans="1:5" x14ac:dyDescent="0.35">
      <c r="A1026" s="24">
        <v>2021</v>
      </c>
      <c r="B1026" s="25">
        <v>3166956</v>
      </c>
      <c r="C1026" s="26" t="s">
        <v>242</v>
      </c>
      <c r="D1026" s="24" t="s">
        <v>343</v>
      </c>
      <c r="E1026" s="27">
        <v>1.3</v>
      </c>
    </row>
    <row r="1027" spans="1:5" x14ac:dyDescent="0.35">
      <c r="A1027" s="24">
        <v>2021</v>
      </c>
      <c r="B1027" s="25">
        <v>3168002</v>
      </c>
      <c r="C1027" s="26" t="s">
        <v>246</v>
      </c>
      <c r="D1027" s="24" t="s">
        <v>341</v>
      </c>
      <c r="E1027" s="27">
        <v>0.5</v>
      </c>
    </row>
    <row r="1028" spans="1:5" x14ac:dyDescent="0.35">
      <c r="A1028" s="24">
        <v>2021</v>
      </c>
      <c r="B1028" s="25">
        <v>3168002</v>
      </c>
      <c r="C1028" s="26" t="s">
        <v>246</v>
      </c>
      <c r="D1028" s="24" t="s">
        <v>342</v>
      </c>
      <c r="E1028" s="27">
        <v>0.6</v>
      </c>
    </row>
    <row r="1029" spans="1:5" x14ac:dyDescent="0.35">
      <c r="A1029" s="24">
        <v>2021</v>
      </c>
      <c r="B1029" s="25">
        <v>3168002</v>
      </c>
      <c r="C1029" s="26" t="s">
        <v>246</v>
      </c>
      <c r="D1029" s="24" t="s">
        <v>343</v>
      </c>
      <c r="E1029" s="27">
        <v>0</v>
      </c>
    </row>
    <row r="1030" spans="1:5" x14ac:dyDescent="0.35">
      <c r="A1030" s="24">
        <v>2021</v>
      </c>
      <c r="B1030" s="25">
        <v>3168051</v>
      </c>
      <c r="C1030" s="26" t="s">
        <v>247</v>
      </c>
      <c r="D1030" s="24" t="s">
        <v>341</v>
      </c>
      <c r="E1030" s="27">
        <v>1.7</v>
      </c>
    </row>
    <row r="1031" spans="1:5" x14ac:dyDescent="0.35">
      <c r="A1031" s="24">
        <v>2021</v>
      </c>
      <c r="B1031" s="25">
        <v>3168051</v>
      </c>
      <c r="C1031" s="26" t="s">
        <v>247</v>
      </c>
      <c r="D1031" s="24" t="s">
        <v>342</v>
      </c>
      <c r="E1031" s="27">
        <v>0.5</v>
      </c>
    </row>
    <row r="1032" spans="1:5" x14ac:dyDescent="0.35">
      <c r="A1032" s="24">
        <v>2021</v>
      </c>
      <c r="B1032" s="25">
        <v>3168051</v>
      </c>
      <c r="C1032" s="26" t="s">
        <v>247</v>
      </c>
      <c r="D1032" s="24" t="s">
        <v>343</v>
      </c>
      <c r="E1032" s="27">
        <v>8.1</v>
      </c>
    </row>
    <row r="1033" spans="1:5" x14ac:dyDescent="0.35">
      <c r="A1033" s="24">
        <v>2021</v>
      </c>
      <c r="B1033" s="25">
        <v>3168408</v>
      </c>
      <c r="C1033" s="26" t="s">
        <v>248</v>
      </c>
      <c r="D1033" s="24" t="s">
        <v>341</v>
      </c>
      <c r="E1033" s="27">
        <v>1</v>
      </c>
    </row>
    <row r="1034" spans="1:5" x14ac:dyDescent="0.35">
      <c r="A1034" s="24">
        <v>2021</v>
      </c>
      <c r="B1034" s="25">
        <v>3168408</v>
      </c>
      <c r="C1034" s="26" t="s">
        <v>248</v>
      </c>
      <c r="D1034" s="24" t="s">
        <v>342</v>
      </c>
      <c r="E1034" s="27">
        <v>0.5</v>
      </c>
    </row>
    <row r="1035" spans="1:5" x14ac:dyDescent="0.35">
      <c r="A1035" s="24">
        <v>2021</v>
      </c>
      <c r="B1035" s="25">
        <v>3168408</v>
      </c>
      <c r="C1035" s="26" t="s">
        <v>248</v>
      </c>
      <c r="D1035" s="24" t="s">
        <v>343</v>
      </c>
      <c r="E1035" s="27">
        <v>5.6</v>
      </c>
    </row>
    <row r="1036" spans="1:5" x14ac:dyDescent="0.35">
      <c r="A1036" s="24">
        <v>2021</v>
      </c>
      <c r="B1036" s="25">
        <v>3168606</v>
      </c>
      <c r="C1036" s="26" t="s">
        <v>249</v>
      </c>
      <c r="D1036" s="24" t="s">
        <v>341</v>
      </c>
      <c r="E1036" s="27">
        <v>2.5</v>
      </c>
    </row>
    <row r="1037" spans="1:5" x14ac:dyDescent="0.35">
      <c r="A1037" s="24">
        <v>2021</v>
      </c>
      <c r="B1037" s="25">
        <v>3168606</v>
      </c>
      <c r="C1037" s="26" t="s">
        <v>249</v>
      </c>
      <c r="D1037" s="24" t="s">
        <v>342</v>
      </c>
      <c r="E1037" s="27">
        <v>2</v>
      </c>
    </row>
    <row r="1038" spans="1:5" x14ac:dyDescent="0.35">
      <c r="A1038" s="24">
        <v>2021</v>
      </c>
      <c r="B1038" s="25">
        <v>3168606</v>
      </c>
      <c r="C1038" s="26" t="s">
        <v>249</v>
      </c>
      <c r="D1038" s="24" t="s">
        <v>343</v>
      </c>
      <c r="E1038" s="27">
        <v>5</v>
      </c>
    </row>
    <row r="1039" spans="1:5" x14ac:dyDescent="0.35">
      <c r="A1039" s="24">
        <v>2021</v>
      </c>
      <c r="B1039" s="25">
        <v>3169505</v>
      </c>
      <c r="C1039" s="26" t="s">
        <v>250</v>
      </c>
      <c r="D1039" s="24" t="s">
        <v>341</v>
      </c>
      <c r="E1039" s="27">
        <v>3.1</v>
      </c>
    </row>
    <row r="1040" spans="1:5" x14ac:dyDescent="0.35">
      <c r="A1040" s="24">
        <v>2021</v>
      </c>
      <c r="B1040" s="25">
        <v>3169505</v>
      </c>
      <c r="C1040" s="26" t="s">
        <v>250</v>
      </c>
      <c r="D1040" s="24" t="s">
        <v>342</v>
      </c>
      <c r="E1040" s="27">
        <v>3</v>
      </c>
    </row>
    <row r="1041" spans="1:5" x14ac:dyDescent="0.35">
      <c r="A1041" s="24">
        <v>2021</v>
      </c>
      <c r="B1041" s="25">
        <v>3169505</v>
      </c>
      <c r="C1041" s="26" t="s">
        <v>250</v>
      </c>
      <c r="D1041" s="24" t="s">
        <v>343</v>
      </c>
      <c r="E1041" s="27">
        <v>9.1</v>
      </c>
    </row>
    <row r="1042" spans="1:5" x14ac:dyDescent="0.35">
      <c r="A1042" s="24">
        <v>2021</v>
      </c>
      <c r="B1042" s="25">
        <v>3169703</v>
      </c>
      <c r="C1042" s="26" t="s">
        <v>251</v>
      </c>
      <c r="D1042" s="24" t="s">
        <v>341</v>
      </c>
      <c r="E1042" s="27">
        <v>0.5</v>
      </c>
    </row>
    <row r="1043" spans="1:5" x14ac:dyDescent="0.35">
      <c r="A1043" s="24">
        <v>2021</v>
      </c>
      <c r="B1043" s="25">
        <v>3169703</v>
      </c>
      <c r="C1043" s="26" t="s">
        <v>251</v>
      </c>
      <c r="D1043" s="24" t="s">
        <v>342</v>
      </c>
      <c r="E1043" s="27">
        <v>0.5</v>
      </c>
    </row>
    <row r="1044" spans="1:5" x14ac:dyDescent="0.35">
      <c r="A1044" s="24">
        <v>2021</v>
      </c>
      <c r="B1044" s="25">
        <v>3169703</v>
      </c>
      <c r="C1044" s="26" t="s">
        <v>251</v>
      </c>
      <c r="D1044" s="24" t="s">
        <v>343</v>
      </c>
      <c r="E1044" s="27">
        <v>0.6</v>
      </c>
    </row>
    <row r="1045" spans="1:5" x14ac:dyDescent="0.35">
      <c r="A1045" s="24">
        <v>2021</v>
      </c>
      <c r="B1045" s="25">
        <v>3170057</v>
      </c>
      <c r="C1045" s="26" t="s">
        <v>253</v>
      </c>
      <c r="D1045" s="24" t="s">
        <v>341</v>
      </c>
      <c r="E1045" s="27">
        <v>6.2</v>
      </c>
    </row>
    <row r="1046" spans="1:5" x14ac:dyDescent="0.35">
      <c r="A1046" s="24">
        <v>2021</v>
      </c>
      <c r="B1046" s="25">
        <v>3170057</v>
      </c>
      <c r="C1046" s="26" t="s">
        <v>253</v>
      </c>
      <c r="D1046" s="24" t="s">
        <v>342</v>
      </c>
      <c r="E1046" s="27">
        <v>7.1</v>
      </c>
    </row>
    <row r="1047" spans="1:5" x14ac:dyDescent="0.35">
      <c r="A1047" s="24">
        <v>2021</v>
      </c>
      <c r="B1047" s="25">
        <v>3170057</v>
      </c>
      <c r="C1047" s="26" t="s">
        <v>253</v>
      </c>
      <c r="D1047" s="24" t="s">
        <v>343</v>
      </c>
      <c r="E1047" s="27">
        <v>1.4</v>
      </c>
    </row>
    <row r="1048" spans="1:5" x14ac:dyDescent="0.35">
      <c r="A1048" s="24">
        <v>2021</v>
      </c>
      <c r="B1048" s="25">
        <v>3170305</v>
      </c>
      <c r="C1048" s="26" t="s">
        <v>254</v>
      </c>
      <c r="D1048" s="24" t="s">
        <v>341</v>
      </c>
      <c r="E1048" s="27">
        <v>6.8</v>
      </c>
    </row>
    <row r="1049" spans="1:5" x14ac:dyDescent="0.35">
      <c r="A1049" s="24">
        <v>2021</v>
      </c>
      <c r="B1049" s="25">
        <v>3170305</v>
      </c>
      <c r="C1049" s="26" t="s">
        <v>254</v>
      </c>
      <c r="D1049" s="24" t="s">
        <v>342</v>
      </c>
      <c r="E1049" s="27">
        <v>6.9</v>
      </c>
    </row>
    <row r="1050" spans="1:5" x14ac:dyDescent="0.35">
      <c r="A1050" s="24">
        <v>2021</v>
      </c>
      <c r="B1050" s="25">
        <v>3170305</v>
      </c>
      <c r="C1050" s="26" t="s">
        <v>254</v>
      </c>
      <c r="D1050" s="24" t="s">
        <v>343</v>
      </c>
      <c r="E1050" s="27">
        <v>6.6</v>
      </c>
    </row>
    <row r="1051" spans="1:5" x14ac:dyDescent="0.35">
      <c r="A1051" s="24">
        <v>2021</v>
      </c>
      <c r="B1051" s="25">
        <v>3170479</v>
      </c>
      <c r="C1051" s="26" t="s">
        <v>255</v>
      </c>
      <c r="D1051" s="24" t="s">
        <v>341</v>
      </c>
      <c r="E1051" s="27">
        <v>0.8</v>
      </c>
    </row>
    <row r="1052" spans="1:5" x14ac:dyDescent="0.35">
      <c r="A1052" s="24">
        <v>2021</v>
      </c>
      <c r="B1052" s="25">
        <v>3170479</v>
      </c>
      <c r="C1052" s="26" t="s">
        <v>255</v>
      </c>
      <c r="D1052" s="24" t="s">
        <v>342</v>
      </c>
      <c r="E1052" s="27">
        <v>0.8</v>
      </c>
    </row>
    <row r="1053" spans="1:5" x14ac:dyDescent="0.35">
      <c r="A1053" s="24">
        <v>2021</v>
      </c>
      <c r="B1053" s="25">
        <v>3170529</v>
      </c>
      <c r="C1053" s="26" t="s">
        <v>256</v>
      </c>
      <c r="D1053" s="24" t="s">
        <v>341</v>
      </c>
      <c r="E1053" s="27">
        <v>1.5</v>
      </c>
    </row>
    <row r="1054" spans="1:5" x14ac:dyDescent="0.35">
      <c r="A1054" s="24">
        <v>2021</v>
      </c>
      <c r="B1054" s="25">
        <v>3170529</v>
      </c>
      <c r="C1054" s="26" t="s">
        <v>256</v>
      </c>
      <c r="D1054" s="24" t="s">
        <v>342</v>
      </c>
      <c r="E1054" s="27">
        <v>1.5</v>
      </c>
    </row>
    <row r="1055" spans="1:5" x14ac:dyDescent="0.35">
      <c r="A1055" s="24">
        <v>2021</v>
      </c>
      <c r="B1055" s="25">
        <v>3170529</v>
      </c>
      <c r="C1055" s="26" t="s">
        <v>256</v>
      </c>
      <c r="D1055" s="24" t="s">
        <v>343</v>
      </c>
      <c r="E1055" s="27">
        <v>1.7</v>
      </c>
    </row>
    <row r="1056" spans="1:5" x14ac:dyDescent="0.35">
      <c r="A1056" s="24">
        <v>2021</v>
      </c>
      <c r="B1056" s="25">
        <v>3170651</v>
      </c>
      <c r="C1056" s="26" t="s">
        <v>257</v>
      </c>
      <c r="D1056" s="24" t="s">
        <v>341</v>
      </c>
      <c r="E1056" s="27">
        <v>0.4</v>
      </c>
    </row>
    <row r="1057" spans="1:5" x14ac:dyDescent="0.35">
      <c r="A1057" s="24">
        <v>2021</v>
      </c>
      <c r="B1057" s="25">
        <v>3170651</v>
      </c>
      <c r="C1057" s="26" t="s">
        <v>257</v>
      </c>
      <c r="D1057" s="24" t="s">
        <v>342</v>
      </c>
      <c r="E1057" s="27">
        <v>0.5</v>
      </c>
    </row>
    <row r="1058" spans="1:5" x14ac:dyDescent="0.35">
      <c r="A1058" s="24">
        <v>2021</v>
      </c>
      <c r="B1058" s="25">
        <v>3170651</v>
      </c>
      <c r="C1058" s="26" t="s">
        <v>257</v>
      </c>
      <c r="D1058" s="24" t="s">
        <v>343</v>
      </c>
      <c r="E1058" s="27">
        <v>0</v>
      </c>
    </row>
    <row r="1059" spans="1:5" x14ac:dyDescent="0.35">
      <c r="A1059" s="24">
        <v>2021</v>
      </c>
      <c r="B1059" s="25">
        <v>3170800</v>
      </c>
      <c r="C1059" s="26" t="s">
        <v>258</v>
      </c>
      <c r="D1059" s="24" t="s">
        <v>341</v>
      </c>
      <c r="E1059" s="27">
        <v>1.3</v>
      </c>
    </row>
    <row r="1060" spans="1:5" x14ac:dyDescent="0.35">
      <c r="A1060" s="24">
        <v>2021</v>
      </c>
      <c r="B1060" s="25">
        <v>3170800</v>
      </c>
      <c r="C1060" s="26" t="s">
        <v>258</v>
      </c>
      <c r="D1060" s="24" t="s">
        <v>342</v>
      </c>
      <c r="E1060" s="27">
        <v>1.2</v>
      </c>
    </row>
    <row r="1061" spans="1:5" x14ac:dyDescent="0.35">
      <c r="A1061" s="24">
        <v>2021</v>
      </c>
      <c r="B1061" s="25">
        <v>3170800</v>
      </c>
      <c r="C1061" s="26" t="s">
        <v>258</v>
      </c>
      <c r="D1061" s="24" t="s">
        <v>343</v>
      </c>
      <c r="E1061" s="27">
        <v>2.9</v>
      </c>
    </row>
    <row r="1062" spans="1:5" x14ac:dyDescent="0.35">
      <c r="A1062" s="24">
        <v>2021</v>
      </c>
      <c r="B1062" s="25">
        <v>3171071</v>
      </c>
      <c r="C1062" s="26" t="s">
        <v>261</v>
      </c>
      <c r="D1062" s="24" t="s">
        <v>341</v>
      </c>
      <c r="E1062" s="27">
        <v>0</v>
      </c>
    </row>
    <row r="1063" spans="1:5" x14ac:dyDescent="0.35">
      <c r="A1063" s="24">
        <v>2021</v>
      </c>
      <c r="B1063" s="25">
        <v>3171071</v>
      </c>
      <c r="C1063" s="26" t="s">
        <v>261</v>
      </c>
      <c r="D1063" s="24" t="s">
        <v>342</v>
      </c>
      <c r="E1063" s="27">
        <v>0</v>
      </c>
    </row>
    <row r="1064" spans="1:5" x14ac:dyDescent="0.35">
      <c r="A1064" s="24">
        <v>2021</v>
      </c>
      <c r="B1064" s="25">
        <v>3171071</v>
      </c>
      <c r="C1064" s="26" t="s">
        <v>261</v>
      </c>
      <c r="D1064" s="24" t="s">
        <v>343</v>
      </c>
      <c r="E1064" s="27">
        <v>0</v>
      </c>
    </row>
    <row r="1065" spans="1:5" x14ac:dyDescent="0.35">
      <c r="A1065" s="24">
        <v>2021</v>
      </c>
      <c r="B1065" s="25">
        <v>3171501</v>
      </c>
      <c r="C1065" s="26" t="s">
        <v>142</v>
      </c>
      <c r="D1065" s="24" t="s">
        <v>341</v>
      </c>
      <c r="E1065" s="27">
        <v>2.4</v>
      </c>
    </row>
    <row r="1066" spans="1:5" x14ac:dyDescent="0.35">
      <c r="A1066" s="24">
        <v>2021</v>
      </c>
      <c r="B1066" s="25">
        <v>3171501</v>
      </c>
      <c r="C1066" s="26" t="s">
        <v>142</v>
      </c>
      <c r="D1066" s="24" t="s">
        <v>342</v>
      </c>
      <c r="E1066" s="27">
        <v>2.4</v>
      </c>
    </row>
    <row r="1067" spans="1:5" x14ac:dyDescent="0.35">
      <c r="A1067" s="24">
        <v>2021</v>
      </c>
      <c r="B1067" s="25">
        <v>3171600</v>
      </c>
      <c r="C1067" s="26" t="s">
        <v>262</v>
      </c>
      <c r="D1067" s="24" t="s">
        <v>341</v>
      </c>
      <c r="E1067" s="27">
        <v>0.2</v>
      </c>
    </row>
    <row r="1068" spans="1:5" x14ac:dyDescent="0.35">
      <c r="A1068" s="24">
        <v>2021</v>
      </c>
      <c r="B1068" s="25">
        <v>3171600</v>
      </c>
      <c r="C1068" s="26" t="s">
        <v>262</v>
      </c>
      <c r="D1068" s="24" t="s">
        <v>342</v>
      </c>
      <c r="E1068" s="27">
        <v>0.3</v>
      </c>
    </row>
    <row r="1069" spans="1:5" x14ac:dyDescent="0.35">
      <c r="A1069" s="24">
        <v>2021</v>
      </c>
      <c r="B1069" s="25">
        <v>3171600</v>
      </c>
      <c r="C1069" s="26" t="s">
        <v>262</v>
      </c>
      <c r="D1069" s="24" t="s">
        <v>343</v>
      </c>
      <c r="E1069" s="27">
        <v>0</v>
      </c>
    </row>
    <row r="1070" spans="1:5" x14ac:dyDescent="0.35">
      <c r="A1070" s="24">
        <v>2021</v>
      </c>
      <c r="B1070" s="25">
        <v>3171808</v>
      </c>
      <c r="C1070" s="26" t="s">
        <v>263</v>
      </c>
      <c r="D1070" s="24" t="s">
        <v>341</v>
      </c>
      <c r="E1070" s="27">
        <v>10.3</v>
      </c>
    </row>
    <row r="1071" spans="1:5" x14ac:dyDescent="0.35">
      <c r="A1071" s="24">
        <v>2021</v>
      </c>
      <c r="B1071" s="25">
        <v>3171808</v>
      </c>
      <c r="C1071" s="26" t="s">
        <v>263</v>
      </c>
      <c r="D1071" s="24" t="s">
        <v>342</v>
      </c>
      <c r="E1071" s="27">
        <v>11.1</v>
      </c>
    </row>
    <row r="1072" spans="1:5" x14ac:dyDescent="0.35">
      <c r="A1072" s="24">
        <v>2021</v>
      </c>
      <c r="B1072" s="25">
        <v>3171808</v>
      </c>
      <c r="C1072" s="26" t="s">
        <v>263</v>
      </c>
      <c r="D1072" s="24" t="s">
        <v>343</v>
      </c>
      <c r="E1072" s="27">
        <v>6.7</v>
      </c>
    </row>
    <row r="1073" spans="1:5" x14ac:dyDescent="0.35">
      <c r="A1073" s="24">
        <v>2021</v>
      </c>
      <c r="B1073" s="25">
        <v>3171907</v>
      </c>
      <c r="C1073" s="26" t="s">
        <v>264</v>
      </c>
      <c r="D1073" s="24" t="s">
        <v>341</v>
      </c>
      <c r="E1073" s="27">
        <v>1.4</v>
      </c>
    </row>
    <row r="1074" spans="1:5" x14ac:dyDescent="0.35">
      <c r="A1074" s="24">
        <v>2021</v>
      </c>
      <c r="B1074" s="25">
        <v>3171907</v>
      </c>
      <c r="C1074" s="26" t="s">
        <v>264</v>
      </c>
      <c r="D1074" s="24" t="s">
        <v>342</v>
      </c>
      <c r="E1074" s="27">
        <v>1.4</v>
      </c>
    </row>
    <row r="1075" spans="1:5" x14ac:dyDescent="0.35">
      <c r="A1075" s="24">
        <v>2023</v>
      </c>
      <c r="B1075" s="25">
        <v>3101003</v>
      </c>
      <c r="C1075" s="26" t="s">
        <v>3</v>
      </c>
      <c r="D1075" s="24" t="s">
        <v>341</v>
      </c>
      <c r="E1075" s="27">
        <v>1.3</v>
      </c>
    </row>
    <row r="1076" spans="1:5" x14ac:dyDescent="0.35">
      <c r="A1076" s="24">
        <v>2023</v>
      </c>
      <c r="B1076" s="25">
        <v>3101003</v>
      </c>
      <c r="C1076" s="26" t="s">
        <v>3</v>
      </c>
      <c r="D1076" s="24" t="s">
        <v>342</v>
      </c>
      <c r="E1076" s="27">
        <v>1.5</v>
      </c>
    </row>
    <row r="1077" spans="1:5" x14ac:dyDescent="0.35">
      <c r="A1077" s="24">
        <v>2023</v>
      </c>
      <c r="B1077" s="25">
        <v>3101003</v>
      </c>
      <c r="C1077" s="26" t="s">
        <v>3</v>
      </c>
      <c r="D1077" s="24" t="s">
        <v>343</v>
      </c>
      <c r="E1077" s="27">
        <v>0</v>
      </c>
    </row>
    <row r="1078" spans="1:5" x14ac:dyDescent="0.35">
      <c r="A1078" s="24">
        <v>2023</v>
      </c>
      <c r="B1078" s="25">
        <v>3101102</v>
      </c>
      <c r="C1078" s="26" t="s">
        <v>4</v>
      </c>
      <c r="D1078" s="24" t="s">
        <v>341</v>
      </c>
      <c r="E1078" s="27">
        <v>5.2</v>
      </c>
    </row>
    <row r="1079" spans="1:5" x14ac:dyDescent="0.35">
      <c r="A1079" s="24">
        <v>2023</v>
      </c>
      <c r="B1079" s="25">
        <v>3101102</v>
      </c>
      <c r="C1079" s="26" t="s">
        <v>4</v>
      </c>
      <c r="D1079" s="24" t="s">
        <v>342</v>
      </c>
      <c r="E1079" s="27">
        <v>5.5</v>
      </c>
    </row>
    <row r="1080" spans="1:5" x14ac:dyDescent="0.35">
      <c r="A1080" s="24">
        <v>2023</v>
      </c>
      <c r="B1080" s="25">
        <v>3101102</v>
      </c>
      <c r="C1080" s="26" t="s">
        <v>4</v>
      </c>
      <c r="D1080" s="24" t="s">
        <v>343</v>
      </c>
      <c r="E1080" s="27">
        <v>2</v>
      </c>
    </row>
    <row r="1081" spans="1:5" x14ac:dyDescent="0.35">
      <c r="A1081" s="24">
        <v>2023</v>
      </c>
      <c r="B1081" s="25">
        <v>3101706</v>
      </c>
      <c r="C1081" s="26" t="s">
        <v>5</v>
      </c>
      <c r="D1081" s="24" t="s">
        <v>341</v>
      </c>
      <c r="E1081" s="27">
        <v>8</v>
      </c>
    </row>
    <row r="1082" spans="1:5" x14ac:dyDescent="0.35">
      <c r="A1082" s="24">
        <v>2023</v>
      </c>
      <c r="B1082" s="25">
        <v>3101706</v>
      </c>
      <c r="C1082" s="26" t="s">
        <v>5</v>
      </c>
      <c r="D1082" s="24" t="s">
        <v>342</v>
      </c>
      <c r="E1082" s="27">
        <v>8.3000000000000007</v>
      </c>
    </row>
    <row r="1083" spans="1:5" x14ac:dyDescent="0.35">
      <c r="A1083" s="24">
        <v>2023</v>
      </c>
      <c r="B1083" s="25">
        <v>3101706</v>
      </c>
      <c r="C1083" s="26" t="s">
        <v>5</v>
      </c>
      <c r="D1083" s="24" t="s">
        <v>343</v>
      </c>
      <c r="E1083" s="27">
        <v>5.6</v>
      </c>
    </row>
    <row r="1084" spans="1:5" x14ac:dyDescent="0.35">
      <c r="A1084" s="24">
        <v>2023</v>
      </c>
      <c r="B1084" s="25">
        <v>3101805</v>
      </c>
      <c r="C1084" s="26" t="s">
        <v>6</v>
      </c>
      <c r="D1084" s="24" t="s">
        <v>341</v>
      </c>
      <c r="E1084" s="27">
        <v>4.2</v>
      </c>
    </row>
    <row r="1085" spans="1:5" x14ac:dyDescent="0.35">
      <c r="A1085" s="24">
        <v>2023</v>
      </c>
      <c r="B1085" s="25">
        <v>3101805</v>
      </c>
      <c r="C1085" s="26" t="s">
        <v>6</v>
      </c>
      <c r="D1085" s="24" t="s">
        <v>342</v>
      </c>
      <c r="E1085" s="27">
        <v>4.0999999999999996</v>
      </c>
    </row>
    <row r="1086" spans="1:5" x14ac:dyDescent="0.35">
      <c r="A1086" s="24">
        <v>2023</v>
      </c>
      <c r="B1086" s="25">
        <v>3101805</v>
      </c>
      <c r="C1086" s="26" t="s">
        <v>6</v>
      </c>
      <c r="D1086" s="24" t="s">
        <v>343</v>
      </c>
      <c r="E1086" s="27">
        <v>4.8</v>
      </c>
    </row>
    <row r="1087" spans="1:5" x14ac:dyDescent="0.35">
      <c r="A1087" s="24">
        <v>2023</v>
      </c>
      <c r="B1087" s="25">
        <v>3102704</v>
      </c>
      <c r="C1087" s="26" t="s">
        <v>26</v>
      </c>
      <c r="D1087" s="24" t="s">
        <v>341</v>
      </c>
      <c r="E1087" s="27">
        <v>0</v>
      </c>
    </row>
    <row r="1088" spans="1:5" x14ac:dyDescent="0.35">
      <c r="A1088" s="24">
        <v>2023</v>
      </c>
      <c r="B1088" s="25">
        <v>3102704</v>
      </c>
      <c r="C1088" s="26" t="s">
        <v>26</v>
      </c>
      <c r="D1088" s="24" t="s">
        <v>342</v>
      </c>
      <c r="E1088" s="27">
        <v>0</v>
      </c>
    </row>
    <row r="1089" spans="1:5" x14ac:dyDescent="0.35">
      <c r="A1089" s="24">
        <v>2023</v>
      </c>
      <c r="B1089" s="25">
        <v>3102704</v>
      </c>
      <c r="C1089" s="26" t="s">
        <v>26</v>
      </c>
      <c r="D1089" s="24" t="s">
        <v>343</v>
      </c>
      <c r="E1089" s="27">
        <v>0</v>
      </c>
    </row>
    <row r="1090" spans="1:5" x14ac:dyDescent="0.35">
      <c r="A1090" s="24">
        <v>2023</v>
      </c>
      <c r="B1090" s="25">
        <v>3102852</v>
      </c>
      <c r="C1090" s="26" t="s">
        <v>8</v>
      </c>
      <c r="D1090" s="24" t="s">
        <v>341</v>
      </c>
      <c r="E1090" s="27">
        <v>1.3</v>
      </c>
    </row>
    <row r="1091" spans="1:5" x14ac:dyDescent="0.35">
      <c r="A1091" s="24">
        <v>2023</v>
      </c>
      <c r="B1091" s="25">
        <v>3102852</v>
      </c>
      <c r="C1091" s="26" t="s">
        <v>8</v>
      </c>
      <c r="D1091" s="24" t="s">
        <v>342</v>
      </c>
      <c r="E1091" s="27">
        <v>1</v>
      </c>
    </row>
    <row r="1092" spans="1:5" x14ac:dyDescent="0.35">
      <c r="A1092" s="24">
        <v>2023</v>
      </c>
      <c r="B1092" s="25">
        <v>3102852</v>
      </c>
      <c r="C1092" s="26" t="s">
        <v>8</v>
      </c>
      <c r="D1092" s="24" t="s">
        <v>343</v>
      </c>
      <c r="E1092" s="27">
        <v>6.5</v>
      </c>
    </row>
    <row r="1093" spans="1:5" x14ac:dyDescent="0.35">
      <c r="A1093" s="24">
        <v>2023</v>
      </c>
      <c r="B1093" s="25">
        <v>3103405</v>
      </c>
      <c r="C1093" s="26" t="s">
        <v>9</v>
      </c>
      <c r="D1093" s="24" t="s">
        <v>341</v>
      </c>
      <c r="E1093" s="27">
        <v>1.7</v>
      </c>
    </row>
    <row r="1094" spans="1:5" x14ac:dyDescent="0.35">
      <c r="A1094" s="24">
        <v>2023</v>
      </c>
      <c r="B1094" s="25">
        <v>3103405</v>
      </c>
      <c r="C1094" s="26" t="s">
        <v>9</v>
      </c>
      <c r="D1094" s="24" t="s">
        <v>342</v>
      </c>
      <c r="E1094" s="27">
        <v>1.6</v>
      </c>
    </row>
    <row r="1095" spans="1:5" x14ac:dyDescent="0.35">
      <c r="A1095" s="24">
        <v>2023</v>
      </c>
      <c r="B1095" s="25">
        <v>3103405</v>
      </c>
      <c r="C1095" s="26" t="s">
        <v>9</v>
      </c>
      <c r="D1095" s="24" t="s">
        <v>343</v>
      </c>
      <c r="E1095" s="27">
        <v>1.8</v>
      </c>
    </row>
    <row r="1096" spans="1:5" x14ac:dyDescent="0.35">
      <c r="A1096" s="24">
        <v>2023</v>
      </c>
      <c r="B1096" s="25">
        <v>3104452</v>
      </c>
      <c r="C1096" s="26" t="s">
        <v>10</v>
      </c>
      <c r="D1096" s="24" t="s">
        <v>341</v>
      </c>
      <c r="E1096" s="27">
        <v>0.5</v>
      </c>
    </row>
    <row r="1097" spans="1:5" x14ac:dyDescent="0.35">
      <c r="A1097" s="24">
        <v>2023</v>
      </c>
      <c r="B1097" s="25">
        <v>3104452</v>
      </c>
      <c r="C1097" s="26" t="s">
        <v>10</v>
      </c>
      <c r="D1097" s="24" t="s">
        <v>342</v>
      </c>
      <c r="E1097" s="27">
        <v>0.5</v>
      </c>
    </row>
    <row r="1098" spans="1:5" x14ac:dyDescent="0.35">
      <c r="A1098" s="24">
        <v>2023</v>
      </c>
      <c r="B1098" s="25">
        <v>3104452</v>
      </c>
      <c r="C1098" s="26" t="s">
        <v>10</v>
      </c>
      <c r="D1098" s="24" t="s">
        <v>343</v>
      </c>
      <c r="E1098" s="27">
        <v>0</v>
      </c>
    </row>
    <row r="1099" spans="1:5" x14ac:dyDescent="0.35">
      <c r="A1099" s="24">
        <v>2023</v>
      </c>
      <c r="B1099" s="25">
        <v>3104502</v>
      </c>
      <c r="C1099" s="26" t="s">
        <v>11</v>
      </c>
      <c r="D1099" s="24" t="s">
        <v>341</v>
      </c>
      <c r="E1099" s="27">
        <v>3.1</v>
      </c>
    </row>
    <row r="1100" spans="1:5" x14ac:dyDescent="0.35">
      <c r="A1100" s="24">
        <v>2023</v>
      </c>
      <c r="B1100" s="25">
        <v>3104502</v>
      </c>
      <c r="C1100" s="26" t="s">
        <v>11</v>
      </c>
      <c r="D1100" s="24" t="s">
        <v>342</v>
      </c>
      <c r="E1100" s="27">
        <v>3.2</v>
      </c>
    </row>
    <row r="1101" spans="1:5" x14ac:dyDescent="0.35">
      <c r="A1101" s="24">
        <v>2023</v>
      </c>
      <c r="B1101" s="25">
        <v>3104502</v>
      </c>
      <c r="C1101" s="26" t="s">
        <v>11</v>
      </c>
      <c r="D1101" s="24" t="s">
        <v>343</v>
      </c>
      <c r="E1101" s="27">
        <v>3</v>
      </c>
    </row>
    <row r="1102" spans="1:5" x14ac:dyDescent="0.35">
      <c r="A1102" s="24">
        <v>2023</v>
      </c>
      <c r="B1102" s="25">
        <v>3104700</v>
      </c>
      <c r="C1102" s="26" t="s">
        <v>12</v>
      </c>
      <c r="D1102" s="24" t="s">
        <v>341</v>
      </c>
      <c r="E1102" s="27">
        <v>1.2</v>
      </c>
    </row>
    <row r="1103" spans="1:5" x14ac:dyDescent="0.35">
      <c r="A1103" s="24">
        <v>2023</v>
      </c>
      <c r="B1103" s="25">
        <v>3104700</v>
      </c>
      <c r="C1103" s="26" t="s">
        <v>12</v>
      </c>
      <c r="D1103" s="24" t="s">
        <v>342</v>
      </c>
      <c r="E1103" s="27">
        <v>1.2</v>
      </c>
    </row>
    <row r="1104" spans="1:5" x14ac:dyDescent="0.35">
      <c r="A1104" s="24">
        <v>2023</v>
      </c>
      <c r="B1104" s="25">
        <v>3104700</v>
      </c>
      <c r="C1104" s="26" t="s">
        <v>12</v>
      </c>
      <c r="D1104" s="24" t="s">
        <v>343</v>
      </c>
      <c r="E1104" s="27">
        <v>1.2</v>
      </c>
    </row>
    <row r="1105" spans="1:5" x14ac:dyDescent="0.35">
      <c r="A1105" s="24">
        <v>2023</v>
      </c>
      <c r="B1105" s="25">
        <v>3105202</v>
      </c>
      <c r="C1105" s="26" t="s">
        <v>14</v>
      </c>
      <c r="D1105" s="24" t="s">
        <v>341</v>
      </c>
      <c r="E1105" s="27">
        <v>1.8</v>
      </c>
    </row>
    <row r="1106" spans="1:5" x14ac:dyDescent="0.35">
      <c r="A1106" s="24">
        <v>2023</v>
      </c>
      <c r="B1106" s="25">
        <v>3105202</v>
      </c>
      <c r="C1106" s="26" t="s">
        <v>14</v>
      </c>
      <c r="D1106" s="24" t="s">
        <v>342</v>
      </c>
      <c r="E1106" s="27">
        <v>1.5</v>
      </c>
    </row>
    <row r="1107" spans="1:5" x14ac:dyDescent="0.35">
      <c r="A1107" s="24">
        <v>2023</v>
      </c>
      <c r="B1107" s="25">
        <v>3105202</v>
      </c>
      <c r="C1107" s="26" t="s">
        <v>14</v>
      </c>
      <c r="D1107" s="24" t="s">
        <v>343</v>
      </c>
      <c r="E1107" s="27">
        <v>2.9</v>
      </c>
    </row>
    <row r="1108" spans="1:5" x14ac:dyDescent="0.35">
      <c r="A1108" s="24">
        <v>2023</v>
      </c>
      <c r="B1108" s="25">
        <v>3106655</v>
      </c>
      <c r="C1108" s="26" t="s">
        <v>16</v>
      </c>
      <c r="D1108" s="24" t="s">
        <v>341</v>
      </c>
      <c r="E1108" s="27">
        <v>0.8</v>
      </c>
    </row>
    <row r="1109" spans="1:5" x14ac:dyDescent="0.35">
      <c r="A1109" s="24">
        <v>2023</v>
      </c>
      <c r="B1109" s="25">
        <v>3106655</v>
      </c>
      <c r="C1109" s="26" t="s">
        <v>16</v>
      </c>
      <c r="D1109" s="24" t="s">
        <v>342</v>
      </c>
      <c r="E1109" s="27">
        <v>1</v>
      </c>
    </row>
    <row r="1110" spans="1:5" x14ac:dyDescent="0.35">
      <c r="A1110" s="24">
        <v>2023</v>
      </c>
      <c r="B1110" s="25">
        <v>3106655</v>
      </c>
      <c r="C1110" s="26" t="s">
        <v>16</v>
      </c>
      <c r="D1110" s="24" t="s">
        <v>343</v>
      </c>
      <c r="E1110" s="27">
        <v>0</v>
      </c>
    </row>
    <row r="1111" spans="1:5" x14ac:dyDescent="0.35">
      <c r="A1111" s="24">
        <v>2023</v>
      </c>
      <c r="B1111" s="25">
        <v>3107307</v>
      </c>
      <c r="C1111" s="26" t="s">
        <v>18</v>
      </c>
      <c r="D1111" s="24" t="s">
        <v>341</v>
      </c>
      <c r="E1111" s="27">
        <v>1.7</v>
      </c>
    </row>
    <row r="1112" spans="1:5" x14ac:dyDescent="0.35">
      <c r="A1112" s="24">
        <v>2023</v>
      </c>
      <c r="B1112" s="25">
        <v>3107307</v>
      </c>
      <c r="C1112" s="26" t="s">
        <v>18</v>
      </c>
      <c r="D1112" s="24" t="s">
        <v>342</v>
      </c>
      <c r="E1112" s="27">
        <v>2.2999999999999998</v>
      </c>
    </row>
    <row r="1113" spans="1:5" x14ac:dyDescent="0.35">
      <c r="A1113" s="24">
        <v>2023</v>
      </c>
      <c r="B1113" s="25">
        <v>3107307</v>
      </c>
      <c r="C1113" s="26" t="s">
        <v>18</v>
      </c>
      <c r="D1113" s="24" t="s">
        <v>343</v>
      </c>
      <c r="E1113" s="27">
        <v>0.8</v>
      </c>
    </row>
    <row r="1114" spans="1:5" x14ac:dyDescent="0.35">
      <c r="A1114" s="24">
        <v>2023</v>
      </c>
      <c r="B1114" s="25">
        <v>3108206</v>
      </c>
      <c r="C1114" s="26" t="s">
        <v>19</v>
      </c>
      <c r="D1114" s="24" t="s">
        <v>341</v>
      </c>
      <c r="E1114" s="27">
        <v>2</v>
      </c>
    </row>
    <row r="1115" spans="1:5" x14ac:dyDescent="0.35">
      <c r="A1115" s="24">
        <v>2023</v>
      </c>
      <c r="B1115" s="25">
        <v>3108206</v>
      </c>
      <c r="C1115" s="26" t="s">
        <v>19</v>
      </c>
      <c r="D1115" s="24" t="s">
        <v>342</v>
      </c>
      <c r="E1115" s="27">
        <v>1.8</v>
      </c>
    </row>
    <row r="1116" spans="1:5" x14ac:dyDescent="0.35">
      <c r="A1116" s="24">
        <v>2023</v>
      </c>
      <c r="B1116" s="25">
        <v>3108206</v>
      </c>
      <c r="C1116" s="26" t="s">
        <v>19</v>
      </c>
      <c r="D1116" s="24" t="s">
        <v>343</v>
      </c>
      <c r="E1116" s="27">
        <v>3.3</v>
      </c>
    </row>
    <row r="1117" spans="1:5" x14ac:dyDescent="0.35">
      <c r="A1117" s="24">
        <v>2023</v>
      </c>
      <c r="B1117" s="25">
        <v>3108602</v>
      </c>
      <c r="C1117" s="26" t="s">
        <v>22</v>
      </c>
      <c r="D1117" s="24" t="s">
        <v>341</v>
      </c>
      <c r="E1117" s="27">
        <v>1</v>
      </c>
    </row>
    <row r="1118" spans="1:5" x14ac:dyDescent="0.35">
      <c r="A1118" s="24">
        <v>2023</v>
      </c>
      <c r="B1118" s="25">
        <v>3108602</v>
      </c>
      <c r="C1118" s="26" t="s">
        <v>22</v>
      </c>
      <c r="D1118" s="24" t="s">
        <v>342</v>
      </c>
      <c r="E1118" s="27">
        <v>1</v>
      </c>
    </row>
    <row r="1119" spans="1:5" x14ac:dyDescent="0.35">
      <c r="A1119" s="24">
        <v>2023</v>
      </c>
      <c r="B1119" s="25">
        <v>3108602</v>
      </c>
      <c r="C1119" s="26" t="s">
        <v>22</v>
      </c>
      <c r="D1119" s="24" t="s">
        <v>343</v>
      </c>
      <c r="E1119" s="27">
        <v>1</v>
      </c>
    </row>
    <row r="1120" spans="1:5" x14ac:dyDescent="0.35">
      <c r="A1120" s="24">
        <v>2023</v>
      </c>
      <c r="B1120" s="25">
        <v>3109204</v>
      </c>
      <c r="C1120" s="26" t="s">
        <v>24</v>
      </c>
      <c r="D1120" s="24" t="s">
        <v>341</v>
      </c>
      <c r="E1120" s="27">
        <v>2.5</v>
      </c>
    </row>
    <row r="1121" spans="1:5" x14ac:dyDescent="0.35">
      <c r="A1121" s="24">
        <v>2023</v>
      </c>
      <c r="B1121" s="25">
        <v>3109204</v>
      </c>
      <c r="C1121" s="26" t="s">
        <v>24</v>
      </c>
      <c r="D1121" s="24" t="s">
        <v>342</v>
      </c>
      <c r="E1121" s="27">
        <v>2.6</v>
      </c>
    </row>
    <row r="1122" spans="1:5" x14ac:dyDescent="0.35">
      <c r="A1122" s="24">
        <v>2023</v>
      </c>
      <c r="B1122" s="25">
        <v>3109204</v>
      </c>
      <c r="C1122" s="26" t="s">
        <v>24</v>
      </c>
      <c r="D1122" s="24" t="s">
        <v>343</v>
      </c>
      <c r="E1122" s="27">
        <v>0</v>
      </c>
    </row>
    <row r="1123" spans="1:5" x14ac:dyDescent="0.35">
      <c r="A1123" s="24">
        <v>2023</v>
      </c>
      <c r="B1123" s="25">
        <v>3109402</v>
      </c>
      <c r="C1123" s="26" t="s">
        <v>25</v>
      </c>
      <c r="D1123" s="24" t="s">
        <v>341</v>
      </c>
      <c r="E1123" s="27">
        <v>3.3</v>
      </c>
    </row>
    <row r="1124" spans="1:5" x14ac:dyDescent="0.35">
      <c r="A1124" s="24">
        <v>2023</v>
      </c>
      <c r="B1124" s="25">
        <v>3109402</v>
      </c>
      <c r="C1124" s="26" t="s">
        <v>25</v>
      </c>
      <c r="D1124" s="24" t="s">
        <v>342</v>
      </c>
      <c r="E1124" s="27">
        <v>3.3</v>
      </c>
    </row>
    <row r="1125" spans="1:5" x14ac:dyDescent="0.35">
      <c r="A1125" s="24">
        <v>2023</v>
      </c>
      <c r="B1125" s="25">
        <v>3109402</v>
      </c>
      <c r="C1125" s="26" t="s">
        <v>25</v>
      </c>
      <c r="D1125" s="24" t="s">
        <v>343</v>
      </c>
      <c r="E1125" s="27">
        <v>3.2</v>
      </c>
    </row>
    <row r="1126" spans="1:5" x14ac:dyDescent="0.35">
      <c r="A1126" s="24">
        <v>2023</v>
      </c>
      <c r="B1126" s="25">
        <v>3110806</v>
      </c>
      <c r="C1126" s="26" t="s">
        <v>27</v>
      </c>
      <c r="D1126" s="24" t="s">
        <v>341</v>
      </c>
      <c r="E1126" s="27">
        <v>7.1</v>
      </c>
    </row>
    <row r="1127" spans="1:5" x14ac:dyDescent="0.35">
      <c r="A1127" s="24">
        <v>2023</v>
      </c>
      <c r="B1127" s="25">
        <v>3110806</v>
      </c>
      <c r="C1127" s="26" t="s">
        <v>27</v>
      </c>
      <c r="D1127" s="24" t="s">
        <v>342</v>
      </c>
      <c r="E1127" s="27">
        <v>7.1</v>
      </c>
    </row>
    <row r="1128" spans="1:5" x14ac:dyDescent="0.35">
      <c r="A1128" s="24">
        <v>2023</v>
      </c>
      <c r="B1128" s="25">
        <v>3111150</v>
      </c>
      <c r="C1128" s="26" t="s">
        <v>28</v>
      </c>
      <c r="D1128" s="24" t="s">
        <v>341</v>
      </c>
      <c r="E1128" s="27">
        <v>0.9</v>
      </c>
    </row>
    <row r="1129" spans="1:5" x14ac:dyDescent="0.35">
      <c r="A1129" s="24">
        <v>2023</v>
      </c>
      <c r="B1129" s="25">
        <v>3111150</v>
      </c>
      <c r="C1129" s="26" t="s">
        <v>28</v>
      </c>
      <c r="D1129" s="24" t="s">
        <v>342</v>
      </c>
      <c r="E1129" s="27">
        <v>0.9</v>
      </c>
    </row>
    <row r="1130" spans="1:5" x14ac:dyDescent="0.35">
      <c r="A1130" s="24">
        <v>2023</v>
      </c>
      <c r="B1130" s="25">
        <v>3111150</v>
      </c>
      <c r="C1130" s="26" t="s">
        <v>28</v>
      </c>
      <c r="D1130" s="24" t="s">
        <v>343</v>
      </c>
      <c r="E1130" s="27">
        <v>1</v>
      </c>
    </row>
    <row r="1131" spans="1:5" x14ac:dyDescent="0.35">
      <c r="A1131" s="24">
        <v>2023</v>
      </c>
      <c r="B1131" s="25">
        <v>3112059</v>
      </c>
      <c r="C1131" s="26" t="s">
        <v>29</v>
      </c>
      <c r="D1131" s="24" t="s">
        <v>341</v>
      </c>
      <c r="E1131" s="27">
        <v>1.5</v>
      </c>
    </row>
    <row r="1132" spans="1:5" x14ac:dyDescent="0.35">
      <c r="A1132" s="24">
        <v>2023</v>
      </c>
      <c r="B1132" s="25">
        <v>3112059</v>
      </c>
      <c r="C1132" s="26" t="s">
        <v>29</v>
      </c>
      <c r="D1132" s="24" t="s">
        <v>342</v>
      </c>
      <c r="E1132" s="27">
        <v>1.8</v>
      </c>
    </row>
    <row r="1133" spans="1:5" x14ac:dyDescent="0.35">
      <c r="A1133" s="24">
        <v>2023</v>
      </c>
      <c r="B1133" s="25">
        <v>3112059</v>
      </c>
      <c r="C1133" s="26" t="s">
        <v>29</v>
      </c>
      <c r="D1133" s="24" t="s">
        <v>343</v>
      </c>
      <c r="E1133" s="27">
        <v>0</v>
      </c>
    </row>
    <row r="1134" spans="1:5" x14ac:dyDescent="0.35">
      <c r="A1134" s="24">
        <v>2023</v>
      </c>
      <c r="B1134" s="25">
        <v>3112307</v>
      </c>
      <c r="C1134" s="26" t="s">
        <v>30</v>
      </c>
      <c r="D1134" s="24" t="s">
        <v>341</v>
      </c>
      <c r="E1134" s="27">
        <v>0.6</v>
      </c>
    </row>
    <row r="1135" spans="1:5" x14ac:dyDescent="0.35">
      <c r="A1135" s="24">
        <v>2023</v>
      </c>
      <c r="B1135" s="25">
        <v>3112307</v>
      </c>
      <c r="C1135" s="26" t="s">
        <v>30</v>
      </c>
      <c r="D1135" s="24" t="s">
        <v>342</v>
      </c>
      <c r="E1135" s="27">
        <v>0.4</v>
      </c>
    </row>
    <row r="1136" spans="1:5" x14ac:dyDescent="0.35">
      <c r="A1136" s="24">
        <v>2023</v>
      </c>
      <c r="B1136" s="25">
        <v>3112307</v>
      </c>
      <c r="C1136" s="26" t="s">
        <v>30</v>
      </c>
      <c r="D1136" s="24" t="s">
        <v>343</v>
      </c>
      <c r="E1136" s="27">
        <v>1</v>
      </c>
    </row>
    <row r="1137" spans="1:5" x14ac:dyDescent="0.35">
      <c r="A1137" s="24">
        <v>2023</v>
      </c>
      <c r="B1137" s="25">
        <v>3112703</v>
      </c>
      <c r="C1137" s="26" t="s">
        <v>32</v>
      </c>
      <c r="D1137" s="24" t="s">
        <v>341</v>
      </c>
      <c r="E1137" s="27">
        <v>2</v>
      </c>
    </row>
    <row r="1138" spans="1:5" x14ac:dyDescent="0.35">
      <c r="A1138" s="24">
        <v>2023</v>
      </c>
      <c r="B1138" s="25">
        <v>3112703</v>
      </c>
      <c r="C1138" s="26" t="s">
        <v>32</v>
      </c>
      <c r="D1138" s="24" t="s">
        <v>342</v>
      </c>
      <c r="E1138" s="27">
        <v>2.2000000000000002</v>
      </c>
    </row>
    <row r="1139" spans="1:5" x14ac:dyDescent="0.35">
      <c r="A1139" s="24">
        <v>2023</v>
      </c>
      <c r="B1139" s="25">
        <v>3112703</v>
      </c>
      <c r="C1139" s="26" t="s">
        <v>32</v>
      </c>
      <c r="D1139" s="24" t="s">
        <v>343</v>
      </c>
      <c r="E1139" s="27">
        <v>1.5</v>
      </c>
    </row>
    <row r="1140" spans="1:5" x14ac:dyDescent="0.35">
      <c r="A1140" s="24">
        <v>2023</v>
      </c>
      <c r="B1140" s="25">
        <v>3113008</v>
      </c>
      <c r="C1140" s="26" t="s">
        <v>33</v>
      </c>
      <c r="D1140" s="24" t="s">
        <v>341</v>
      </c>
      <c r="E1140" s="27">
        <v>1.9</v>
      </c>
    </row>
    <row r="1141" spans="1:5" x14ac:dyDescent="0.35">
      <c r="A1141" s="24">
        <v>2023</v>
      </c>
      <c r="B1141" s="25">
        <v>3113008</v>
      </c>
      <c r="C1141" s="26" t="s">
        <v>33</v>
      </c>
      <c r="D1141" s="24" t="s">
        <v>342</v>
      </c>
      <c r="E1141" s="27">
        <v>1.9</v>
      </c>
    </row>
    <row r="1142" spans="1:5" x14ac:dyDescent="0.35">
      <c r="A1142" s="24">
        <v>2023</v>
      </c>
      <c r="B1142" s="25">
        <v>3113008</v>
      </c>
      <c r="C1142" s="26" t="s">
        <v>33</v>
      </c>
      <c r="D1142" s="24" t="s">
        <v>343</v>
      </c>
      <c r="E1142" s="27">
        <v>1.9</v>
      </c>
    </row>
    <row r="1143" spans="1:5" x14ac:dyDescent="0.35">
      <c r="A1143" s="24">
        <v>2023</v>
      </c>
      <c r="B1143" s="25">
        <v>3113503</v>
      </c>
      <c r="C1143" s="26" t="s">
        <v>34</v>
      </c>
      <c r="D1143" s="24" t="s">
        <v>341</v>
      </c>
      <c r="E1143" s="27">
        <v>0.9</v>
      </c>
    </row>
    <row r="1144" spans="1:5" x14ac:dyDescent="0.35">
      <c r="A1144" s="24">
        <v>2023</v>
      </c>
      <c r="B1144" s="25">
        <v>3113503</v>
      </c>
      <c r="C1144" s="26" t="s">
        <v>34</v>
      </c>
      <c r="D1144" s="24" t="s">
        <v>342</v>
      </c>
      <c r="E1144" s="27">
        <v>1</v>
      </c>
    </row>
    <row r="1145" spans="1:5" x14ac:dyDescent="0.35">
      <c r="A1145" s="24">
        <v>2023</v>
      </c>
      <c r="B1145" s="25">
        <v>3113503</v>
      </c>
      <c r="C1145" s="26" t="s">
        <v>34</v>
      </c>
      <c r="D1145" s="24" t="s">
        <v>343</v>
      </c>
      <c r="E1145" s="27">
        <v>0</v>
      </c>
    </row>
    <row r="1146" spans="1:5" x14ac:dyDescent="0.35">
      <c r="A1146" s="24">
        <v>2023</v>
      </c>
      <c r="B1146" s="25">
        <v>3113701</v>
      </c>
      <c r="C1146" s="26" t="s">
        <v>35</v>
      </c>
      <c r="D1146" s="24" t="s">
        <v>341</v>
      </c>
      <c r="E1146" s="27">
        <v>5.2</v>
      </c>
    </row>
    <row r="1147" spans="1:5" x14ac:dyDescent="0.35">
      <c r="A1147" s="24">
        <v>2023</v>
      </c>
      <c r="B1147" s="25">
        <v>3113701</v>
      </c>
      <c r="C1147" s="26" t="s">
        <v>35</v>
      </c>
      <c r="D1147" s="24" t="s">
        <v>342</v>
      </c>
      <c r="E1147" s="27">
        <v>4.8</v>
      </c>
    </row>
    <row r="1148" spans="1:5" x14ac:dyDescent="0.35">
      <c r="A1148" s="24">
        <v>2023</v>
      </c>
      <c r="B1148" s="25">
        <v>3113701</v>
      </c>
      <c r="C1148" s="26" t="s">
        <v>35</v>
      </c>
      <c r="D1148" s="24" t="s">
        <v>343</v>
      </c>
      <c r="E1148" s="27">
        <v>6.3</v>
      </c>
    </row>
    <row r="1149" spans="1:5" x14ac:dyDescent="0.35">
      <c r="A1149" s="24">
        <v>2023</v>
      </c>
      <c r="B1149" s="25">
        <v>3113800</v>
      </c>
      <c r="C1149" s="26" t="s">
        <v>36</v>
      </c>
      <c r="D1149" s="24" t="s">
        <v>341</v>
      </c>
      <c r="E1149" s="27">
        <v>0.7</v>
      </c>
    </row>
    <row r="1150" spans="1:5" x14ac:dyDescent="0.35">
      <c r="A1150" s="24">
        <v>2023</v>
      </c>
      <c r="B1150" s="25">
        <v>3113800</v>
      </c>
      <c r="C1150" s="26" t="s">
        <v>36</v>
      </c>
      <c r="D1150" s="24" t="s">
        <v>342</v>
      </c>
      <c r="E1150" s="27">
        <v>0.7</v>
      </c>
    </row>
    <row r="1151" spans="1:5" x14ac:dyDescent="0.35">
      <c r="A1151" s="24">
        <v>2023</v>
      </c>
      <c r="B1151" s="25">
        <v>3115458</v>
      </c>
      <c r="C1151" s="26" t="s">
        <v>37</v>
      </c>
      <c r="D1151" s="24" t="s">
        <v>341</v>
      </c>
      <c r="E1151" s="27">
        <v>1.4</v>
      </c>
    </row>
    <row r="1152" spans="1:5" x14ac:dyDescent="0.35">
      <c r="A1152" s="24">
        <v>2023</v>
      </c>
      <c r="B1152" s="25">
        <v>3115458</v>
      </c>
      <c r="C1152" s="26" t="s">
        <v>37</v>
      </c>
      <c r="D1152" s="24" t="s">
        <v>342</v>
      </c>
      <c r="E1152" s="27">
        <v>2.1</v>
      </c>
    </row>
    <row r="1153" spans="1:5" x14ac:dyDescent="0.35">
      <c r="A1153" s="24">
        <v>2023</v>
      </c>
      <c r="B1153" s="25">
        <v>3115458</v>
      </c>
      <c r="C1153" s="26" t="s">
        <v>37</v>
      </c>
      <c r="D1153" s="24" t="s">
        <v>343</v>
      </c>
      <c r="E1153" s="27">
        <v>0.8</v>
      </c>
    </row>
    <row r="1154" spans="1:5" x14ac:dyDescent="0.35">
      <c r="A1154" s="24">
        <v>2023</v>
      </c>
      <c r="B1154" s="25">
        <v>3115474</v>
      </c>
      <c r="C1154" s="26" t="s">
        <v>38</v>
      </c>
      <c r="D1154" s="24" t="s">
        <v>341</v>
      </c>
      <c r="E1154" s="27">
        <v>1.4</v>
      </c>
    </row>
    <row r="1155" spans="1:5" x14ac:dyDescent="0.35">
      <c r="A1155" s="24">
        <v>2023</v>
      </c>
      <c r="B1155" s="25">
        <v>3115474</v>
      </c>
      <c r="C1155" s="26" t="s">
        <v>38</v>
      </c>
      <c r="D1155" s="24" t="s">
        <v>342</v>
      </c>
      <c r="E1155" s="27">
        <v>1.9</v>
      </c>
    </row>
    <row r="1156" spans="1:5" x14ac:dyDescent="0.35">
      <c r="A1156" s="24">
        <v>2023</v>
      </c>
      <c r="B1156" s="25">
        <v>3115474</v>
      </c>
      <c r="C1156" s="26" t="s">
        <v>38</v>
      </c>
      <c r="D1156" s="24" t="s">
        <v>343</v>
      </c>
      <c r="E1156" s="27">
        <v>0</v>
      </c>
    </row>
    <row r="1157" spans="1:5" x14ac:dyDescent="0.35">
      <c r="A1157" s="24">
        <v>2023</v>
      </c>
      <c r="B1157" s="25">
        <v>3116100</v>
      </c>
      <c r="C1157" s="26" t="s">
        <v>40</v>
      </c>
      <c r="D1157" s="24" t="s">
        <v>341</v>
      </c>
      <c r="E1157" s="27">
        <v>0.4</v>
      </c>
    </row>
    <row r="1158" spans="1:5" x14ac:dyDescent="0.35">
      <c r="A1158" s="24">
        <v>2023</v>
      </c>
      <c r="B1158" s="25">
        <v>3116100</v>
      </c>
      <c r="C1158" s="26" t="s">
        <v>40</v>
      </c>
      <c r="D1158" s="24" t="s">
        <v>342</v>
      </c>
      <c r="E1158" s="27">
        <v>0</v>
      </c>
    </row>
    <row r="1159" spans="1:5" x14ac:dyDescent="0.35">
      <c r="A1159" s="24">
        <v>2023</v>
      </c>
      <c r="B1159" s="25">
        <v>3116100</v>
      </c>
      <c r="C1159" s="26" t="s">
        <v>40</v>
      </c>
      <c r="D1159" s="24" t="s">
        <v>343</v>
      </c>
      <c r="E1159" s="27">
        <v>0.8</v>
      </c>
    </row>
    <row r="1160" spans="1:5" x14ac:dyDescent="0.35">
      <c r="A1160" s="24">
        <v>2023</v>
      </c>
      <c r="B1160" s="25">
        <v>3116159</v>
      </c>
      <c r="C1160" s="26" t="s">
        <v>41</v>
      </c>
      <c r="D1160" s="24" t="s">
        <v>341</v>
      </c>
      <c r="E1160" s="27">
        <v>1</v>
      </c>
    </row>
    <row r="1161" spans="1:5" x14ac:dyDescent="0.35">
      <c r="A1161" s="24">
        <v>2023</v>
      </c>
      <c r="B1161" s="25">
        <v>3116159</v>
      </c>
      <c r="C1161" s="26" t="s">
        <v>41</v>
      </c>
      <c r="D1161" s="24" t="s">
        <v>342</v>
      </c>
      <c r="E1161" s="27">
        <v>1.3</v>
      </c>
    </row>
    <row r="1162" spans="1:5" x14ac:dyDescent="0.35">
      <c r="A1162" s="24">
        <v>2023</v>
      </c>
      <c r="B1162" s="25">
        <v>3116159</v>
      </c>
      <c r="C1162" s="26" t="s">
        <v>41</v>
      </c>
      <c r="D1162" s="24" t="s">
        <v>343</v>
      </c>
      <c r="E1162" s="27">
        <v>0.4</v>
      </c>
    </row>
    <row r="1163" spans="1:5" x14ac:dyDescent="0.35">
      <c r="A1163" s="24">
        <v>2023</v>
      </c>
      <c r="B1163" s="25">
        <v>3116506</v>
      </c>
      <c r="C1163" s="26" t="s">
        <v>42</v>
      </c>
      <c r="D1163" s="24" t="s">
        <v>341</v>
      </c>
      <c r="E1163" s="27">
        <v>0.7</v>
      </c>
    </row>
    <row r="1164" spans="1:5" x14ac:dyDescent="0.35">
      <c r="A1164" s="24">
        <v>2023</v>
      </c>
      <c r="B1164" s="25">
        <v>3116506</v>
      </c>
      <c r="C1164" s="26" t="s">
        <v>42</v>
      </c>
      <c r="D1164" s="24" t="s">
        <v>342</v>
      </c>
      <c r="E1164" s="27">
        <v>0.8</v>
      </c>
    </row>
    <row r="1165" spans="1:5" x14ac:dyDescent="0.35">
      <c r="A1165" s="24">
        <v>2023</v>
      </c>
      <c r="B1165" s="25">
        <v>3116506</v>
      </c>
      <c r="C1165" s="26" t="s">
        <v>42</v>
      </c>
      <c r="D1165" s="24" t="s">
        <v>343</v>
      </c>
      <c r="E1165" s="27">
        <v>0</v>
      </c>
    </row>
    <row r="1166" spans="1:5" x14ac:dyDescent="0.35">
      <c r="A1166" s="24">
        <v>2023</v>
      </c>
      <c r="B1166" s="25">
        <v>3116803</v>
      </c>
      <c r="C1166" s="26" t="s">
        <v>43</v>
      </c>
      <c r="D1166" s="24" t="s">
        <v>341</v>
      </c>
      <c r="E1166" s="27">
        <v>2</v>
      </c>
    </row>
    <row r="1167" spans="1:5" x14ac:dyDescent="0.35">
      <c r="A1167" s="24">
        <v>2023</v>
      </c>
      <c r="B1167" s="25">
        <v>3116803</v>
      </c>
      <c r="C1167" s="26" t="s">
        <v>43</v>
      </c>
      <c r="D1167" s="24" t="s">
        <v>342</v>
      </c>
      <c r="E1167" s="27">
        <v>2.9</v>
      </c>
    </row>
    <row r="1168" spans="1:5" x14ac:dyDescent="0.35">
      <c r="A1168" s="24">
        <v>2023</v>
      </c>
      <c r="B1168" s="25">
        <v>3116803</v>
      </c>
      <c r="C1168" s="26" t="s">
        <v>43</v>
      </c>
      <c r="D1168" s="24" t="s">
        <v>343</v>
      </c>
      <c r="E1168" s="27">
        <v>0.8</v>
      </c>
    </row>
    <row r="1169" spans="1:5" x14ac:dyDescent="0.35">
      <c r="A1169" s="24">
        <v>2023</v>
      </c>
      <c r="B1169" s="25">
        <v>3117009</v>
      </c>
      <c r="C1169" s="26" t="s">
        <v>44</v>
      </c>
      <c r="D1169" s="24" t="s">
        <v>341</v>
      </c>
      <c r="E1169" s="27">
        <v>0</v>
      </c>
    </row>
    <row r="1170" spans="1:5" x14ac:dyDescent="0.35">
      <c r="A1170" s="24">
        <v>2023</v>
      </c>
      <c r="B1170" s="25">
        <v>3117009</v>
      </c>
      <c r="C1170" s="26" t="s">
        <v>44</v>
      </c>
      <c r="D1170" s="24" t="s">
        <v>342</v>
      </c>
      <c r="E1170" s="27">
        <v>0</v>
      </c>
    </row>
    <row r="1171" spans="1:5" x14ac:dyDescent="0.35">
      <c r="A1171" s="24">
        <v>2023</v>
      </c>
      <c r="B1171" s="25">
        <v>3117009</v>
      </c>
      <c r="C1171" s="26" t="s">
        <v>44</v>
      </c>
      <c r="D1171" s="24" t="s">
        <v>343</v>
      </c>
      <c r="E1171" s="27">
        <v>0</v>
      </c>
    </row>
    <row r="1172" spans="1:5" x14ac:dyDescent="0.35">
      <c r="A1172" s="24">
        <v>2023</v>
      </c>
      <c r="B1172" s="25">
        <v>3118403</v>
      </c>
      <c r="C1172" s="26" t="s">
        <v>47</v>
      </c>
      <c r="D1172" s="24" t="s">
        <v>341</v>
      </c>
      <c r="E1172" s="27">
        <v>4.4000000000000004</v>
      </c>
    </row>
    <row r="1173" spans="1:5" x14ac:dyDescent="0.35">
      <c r="A1173" s="24">
        <v>2023</v>
      </c>
      <c r="B1173" s="25">
        <v>3118403</v>
      </c>
      <c r="C1173" s="26" t="s">
        <v>47</v>
      </c>
      <c r="D1173" s="24" t="s">
        <v>342</v>
      </c>
      <c r="E1173" s="27">
        <v>3.9</v>
      </c>
    </row>
    <row r="1174" spans="1:5" x14ac:dyDescent="0.35">
      <c r="A1174" s="24">
        <v>2023</v>
      </c>
      <c r="B1174" s="25">
        <v>3118403</v>
      </c>
      <c r="C1174" s="26" t="s">
        <v>47</v>
      </c>
      <c r="D1174" s="24" t="s">
        <v>343</v>
      </c>
      <c r="E1174" s="27">
        <v>8.6</v>
      </c>
    </row>
    <row r="1175" spans="1:5" x14ac:dyDescent="0.35">
      <c r="A1175" s="24">
        <v>2023</v>
      </c>
      <c r="B1175" s="25">
        <v>3119104</v>
      </c>
      <c r="C1175" s="26" t="s">
        <v>49</v>
      </c>
      <c r="D1175" s="24" t="s">
        <v>341</v>
      </c>
      <c r="E1175" s="27">
        <v>5</v>
      </c>
    </row>
    <row r="1176" spans="1:5" x14ac:dyDescent="0.35">
      <c r="A1176" s="24">
        <v>2023</v>
      </c>
      <c r="B1176" s="25">
        <v>3119104</v>
      </c>
      <c r="C1176" s="26" t="s">
        <v>49</v>
      </c>
      <c r="D1176" s="24" t="s">
        <v>342</v>
      </c>
      <c r="E1176" s="27">
        <v>5</v>
      </c>
    </row>
    <row r="1177" spans="1:5" x14ac:dyDescent="0.35">
      <c r="A1177" s="24">
        <v>2023</v>
      </c>
      <c r="B1177" s="25">
        <v>3119104</v>
      </c>
      <c r="C1177" s="26" t="s">
        <v>49</v>
      </c>
      <c r="D1177" s="24" t="s">
        <v>343</v>
      </c>
      <c r="E1177" s="27">
        <v>5.9</v>
      </c>
    </row>
    <row r="1178" spans="1:5" x14ac:dyDescent="0.35">
      <c r="A1178" s="24">
        <v>2023</v>
      </c>
      <c r="B1178" s="25">
        <v>3119203</v>
      </c>
      <c r="C1178" s="26" t="s">
        <v>50</v>
      </c>
      <c r="D1178" s="24" t="s">
        <v>341</v>
      </c>
      <c r="E1178" s="27">
        <v>0.9</v>
      </c>
    </row>
    <row r="1179" spans="1:5" x14ac:dyDescent="0.35">
      <c r="A1179" s="24">
        <v>2023</v>
      </c>
      <c r="B1179" s="25">
        <v>3119203</v>
      </c>
      <c r="C1179" s="26" t="s">
        <v>50</v>
      </c>
      <c r="D1179" s="24" t="s">
        <v>342</v>
      </c>
      <c r="E1179" s="27">
        <v>0.9</v>
      </c>
    </row>
    <row r="1180" spans="1:5" x14ac:dyDescent="0.35">
      <c r="A1180" s="24">
        <v>2023</v>
      </c>
      <c r="B1180" s="25">
        <v>3119203</v>
      </c>
      <c r="C1180" s="26" t="s">
        <v>50</v>
      </c>
      <c r="D1180" s="24" t="s">
        <v>343</v>
      </c>
      <c r="E1180" s="27">
        <v>0.9</v>
      </c>
    </row>
    <row r="1181" spans="1:5" x14ac:dyDescent="0.35">
      <c r="A1181" s="24">
        <v>2023</v>
      </c>
      <c r="B1181" s="25">
        <v>3119500</v>
      </c>
      <c r="C1181" s="26" t="s">
        <v>51</v>
      </c>
      <c r="D1181" s="24" t="s">
        <v>341</v>
      </c>
      <c r="E1181" s="27">
        <v>2.2999999999999998</v>
      </c>
    </row>
    <row r="1182" spans="1:5" x14ac:dyDescent="0.35">
      <c r="A1182" s="24">
        <v>2023</v>
      </c>
      <c r="B1182" s="25">
        <v>3119500</v>
      </c>
      <c r="C1182" s="26" t="s">
        <v>51</v>
      </c>
      <c r="D1182" s="24" t="s">
        <v>342</v>
      </c>
      <c r="E1182" s="27">
        <v>2.2999999999999998</v>
      </c>
    </row>
    <row r="1183" spans="1:5" x14ac:dyDescent="0.35">
      <c r="A1183" s="24">
        <v>2023</v>
      </c>
      <c r="B1183" s="25">
        <v>3119500</v>
      </c>
      <c r="C1183" s="26" t="s">
        <v>51</v>
      </c>
      <c r="D1183" s="24" t="s">
        <v>343</v>
      </c>
      <c r="E1183" s="27">
        <v>3.1</v>
      </c>
    </row>
    <row r="1184" spans="1:5" x14ac:dyDescent="0.35">
      <c r="A1184" s="24">
        <v>2023</v>
      </c>
      <c r="B1184" s="25">
        <v>3120151</v>
      </c>
      <c r="C1184" s="26" t="s">
        <v>53</v>
      </c>
      <c r="D1184" s="24" t="s">
        <v>341</v>
      </c>
      <c r="E1184" s="27">
        <v>5.9</v>
      </c>
    </row>
    <row r="1185" spans="1:5" x14ac:dyDescent="0.35">
      <c r="A1185" s="24">
        <v>2023</v>
      </c>
      <c r="B1185" s="25">
        <v>3120151</v>
      </c>
      <c r="C1185" s="26" t="s">
        <v>53</v>
      </c>
      <c r="D1185" s="24" t="s">
        <v>342</v>
      </c>
      <c r="E1185" s="27">
        <v>5.9</v>
      </c>
    </row>
    <row r="1186" spans="1:5" x14ac:dyDescent="0.35">
      <c r="A1186" s="24">
        <v>2023</v>
      </c>
      <c r="B1186" s="25">
        <v>3120870</v>
      </c>
      <c r="C1186" s="26" t="s">
        <v>56</v>
      </c>
      <c r="D1186" s="24" t="s">
        <v>341</v>
      </c>
      <c r="E1186" s="27">
        <v>1.1000000000000001</v>
      </c>
    </row>
    <row r="1187" spans="1:5" x14ac:dyDescent="0.35">
      <c r="A1187" s="24">
        <v>2023</v>
      </c>
      <c r="B1187" s="25">
        <v>3120870</v>
      </c>
      <c r="C1187" s="26" t="s">
        <v>56</v>
      </c>
      <c r="D1187" s="24" t="s">
        <v>342</v>
      </c>
      <c r="E1187" s="27">
        <v>1</v>
      </c>
    </row>
    <row r="1188" spans="1:5" x14ac:dyDescent="0.35">
      <c r="A1188" s="24">
        <v>2023</v>
      </c>
      <c r="B1188" s="25">
        <v>3120870</v>
      </c>
      <c r="C1188" s="26" t="s">
        <v>56</v>
      </c>
      <c r="D1188" s="24" t="s">
        <v>343</v>
      </c>
      <c r="E1188" s="27">
        <v>1.4</v>
      </c>
    </row>
    <row r="1189" spans="1:5" x14ac:dyDescent="0.35">
      <c r="A1189" s="24">
        <v>2023</v>
      </c>
      <c r="B1189" s="25">
        <v>3120904</v>
      </c>
      <c r="C1189" s="26" t="s">
        <v>57</v>
      </c>
      <c r="D1189" s="24" t="s">
        <v>341</v>
      </c>
      <c r="E1189" s="27">
        <v>5.4</v>
      </c>
    </row>
    <row r="1190" spans="1:5" x14ac:dyDescent="0.35">
      <c r="A1190" s="24">
        <v>2023</v>
      </c>
      <c r="B1190" s="25">
        <v>3120904</v>
      </c>
      <c r="C1190" s="26" t="s">
        <v>57</v>
      </c>
      <c r="D1190" s="24" t="s">
        <v>342</v>
      </c>
      <c r="E1190" s="27">
        <v>4.9000000000000004</v>
      </c>
    </row>
    <row r="1191" spans="1:5" x14ac:dyDescent="0.35">
      <c r="A1191" s="24">
        <v>2023</v>
      </c>
      <c r="B1191" s="25">
        <v>3120904</v>
      </c>
      <c r="C1191" s="26" t="s">
        <v>57</v>
      </c>
      <c r="D1191" s="24" t="s">
        <v>343</v>
      </c>
      <c r="E1191" s="27">
        <v>10</v>
      </c>
    </row>
    <row r="1192" spans="1:5" x14ac:dyDescent="0.35">
      <c r="A1192" s="24">
        <v>2023</v>
      </c>
      <c r="B1192" s="25">
        <v>3121001</v>
      </c>
      <c r="C1192" s="26" t="s">
        <v>58</v>
      </c>
      <c r="D1192" s="24" t="s">
        <v>341</v>
      </c>
      <c r="E1192" s="27">
        <v>0.2</v>
      </c>
    </row>
    <row r="1193" spans="1:5" x14ac:dyDescent="0.35">
      <c r="A1193" s="24">
        <v>2023</v>
      </c>
      <c r="B1193" s="25">
        <v>3121001</v>
      </c>
      <c r="C1193" s="26" t="s">
        <v>58</v>
      </c>
      <c r="D1193" s="24" t="s">
        <v>342</v>
      </c>
      <c r="E1193" s="27">
        <v>0</v>
      </c>
    </row>
    <row r="1194" spans="1:5" x14ac:dyDescent="0.35">
      <c r="A1194" s="24">
        <v>2023</v>
      </c>
      <c r="B1194" s="25">
        <v>3121001</v>
      </c>
      <c r="C1194" s="26" t="s">
        <v>58</v>
      </c>
      <c r="D1194" s="24" t="s">
        <v>343</v>
      </c>
      <c r="E1194" s="27">
        <v>0.7</v>
      </c>
    </row>
    <row r="1195" spans="1:5" x14ac:dyDescent="0.35">
      <c r="A1195" s="24">
        <v>2023</v>
      </c>
      <c r="B1195" s="25">
        <v>3121605</v>
      </c>
      <c r="C1195" s="26" t="s">
        <v>59</v>
      </c>
      <c r="D1195" s="24" t="s">
        <v>341</v>
      </c>
      <c r="E1195" s="27">
        <v>0.9</v>
      </c>
    </row>
    <row r="1196" spans="1:5" x14ac:dyDescent="0.35">
      <c r="A1196" s="24">
        <v>2023</v>
      </c>
      <c r="B1196" s="25">
        <v>3121605</v>
      </c>
      <c r="C1196" s="26" t="s">
        <v>59</v>
      </c>
      <c r="D1196" s="24" t="s">
        <v>342</v>
      </c>
      <c r="E1196" s="27">
        <v>0.9</v>
      </c>
    </row>
    <row r="1197" spans="1:5" x14ac:dyDescent="0.35">
      <c r="A1197" s="24">
        <v>2023</v>
      </c>
      <c r="B1197" s="25">
        <v>3121605</v>
      </c>
      <c r="C1197" s="26" t="s">
        <v>59</v>
      </c>
      <c r="D1197" s="24" t="s">
        <v>343</v>
      </c>
      <c r="E1197" s="27">
        <v>1.1000000000000001</v>
      </c>
    </row>
    <row r="1198" spans="1:5" x14ac:dyDescent="0.35">
      <c r="A1198" s="24">
        <v>2023</v>
      </c>
      <c r="B1198" s="25">
        <v>3122108</v>
      </c>
      <c r="C1198" s="26" t="s">
        <v>60</v>
      </c>
      <c r="D1198" s="24" t="s">
        <v>341</v>
      </c>
      <c r="E1198" s="27">
        <v>0.7</v>
      </c>
    </row>
    <row r="1199" spans="1:5" x14ac:dyDescent="0.35">
      <c r="A1199" s="24">
        <v>2023</v>
      </c>
      <c r="B1199" s="25">
        <v>3122108</v>
      </c>
      <c r="C1199" s="26" t="s">
        <v>60</v>
      </c>
      <c r="D1199" s="24" t="s">
        <v>342</v>
      </c>
      <c r="E1199" s="27">
        <v>0.7</v>
      </c>
    </row>
    <row r="1200" spans="1:5" x14ac:dyDescent="0.35">
      <c r="A1200" s="24">
        <v>2023</v>
      </c>
      <c r="B1200" s="25">
        <v>3122207</v>
      </c>
      <c r="C1200" s="26" t="s">
        <v>61</v>
      </c>
      <c r="D1200" s="24" t="s">
        <v>341</v>
      </c>
      <c r="E1200" s="27">
        <v>8.1999999999999993</v>
      </c>
    </row>
    <row r="1201" spans="1:5" x14ac:dyDescent="0.35">
      <c r="A1201" s="24">
        <v>2023</v>
      </c>
      <c r="B1201" s="25">
        <v>3122207</v>
      </c>
      <c r="C1201" s="26" t="s">
        <v>61</v>
      </c>
      <c r="D1201" s="24" t="s">
        <v>342</v>
      </c>
      <c r="E1201" s="27">
        <v>8.6999999999999993</v>
      </c>
    </row>
    <row r="1202" spans="1:5" x14ac:dyDescent="0.35">
      <c r="A1202" s="24">
        <v>2023</v>
      </c>
      <c r="B1202" s="25">
        <v>3122207</v>
      </c>
      <c r="C1202" s="26" t="s">
        <v>61</v>
      </c>
      <c r="D1202" s="24" t="s">
        <v>343</v>
      </c>
      <c r="E1202" s="27">
        <v>7</v>
      </c>
    </row>
    <row r="1203" spans="1:5" x14ac:dyDescent="0.35">
      <c r="A1203" s="24">
        <v>2023</v>
      </c>
      <c r="B1203" s="25">
        <v>3122454</v>
      </c>
      <c r="C1203" s="26" t="s">
        <v>63</v>
      </c>
      <c r="D1203" s="24" t="s">
        <v>341</v>
      </c>
      <c r="E1203" s="27">
        <v>6.5</v>
      </c>
    </row>
    <row r="1204" spans="1:5" x14ac:dyDescent="0.35">
      <c r="A1204" s="24">
        <v>2023</v>
      </c>
      <c r="B1204" s="25">
        <v>3122454</v>
      </c>
      <c r="C1204" s="26" t="s">
        <v>63</v>
      </c>
      <c r="D1204" s="24" t="s">
        <v>342</v>
      </c>
      <c r="E1204" s="27">
        <v>5.5</v>
      </c>
    </row>
    <row r="1205" spans="1:5" x14ac:dyDescent="0.35">
      <c r="A1205" s="24">
        <v>2023</v>
      </c>
      <c r="B1205" s="25">
        <v>3122454</v>
      </c>
      <c r="C1205" s="26" t="s">
        <v>63</v>
      </c>
      <c r="D1205" s="24" t="s">
        <v>343</v>
      </c>
      <c r="E1205" s="27">
        <v>12.9</v>
      </c>
    </row>
    <row r="1206" spans="1:5" x14ac:dyDescent="0.35">
      <c r="A1206" s="24">
        <v>2023</v>
      </c>
      <c r="B1206" s="25">
        <v>3122470</v>
      </c>
      <c r="C1206" s="26" t="s">
        <v>64</v>
      </c>
      <c r="D1206" s="24" t="s">
        <v>341</v>
      </c>
      <c r="E1206" s="27">
        <v>0.7</v>
      </c>
    </row>
    <row r="1207" spans="1:5" x14ac:dyDescent="0.35">
      <c r="A1207" s="24">
        <v>2023</v>
      </c>
      <c r="B1207" s="25">
        <v>3122470</v>
      </c>
      <c r="C1207" s="26" t="s">
        <v>64</v>
      </c>
      <c r="D1207" s="24" t="s">
        <v>342</v>
      </c>
      <c r="E1207" s="27">
        <v>2.1</v>
      </c>
    </row>
    <row r="1208" spans="1:5" x14ac:dyDescent="0.35">
      <c r="A1208" s="24">
        <v>2023</v>
      </c>
      <c r="B1208" s="25">
        <v>3122470</v>
      </c>
      <c r="C1208" s="26" t="s">
        <v>64</v>
      </c>
      <c r="D1208" s="24" t="s">
        <v>343</v>
      </c>
      <c r="E1208" s="27">
        <v>0</v>
      </c>
    </row>
    <row r="1209" spans="1:5" x14ac:dyDescent="0.35">
      <c r="A1209" s="24">
        <v>2023</v>
      </c>
      <c r="B1209" s="25">
        <v>3123106</v>
      </c>
      <c r="C1209" s="26" t="s">
        <v>65</v>
      </c>
      <c r="D1209" s="24" t="s">
        <v>341</v>
      </c>
      <c r="E1209" s="27">
        <v>0.9</v>
      </c>
    </row>
    <row r="1210" spans="1:5" x14ac:dyDescent="0.35">
      <c r="A1210" s="24">
        <v>2023</v>
      </c>
      <c r="B1210" s="25">
        <v>3123106</v>
      </c>
      <c r="C1210" s="26" t="s">
        <v>65</v>
      </c>
      <c r="D1210" s="24" t="s">
        <v>342</v>
      </c>
      <c r="E1210" s="27">
        <v>1.2</v>
      </c>
    </row>
    <row r="1211" spans="1:5" x14ac:dyDescent="0.35">
      <c r="A1211" s="24">
        <v>2023</v>
      </c>
      <c r="B1211" s="25">
        <v>3123106</v>
      </c>
      <c r="C1211" s="26" t="s">
        <v>65</v>
      </c>
      <c r="D1211" s="24" t="s">
        <v>343</v>
      </c>
      <c r="E1211" s="27">
        <v>0</v>
      </c>
    </row>
    <row r="1212" spans="1:5" x14ac:dyDescent="0.35">
      <c r="A1212" s="24">
        <v>2023</v>
      </c>
      <c r="B1212" s="25">
        <v>3123700</v>
      </c>
      <c r="C1212" s="26" t="s">
        <v>66</v>
      </c>
      <c r="D1212" s="24" t="s">
        <v>341</v>
      </c>
      <c r="E1212" s="27">
        <v>3.5</v>
      </c>
    </row>
    <row r="1213" spans="1:5" x14ac:dyDescent="0.35">
      <c r="A1213" s="24">
        <v>2023</v>
      </c>
      <c r="B1213" s="25">
        <v>3123700</v>
      </c>
      <c r="C1213" s="26" t="s">
        <v>66</v>
      </c>
      <c r="D1213" s="24" t="s">
        <v>342</v>
      </c>
      <c r="E1213" s="27">
        <v>3.5</v>
      </c>
    </row>
    <row r="1214" spans="1:5" x14ac:dyDescent="0.35">
      <c r="A1214" s="24">
        <v>2023</v>
      </c>
      <c r="B1214" s="25">
        <v>3123809</v>
      </c>
      <c r="C1214" s="26" t="s">
        <v>67</v>
      </c>
      <c r="D1214" s="24" t="s">
        <v>341</v>
      </c>
      <c r="E1214" s="27">
        <v>0.5</v>
      </c>
    </row>
    <row r="1215" spans="1:5" x14ac:dyDescent="0.35">
      <c r="A1215" s="24">
        <v>2023</v>
      </c>
      <c r="B1215" s="25">
        <v>3123809</v>
      </c>
      <c r="C1215" s="26" t="s">
        <v>67</v>
      </c>
      <c r="D1215" s="24" t="s">
        <v>342</v>
      </c>
      <c r="E1215" s="27">
        <v>0.6</v>
      </c>
    </row>
    <row r="1216" spans="1:5" x14ac:dyDescent="0.35">
      <c r="A1216" s="24">
        <v>2023</v>
      </c>
      <c r="B1216" s="25">
        <v>3123809</v>
      </c>
      <c r="C1216" s="26" t="s">
        <v>67</v>
      </c>
      <c r="D1216" s="24" t="s">
        <v>343</v>
      </c>
      <c r="E1216" s="27">
        <v>0</v>
      </c>
    </row>
    <row r="1217" spans="1:5" x14ac:dyDescent="0.35">
      <c r="A1217" s="24">
        <v>2023</v>
      </c>
      <c r="B1217" s="25">
        <v>3124302</v>
      </c>
      <c r="C1217" s="26" t="s">
        <v>68</v>
      </c>
      <c r="D1217" s="24" t="s">
        <v>341</v>
      </c>
      <c r="E1217" s="27">
        <v>0.6</v>
      </c>
    </row>
    <row r="1218" spans="1:5" x14ac:dyDescent="0.35">
      <c r="A1218" s="24">
        <v>2023</v>
      </c>
      <c r="B1218" s="25">
        <v>3124302</v>
      </c>
      <c r="C1218" s="26" t="s">
        <v>68</v>
      </c>
      <c r="D1218" s="24" t="s">
        <v>342</v>
      </c>
      <c r="E1218" s="27">
        <v>0.5</v>
      </c>
    </row>
    <row r="1219" spans="1:5" x14ac:dyDescent="0.35">
      <c r="A1219" s="24">
        <v>2023</v>
      </c>
      <c r="B1219" s="25">
        <v>3124302</v>
      </c>
      <c r="C1219" s="26" t="s">
        <v>68</v>
      </c>
      <c r="D1219" s="24" t="s">
        <v>343</v>
      </c>
      <c r="E1219" s="27">
        <v>0.7</v>
      </c>
    </row>
    <row r="1220" spans="1:5" x14ac:dyDescent="0.35">
      <c r="A1220" s="24">
        <v>2023</v>
      </c>
      <c r="B1220" s="25">
        <v>3125408</v>
      </c>
      <c r="C1220" s="26" t="s">
        <v>69</v>
      </c>
      <c r="D1220" s="24" t="s">
        <v>341</v>
      </c>
      <c r="E1220" s="27">
        <v>1.2</v>
      </c>
    </row>
    <row r="1221" spans="1:5" x14ac:dyDescent="0.35">
      <c r="A1221" s="24">
        <v>2023</v>
      </c>
      <c r="B1221" s="25">
        <v>3125408</v>
      </c>
      <c r="C1221" s="26" t="s">
        <v>69</v>
      </c>
      <c r="D1221" s="24" t="s">
        <v>343</v>
      </c>
      <c r="E1221" s="27">
        <v>1.2</v>
      </c>
    </row>
    <row r="1222" spans="1:5" x14ac:dyDescent="0.35">
      <c r="A1222" s="24">
        <v>2023</v>
      </c>
      <c r="B1222" s="25">
        <v>3125507</v>
      </c>
      <c r="C1222" s="26" t="s">
        <v>222</v>
      </c>
      <c r="D1222" s="24" t="s">
        <v>341</v>
      </c>
      <c r="E1222" s="27">
        <v>0</v>
      </c>
    </row>
    <row r="1223" spans="1:5" x14ac:dyDescent="0.35">
      <c r="A1223" s="24">
        <v>2023</v>
      </c>
      <c r="B1223" s="25">
        <v>3125507</v>
      </c>
      <c r="C1223" s="26" t="s">
        <v>222</v>
      </c>
      <c r="D1223" s="24" t="s">
        <v>342</v>
      </c>
      <c r="E1223" s="27">
        <v>0</v>
      </c>
    </row>
    <row r="1224" spans="1:5" x14ac:dyDescent="0.35">
      <c r="A1224" s="24">
        <v>2023</v>
      </c>
      <c r="B1224" s="25">
        <v>3125705</v>
      </c>
      <c r="C1224" s="26" t="s">
        <v>71</v>
      </c>
      <c r="D1224" s="24" t="s">
        <v>341</v>
      </c>
      <c r="E1224" s="27">
        <v>2.7</v>
      </c>
    </row>
    <row r="1225" spans="1:5" x14ac:dyDescent="0.35">
      <c r="A1225" s="24">
        <v>2023</v>
      </c>
      <c r="B1225" s="25">
        <v>3125705</v>
      </c>
      <c r="C1225" s="26" t="s">
        <v>71</v>
      </c>
      <c r="D1225" s="24" t="s">
        <v>342</v>
      </c>
      <c r="E1225" s="27">
        <v>3</v>
      </c>
    </row>
    <row r="1226" spans="1:5" x14ac:dyDescent="0.35">
      <c r="A1226" s="24">
        <v>2023</v>
      </c>
      <c r="B1226" s="25">
        <v>3125705</v>
      </c>
      <c r="C1226" s="26" t="s">
        <v>71</v>
      </c>
      <c r="D1226" s="24" t="s">
        <v>343</v>
      </c>
      <c r="E1226" s="27">
        <v>0</v>
      </c>
    </row>
    <row r="1227" spans="1:5" x14ac:dyDescent="0.35">
      <c r="A1227" s="24">
        <v>2023</v>
      </c>
      <c r="B1227" s="25">
        <v>3126604</v>
      </c>
      <c r="C1227" s="26" t="s">
        <v>75</v>
      </c>
      <c r="D1227" s="24" t="s">
        <v>341</v>
      </c>
      <c r="E1227" s="27">
        <v>0</v>
      </c>
    </row>
    <row r="1228" spans="1:5" x14ac:dyDescent="0.35">
      <c r="A1228" s="24">
        <v>2023</v>
      </c>
      <c r="B1228" s="25">
        <v>3126604</v>
      </c>
      <c r="C1228" s="26" t="s">
        <v>75</v>
      </c>
      <c r="D1228" s="24" t="s">
        <v>342</v>
      </c>
      <c r="E1228" s="27">
        <v>0</v>
      </c>
    </row>
    <row r="1229" spans="1:5" x14ac:dyDescent="0.35">
      <c r="A1229" s="24">
        <v>2023</v>
      </c>
      <c r="B1229" s="25">
        <v>3126604</v>
      </c>
      <c r="C1229" s="26" t="s">
        <v>75</v>
      </c>
      <c r="D1229" s="24" t="s">
        <v>343</v>
      </c>
      <c r="E1229" s="27">
        <v>0</v>
      </c>
    </row>
    <row r="1230" spans="1:5" x14ac:dyDescent="0.35">
      <c r="A1230" s="24">
        <v>2023</v>
      </c>
      <c r="B1230" s="25">
        <v>3126703</v>
      </c>
      <c r="C1230" s="26" t="s">
        <v>76</v>
      </c>
      <c r="D1230" s="24" t="s">
        <v>341</v>
      </c>
      <c r="E1230" s="27">
        <v>1</v>
      </c>
    </row>
    <row r="1231" spans="1:5" x14ac:dyDescent="0.35">
      <c r="A1231" s="24">
        <v>2023</v>
      </c>
      <c r="B1231" s="25">
        <v>3126703</v>
      </c>
      <c r="C1231" s="26" t="s">
        <v>76</v>
      </c>
      <c r="D1231" s="24" t="s">
        <v>342</v>
      </c>
      <c r="E1231" s="27">
        <v>1</v>
      </c>
    </row>
    <row r="1232" spans="1:5" x14ac:dyDescent="0.35">
      <c r="A1232" s="24">
        <v>2023</v>
      </c>
      <c r="B1232" s="25">
        <v>3126703</v>
      </c>
      <c r="C1232" s="26" t="s">
        <v>76</v>
      </c>
      <c r="D1232" s="24" t="s">
        <v>343</v>
      </c>
      <c r="E1232" s="27">
        <v>0.9</v>
      </c>
    </row>
    <row r="1233" spans="1:5" x14ac:dyDescent="0.35">
      <c r="A1233" s="24">
        <v>2023</v>
      </c>
      <c r="B1233" s="25">
        <v>3126901</v>
      </c>
      <c r="C1233" s="26" t="s">
        <v>79</v>
      </c>
      <c r="D1233" s="24" t="s">
        <v>341</v>
      </c>
      <c r="E1233" s="27">
        <v>2.8</v>
      </c>
    </row>
    <row r="1234" spans="1:5" x14ac:dyDescent="0.35">
      <c r="A1234" s="24">
        <v>2023</v>
      </c>
      <c r="B1234" s="25">
        <v>3126901</v>
      </c>
      <c r="C1234" s="26" t="s">
        <v>79</v>
      </c>
      <c r="D1234" s="24" t="s">
        <v>342</v>
      </c>
      <c r="E1234" s="27">
        <v>2.4</v>
      </c>
    </row>
    <row r="1235" spans="1:5" x14ac:dyDescent="0.35">
      <c r="A1235" s="24">
        <v>2023</v>
      </c>
      <c r="B1235" s="25">
        <v>3126901</v>
      </c>
      <c r="C1235" s="26" t="s">
        <v>79</v>
      </c>
      <c r="D1235" s="24" t="s">
        <v>343</v>
      </c>
      <c r="E1235" s="27">
        <v>6.7</v>
      </c>
    </row>
    <row r="1236" spans="1:5" x14ac:dyDescent="0.35">
      <c r="A1236" s="24">
        <v>2023</v>
      </c>
      <c r="B1236" s="25">
        <v>3127073</v>
      </c>
      <c r="C1236" s="26" t="s">
        <v>82</v>
      </c>
      <c r="D1236" s="24" t="s">
        <v>341</v>
      </c>
      <c r="E1236" s="27">
        <v>1.8</v>
      </c>
    </row>
    <row r="1237" spans="1:5" x14ac:dyDescent="0.35">
      <c r="A1237" s="24">
        <v>2023</v>
      </c>
      <c r="B1237" s="25">
        <v>3127073</v>
      </c>
      <c r="C1237" s="26" t="s">
        <v>82</v>
      </c>
      <c r="D1237" s="24" t="s">
        <v>342</v>
      </c>
      <c r="E1237" s="27">
        <v>1.5</v>
      </c>
    </row>
    <row r="1238" spans="1:5" x14ac:dyDescent="0.35">
      <c r="A1238" s="24">
        <v>2023</v>
      </c>
      <c r="B1238" s="25">
        <v>3127073</v>
      </c>
      <c r="C1238" s="26" t="s">
        <v>82</v>
      </c>
      <c r="D1238" s="24" t="s">
        <v>343</v>
      </c>
      <c r="E1238" s="27">
        <v>3.7</v>
      </c>
    </row>
    <row r="1239" spans="1:5" x14ac:dyDescent="0.35">
      <c r="A1239" s="24">
        <v>2023</v>
      </c>
      <c r="B1239" s="25">
        <v>3127354</v>
      </c>
      <c r="C1239" s="26" t="s">
        <v>85</v>
      </c>
      <c r="D1239" s="24" t="s">
        <v>341</v>
      </c>
      <c r="E1239" s="27">
        <v>0</v>
      </c>
    </row>
    <row r="1240" spans="1:5" x14ac:dyDescent="0.35">
      <c r="A1240" s="24">
        <v>2023</v>
      </c>
      <c r="B1240" s="25">
        <v>3127354</v>
      </c>
      <c r="C1240" s="26" t="s">
        <v>85</v>
      </c>
      <c r="D1240" s="24" t="s">
        <v>342</v>
      </c>
      <c r="E1240" s="27">
        <v>0</v>
      </c>
    </row>
    <row r="1241" spans="1:5" x14ac:dyDescent="0.35">
      <c r="A1241" s="24">
        <v>2023</v>
      </c>
      <c r="B1241" s="25">
        <v>3127354</v>
      </c>
      <c r="C1241" s="26" t="s">
        <v>85</v>
      </c>
      <c r="D1241" s="24" t="s">
        <v>343</v>
      </c>
      <c r="E1241" s="27">
        <v>0</v>
      </c>
    </row>
    <row r="1242" spans="1:5" x14ac:dyDescent="0.35">
      <c r="A1242" s="24">
        <v>2023</v>
      </c>
      <c r="B1242" s="25">
        <v>3127503</v>
      </c>
      <c r="C1242" s="26" t="s">
        <v>87</v>
      </c>
      <c r="D1242" s="24" t="s">
        <v>341</v>
      </c>
      <c r="E1242" s="27">
        <v>1.5</v>
      </c>
    </row>
    <row r="1243" spans="1:5" x14ac:dyDescent="0.35">
      <c r="A1243" s="24">
        <v>2023</v>
      </c>
      <c r="B1243" s="25">
        <v>3127503</v>
      </c>
      <c r="C1243" s="26" t="s">
        <v>87</v>
      </c>
      <c r="D1243" s="24" t="s">
        <v>342</v>
      </c>
      <c r="E1243" s="27">
        <v>0.8</v>
      </c>
    </row>
    <row r="1244" spans="1:5" x14ac:dyDescent="0.35">
      <c r="A1244" s="24">
        <v>2023</v>
      </c>
      <c r="B1244" s="25">
        <v>3127503</v>
      </c>
      <c r="C1244" s="26" t="s">
        <v>87</v>
      </c>
      <c r="D1244" s="24" t="s">
        <v>343</v>
      </c>
      <c r="E1244" s="27">
        <v>3.2</v>
      </c>
    </row>
    <row r="1245" spans="1:5" x14ac:dyDescent="0.35">
      <c r="A1245" s="24">
        <v>2023</v>
      </c>
      <c r="B1245" s="25">
        <v>3127602</v>
      </c>
      <c r="C1245" s="26" t="s">
        <v>88</v>
      </c>
      <c r="D1245" s="24" t="s">
        <v>341</v>
      </c>
      <c r="E1245" s="27">
        <v>0.7</v>
      </c>
    </row>
    <row r="1246" spans="1:5" x14ac:dyDescent="0.35">
      <c r="A1246" s="24">
        <v>2023</v>
      </c>
      <c r="B1246" s="25">
        <v>3127602</v>
      </c>
      <c r="C1246" s="26" t="s">
        <v>88</v>
      </c>
      <c r="D1246" s="24" t="s">
        <v>342</v>
      </c>
      <c r="E1246" s="27">
        <v>0.8</v>
      </c>
    </row>
    <row r="1247" spans="1:5" x14ac:dyDescent="0.35">
      <c r="A1247" s="24">
        <v>2023</v>
      </c>
      <c r="B1247" s="25">
        <v>3127602</v>
      </c>
      <c r="C1247" s="26" t="s">
        <v>88</v>
      </c>
      <c r="D1247" s="24" t="s">
        <v>343</v>
      </c>
      <c r="E1247" s="27">
        <v>0</v>
      </c>
    </row>
    <row r="1248" spans="1:5" x14ac:dyDescent="0.35">
      <c r="A1248" s="24">
        <v>2023</v>
      </c>
      <c r="B1248" s="25">
        <v>3127701</v>
      </c>
      <c r="C1248" s="26" t="s">
        <v>89</v>
      </c>
      <c r="D1248" s="24" t="s">
        <v>341</v>
      </c>
      <c r="E1248" s="27">
        <v>6.1</v>
      </c>
    </row>
    <row r="1249" spans="1:5" x14ac:dyDescent="0.35">
      <c r="A1249" s="24">
        <v>2023</v>
      </c>
      <c r="B1249" s="25">
        <v>3127701</v>
      </c>
      <c r="C1249" s="26" t="s">
        <v>89</v>
      </c>
      <c r="D1249" s="24" t="s">
        <v>342</v>
      </c>
      <c r="E1249" s="27">
        <v>6.2</v>
      </c>
    </row>
    <row r="1250" spans="1:5" x14ac:dyDescent="0.35">
      <c r="A1250" s="24">
        <v>2023</v>
      </c>
      <c r="B1250" s="25">
        <v>3127701</v>
      </c>
      <c r="C1250" s="26" t="s">
        <v>89</v>
      </c>
      <c r="D1250" s="24" t="s">
        <v>343</v>
      </c>
      <c r="E1250" s="27">
        <v>4.3</v>
      </c>
    </row>
    <row r="1251" spans="1:5" x14ac:dyDescent="0.35">
      <c r="A1251" s="24">
        <v>2023</v>
      </c>
      <c r="B1251" s="25">
        <v>3128006</v>
      </c>
      <c r="C1251" s="26" t="s">
        <v>91</v>
      </c>
      <c r="D1251" s="24" t="s">
        <v>341</v>
      </c>
      <c r="E1251" s="27">
        <v>1.5</v>
      </c>
    </row>
    <row r="1252" spans="1:5" x14ac:dyDescent="0.35">
      <c r="A1252" s="24">
        <v>2023</v>
      </c>
      <c r="B1252" s="25">
        <v>3128006</v>
      </c>
      <c r="C1252" s="26" t="s">
        <v>91</v>
      </c>
      <c r="D1252" s="24" t="s">
        <v>342</v>
      </c>
      <c r="E1252" s="27">
        <v>1.3</v>
      </c>
    </row>
    <row r="1253" spans="1:5" x14ac:dyDescent="0.35">
      <c r="A1253" s="24">
        <v>2023</v>
      </c>
      <c r="B1253" s="25">
        <v>3128006</v>
      </c>
      <c r="C1253" s="26" t="s">
        <v>91</v>
      </c>
      <c r="D1253" s="24" t="s">
        <v>343</v>
      </c>
      <c r="E1253" s="27">
        <v>8.8000000000000007</v>
      </c>
    </row>
    <row r="1254" spans="1:5" x14ac:dyDescent="0.35">
      <c r="A1254" s="24">
        <v>2023</v>
      </c>
      <c r="B1254" s="25">
        <v>3128253</v>
      </c>
      <c r="C1254" s="26" t="s">
        <v>92</v>
      </c>
      <c r="D1254" s="24" t="s">
        <v>341</v>
      </c>
      <c r="E1254" s="27">
        <v>0.9</v>
      </c>
    </row>
    <row r="1255" spans="1:5" x14ac:dyDescent="0.35">
      <c r="A1255" s="24">
        <v>2023</v>
      </c>
      <c r="B1255" s="25">
        <v>3128253</v>
      </c>
      <c r="C1255" s="26" t="s">
        <v>92</v>
      </c>
      <c r="D1255" s="24" t="s">
        <v>342</v>
      </c>
      <c r="E1255" s="27">
        <v>0.9</v>
      </c>
    </row>
    <row r="1256" spans="1:5" x14ac:dyDescent="0.35">
      <c r="A1256" s="24">
        <v>2023</v>
      </c>
      <c r="B1256" s="25">
        <v>3129657</v>
      </c>
      <c r="C1256" s="26" t="s">
        <v>94</v>
      </c>
      <c r="D1256" s="24" t="s">
        <v>341</v>
      </c>
      <c r="E1256" s="27">
        <v>1</v>
      </c>
    </row>
    <row r="1257" spans="1:5" x14ac:dyDescent="0.35">
      <c r="A1257" s="24">
        <v>2023</v>
      </c>
      <c r="B1257" s="25">
        <v>3129657</v>
      </c>
      <c r="C1257" s="26" t="s">
        <v>94</v>
      </c>
      <c r="D1257" s="24" t="s">
        <v>342</v>
      </c>
      <c r="E1257" s="27">
        <v>2.1</v>
      </c>
    </row>
    <row r="1258" spans="1:5" x14ac:dyDescent="0.35">
      <c r="A1258" s="24">
        <v>2023</v>
      </c>
      <c r="B1258" s="25">
        <v>3129657</v>
      </c>
      <c r="C1258" s="26" t="s">
        <v>94</v>
      </c>
      <c r="D1258" s="24" t="s">
        <v>343</v>
      </c>
      <c r="E1258" s="27">
        <v>0</v>
      </c>
    </row>
    <row r="1259" spans="1:5" x14ac:dyDescent="0.35">
      <c r="A1259" s="24">
        <v>2023</v>
      </c>
      <c r="B1259" s="25">
        <v>3130051</v>
      </c>
      <c r="C1259" s="26" t="s">
        <v>95</v>
      </c>
      <c r="D1259" s="24" t="s">
        <v>341</v>
      </c>
      <c r="E1259" s="27">
        <v>0.7</v>
      </c>
    </row>
    <row r="1260" spans="1:5" x14ac:dyDescent="0.35">
      <c r="A1260" s="24">
        <v>2023</v>
      </c>
      <c r="B1260" s="25">
        <v>3130051</v>
      </c>
      <c r="C1260" s="26" t="s">
        <v>95</v>
      </c>
      <c r="D1260" s="24" t="s">
        <v>342</v>
      </c>
      <c r="E1260" s="27">
        <v>0.6</v>
      </c>
    </row>
    <row r="1261" spans="1:5" x14ac:dyDescent="0.35">
      <c r="A1261" s="24">
        <v>2023</v>
      </c>
      <c r="B1261" s="25">
        <v>3130051</v>
      </c>
      <c r="C1261" s="26" t="s">
        <v>95</v>
      </c>
      <c r="D1261" s="24" t="s">
        <v>343</v>
      </c>
      <c r="E1261" s="27">
        <v>1.4</v>
      </c>
    </row>
    <row r="1262" spans="1:5" x14ac:dyDescent="0.35">
      <c r="A1262" s="24">
        <v>2023</v>
      </c>
      <c r="B1262" s="25">
        <v>3130556</v>
      </c>
      <c r="C1262" s="26" t="s">
        <v>96</v>
      </c>
      <c r="D1262" s="24" t="s">
        <v>341</v>
      </c>
      <c r="E1262" s="27">
        <v>2.1</v>
      </c>
    </row>
    <row r="1263" spans="1:5" x14ac:dyDescent="0.35">
      <c r="A1263" s="24">
        <v>2023</v>
      </c>
      <c r="B1263" s="25">
        <v>3130556</v>
      </c>
      <c r="C1263" s="26" t="s">
        <v>96</v>
      </c>
      <c r="D1263" s="24" t="s">
        <v>342</v>
      </c>
      <c r="E1263" s="27">
        <v>1.3</v>
      </c>
    </row>
    <row r="1264" spans="1:5" x14ac:dyDescent="0.35">
      <c r="A1264" s="24">
        <v>2023</v>
      </c>
      <c r="B1264" s="25">
        <v>3130556</v>
      </c>
      <c r="C1264" s="26" t="s">
        <v>96</v>
      </c>
      <c r="D1264" s="24" t="s">
        <v>343</v>
      </c>
      <c r="E1264" s="27">
        <v>3.4</v>
      </c>
    </row>
    <row r="1265" spans="1:5" x14ac:dyDescent="0.35">
      <c r="A1265" s="24">
        <v>2023</v>
      </c>
      <c r="B1265" s="25">
        <v>3130655</v>
      </c>
      <c r="C1265" s="26" t="s">
        <v>97</v>
      </c>
      <c r="D1265" s="24" t="s">
        <v>341</v>
      </c>
      <c r="E1265" s="27">
        <v>1.3</v>
      </c>
    </row>
    <row r="1266" spans="1:5" x14ac:dyDescent="0.35">
      <c r="A1266" s="24">
        <v>2023</v>
      </c>
      <c r="B1266" s="25">
        <v>3130655</v>
      </c>
      <c r="C1266" s="26" t="s">
        <v>97</v>
      </c>
      <c r="D1266" s="24" t="s">
        <v>342</v>
      </c>
      <c r="E1266" s="27">
        <v>0.8</v>
      </c>
    </row>
    <row r="1267" spans="1:5" x14ac:dyDescent="0.35">
      <c r="A1267" s="24">
        <v>2023</v>
      </c>
      <c r="B1267" s="25">
        <v>3130655</v>
      </c>
      <c r="C1267" s="26" t="s">
        <v>97</v>
      </c>
      <c r="D1267" s="24" t="s">
        <v>343</v>
      </c>
      <c r="E1267" s="27">
        <v>2.2999999999999998</v>
      </c>
    </row>
    <row r="1268" spans="1:5" x14ac:dyDescent="0.35">
      <c r="A1268" s="24">
        <v>2023</v>
      </c>
      <c r="B1268" s="25">
        <v>3130903</v>
      </c>
      <c r="C1268" s="26" t="s">
        <v>98</v>
      </c>
      <c r="D1268" s="24" t="s">
        <v>341</v>
      </c>
      <c r="E1268" s="27">
        <v>1.1000000000000001</v>
      </c>
    </row>
    <row r="1269" spans="1:5" x14ac:dyDescent="0.35">
      <c r="A1269" s="24">
        <v>2023</v>
      </c>
      <c r="B1269" s="25">
        <v>3130903</v>
      </c>
      <c r="C1269" s="26" t="s">
        <v>98</v>
      </c>
      <c r="D1269" s="24" t="s">
        <v>342</v>
      </c>
      <c r="E1269" s="27">
        <v>1.5</v>
      </c>
    </row>
    <row r="1270" spans="1:5" x14ac:dyDescent="0.35">
      <c r="A1270" s="24">
        <v>2023</v>
      </c>
      <c r="B1270" s="25">
        <v>3130903</v>
      </c>
      <c r="C1270" s="26" t="s">
        <v>98</v>
      </c>
      <c r="D1270" s="24" t="s">
        <v>343</v>
      </c>
      <c r="E1270" s="27">
        <v>0.3</v>
      </c>
    </row>
    <row r="1271" spans="1:5" x14ac:dyDescent="0.35">
      <c r="A1271" s="24">
        <v>2023</v>
      </c>
      <c r="B1271" s="25">
        <v>3131109</v>
      </c>
      <c r="C1271" s="26" t="s">
        <v>99</v>
      </c>
      <c r="D1271" s="24" t="s">
        <v>341</v>
      </c>
      <c r="E1271" s="27">
        <v>3.8</v>
      </c>
    </row>
    <row r="1272" spans="1:5" x14ac:dyDescent="0.35">
      <c r="A1272" s="24">
        <v>2023</v>
      </c>
      <c r="B1272" s="25">
        <v>3131109</v>
      </c>
      <c r="C1272" s="26" t="s">
        <v>99</v>
      </c>
      <c r="D1272" s="24" t="s">
        <v>342</v>
      </c>
      <c r="E1272" s="27">
        <v>2.9</v>
      </c>
    </row>
    <row r="1273" spans="1:5" x14ac:dyDescent="0.35">
      <c r="A1273" s="24">
        <v>2023</v>
      </c>
      <c r="B1273" s="25">
        <v>3131109</v>
      </c>
      <c r="C1273" s="26" t="s">
        <v>99</v>
      </c>
      <c r="D1273" s="24" t="s">
        <v>343</v>
      </c>
      <c r="E1273" s="27">
        <v>7.1</v>
      </c>
    </row>
    <row r="1274" spans="1:5" x14ac:dyDescent="0.35">
      <c r="A1274" s="24">
        <v>2023</v>
      </c>
      <c r="B1274" s="25">
        <v>3131208</v>
      </c>
      <c r="C1274" s="26" t="s">
        <v>100</v>
      </c>
      <c r="D1274" s="24" t="s">
        <v>341</v>
      </c>
      <c r="E1274" s="27">
        <v>0.8</v>
      </c>
    </row>
    <row r="1275" spans="1:5" x14ac:dyDescent="0.35">
      <c r="A1275" s="24">
        <v>2023</v>
      </c>
      <c r="B1275" s="25">
        <v>3131208</v>
      </c>
      <c r="C1275" s="26" t="s">
        <v>100</v>
      </c>
      <c r="D1275" s="24" t="s">
        <v>342</v>
      </c>
      <c r="E1275" s="27">
        <v>0.8</v>
      </c>
    </row>
    <row r="1276" spans="1:5" x14ac:dyDescent="0.35">
      <c r="A1276" s="24">
        <v>2023</v>
      </c>
      <c r="B1276" s="25">
        <v>3131208</v>
      </c>
      <c r="C1276" s="26" t="s">
        <v>100</v>
      </c>
      <c r="D1276" s="24" t="s">
        <v>343</v>
      </c>
      <c r="E1276" s="27">
        <v>0</v>
      </c>
    </row>
    <row r="1277" spans="1:5" x14ac:dyDescent="0.35">
      <c r="A1277" s="24">
        <v>2023</v>
      </c>
      <c r="B1277" s="25">
        <v>3131802</v>
      </c>
      <c r="C1277" s="26" t="s">
        <v>101</v>
      </c>
      <c r="D1277" s="24" t="s">
        <v>341</v>
      </c>
      <c r="E1277" s="27">
        <v>9.9</v>
      </c>
    </row>
    <row r="1278" spans="1:5" x14ac:dyDescent="0.35">
      <c r="A1278" s="24">
        <v>2023</v>
      </c>
      <c r="B1278" s="25">
        <v>3131802</v>
      </c>
      <c r="C1278" s="26" t="s">
        <v>101</v>
      </c>
      <c r="D1278" s="24" t="s">
        <v>342</v>
      </c>
      <c r="E1278" s="27">
        <v>10.9</v>
      </c>
    </row>
    <row r="1279" spans="1:5" x14ac:dyDescent="0.35">
      <c r="A1279" s="24">
        <v>2023</v>
      </c>
      <c r="B1279" s="25">
        <v>3131802</v>
      </c>
      <c r="C1279" s="26" t="s">
        <v>101</v>
      </c>
      <c r="D1279" s="24" t="s">
        <v>343</v>
      </c>
      <c r="E1279" s="27">
        <v>4.7</v>
      </c>
    </row>
    <row r="1280" spans="1:5" x14ac:dyDescent="0.35">
      <c r="A1280" s="24">
        <v>2023</v>
      </c>
      <c r="B1280" s="25">
        <v>3132107</v>
      </c>
      <c r="C1280" s="26" t="s">
        <v>103</v>
      </c>
      <c r="D1280" s="24" t="s">
        <v>341</v>
      </c>
      <c r="E1280" s="27">
        <v>1.9</v>
      </c>
    </row>
    <row r="1281" spans="1:5" x14ac:dyDescent="0.35">
      <c r="A1281" s="24">
        <v>2023</v>
      </c>
      <c r="B1281" s="25">
        <v>3132107</v>
      </c>
      <c r="C1281" s="26" t="s">
        <v>103</v>
      </c>
      <c r="D1281" s="24" t="s">
        <v>342</v>
      </c>
      <c r="E1281" s="27">
        <v>1.9</v>
      </c>
    </row>
    <row r="1282" spans="1:5" x14ac:dyDescent="0.35">
      <c r="A1282" s="24">
        <v>2023</v>
      </c>
      <c r="B1282" s="25">
        <v>3132107</v>
      </c>
      <c r="C1282" s="26" t="s">
        <v>103</v>
      </c>
      <c r="D1282" s="24" t="s">
        <v>343</v>
      </c>
      <c r="E1282" s="27">
        <v>2.5</v>
      </c>
    </row>
    <row r="1283" spans="1:5" x14ac:dyDescent="0.35">
      <c r="A1283" s="24">
        <v>2023</v>
      </c>
      <c r="B1283" s="25">
        <v>3132305</v>
      </c>
      <c r="C1283" s="26" t="s">
        <v>104</v>
      </c>
      <c r="D1283" s="24" t="s">
        <v>341</v>
      </c>
      <c r="E1283" s="27">
        <v>1.6</v>
      </c>
    </row>
    <row r="1284" spans="1:5" x14ac:dyDescent="0.35">
      <c r="A1284" s="24">
        <v>2023</v>
      </c>
      <c r="B1284" s="25">
        <v>3132305</v>
      </c>
      <c r="C1284" s="26" t="s">
        <v>104</v>
      </c>
      <c r="D1284" s="24" t="s">
        <v>342</v>
      </c>
      <c r="E1284" s="27">
        <v>3.3</v>
      </c>
    </row>
    <row r="1285" spans="1:5" x14ac:dyDescent="0.35">
      <c r="A1285" s="24">
        <v>2023</v>
      </c>
      <c r="B1285" s="25">
        <v>3132305</v>
      </c>
      <c r="C1285" s="26" t="s">
        <v>104</v>
      </c>
      <c r="D1285" s="24" t="s">
        <v>343</v>
      </c>
      <c r="E1285" s="27">
        <v>0.6</v>
      </c>
    </row>
    <row r="1286" spans="1:5" x14ac:dyDescent="0.35">
      <c r="A1286" s="24">
        <v>2023</v>
      </c>
      <c r="B1286" s="25">
        <v>3132503</v>
      </c>
      <c r="C1286" s="26" t="s">
        <v>105</v>
      </c>
      <c r="D1286" s="24" t="s">
        <v>341</v>
      </c>
      <c r="E1286" s="27">
        <v>0.7</v>
      </c>
    </row>
    <row r="1287" spans="1:5" x14ac:dyDescent="0.35">
      <c r="A1287" s="24">
        <v>2023</v>
      </c>
      <c r="B1287" s="25">
        <v>3132503</v>
      </c>
      <c r="C1287" s="26" t="s">
        <v>105</v>
      </c>
      <c r="D1287" s="24" t="s">
        <v>342</v>
      </c>
      <c r="E1287" s="27">
        <v>0.8</v>
      </c>
    </row>
    <row r="1288" spans="1:5" x14ac:dyDescent="0.35">
      <c r="A1288" s="24">
        <v>2023</v>
      </c>
      <c r="B1288" s="25">
        <v>3132503</v>
      </c>
      <c r="C1288" s="26" t="s">
        <v>105</v>
      </c>
      <c r="D1288" s="24" t="s">
        <v>343</v>
      </c>
      <c r="E1288" s="27">
        <v>0.4</v>
      </c>
    </row>
    <row r="1289" spans="1:5" x14ac:dyDescent="0.35">
      <c r="A1289" s="24">
        <v>2023</v>
      </c>
      <c r="B1289" s="25">
        <v>3132701</v>
      </c>
      <c r="C1289" s="26" t="s">
        <v>106</v>
      </c>
      <c r="D1289" s="24" t="s">
        <v>341</v>
      </c>
      <c r="E1289" s="27">
        <v>3.2</v>
      </c>
    </row>
    <row r="1290" spans="1:5" x14ac:dyDescent="0.35">
      <c r="A1290" s="24">
        <v>2023</v>
      </c>
      <c r="B1290" s="25">
        <v>3132701</v>
      </c>
      <c r="C1290" s="26" t="s">
        <v>106</v>
      </c>
      <c r="D1290" s="24" t="s">
        <v>342</v>
      </c>
      <c r="E1290" s="27">
        <v>4.5999999999999996</v>
      </c>
    </row>
    <row r="1291" spans="1:5" x14ac:dyDescent="0.35">
      <c r="A1291" s="24">
        <v>2023</v>
      </c>
      <c r="B1291" s="25">
        <v>3132701</v>
      </c>
      <c r="C1291" s="26" t="s">
        <v>106</v>
      </c>
      <c r="D1291" s="24" t="s">
        <v>343</v>
      </c>
      <c r="E1291" s="27">
        <v>1.8</v>
      </c>
    </row>
    <row r="1292" spans="1:5" x14ac:dyDescent="0.35">
      <c r="A1292" s="24">
        <v>2023</v>
      </c>
      <c r="B1292" s="25">
        <v>3133204</v>
      </c>
      <c r="C1292" s="26" t="s">
        <v>107</v>
      </c>
      <c r="D1292" s="24" t="s">
        <v>341</v>
      </c>
      <c r="E1292" s="27">
        <v>6.1</v>
      </c>
    </row>
    <row r="1293" spans="1:5" x14ac:dyDescent="0.35">
      <c r="A1293" s="24">
        <v>2023</v>
      </c>
      <c r="B1293" s="25">
        <v>3133204</v>
      </c>
      <c r="C1293" s="26" t="s">
        <v>107</v>
      </c>
      <c r="D1293" s="24" t="s">
        <v>342</v>
      </c>
      <c r="E1293" s="27">
        <v>6</v>
      </c>
    </row>
    <row r="1294" spans="1:5" x14ac:dyDescent="0.35">
      <c r="A1294" s="24">
        <v>2023</v>
      </c>
      <c r="B1294" s="25">
        <v>3133204</v>
      </c>
      <c r="C1294" s="26" t="s">
        <v>107</v>
      </c>
      <c r="D1294" s="24" t="s">
        <v>343</v>
      </c>
      <c r="E1294" s="27">
        <v>9.1</v>
      </c>
    </row>
    <row r="1295" spans="1:5" x14ac:dyDescent="0.35">
      <c r="A1295" s="24">
        <v>2023</v>
      </c>
      <c r="B1295" s="25">
        <v>3133303</v>
      </c>
      <c r="C1295" s="26" t="s">
        <v>108</v>
      </c>
      <c r="D1295" s="24" t="s">
        <v>341</v>
      </c>
      <c r="E1295" s="27">
        <v>2.4</v>
      </c>
    </row>
    <row r="1296" spans="1:5" x14ac:dyDescent="0.35">
      <c r="A1296" s="24">
        <v>2023</v>
      </c>
      <c r="B1296" s="25">
        <v>3133303</v>
      </c>
      <c r="C1296" s="26" t="s">
        <v>108</v>
      </c>
      <c r="D1296" s="24" t="s">
        <v>342</v>
      </c>
      <c r="E1296" s="27">
        <v>2.6</v>
      </c>
    </row>
    <row r="1297" spans="1:5" x14ac:dyDescent="0.35">
      <c r="A1297" s="24">
        <v>2023</v>
      </c>
      <c r="B1297" s="25">
        <v>3133303</v>
      </c>
      <c r="C1297" s="26" t="s">
        <v>108</v>
      </c>
      <c r="D1297" s="24" t="s">
        <v>343</v>
      </c>
      <c r="E1297" s="27">
        <v>1</v>
      </c>
    </row>
    <row r="1298" spans="1:5" x14ac:dyDescent="0.35">
      <c r="A1298" s="24">
        <v>2023</v>
      </c>
      <c r="B1298" s="25">
        <v>3134004</v>
      </c>
      <c r="C1298" s="26" t="s">
        <v>109</v>
      </c>
      <c r="D1298" s="24" t="s">
        <v>341</v>
      </c>
      <c r="E1298" s="27">
        <v>0.6</v>
      </c>
    </row>
    <row r="1299" spans="1:5" x14ac:dyDescent="0.35">
      <c r="A1299" s="24">
        <v>2023</v>
      </c>
      <c r="B1299" s="25">
        <v>3134004</v>
      </c>
      <c r="C1299" s="26" t="s">
        <v>109</v>
      </c>
      <c r="D1299" s="24" t="s">
        <v>342</v>
      </c>
      <c r="E1299" s="27">
        <v>0</v>
      </c>
    </row>
    <row r="1300" spans="1:5" x14ac:dyDescent="0.35">
      <c r="A1300" s="24">
        <v>2023</v>
      </c>
      <c r="B1300" s="25">
        <v>3134004</v>
      </c>
      <c r="C1300" s="26" t="s">
        <v>109</v>
      </c>
      <c r="D1300" s="24" t="s">
        <v>343</v>
      </c>
      <c r="E1300" s="27">
        <v>1.2</v>
      </c>
    </row>
    <row r="1301" spans="1:5" x14ac:dyDescent="0.35">
      <c r="A1301" s="24">
        <v>2023</v>
      </c>
      <c r="B1301" s="25">
        <v>3134103</v>
      </c>
      <c r="C1301" s="26" t="s">
        <v>110</v>
      </c>
      <c r="D1301" s="24" t="s">
        <v>341</v>
      </c>
      <c r="E1301" s="27">
        <v>1.7</v>
      </c>
    </row>
    <row r="1302" spans="1:5" x14ac:dyDescent="0.35">
      <c r="A1302" s="24">
        <v>2023</v>
      </c>
      <c r="B1302" s="25">
        <v>3134103</v>
      </c>
      <c r="C1302" s="26" t="s">
        <v>110</v>
      </c>
      <c r="D1302" s="24" t="s">
        <v>342</v>
      </c>
      <c r="E1302" s="27">
        <v>2.1</v>
      </c>
    </row>
    <row r="1303" spans="1:5" x14ac:dyDescent="0.35">
      <c r="A1303" s="24">
        <v>2023</v>
      </c>
      <c r="B1303" s="25">
        <v>3134103</v>
      </c>
      <c r="C1303" s="26" t="s">
        <v>110</v>
      </c>
      <c r="D1303" s="24" t="s">
        <v>343</v>
      </c>
      <c r="E1303" s="27">
        <v>1.1000000000000001</v>
      </c>
    </row>
    <row r="1304" spans="1:5" x14ac:dyDescent="0.35">
      <c r="A1304" s="24">
        <v>2023</v>
      </c>
      <c r="B1304" s="25">
        <v>3134707</v>
      </c>
      <c r="C1304" s="26" t="s">
        <v>111</v>
      </c>
      <c r="D1304" s="24" t="s">
        <v>341</v>
      </c>
      <c r="E1304" s="27">
        <v>6.3</v>
      </c>
    </row>
    <row r="1305" spans="1:5" x14ac:dyDescent="0.35">
      <c r="A1305" s="24">
        <v>2023</v>
      </c>
      <c r="B1305" s="25">
        <v>3134707</v>
      </c>
      <c r="C1305" s="26" t="s">
        <v>111</v>
      </c>
      <c r="D1305" s="24" t="s">
        <v>342</v>
      </c>
      <c r="E1305" s="27">
        <v>6.4</v>
      </c>
    </row>
    <row r="1306" spans="1:5" x14ac:dyDescent="0.35">
      <c r="A1306" s="24">
        <v>2023</v>
      </c>
      <c r="B1306" s="25">
        <v>3134707</v>
      </c>
      <c r="C1306" s="26" t="s">
        <v>111</v>
      </c>
      <c r="D1306" s="24" t="s">
        <v>343</v>
      </c>
      <c r="E1306" s="27">
        <v>4.0999999999999996</v>
      </c>
    </row>
    <row r="1307" spans="1:5" x14ac:dyDescent="0.35">
      <c r="A1307" s="24">
        <v>2023</v>
      </c>
      <c r="B1307" s="25">
        <v>3135050</v>
      </c>
      <c r="C1307" s="26" t="s">
        <v>112</v>
      </c>
      <c r="D1307" s="24" t="s">
        <v>341</v>
      </c>
      <c r="E1307" s="27">
        <v>2.2000000000000002</v>
      </c>
    </row>
    <row r="1308" spans="1:5" x14ac:dyDescent="0.35">
      <c r="A1308" s="24">
        <v>2023</v>
      </c>
      <c r="B1308" s="25">
        <v>3135050</v>
      </c>
      <c r="C1308" s="26" t="s">
        <v>112</v>
      </c>
      <c r="D1308" s="24" t="s">
        <v>342</v>
      </c>
      <c r="E1308" s="27">
        <v>2.2000000000000002</v>
      </c>
    </row>
    <row r="1309" spans="1:5" x14ac:dyDescent="0.35">
      <c r="A1309" s="24">
        <v>2023</v>
      </c>
      <c r="B1309" s="25">
        <v>3135050</v>
      </c>
      <c r="C1309" s="26" t="s">
        <v>112</v>
      </c>
      <c r="D1309" s="24" t="s">
        <v>343</v>
      </c>
      <c r="E1309" s="27">
        <v>2.1</v>
      </c>
    </row>
    <row r="1310" spans="1:5" x14ac:dyDescent="0.35">
      <c r="A1310" s="24">
        <v>2023</v>
      </c>
      <c r="B1310" s="25">
        <v>3135100</v>
      </c>
      <c r="C1310" s="26" t="s">
        <v>114</v>
      </c>
      <c r="D1310" s="24" t="s">
        <v>341</v>
      </c>
      <c r="E1310" s="27">
        <v>1.7</v>
      </c>
    </row>
    <row r="1311" spans="1:5" x14ac:dyDescent="0.35">
      <c r="A1311" s="24">
        <v>2023</v>
      </c>
      <c r="B1311" s="25">
        <v>3135100</v>
      </c>
      <c r="C1311" s="26" t="s">
        <v>114</v>
      </c>
      <c r="D1311" s="24" t="s">
        <v>342</v>
      </c>
      <c r="E1311" s="27">
        <v>1.8</v>
      </c>
    </row>
    <row r="1312" spans="1:5" x14ac:dyDescent="0.35">
      <c r="A1312" s="24">
        <v>2023</v>
      </c>
      <c r="B1312" s="25">
        <v>3135100</v>
      </c>
      <c r="C1312" s="26" t="s">
        <v>114</v>
      </c>
      <c r="D1312" s="24" t="s">
        <v>343</v>
      </c>
      <c r="E1312" s="27">
        <v>0.7</v>
      </c>
    </row>
    <row r="1313" spans="1:5" x14ac:dyDescent="0.35">
      <c r="A1313" s="24">
        <v>2023</v>
      </c>
      <c r="B1313" s="25">
        <v>3135209</v>
      </c>
      <c r="C1313" s="26" t="s">
        <v>115</v>
      </c>
      <c r="D1313" s="24" t="s">
        <v>341</v>
      </c>
      <c r="E1313" s="27">
        <v>4.7</v>
      </c>
    </row>
    <row r="1314" spans="1:5" x14ac:dyDescent="0.35">
      <c r="A1314" s="24">
        <v>2023</v>
      </c>
      <c r="B1314" s="25">
        <v>3135209</v>
      </c>
      <c r="C1314" s="26" t="s">
        <v>115</v>
      </c>
      <c r="D1314" s="24" t="s">
        <v>342</v>
      </c>
      <c r="E1314" s="27">
        <v>6.5</v>
      </c>
    </row>
    <row r="1315" spans="1:5" x14ac:dyDescent="0.35">
      <c r="A1315" s="24">
        <v>2023</v>
      </c>
      <c r="B1315" s="25">
        <v>3135209</v>
      </c>
      <c r="C1315" s="26" t="s">
        <v>115</v>
      </c>
      <c r="D1315" s="24" t="s">
        <v>343</v>
      </c>
      <c r="E1315" s="27">
        <v>3.2</v>
      </c>
    </row>
    <row r="1316" spans="1:5" x14ac:dyDescent="0.35">
      <c r="A1316" s="24">
        <v>2023</v>
      </c>
      <c r="B1316" s="25">
        <v>3135357</v>
      </c>
      <c r="C1316" s="26" t="s">
        <v>116</v>
      </c>
      <c r="D1316" s="24" t="s">
        <v>341</v>
      </c>
      <c r="E1316" s="27">
        <v>0.4</v>
      </c>
    </row>
    <row r="1317" spans="1:5" x14ac:dyDescent="0.35">
      <c r="A1317" s="24">
        <v>2023</v>
      </c>
      <c r="B1317" s="25">
        <v>3135357</v>
      </c>
      <c r="C1317" s="26" t="s">
        <v>116</v>
      </c>
      <c r="D1317" s="24" t="s">
        <v>342</v>
      </c>
      <c r="E1317" s="27">
        <v>0</v>
      </c>
    </row>
    <row r="1318" spans="1:5" x14ac:dyDescent="0.35">
      <c r="A1318" s="24">
        <v>2023</v>
      </c>
      <c r="B1318" s="25">
        <v>3135357</v>
      </c>
      <c r="C1318" s="26" t="s">
        <v>116</v>
      </c>
      <c r="D1318" s="24" t="s">
        <v>343</v>
      </c>
      <c r="E1318" s="27">
        <v>0.7</v>
      </c>
    </row>
    <row r="1319" spans="1:5" x14ac:dyDescent="0.35">
      <c r="A1319" s="24">
        <v>2023</v>
      </c>
      <c r="B1319" s="25">
        <v>3135605</v>
      </c>
      <c r="C1319" s="26" t="s">
        <v>118</v>
      </c>
      <c r="D1319" s="24" t="s">
        <v>341</v>
      </c>
      <c r="E1319" s="27">
        <v>1</v>
      </c>
    </row>
    <row r="1320" spans="1:5" x14ac:dyDescent="0.35">
      <c r="A1320" s="24">
        <v>2023</v>
      </c>
      <c r="B1320" s="25">
        <v>3135605</v>
      </c>
      <c r="C1320" s="26" t="s">
        <v>118</v>
      </c>
      <c r="D1320" s="24" t="s">
        <v>342</v>
      </c>
      <c r="E1320" s="27">
        <v>1</v>
      </c>
    </row>
    <row r="1321" spans="1:5" x14ac:dyDescent="0.35">
      <c r="A1321" s="24">
        <v>2023</v>
      </c>
      <c r="B1321" s="25">
        <v>3135605</v>
      </c>
      <c r="C1321" s="26" t="s">
        <v>118</v>
      </c>
      <c r="D1321" s="24" t="s">
        <v>343</v>
      </c>
      <c r="E1321" s="27">
        <v>0</v>
      </c>
    </row>
    <row r="1322" spans="1:5" x14ac:dyDescent="0.35">
      <c r="A1322" s="24">
        <v>2023</v>
      </c>
      <c r="B1322" s="25">
        <v>3135803</v>
      </c>
      <c r="C1322" s="26" t="s">
        <v>119</v>
      </c>
      <c r="D1322" s="24" t="s">
        <v>341</v>
      </c>
      <c r="E1322" s="27">
        <v>2.8</v>
      </c>
    </row>
    <row r="1323" spans="1:5" x14ac:dyDescent="0.35">
      <c r="A1323" s="24">
        <v>2023</v>
      </c>
      <c r="B1323" s="25">
        <v>3135803</v>
      </c>
      <c r="C1323" s="26" t="s">
        <v>119</v>
      </c>
      <c r="D1323" s="24" t="s">
        <v>342</v>
      </c>
      <c r="E1323" s="27">
        <v>3</v>
      </c>
    </row>
    <row r="1324" spans="1:5" x14ac:dyDescent="0.35">
      <c r="A1324" s="24">
        <v>2023</v>
      </c>
      <c r="B1324" s="25">
        <v>3135803</v>
      </c>
      <c r="C1324" s="26" t="s">
        <v>119</v>
      </c>
      <c r="D1324" s="24" t="s">
        <v>343</v>
      </c>
      <c r="E1324" s="27">
        <v>1.9</v>
      </c>
    </row>
    <row r="1325" spans="1:5" x14ac:dyDescent="0.35">
      <c r="A1325" s="24">
        <v>2023</v>
      </c>
      <c r="B1325" s="25">
        <v>3136009</v>
      </c>
      <c r="C1325" s="26" t="s">
        <v>120</v>
      </c>
      <c r="D1325" s="24" t="s">
        <v>341</v>
      </c>
      <c r="E1325" s="27">
        <v>2.4</v>
      </c>
    </row>
    <row r="1326" spans="1:5" x14ac:dyDescent="0.35">
      <c r="A1326" s="24">
        <v>2023</v>
      </c>
      <c r="B1326" s="25">
        <v>3136009</v>
      </c>
      <c r="C1326" s="26" t="s">
        <v>120</v>
      </c>
      <c r="D1326" s="24" t="s">
        <v>342</v>
      </c>
      <c r="E1326" s="27">
        <v>2.8</v>
      </c>
    </row>
    <row r="1327" spans="1:5" x14ac:dyDescent="0.35">
      <c r="A1327" s="24">
        <v>2023</v>
      </c>
      <c r="B1327" s="25">
        <v>3136009</v>
      </c>
      <c r="C1327" s="26" t="s">
        <v>120</v>
      </c>
      <c r="D1327" s="24" t="s">
        <v>343</v>
      </c>
      <c r="E1327" s="27">
        <v>1.1000000000000001</v>
      </c>
    </row>
    <row r="1328" spans="1:5" x14ac:dyDescent="0.35">
      <c r="A1328" s="24">
        <v>2023</v>
      </c>
      <c r="B1328" s="25">
        <v>3136405</v>
      </c>
      <c r="C1328" s="26" t="s">
        <v>121</v>
      </c>
      <c r="D1328" s="24" t="s">
        <v>341</v>
      </c>
      <c r="E1328" s="27">
        <v>4.9000000000000004</v>
      </c>
    </row>
    <row r="1329" spans="1:5" x14ac:dyDescent="0.35">
      <c r="A1329" s="24">
        <v>2023</v>
      </c>
      <c r="B1329" s="25">
        <v>3136405</v>
      </c>
      <c r="C1329" s="26" t="s">
        <v>121</v>
      </c>
      <c r="D1329" s="24" t="s">
        <v>342</v>
      </c>
      <c r="E1329" s="27">
        <v>4.9000000000000004</v>
      </c>
    </row>
    <row r="1330" spans="1:5" x14ac:dyDescent="0.35">
      <c r="A1330" s="24">
        <v>2023</v>
      </c>
      <c r="B1330" s="25">
        <v>3136553</v>
      </c>
      <c r="C1330" s="26" t="s">
        <v>124</v>
      </c>
      <c r="D1330" s="24" t="s">
        <v>341</v>
      </c>
      <c r="E1330" s="27">
        <v>0.3</v>
      </c>
    </row>
    <row r="1331" spans="1:5" x14ac:dyDescent="0.35">
      <c r="A1331" s="24">
        <v>2023</v>
      </c>
      <c r="B1331" s="25">
        <v>3136553</v>
      </c>
      <c r="C1331" s="26" t="s">
        <v>124</v>
      </c>
      <c r="D1331" s="24" t="s">
        <v>342</v>
      </c>
      <c r="E1331" s="27">
        <v>0.5</v>
      </c>
    </row>
    <row r="1332" spans="1:5" x14ac:dyDescent="0.35">
      <c r="A1332" s="24">
        <v>2023</v>
      </c>
      <c r="B1332" s="25">
        <v>3136553</v>
      </c>
      <c r="C1332" s="26" t="s">
        <v>124</v>
      </c>
      <c r="D1332" s="24" t="s">
        <v>343</v>
      </c>
      <c r="E1332" s="27">
        <v>0</v>
      </c>
    </row>
    <row r="1333" spans="1:5" x14ac:dyDescent="0.35">
      <c r="A1333" s="24">
        <v>2023</v>
      </c>
      <c r="B1333" s="25">
        <v>3136801</v>
      </c>
      <c r="C1333" s="26" t="s">
        <v>126</v>
      </c>
      <c r="D1333" s="24" t="s">
        <v>341</v>
      </c>
      <c r="E1333" s="27">
        <v>0.9</v>
      </c>
    </row>
    <row r="1334" spans="1:5" x14ac:dyDescent="0.35">
      <c r="A1334" s="24">
        <v>2023</v>
      </c>
      <c r="B1334" s="25">
        <v>3136801</v>
      </c>
      <c r="C1334" s="26" t="s">
        <v>126</v>
      </c>
      <c r="D1334" s="24" t="s">
        <v>342</v>
      </c>
      <c r="E1334" s="27">
        <v>0.7</v>
      </c>
    </row>
    <row r="1335" spans="1:5" x14ac:dyDescent="0.35">
      <c r="A1335" s="24">
        <v>2023</v>
      </c>
      <c r="B1335" s="25">
        <v>3136801</v>
      </c>
      <c r="C1335" s="26" t="s">
        <v>126</v>
      </c>
      <c r="D1335" s="24" t="s">
        <v>343</v>
      </c>
      <c r="E1335" s="27">
        <v>1.6</v>
      </c>
    </row>
    <row r="1336" spans="1:5" x14ac:dyDescent="0.35">
      <c r="A1336" s="24">
        <v>2023</v>
      </c>
      <c r="B1336" s="25">
        <v>3136959</v>
      </c>
      <c r="C1336" s="26" t="s">
        <v>127</v>
      </c>
      <c r="D1336" s="24" t="s">
        <v>341</v>
      </c>
      <c r="E1336" s="27">
        <v>1.6</v>
      </c>
    </row>
    <row r="1337" spans="1:5" x14ac:dyDescent="0.35">
      <c r="A1337" s="24">
        <v>2023</v>
      </c>
      <c r="B1337" s="25">
        <v>3136959</v>
      </c>
      <c r="C1337" s="26" t="s">
        <v>127</v>
      </c>
      <c r="D1337" s="24" t="s">
        <v>342</v>
      </c>
      <c r="E1337" s="27">
        <v>1.4</v>
      </c>
    </row>
    <row r="1338" spans="1:5" x14ac:dyDescent="0.35">
      <c r="A1338" s="24">
        <v>2023</v>
      </c>
      <c r="B1338" s="25">
        <v>3136959</v>
      </c>
      <c r="C1338" s="26" t="s">
        <v>127</v>
      </c>
      <c r="D1338" s="24" t="s">
        <v>343</v>
      </c>
      <c r="E1338" s="27">
        <v>2.6</v>
      </c>
    </row>
    <row r="1339" spans="1:5" x14ac:dyDescent="0.35">
      <c r="A1339" s="24">
        <v>2023</v>
      </c>
      <c r="B1339" s="25">
        <v>3137007</v>
      </c>
      <c r="C1339" s="26" t="s">
        <v>128</v>
      </c>
      <c r="D1339" s="24" t="s">
        <v>341</v>
      </c>
      <c r="E1339" s="27">
        <v>2</v>
      </c>
    </row>
    <row r="1340" spans="1:5" x14ac:dyDescent="0.35">
      <c r="A1340" s="24">
        <v>2023</v>
      </c>
      <c r="B1340" s="25">
        <v>3137007</v>
      </c>
      <c r="C1340" s="26" t="s">
        <v>128</v>
      </c>
      <c r="D1340" s="24" t="s">
        <v>343</v>
      </c>
      <c r="E1340" s="27">
        <v>2</v>
      </c>
    </row>
    <row r="1341" spans="1:5" x14ac:dyDescent="0.35">
      <c r="A1341" s="24">
        <v>2023</v>
      </c>
      <c r="B1341" s="25">
        <v>3137304</v>
      </c>
      <c r="C1341" s="26" t="s">
        <v>129</v>
      </c>
      <c r="D1341" s="24" t="s">
        <v>341</v>
      </c>
      <c r="E1341" s="27">
        <v>0.5</v>
      </c>
    </row>
    <row r="1342" spans="1:5" x14ac:dyDescent="0.35">
      <c r="A1342" s="24">
        <v>2023</v>
      </c>
      <c r="B1342" s="25">
        <v>3137304</v>
      </c>
      <c r="C1342" s="26" t="s">
        <v>129</v>
      </c>
      <c r="D1342" s="24" t="s">
        <v>342</v>
      </c>
      <c r="E1342" s="27">
        <v>0.5</v>
      </c>
    </row>
    <row r="1343" spans="1:5" x14ac:dyDescent="0.35">
      <c r="A1343" s="24">
        <v>2023</v>
      </c>
      <c r="B1343" s="25">
        <v>3138104</v>
      </c>
      <c r="C1343" s="26" t="s">
        <v>130</v>
      </c>
      <c r="D1343" s="24" t="s">
        <v>341</v>
      </c>
      <c r="E1343" s="27">
        <v>0.8</v>
      </c>
    </row>
    <row r="1344" spans="1:5" x14ac:dyDescent="0.35">
      <c r="A1344" s="24">
        <v>2023</v>
      </c>
      <c r="B1344" s="25">
        <v>3138104</v>
      </c>
      <c r="C1344" s="26" t="s">
        <v>130</v>
      </c>
      <c r="D1344" s="24" t="s">
        <v>342</v>
      </c>
      <c r="E1344" s="27">
        <v>1.2</v>
      </c>
    </row>
    <row r="1345" spans="1:5" x14ac:dyDescent="0.35">
      <c r="A1345" s="24">
        <v>2023</v>
      </c>
      <c r="B1345" s="25">
        <v>3138104</v>
      </c>
      <c r="C1345" s="26" t="s">
        <v>130</v>
      </c>
      <c r="D1345" s="24" t="s">
        <v>343</v>
      </c>
      <c r="E1345" s="27">
        <v>0</v>
      </c>
    </row>
    <row r="1346" spans="1:5" x14ac:dyDescent="0.35">
      <c r="A1346" s="24">
        <v>2023</v>
      </c>
      <c r="B1346" s="25">
        <v>3138351</v>
      </c>
      <c r="C1346" s="26" t="s">
        <v>131</v>
      </c>
      <c r="D1346" s="24" t="s">
        <v>341</v>
      </c>
      <c r="E1346" s="27">
        <v>0.5</v>
      </c>
    </row>
    <row r="1347" spans="1:5" x14ac:dyDescent="0.35">
      <c r="A1347" s="24">
        <v>2023</v>
      </c>
      <c r="B1347" s="25">
        <v>3138351</v>
      </c>
      <c r="C1347" s="26" t="s">
        <v>131</v>
      </c>
      <c r="D1347" s="24" t="s">
        <v>342</v>
      </c>
      <c r="E1347" s="27">
        <v>0</v>
      </c>
    </row>
    <row r="1348" spans="1:5" x14ac:dyDescent="0.35">
      <c r="A1348" s="24">
        <v>2023</v>
      </c>
      <c r="B1348" s="25">
        <v>3138351</v>
      </c>
      <c r="C1348" s="26" t="s">
        <v>131</v>
      </c>
      <c r="D1348" s="24" t="s">
        <v>343</v>
      </c>
      <c r="E1348" s="27">
        <v>0.7</v>
      </c>
    </row>
    <row r="1349" spans="1:5" x14ac:dyDescent="0.35">
      <c r="A1349" s="24">
        <v>2023</v>
      </c>
      <c r="B1349" s="25">
        <v>3138658</v>
      </c>
      <c r="C1349" s="26" t="s">
        <v>132</v>
      </c>
      <c r="D1349" s="24" t="s">
        <v>341</v>
      </c>
      <c r="E1349" s="27">
        <v>0.2</v>
      </c>
    </row>
    <row r="1350" spans="1:5" x14ac:dyDescent="0.35">
      <c r="A1350" s="24">
        <v>2023</v>
      </c>
      <c r="B1350" s="25">
        <v>3138658</v>
      </c>
      <c r="C1350" s="26" t="s">
        <v>132</v>
      </c>
      <c r="D1350" s="24" t="s">
        <v>342</v>
      </c>
      <c r="E1350" s="27">
        <v>0.2</v>
      </c>
    </row>
    <row r="1351" spans="1:5" x14ac:dyDescent="0.35">
      <c r="A1351" s="24">
        <v>2023</v>
      </c>
      <c r="B1351" s="25">
        <v>3138658</v>
      </c>
      <c r="C1351" s="26" t="s">
        <v>132</v>
      </c>
      <c r="D1351" s="24" t="s">
        <v>343</v>
      </c>
      <c r="E1351" s="27">
        <v>0</v>
      </c>
    </row>
    <row r="1352" spans="1:5" x14ac:dyDescent="0.35">
      <c r="A1352" s="24">
        <v>2023</v>
      </c>
      <c r="B1352" s="25">
        <v>3138906</v>
      </c>
      <c r="C1352" s="26" t="s">
        <v>134</v>
      </c>
      <c r="D1352" s="24" t="s">
        <v>341</v>
      </c>
      <c r="E1352" s="27">
        <v>1.4</v>
      </c>
    </row>
    <row r="1353" spans="1:5" x14ac:dyDescent="0.35">
      <c r="A1353" s="24">
        <v>2023</v>
      </c>
      <c r="B1353" s="25">
        <v>3138906</v>
      </c>
      <c r="C1353" s="26" t="s">
        <v>134</v>
      </c>
      <c r="D1353" s="24" t="s">
        <v>342</v>
      </c>
      <c r="E1353" s="27">
        <v>1.6</v>
      </c>
    </row>
    <row r="1354" spans="1:5" x14ac:dyDescent="0.35">
      <c r="A1354" s="24">
        <v>2023</v>
      </c>
      <c r="B1354" s="25">
        <v>3138906</v>
      </c>
      <c r="C1354" s="26" t="s">
        <v>134</v>
      </c>
      <c r="D1354" s="24" t="s">
        <v>343</v>
      </c>
      <c r="E1354" s="27">
        <v>0</v>
      </c>
    </row>
    <row r="1355" spans="1:5" x14ac:dyDescent="0.35">
      <c r="A1355" s="24">
        <v>2023</v>
      </c>
      <c r="B1355" s="25">
        <v>3139201</v>
      </c>
      <c r="C1355" s="26" t="s">
        <v>135</v>
      </c>
      <c r="D1355" s="24" t="s">
        <v>341</v>
      </c>
      <c r="E1355" s="27">
        <v>3.9</v>
      </c>
    </row>
    <row r="1356" spans="1:5" x14ac:dyDescent="0.35">
      <c r="A1356" s="24">
        <v>2023</v>
      </c>
      <c r="B1356" s="25">
        <v>3139201</v>
      </c>
      <c r="C1356" s="26" t="s">
        <v>135</v>
      </c>
      <c r="D1356" s="24" t="s">
        <v>342</v>
      </c>
      <c r="E1356" s="27">
        <v>3.3</v>
      </c>
    </row>
    <row r="1357" spans="1:5" x14ac:dyDescent="0.35">
      <c r="A1357" s="24">
        <v>2023</v>
      </c>
      <c r="B1357" s="25">
        <v>3139201</v>
      </c>
      <c r="C1357" s="26" t="s">
        <v>135</v>
      </c>
      <c r="D1357" s="24" t="s">
        <v>343</v>
      </c>
      <c r="E1357" s="27">
        <v>4.8</v>
      </c>
    </row>
    <row r="1358" spans="1:5" x14ac:dyDescent="0.35">
      <c r="A1358" s="24">
        <v>2023</v>
      </c>
      <c r="B1358" s="25">
        <v>3139250</v>
      </c>
      <c r="C1358" s="26" t="s">
        <v>136</v>
      </c>
      <c r="D1358" s="24" t="s">
        <v>341</v>
      </c>
      <c r="E1358" s="27">
        <v>0.7</v>
      </c>
    </row>
    <row r="1359" spans="1:5" x14ac:dyDescent="0.35">
      <c r="A1359" s="24">
        <v>2023</v>
      </c>
      <c r="B1359" s="25">
        <v>3139250</v>
      </c>
      <c r="C1359" s="26" t="s">
        <v>136</v>
      </c>
      <c r="D1359" s="24" t="s">
        <v>342</v>
      </c>
      <c r="E1359" s="27">
        <v>0.7</v>
      </c>
    </row>
    <row r="1360" spans="1:5" x14ac:dyDescent="0.35">
      <c r="A1360" s="24">
        <v>2023</v>
      </c>
      <c r="B1360" s="25">
        <v>3139250</v>
      </c>
      <c r="C1360" s="26" t="s">
        <v>136</v>
      </c>
      <c r="D1360" s="24" t="s">
        <v>343</v>
      </c>
      <c r="E1360" s="27">
        <v>0</v>
      </c>
    </row>
    <row r="1361" spans="1:5" x14ac:dyDescent="0.35">
      <c r="A1361" s="24">
        <v>2023</v>
      </c>
      <c r="B1361" s="25">
        <v>3139300</v>
      </c>
      <c r="C1361" s="26" t="s">
        <v>137</v>
      </c>
      <c r="D1361" s="24" t="s">
        <v>341</v>
      </c>
      <c r="E1361" s="27">
        <v>2.2000000000000002</v>
      </c>
    </row>
    <row r="1362" spans="1:5" x14ac:dyDescent="0.35">
      <c r="A1362" s="24">
        <v>2023</v>
      </c>
      <c r="B1362" s="25">
        <v>3139300</v>
      </c>
      <c r="C1362" s="26" t="s">
        <v>137</v>
      </c>
      <c r="D1362" s="24" t="s">
        <v>342</v>
      </c>
      <c r="E1362" s="27">
        <v>2.6</v>
      </c>
    </row>
    <row r="1363" spans="1:5" x14ac:dyDescent="0.35">
      <c r="A1363" s="24">
        <v>2023</v>
      </c>
      <c r="B1363" s="25">
        <v>3139300</v>
      </c>
      <c r="C1363" s="26" t="s">
        <v>137</v>
      </c>
      <c r="D1363" s="24" t="s">
        <v>343</v>
      </c>
      <c r="E1363" s="27">
        <v>1.5</v>
      </c>
    </row>
    <row r="1364" spans="1:5" x14ac:dyDescent="0.35">
      <c r="A1364" s="24">
        <v>2023</v>
      </c>
      <c r="B1364" s="25">
        <v>3139607</v>
      </c>
      <c r="C1364" s="26" t="s">
        <v>138</v>
      </c>
      <c r="D1364" s="24" t="s">
        <v>341</v>
      </c>
      <c r="E1364" s="27">
        <v>2.4</v>
      </c>
    </row>
    <row r="1365" spans="1:5" x14ac:dyDescent="0.35">
      <c r="A1365" s="24">
        <v>2023</v>
      </c>
      <c r="B1365" s="25">
        <v>3139607</v>
      </c>
      <c r="C1365" s="26" t="s">
        <v>138</v>
      </c>
      <c r="D1365" s="24" t="s">
        <v>342</v>
      </c>
      <c r="E1365" s="27">
        <v>2.5</v>
      </c>
    </row>
    <row r="1366" spans="1:5" x14ac:dyDescent="0.35">
      <c r="A1366" s="24">
        <v>2023</v>
      </c>
      <c r="B1366" s="25">
        <v>3139607</v>
      </c>
      <c r="C1366" s="26" t="s">
        <v>138</v>
      </c>
      <c r="D1366" s="24" t="s">
        <v>343</v>
      </c>
      <c r="E1366" s="27">
        <v>2.1</v>
      </c>
    </row>
    <row r="1367" spans="1:5" x14ac:dyDescent="0.35">
      <c r="A1367" s="24">
        <v>2023</v>
      </c>
      <c r="B1367" s="25">
        <v>3140100</v>
      </c>
      <c r="C1367" s="26" t="s">
        <v>139</v>
      </c>
      <c r="D1367" s="24" t="s">
        <v>341</v>
      </c>
      <c r="E1367" s="27">
        <v>4</v>
      </c>
    </row>
    <row r="1368" spans="1:5" x14ac:dyDescent="0.35">
      <c r="A1368" s="24">
        <v>2023</v>
      </c>
      <c r="B1368" s="25">
        <v>3140100</v>
      </c>
      <c r="C1368" s="26" t="s">
        <v>139</v>
      </c>
      <c r="D1368" s="24" t="s">
        <v>342</v>
      </c>
      <c r="E1368" s="27">
        <v>4</v>
      </c>
    </row>
    <row r="1369" spans="1:5" x14ac:dyDescent="0.35">
      <c r="A1369" s="24">
        <v>2023</v>
      </c>
      <c r="B1369" s="25">
        <v>3140605</v>
      </c>
      <c r="C1369" s="26" t="s">
        <v>141</v>
      </c>
      <c r="D1369" s="24" t="s">
        <v>341</v>
      </c>
      <c r="E1369" s="27">
        <v>0.4</v>
      </c>
    </row>
    <row r="1370" spans="1:5" x14ac:dyDescent="0.35">
      <c r="A1370" s="24">
        <v>2023</v>
      </c>
      <c r="B1370" s="25">
        <v>3140605</v>
      </c>
      <c r="C1370" s="26" t="s">
        <v>141</v>
      </c>
      <c r="D1370" s="24" t="s">
        <v>342</v>
      </c>
      <c r="E1370" s="27">
        <v>0.6</v>
      </c>
    </row>
    <row r="1371" spans="1:5" x14ac:dyDescent="0.35">
      <c r="A1371" s="24">
        <v>2023</v>
      </c>
      <c r="B1371" s="25">
        <v>3140605</v>
      </c>
      <c r="C1371" s="26" t="s">
        <v>141</v>
      </c>
      <c r="D1371" s="24" t="s">
        <v>343</v>
      </c>
      <c r="E1371" s="27">
        <v>0</v>
      </c>
    </row>
    <row r="1372" spans="1:5" x14ac:dyDescent="0.35">
      <c r="A1372" s="24">
        <v>2023</v>
      </c>
      <c r="B1372" s="25">
        <v>3140852</v>
      </c>
      <c r="C1372" s="26" t="s">
        <v>143</v>
      </c>
      <c r="D1372" s="24" t="s">
        <v>341</v>
      </c>
      <c r="E1372" s="27">
        <v>2.8</v>
      </c>
    </row>
    <row r="1373" spans="1:5" x14ac:dyDescent="0.35">
      <c r="A1373" s="24">
        <v>2023</v>
      </c>
      <c r="B1373" s="25">
        <v>3140852</v>
      </c>
      <c r="C1373" s="26" t="s">
        <v>143</v>
      </c>
      <c r="D1373" s="24" t="s">
        <v>342</v>
      </c>
      <c r="E1373" s="27">
        <v>3.1</v>
      </c>
    </row>
    <row r="1374" spans="1:5" x14ac:dyDescent="0.35">
      <c r="A1374" s="24">
        <v>2023</v>
      </c>
      <c r="B1374" s="25">
        <v>3140852</v>
      </c>
      <c r="C1374" s="26" t="s">
        <v>143</v>
      </c>
      <c r="D1374" s="24" t="s">
        <v>343</v>
      </c>
      <c r="E1374" s="27">
        <v>1.8</v>
      </c>
    </row>
    <row r="1375" spans="1:5" x14ac:dyDescent="0.35">
      <c r="A1375" s="24">
        <v>2023</v>
      </c>
      <c r="B1375" s="25">
        <v>3141009</v>
      </c>
      <c r="C1375" s="26" t="s">
        <v>144</v>
      </c>
      <c r="D1375" s="24" t="s">
        <v>341</v>
      </c>
      <c r="E1375" s="27">
        <v>0.8</v>
      </c>
    </row>
    <row r="1376" spans="1:5" x14ac:dyDescent="0.35">
      <c r="A1376" s="24">
        <v>2023</v>
      </c>
      <c r="B1376" s="25">
        <v>3141009</v>
      </c>
      <c r="C1376" s="26" t="s">
        <v>144</v>
      </c>
      <c r="D1376" s="24" t="s">
        <v>342</v>
      </c>
      <c r="E1376" s="27">
        <v>1</v>
      </c>
    </row>
    <row r="1377" spans="1:5" x14ac:dyDescent="0.35">
      <c r="A1377" s="24">
        <v>2023</v>
      </c>
      <c r="B1377" s="25">
        <v>3141009</v>
      </c>
      <c r="C1377" s="26" t="s">
        <v>144</v>
      </c>
      <c r="D1377" s="24" t="s">
        <v>343</v>
      </c>
      <c r="E1377" s="27">
        <v>0</v>
      </c>
    </row>
    <row r="1378" spans="1:5" x14ac:dyDescent="0.35">
      <c r="A1378" s="24">
        <v>2023</v>
      </c>
      <c r="B1378" s="25">
        <v>3141405</v>
      </c>
      <c r="C1378" s="26" t="s">
        <v>145</v>
      </c>
      <c r="D1378" s="24" t="s">
        <v>341</v>
      </c>
      <c r="E1378" s="27">
        <v>0.9</v>
      </c>
    </row>
    <row r="1379" spans="1:5" x14ac:dyDescent="0.35">
      <c r="A1379" s="24">
        <v>2023</v>
      </c>
      <c r="B1379" s="25">
        <v>3141405</v>
      </c>
      <c r="C1379" s="26" t="s">
        <v>145</v>
      </c>
      <c r="D1379" s="24" t="s">
        <v>342</v>
      </c>
      <c r="E1379" s="27">
        <v>0.5</v>
      </c>
    </row>
    <row r="1380" spans="1:5" x14ac:dyDescent="0.35">
      <c r="A1380" s="24">
        <v>2023</v>
      </c>
      <c r="B1380" s="25">
        <v>3141405</v>
      </c>
      <c r="C1380" s="26" t="s">
        <v>145</v>
      </c>
      <c r="D1380" s="24" t="s">
        <v>343</v>
      </c>
      <c r="E1380" s="27">
        <v>2.6</v>
      </c>
    </row>
    <row r="1381" spans="1:5" x14ac:dyDescent="0.35">
      <c r="A1381" s="24">
        <v>2023</v>
      </c>
      <c r="B1381" s="25">
        <v>3141504</v>
      </c>
      <c r="C1381" s="26" t="s">
        <v>146</v>
      </c>
      <c r="D1381" s="24" t="s">
        <v>341</v>
      </c>
      <c r="E1381" s="27">
        <v>0.4</v>
      </c>
    </row>
    <row r="1382" spans="1:5" x14ac:dyDescent="0.35">
      <c r="A1382" s="24">
        <v>2023</v>
      </c>
      <c r="B1382" s="25">
        <v>3141504</v>
      </c>
      <c r="C1382" s="26" t="s">
        <v>146</v>
      </c>
      <c r="D1382" s="24" t="s">
        <v>342</v>
      </c>
      <c r="E1382" s="27">
        <v>0</v>
      </c>
    </row>
    <row r="1383" spans="1:5" x14ac:dyDescent="0.35">
      <c r="A1383" s="24">
        <v>2023</v>
      </c>
      <c r="B1383" s="25">
        <v>3141504</v>
      </c>
      <c r="C1383" s="26" t="s">
        <v>146</v>
      </c>
      <c r="D1383" s="24" t="s">
        <v>343</v>
      </c>
      <c r="E1383" s="27">
        <v>1.2</v>
      </c>
    </row>
    <row r="1384" spans="1:5" x14ac:dyDescent="0.35">
      <c r="A1384" s="24">
        <v>2023</v>
      </c>
      <c r="B1384" s="25">
        <v>3141801</v>
      </c>
      <c r="C1384" s="26" t="s">
        <v>147</v>
      </c>
      <c r="D1384" s="24" t="s">
        <v>341</v>
      </c>
      <c r="E1384" s="27">
        <v>0.8</v>
      </c>
    </row>
    <row r="1385" spans="1:5" x14ac:dyDescent="0.35">
      <c r="A1385" s="24">
        <v>2023</v>
      </c>
      <c r="B1385" s="25">
        <v>3141801</v>
      </c>
      <c r="C1385" s="26" t="s">
        <v>147</v>
      </c>
      <c r="D1385" s="24" t="s">
        <v>342</v>
      </c>
      <c r="E1385" s="27">
        <v>0.4</v>
      </c>
    </row>
    <row r="1386" spans="1:5" x14ac:dyDescent="0.35">
      <c r="A1386" s="24">
        <v>2023</v>
      </c>
      <c r="B1386" s="25">
        <v>3141801</v>
      </c>
      <c r="C1386" s="26" t="s">
        <v>147</v>
      </c>
      <c r="D1386" s="24" t="s">
        <v>343</v>
      </c>
      <c r="E1386" s="27">
        <v>1.3</v>
      </c>
    </row>
    <row r="1387" spans="1:5" x14ac:dyDescent="0.35">
      <c r="A1387" s="24">
        <v>2023</v>
      </c>
      <c r="B1387" s="25">
        <v>3142007</v>
      </c>
      <c r="C1387" s="26" t="s">
        <v>148</v>
      </c>
      <c r="D1387" s="24" t="s">
        <v>341</v>
      </c>
      <c r="E1387" s="27">
        <v>1.2</v>
      </c>
    </row>
    <row r="1388" spans="1:5" x14ac:dyDescent="0.35">
      <c r="A1388" s="24">
        <v>2023</v>
      </c>
      <c r="B1388" s="25">
        <v>3142007</v>
      </c>
      <c r="C1388" s="26" t="s">
        <v>148</v>
      </c>
      <c r="D1388" s="24" t="s">
        <v>342</v>
      </c>
      <c r="E1388" s="27">
        <v>1.4</v>
      </c>
    </row>
    <row r="1389" spans="1:5" x14ac:dyDescent="0.35">
      <c r="A1389" s="24">
        <v>2023</v>
      </c>
      <c r="B1389" s="25">
        <v>3142007</v>
      </c>
      <c r="C1389" s="26" t="s">
        <v>148</v>
      </c>
      <c r="D1389" s="24" t="s">
        <v>343</v>
      </c>
      <c r="E1389" s="27">
        <v>0</v>
      </c>
    </row>
    <row r="1390" spans="1:5" x14ac:dyDescent="0.35">
      <c r="A1390" s="24">
        <v>2023</v>
      </c>
      <c r="B1390" s="25">
        <v>3142254</v>
      </c>
      <c r="C1390" s="26" t="s">
        <v>149</v>
      </c>
      <c r="D1390" s="24" t="s">
        <v>341</v>
      </c>
      <c r="E1390" s="27">
        <v>0.8</v>
      </c>
    </row>
    <row r="1391" spans="1:5" x14ac:dyDescent="0.35">
      <c r="A1391" s="24">
        <v>2023</v>
      </c>
      <c r="B1391" s="25">
        <v>3142254</v>
      </c>
      <c r="C1391" s="26" t="s">
        <v>149</v>
      </c>
      <c r="D1391" s="24" t="s">
        <v>343</v>
      </c>
      <c r="E1391" s="27">
        <v>0.8</v>
      </c>
    </row>
    <row r="1392" spans="1:5" x14ac:dyDescent="0.35">
      <c r="A1392" s="24">
        <v>2023</v>
      </c>
      <c r="B1392" s="25">
        <v>3142502</v>
      </c>
      <c r="C1392" s="26" t="s">
        <v>150</v>
      </c>
      <c r="D1392" s="24" t="s">
        <v>341</v>
      </c>
      <c r="E1392" s="27">
        <v>0</v>
      </c>
    </row>
    <row r="1393" spans="1:5" x14ac:dyDescent="0.35">
      <c r="A1393" s="24">
        <v>2023</v>
      </c>
      <c r="B1393" s="25">
        <v>3142502</v>
      </c>
      <c r="C1393" s="26" t="s">
        <v>150</v>
      </c>
      <c r="D1393" s="24" t="s">
        <v>342</v>
      </c>
      <c r="E1393" s="27">
        <v>0</v>
      </c>
    </row>
    <row r="1394" spans="1:5" x14ac:dyDescent="0.35">
      <c r="A1394" s="24">
        <v>2023</v>
      </c>
      <c r="B1394" s="25">
        <v>3142700</v>
      </c>
      <c r="C1394" s="26" t="s">
        <v>151</v>
      </c>
      <c r="D1394" s="24" t="s">
        <v>341</v>
      </c>
      <c r="E1394" s="27">
        <v>1.1000000000000001</v>
      </c>
    </row>
    <row r="1395" spans="1:5" x14ac:dyDescent="0.35">
      <c r="A1395" s="24">
        <v>2023</v>
      </c>
      <c r="B1395" s="25">
        <v>3142700</v>
      </c>
      <c r="C1395" s="26" t="s">
        <v>151</v>
      </c>
      <c r="D1395" s="24" t="s">
        <v>342</v>
      </c>
      <c r="E1395" s="27">
        <v>1</v>
      </c>
    </row>
    <row r="1396" spans="1:5" x14ac:dyDescent="0.35">
      <c r="A1396" s="24">
        <v>2023</v>
      </c>
      <c r="B1396" s="25">
        <v>3142700</v>
      </c>
      <c r="C1396" s="26" t="s">
        <v>151</v>
      </c>
      <c r="D1396" s="24" t="s">
        <v>343</v>
      </c>
      <c r="E1396" s="27">
        <v>1.3</v>
      </c>
    </row>
    <row r="1397" spans="1:5" x14ac:dyDescent="0.35">
      <c r="A1397" s="24">
        <v>2023</v>
      </c>
      <c r="B1397" s="25">
        <v>3143153</v>
      </c>
      <c r="C1397" s="26" t="s">
        <v>153</v>
      </c>
      <c r="D1397" s="24" t="s">
        <v>341</v>
      </c>
      <c r="E1397" s="27">
        <v>1.5</v>
      </c>
    </row>
    <row r="1398" spans="1:5" x14ac:dyDescent="0.35">
      <c r="A1398" s="24">
        <v>2023</v>
      </c>
      <c r="B1398" s="25">
        <v>3143153</v>
      </c>
      <c r="C1398" s="26" t="s">
        <v>153</v>
      </c>
      <c r="D1398" s="24" t="s">
        <v>342</v>
      </c>
      <c r="E1398" s="27">
        <v>1.4</v>
      </c>
    </row>
    <row r="1399" spans="1:5" x14ac:dyDescent="0.35">
      <c r="A1399" s="24">
        <v>2023</v>
      </c>
      <c r="B1399" s="25">
        <v>3143153</v>
      </c>
      <c r="C1399" s="26" t="s">
        <v>153</v>
      </c>
      <c r="D1399" s="24" t="s">
        <v>343</v>
      </c>
      <c r="E1399" s="27">
        <v>1.7</v>
      </c>
    </row>
    <row r="1400" spans="1:5" x14ac:dyDescent="0.35">
      <c r="A1400" s="24">
        <v>2023</v>
      </c>
      <c r="B1400" s="25">
        <v>3143302</v>
      </c>
      <c r="C1400" s="26" t="s">
        <v>154</v>
      </c>
      <c r="D1400" s="24" t="s">
        <v>341</v>
      </c>
      <c r="E1400" s="27">
        <v>2.6</v>
      </c>
    </row>
    <row r="1401" spans="1:5" x14ac:dyDescent="0.35">
      <c r="A1401" s="24">
        <v>2023</v>
      </c>
      <c r="B1401" s="25">
        <v>3143302</v>
      </c>
      <c r="C1401" s="26" t="s">
        <v>154</v>
      </c>
      <c r="D1401" s="24" t="s">
        <v>342</v>
      </c>
      <c r="E1401" s="27">
        <v>2.6</v>
      </c>
    </row>
    <row r="1402" spans="1:5" x14ac:dyDescent="0.35">
      <c r="A1402" s="24">
        <v>2023</v>
      </c>
      <c r="B1402" s="25">
        <v>3143302</v>
      </c>
      <c r="C1402" s="26" t="s">
        <v>154</v>
      </c>
      <c r="D1402" s="24" t="s">
        <v>343</v>
      </c>
      <c r="E1402" s="27">
        <v>2</v>
      </c>
    </row>
    <row r="1403" spans="1:5" x14ac:dyDescent="0.35">
      <c r="A1403" s="24">
        <v>2023</v>
      </c>
      <c r="B1403" s="25">
        <v>3143450</v>
      </c>
      <c r="C1403" s="26" t="s">
        <v>155</v>
      </c>
      <c r="D1403" s="24" t="s">
        <v>341</v>
      </c>
      <c r="E1403" s="27">
        <v>0.2</v>
      </c>
    </row>
    <row r="1404" spans="1:5" x14ac:dyDescent="0.35">
      <c r="A1404" s="24">
        <v>2023</v>
      </c>
      <c r="B1404" s="25">
        <v>3143450</v>
      </c>
      <c r="C1404" s="26" t="s">
        <v>155</v>
      </c>
      <c r="D1404" s="24" t="s">
        <v>342</v>
      </c>
      <c r="E1404" s="27">
        <v>0.3</v>
      </c>
    </row>
    <row r="1405" spans="1:5" x14ac:dyDescent="0.35">
      <c r="A1405" s="24">
        <v>2023</v>
      </c>
      <c r="B1405" s="25">
        <v>3143450</v>
      </c>
      <c r="C1405" s="26" t="s">
        <v>155</v>
      </c>
      <c r="D1405" s="24" t="s">
        <v>343</v>
      </c>
      <c r="E1405" s="27">
        <v>0</v>
      </c>
    </row>
    <row r="1406" spans="1:5" x14ac:dyDescent="0.35">
      <c r="A1406" s="24">
        <v>2023</v>
      </c>
      <c r="B1406" s="25">
        <v>3143609</v>
      </c>
      <c r="C1406" s="26" t="s">
        <v>156</v>
      </c>
      <c r="D1406" s="24" t="s">
        <v>341</v>
      </c>
      <c r="E1406" s="27">
        <v>0.7</v>
      </c>
    </row>
    <row r="1407" spans="1:5" x14ac:dyDescent="0.35">
      <c r="A1407" s="24">
        <v>2023</v>
      </c>
      <c r="B1407" s="25">
        <v>3143609</v>
      </c>
      <c r="C1407" s="26" t="s">
        <v>156</v>
      </c>
      <c r="D1407" s="24" t="s">
        <v>342</v>
      </c>
      <c r="E1407" s="27">
        <v>0.8</v>
      </c>
    </row>
    <row r="1408" spans="1:5" x14ac:dyDescent="0.35">
      <c r="A1408" s="24">
        <v>2023</v>
      </c>
      <c r="B1408" s="25">
        <v>3143609</v>
      </c>
      <c r="C1408" s="26" t="s">
        <v>156</v>
      </c>
      <c r="D1408" s="24" t="s">
        <v>343</v>
      </c>
      <c r="E1408" s="27">
        <v>0</v>
      </c>
    </row>
    <row r="1409" spans="1:5" x14ac:dyDescent="0.35">
      <c r="A1409" s="24">
        <v>2023</v>
      </c>
      <c r="B1409" s="25">
        <v>3144003</v>
      </c>
      <c r="C1409" s="26" t="s">
        <v>157</v>
      </c>
      <c r="D1409" s="24" t="s">
        <v>341</v>
      </c>
      <c r="E1409" s="27">
        <v>3.3</v>
      </c>
    </row>
    <row r="1410" spans="1:5" x14ac:dyDescent="0.35">
      <c r="A1410" s="24">
        <v>2023</v>
      </c>
      <c r="B1410" s="25">
        <v>3144003</v>
      </c>
      <c r="C1410" s="26" t="s">
        <v>157</v>
      </c>
      <c r="D1410" s="24" t="s">
        <v>342</v>
      </c>
      <c r="E1410" s="27">
        <v>2.2000000000000002</v>
      </c>
    </row>
    <row r="1411" spans="1:5" x14ac:dyDescent="0.35">
      <c r="A1411" s="24">
        <v>2023</v>
      </c>
      <c r="B1411" s="25">
        <v>3144003</v>
      </c>
      <c r="C1411" s="26" t="s">
        <v>157</v>
      </c>
      <c r="D1411" s="24" t="s">
        <v>343</v>
      </c>
      <c r="E1411" s="27">
        <v>4.9000000000000004</v>
      </c>
    </row>
    <row r="1412" spans="1:5" x14ac:dyDescent="0.35">
      <c r="A1412" s="24">
        <v>2023</v>
      </c>
      <c r="B1412" s="25">
        <v>3144201</v>
      </c>
      <c r="C1412" s="26" t="s">
        <v>158</v>
      </c>
      <c r="D1412" s="24" t="s">
        <v>341</v>
      </c>
      <c r="E1412" s="27">
        <v>2.1</v>
      </c>
    </row>
    <row r="1413" spans="1:5" x14ac:dyDescent="0.35">
      <c r="A1413" s="24">
        <v>2023</v>
      </c>
      <c r="B1413" s="25">
        <v>3144201</v>
      </c>
      <c r="C1413" s="26" t="s">
        <v>158</v>
      </c>
      <c r="D1413" s="24" t="s">
        <v>342</v>
      </c>
      <c r="E1413" s="27">
        <v>2.2000000000000002</v>
      </c>
    </row>
    <row r="1414" spans="1:5" x14ac:dyDescent="0.35">
      <c r="A1414" s="24">
        <v>2023</v>
      </c>
      <c r="B1414" s="25">
        <v>3144201</v>
      </c>
      <c r="C1414" s="26" t="s">
        <v>158</v>
      </c>
      <c r="D1414" s="24" t="s">
        <v>343</v>
      </c>
      <c r="E1414" s="27">
        <v>0</v>
      </c>
    </row>
    <row r="1415" spans="1:5" x14ac:dyDescent="0.35">
      <c r="A1415" s="24">
        <v>2023</v>
      </c>
      <c r="B1415" s="25">
        <v>3144300</v>
      </c>
      <c r="C1415" s="26" t="s">
        <v>159</v>
      </c>
      <c r="D1415" s="24" t="s">
        <v>341</v>
      </c>
      <c r="E1415" s="27">
        <v>5.0999999999999996</v>
      </c>
    </row>
    <row r="1416" spans="1:5" x14ac:dyDescent="0.35">
      <c r="A1416" s="24">
        <v>2023</v>
      </c>
      <c r="B1416" s="25">
        <v>3144300</v>
      </c>
      <c r="C1416" s="26" t="s">
        <v>159</v>
      </c>
      <c r="D1416" s="24" t="s">
        <v>342</v>
      </c>
      <c r="E1416" s="27">
        <v>4.5999999999999996</v>
      </c>
    </row>
    <row r="1417" spans="1:5" x14ac:dyDescent="0.35">
      <c r="A1417" s="24">
        <v>2023</v>
      </c>
      <c r="B1417" s="25">
        <v>3144300</v>
      </c>
      <c r="C1417" s="26" t="s">
        <v>159</v>
      </c>
      <c r="D1417" s="24" t="s">
        <v>343</v>
      </c>
      <c r="E1417" s="27">
        <v>7.1</v>
      </c>
    </row>
    <row r="1418" spans="1:5" x14ac:dyDescent="0.35">
      <c r="A1418" s="24">
        <v>2023</v>
      </c>
      <c r="B1418" s="25">
        <v>3144359</v>
      </c>
      <c r="C1418" s="26" t="s">
        <v>160</v>
      </c>
      <c r="D1418" s="24" t="s">
        <v>341</v>
      </c>
      <c r="E1418" s="27">
        <v>0.8</v>
      </c>
    </row>
    <row r="1419" spans="1:5" x14ac:dyDescent="0.35">
      <c r="A1419" s="24">
        <v>2023</v>
      </c>
      <c r="B1419" s="25">
        <v>3144359</v>
      </c>
      <c r="C1419" s="26" t="s">
        <v>160</v>
      </c>
      <c r="D1419" s="24" t="s">
        <v>342</v>
      </c>
      <c r="E1419" s="27">
        <v>0.8</v>
      </c>
    </row>
    <row r="1420" spans="1:5" x14ac:dyDescent="0.35">
      <c r="A1420" s="24">
        <v>2023</v>
      </c>
      <c r="B1420" s="25">
        <v>3144375</v>
      </c>
      <c r="C1420" s="26" t="s">
        <v>161</v>
      </c>
      <c r="D1420" s="24" t="s">
        <v>341</v>
      </c>
      <c r="E1420" s="27">
        <v>0.4</v>
      </c>
    </row>
    <row r="1421" spans="1:5" x14ac:dyDescent="0.35">
      <c r="A1421" s="24">
        <v>2023</v>
      </c>
      <c r="B1421" s="25">
        <v>3144375</v>
      </c>
      <c r="C1421" s="26" t="s">
        <v>161</v>
      </c>
      <c r="D1421" s="24" t="s">
        <v>342</v>
      </c>
      <c r="E1421" s="27">
        <v>0.4</v>
      </c>
    </row>
    <row r="1422" spans="1:5" x14ac:dyDescent="0.35">
      <c r="A1422" s="24">
        <v>2023</v>
      </c>
      <c r="B1422" s="25">
        <v>3144656</v>
      </c>
      <c r="C1422" s="26" t="s">
        <v>162</v>
      </c>
      <c r="D1422" s="24" t="s">
        <v>341</v>
      </c>
      <c r="E1422" s="27">
        <v>0.9</v>
      </c>
    </row>
    <row r="1423" spans="1:5" x14ac:dyDescent="0.35">
      <c r="A1423" s="24">
        <v>2023</v>
      </c>
      <c r="B1423" s="25">
        <v>3144656</v>
      </c>
      <c r="C1423" s="26" t="s">
        <v>162</v>
      </c>
      <c r="D1423" s="24" t="s">
        <v>342</v>
      </c>
      <c r="E1423" s="27">
        <v>1.3</v>
      </c>
    </row>
    <row r="1424" spans="1:5" x14ac:dyDescent="0.35">
      <c r="A1424" s="24">
        <v>2023</v>
      </c>
      <c r="B1424" s="25">
        <v>3144656</v>
      </c>
      <c r="C1424" s="26" t="s">
        <v>162</v>
      </c>
      <c r="D1424" s="24" t="s">
        <v>343</v>
      </c>
      <c r="E1424" s="27">
        <v>0.4</v>
      </c>
    </row>
    <row r="1425" spans="1:5" x14ac:dyDescent="0.35">
      <c r="A1425" s="24">
        <v>2023</v>
      </c>
      <c r="B1425" s="25">
        <v>3144672</v>
      </c>
      <c r="C1425" s="26" t="s">
        <v>163</v>
      </c>
      <c r="D1425" s="24" t="s">
        <v>341</v>
      </c>
      <c r="E1425" s="27">
        <v>3.1</v>
      </c>
    </row>
    <row r="1426" spans="1:5" x14ac:dyDescent="0.35">
      <c r="A1426" s="24">
        <v>2023</v>
      </c>
      <c r="B1426" s="25">
        <v>3144672</v>
      </c>
      <c r="C1426" s="26" t="s">
        <v>163</v>
      </c>
      <c r="D1426" s="24" t="s">
        <v>342</v>
      </c>
      <c r="E1426" s="27">
        <v>3.2</v>
      </c>
    </row>
    <row r="1427" spans="1:5" x14ac:dyDescent="0.35">
      <c r="A1427" s="24">
        <v>2023</v>
      </c>
      <c r="B1427" s="25">
        <v>3144672</v>
      </c>
      <c r="C1427" s="26" t="s">
        <v>163</v>
      </c>
      <c r="D1427" s="24" t="s">
        <v>343</v>
      </c>
      <c r="E1427" s="27">
        <v>2.8</v>
      </c>
    </row>
    <row r="1428" spans="1:5" x14ac:dyDescent="0.35">
      <c r="A1428" s="24">
        <v>2023</v>
      </c>
      <c r="B1428" s="25">
        <v>3145059</v>
      </c>
      <c r="C1428" s="26" t="s">
        <v>165</v>
      </c>
      <c r="D1428" s="24" t="s">
        <v>341</v>
      </c>
      <c r="E1428" s="27">
        <v>1.2</v>
      </c>
    </row>
    <row r="1429" spans="1:5" x14ac:dyDescent="0.35">
      <c r="A1429" s="24">
        <v>2023</v>
      </c>
      <c r="B1429" s="25">
        <v>3145059</v>
      </c>
      <c r="C1429" s="26" t="s">
        <v>165</v>
      </c>
      <c r="D1429" s="24" t="s">
        <v>342</v>
      </c>
      <c r="E1429" s="27">
        <v>1.5</v>
      </c>
    </row>
    <row r="1430" spans="1:5" x14ac:dyDescent="0.35">
      <c r="A1430" s="24">
        <v>2023</v>
      </c>
      <c r="B1430" s="25">
        <v>3145059</v>
      </c>
      <c r="C1430" s="26" t="s">
        <v>165</v>
      </c>
      <c r="D1430" s="24" t="s">
        <v>343</v>
      </c>
      <c r="E1430" s="27">
        <v>0.7</v>
      </c>
    </row>
    <row r="1431" spans="1:5" x14ac:dyDescent="0.35">
      <c r="A1431" s="24">
        <v>2023</v>
      </c>
      <c r="B1431" s="25">
        <v>3145356</v>
      </c>
      <c r="C1431" s="26" t="s">
        <v>167</v>
      </c>
      <c r="D1431" s="24" t="s">
        <v>341</v>
      </c>
      <c r="E1431" s="27">
        <v>4.7</v>
      </c>
    </row>
    <row r="1432" spans="1:5" x14ac:dyDescent="0.35">
      <c r="A1432" s="24">
        <v>2023</v>
      </c>
      <c r="B1432" s="25">
        <v>3145356</v>
      </c>
      <c r="C1432" s="26" t="s">
        <v>167</v>
      </c>
      <c r="D1432" s="24" t="s">
        <v>342</v>
      </c>
      <c r="E1432" s="27">
        <v>2.9</v>
      </c>
    </row>
    <row r="1433" spans="1:5" x14ac:dyDescent="0.35">
      <c r="A1433" s="24">
        <v>2023</v>
      </c>
      <c r="B1433" s="25">
        <v>3145356</v>
      </c>
      <c r="C1433" s="26" t="s">
        <v>167</v>
      </c>
      <c r="D1433" s="24" t="s">
        <v>343</v>
      </c>
      <c r="E1433" s="27">
        <v>6.6</v>
      </c>
    </row>
    <row r="1434" spans="1:5" x14ac:dyDescent="0.35">
      <c r="A1434" s="24">
        <v>2023</v>
      </c>
      <c r="B1434" s="25">
        <v>3145372</v>
      </c>
      <c r="C1434" s="26" t="s">
        <v>168</v>
      </c>
      <c r="D1434" s="24" t="s">
        <v>341</v>
      </c>
      <c r="E1434" s="27">
        <v>0.4</v>
      </c>
    </row>
    <row r="1435" spans="1:5" x14ac:dyDescent="0.35">
      <c r="A1435" s="24">
        <v>2023</v>
      </c>
      <c r="B1435" s="25">
        <v>3145372</v>
      </c>
      <c r="C1435" s="26" t="s">
        <v>168</v>
      </c>
      <c r="D1435" s="24" t="s">
        <v>343</v>
      </c>
      <c r="E1435" s="27">
        <v>0.4</v>
      </c>
    </row>
    <row r="1436" spans="1:5" x14ac:dyDescent="0.35">
      <c r="A1436" s="24">
        <v>2023</v>
      </c>
      <c r="B1436" s="25">
        <v>3145455</v>
      </c>
      <c r="C1436" s="26" t="s">
        <v>169</v>
      </c>
      <c r="D1436" s="24" t="s">
        <v>341</v>
      </c>
      <c r="E1436" s="27">
        <v>0.8</v>
      </c>
    </row>
    <row r="1437" spans="1:5" x14ac:dyDescent="0.35">
      <c r="A1437" s="24">
        <v>2023</v>
      </c>
      <c r="B1437" s="25">
        <v>3145455</v>
      </c>
      <c r="C1437" s="26" t="s">
        <v>169</v>
      </c>
      <c r="D1437" s="24" t="s">
        <v>342</v>
      </c>
      <c r="E1437" s="27">
        <v>0.6</v>
      </c>
    </row>
    <row r="1438" spans="1:5" x14ac:dyDescent="0.35">
      <c r="A1438" s="24">
        <v>2023</v>
      </c>
      <c r="B1438" s="25">
        <v>3145455</v>
      </c>
      <c r="C1438" s="26" t="s">
        <v>169</v>
      </c>
      <c r="D1438" s="24" t="s">
        <v>343</v>
      </c>
      <c r="E1438" s="27">
        <v>1.6</v>
      </c>
    </row>
    <row r="1439" spans="1:5" x14ac:dyDescent="0.35">
      <c r="A1439" s="24">
        <v>2023</v>
      </c>
      <c r="B1439" s="25">
        <v>3146305</v>
      </c>
      <c r="C1439" s="26" t="s">
        <v>172</v>
      </c>
      <c r="D1439" s="24" t="s">
        <v>341</v>
      </c>
      <c r="E1439" s="27">
        <v>3.7</v>
      </c>
    </row>
    <row r="1440" spans="1:5" x14ac:dyDescent="0.35">
      <c r="A1440" s="24">
        <v>2023</v>
      </c>
      <c r="B1440" s="25">
        <v>3146305</v>
      </c>
      <c r="C1440" s="26" t="s">
        <v>172</v>
      </c>
      <c r="D1440" s="24" t="s">
        <v>342</v>
      </c>
      <c r="E1440" s="27">
        <v>5.5</v>
      </c>
    </row>
    <row r="1441" spans="1:5" x14ac:dyDescent="0.35">
      <c r="A1441" s="24">
        <v>2023</v>
      </c>
      <c r="B1441" s="25">
        <v>3146305</v>
      </c>
      <c r="C1441" s="26" t="s">
        <v>172</v>
      </c>
      <c r="D1441" s="24" t="s">
        <v>343</v>
      </c>
      <c r="E1441" s="27">
        <v>1.4</v>
      </c>
    </row>
    <row r="1442" spans="1:5" x14ac:dyDescent="0.35">
      <c r="A1442" s="24">
        <v>2023</v>
      </c>
      <c r="B1442" s="25">
        <v>3146552</v>
      </c>
      <c r="C1442" s="26" t="s">
        <v>173</v>
      </c>
      <c r="D1442" s="24" t="s">
        <v>341</v>
      </c>
      <c r="E1442" s="27">
        <v>2.6</v>
      </c>
    </row>
    <row r="1443" spans="1:5" x14ac:dyDescent="0.35">
      <c r="A1443" s="24">
        <v>2023</v>
      </c>
      <c r="B1443" s="25">
        <v>3146552</v>
      </c>
      <c r="C1443" s="26" t="s">
        <v>173</v>
      </c>
      <c r="D1443" s="24" t="s">
        <v>342</v>
      </c>
      <c r="E1443" s="27">
        <v>2.5</v>
      </c>
    </row>
    <row r="1444" spans="1:5" x14ac:dyDescent="0.35">
      <c r="A1444" s="24">
        <v>2023</v>
      </c>
      <c r="B1444" s="25">
        <v>3146552</v>
      </c>
      <c r="C1444" s="26" t="s">
        <v>173</v>
      </c>
      <c r="D1444" s="24" t="s">
        <v>343</v>
      </c>
      <c r="E1444" s="27">
        <v>2.7</v>
      </c>
    </row>
    <row r="1445" spans="1:5" x14ac:dyDescent="0.35">
      <c r="A1445" s="24">
        <v>2023</v>
      </c>
      <c r="B1445" s="25">
        <v>3146750</v>
      </c>
      <c r="C1445" s="26" t="s">
        <v>174</v>
      </c>
      <c r="D1445" s="24" t="s">
        <v>341</v>
      </c>
      <c r="E1445" s="27">
        <v>2.2999999999999998</v>
      </c>
    </row>
    <row r="1446" spans="1:5" x14ac:dyDescent="0.35">
      <c r="A1446" s="24">
        <v>2023</v>
      </c>
      <c r="B1446" s="25">
        <v>3146750</v>
      </c>
      <c r="C1446" s="26" t="s">
        <v>174</v>
      </c>
      <c r="D1446" s="24" t="s">
        <v>342</v>
      </c>
      <c r="E1446" s="27">
        <v>2.2999999999999998</v>
      </c>
    </row>
    <row r="1447" spans="1:5" x14ac:dyDescent="0.35">
      <c r="A1447" s="24">
        <v>2023</v>
      </c>
      <c r="B1447" s="25">
        <v>3147956</v>
      </c>
      <c r="C1447" s="26" t="s">
        <v>175</v>
      </c>
      <c r="D1447" s="24" t="s">
        <v>341</v>
      </c>
      <c r="E1447" s="27">
        <v>0.5</v>
      </c>
    </row>
    <row r="1448" spans="1:5" x14ac:dyDescent="0.35">
      <c r="A1448" s="24">
        <v>2023</v>
      </c>
      <c r="B1448" s="25">
        <v>3147956</v>
      </c>
      <c r="C1448" s="26" t="s">
        <v>175</v>
      </c>
      <c r="D1448" s="24" t="s">
        <v>342</v>
      </c>
      <c r="E1448" s="27">
        <v>0.6</v>
      </c>
    </row>
    <row r="1449" spans="1:5" x14ac:dyDescent="0.35">
      <c r="A1449" s="24">
        <v>2023</v>
      </c>
      <c r="B1449" s="25">
        <v>3147956</v>
      </c>
      <c r="C1449" s="26" t="s">
        <v>175</v>
      </c>
      <c r="D1449" s="24" t="s">
        <v>343</v>
      </c>
      <c r="E1449" s="27">
        <v>0</v>
      </c>
    </row>
    <row r="1450" spans="1:5" x14ac:dyDescent="0.35">
      <c r="A1450" s="24">
        <v>2023</v>
      </c>
      <c r="B1450" s="25">
        <v>3148608</v>
      </c>
      <c r="C1450" s="26" t="s">
        <v>178</v>
      </c>
      <c r="D1450" s="24" t="s">
        <v>341</v>
      </c>
      <c r="E1450" s="27">
        <v>1.7</v>
      </c>
    </row>
    <row r="1451" spans="1:5" x14ac:dyDescent="0.35">
      <c r="A1451" s="24">
        <v>2023</v>
      </c>
      <c r="B1451" s="25">
        <v>3148608</v>
      </c>
      <c r="C1451" s="26" t="s">
        <v>178</v>
      </c>
      <c r="D1451" s="24" t="s">
        <v>342</v>
      </c>
      <c r="E1451" s="27">
        <v>0</v>
      </c>
    </row>
    <row r="1452" spans="1:5" x14ac:dyDescent="0.35">
      <c r="A1452" s="24">
        <v>2023</v>
      </c>
      <c r="B1452" s="25">
        <v>3148608</v>
      </c>
      <c r="C1452" s="26" t="s">
        <v>178</v>
      </c>
      <c r="D1452" s="24" t="s">
        <v>343</v>
      </c>
      <c r="E1452" s="27">
        <v>1.7</v>
      </c>
    </row>
    <row r="1453" spans="1:5" x14ac:dyDescent="0.35">
      <c r="A1453" s="24">
        <v>2023</v>
      </c>
      <c r="B1453" s="25">
        <v>3148707</v>
      </c>
      <c r="C1453" s="26" t="s">
        <v>179</v>
      </c>
      <c r="D1453" s="24" t="s">
        <v>341</v>
      </c>
      <c r="E1453" s="27">
        <v>2.6</v>
      </c>
    </row>
    <row r="1454" spans="1:5" x14ac:dyDescent="0.35">
      <c r="A1454" s="24">
        <v>2023</v>
      </c>
      <c r="B1454" s="25">
        <v>3148707</v>
      </c>
      <c r="C1454" s="26" t="s">
        <v>179</v>
      </c>
      <c r="D1454" s="24" t="s">
        <v>342</v>
      </c>
      <c r="E1454" s="27">
        <v>2.7</v>
      </c>
    </row>
    <row r="1455" spans="1:5" x14ac:dyDescent="0.35">
      <c r="A1455" s="24">
        <v>2023</v>
      </c>
      <c r="B1455" s="25">
        <v>3148707</v>
      </c>
      <c r="C1455" s="26" t="s">
        <v>179</v>
      </c>
      <c r="D1455" s="24" t="s">
        <v>343</v>
      </c>
      <c r="E1455" s="27">
        <v>1.9</v>
      </c>
    </row>
    <row r="1456" spans="1:5" x14ac:dyDescent="0.35">
      <c r="A1456" s="24">
        <v>2023</v>
      </c>
      <c r="B1456" s="25">
        <v>3149952</v>
      </c>
      <c r="C1456" s="26" t="s">
        <v>181</v>
      </c>
      <c r="D1456" s="24" t="s">
        <v>341</v>
      </c>
      <c r="E1456" s="27">
        <v>2.4</v>
      </c>
    </row>
    <row r="1457" spans="1:5" x14ac:dyDescent="0.35">
      <c r="A1457" s="24">
        <v>2023</v>
      </c>
      <c r="B1457" s="25">
        <v>3149952</v>
      </c>
      <c r="C1457" s="26" t="s">
        <v>181</v>
      </c>
      <c r="D1457" s="24" t="s">
        <v>342</v>
      </c>
      <c r="E1457" s="27">
        <v>2.4</v>
      </c>
    </row>
    <row r="1458" spans="1:5" x14ac:dyDescent="0.35">
      <c r="A1458" s="24">
        <v>2023</v>
      </c>
      <c r="B1458" s="25">
        <v>3150158</v>
      </c>
      <c r="C1458" s="26" t="s">
        <v>183</v>
      </c>
      <c r="D1458" s="24" t="s">
        <v>341</v>
      </c>
      <c r="E1458" s="27">
        <v>3</v>
      </c>
    </row>
    <row r="1459" spans="1:5" x14ac:dyDescent="0.35">
      <c r="A1459" s="24">
        <v>2023</v>
      </c>
      <c r="B1459" s="25">
        <v>3150158</v>
      </c>
      <c r="C1459" s="26" t="s">
        <v>183</v>
      </c>
      <c r="D1459" s="24" t="s">
        <v>342</v>
      </c>
      <c r="E1459" s="27">
        <v>3.3</v>
      </c>
    </row>
    <row r="1460" spans="1:5" x14ac:dyDescent="0.35">
      <c r="A1460" s="24">
        <v>2023</v>
      </c>
      <c r="B1460" s="25">
        <v>3150158</v>
      </c>
      <c r="C1460" s="26" t="s">
        <v>183</v>
      </c>
      <c r="D1460" s="24" t="s">
        <v>343</v>
      </c>
      <c r="E1460" s="27">
        <v>1.4</v>
      </c>
    </row>
    <row r="1461" spans="1:5" x14ac:dyDescent="0.35">
      <c r="A1461" s="24">
        <v>2023</v>
      </c>
      <c r="B1461" s="25">
        <v>3150570</v>
      </c>
      <c r="C1461" s="26" t="s">
        <v>184</v>
      </c>
      <c r="D1461" s="24" t="s">
        <v>341</v>
      </c>
      <c r="E1461" s="27">
        <v>1.2</v>
      </c>
    </row>
    <row r="1462" spans="1:5" x14ac:dyDescent="0.35">
      <c r="A1462" s="24">
        <v>2023</v>
      </c>
      <c r="B1462" s="25">
        <v>3150570</v>
      </c>
      <c r="C1462" s="26" t="s">
        <v>184</v>
      </c>
      <c r="D1462" s="24" t="s">
        <v>342</v>
      </c>
      <c r="E1462" s="27">
        <v>1.5</v>
      </c>
    </row>
    <row r="1463" spans="1:5" x14ac:dyDescent="0.35">
      <c r="A1463" s="24">
        <v>2023</v>
      </c>
      <c r="B1463" s="25">
        <v>3150570</v>
      </c>
      <c r="C1463" s="26" t="s">
        <v>184</v>
      </c>
      <c r="D1463" s="24" t="s">
        <v>343</v>
      </c>
      <c r="E1463" s="27">
        <v>0</v>
      </c>
    </row>
    <row r="1464" spans="1:5" x14ac:dyDescent="0.35">
      <c r="A1464" s="24">
        <v>2023</v>
      </c>
      <c r="B1464" s="25">
        <v>3151206</v>
      </c>
      <c r="C1464" s="26" t="s">
        <v>185</v>
      </c>
      <c r="D1464" s="24" t="s">
        <v>341</v>
      </c>
      <c r="E1464" s="27">
        <v>2.5</v>
      </c>
    </row>
    <row r="1465" spans="1:5" x14ac:dyDescent="0.35">
      <c r="A1465" s="24">
        <v>2023</v>
      </c>
      <c r="B1465" s="25">
        <v>3151206</v>
      </c>
      <c r="C1465" s="26" t="s">
        <v>185</v>
      </c>
      <c r="D1465" s="24" t="s">
        <v>342</v>
      </c>
      <c r="E1465" s="27">
        <v>2.5</v>
      </c>
    </row>
    <row r="1466" spans="1:5" x14ac:dyDescent="0.35">
      <c r="A1466" s="24">
        <v>2023</v>
      </c>
      <c r="B1466" s="25">
        <v>3152170</v>
      </c>
      <c r="C1466" s="26" t="s">
        <v>188</v>
      </c>
      <c r="D1466" s="24" t="s">
        <v>341</v>
      </c>
      <c r="E1466" s="27">
        <v>5.0999999999999996</v>
      </c>
    </row>
    <row r="1467" spans="1:5" x14ac:dyDescent="0.35">
      <c r="A1467" s="24">
        <v>2023</v>
      </c>
      <c r="B1467" s="25">
        <v>3152170</v>
      </c>
      <c r="C1467" s="26" t="s">
        <v>188</v>
      </c>
      <c r="D1467" s="24" t="s">
        <v>342</v>
      </c>
      <c r="E1467" s="27">
        <v>8</v>
      </c>
    </row>
    <row r="1468" spans="1:5" x14ac:dyDescent="0.35">
      <c r="A1468" s="24">
        <v>2023</v>
      </c>
      <c r="B1468" s="25">
        <v>3152170</v>
      </c>
      <c r="C1468" s="26" t="s">
        <v>188</v>
      </c>
      <c r="D1468" s="24" t="s">
        <v>343</v>
      </c>
      <c r="E1468" s="27">
        <v>1</v>
      </c>
    </row>
    <row r="1469" spans="1:5" x14ac:dyDescent="0.35">
      <c r="A1469" s="24">
        <v>2023</v>
      </c>
      <c r="B1469" s="25">
        <v>3152402</v>
      </c>
      <c r="C1469" s="26" t="s">
        <v>190</v>
      </c>
      <c r="D1469" s="24" t="s">
        <v>341</v>
      </c>
      <c r="E1469" s="27">
        <v>4.8</v>
      </c>
    </row>
    <row r="1470" spans="1:5" x14ac:dyDescent="0.35">
      <c r="A1470" s="24">
        <v>2023</v>
      </c>
      <c r="B1470" s="25">
        <v>3152402</v>
      </c>
      <c r="C1470" s="26" t="s">
        <v>190</v>
      </c>
      <c r="D1470" s="24" t="s">
        <v>342</v>
      </c>
      <c r="E1470" s="27">
        <v>4.8</v>
      </c>
    </row>
    <row r="1471" spans="1:5" x14ac:dyDescent="0.35">
      <c r="A1471" s="24">
        <v>2023</v>
      </c>
      <c r="B1471" s="25">
        <v>3152402</v>
      </c>
      <c r="C1471" s="26" t="s">
        <v>190</v>
      </c>
      <c r="D1471" s="24" t="s">
        <v>343</v>
      </c>
      <c r="E1471" s="27">
        <v>4.5</v>
      </c>
    </row>
    <row r="1472" spans="1:5" x14ac:dyDescent="0.35">
      <c r="A1472" s="24">
        <v>2023</v>
      </c>
      <c r="B1472" s="25">
        <v>3153301</v>
      </c>
      <c r="C1472" s="26" t="s">
        <v>192</v>
      </c>
      <c r="D1472" s="24" t="s">
        <v>341</v>
      </c>
      <c r="E1472" s="27">
        <v>0</v>
      </c>
    </row>
    <row r="1473" spans="1:5" x14ac:dyDescent="0.35">
      <c r="A1473" s="24">
        <v>2023</v>
      </c>
      <c r="B1473" s="25">
        <v>3153301</v>
      </c>
      <c r="C1473" s="26" t="s">
        <v>192</v>
      </c>
      <c r="D1473" s="24" t="s">
        <v>342</v>
      </c>
      <c r="E1473" s="27">
        <v>0</v>
      </c>
    </row>
    <row r="1474" spans="1:5" x14ac:dyDescent="0.35">
      <c r="A1474" s="24">
        <v>2023</v>
      </c>
      <c r="B1474" s="25">
        <v>3154309</v>
      </c>
      <c r="C1474" s="26" t="s">
        <v>193</v>
      </c>
      <c r="D1474" s="24" t="s">
        <v>341</v>
      </c>
      <c r="E1474" s="27">
        <v>6</v>
      </c>
    </row>
    <row r="1475" spans="1:5" x14ac:dyDescent="0.35">
      <c r="A1475" s="24">
        <v>2023</v>
      </c>
      <c r="B1475" s="25">
        <v>3154309</v>
      </c>
      <c r="C1475" s="26" t="s">
        <v>193</v>
      </c>
      <c r="D1475" s="24" t="s">
        <v>342</v>
      </c>
      <c r="E1475" s="27">
        <v>6</v>
      </c>
    </row>
    <row r="1476" spans="1:5" x14ac:dyDescent="0.35">
      <c r="A1476" s="24">
        <v>2023</v>
      </c>
      <c r="B1476" s="25">
        <v>3155108</v>
      </c>
      <c r="C1476" s="26" t="s">
        <v>196</v>
      </c>
      <c r="D1476" s="24" t="s">
        <v>341</v>
      </c>
      <c r="E1476" s="27">
        <v>0.8</v>
      </c>
    </row>
    <row r="1477" spans="1:5" x14ac:dyDescent="0.35">
      <c r="A1477" s="24">
        <v>2023</v>
      </c>
      <c r="B1477" s="25">
        <v>3155108</v>
      </c>
      <c r="C1477" s="26" t="s">
        <v>196</v>
      </c>
      <c r="D1477" s="24" t="s">
        <v>343</v>
      </c>
      <c r="E1477" s="27">
        <v>0.8</v>
      </c>
    </row>
    <row r="1478" spans="1:5" x14ac:dyDescent="0.35">
      <c r="A1478" s="24">
        <v>2023</v>
      </c>
      <c r="B1478" s="25">
        <v>3155603</v>
      </c>
      <c r="C1478" s="26" t="s">
        <v>197</v>
      </c>
      <c r="D1478" s="24" t="s">
        <v>341</v>
      </c>
      <c r="E1478" s="27">
        <v>0.8</v>
      </c>
    </row>
    <row r="1479" spans="1:5" x14ac:dyDescent="0.35">
      <c r="A1479" s="24">
        <v>2023</v>
      </c>
      <c r="B1479" s="25">
        <v>3155603</v>
      </c>
      <c r="C1479" s="26" t="s">
        <v>197</v>
      </c>
      <c r="D1479" s="24" t="s">
        <v>342</v>
      </c>
      <c r="E1479" s="27">
        <v>0.5</v>
      </c>
    </row>
    <row r="1480" spans="1:5" x14ac:dyDescent="0.35">
      <c r="A1480" s="24">
        <v>2023</v>
      </c>
      <c r="B1480" s="25">
        <v>3155603</v>
      </c>
      <c r="C1480" s="26" t="s">
        <v>197</v>
      </c>
      <c r="D1480" s="24" t="s">
        <v>343</v>
      </c>
      <c r="E1480" s="27">
        <v>1.2</v>
      </c>
    </row>
    <row r="1481" spans="1:5" x14ac:dyDescent="0.35">
      <c r="A1481" s="24">
        <v>2023</v>
      </c>
      <c r="B1481" s="25">
        <v>3156502</v>
      </c>
      <c r="C1481" s="26" t="s">
        <v>199</v>
      </c>
      <c r="D1481" s="24" t="s">
        <v>341</v>
      </c>
      <c r="E1481" s="27">
        <v>0.7</v>
      </c>
    </row>
    <row r="1482" spans="1:5" x14ac:dyDescent="0.35">
      <c r="A1482" s="24">
        <v>2023</v>
      </c>
      <c r="B1482" s="25">
        <v>3156502</v>
      </c>
      <c r="C1482" s="26" t="s">
        <v>199</v>
      </c>
      <c r="D1482" s="24" t="s">
        <v>342</v>
      </c>
      <c r="E1482" s="27">
        <v>0.5</v>
      </c>
    </row>
    <row r="1483" spans="1:5" x14ac:dyDescent="0.35">
      <c r="A1483" s="24">
        <v>2023</v>
      </c>
      <c r="B1483" s="25">
        <v>3156502</v>
      </c>
      <c r="C1483" s="26" t="s">
        <v>199</v>
      </c>
      <c r="D1483" s="24" t="s">
        <v>343</v>
      </c>
      <c r="E1483" s="27">
        <v>1.1000000000000001</v>
      </c>
    </row>
    <row r="1484" spans="1:5" x14ac:dyDescent="0.35">
      <c r="A1484" s="24">
        <v>2023</v>
      </c>
      <c r="B1484" s="25">
        <v>3156601</v>
      </c>
      <c r="C1484" s="26" t="s">
        <v>200</v>
      </c>
      <c r="D1484" s="24" t="s">
        <v>341</v>
      </c>
      <c r="E1484" s="27">
        <v>5.0999999999999996</v>
      </c>
    </row>
    <row r="1485" spans="1:5" x14ac:dyDescent="0.35">
      <c r="A1485" s="24">
        <v>2023</v>
      </c>
      <c r="B1485" s="25">
        <v>3156601</v>
      </c>
      <c r="C1485" s="26" t="s">
        <v>200</v>
      </c>
      <c r="D1485" s="24" t="s">
        <v>342</v>
      </c>
      <c r="E1485" s="27">
        <v>5.7</v>
      </c>
    </row>
    <row r="1486" spans="1:5" x14ac:dyDescent="0.35">
      <c r="A1486" s="24">
        <v>2023</v>
      </c>
      <c r="B1486" s="25">
        <v>3156601</v>
      </c>
      <c r="C1486" s="26" t="s">
        <v>200</v>
      </c>
      <c r="D1486" s="24" t="s">
        <v>343</v>
      </c>
      <c r="E1486" s="27">
        <v>1.6</v>
      </c>
    </row>
    <row r="1487" spans="1:5" x14ac:dyDescent="0.35">
      <c r="A1487" s="24">
        <v>2023</v>
      </c>
      <c r="B1487" s="25">
        <v>3156809</v>
      </c>
      <c r="C1487" s="26" t="s">
        <v>201</v>
      </c>
      <c r="D1487" s="24" t="s">
        <v>341</v>
      </c>
      <c r="E1487" s="27">
        <v>5.2</v>
      </c>
    </row>
    <row r="1488" spans="1:5" x14ac:dyDescent="0.35">
      <c r="A1488" s="24">
        <v>2023</v>
      </c>
      <c r="B1488" s="25">
        <v>3156809</v>
      </c>
      <c r="C1488" s="26" t="s">
        <v>201</v>
      </c>
      <c r="D1488" s="24" t="s">
        <v>342</v>
      </c>
      <c r="E1488" s="27">
        <v>6</v>
      </c>
    </row>
    <row r="1489" spans="1:5" x14ac:dyDescent="0.35">
      <c r="A1489" s="24">
        <v>2023</v>
      </c>
      <c r="B1489" s="25">
        <v>3156809</v>
      </c>
      <c r="C1489" s="26" t="s">
        <v>201</v>
      </c>
      <c r="D1489" s="24" t="s">
        <v>343</v>
      </c>
      <c r="E1489" s="27">
        <v>3.8</v>
      </c>
    </row>
    <row r="1490" spans="1:5" x14ac:dyDescent="0.35">
      <c r="A1490" s="24">
        <v>2023</v>
      </c>
      <c r="B1490" s="25">
        <v>3157005</v>
      </c>
      <c r="C1490" s="26" t="s">
        <v>202</v>
      </c>
      <c r="D1490" s="24" t="s">
        <v>341</v>
      </c>
      <c r="E1490" s="27">
        <v>0.5</v>
      </c>
    </row>
    <row r="1491" spans="1:5" x14ac:dyDescent="0.35">
      <c r="A1491" s="24">
        <v>2023</v>
      </c>
      <c r="B1491" s="25">
        <v>3157005</v>
      </c>
      <c r="C1491" s="26" t="s">
        <v>202</v>
      </c>
      <c r="D1491" s="24" t="s">
        <v>342</v>
      </c>
      <c r="E1491" s="27">
        <v>0.4</v>
      </c>
    </row>
    <row r="1492" spans="1:5" x14ac:dyDescent="0.35">
      <c r="A1492" s="24">
        <v>2023</v>
      </c>
      <c r="B1492" s="25">
        <v>3157005</v>
      </c>
      <c r="C1492" s="26" t="s">
        <v>202</v>
      </c>
      <c r="D1492" s="24" t="s">
        <v>343</v>
      </c>
      <c r="E1492" s="27">
        <v>1.6</v>
      </c>
    </row>
    <row r="1493" spans="1:5" x14ac:dyDescent="0.35">
      <c r="A1493" s="24">
        <v>2023</v>
      </c>
      <c r="B1493" s="25">
        <v>3157104</v>
      </c>
      <c r="C1493" s="26" t="s">
        <v>203</v>
      </c>
      <c r="D1493" s="24" t="s">
        <v>341</v>
      </c>
      <c r="E1493" s="27">
        <v>3.6</v>
      </c>
    </row>
    <row r="1494" spans="1:5" x14ac:dyDescent="0.35">
      <c r="A1494" s="24">
        <v>2023</v>
      </c>
      <c r="B1494" s="25">
        <v>3157104</v>
      </c>
      <c r="C1494" s="26" t="s">
        <v>203</v>
      </c>
      <c r="D1494" s="24" t="s">
        <v>342</v>
      </c>
      <c r="E1494" s="27">
        <v>3.5</v>
      </c>
    </row>
    <row r="1495" spans="1:5" x14ac:dyDescent="0.35">
      <c r="A1495" s="24">
        <v>2023</v>
      </c>
      <c r="B1495" s="25">
        <v>3157104</v>
      </c>
      <c r="C1495" s="26" t="s">
        <v>203</v>
      </c>
      <c r="D1495" s="24" t="s">
        <v>343</v>
      </c>
      <c r="E1495" s="27">
        <v>6.7</v>
      </c>
    </row>
    <row r="1496" spans="1:5" x14ac:dyDescent="0.35">
      <c r="A1496" s="24">
        <v>2023</v>
      </c>
      <c r="B1496" s="25">
        <v>3157252</v>
      </c>
      <c r="C1496" s="26" t="s">
        <v>204</v>
      </c>
      <c r="D1496" s="24" t="s">
        <v>341</v>
      </c>
      <c r="E1496" s="27">
        <v>5.2</v>
      </c>
    </row>
    <row r="1497" spans="1:5" x14ac:dyDescent="0.35">
      <c r="A1497" s="24">
        <v>2023</v>
      </c>
      <c r="B1497" s="25">
        <v>3157252</v>
      </c>
      <c r="C1497" s="26" t="s">
        <v>204</v>
      </c>
      <c r="D1497" s="24" t="s">
        <v>342</v>
      </c>
      <c r="E1497" s="27">
        <v>6.5</v>
      </c>
    </row>
    <row r="1498" spans="1:5" x14ac:dyDescent="0.35">
      <c r="A1498" s="24">
        <v>2023</v>
      </c>
      <c r="B1498" s="25">
        <v>3157252</v>
      </c>
      <c r="C1498" s="26" t="s">
        <v>204</v>
      </c>
      <c r="D1498" s="24" t="s">
        <v>343</v>
      </c>
      <c r="E1498" s="27">
        <v>3.2</v>
      </c>
    </row>
    <row r="1499" spans="1:5" x14ac:dyDescent="0.35">
      <c r="A1499" s="24">
        <v>2023</v>
      </c>
      <c r="B1499" s="25">
        <v>3157377</v>
      </c>
      <c r="C1499" s="26" t="s">
        <v>205</v>
      </c>
      <c r="D1499" s="24" t="s">
        <v>341</v>
      </c>
      <c r="E1499" s="27">
        <v>0.5</v>
      </c>
    </row>
    <row r="1500" spans="1:5" x14ac:dyDescent="0.35">
      <c r="A1500" s="24">
        <v>2023</v>
      </c>
      <c r="B1500" s="25">
        <v>3157377</v>
      </c>
      <c r="C1500" s="26" t="s">
        <v>205</v>
      </c>
      <c r="D1500" s="24" t="s">
        <v>342</v>
      </c>
      <c r="E1500" s="27">
        <v>0.7</v>
      </c>
    </row>
    <row r="1501" spans="1:5" x14ac:dyDescent="0.35">
      <c r="A1501" s="24">
        <v>2023</v>
      </c>
      <c r="B1501" s="25">
        <v>3157377</v>
      </c>
      <c r="C1501" s="26" t="s">
        <v>205</v>
      </c>
      <c r="D1501" s="24" t="s">
        <v>343</v>
      </c>
      <c r="E1501" s="27">
        <v>0</v>
      </c>
    </row>
    <row r="1502" spans="1:5" x14ac:dyDescent="0.35">
      <c r="A1502" s="24">
        <v>2023</v>
      </c>
      <c r="B1502" s="25">
        <v>3157500</v>
      </c>
      <c r="C1502" s="26" t="s">
        <v>206</v>
      </c>
      <c r="D1502" s="24" t="s">
        <v>341</v>
      </c>
      <c r="E1502" s="27">
        <v>0.7</v>
      </c>
    </row>
    <row r="1503" spans="1:5" x14ac:dyDescent="0.35">
      <c r="A1503" s="24">
        <v>2023</v>
      </c>
      <c r="B1503" s="25">
        <v>3157500</v>
      </c>
      <c r="C1503" s="26" t="s">
        <v>206</v>
      </c>
      <c r="D1503" s="24" t="s">
        <v>342</v>
      </c>
      <c r="E1503" s="27">
        <v>0.8</v>
      </c>
    </row>
    <row r="1504" spans="1:5" x14ac:dyDescent="0.35">
      <c r="A1504" s="24">
        <v>2023</v>
      </c>
      <c r="B1504" s="25">
        <v>3157500</v>
      </c>
      <c r="C1504" s="26" t="s">
        <v>206</v>
      </c>
      <c r="D1504" s="24" t="s">
        <v>343</v>
      </c>
      <c r="E1504" s="27">
        <v>0</v>
      </c>
    </row>
    <row r="1505" spans="1:5" x14ac:dyDescent="0.35">
      <c r="A1505" s="24">
        <v>2023</v>
      </c>
      <c r="B1505" s="25">
        <v>3157658</v>
      </c>
      <c r="C1505" s="26" t="s">
        <v>208</v>
      </c>
      <c r="D1505" s="24" t="s">
        <v>341</v>
      </c>
      <c r="E1505" s="27">
        <v>1.5</v>
      </c>
    </row>
    <row r="1506" spans="1:5" x14ac:dyDescent="0.35">
      <c r="A1506" s="24">
        <v>2023</v>
      </c>
      <c r="B1506" s="25">
        <v>3157658</v>
      </c>
      <c r="C1506" s="26" t="s">
        <v>208</v>
      </c>
      <c r="D1506" s="24" t="s">
        <v>342</v>
      </c>
      <c r="E1506" s="27">
        <v>1.5</v>
      </c>
    </row>
    <row r="1507" spans="1:5" x14ac:dyDescent="0.35">
      <c r="A1507" s="24">
        <v>2023</v>
      </c>
      <c r="B1507" s="25">
        <v>3158201</v>
      </c>
      <c r="C1507" s="26" t="s">
        <v>210</v>
      </c>
      <c r="D1507" s="24" t="s">
        <v>341</v>
      </c>
      <c r="E1507" s="27">
        <v>1.1000000000000001</v>
      </c>
    </row>
    <row r="1508" spans="1:5" x14ac:dyDescent="0.35">
      <c r="A1508" s="24">
        <v>2023</v>
      </c>
      <c r="B1508" s="25">
        <v>3158201</v>
      </c>
      <c r="C1508" s="26" t="s">
        <v>210</v>
      </c>
      <c r="D1508" s="24" t="s">
        <v>342</v>
      </c>
      <c r="E1508" s="27">
        <v>1</v>
      </c>
    </row>
    <row r="1509" spans="1:5" x14ac:dyDescent="0.35">
      <c r="A1509" s="24">
        <v>2023</v>
      </c>
      <c r="B1509" s="25">
        <v>3158201</v>
      </c>
      <c r="C1509" s="26" t="s">
        <v>210</v>
      </c>
      <c r="D1509" s="24" t="s">
        <v>343</v>
      </c>
      <c r="E1509" s="27">
        <v>2.4</v>
      </c>
    </row>
    <row r="1510" spans="1:5" x14ac:dyDescent="0.35">
      <c r="A1510" s="24">
        <v>2023</v>
      </c>
      <c r="B1510" s="25">
        <v>3159357</v>
      </c>
      <c r="C1510" s="26" t="s">
        <v>211</v>
      </c>
      <c r="D1510" s="24" t="s">
        <v>341</v>
      </c>
      <c r="E1510" s="27">
        <v>2.2000000000000002</v>
      </c>
    </row>
    <row r="1511" spans="1:5" x14ac:dyDescent="0.35">
      <c r="A1511" s="24">
        <v>2023</v>
      </c>
      <c r="B1511" s="25">
        <v>3159357</v>
      </c>
      <c r="C1511" s="26" t="s">
        <v>211</v>
      </c>
      <c r="D1511" s="24" t="s">
        <v>342</v>
      </c>
      <c r="E1511" s="27">
        <v>2.5</v>
      </c>
    </row>
    <row r="1512" spans="1:5" x14ac:dyDescent="0.35">
      <c r="A1512" s="24">
        <v>2023</v>
      </c>
      <c r="B1512" s="25">
        <v>3159357</v>
      </c>
      <c r="C1512" s="26" t="s">
        <v>211</v>
      </c>
      <c r="D1512" s="24" t="s">
        <v>343</v>
      </c>
      <c r="E1512" s="27">
        <v>0</v>
      </c>
    </row>
    <row r="1513" spans="1:5" x14ac:dyDescent="0.35">
      <c r="A1513" s="24">
        <v>2023</v>
      </c>
      <c r="B1513" s="25">
        <v>3159506</v>
      </c>
      <c r="C1513" s="26" t="s">
        <v>212</v>
      </c>
      <c r="D1513" s="24" t="s">
        <v>341</v>
      </c>
      <c r="E1513" s="27">
        <v>1.9</v>
      </c>
    </row>
    <row r="1514" spans="1:5" x14ac:dyDescent="0.35">
      <c r="A1514" s="24">
        <v>2023</v>
      </c>
      <c r="B1514" s="25">
        <v>3159506</v>
      </c>
      <c r="C1514" s="26" t="s">
        <v>212</v>
      </c>
      <c r="D1514" s="24" t="s">
        <v>342</v>
      </c>
      <c r="E1514" s="27">
        <v>2.4</v>
      </c>
    </row>
    <row r="1515" spans="1:5" x14ac:dyDescent="0.35">
      <c r="A1515" s="24">
        <v>2023</v>
      </c>
      <c r="B1515" s="25">
        <v>3159506</v>
      </c>
      <c r="C1515" s="26" t="s">
        <v>212</v>
      </c>
      <c r="D1515" s="24" t="s">
        <v>343</v>
      </c>
      <c r="E1515" s="27">
        <v>1.6</v>
      </c>
    </row>
    <row r="1516" spans="1:5" x14ac:dyDescent="0.35">
      <c r="A1516" s="24">
        <v>2023</v>
      </c>
      <c r="B1516" s="25">
        <v>3160454</v>
      </c>
      <c r="C1516" s="26" t="s">
        <v>215</v>
      </c>
      <c r="D1516" s="24" t="s">
        <v>341</v>
      </c>
      <c r="E1516" s="27">
        <v>1.3</v>
      </c>
    </row>
    <row r="1517" spans="1:5" x14ac:dyDescent="0.35">
      <c r="A1517" s="24">
        <v>2023</v>
      </c>
      <c r="B1517" s="25">
        <v>3160454</v>
      </c>
      <c r="C1517" s="26" t="s">
        <v>215</v>
      </c>
      <c r="D1517" s="24" t="s">
        <v>342</v>
      </c>
      <c r="E1517" s="27">
        <v>1.4</v>
      </c>
    </row>
    <row r="1518" spans="1:5" x14ac:dyDescent="0.35">
      <c r="A1518" s="24">
        <v>2023</v>
      </c>
      <c r="B1518" s="25">
        <v>3160454</v>
      </c>
      <c r="C1518" s="26" t="s">
        <v>215</v>
      </c>
      <c r="D1518" s="24" t="s">
        <v>343</v>
      </c>
      <c r="E1518" s="27">
        <v>0.9</v>
      </c>
    </row>
    <row r="1519" spans="1:5" x14ac:dyDescent="0.35">
      <c r="A1519" s="24">
        <v>2023</v>
      </c>
      <c r="B1519" s="25">
        <v>3160603</v>
      </c>
      <c r="C1519" s="26" t="s">
        <v>216</v>
      </c>
      <c r="D1519" s="24" t="s">
        <v>341</v>
      </c>
      <c r="E1519" s="27">
        <v>3.3</v>
      </c>
    </row>
    <row r="1520" spans="1:5" x14ac:dyDescent="0.35">
      <c r="A1520" s="24">
        <v>2023</v>
      </c>
      <c r="B1520" s="25">
        <v>3160603</v>
      </c>
      <c r="C1520" s="26" t="s">
        <v>216</v>
      </c>
      <c r="D1520" s="24" t="s">
        <v>342</v>
      </c>
      <c r="E1520" s="27">
        <v>2.8</v>
      </c>
    </row>
    <row r="1521" spans="1:5" x14ac:dyDescent="0.35">
      <c r="A1521" s="24">
        <v>2023</v>
      </c>
      <c r="B1521" s="25">
        <v>3160603</v>
      </c>
      <c r="C1521" s="26" t="s">
        <v>216</v>
      </c>
      <c r="D1521" s="24" t="s">
        <v>343</v>
      </c>
      <c r="E1521" s="27">
        <v>16.7</v>
      </c>
    </row>
    <row r="1522" spans="1:5" x14ac:dyDescent="0.35">
      <c r="A1522" s="24">
        <v>2023</v>
      </c>
      <c r="B1522" s="25">
        <v>3160959</v>
      </c>
      <c r="C1522" s="26" t="s">
        <v>217</v>
      </c>
      <c r="D1522" s="24" t="s">
        <v>341</v>
      </c>
      <c r="E1522" s="27">
        <v>0.5</v>
      </c>
    </row>
    <row r="1523" spans="1:5" x14ac:dyDescent="0.35">
      <c r="A1523" s="24">
        <v>2023</v>
      </c>
      <c r="B1523" s="25">
        <v>3160959</v>
      </c>
      <c r="C1523" s="26" t="s">
        <v>217</v>
      </c>
      <c r="D1523" s="24" t="s">
        <v>342</v>
      </c>
      <c r="E1523" s="27">
        <v>0.8</v>
      </c>
    </row>
    <row r="1524" spans="1:5" x14ac:dyDescent="0.35">
      <c r="A1524" s="24">
        <v>2023</v>
      </c>
      <c r="B1524" s="25">
        <v>3160959</v>
      </c>
      <c r="C1524" s="26" t="s">
        <v>217</v>
      </c>
      <c r="D1524" s="24" t="s">
        <v>343</v>
      </c>
      <c r="E1524" s="27">
        <v>0</v>
      </c>
    </row>
    <row r="1525" spans="1:5" x14ac:dyDescent="0.35">
      <c r="A1525" s="24">
        <v>2023</v>
      </c>
      <c r="B1525" s="25">
        <v>3161601</v>
      </c>
      <c r="C1525" s="26" t="s">
        <v>220</v>
      </c>
      <c r="D1525" s="24" t="s">
        <v>341</v>
      </c>
      <c r="E1525" s="27">
        <v>2.4</v>
      </c>
    </row>
    <row r="1526" spans="1:5" x14ac:dyDescent="0.35">
      <c r="A1526" s="24">
        <v>2023</v>
      </c>
      <c r="B1526" s="25">
        <v>3161601</v>
      </c>
      <c r="C1526" s="26" t="s">
        <v>220</v>
      </c>
      <c r="D1526" s="24" t="s">
        <v>342</v>
      </c>
      <c r="E1526" s="27">
        <v>1.2</v>
      </c>
    </row>
    <row r="1527" spans="1:5" x14ac:dyDescent="0.35">
      <c r="A1527" s="24">
        <v>2023</v>
      </c>
      <c r="B1527" s="25">
        <v>3161601</v>
      </c>
      <c r="C1527" s="26" t="s">
        <v>220</v>
      </c>
      <c r="D1527" s="24" t="s">
        <v>343</v>
      </c>
      <c r="E1527" s="27">
        <v>3.4</v>
      </c>
    </row>
    <row r="1528" spans="1:5" x14ac:dyDescent="0.35">
      <c r="A1528" s="24">
        <v>2023</v>
      </c>
      <c r="B1528" s="25">
        <v>3162252</v>
      </c>
      <c r="C1528" s="26" t="s">
        <v>223</v>
      </c>
      <c r="D1528" s="24" t="s">
        <v>341</v>
      </c>
      <c r="E1528" s="27">
        <v>1.7</v>
      </c>
    </row>
    <row r="1529" spans="1:5" x14ac:dyDescent="0.35">
      <c r="A1529" s="24">
        <v>2023</v>
      </c>
      <c r="B1529" s="25">
        <v>3162252</v>
      </c>
      <c r="C1529" s="26" t="s">
        <v>223</v>
      </c>
      <c r="D1529" s="24" t="s">
        <v>342</v>
      </c>
      <c r="E1529" s="27">
        <v>1.6</v>
      </c>
    </row>
    <row r="1530" spans="1:5" x14ac:dyDescent="0.35">
      <c r="A1530" s="24">
        <v>2023</v>
      </c>
      <c r="B1530" s="25">
        <v>3162252</v>
      </c>
      <c r="C1530" s="26" t="s">
        <v>223</v>
      </c>
      <c r="D1530" s="24" t="s">
        <v>343</v>
      </c>
      <c r="E1530" s="27">
        <v>2</v>
      </c>
    </row>
    <row r="1531" spans="1:5" x14ac:dyDescent="0.35">
      <c r="A1531" s="24">
        <v>2023</v>
      </c>
      <c r="B1531" s="25">
        <v>3162401</v>
      </c>
      <c r="C1531" s="26" t="s">
        <v>224</v>
      </c>
      <c r="D1531" s="24" t="s">
        <v>341</v>
      </c>
      <c r="E1531" s="27">
        <v>1.4</v>
      </c>
    </row>
    <row r="1532" spans="1:5" x14ac:dyDescent="0.35">
      <c r="A1532" s="24">
        <v>2023</v>
      </c>
      <c r="B1532" s="25">
        <v>3162401</v>
      </c>
      <c r="C1532" s="26" t="s">
        <v>224</v>
      </c>
      <c r="D1532" s="24" t="s">
        <v>342</v>
      </c>
      <c r="E1532" s="27">
        <v>1.2</v>
      </c>
    </row>
    <row r="1533" spans="1:5" x14ac:dyDescent="0.35">
      <c r="A1533" s="24">
        <v>2023</v>
      </c>
      <c r="B1533" s="25">
        <v>3162401</v>
      </c>
      <c r="C1533" s="26" t="s">
        <v>224</v>
      </c>
      <c r="D1533" s="24" t="s">
        <v>343</v>
      </c>
      <c r="E1533" s="27">
        <v>1.7</v>
      </c>
    </row>
    <row r="1534" spans="1:5" x14ac:dyDescent="0.35">
      <c r="A1534" s="24">
        <v>2023</v>
      </c>
      <c r="B1534" s="25">
        <v>3162575</v>
      </c>
      <c r="C1534" s="26" t="s">
        <v>226</v>
      </c>
      <c r="D1534" s="24" t="s">
        <v>341</v>
      </c>
      <c r="E1534" s="27">
        <v>1.8</v>
      </c>
    </row>
    <row r="1535" spans="1:5" x14ac:dyDescent="0.35">
      <c r="A1535" s="24">
        <v>2023</v>
      </c>
      <c r="B1535" s="25">
        <v>3162575</v>
      </c>
      <c r="C1535" s="26" t="s">
        <v>226</v>
      </c>
      <c r="D1535" s="24" t="s">
        <v>342</v>
      </c>
      <c r="E1535" s="27">
        <v>2.8</v>
      </c>
    </row>
    <row r="1536" spans="1:5" x14ac:dyDescent="0.35">
      <c r="A1536" s="24">
        <v>2023</v>
      </c>
      <c r="B1536" s="25">
        <v>3162575</v>
      </c>
      <c r="C1536" s="26" t="s">
        <v>226</v>
      </c>
      <c r="D1536" s="24" t="s">
        <v>343</v>
      </c>
      <c r="E1536" s="27">
        <v>0</v>
      </c>
    </row>
    <row r="1537" spans="1:5" x14ac:dyDescent="0.35">
      <c r="A1537" s="24">
        <v>2023</v>
      </c>
      <c r="B1537" s="25">
        <v>3162807</v>
      </c>
      <c r="C1537" s="26" t="s">
        <v>229</v>
      </c>
      <c r="D1537" s="24" t="s">
        <v>341</v>
      </c>
      <c r="E1537" s="27">
        <v>1.4</v>
      </c>
    </row>
    <row r="1538" spans="1:5" x14ac:dyDescent="0.35">
      <c r="A1538" s="24">
        <v>2023</v>
      </c>
      <c r="B1538" s="25">
        <v>3162807</v>
      </c>
      <c r="C1538" s="26" t="s">
        <v>229</v>
      </c>
      <c r="D1538" s="24" t="s">
        <v>342</v>
      </c>
      <c r="E1538" s="27">
        <v>1.4</v>
      </c>
    </row>
    <row r="1539" spans="1:5" x14ac:dyDescent="0.35">
      <c r="A1539" s="24">
        <v>2023</v>
      </c>
      <c r="B1539" s="25">
        <v>3162807</v>
      </c>
      <c r="C1539" s="26" t="s">
        <v>229</v>
      </c>
      <c r="D1539" s="24" t="s">
        <v>343</v>
      </c>
      <c r="E1539" s="27">
        <v>1.2</v>
      </c>
    </row>
    <row r="1540" spans="1:5" x14ac:dyDescent="0.35">
      <c r="A1540" s="24">
        <v>2023</v>
      </c>
      <c r="B1540" s="25">
        <v>3163508</v>
      </c>
      <c r="C1540" s="26" t="s">
        <v>232</v>
      </c>
      <c r="D1540" s="24" t="s">
        <v>341</v>
      </c>
      <c r="E1540" s="27">
        <v>1.5</v>
      </c>
    </row>
    <row r="1541" spans="1:5" x14ac:dyDescent="0.35">
      <c r="A1541" s="24">
        <v>2023</v>
      </c>
      <c r="B1541" s="25">
        <v>3163508</v>
      </c>
      <c r="C1541" s="26" t="s">
        <v>232</v>
      </c>
      <c r="D1541" s="24" t="s">
        <v>342</v>
      </c>
      <c r="E1541" s="27">
        <v>0.9</v>
      </c>
    </row>
    <row r="1542" spans="1:5" x14ac:dyDescent="0.35">
      <c r="A1542" s="24">
        <v>2023</v>
      </c>
      <c r="B1542" s="25">
        <v>3163508</v>
      </c>
      <c r="C1542" s="26" t="s">
        <v>232</v>
      </c>
      <c r="D1542" s="24" t="s">
        <v>343</v>
      </c>
      <c r="E1542" s="27">
        <v>2.2999999999999998</v>
      </c>
    </row>
    <row r="1543" spans="1:5" x14ac:dyDescent="0.35">
      <c r="A1543" s="24">
        <v>2023</v>
      </c>
      <c r="B1543" s="25">
        <v>3164100</v>
      </c>
      <c r="C1543" s="26" t="s">
        <v>233</v>
      </c>
      <c r="D1543" s="24" t="s">
        <v>341</v>
      </c>
      <c r="E1543" s="27">
        <v>2.1</v>
      </c>
    </row>
    <row r="1544" spans="1:5" x14ac:dyDescent="0.35">
      <c r="A1544" s="24">
        <v>2023</v>
      </c>
      <c r="B1544" s="25">
        <v>3164100</v>
      </c>
      <c r="C1544" s="26" t="s">
        <v>233</v>
      </c>
      <c r="D1544" s="24" t="s">
        <v>342</v>
      </c>
      <c r="E1544" s="27">
        <v>2.6</v>
      </c>
    </row>
    <row r="1545" spans="1:5" x14ac:dyDescent="0.35">
      <c r="A1545" s="24">
        <v>2023</v>
      </c>
      <c r="B1545" s="25">
        <v>3164100</v>
      </c>
      <c r="C1545" s="26" t="s">
        <v>233</v>
      </c>
      <c r="D1545" s="24" t="s">
        <v>343</v>
      </c>
      <c r="E1545" s="27">
        <v>0</v>
      </c>
    </row>
    <row r="1546" spans="1:5" x14ac:dyDescent="0.35">
      <c r="A1546" s="24">
        <v>2023</v>
      </c>
      <c r="B1546" s="25">
        <v>3164472</v>
      </c>
      <c r="C1546" s="26" t="s">
        <v>235</v>
      </c>
      <c r="D1546" s="24" t="s">
        <v>341</v>
      </c>
      <c r="E1546" s="27">
        <v>0.8</v>
      </c>
    </row>
    <row r="1547" spans="1:5" x14ac:dyDescent="0.35">
      <c r="A1547" s="24">
        <v>2023</v>
      </c>
      <c r="B1547" s="25">
        <v>3164472</v>
      </c>
      <c r="C1547" s="26" t="s">
        <v>235</v>
      </c>
      <c r="D1547" s="24" t="s">
        <v>342</v>
      </c>
      <c r="E1547" s="27">
        <v>0.8</v>
      </c>
    </row>
    <row r="1548" spans="1:5" x14ac:dyDescent="0.35">
      <c r="A1548" s="24">
        <v>2023</v>
      </c>
      <c r="B1548" s="25">
        <v>3165503</v>
      </c>
      <c r="C1548" s="26" t="s">
        <v>237</v>
      </c>
      <c r="D1548" s="24" t="s">
        <v>341</v>
      </c>
      <c r="E1548" s="27">
        <v>3.9</v>
      </c>
    </row>
    <row r="1549" spans="1:5" x14ac:dyDescent="0.35">
      <c r="A1549" s="24">
        <v>2023</v>
      </c>
      <c r="B1549" s="25">
        <v>3165503</v>
      </c>
      <c r="C1549" s="26" t="s">
        <v>237</v>
      </c>
      <c r="D1549" s="24" t="s">
        <v>342</v>
      </c>
      <c r="E1549" s="27">
        <v>2.8</v>
      </c>
    </row>
    <row r="1550" spans="1:5" x14ac:dyDescent="0.35">
      <c r="A1550" s="24">
        <v>2023</v>
      </c>
      <c r="B1550" s="25">
        <v>3165503</v>
      </c>
      <c r="C1550" s="26" t="s">
        <v>237</v>
      </c>
      <c r="D1550" s="24" t="s">
        <v>343</v>
      </c>
      <c r="E1550" s="27">
        <v>5.9</v>
      </c>
    </row>
    <row r="1551" spans="1:5" x14ac:dyDescent="0.35">
      <c r="A1551" s="24">
        <v>2023</v>
      </c>
      <c r="B1551" s="25">
        <v>3165909</v>
      </c>
      <c r="C1551" s="26" t="s">
        <v>238</v>
      </c>
      <c r="D1551" s="24" t="s">
        <v>341</v>
      </c>
      <c r="E1551" s="27">
        <v>0.5</v>
      </c>
    </row>
    <row r="1552" spans="1:5" x14ac:dyDescent="0.35">
      <c r="A1552" s="24">
        <v>2023</v>
      </c>
      <c r="B1552" s="25">
        <v>3165909</v>
      </c>
      <c r="C1552" s="26" t="s">
        <v>238</v>
      </c>
      <c r="D1552" s="24" t="s">
        <v>342</v>
      </c>
      <c r="E1552" s="27">
        <v>0</v>
      </c>
    </row>
    <row r="1553" spans="1:5" x14ac:dyDescent="0.35">
      <c r="A1553" s="24">
        <v>2023</v>
      </c>
      <c r="B1553" s="25">
        <v>3165909</v>
      </c>
      <c r="C1553" s="26" t="s">
        <v>238</v>
      </c>
      <c r="D1553" s="24" t="s">
        <v>343</v>
      </c>
      <c r="E1553" s="27">
        <v>2.1</v>
      </c>
    </row>
    <row r="1554" spans="1:5" x14ac:dyDescent="0.35">
      <c r="A1554" s="24">
        <v>2023</v>
      </c>
      <c r="B1554" s="25">
        <v>3166105</v>
      </c>
      <c r="C1554" s="26" t="s">
        <v>239</v>
      </c>
      <c r="D1554" s="24" t="s">
        <v>341</v>
      </c>
      <c r="E1554" s="27">
        <v>1.6</v>
      </c>
    </row>
    <row r="1555" spans="1:5" x14ac:dyDescent="0.35">
      <c r="A1555" s="24">
        <v>2023</v>
      </c>
      <c r="B1555" s="25">
        <v>3166105</v>
      </c>
      <c r="C1555" s="26" t="s">
        <v>239</v>
      </c>
      <c r="D1555" s="24" t="s">
        <v>342</v>
      </c>
      <c r="E1555" s="27">
        <v>1.8</v>
      </c>
    </row>
    <row r="1556" spans="1:5" x14ac:dyDescent="0.35">
      <c r="A1556" s="24">
        <v>2023</v>
      </c>
      <c r="B1556" s="25">
        <v>3166105</v>
      </c>
      <c r="C1556" s="26" t="s">
        <v>239</v>
      </c>
      <c r="D1556" s="24" t="s">
        <v>343</v>
      </c>
      <c r="E1556" s="27">
        <v>0</v>
      </c>
    </row>
    <row r="1557" spans="1:5" x14ac:dyDescent="0.35">
      <c r="A1557" s="24">
        <v>2023</v>
      </c>
      <c r="B1557" s="25">
        <v>3166709</v>
      </c>
      <c r="C1557" s="26" t="s">
        <v>241</v>
      </c>
      <c r="D1557" s="24" t="s">
        <v>341</v>
      </c>
      <c r="E1557" s="27">
        <v>3.8</v>
      </c>
    </row>
    <row r="1558" spans="1:5" x14ac:dyDescent="0.35">
      <c r="A1558" s="24">
        <v>2023</v>
      </c>
      <c r="B1558" s="25">
        <v>3166709</v>
      </c>
      <c r="C1558" s="26" t="s">
        <v>241</v>
      </c>
      <c r="D1558" s="24" t="s">
        <v>342</v>
      </c>
      <c r="E1558" s="27">
        <v>3.2</v>
      </c>
    </row>
    <row r="1559" spans="1:5" x14ac:dyDescent="0.35">
      <c r="A1559" s="24">
        <v>2023</v>
      </c>
      <c r="B1559" s="25">
        <v>3166709</v>
      </c>
      <c r="C1559" s="26" t="s">
        <v>241</v>
      </c>
      <c r="D1559" s="24" t="s">
        <v>343</v>
      </c>
      <c r="E1559" s="27">
        <v>5.7</v>
      </c>
    </row>
    <row r="1560" spans="1:5" x14ac:dyDescent="0.35">
      <c r="A1560" s="24">
        <v>2023</v>
      </c>
      <c r="B1560" s="25">
        <v>3166956</v>
      </c>
      <c r="C1560" s="26" t="s">
        <v>242</v>
      </c>
      <c r="D1560" s="24" t="s">
        <v>341</v>
      </c>
      <c r="E1560" s="27">
        <v>0.8</v>
      </c>
    </row>
    <row r="1561" spans="1:5" x14ac:dyDescent="0.35">
      <c r="A1561" s="24">
        <v>2023</v>
      </c>
      <c r="B1561" s="25">
        <v>3166956</v>
      </c>
      <c r="C1561" s="26" t="s">
        <v>242</v>
      </c>
      <c r="D1561" s="24" t="s">
        <v>342</v>
      </c>
      <c r="E1561" s="27">
        <v>1.4</v>
      </c>
    </row>
    <row r="1562" spans="1:5" x14ac:dyDescent="0.35">
      <c r="A1562" s="24">
        <v>2023</v>
      </c>
      <c r="B1562" s="25">
        <v>3166956</v>
      </c>
      <c r="C1562" s="26" t="s">
        <v>242</v>
      </c>
      <c r="D1562" s="24" t="s">
        <v>343</v>
      </c>
      <c r="E1562" s="27">
        <v>0</v>
      </c>
    </row>
    <row r="1563" spans="1:5" x14ac:dyDescent="0.35">
      <c r="A1563" s="24">
        <v>2023</v>
      </c>
      <c r="B1563" s="25">
        <v>3168002</v>
      </c>
      <c r="C1563" s="26" t="s">
        <v>246</v>
      </c>
      <c r="D1563" s="24" t="s">
        <v>341</v>
      </c>
      <c r="E1563" s="27">
        <v>0.6</v>
      </c>
    </row>
    <row r="1564" spans="1:5" x14ac:dyDescent="0.35">
      <c r="A1564" s="24">
        <v>2023</v>
      </c>
      <c r="B1564" s="25">
        <v>3168002</v>
      </c>
      <c r="C1564" s="26" t="s">
        <v>246</v>
      </c>
      <c r="D1564" s="24" t="s">
        <v>342</v>
      </c>
      <c r="E1564" s="27">
        <v>0.6</v>
      </c>
    </row>
    <row r="1565" spans="1:5" x14ac:dyDescent="0.35">
      <c r="A1565" s="24">
        <v>2023</v>
      </c>
      <c r="B1565" s="25">
        <v>3168002</v>
      </c>
      <c r="C1565" s="26" t="s">
        <v>246</v>
      </c>
      <c r="D1565" s="24" t="s">
        <v>343</v>
      </c>
      <c r="E1565" s="27">
        <v>1</v>
      </c>
    </row>
    <row r="1566" spans="1:5" x14ac:dyDescent="0.35">
      <c r="A1566" s="24">
        <v>2023</v>
      </c>
      <c r="B1566" s="25">
        <v>3168051</v>
      </c>
      <c r="C1566" s="26" t="s">
        <v>247</v>
      </c>
      <c r="D1566" s="24" t="s">
        <v>341</v>
      </c>
      <c r="E1566" s="27">
        <v>0.5</v>
      </c>
    </row>
    <row r="1567" spans="1:5" x14ac:dyDescent="0.35">
      <c r="A1567" s="24">
        <v>2023</v>
      </c>
      <c r="B1567" s="25">
        <v>3168051</v>
      </c>
      <c r="C1567" s="26" t="s">
        <v>247</v>
      </c>
      <c r="D1567" s="24" t="s">
        <v>342</v>
      </c>
      <c r="E1567" s="27">
        <v>0.6</v>
      </c>
    </row>
    <row r="1568" spans="1:5" x14ac:dyDescent="0.35">
      <c r="A1568" s="24">
        <v>2023</v>
      </c>
      <c r="B1568" s="25">
        <v>3168051</v>
      </c>
      <c r="C1568" s="26" t="s">
        <v>247</v>
      </c>
      <c r="D1568" s="24" t="s">
        <v>343</v>
      </c>
      <c r="E1568" s="27">
        <v>0</v>
      </c>
    </row>
    <row r="1569" spans="1:5" x14ac:dyDescent="0.35">
      <c r="A1569" s="24">
        <v>2023</v>
      </c>
      <c r="B1569" s="25">
        <v>3168408</v>
      </c>
      <c r="C1569" s="26" t="s">
        <v>248</v>
      </c>
      <c r="D1569" s="24" t="s">
        <v>341</v>
      </c>
      <c r="E1569" s="27">
        <v>1.7</v>
      </c>
    </row>
    <row r="1570" spans="1:5" x14ac:dyDescent="0.35">
      <c r="A1570" s="24">
        <v>2023</v>
      </c>
      <c r="B1570" s="25">
        <v>3168408</v>
      </c>
      <c r="C1570" s="26" t="s">
        <v>248</v>
      </c>
      <c r="D1570" s="24" t="s">
        <v>342</v>
      </c>
      <c r="E1570" s="27">
        <v>1.2</v>
      </c>
    </row>
    <row r="1571" spans="1:5" x14ac:dyDescent="0.35">
      <c r="A1571" s="24">
        <v>2023</v>
      </c>
      <c r="B1571" s="25">
        <v>3168408</v>
      </c>
      <c r="C1571" s="26" t="s">
        <v>248</v>
      </c>
      <c r="D1571" s="24" t="s">
        <v>343</v>
      </c>
      <c r="E1571" s="27">
        <v>8.3000000000000007</v>
      </c>
    </row>
    <row r="1572" spans="1:5" x14ac:dyDescent="0.35">
      <c r="A1572" s="24">
        <v>2023</v>
      </c>
      <c r="B1572" s="25">
        <v>3168606</v>
      </c>
      <c r="C1572" s="26" t="s">
        <v>249</v>
      </c>
      <c r="D1572" s="24" t="s">
        <v>341</v>
      </c>
      <c r="E1572" s="27">
        <v>4.5</v>
      </c>
    </row>
    <row r="1573" spans="1:5" x14ac:dyDescent="0.35">
      <c r="A1573" s="24">
        <v>2023</v>
      </c>
      <c r="B1573" s="25">
        <v>3168606</v>
      </c>
      <c r="C1573" s="26" t="s">
        <v>249</v>
      </c>
      <c r="D1573" s="24" t="s">
        <v>342</v>
      </c>
      <c r="E1573" s="27">
        <v>4.5999999999999996</v>
      </c>
    </row>
    <row r="1574" spans="1:5" x14ac:dyDescent="0.35">
      <c r="A1574" s="24">
        <v>2023</v>
      </c>
      <c r="B1574" s="25">
        <v>3168606</v>
      </c>
      <c r="C1574" s="26" t="s">
        <v>249</v>
      </c>
      <c r="D1574" s="24" t="s">
        <v>343</v>
      </c>
      <c r="E1574" s="27">
        <v>4.2</v>
      </c>
    </row>
    <row r="1575" spans="1:5" x14ac:dyDescent="0.35">
      <c r="A1575" s="24">
        <v>2023</v>
      </c>
      <c r="B1575" s="25">
        <v>3169505</v>
      </c>
      <c r="C1575" s="26" t="s">
        <v>250</v>
      </c>
      <c r="D1575" s="24" t="s">
        <v>341</v>
      </c>
      <c r="E1575" s="27">
        <v>5</v>
      </c>
    </row>
    <row r="1576" spans="1:5" x14ac:dyDescent="0.35">
      <c r="A1576" s="24">
        <v>2023</v>
      </c>
      <c r="B1576" s="25">
        <v>3169505</v>
      </c>
      <c r="C1576" s="26" t="s">
        <v>250</v>
      </c>
      <c r="D1576" s="24" t="s">
        <v>342</v>
      </c>
      <c r="E1576" s="27">
        <v>4.9000000000000004</v>
      </c>
    </row>
    <row r="1577" spans="1:5" x14ac:dyDescent="0.35">
      <c r="A1577" s="24">
        <v>2023</v>
      </c>
      <c r="B1577" s="25">
        <v>3169505</v>
      </c>
      <c r="C1577" s="26" t="s">
        <v>250</v>
      </c>
      <c r="D1577" s="24" t="s">
        <v>343</v>
      </c>
      <c r="E1577" s="27">
        <v>7.7</v>
      </c>
    </row>
    <row r="1578" spans="1:5" x14ac:dyDescent="0.35">
      <c r="A1578" s="24">
        <v>2023</v>
      </c>
      <c r="B1578" s="25">
        <v>3169703</v>
      </c>
      <c r="C1578" s="26" t="s">
        <v>251</v>
      </c>
      <c r="D1578" s="24" t="s">
        <v>341</v>
      </c>
      <c r="E1578" s="27">
        <v>0.2</v>
      </c>
    </row>
    <row r="1579" spans="1:5" x14ac:dyDescent="0.35">
      <c r="A1579" s="24">
        <v>2023</v>
      </c>
      <c r="B1579" s="25">
        <v>3169703</v>
      </c>
      <c r="C1579" s="26" t="s">
        <v>251</v>
      </c>
      <c r="D1579" s="24" t="s">
        <v>342</v>
      </c>
      <c r="E1579" s="27">
        <v>0.3</v>
      </c>
    </row>
    <row r="1580" spans="1:5" x14ac:dyDescent="0.35">
      <c r="A1580" s="24">
        <v>2023</v>
      </c>
      <c r="B1580" s="25">
        <v>3169703</v>
      </c>
      <c r="C1580" s="26" t="s">
        <v>251</v>
      </c>
      <c r="D1580" s="24" t="s">
        <v>343</v>
      </c>
      <c r="E1580" s="27">
        <v>0</v>
      </c>
    </row>
    <row r="1581" spans="1:5" x14ac:dyDescent="0.35">
      <c r="A1581" s="24">
        <v>2023</v>
      </c>
      <c r="B1581" s="25">
        <v>3170057</v>
      </c>
      <c r="C1581" s="26" t="s">
        <v>253</v>
      </c>
      <c r="D1581" s="24" t="s">
        <v>341</v>
      </c>
      <c r="E1581" s="27">
        <v>2.1</v>
      </c>
    </row>
    <row r="1582" spans="1:5" x14ac:dyDescent="0.35">
      <c r="A1582" s="24">
        <v>2023</v>
      </c>
      <c r="B1582" s="25">
        <v>3170057</v>
      </c>
      <c r="C1582" s="26" t="s">
        <v>253</v>
      </c>
      <c r="D1582" s="24" t="s">
        <v>342</v>
      </c>
      <c r="E1582" s="27">
        <v>2.5</v>
      </c>
    </row>
    <row r="1583" spans="1:5" x14ac:dyDescent="0.35">
      <c r="A1583" s="24">
        <v>2023</v>
      </c>
      <c r="B1583" s="25">
        <v>3170057</v>
      </c>
      <c r="C1583" s="26" t="s">
        <v>253</v>
      </c>
      <c r="D1583" s="24" t="s">
        <v>343</v>
      </c>
      <c r="E1583" s="27">
        <v>0</v>
      </c>
    </row>
    <row r="1584" spans="1:5" x14ac:dyDescent="0.35">
      <c r="A1584" s="24">
        <v>2023</v>
      </c>
      <c r="B1584" s="25">
        <v>3170305</v>
      </c>
      <c r="C1584" s="26" t="s">
        <v>254</v>
      </c>
      <c r="D1584" s="24" t="s">
        <v>341</v>
      </c>
      <c r="E1584" s="27">
        <v>3.3</v>
      </c>
    </row>
    <row r="1585" spans="1:5" x14ac:dyDescent="0.35">
      <c r="A1585" s="24">
        <v>2023</v>
      </c>
      <c r="B1585" s="25">
        <v>3170305</v>
      </c>
      <c r="C1585" s="26" t="s">
        <v>254</v>
      </c>
      <c r="D1585" s="24" t="s">
        <v>342</v>
      </c>
      <c r="E1585" s="27">
        <v>2.2999999999999998</v>
      </c>
    </row>
    <row r="1586" spans="1:5" x14ac:dyDescent="0.35">
      <c r="A1586" s="24">
        <v>2023</v>
      </c>
      <c r="B1586" s="25">
        <v>3170305</v>
      </c>
      <c r="C1586" s="26" t="s">
        <v>254</v>
      </c>
      <c r="D1586" s="24" t="s">
        <v>343</v>
      </c>
      <c r="E1586" s="27">
        <v>5.9</v>
      </c>
    </row>
    <row r="1587" spans="1:5" x14ac:dyDescent="0.35">
      <c r="A1587" s="24">
        <v>2023</v>
      </c>
      <c r="B1587" s="25">
        <v>3170479</v>
      </c>
      <c r="C1587" s="26" t="s">
        <v>255</v>
      </c>
      <c r="D1587" s="24" t="s">
        <v>341</v>
      </c>
      <c r="E1587" s="27">
        <v>1.6</v>
      </c>
    </row>
    <row r="1588" spans="1:5" x14ac:dyDescent="0.35">
      <c r="A1588" s="24">
        <v>2023</v>
      </c>
      <c r="B1588" s="25">
        <v>3170479</v>
      </c>
      <c r="C1588" s="26" t="s">
        <v>255</v>
      </c>
      <c r="D1588" s="24" t="s">
        <v>342</v>
      </c>
      <c r="E1588" s="27">
        <v>1.6</v>
      </c>
    </row>
    <row r="1589" spans="1:5" x14ac:dyDescent="0.35">
      <c r="A1589" s="24">
        <v>2023</v>
      </c>
      <c r="B1589" s="25">
        <v>3170529</v>
      </c>
      <c r="C1589" s="26" t="s">
        <v>256</v>
      </c>
      <c r="D1589" s="24" t="s">
        <v>341</v>
      </c>
      <c r="E1589" s="27">
        <v>0.6</v>
      </c>
    </row>
    <row r="1590" spans="1:5" x14ac:dyDescent="0.35">
      <c r="A1590" s="24">
        <v>2023</v>
      </c>
      <c r="B1590" s="25">
        <v>3170529</v>
      </c>
      <c r="C1590" s="26" t="s">
        <v>256</v>
      </c>
      <c r="D1590" s="24" t="s">
        <v>342</v>
      </c>
      <c r="E1590" s="27">
        <v>0.7</v>
      </c>
    </row>
    <row r="1591" spans="1:5" x14ac:dyDescent="0.35">
      <c r="A1591" s="24">
        <v>2023</v>
      </c>
      <c r="B1591" s="25">
        <v>3170529</v>
      </c>
      <c r="C1591" s="26" t="s">
        <v>256</v>
      </c>
      <c r="D1591" s="24" t="s">
        <v>343</v>
      </c>
      <c r="E1591" s="27">
        <v>0.5</v>
      </c>
    </row>
    <row r="1592" spans="1:5" x14ac:dyDescent="0.35">
      <c r="A1592" s="24">
        <v>2023</v>
      </c>
      <c r="B1592" s="25">
        <v>3170651</v>
      </c>
      <c r="C1592" s="26" t="s">
        <v>257</v>
      </c>
      <c r="D1592" s="24" t="s">
        <v>341</v>
      </c>
      <c r="E1592" s="27">
        <v>0.7</v>
      </c>
    </row>
    <row r="1593" spans="1:5" x14ac:dyDescent="0.35">
      <c r="A1593" s="24">
        <v>2023</v>
      </c>
      <c r="B1593" s="25">
        <v>3170651</v>
      </c>
      <c r="C1593" s="26" t="s">
        <v>257</v>
      </c>
      <c r="D1593" s="24" t="s">
        <v>342</v>
      </c>
      <c r="E1593" s="27">
        <v>0.9</v>
      </c>
    </row>
    <row r="1594" spans="1:5" x14ac:dyDescent="0.35">
      <c r="A1594" s="24">
        <v>2023</v>
      </c>
      <c r="B1594" s="25">
        <v>3170651</v>
      </c>
      <c r="C1594" s="26" t="s">
        <v>257</v>
      </c>
      <c r="D1594" s="24" t="s">
        <v>343</v>
      </c>
      <c r="E1594" s="27">
        <v>0</v>
      </c>
    </row>
    <row r="1595" spans="1:5" x14ac:dyDescent="0.35">
      <c r="A1595" s="24">
        <v>2023</v>
      </c>
      <c r="B1595" s="25">
        <v>3170800</v>
      </c>
      <c r="C1595" s="26" t="s">
        <v>258</v>
      </c>
      <c r="D1595" s="24" t="s">
        <v>341</v>
      </c>
      <c r="E1595" s="27">
        <v>2</v>
      </c>
    </row>
    <row r="1596" spans="1:5" x14ac:dyDescent="0.35">
      <c r="A1596" s="24">
        <v>2023</v>
      </c>
      <c r="B1596" s="25">
        <v>3170800</v>
      </c>
      <c r="C1596" s="26" t="s">
        <v>258</v>
      </c>
      <c r="D1596" s="24" t="s">
        <v>342</v>
      </c>
      <c r="E1596" s="27">
        <v>1.8</v>
      </c>
    </row>
    <row r="1597" spans="1:5" x14ac:dyDescent="0.35">
      <c r="A1597" s="24">
        <v>2023</v>
      </c>
      <c r="B1597" s="25">
        <v>3170800</v>
      </c>
      <c r="C1597" s="26" t="s">
        <v>258</v>
      </c>
      <c r="D1597" s="24" t="s">
        <v>343</v>
      </c>
      <c r="E1597" s="27">
        <v>4.3</v>
      </c>
    </row>
    <row r="1598" spans="1:5" x14ac:dyDescent="0.35">
      <c r="A1598" s="24">
        <v>2023</v>
      </c>
      <c r="B1598" s="25">
        <v>3171071</v>
      </c>
      <c r="C1598" s="26" t="s">
        <v>261</v>
      </c>
      <c r="D1598" s="24" t="s">
        <v>341</v>
      </c>
      <c r="E1598" s="27">
        <v>0</v>
      </c>
    </row>
    <row r="1599" spans="1:5" x14ac:dyDescent="0.35">
      <c r="A1599" s="24">
        <v>2023</v>
      </c>
      <c r="B1599" s="25">
        <v>3171071</v>
      </c>
      <c r="C1599" s="26" t="s">
        <v>261</v>
      </c>
      <c r="D1599" s="24" t="s">
        <v>342</v>
      </c>
      <c r="E1599" s="27">
        <v>0</v>
      </c>
    </row>
    <row r="1600" spans="1:5" x14ac:dyDescent="0.35">
      <c r="A1600" s="24">
        <v>2023</v>
      </c>
      <c r="B1600" s="25">
        <v>3171501</v>
      </c>
      <c r="C1600" s="26" t="s">
        <v>142</v>
      </c>
      <c r="D1600" s="24" t="s">
        <v>341</v>
      </c>
      <c r="E1600" s="27">
        <v>5.9</v>
      </c>
    </row>
    <row r="1601" spans="1:5" x14ac:dyDescent="0.35">
      <c r="A1601" s="24">
        <v>2023</v>
      </c>
      <c r="B1601" s="25">
        <v>3171501</v>
      </c>
      <c r="C1601" s="26" t="s">
        <v>142</v>
      </c>
      <c r="D1601" s="24" t="s">
        <v>342</v>
      </c>
      <c r="E1601" s="27">
        <v>5.9</v>
      </c>
    </row>
    <row r="1602" spans="1:5" x14ac:dyDescent="0.35">
      <c r="A1602" s="24">
        <v>2023</v>
      </c>
      <c r="B1602" s="25">
        <v>3171600</v>
      </c>
      <c r="C1602" s="26" t="s">
        <v>262</v>
      </c>
      <c r="D1602" s="24" t="s">
        <v>341</v>
      </c>
      <c r="E1602" s="27">
        <v>0.9</v>
      </c>
    </row>
    <row r="1603" spans="1:5" x14ac:dyDescent="0.35">
      <c r="A1603" s="24">
        <v>2023</v>
      </c>
      <c r="B1603" s="25">
        <v>3171600</v>
      </c>
      <c r="C1603" s="26" t="s">
        <v>262</v>
      </c>
      <c r="D1603" s="24" t="s">
        <v>342</v>
      </c>
      <c r="E1603" s="27">
        <v>1.1000000000000001</v>
      </c>
    </row>
    <row r="1604" spans="1:5" x14ac:dyDescent="0.35">
      <c r="A1604" s="24">
        <v>2023</v>
      </c>
      <c r="B1604" s="25">
        <v>3171600</v>
      </c>
      <c r="C1604" s="26" t="s">
        <v>262</v>
      </c>
      <c r="D1604" s="24" t="s">
        <v>343</v>
      </c>
      <c r="E1604" s="27">
        <v>0</v>
      </c>
    </row>
    <row r="1605" spans="1:5" x14ac:dyDescent="0.35">
      <c r="A1605" s="24">
        <v>2023</v>
      </c>
      <c r="B1605" s="25">
        <v>3171808</v>
      </c>
      <c r="C1605" s="26" t="s">
        <v>263</v>
      </c>
      <c r="D1605" s="24" t="s">
        <v>341</v>
      </c>
      <c r="E1605" s="27">
        <v>14.2</v>
      </c>
    </row>
    <row r="1606" spans="1:5" x14ac:dyDescent="0.35">
      <c r="A1606" s="24">
        <v>2023</v>
      </c>
      <c r="B1606" s="25">
        <v>3171808</v>
      </c>
      <c r="C1606" s="26" t="s">
        <v>263</v>
      </c>
      <c r="D1606" s="24" t="s">
        <v>342</v>
      </c>
      <c r="E1606" s="27">
        <v>15.1</v>
      </c>
    </row>
    <row r="1607" spans="1:5" x14ac:dyDescent="0.35">
      <c r="A1607" s="24">
        <v>2023</v>
      </c>
      <c r="B1607" s="25">
        <v>3171808</v>
      </c>
      <c r="C1607" s="26" t="s">
        <v>263</v>
      </c>
      <c r="D1607" s="24" t="s">
        <v>343</v>
      </c>
      <c r="E1607" s="27">
        <v>10.9</v>
      </c>
    </row>
    <row r="1608" spans="1:5" x14ac:dyDescent="0.35">
      <c r="A1608" s="24">
        <v>2023</v>
      </c>
      <c r="B1608" s="25">
        <v>3171907</v>
      </c>
      <c r="C1608" s="26" t="s">
        <v>264</v>
      </c>
      <c r="D1608" s="24" t="s">
        <v>341</v>
      </c>
      <c r="E1608" s="27">
        <v>0.4</v>
      </c>
    </row>
    <row r="1609" spans="1:5" x14ac:dyDescent="0.35">
      <c r="A1609" s="24">
        <v>2023</v>
      </c>
      <c r="B1609" s="25">
        <v>3171907</v>
      </c>
      <c r="C1609" s="26" t="s">
        <v>264</v>
      </c>
      <c r="D1609" s="24" t="s">
        <v>342</v>
      </c>
      <c r="E1609" s="27">
        <v>0.4</v>
      </c>
    </row>
  </sheetData>
  <conditionalFormatting sqref="A537:A1609">
    <cfRule type="expression" dxfId="2" priority="1">
      <formula>AND($E537="Total",$F537="Total")</formula>
    </cfRule>
  </conditionalFormatting>
  <conditionalFormatting sqref="A2:E536">
    <cfRule type="expression" dxfId="1" priority="3">
      <formula>AND($D2="Total",#REF!="Total")</formula>
    </cfRule>
  </conditionalFormatting>
  <conditionalFormatting sqref="B537:E1609">
    <cfRule type="expression" dxfId="0" priority="4">
      <formula>AND(#REF!="Total",$E537="Total")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SAEB_original</vt:lpstr>
      <vt:lpstr>SAEB</vt:lpstr>
      <vt:lpstr>GASTO_original</vt:lpstr>
      <vt:lpstr>GASTO</vt:lpstr>
      <vt:lpstr>SICONFI</vt:lpstr>
      <vt:lpstr>SICONFI_calc</vt:lpstr>
      <vt:lpstr>INSE</vt:lpstr>
      <vt:lpstr>CENSO</vt:lpstr>
      <vt:lpstr>MATRÍCULAS</vt:lpstr>
      <vt:lpstr>IPCA</vt:lpstr>
      <vt:lpstr>TDI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dcterms:created xsi:type="dcterms:W3CDTF">2026-06-16T23:12:30Z</dcterms:created>
  <dcterms:modified xsi:type="dcterms:W3CDTF">2026-08-03T22:26:34Z</dcterms:modified>
</cp:coreProperties>
</file>